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D:\Users\linati.haida\Downloads\"/>
    </mc:Choice>
  </mc:AlternateContent>
  <xr:revisionPtr revIDLastSave="0" documentId="13_ncr:1_{7D7DE526-1CA1-44FD-ACE3-3CE23E154769}" xr6:coauthVersionLast="47" xr6:coauthVersionMax="47" xr10:uidLastSave="{00000000-0000-0000-0000-000000000000}"/>
  <bookViews>
    <workbookView xWindow="-110" yWindow="-110" windowWidth="19420" windowHeight="11500" activeTab="4" xr2:uid="{00000000-000D-0000-FFFF-FFFF00000000}"/>
    <workbookView xWindow="5480" yWindow="3790" windowWidth="14400" windowHeight="8170" activeTab="2" xr2:uid="{DB616D7B-9C8F-4A10-8FC4-CD99E24DB6E4}"/>
  </bookViews>
  <sheets>
    <sheet name="Header &amp; Notes" sheetId="78" r:id="rId1"/>
    <sheet name="Dashboard" sheetId="95" state="hidden" r:id="rId2"/>
    <sheet name="Input Bank" sheetId="89" r:id="rId3"/>
    <sheet name="Bobot" sheetId="37" r:id="rId4"/>
    <sheet name="SPM Skenario Dasar" sheetId="38" r:id="rId5"/>
    <sheet name="SPM Skenario Bank" sheetId="99" r:id="rId6"/>
    <sheet name="Grafik" sheetId="98" state="veryHidden" r:id="rId7"/>
  </sheets>
  <definedNames>
    <definedName name="_xlnm._FilterDatabase" localSheetId="3" hidden="1">Bobot!$T$32:$AA$184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2" i="37" l="1"/>
  <c r="O20" i="37"/>
  <c r="AZ61" i="95"/>
  <c r="AY61" i="95"/>
  <c r="AX61" i="95"/>
  <c r="AW61" i="95"/>
  <c r="AV61" i="95"/>
  <c r="AU61" i="95"/>
  <c r="AT61" i="95"/>
  <c r="AS61" i="95"/>
  <c r="AR61" i="95"/>
  <c r="AQ61" i="95"/>
  <c r="AP61" i="95"/>
  <c r="AO61" i="95"/>
  <c r="AN61" i="95"/>
  <c r="AM61" i="95"/>
  <c r="AL61" i="95"/>
  <c r="AK61" i="95"/>
  <c r="AJ61" i="95"/>
  <c r="AI61" i="95"/>
  <c r="AH61" i="95"/>
  <c r="AG61" i="95"/>
  <c r="AF61" i="95"/>
  <c r="AE61" i="95"/>
  <c r="AD61" i="95"/>
  <c r="AC61" i="95"/>
  <c r="AB61" i="95"/>
  <c r="AA61" i="95"/>
  <c r="Z61" i="95"/>
  <c r="Y61" i="95"/>
  <c r="X61" i="95"/>
  <c r="W61" i="95"/>
  <c r="V61" i="95"/>
  <c r="U61" i="95"/>
  <c r="T61" i="95"/>
  <c r="S61" i="95"/>
  <c r="R61" i="95"/>
  <c r="Q61" i="95"/>
  <c r="P61" i="95"/>
  <c r="O61" i="95"/>
  <c r="N61" i="95"/>
  <c r="M61" i="95"/>
  <c r="L61" i="95"/>
  <c r="K61" i="95"/>
  <c r="K25" i="95"/>
  <c r="K24" i="95"/>
  <c r="K23" i="95"/>
  <c r="K21" i="95"/>
  <c r="K19" i="95"/>
  <c r="L116" i="99"/>
  <c r="L116" i="38"/>
  <c r="J141" i="99" l="1"/>
  <c r="AV141" i="99" s="1"/>
  <c r="I141" i="99"/>
  <c r="J140" i="99"/>
  <c r="AX140" i="99" s="1"/>
  <c r="I140" i="99"/>
  <c r="J139" i="99"/>
  <c r="I139" i="99"/>
  <c r="J138" i="99"/>
  <c r="I138" i="99"/>
  <c r="J137" i="99"/>
  <c r="AW137" i="99" s="1"/>
  <c r="I137" i="99"/>
  <c r="J136" i="99"/>
  <c r="AT136" i="99" s="1"/>
  <c r="I136" i="99"/>
  <c r="J135" i="99"/>
  <c r="AT135" i="99" s="1"/>
  <c r="I135" i="99"/>
  <c r="J134" i="99"/>
  <c r="I134" i="99"/>
  <c r="J132" i="99"/>
  <c r="AY132" i="99" s="1"/>
  <c r="I132" i="99"/>
  <c r="J131" i="99"/>
  <c r="AS131" i="99" s="1"/>
  <c r="I131" i="99"/>
  <c r="J130" i="99"/>
  <c r="AZ130" i="99" s="1"/>
  <c r="I130" i="99"/>
  <c r="J128" i="99"/>
  <c r="AX128" i="99" s="1"/>
  <c r="I128" i="99"/>
  <c r="J127" i="99"/>
  <c r="AQ127" i="99" s="1"/>
  <c r="I127" i="99"/>
  <c r="J126" i="99"/>
  <c r="AV126" i="99" s="1"/>
  <c r="I126" i="99"/>
  <c r="J125" i="99"/>
  <c r="I125" i="99"/>
  <c r="L125" i="99" s="1"/>
  <c r="J123" i="99"/>
  <c r="I123" i="99"/>
  <c r="J122" i="99"/>
  <c r="I122" i="99"/>
  <c r="J121" i="99"/>
  <c r="I121" i="99"/>
  <c r="L121" i="99" s="1"/>
  <c r="J120" i="99"/>
  <c r="AS120" i="99" s="1"/>
  <c r="I120" i="99"/>
  <c r="J119" i="99"/>
  <c r="I119" i="99"/>
  <c r="J118" i="99"/>
  <c r="AV118" i="99" s="1"/>
  <c r="I118" i="99"/>
  <c r="J117" i="99"/>
  <c r="I117" i="99"/>
  <c r="J115" i="99"/>
  <c r="I115" i="99"/>
  <c r="J114" i="99"/>
  <c r="I114" i="99"/>
  <c r="J113" i="99"/>
  <c r="I113" i="99"/>
  <c r="J112" i="99"/>
  <c r="I112" i="99"/>
  <c r="J111" i="99"/>
  <c r="I111" i="99"/>
  <c r="J110" i="99"/>
  <c r="I110" i="99"/>
  <c r="J105" i="99"/>
  <c r="Z105" i="99" s="1"/>
  <c r="I105" i="99"/>
  <c r="J104" i="99"/>
  <c r="AC104" i="99" s="1"/>
  <c r="I104" i="99"/>
  <c r="J102" i="99"/>
  <c r="Y102" i="99" s="1"/>
  <c r="I102" i="99"/>
  <c r="J101" i="99"/>
  <c r="Z101" i="99" s="1"/>
  <c r="I101" i="99"/>
  <c r="J100" i="99"/>
  <c r="AP100" i="99" s="1"/>
  <c r="I100" i="99"/>
  <c r="J99" i="99"/>
  <c r="AL99" i="99" s="1"/>
  <c r="I99" i="99"/>
  <c r="J98" i="99"/>
  <c r="AP98" i="99" s="1"/>
  <c r="I98" i="99"/>
  <c r="J97" i="99"/>
  <c r="I97" i="99"/>
  <c r="J95" i="99"/>
  <c r="AX95" i="99" s="1"/>
  <c r="I95" i="99"/>
  <c r="J94" i="99"/>
  <c r="AG94" i="99" s="1"/>
  <c r="I94" i="99"/>
  <c r="J92" i="99"/>
  <c r="AP92" i="99" s="1"/>
  <c r="I92" i="99"/>
  <c r="J91" i="99"/>
  <c r="AQ91" i="99" s="1"/>
  <c r="I91" i="99"/>
  <c r="J90" i="99"/>
  <c r="I90" i="99"/>
  <c r="J88" i="99"/>
  <c r="I88" i="99"/>
  <c r="J87" i="99"/>
  <c r="I87" i="99"/>
  <c r="J82" i="99"/>
  <c r="I82" i="99"/>
  <c r="J81" i="99"/>
  <c r="I81" i="99"/>
  <c r="J80" i="99"/>
  <c r="I80" i="99"/>
  <c r="J78" i="99"/>
  <c r="I78" i="99"/>
  <c r="L78" i="99" s="1"/>
  <c r="J77" i="99"/>
  <c r="AX77" i="99" s="1"/>
  <c r="AW59" i="95" s="1"/>
  <c r="I77" i="99"/>
  <c r="J76" i="99"/>
  <c r="AZ76" i="99" s="1"/>
  <c r="I76" i="99"/>
  <c r="J75" i="99"/>
  <c r="I75" i="99"/>
  <c r="J74" i="99"/>
  <c r="I74" i="99"/>
  <c r="J73" i="99"/>
  <c r="AQ73" i="99" s="1"/>
  <c r="I73" i="99"/>
  <c r="J72" i="99"/>
  <c r="AV72" i="99" s="1"/>
  <c r="I72" i="99"/>
  <c r="J71" i="99"/>
  <c r="I71" i="99"/>
  <c r="J70" i="99"/>
  <c r="I70" i="99"/>
  <c r="J68" i="99"/>
  <c r="AX68" i="99" s="1"/>
  <c r="I68" i="99"/>
  <c r="J67" i="99"/>
  <c r="I67" i="99"/>
  <c r="J66" i="99"/>
  <c r="I66" i="99"/>
  <c r="J65" i="99"/>
  <c r="AR65" i="99" s="1"/>
  <c r="I65" i="99"/>
  <c r="J64" i="99"/>
  <c r="I64" i="99"/>
  <c r="J63" i="99"/>
  <c r="I63" i="99"/>
  <c r="L63" i="99" s="1"/>
  <c r="J61" i="99"/>
  <c r="I61" i="99"/>
  <c r="J60" i="99"/>
  <c r="BA60" i="99" s="1"/>
  <c r="I60" i="99"/>
  <c r="L60" i="99" s="1"/>
  <c r="J59" i="99"/>
  <c r="BA59" i="99" s="1"/>
  <c r="I59" i="99"/>
  <c r="J58" i="99"/>
  <c r="AR58" i="99" s="1"/>
  <c r="I58" i="99"/>
  <c r="L58" i="99" s="1"/>
  <c r="J57" i="99"/>
  <c r="AY57" i="99" s="1"/>
  <c r="I57" i="99"/>
  <c r="J56" i="99"/>
  <c r="I56" i="99"/>
  <c r="L56" i="99" s="1"/>
  <c r="J51" i="99"/>
  <c r="AQ51" i="99" s="1"/>
  <c r="I51" i="99"/>
  <c r="L51" i="99" s="1"/>
  <c r="J50" i="99"/>
  <c r="I50" i="99"/>
  <c r="J49" i="99"/>
  <c r="I49" i="99"/>
  <c r="J48" i="99"/>
  <c r="I48" i="99"/>
  <c r="J47" i="99"/>
  <c r="BA47" i="99" s="1"/>
  <c r="I47" i="99"/>
  <c r="L47" i="99" s="1"/>
  <c r="J46" i="99"/>
  <c r="AQ46" i="99" s="1"/>
  <c r="I46" i="99"/>
  <c r="J45" i="99"/>
  <c r="I45" i="99"/>
  <c r="L45" i="99" s="1"/>
  <c r="J44" i="99"/>
  <c r="AS44" i="99" s="1"/>
  <c r="I44" i="99"/>
  <c r="L44" i="99" s="1"/>
  <c r="J42" i="99"/>
  <c r="AT42" i="99" s="1"/>
  <c r="I42" i="99"/>
  <c r="J41" i="99"/>
  <c r="I41" i="99"/>
  <c r="J40" i="99"/>
  <c r="AZ40" i="99" s="1"/>
  <c r="I40" i="99"/>
  <c r="J39" i="99"/>
  <c r="I39" i="99"/>
  <c r="J38" i="99"/>
  <c r="AY38" i="99" s="1"/>
  <c r="I38" i="99"/>
  <c r="J37" i="99"/>
  <c r="I37" i="99"/>
  <c r="J34" i="99"/>
  <c r="AH34" i="99" s="1"/>
  <c r="I34" i="99"/>
  <c r="J33" i="99"/>
  <c r="S33" i="99" s="1"/>
  <c r="I33" i="99"/>
  <c r="J31" i="99"/>
  <c r="AW31" i="99" s="1"/>
  <c r="I31" i="99"/>
  <c r="J30" i="99"/>
  <c r="AX30" i="99" s="1"/>
  <c r="I30" i="99"/>
  <c r="L30" i="99" s="1"/>
  <c r="J29" i="99"/>
  <c r="I29" i="99"/>
  <c r="J28" i="99"/>
  <c r="AV28" i="99" s="1"/>
  <c r="I28" i="99"/>
  <c r="J27" i="99"/>
  <c r="I27" i="99"/>
  <c r="J26" i="99"/>
  <c r="I26" i="99"/>
  <c r="J25" i="99"/>
  <c r="I25" i="99"/>
  <c r="J24" i="99"/>
  <c r="I24" i="99"/>
  <c r="J23" i="99"/>
  <c r="AQ23" i="99" s="1"/>
  <c r="I23" i="99"/>
  <c r="L23" i="99" s="1"/>
  <c r="J22" i="99"/>
  <c r="AW22" i="99" s="1"/>
  <c r="I22" i="99"/>
  <c r="J21" i="99"/>
  <c r="AZ21" i="99" s="1"/>
  <c r="I21" i="99"/>
  <c r="J20" i="99"/>
  <c r="I20" i="99"/>
  <c r="J19" i="99"/>
  <c r="I19" i="99"/>
  <c r="J18" i="99"/>
  <c r="AT18" i="99" s="1"/>
  <c r="I18" i="99"/>
  <c r="J17" i="99"/>
  <c r="AZ17" i="99" s="1"/>
  <c r="I17" i="99"/>
  <c r="K87" i="99"/>
  <c r="AQ143" i="99"/>
  <c r="AR147" i="99"/>
  <c r="T148" i="99"/>
  <c r="Y151" i="99"/>
  <c r="K155" i="99"/>
  <c r="K157" i="99"/>
  <c r="K158" i="99"/>
  <c r="A353" i="99"/>
  <c r="A352" i="99"/>
  <c r="A351" i="99"/>
  <c r="A350" i="99"/>
  <c r="A349" i="99"/>
  <c r="A348" i="99"/>
  <c r="A347" i="99"/>
  <c r="A346" i="99"/>
  <c r="A345" i="99"/>
  <c r="A344" i="99"/>
  <c r="A343" i="99"/>
  <c r="A342" i="99"/>
  <c r="A341" i="99"/>
  <c r="A340" i="99"/>
  <c r="A339" i="99"/>
  <c r="A338" i="99"/>
  <c r="A337" i="99"/>
  <c r="A336" i="99"/>
  <c r="A335" i="99"/>
  <c r="A334" i="99"/>
  <c r="A333" i="99"/>
  <c r="A332" i="99"/>
  <c r="A331" i="99"/>
  <c r="A330" i="99"/>
  <c r="A329" i="99"/>
  <c r="A328" i="99"/>
  <c r="A327" i="99"/>
  <c r="A326" i="99"/>
  <c r="A325" i="99"/>
  <c r="A324" i="99"/>
  <c r="A323" i="99"/>
  <c r="A322" i="99"/>
  <c r="A321" i="99"/>
  <c r="A320" i="99"/>
  <c r="A319" i="99"/>
  <c r="A318" i="99"/>
  <c r="A317" i="99"/>
  <c r="A316" i="99"/>
  <c r="A315" i="99"/>
  <c r="A314" i="99"/>
  <c r="A313" i="99"/>
  <c r="A312" i="99"/>
  <c r="A311" i="99"/>
  <c r="A310" i="99"/>
  <c r="A309" i="99"/>
  <c r="A308" i="99"/>
  <c r="A307" i="99"/>
  <c r="A306" i="99"/>
  <c r="A305" i="99"/>
  <c r="A304" i="99"/>
  <c r="A303" i="99"/>
  <c r="A302" i="99"/>
  <c r="A301" i="99"/>
  <c r="A300" i="99"/>
  <c r="A299" i="99"/>
  <c r="A298" i="99"/>
  <c r="A297" i="99"/>
  <c r="A296" i="99"/>
  <c r="A295" i="99"/>
  <c r="A294" i="99"/>
  <c r="A293" i="99"/>
  <c r="A292" i="99"/>
  <c r="A291" i="99"/>
  <c r="A290" i="99"/>
  <c r="A289" i="99"/>
  <c r="A288" i="99"/>
  <c r="A287" i="99"/>
  <c r="A286" i="99"/>
  <c r="A285" i="99"/>
  <c r="A284" i="99"/>
  <c r="A283" i="99"/>
  <c r="A282" i="99"/>
  <c r="A281" i="99"/>
  <c r="A280" i="99"/>
  <c r="A279" i="99"/>
  <c r="A278" i="99"/>
  <c r="A277" i="99"/>
  <c r="A276" i="99"/>
  <c r="A275" i="99"/>
  <c r="A274" i="99"/>
  <c r="A273" i="99"/>
  <c r="A272" i="99"/>
  <c r="A271" i="99"/>
  <c r="A270" i="99"/>
  <c r="A269" i="99"/>
  <c r="A268" i="99"/>
  <c r="A267" i="99"/>
  <c r="A266" i="99"/>
  <c r="A265" i="99"/>
  <c r="A264" i="99"/>
  <c r="A263" i="99"/>
  <c r="A262" i="99"/>
  <c r="A261" i="99"/>
  <c r="A260" i="99"/>
  <c r="A259" i="99"/>
  <c r="A258" i="99"/>
  <c r="A257" i="99"/>
  <c r="A256" i="99"/>
  <c r="A255" i="99"/>
  <c r="A254" i="99"/>
  <c r="A253" i="99"/>
  <c r="A252" i="99"/>
  <c r="A251" i="99"/>
  <c r="A250" i="99"/>
  <c r="A249" i="99"/>
  <c r="A248" i="99"/>
  <c r="A247" i="99"/>
  <c r="A246" i="99"/>
  <c r="A245" i="99"/>
  <c r="A244" i="99"/>
  <c r="A243" i="99"/>
  <c r="A242" i="99"/>
  <c r="A241" i="99"/>
  <c r="A240" i="99"/>
  <c r="A239" i="99"/>
  <c r="A238" i="99"/>
  <c r="A237" i="99"/>
  <c r="A236" i="99"/>
  <c r="A235" i="99"/>
  <c r="A234" i="99"/>
  <c r="A233" i="99"/>
  <c r="A232" i="99"/>
  <c r="A231" i="99"/>
  <c r="A230" i="99"/>
  <c r="A229" i="99"/>
  <c r="A228" i="99"/>
  <c r="A227" i="99"/>
  <c r="A226" i="99"/>
  <c r="A225" i="99"/>
  <c r="A224" i="99"/>
  <c r="A223" i="99"/>
  <c r="A222" i="99"/>
  <c r="A221" i="99"/>
  <c r="A220" i="99"/>
  <c r="A219" i="99"/>
  <c r="A218" i="99"/>
  <c r="A217" i="99"/>
  <c r="A216" i="99"/>
  <c r="A215" i="99"/>
  <c r="A214" i="99"/>
  <c r="A213" i="99"/>
  <c r="A212" i="99"/>
  <c r="A211" i="99"/>
  <c r="A210" i="99"/>
  <c r="A209" i="99"/>
  <c r="A208" i="99"/>
  <c r="A207" i="99"/>
  <c r="A206" i="99"/>
  <c r="A205" i="99"/>
  <c r="A204" i="99"/>
  <c r="A203" i="99"/>
  <c r="A202" i="99"/>
  <c r="A201" i="99"/>
  <c r="A200" i="99"/>
  <c r="A199" i="99"/>
  <c r="A198" i="99"/>
  <c r="A197" i="99"/>
  <c r="A196" i="99"/>
  <c r="A195" i="99"/>
  <c r="A194" i="99"/>
  <c r="A193" i="99"/>
  <c r="A192" i="99"/>
  <c r="A191" i="99"/>
  <c r="A190" i="99"/>
  <c r="A189" i="99"/>
  <c r="A188" i="99"/>
  <c r="A187" i="99"/>
  <c r="A186" i="99"/>
  <c r="A185" i="99"/>
  <c r="AX184" i="99"/>
  <c r="A184" i="99"/>
  <c r="A183" i="99"/>
  <c r="A182" i="99"/>
  <c r="BA181" i="99"/>
  <c r="AZ181" i="99"/>
  <c r="AY181" i="99"/>
  <c r="AX181" i="99"/>
  <c r="AW181" i="99"/>
  <c r="AV181" i="99"/>
  <c r="AU181" i="99"/>
  <c r="AT181" i="99"/>
  <c r="AS181" i="99"/>
  <c r="AR181" i="99"/>
  <c r="AQ181" i="99"/>
  <c r="AP181" i="99"/>
  <c r="AO181" i="99"/>
  <c r="AN181" i="99"/>
  <c r="AM181" i="99"/>
  <c r="AL181" i="99"/>
  <c r="AK181" i="99"/>
  <c r="AJ181" i="99"/>
  <c r="AI181" i="99"/>
  <c r="AH181" i="99"/>
  <c r="AG181" i="99"/>
  <c r="AF181" i="99"/>
  <c r="AE181" i="99"/>
  <c r="AD181" i="99"/>
  <c r="AC181" i="99"/>
  <c r="AB181" i="99"/>
  <c r="AA181" i="99"/>
  <c r="Z181" i="99"/>
  <c r="Y181" i="99"/>
  <c r="X181" i="99"/>
  <c r="W181" i="99"/>
  <c r="V181" i="99"/>
  <c r="U181" i="99"/>
  <c r="T181" i="99"/>
  <c r="S181" i="99"/>
  <c r="R181" i="99"/>
  <c r="Q181" i="99"/>
  <c r="P181" i="99"/>
  <c r="O181" i="99"/>
  <c r="N181" i="99"/>
  <c r="M181" i="99"/>
  <c r="A181" i="99"/>
  <c r="BA180" i="99"/>
  <c r="AZ180" i="99"/>
  <c r="AY180" i="99"/>
  <c r="AX180" i="99"/>
  <c r="AW180" i="99"/>
  <c r="AV180" i="99"/>
  <c r="AU180" i="99"/>
  <c r="AT180" i="99"/>
  <c r="AS180" i="99"/>
  <c r="AR180" i="99"/>
  <c r="AQ180" i="99"/>
  <c r="AP180" i="99"/>
  <c r="AO180" i="99"/>
  <c r="AN180" i="99"/>
  <c r="AM180" i="99"/>
  <c r="AL180" i="99"/>
  <c r="AK180" i="99"/>
  <c r="AJ180" i="99"/>
  <c r="AI180" i="99"/>
  <c r="AH180" i="99"/>
  <c r="AG180" i="99"/>
  <c r="AF180" i="99"/>
  <c r="AE180" i="99"/>
  <c r="AD180" i="99"/>
  <c r="AC180" i="99"/>
  <c r="AB180" i="99"/>
  <c r="AA180" i="99"/>
  <c r="Z180" i="99"/>
  <c r="Y180" i="99"/>
  <c r="X180" i="99"/>
  <c r="W180" i="99"/>
  <c r="V180" i="99"/>
  <c r="U180" i="99"/>
  <c r="T180" i="99"/>
  <c r="S180" i="99"/>
  <c r="R180" i="99"/>
  <c r="Q180" i="99"/>
  <c r="P180" i="99"/>
  <c r="O180" i="99"/>
  <c r="N180" i="99"/>
  <c r="M180" i="99"/>
  <c r="A180" i="99"/>
  <c r="BA179" i="99"/>
  <c r="AZ179" i="99"/>
  <c r="AY179" i="99"/>
  <c r="AX179" i="99"/>
  <c r="AW179" i="99"/>
  <c r="AV179" i="99"/>
  <c r="AU179" i="99"/>
  <c r="AT179" i="99"/>
  <c r="AS179" i="99"/>
  <c r="AR179" i="99"/>
  <c r="AQ179" i="99"/>
  <c r="AP179" i="99"/>
  <c r="AO179" i="99"/>
  <c r="AN179" i="99"/>
  <c r="AM179" i="99"/>
  <c r="AL179" i="99"/>
  <c r="AK179" i="99"/>
  <c r="AJ179" i="99"/>
  <c r="AI179" i="99"/>
  <c r="AH179" i="99"/>
  <c r="AG179" i="99"/>
  <c r="AF179" i="99"/>
  <c r="AE179" i="99"/>
  <c r="AD179" i="99"/>
  <c r="AC179" i="99"/>
  <c r="AB179" i="99"/>
  <c r="AA179" i="99"/>
  <c r="Z179" i="99"/>
  <c r="Y179" i="99"/>
  <c r="X179" i="99"/>
  <c r="W179" i="99"/>
  <c r="V179" i="99"/>
  <c r="U179" i="99"/>
  <c r="T179" i="99"/>
  <c r="S179" i="99"/>
  <c r="R179" i="99"/>
  <c r="Q179" i="99"/>
  <c r="P179" i="99"/>
  <c r="O179" i="99"/>
  <c r="N179" i="99"/>
  <c r="M179" i="99"/>
  <c r="A179" i="99"/>
  <c r="A178" i="99"/>
  <c r="A177" i="99"/>
  <c r="A176" i="99"/>
  <c r="A175" i="99"/>
  <c r="A174" i="99"/>
  <c r="A173" i="99"/>
  <c r="A172" i="99"/>
  <c r="A171" i="99"/>
  <c r="A170" i="99"/>
  <c r="BA169" i="99"/>
  <c r="AZ169" i="99"/>
  <c r="AY169" i="99"/>
  <c r="AX169" i="99"/>
  <c r="AW169" i="99"/>
  <c r="AV169" i="99"/>
  <c r="AU169" i="99"/>
  <c r="AT169" i="99"/>
  <c r="AS169" i="99"/>
  <c r="AR169" i="99"/>
  <c r="AQ169" i="99"/>
  <c r="AP169" i="99"/>
  <c r="AO169" i="99"/>
  <c r="AN169" i="99"/>
  <c r="AM169" i="99"/>
  <c r="AL169" i="99"/>
  <c r="AK169" i="99"/>
  <c r="AJ169" i="99"/>
  <c r="AI169" i="99"/>
  <c r="AH169" i="99"/>
  <c r="AG169" i="99"/>
  <c r="AF169" i="99"/>
  <c r="AE169" i="99"/>
  <c r="AD169" i="99"/>
  <c r="AC169" i="99"/>
  <c r="AB169" i="99"/>
  <c r="AA169" i="99"/>
  <c r="Z169" i="99"/>
  <c r="Y169" i="99"/>
  <c r="X169" i="99"/>
  <c r="W169" i="99"/>
  <c r="V169" i="99"/>
  <c r="U169" i="99"/>
  <c r="T169" i="99"/>
  <c r="S169" i="99"/>
  <c r="R169" i="99"/>
  <c r="Q169" i="99"/>
  <c r="P169" i="99"/>
  <c r="O169" i="99"/>
  <c r="N169" i="99"/>
  <c r="M169" i="99"/>
  <c r="A169" i="99"/>
  <c r="BA168" i="99"/>
  <c r="AZ168" i="99"/>
  <c r="AY168" i="99"/>
  <c r="AX168" i="99"/>
  <c r="AW168" i="99"/>
  <c r="AV168" i="99"/>
  <c r="AU168" i="99"/>
  <c r="AT168" i="99"/>
  <c r="AS168" i="99"/>
  <c r="AR168" i="99"/>
  <c r="AQ168" i="99"/>
  <c r="AP168" i="99"/>
  <c r="AO168" i="99"/>
  <c r="AN168" i="99"/>
  <c r="AM168" i="99"/>
  <c r="AL168" i="99"/>
  <c r="AK168" i="99"/>
  <c r="AJ168" i="99"/>
  <c r="AI168" i="99"/>
  <c r="AH168" i="99"/>
  <c r="AG168" i="99"/>
  <c r="AF168" i="99"/>
  <c r="AE168" i="99"/>
  <c r="AD168" i="99"/>
  <c r="AC168" i="99"/>
  <c r="AB168" i="99"/>
  <c r="AA168" i="99"/>
  <c r="Z168" i="99"/>
  <c r="Y168" i="99"/>
  <c r="X168" i="99"/>
  <c r="W168" i="99"/>
  <c r="V168" i="99"/>
  <c r="U168" i="99"/>
  <c r="T168" i="99"/>
  <c r="S168" i="99"/>
  <c r="R168" i="99"/>
  <c r="Q168" i="99"/>
  <c r="P168" i="99"/>
  <c r="O168" i="99"/>
  <c r="N168" i="99"/>
  <c r="M168" i="99"/>
  <c r="A168" i="99"/>
  <c r="BA167" i="99"/>
  <c r="AZ167" i="99"/>
  <c r="AY167" i="99"/>
  <c r="AX167" i="99"/>
  <c r="AW167" i="99"/>
  <c r="AV167" i="99"/>
  <c r="AU167" i="99"/>
  <c r="AT167" i="99"/>
  <c r="AS167" i="99"/>
  <c r="AR167" i="99"/>
  <c r="AQ167" i="99"/>
  <c r="AP167" i="99"/>
  <c r="AO167" i="99"/>
  <c r="AN167" i="99"/>
  <c r="AM167" i="99"/>
  <c r="AL167" i="99"/>
  <c r="AK167" i="99"/>
  <c r="AJ167" i="99"/>
  <c r="AI167" i="99"/>
  <c r="AH167" i="99"/>
  <c r="AG167" i="99"/>
  <c r="AF167" i="99"/>
  <c r="AE167" i="99"/>
  <c r="AD167" i="99"/>
  <c r="AC167" i="99"/>
  <c r="AB167" i="99"/>
  <c r="AA167" i="99"/>
  <c r="Z167" i="99"/>
  <c r="Y167" i="99"/>
  <c r="X167" i="99"/>
  <c r="W167" i="99"/>
  <c r="V167" i="99"/>
  <c r="U167" i="99"/>
  <c r="T167" i="99"/>
  <c r="S167" i="99"/>
  <c r="R167" i="99"/>
  <c r="Q167" i="99"/>
  <c r="P167" i="99"/>
  <c r="O167" i="99"/>
  <c r="N167" i="99"/>
  <c r="M167" i="99"/>
  <c r="A167" i="99"/>
  <c r="A166" i="99"/>
  <c r="BA165" i="99"/>
  <c r="AZ165" i="99"/>
  <c r="AY165" i="99"/>
  <c r="AX165" i="99"/>
  <c r="AW165" i="99"/>
  <c r="AV165" i="99"/>
  <c r="AU165" i="99"/>
  <c r="AT165" i="99"/>
  <c r="AS165" i="99"/>
  <c r="AR165" i="99"/>
  <c r="AQ165" i="99"/>
  <c r="AP165" i="99"/>
  <c r="AO165" i="99"/>
  <c r="AN165" i="99"/>
  <c r="AM165" i="99"/>
  <c r="AL165" i="99"/>
  <c r="AK165" i="99"/>
  <c r="AJ165" i="99"/>
  <c r="AI165" i="99"/>
  <c r="AH165" i="99"/>
  <c r="AG165" i="99"/>
  <c r="AF165" i="99"/>
  <c r="AE165" i="99"/>
  <c r="AD165" i="99"/>
  <c r="AC165" i="99"/>
  <c r="AB165" i="99"/>
  <c r="AA165" i="99"/>
  <c r="Z165" i="99"/>
  <c r="Y165" i="99"/>
  <c r="X165" i="99"/>
  <c r="W165" i="99"/>
  <c r="V165" i="99"/>
  <c r="U165" i="99"/>
  <c r="T165" i="99"/>
  <c r="S165" i="99"/>
  <c r="R165" i="99"/>
  <c r="Q165" i="99"/>
  <c r="P165" i="99"/>
  <c r="O165" i="99"/>
  <c r="N165" i="99"/>
  <c r="M165" i="99"/>
  <c r="A165" i="99"/>
  <c r="BA164" i="99"/>
  <c r="AZ164" i="99"/>
  <c r="AY164" i="99"/>
  <c r="AX164" i="99"/>
  <c r="AW164" i="99"/>
  <c r="AV164" i="99"/>
  <c r="AU164" i="99"/>
  <c r="AT164" i="99"/>
  <c r="AS164" i="99"/>
  <c r="AR164" i="99"/>
  <c r="AQ164" i="99"/>
  <c r="AP164" i="99"/>
  <c r="AO164" i="99"/>
  <c r="AN164" i="99"/>
  <c r="AM164" i="99"/>
  <c r="AL164" i="99"/>
  <c r="AK164" i="99"/>
  <c r="AJ164" i="99"/>
  <c r="AI164" i="99"/>
  <c r="AH164" i="99"/>
  <c r="AG164" i="99"/>
  <c r="AF164" i="99"/>
  <c r="AE164" i="99"/>
  <c r="AD164" i="99"/>
  <c r="AC164" i="99"/>
  <c r="AB164" i="99"/>
  <c r="AA164" i="99"/>
  <c r="Z164" i="99"/>
  <c r="Y164" i="99"/>
  <c r="X164" i="99"/>
  <c r="W164" i="99"/>
  <c r="V164" i="99"/>
  <c r="U164" i="99"/>
  <c r="T164" i="99"/>
  <c r="S164" i="99"/>
  <c r="R164" i="99"/>
  <c r="Q164" i="99"/>
  <c r="P164" i="99"/>
  <c r="O164" i="99"/>
  <c r="N164" i="99"/>
  <c r="M164" i="99"/>
  <c r="A164" i="99"/>
  <c r="BA163" i="99"/>
  <c r="AZ163" i="99"/>
  <c r="AY163" i="99"/>
  <c r="AX163" i="99"/>
  <c r="AW163" i="99"/>
  <c r="AV163" i="99"/>
  <c r="AU163" i="99"/>
  <c r="AT163" i="99"/>
  <c r="AS163" i="99"/>
  <c r="AR163" i="99"/>
  <c r="AQ163" i="99"/>
  <c r="AP163" i="99"/>
  <c r="AO163" i="99"/>
  <c r="AN163" i="99"/>
  <c r="AM163" i="99"/>
  <c r="AL163" i="99"/>
  <c r="AK163" i="99"/>
  <c r="AJ163" i="99"/>
  <c r="AI163" i="99"/>
  <c r="AH163" i="99"/>
  <c r="AG163" i="99"/>
  <c r="AF163" i="99"/>
  <c r="AE163" i="99"/>
  <c r="AD163" i="99"/>
  <c r="AC163" i="99"/>
  <c r="AB163" i="99"/>
  <c r="AA163" i="99"/>
  <c r="Z163" i="99"/>
  <c r="Y163" i="99"/>
  <c r="X163" i="99"/>
  <c r="W163" i="99"/>
  <c r="V163" i="99"/>
  <c r="U163" i="99"/>
  <c r="T163" i="99"/>
  <c r="S163" i="99"/>
  <c r="R163" i="99"/>
  <c r="Q163" i="99"/>
  <c r="P163" i="99"/>
  <c r="O163" i="99"/>
  <c r="N163" i="99"/>
  <c r="M163" i="99"/>
  <c r="A163" i="99"/>
  <c r="A162" i="99"/>
  <c r="A161" i="99"/>
  <c r="A160" i="99"/>
  <c r="K159" i="99"/>
  <c r="B159" i="99"/>
  <c r="A159" i="99"/>
  <c r="A158" i="99"/>
  <c r="A157" i="99"/>
  <c r="K156" i="99"/>
  <c r="A156" i="99"/>
  <c r="A155" i="99"/>
  <c r="K154" i="99"/>
  <c r="A154" i="99"/>
  <c r="BA153" i="99"/>
  <c r="AW153" i="99"/>
  <c r="AV153" i="99"/>
  <c r="AR153" i="99"/>
  <c r="AQ153" i="99"/>
  <c r="AP153" i="99"/>
  <c r="AO153" i="99"/>
  <c r="AN153" i="99"/>
  <c r="AM153" i="99"/>
  <c r="AI153" i="99"/>
  <c r="AH153" i="99"/>
  <c r="AG153" i="99"/>
  <c r="AF153" i="99"/>
  <c r="AE153" i="99"/>
  <c r="AA153" i="99"/>
  <c r="Z153" i="99"/>
  <c r="Y153" i="99"/>
  <c r="U153" i="99"/>
  <c r="T153" i="99"/>
  <c r="S153" i="99"/>
  <c r="R153" i="99"/>
  <c r="Q153" i="99"/>
  <c r="P153" i="99"/>
  <c r="O153" i="99"/>
  <c r="N153" i="99"/>
  <c r="L153" i="99"/>
  <c r="AZ153" i="99"/>
  <c r="A153" i="99"/>
  <c r="A152" i="99"/>
  <c r="T151" i="99"/>
  <c r="L151" i="99"/>
  <c r="A151" i="99"/>
  <c r="AQ148" i="99"/>
  <c r="AN148" i="99"/>
  <c r="AH148" i="99"/>
  <c r="AG148" i="99"/>
  <c r="Z148" i="99"/>
  <c r="X148" i="99"/>
  <c r="AP148" i="99"/>
  <c r="A148" i="99"/>
  <c r="AY147" i="99"/>
  <c r="AW147" i="99"/>
  <c r="AV147" i="99"/>
  <c r="AT147" i="99"/>
  <c r="AS147" i="99"/>
  <c r="AK147" i="99"/>
  <c r="AJ147" i="99"/>
  <c r="AH147" i="99"/>
  <c r="AF147" i="99"/>
  <c r="AE147" i="99"/>
  <c r="AC147" i="99"/>
  <c r="AB147" i="99"/>
  <c r="T147" i="99"/>
  <c r="S147" i="99"/>
  <c r="Q147" i="99"/>
  <c r="O147" i="99"/>
  <c r="N147" i="99"/>
  <c r="L147" i="99"/>
  <c r="BA147" i="99"/>
  <c r="A147" i="99"/>
  <c r="A146" i="99"/>
  <c r="A145" i="99"/>
  <c r="BA144" i="99"/>
  <c r="AZ144" i="99"/>
  <c r="AY144" i="99"/>
  <c r="AX144" i="99"/>
  <c r="AW144" i="99"/>
  <c r="AR144" i="99"/>
  <c r="AQ144" i="99"/>
  <c r="AP144" i="99"/>
  <c r="AO144" i="99"/>
  <c r="AN144" i="99"/>
  <c r="AM144" i="99"/>
  <c r="AL144" i="99"/>
  <c r="AK144" i="99"/>
  <c r="AJ144" i="99"/>
  <c r="AI144" i="99"/>
  <c r="AH144" i="99"/>
  <c r="AD144" i="99"/>
  <c r="AC144" i="99"/>
  <c r="Y144" i="99"/>
  <c r="X144" i="99"/>
  <c r="W144" i="99"/>
  <c r="V144" i="99"/>
  <c r="U144" i="99"/>
  <c r="T144" i="99"/>
  <c r="P144" i="99"/>
  <c r="O144" i="99"/>
  <c r="N144" i="99"/>
  <c r="M144" i="99"/>
  <c r="L144" i="99"/>
  <c r="Z144" i="99"/>
  <c r="A144" i="99"/>
  <c r="A143" i="99"/>
  <c r="A142" i="99"/>
  <c r="AR125" i="99"/>
  <c r="AB117" i="99"/>
  <c r="A109" i="99"/>
  <c r="A108" i="99"/>
  <c r="A107" i="99"/>
  <c r="A105" i="99"/>
  <c r="AE104" i="99"/>
  <c r="A104" i="99"/>
  <c r="A103" i="99"/>
  <c r="A102" i="99"/>
  <c r="A101" i="99"/>
  <c r="A96" i="99"/>
  <c r="A93" i="99"/>
  <c r="A89" i="99"/>
  <c r="A88" i="99"/>
  <c r="A87" i="99"/>
  <c r="A86" i="99"/>
  <c r="A85" i="99"/>
  <c r="A84" i="99"/>
  <c r="A83" i="99"/>
  <c r="A82" i="99"/>
  <c r="A81" i="99"/>
  <c r="A80" i="99"/>
  <c r="A79" i="99"/>
  <c r="A78" i="99"/>
  <c r="A77" i="99"/>
  <c r="A76"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2" i="99"/>
  <c r="A41" i="99"/>
  <c r="A40" i="99"/>
  <c r="A38" i="99"/>
  <c r="A37" i="99"/>
  <c r="A36" i="99"/>
  <c r="A34" i="99"/>
  <c r="A33" i="99"/>
  <c r="A32" i="99"/>
  <c r="A31" i="99"/>
  <c r="A30" i="99"/>
  <c r="A29" i="99"/>
  <c r="A28" i="99"/>
  <c r="A27" i="99"/>
  <c r="A26" i="99"/>
  <c r="A25" i="99"/>
  <c r="A24" i="99"/>
  <c r="A23" i="99"/>
  <c r="A22" i="99"/>
  <c r="A21" i="99"/>
  <c r="A19" i="99"/>
  <c r="A18" i="99"/>
  <c r="A17" i="99"/>
  <c r="A16" i="99"/>
  <c r="AQ12" i="99"/>
  <c r="AR12" i="99" s="1"/>
  <c r="AS12" i="99" s="1"/>
  <c r="AT12" i="99" s="1"/>
  <c r="AU12" i="99" s="1"/>
  <c r="AV12" i="99" s="1"/>
  <c r="AW12" i="99" s="1"/>
  <c r="AX12" i="99" s="1"/>
  <c r="AY12" i="99" s="1"/>
  <c r="AZ12" i="99" s="1"/>
  <c r="BA12" i="99" s="1"/>
  <c r="K12" i="99"/>
  <c r="M12" i="99" s="1"/>
  <c r="N12" i="99" s="1"/>
  <c r="O12" i="99" s="1"/>
  <c r="P12" i="99" s="1"/>
  <c r="Q12" i="99" s="1"/>
  <c r="R12" i="99" s="1"/>
  <c r="S12" i="99" s="1"/>
  <c r="AE132" i="99" l="1"/>
  <c r="AC102" i="99"/>
  <c r="AV102" i="99"/>
  <c r="AZ132" i="99"/>
  <c r="AV132" i="99"/>
  <c r="AU58" i="99"/>
  <c r="AW132" i="99"/>
  <c r="U123" i="99"/>
  <c r="AN134" i="99"/>
  <c r="Z39" i="99"/>
  <c r="X115" i="99"/>
  <c r="AA125" i="99"/>
  <c r="AR134" i="99"/>
  <c r="AL21" i="99"/>
  <c r="AO29" i="99"/>
  <c r="S40" i="99"/>
  <c r="AN61" i="99"/>
  <c r="M75" i="99"/>
  <c r="N117" i="99"/>
  <c r="AW97" i="99"/>
  <c r="M97" i="99"/>
  <c r="AU134" i="99"/>
  <c r="AN125" i="99"/>
  <c r="X67" i="99"/>
  <c r="AC132" i="99"/>
  <c r="T23" i="99"/>
  <c r="AR141" i="99"/>
  <c r="AT132" i="99"/>
  <c r="AV67" i="99"/>
  <c r="L40" i="99"/>
  <c r="S140" i="99"/>
  <c r="AK41" i="99"/>
  <c r="AN81" i="99"/>
  <c r="AA75" i="99"/>
  <c r="V139" i="99"/>
  <c r="P20" i="99"/>
  <c r="AB66" i="99"/>
  <c r="S123" i="99"/>
  <c r="AH132" i="99"/>
  <c r="AB27" i="99"/>
  <c r="T56" i="99"/>
  <c r="BA113" i="99"/>
  <c r="S28" i="99"/>
  <c r="AJ38" i="99"/>
  <c r="AO46" i="99"/>
  <c r="O65" i="99"/>
  <c r="W73" i="99"/>
  <c r="AL114" i="99"/>
  <c r="Z122" i="99"/>
  <c r="AE131" i="99"/>
  <c r="AT44" i="99"/>
  <c r="AB114" i="99"/>
  <c r="AO73" i="99"/>
  <c r="AR20" i="99"/>
  <c r="L66" i="99"/>
  <c r="AV73" i="99"/>
  <c r="U49" i="99"/>
  <c r="T60" i="95" s="1"/>
  <c r="S64" i="99"/>
  <c r="AH72" i="99"/>
  <c r="AF80" i="99"/>
  <c r="L94" i="99"/>
  <c r="Z123" i="99"/>
  <c r="AI73" i="99"/>
  <c r="BA102" i="99"/>
  <c r="AR49" i="99"/>
  <c r="AQ60" i="95" s="1"/>
  <c r="AS65" i="99"/>
  <c r="AL34" i="99"/>
  <c r="AB41" i="99"/>
  <c r="AW68" i="99"/>
  <c r="N92" i="99"/>
  <c r="P92" i="99"/>
  <c r="AL56" i="99"/>
  <c r="AN65" i="99"/>
  <c r="AS28" i="99"/>
  <c r="AR73" i="99"/>
  <c r="AN94" i="99"/>
  <c r="AT28" i="99"/>
  <c r="AT73" i="99"/>
  <c r="V123" i="99"/>
  <c r="AJ29" i="99"/>
  <c r="Z82" i="99"/>
  <c r="R123" i="99"/>
  <c r="AU28" i="99"/>
  <c r="AT58" i="99"/>
  <c r="AU73" i="99"/>
  <c r="AQ94" i="99"/>
  <c r="X123" i="99"/>
  <c r="AA101" i="99"/>
  <c r="AR38" i="99"/>
  <c r="AY73" i="99"/>
  <c r="AR94" i="99"/>
  <c r="AS134" i="99"/>
  <c r="T132" i="99"/>
  <c r="AD29" i="99"/>
  <c r="L21" i="99"/>
  <c r="AN29" i="99"/>
  <c r="BA38" i="99"/>
  <c r="AT123" i="99"/>
  <c r="AI122" i="99"/>
  <c r="AL131" i="99"/>
  <c r="L75" i="99"/>
  <c r="AU123" i="99"/>
  <c r="AO94" i="99"/>
  <c r="AX123" i="99"/>
  <c r="AZ101" i="99"/>
  <c r="L113" i="99"/>
  <c r="AU131" i="99"/>
  <c r="AO112" i="99"/>
  <c r="AE120" i="99"/>
  <c r="AL128" i="99"/>
  <c r="AC137" i="99"/>
  <c r="M81" i="99"/>
  <c r="AQ20" i="99"/>
  <c r="L92" i="99"/>
  <c r="Q114" i="99"/>
  <c r="L64" i="99"/>
  <c r="AX72" i="99"/>
  <c r="M92" i="99"/>
  <c r="AB102" i="99"/>
  <c r="AD114" i="99"/>
  <c r="AO20" i="99"/>
  <c r="AC27" i="99"/>
  <c r="R73" i="99"/>
  <c r="X94" i="99"/>
  <c r="L112" i="99"/>
  <c r="AD73" i="99"/>
  <c r="AI100" i="99"/>
  <c r="AE27" i="99"/>
  <c r="V73" i="99"/>
  <c r="AM94" i="99"/>
  <c r="S112" i="99"/>
  <c r="L72" i="99"/>
  <c r="AL18" i="99"/>
  <c r="AE61" i="99"/>
  <c r="AN77" i="99"/>
  <c r="AM59" i="95" s="1"/>
  <c r="AS73" i="99"/>
  <c r="AS94" i="99"/>
  <c r="AY114" i="99"/>
  <c r="Z128" i="99"/>
  <c r="S27" i="99"/>
  <c r="Q45" i="99"/>
  <c r="AB56" i="99"/>
  <c r="R64" i="99"/>
  <c r="AW113" i="99"/>
  <c r="AP121" i="99"/>
  <c r="S138" i="99"/>
  <c r="M128" i="99"/>
  <c r="W139" i="99"/>
  <c r="L38" i="99"/>
  <c r="Q38" i="99"/>
  <c r="AW57" i="99"/>
  <c r="AW73" i="99"/>
  <c r="AD81" i="99"/>
  <c r="AL94" i="99"/>
  <c r="AC99" i="99"/>
  <c r="AY128" i="99"/>
  <c r="AK131" i="99"/>
  <c r="AE139" i="99"/>
  <c r="AP46" i="99"/>
  <c r="AJ34" i="99"/>
  <c r="L128" i="99"/>
  <c r="AO131" i="99"/>
  <c r="P114" i="99"/>
  <c r="AQ65" i="99"/>
  <c r="AX73" i="99"/>
  <c r="K94" i="99"/>
  <c r="AI99" i="99"/>
  <c r="AL139" i="99"/>
  <c r="N38" i="99"/>
  <c r="AT27" i="99"/>
  <c r="N20" i="99"/>
  <c r="T27" i="99"/>
  <c r="M94" i="99"/>
  <c r="AV34" i="99"/>
  <c r="O81" i="99"/>
  <c r="Z20" i="99"/>
  <c r="U94" i="99"/>
  <c r="AN139" i="99"/>
  <c r="AI76" i="99"/>
  <c r="Q94" i="99"/>
  <c r="Y94" i="99"/>
  <c r="K91" i="99"/>
  <c r="AA94" i="99"/>
  <c r="AB94" i="99"/>
  <c r="AC94" i="99"/>
  <c r="AO61" i="99"/>
  <c r="AZ99" i="99"/>
  <c r="AK137" i="99"/>
  <c r="T99" i="99"/>
  <c r="AD45" i="99"/>
  <c r="BA20" i="99"/>
  <c r="AM34" i="99"/>
  <c r="AK56" i="99"/>
  <c r="AS91" i="99"/>
  <c r="U99" i="99"/>
  <c r="AF114" i="99"/>
  <c r="T123" i="99"/>
  <c r="AR127" i="99"/>
  <c r="AZ128" i="99"/>
  <c r="AX132" i="99"/>
  <c r="AF100" i="99"/>
  <c r="AO120" i="99"/>
  <c r="AQ99" i="99"/>
  <c r="AD27" i="99"/>
  <c r="M38" i="99"/>
  <c r="T73" i="99"/>
  <c r="AT92" i="99"/>
  <c r="BA100" i="99"/>
  <c r="AJ112" i="99"/>
  <c r="AB120" i="99"/>
  <c r="AS123" i="99"/>
  <c r="Y128" i="99"/>
  <c r="U132" i="99"/>
  <c r="AW56" i="99"/>
  <c r="AR128" i="99"/>
  <c r="R112" i="99"/>
  <c r="T112" i="99"/>
  <c r="AU112" i="99"/>
  <c r="AD128" i="99"/>
  <c r="L137" i="99"/>
  <c r="AZ22" i="99"/>
  <c r="AE38" i="99"/>
  <c r="N45" i="99"/>
  <c r="AP58" i="99"/>
  <c r="AS64" i="99"/>
  <c r="AE73" i="99"/>
  <c r="AY101" i="99"/>
  <c r="AA104" i="99"/>
  <c r="AQ120" i="99"/>
  <c r="AV123" i="99"/>
  <c r="AE128" i="99"/>
  <c r="AF132" i="99"/>
  <c r="U137" i="99"/>
  <c r="Z120" i="99"/>
  <c r="O128" i="99"/>
  <c r="AC128" i="99"/>
  <c r="AW101" i="99"/>
  <c r="AG27" i="99"/>
  <c r="AD64" i="99"/>
  <c r="AF120" i="99"/>
  <c r="O45" i="99"/>
  <c r="AF73" i="99"/>
  <c r="L101" i="99"/>
  <c r="AW123" i="99"/>
  <c r="AJ128" i="99"/>
  <c r="AL132" i="99"/>
  <c r="V137" i="99"/>
  <c r="Q34" i="99"/>
  <c r="O46" i="99"/>
  <c r="X101" i="99"/>
  <c r="AA114" i="99"/>
  <c r="AY123" i="99"/>
  <c r="AW128" i="99"/>
  <c r="AU132" i="99"/>
  <c r="Z137" i="99"/>
  <c r="AN123" i="99"/>
  <c r="P34" i="99"/>
  <c r="W101" i="99"/>
  <c r="W137" i="99"/>
  <c r="BA30" i="99"/>
  <c r="AT30" i="99"/>
  <c r="AZ30" i="99"/>
  <c r="AM30" i="99"/>
  <c r="AY30" i="99"/>
  <c r="AW30" i="99"/>
  <c r="AO30" i="99"/>
  <c r="AY104" i="99"/>
  <c r="AJ104" i="99"/>
  <c r="U104" i="99"/>
  <c r="AX104" i="99"/>
  <c r="AI104" i="99"/>
  <c r="T104" i="99"/>
  <c r="AW104" i="99"/>
  <c r="AH104" i="99"/>
  <c r="S104" i="99"/>
  <c r="AU104" i="99"/>
  <c r="AF104" i="99"/>
  <c r="Q104" i="99"/>
  <c r="AV104" i="99"/>
  <c r="AG104" i="99"/>
  <c r="R104" i="99"/>
  <c r="AS104" i="99"/>
  <c r="AD104" i="99"/>
  <c r="O104" i="99"/>
  <c r="AQ104" i="99"/>
  <c r="AB104" i="99"/>
  <c r="M104" i="99"/>
  <c r="AI58" i="99"/>
  <c r="R58" i="99"/>
  <c r="AX58" i="99"/>
  <c r="N58" i="99"/>
  <c r="AE58" i="99"/>
  <c r="AV58" i="99"/>
  <c r="AC58" i="99"/>
  <c r="AS58" i="99"/>
  <c r="AF66" i="99"/>
  <c r="Y47" i="99"/>
  <c r="S58" i="99"/>
  <c r="AS67" i="99"/>
  <c r="AX75" i="99"/>
  <c r="BA82" i="99"/>
  <c r="W97" i="99"/>
  <c r="AM104" i="99"/>
  <c r="AH117" i="99"/>
  <c r="S125" i="99"/>
  <c r="BA141" i="99"/>
  <c r="AO143" i="99"/>
  <c r="AG143" i="99"/>
  <c r="AD143" i="99"/>
  <c r="O143" i="99"/>
  <c r="BA143" i="99"/>
  <c r="AZ143" i="99"/>
  <c r="AR143" i="99"/>
  <c r="T40" i="99"/>
  <c r="AC117" i="99"/>
  <c r="AJ40" i="99"/>
  <c r="AK66" i="99"/>
  <c r="V66" i="99"/>
  <c r="AZ66" i="99"/>
  <c r="N66" i="99"/>
  <c r="AX66" i="99"/>
  <c r="BA66" i="99"/>
  <c r="AU23" i="99"/>
  <c r="AW58" i="99"/>
  <c r="AV134" i="99"/>
  <c r="AA29" i="99"/>
  <c r="N59" i="99"/>
  <c r="M82" i="99"/>
  <c r="Y97" i="99"/>
  <c r="AZ104" i="99"/>
  <c r="AN104" i="99"/>
  <c r="AU117" i="99"/>
  <c r="T125" i="99"/>
  <c r="M141" i="99"/>
  <c r="AT143" i="99"/>
  <c r="W22" i="99"/>
  <c r="AA47" i="99"/>
  <c r="U58" i="99"/>
  <c r="O59" i="99"/>
  <c r="AN66" i="99"/>
  <c r="AZ75" i="99"/>
  <c r="O95" i="99"/>
  <c r="AG97" i="99"/>
  <c r="K104" i="99"/>
  <c r="AO104" i="99"/>
  <c r="AV117" i="99"/>
  <c r="AV116" i="99" s="1"/>
  <c r="U125" i="99"/>
  <c r="N141" i="99"/>
  <c r="AU143" i="99"/>
  <c r="AZ105" i="99"/>
  <c r="AF105" i="99"/>
  <c r="AA105" i="99"/>
  <c r="T67" i="99"/>
  <c r="S67" i="99"/>
  <c r="O67" i="99"/>
  <c r="AW67" i="99"/>
  <c r="AY67" i="99"/>
  <c r="BA67" i="99"/>
  <c r="AG67" i="99"/>
  <c r="AU67" i="99"/>
  <c r="AQ67" i="99"/>
  <c r="AN23" i="99"/>
  <c r="P23" i="99"/>
  <c r="AI23" i="99"/>
  <c r="O23" i="99"/>
  <c r="AG23" i="99"/>
  <c r="AH23" i="99"/>
  <c r="N23" i="99"/>
  <c r="M23" i="99"/>
  <c r="AD23" i="99"/>
  <c r="AT23" i="99"/>
  <c r="AV23" i="99"/>
  <c r="AB23" i="99"/>
  <c r="Y67" i="99"/>
  <c r="Q97" i="99"/>
  <c r="AR126" i="99"/>
  <c r="AW151" i="99"/>
  <c r="AS23" i="99"/>
  <c r="AH67" i="99"/>
  <c r="AT75" i="99"/>
  <c r="S97" i="99"/>
  <c r="AT126" i="99"/>
  <c r="W151" i="99"/>
  <c r="AQ134" i="99"/>
  <c r="AJ134" i="99"/>
  <c r="S134" i="99"/>
  <c r="AI134" i="99"/>
  <c r="R134" i="99"/>
  <c r="AY134" i="99"/>
  <c r="AX134" i="99"/>
  <c r="AG134" i="99"/>
  <c r="P134" i="99"/>
  <c r="AW134" i="99"/>
  <c r="AT134" i="99"/>
  <c r="AY82" i="99"/>
  <c r="W82" i="99"/>
  <c r="AX82" i="99"/>
  <c r="AP82" i="99"/>
  <c r="AW82" i="99"/>
  <c r="AT82" i="99"/>
  <c r="N82" i="99"/>
  <c r="AZ74" i="99"/>
  <c r="AV74" i="99"/>
  <c r="AU74" i="99"/>
  <c r="AT74" i="99"/>
  <c r="AR74" i="99"/>
  <c r="AS74" i="99"/>
  <c r="AI22" i="99"/>
  <c r="M58" i="99"/>
  <c r="U97" i="99"/>
  <c r="AK104" i="99"/>
  <c r="AN141" i="99"/>
  <c r="W141" i="99"/>
  <c r="AH125" i="99"/>
  <c r="W115" i="99"/>
  <c r="V82" i="99"/>
  <c r="BA22" i="99"/>
  <c r="AX29" i="99"/>
  <c r="Z47" i="99"/>
  <c r="AP29" i="99"/>
  <c r="AC39" i="99"/>
  <c r="AM47" i="99"/>
  <c r="V58" i="99"/>
  <c r="AG59" i="99"/>
  <c r="AO66" i="99"/>
  <c r="AF74" i="99"/>
  <c r="AA82" i="99"/>
  <c r="P95" i="99"/>
  <c r="AU97" i="99"/>
  <c r="L104" i="99"/>
  <c r="AP104" i="99"/>
  <c r="Y115" i="99"/>
  <c r="AW117" i="99"/>
  <c r="V125" i="99"/>
  <c r="BA134" i="99"/>
  <c r="AA141" i="99"/>
  <c r="AL22" i="99"/>
  <c r="Z23" i="99"/>
  <c r="BA29" i="99"/>
  <c r="N30" i="99"/>
  <c r="AO47" i="99"/>
  <c r="Z58" i="99"/>
  <c r="AK59" i="99"/>
  <c r="AT66" i="99"/>
  <c r="AQ74" i="99"/>
  <c r="AB82" i="99"/>
  <c r="AC95" i="99"/>
  <c r="N104" i="99"/>
  <c r="AR104" i="99"/>
  <c r="Z115" i="99"/>
  <c r="M134" i="99"/>
  <c r="AB141" i="99"/>
  <c r="AD117" i="99"/>
  <c r="AY125" i="99"/>
  <c r="AX125" i="99"/>
  <c r="AW125" i="99"/>
  <c r="AU125" i="99"/>
  <c r="AD125" i="99"/>
  <c r="AC125" i="99"/>
  <c r="AV125" i="99"/>
  <c r="M125" i="99"/>
  <c r="AT125" i="99"/>
  <c r="AS125" i="99"/>
  <c r="BA125" i="99"/>
  <c r="AQ125" i="99"/>
  <c r="AR39" i="99"/>
  <c r="AQ39" i="99"/>
  <c r="AW39" i="99"/>
  <c r="AG74" i="99"/>
  <c r="AA23" i="99"/>
  <c r="P104" i="99"/>
  <c r="AD115" i="99"/>
  <c r="AI125" i="99"/>
  <c r="N134" i="99"/>
  <c r="AD141" i="99"/>
  <c r="AL47" i="99"/>
  <c r="AW23" i="99"/>
  <c r="T58" i="99"/>
  <c r="U23" i="99"/>
  <c r="M30" i="99"/>
  <c r="M29" i="99"/>
  <c r="AC23" i="99"/>
  <c r="AA30" i="99"/>
  <c r="AF95" i="99"/>
  <c r="BA104" i="99"/>
  <c r="AE23" i="99"/>
  <c r="AC29" i="99"/>
  <c r="AB30" i="99"/>
  <c r="AJ58" i="99"/>
  <c r="AY66" i="99"/>
  <c r="AK82" i="99"/>
  <c r="AJ95" i="99"/>
  <c r="W104" i="99"/>
  <c r="AM117" i="99"/>
  <c r="AK125" i="99"/>
  <c r="AB134" i="99"/>
  <c r="AT151" i="99"/>
  <c r="AN151" i="99"/>
  <c r="AM151" i="99"/>
  <c r="AS151" i="99"/>
  <c r="AL151" i="99"/>
  <c r="AK151" i="99"/>
  <c r="Z151" i="99"/>
  <c r="V151" i="99"/>
  <c r="Z40" i="99"/>
  <c r="BA40" i="99"/>
  <c r="AK40" i="99"/>
  <c r="AI40" i="99"/>
  <c r="AI105" i="99"/>
  <c r="AQ141" i="99"/>
  <c r="AJ141" i="99"/>
  <c r="S141" i="99"/>
  <c r="R141" i="99"/>
  <c r="AI141" i="99"/>
  <c r="AY141" i="99"/>
  <c r="AX141" i="99"/>
  <c r="AG141" i="99"/>
  <c r="P141" i="99"/>
  <c r="AW141" i="99"/>
  <c r="AT141" i="99"/>
  <c r="AT22" i="99"/>
  <c r="AS22" i="99"/>
  <c r="AQ22" i="99"/>
  <c r="AR22" i="99"/>
  <c r="AK22" i="99"/>
  <c r="M47" i="99"/>
  <c r="AW75" i="99"/>
  <c r="AF117" i="99"/>
  <c r="X22" i="99"/>
  <c r="Q23" i="99"/>
  <c r="V22" i="99"/>
  <c r="R66" i="99"/>
  <c r="AY75" i="99"/>
  <c r="AJ22" i="99"/>
  <c r="AB58" i="99"/>
  <c r="AU66" i="99"/>
  <c r="AF82" i="99"/>
  <c r="AD95" i="99"/>
  <c r="AD58" i="99"/>
  <c r="AI82" i="99"/>
  <c r="V104" i="99"/>
  <c r="AF115" i="99"/>
  <c r="AJ125" i="99"/>
  <c r="AA134" i="99"/>
  <c r="AE141" i="99"/>
  <c r="AX22" i="99"/>
  <c r="AO23" i="99"/>
  <c r="AN30" i="99"/>
  <c r="M40" i="99"/>
  <c r="AN58" i="99"/>
  <c r="AO82" i="99"/>
  <c r="Y104" i="99"/>
  <c r="S105" i="99"/>
  <c r="AO125" i="99"/>
  <c r="AD134" i="99"/>
  <c r="AS141" i="99"/>
  <c r="AT117" i="99"/>
  <c r="Z117" i="99"/>
  <c r="AS117" i="99"/>
  <c r="U117" i="99"/>
  <c r="AR117" i="99"/>
  <c r="S117" i="99"/>
  <c r="Q117" i="99"/>
  <c r="P117" i="99"/>
  <c r="AQ117" i="99"/>
  <c r="R117" i="99"/>
  <c r="AO117" i="99"/>
  <c r="AN117" i="99"/>
  <c r="AI117" i="99"/>
  <c r="O117" i="99"/>
  <c r="AG117" i="99"/>
  <c r="M117" i="99"/>
  <c r="AS97" i="99"/>
  <c r="L97" i="99"/>
  <c r="AR97" i="99"/>
  <c r="K97" i="99"/>
  <c r="AO97" i="99"/>
  <c r="AZ97" i="99"/>
  <c r="AN97" i="99"/>
  <c r="AM97" i="99"/>
  <c r="Z97" i="99"/>
  <c r="X97" i="99"/>
  <c r="AS75" i="99"/>
  <c r="AR75" i="99"/>
  <c r="AO75" i="99"/>
  <c r="AL75" i="99"/>
  <c r="AN75" i="99"/>
  <c r="AE75" i="99"/>
  <c r="X75" i="99"/>
  <c r="M59" i="99"/>
  <c r="AY59" i="99"/>
  <c r="AC59" i="99"/>
  <c r="AZ59" i="99"/>
  <c r="AQ59" i="99"/>
  <c r="AR23" i="99"/>
  <c r="AF75" i="99"/>
  <c r="AB105" i="99"/>
  <c r="U151" i="99"/>
  <c r="AL23" i="99"/>
  <c r="N95" i="99"/>
  <c r="L95" i="99"/>
  <c r="K95" i="99"/>
  <c r="BA95" i="99"/>
  <c r="AS95" i="99"/>
  <c r="AW95" i="99"/>
  <c r="AI95" i="99"/>
  <c r="Q29" i="99"/>
  <c r="AS29" i="99"/>
  <c r="O29" i="99"/>
  <c r="AQ29" i="99"/>
  <c r="AR29" i="99"/>
  <c r="AL67" i="99"/>
  <c r="R125" i="99"/>
  <c r="AP143" i="99"/>
  <c r="W134" i="99"/>
  <c r="AH58" i="99"/>
  <c r="S23" i="99"/>
  <c r="AU22" i="99"/>
  <c r="Z30" i="99"/>
  <c r="AL59" i="99"/>
  <c r="AD75" i="99"/>
  <c r="AT104" i="99"/>
  <c r="AV22" i="99"/>
  <c r="P29" i="99"/>
  <c r="AU40" i="99"/>
  <c r="AU59" i="99"/>
  <c r="AV66" i="99"/>
  <c r="AQ75" i="99"/>
  <c r="AY22" i="99"/>
  <c r="AP23" i="99"/>
  <c r="AE29" i="99"/>
  <c r="AP30" i="99"/>
  <c r="R40" i="99"/>
  <c r="AO58" i="99"/>
  <c r="W67" i="99"/>
  <c r="V75" i="99"/>
  <c r="AZ82" i="99"/>
  <c r="Z104" i="99"/>
  <c r="Z103" i="99" s="1"/>
  <c r="Y105" i="99"/>
  <c r="AA117" i="99"/>
  <c r="AP125" i="99"/>
  <c r="AE134" i="99"/>
  <c r="AU141" i="99"/>
  <c r="U131" i="99"/>
  <c r="AD132" i="99"/>
  <c r="L134" i="99"/>
  <c r="AC134" i="99"/>
  <c r="L139" i="99"/>
  <c r="L141" i="99"/>
  <c r="AC141" i="99"/>
  <c r="M147" i="99"/>
  <c r="AD147" i="99"/>
  <c r="AU147" i="99"/>
  <c r="AF148" i="99"/>
  <c r="AP38" i="99"/>
  <c r="L20" i="99"/>
  <c r="AI27" i="99"/>
  <c r="L29" i="99"/>
  <c r="P45" i="99"/>
  <c r="AN47" i="99"/>
  <c r="AM58" i="99"/>
  <c r="AA58" i="99"/>
  <c r="AG73" i="99"/>
  <c r="AM82" i="99"/>
  <c r="AJ82" i="99"/>
  <c r="AS113" i="99"/>
  <c r="AJ114" i="99"/>
  <c r="W123" i="99"/>
  <c r="W125" i="99"/>
  <c r="AM131" i="99"/>
  <c r="AG132" i="99"/>
  <c r="O134" i="99"/>
  <c r="AF134" i="99"/>
  <c r="Y139" i="99"/>
  <c r="O141" i="99"/>
  <c r="AF141" i="99"/>
  <c r="P147" i="99"/>
  <c r="AG147" i="99"/>
  <c r="AX147" i="99"/>
  <c r="AL148" i="99"/>
  <c r="AE28" i="99"/>
  <c r="N46" i="99"/>
  <c r="S56" i="99"/>
  <c r="N64" i="99"/>
  <c r="AK73" i="99"/>
  <c r="L82" i="99"/>
  <c r="AN82" i="99"/>
  <c r="AI113" i="99"/>
  <c r="AM114" i="99"/>
  <c r="Y123" i="99"/>
  <c r="AB125" i="99"/>
  <c r="Q134" i="99"/>
  <c r="AH134" i="99"/>
  <c r="AK139" i="99"/>
  <c r="Q141" i="99"/>
  <c r="AH141" i="99"/>
  <c r="R147" i="99"/>
  <c r="AI147" i="99"/>
  <c r="AO148" i="99"/>
  <c r="AA46" i="99"/>
  <c r="U56" i="99"/>
  <c r="AZ148" i="99"/>
  <c r="AF28" i="99"/>
  <c r="V29" i="99"/>
  <c r="W56" i="99"/>
  <c r="O58" i="99"/>
  <c r="AF58" i="99"/>
  <c r="W66" i="99"/>
  <c r="O73" i="99"/>
  <c r="R82" i="99"/>
  <c r="AN91" i="99"/>
  <c r="AL100" i="99"/>
  <c r="AZ113" i="99"/>
  <c r="BA114" i="99"/>
  <c r="V122" i="99"/>
  <c r="AJ123" i="99"/>
  <c r="N125" i="99"/>
  <c r="AE125" i="99"/>
  <c r="P132" i="99"/>
  <c r="T134" i="99"/>
  <c r="AK134" i="99"/>
  <c r="O140" i="99"/>
  <c r="T141" i="99"/>
  <c r="AK141" i="99"/>
  <c r="U147" i="99"/>
  <c r="AO147" i="99"/>
  <c r="P148" i="99"/>
  <c r="BA148" i="99"/>
  <c r="AP73" i="99"/>
  <c r="AY113" i="99"/>
  <c r="AZ114" i="99"/>
  <c r="AE123" i="99"/>
  <c r="O132" i="99"/>
  <c r="O148" i="99"/>
  <c r="L27" i="99"/>
  <c r="AG28" i="99"/>
  <c r="Z29" i="99"/>
  <c r="AA56" i="99"/>
  <c r="P58" i="99"/>
  <c r="AG58" i="99"/>
  <c r="AE65" i="99"/>
  <c r="X66" i="99"/>
  <c r="P73" i="99"/>
  <c r="AD80" i="99"/>
  <c r="U82" i="99"/>
  <c r="AO91" i="99"/>
  <c r="AN100" i="99"/>
  <c r="AN115" i="99"/>
  <c r="AK123" i="99"/>
  <c r="O125" i="99"/>
  <c r="AF125" i="99"/>
  <c r="Q132" i="99"/>
  <c r="U134" i="99"/>
  <c r="AO134" i="99"/>
  <c r="P140" i="99"/>
  <c r="U141" i="99"/>
  <c r="AO141" i="99"/>
  <c r="V147" i="99"/>
  <c r="AP147" i="99"/>
  <c r="Q148" i="99"/>
  <c r="AX114" i="99"/>
  <c r="T28" i="99"/>
  <c r="AH28" i="99"/>
  <c r="Q58" i="99"/>
  <c r="M65" i="99"/>
  <c r="Q73" i="99"/>
  <c r="AE80" i="99"/>
  <c r="M114" i="99"/>
  <c r="AM123" i="99"/>
  <c r="P125" i="99"/>
  <c r="AG125" i="99"/>
  <c r="R132" i="99"/>
  <c r="V134" i="99"/>
  <c r="AP134" i="99"/>
  <c r="R140" i="99"/>
  <c r="V141" i="99"/>
  <c r="AP141" i="99"/>
  <c r="W147" i="99"/>
  <c r="AQ147" i="99"/>
  <c r="R148" i="99"/>
  <c r="L123" i="99"/>
  <c r="Q125" i="99"/>
  <c r="AN147" i="99"/>
  <c r="AA147" i="99"/>
  <c r="W90" i="99"/>
  <c r="V90" i="99"/>
  <c r="S90" i="99"/>
  <c r="AZ90" i="99"/>
  <c r="AX90" i="99"/>
  <c r="AS19" i="99"/>
  <c r="N19" i="99"/>
  <c r="M19" i="99"/>
  <c r="AR19" i="99"/>
  <c r="AP19" i="99"/>
  <c r="AQ19" i="99"/>
  <c r="AO19" i="99"/>
  <c r="AC19" i="99"/>
  <c r="AK19" i="99"/>
  <c r="AD19" i="99"/>
  <c r="AA19" i="99"/>
  <c r="AT19" i="99"/>
  <c r="AF19" i="99"/>
  <c r="R19" i="99"/>
  <c r="AE19" i="99"/>
  <c r="AB19" i="99"/>
  <c r="W19" i="99"/>
  <c r="Q19" i="99"/>
  <c r="AC44" i="99"/>
  <c r="AB44" i="99"/>
  <c r="W44" i="99"/>
  <c r="S44" i="99"/>
  <c r="AU44" i="99"/>
  <c r="R44" i="99"/>
  <c r="AR44" i="99"/>
  <c r="O44" i="99"/>
  <c r="AP44" i="99"/>
  <c r="AG44" i="99"/>
  <c r="AF44" i="99"/>
  <c r="AD44" i="99"/>
  <c r="N44" i="99"/>
  <c r="AE44" i="99"/>
  <c r="P44" i="99"/>
  <c r="Q44" i="99"/>
  <c r="AN51" i="99"/>
  <c r="AD51" i="99"/>
  <c r="AC51" i="99"/>
  <c r="AB51" i="99"/>
  <c r="Z51" i="99"/>
  <c r="N51" i="99"/>
  <c r="BA51" i="99"/>
  <c r="AR51" i="99"/>
  <c r="AX63" i="99"/>
  <c r="AC63" i="99"/>
  <c r="AW63" i="99"/>
  <c r="AB63" i="99"/>
  <c r="AV63" i="99"/>
  <c r="AU63" i="99"/>
  <c r="AA63" i="99"/>
  <c r="AH63" i="99"/>
  <c r="AT63" i="99"/>
  <c r="W63" i="99"/>
  <c r="AS63" i="99"/>
  <c r="V63" i="99"/>
  <c r="AO63" i="99"/>
  <c r="S63" i="99"/>
  <c r="AJ63" i="99"/>
  <c r="Q63" i="99"/>
  <c r="AQ63" i="99"/>
  <c r="AP63" i="99"/>
  <c r="AI63" i="99"/>
  <c r="AK63" i="99"/>
  <c r="AE63" i="99"/>
  <c r="AF63" i="99"/>
  <c r="U63" i="99"/>
  <c r="AG63" i="99"/>
  <c r="U71" i="99"/>
  <c r="N71" i="99"/>
  <c r="AG71" i="99"/>
  <c r="AB71" i="99"/>
  <c r="AU71" i="99"/>
  <c r="BA78" i="99"/>
  <c r="AF78" i="99"/>
  <c r="AA78" i="99"/>
  <c r="U78" i="99"/>
  <c r="T78" i="99"/>
  <c r="AH91" i="99"/>
  <c r="Q91" i="99"/>
  <c r="BA91" i="99"/>
  <c r="AG91" i="99"/>
  <c r="P91" i="99"/>
  <c r="AW91" i="99"/>
  <c r="AF91" i="99"/>
  <c r="O91" i="99"/>
  <c r="AV91" i="99"/>
  <c r="AE91" i="99"/>
  <c r="N91" i="99"/>
  <c r="AT91" i="99"/>
  <c r="AC91" i="99"/>
  <c r="AU91" i="99"/>
  <c r="AD91" i="99"/>
  <c r="M91" i="99"/>
  <c r="L91" i="99"/>
  <c r="AR91" i="99"/>
  <c r="AA91" i="99"/>
  <c r="AZ91" i="99"/>
  <c r="AP91" i="99"/>
  <c r="Y91" i="99"/>
  <c r="AM91" i="99"/>
  <c r="AI91" i="99"/>
  <c r="R91" i="99"/>
  <c r="S91" i="99"/>
  <c r="AB91" i="99"/>
  <c r="Z91" i="99"/>
  <c r="T91" i="99"/>
  <c r="U91" i="99"/>
  <c r="AK17" i="99"/>
  <c r="W17" i="99"/>
  <c r="V17" i="99"/>
  <c r="AI17" i="99"/>
  <c r="AJ17" i="99"/>
  <c r="X17" i="99"/>
  <c r="L31" i="99"/>
  <c r="AI31" i="99"/>
  <c r="Y135" i="99"/>
  <c r="U135" i="99"/>
  <c r="T135" i="99"/>
  <c r="L135" i="99"/>
  <c r="AI135" i="99"/>
  <c r="AH135" i="99"/>
  <c r="AC135" i="99"/>
  <c r="AB135" i="99"/>
  <c r="AM135" i="99"/>
  <c r="AT24" i="99"/>
  <c r="AQ24" i="99"/>
  <c r="AT41" i="99"/>
  <c r="AS41" i="99"/>
  <c r="AR41" i="99"/>
  <c r="AQ41" i="99"/>
  <c r="AY41" i="99"/>
  <c r="BA41" i="99"/>
  <c r="AZ41" i="99"/>
  <c r="AX41" i="99"/>
  <c r="AW41" i="99"/>
  <c r="AU41" i="99"/>
  <c r="AV41" i="99"/>
  <c r="AX49" i="99"/>
  <c r="AW60" i="95" s="1"/>
  <c r="AW49" i="99"/>
  <c r="AV60" i="95" s="1"/>
  <c r="AV49" i="99"/>
  <c r="AU60" i="95" s="1"/>
  <c r="AS49" i="99"/>
  <c r="AR60" i="95" s="1"/>
  <c r="BA49" i="99"/>
  <c r="AZ60" i="95" s="1"/>
  <c r="AQ49" i="99"/>
  <c r="AP60" i="95" s="1"/>
  <c r="AV68" i="99"/>
  <c r="AU68" i="99"/>
  <c r="AT68" i="99"/>
  <c r="AS68" i="99"/>
  <c r="AR68" i="99"/>
  <c r="AG41" i="99"/>
  <c r="N76" i="99"/>
  <c r="AI18" i="99"/>
  <c r="P18" i="99"/>
  <c r="O18" i="99"/>
  <c r="AH18" i="99"/>
  <c r="AG18" i="99"/>
  <c r="N18" i="99"/>
  <c r="AE18" i="99"/>
  <c r="M18" i="99"/>
  <c r="AD18" i="99"/>
  <c r="L18" i="99"/>
  <c r="AA18" i="99"/>
  <c r="U18" i="99"/>
  <c r="AO18" i="99"/>
  <c r="AN18" i="99"/>
  <c r="AC18" i="99"/>
  <c r="AB18" i="99"/>
  <c r="S18" i="99"/>
  <c r="T18" i="99"/>
  <c r="Z18" i="99"/>
  <c r="AD50" i="99"/>
  <c r="AP50" i="99"/>
  <c r="AG50" i="99"/>
  <c r="AF50" i="99"/>
  <c r="AB50" i="99"/>
  <c r="R50" i="99"/>
  <c r="AE50" i="99"/>
  <c r="S50" i="99"/>
  <c r="Q50" i="99"/>
  <c r="AC50" i="99"/>
  <c r="AF70" i="99"/>
  <c r="AD70" i="99"/>
  <c r="AB70" i="99"/>
  <c r="V70" i="99"/>
  <c r="R70" i="99"/>
  <c r="M70" i="99"/>
  <c r="AA70" i="99"/>
  <c r="AL70" i="99"/>
  <c r="Q70" i="99"/>
  <c r="AN70" i="99"/>
  <c r="AP70" i="99"/>
  <c r="AB127" i="99"/>
  <c r="AA127" i="99"/>
  <c r="O127" i="99"/>
  <c r="L127" i="99"/>
  <c r="AP127" i="99"/>
  <c r="AE127" i="99"/>
  <c r="AC127" i="99"/>
  <c r="AU18" i="99"/>
  <c r="AR18" i="99"/>
  <c r="AK33" i="99"/>
  <c r="R33" i="99"/>
  <c r="AJ33" i="99"/>
  <c r="Q33" i="99"/>
  <c r="AI33" i="99"/>
  <c r="P33" i="99"/>
  <c r="BA33" i="99"/>
  <c r="AH33" i="99"/>
  <c r="AH32" i="99" s="1"/>
  <c r="M33" i="99"/>
  <c r="AZ33" i="99"/>
  <c r="AG33" i="99"/>
  <c r="AS33" i="99"/>
  <c r="AW33" i="99"/>
  <c r="Y33" i="99"/>
  <c r="AU33" i="99"/>
  <c r="W33" i="99"/>
  <c r="AO33" i="99"/>
  <c r="AN33" i="99"/>
  <c r="AM33" i="99"/>
  <c r="AL33" i="99"/>
  <c r="AE33" i="99"/>
  <c r="X33" i="99"/>
  <c r="AF33" i="99"/>
  <c r="AS50" i="99"/>
  <c r="AQ50" i="99"/>
  <c r="AU50" i="99"/>
  <c r="AT50" i="99"/>
  <c r="AX70" i="99"/>
  <c r="AS70" i="99"/>
  <c r="AZ70" i="99"/>
  <c r="AY70" i="99"/>
  <c r="AT70" i="99"/>
  <c r="AR70" i="99"/>
  <c r="Q18" i="99"/>
  <c r="AZ26" i="99"/>
  <c r="AY26" i="99"/>
  <c r="AK26" i="99"/>
  <c r="AU34" i="99"/>
  <c r="N50" i="99"/>
  <c r="O50" i="99"/>
  <c r="AK98" i="99"/>
  <c r="AH118" i="99"/>
  <c r="N118" i="99"/>
  <c r="M118" i="99"/>
  <c r="M88" i="99"/>
  <c r="K88" i="99"/>
  <c r="R111" i="99"/>
  <c r="Q111" i="99"/>
  <c r="AY76" i="99"/>
  <c r="AQ70" i="99"/>
  <c r="N70" i="99"/>
  <c r="AK24" i="99"/>
  <c r="AF24" i="99"/>
  <c r="AE24" i="99"/>
  <c r="AD24" i="99"/>
  <c r="AB24" i="99"/>
  <c r="R24" i="99"/>
  <c r="P24" i="99"/>
  <c r="AA24" i="99"/>
  <c r="W24" i="99"/>
  <c r="Q24" i="99"/>
  <c r="N24" i="99"/>
  <c r="AC24" i="99"/>
  <c r="M24" i="99"/>
  <c r="W41" i="99"/>
  <c r="V41" i="99"/>
  <c r="U41" i="99"/>
  <c r="T41" i="99"/>
  <c r="AP41" i="99"/>
  <c r="S41" i="99"/>
  <c r="AJ41" i="99"/>
  <c r="P41" i="99"/>
  <c r="AH41" i="99"/>
  <c r="Q41" i="99"/>
  <c r="O41" i="99"/>
  <c r="AL41" i="99"/>
  <c r="AI49" i="99"/>
  <c r="AH60" i="95" s="1"/>
  <c r="R49" i="99"/>
  <c r="Q60" i="95" s="1"/>
  <c r="AH49" i="99"/>
  <c r="AG60" i="95" s="1"/>
  <c r="Q49" i="99"/>
  <c r="P60" i="95" s="1"/>
  <c r="AG49" i="99"/>
  <c r="AF60" i="95" s="1"/>
  <c r="P49" i="99"/>
  <c r="O60" i="95" s="1"/>
  <c r="AF49" i="99"/>
  <c r="AE60" i="95" s="1"/>
  <c r="O49" i="99"/>
  <c r="N60" i="95" s="1"/>
  <c r="AE49" i="99"/>
  <c r="AD60" i="95" s="1"/>
  <c r="N49" i="99"/>
  <c r="M60" i="95" s="1"/>
  <c r="AB49" i="99"/>
  <c r="AA60" i="95" s="1"/>
  <c r="Z49" i="99"/>
  <c r="Y60" i="95" s="1"/>
  <c r="AP49" i="99"/>
  <c r="AO60" i="95" s="1"/>
  <c r="AO49" i="99"/>
  <c r="AN60" i="95" s="1"/>
  <c r="AA49" i="99"/>
  <c r="Z60" i="95" s="1"/>
  <c r="AN49" i="99"/>
  <c r="AM60" i="95" s="1"/>
  <c r="AJ49" i="99"/>
  <c r="AI60" i="95" s="1"/>
  <c r="AC49" i="99"/>
  <c r="AB60" i="95" s="1"/>
  <c r="V49" i="99"/>
  <c r="U60" i="95" s="1"/>
  <c r="AD49" i="99"/>
  <c r="AC60" i="95" s="1"/>
  <c r="AB68" i="99"/>
  <c r="AA68" i="99"/>
  <c r="AL68" i="99"/>
  <c r="Z68" i="99"/>
  <c r="V68" i="99"/>
  <c r="AP68" i="99"/>
  <c r="U68" i="99"/>
  <c r="AJ68" i="99"/>
  <c r="R68" i="99"/>
  <c r="AH68" i="99"/>
  <c r="P68" i="99"/>
  <c r="AO68" i="99"/>
  <c r="AN68" i="99"/>
  <c r="AI68" i="99"/>
  <c r="AD68" i="99"/>
  <c r="AC68" i="99"/>
  <c r="T68" i="99"/>
  <c r="AF68" i="99"/>
  <c r="AE68" i="99"/>
  <c r="AO126" i="99"/>
  <c r="T126" i="99"/>
  <c r="AN126" i="99"/>
  <c r="S126" i="99"/>
  <c r="AM126" i="99"/>
  <c r="R126" i="99"/>
  <c r="O126" i="99"/>
  <c r="AI126" i="99"/>
  <c r="Q126" i="99"/>
  <c r="AG126" i="99"/>
  <c r="AH126" i="99"/>
  <c r="P126" i="99"/>
  <c r="AE126" i="99"/>
  <c r="M126" i="99"/>
  <c r="AC126" i="99"/>
  <c r="AL126" i="99"/>
  <c r="AD126" i="99"/>
  <c r="N126" i="99"/>
  <c r="AA126" i="99"/>
  <c r="Z126" i="99"/>
  <c r="Y126" i="99"/>
  <c r="U126" i="99"/>
  <c r="L126" i="99"/>
  <c r="AF41" i="99"/>
  <c r="AT17" i="99"/>
  <c r="AS17" i="99"/>
  <c r="AR17" i="99"/>
  <c r="AQ17" i="99"/>
  <c r="AY17" i="99"/>
  <c r="BA17" i="99"/>
  <c r="AW17" i="99"/>
  <c r="AV17" i="99"/>
  <c r="AU17" i="99"/>
  <c r="AW126" i="99"/>
  <c r="AU126" i="99"/>
  <c r="BA126" i="99"/>
  <c r="AH42" i="99"/>
  <c r="R42" i="99"/>
  <c r="Q42" i="99"/>
  <c r="P42" i="99"/>
  <c r="AM61" i="99"/>
  <c r="Q61" i="99"/>
  <c r="AK61" i="99"/>
  <c r="M61" i="99"/>
  <c r="AJ61" i="99"/>
  <c r="L61" i="99"/>
  <c r="AI61" i="99"/>
  <c r="AL61" i="99"/>
  <c r="AF61" i="99"/>
  <c r="Z61" i="99"/>
  <c r="W61" i="99"/>
  <c r="U61" i="99"/>
  <c r="S61" i="99"/>
  <c r="R61" i="99"/>
  <c r="AM136" i="99"/>
  <c r="AL136" i="99"/>
  <c r="AG136" i="99"/>
  <c r="AF136" i="99"/>
  <c r="O136" i="99"/>
  <c r="R136" i="99"/>
  <c r="AI41" i="99"/>
  <c r="AX61" i="99"/>
  <c r="AU61" i="99"/>
  <c r="AW61" i="99"/>
  <c r="AS61" i="99"/>
  <c r="BA61" i="99"/>
  <c r="AY61" i="99"/>
  <c r="AT61" i="99"/>
  <c r="AO24" i="99"/>
  <c r="AT34" i="99"/>
  <c r="AD34" i="99"/>
  <c r="N34" i="99"/>
  <c r="AC34" i="99"/>
  <c r="AS34" i="99"/>
  <c r="AO34" i="99"/>
  <c r="AR34" i="99"/>
  <c r="AB34" i="99"/>
  <c r="AQ34" i="99"/>
  <c r="Y34" i="99"/>
  <c r="AP34" i="99"/>
  <c r="X34" i="99"/>
  <c r="BA34" i="99"/>
  <c r="AK34" i="99"/>
  <c r="U34" i="99"/>
  <c r="AY34" i="99"/>
  <c r="AI34" i="99"/>
  <c r="S34" i="99"/>
  <c r="S32" i="99" s="1"/>
  <c r="AG34" i="99"/>
  <c r="AF34" i="99"/>
  <c r="AE34" i="99"/>
  <c r="AX34" i="99"/>
  <c r="W34" i="99"/>
  <c r="R34" i="99"/>
  <c r="AZ34" i="99"/>
  <c r="T34" i="99"/>
  <c r="V34" i="99"/>
  <c r="AP18" i="99"/>
  <c r="AP24" i="99"/>
  <c r="T33" i="99"/>
  <c r="AI42" i="99"/>
  <c r="M63" i="99"/>
  <c r="AQ18" i="99"/>
  <c r="AR24" i="99"/>
  <c r="U33" i="99"/>
  <c r="L42" i="99"/>
  <c r="N63" i="99"/>
  <c r="W71" i="99"/>
  <c r="AS18" i="99"/>
  <c r="AS24" i="99"/>
  <c r="V33" i="99"/>
  <c r="AW34" i="99"/>
  <c r="AU42" i="99"/>
  <c r="O63" i="99"/>
  <c r="X71" i="99"/>
  <c r="AL98" i="99"/>
  <c r="AV18" i="99"/>
  <c r="AY24" i="99"/>
  <c r="AV33" i="99"/>
  <c r="AL49" i="99"/>
  <c r="AK60" i="95" s="1"/>
  <c r="AO51" i="99"/>
  <c r="P63" i="99"/>
  <c r="M68" i="99"/>
  <c r="AM71" i="99"/>
  <c r="AG90" i="99"/>
  <c r="AO98" i="99"/>
  <c r="AH111" i="99"/>
  <c r="Z135" i="99"/>
  <c r="AW18" i="99"/>
  <c r="AX33" i="99"/>
  <c r="AO44" i="99"/>
  <c r="L49" i="99"/>
  <c r="K60" i="95" s="1"/>
  <c r="R63" i="99"/>
  <c r="N68" i="99"/>
  <c r="AQ71" i="99"/>
  <c r="AJ90" i="99"/>
  <c r="AF98" i="99"/>
  <c r="X98" i="99"/>
  <c r="W98" i="99"/>
  <c r="V98" i="99"/>
  <c r="T98" i="99"/>
  <c r="U98" i="99"/>
  <c r="AV98" i="99"/>
  <c r="P98" i="99"/>
  <c r="AR98" i="99"/>
  <c r="R98" i="99"/>
  <c r="AZ98" i="99"/>
  <c r="AU49" i="99"/>
  <c r="AT60" i="95" s="1"/>
  <c r="AY33" i="99"/>
  <c r="Z44" i="99"/>
  <c r="M49" i="99"/>
  <c r="L60" i="95" s="1"/>
  <c r="O51" i="99"/>
  <c r="V61" i="99"/>
  <c r="T63" i="99"/>
  <c r="O68" i="99"/>
  <c r="AW71" i="99"/>
  <c r="AK90" i="99"/>
  <c r="AT98" i="99"/>
  <c r="AF126" i="99"/>
  <c r="AP76" i="99"/>
  <c r="O76" i="99"/>
  <c r="S76" i="99"/>
  <c r="AW76" i="99"/>
  <c r="AU76" i="99"/>
  <c r="AQ76" i="99"/>
  <c r="BA76" i="99"/>
  <c r="AT49" i="99"/>
  <c r="AS60" i="95" s="1"/>
  <c r="R18" i="99"/>
  <c r="AR50" i="99"/>
  <c r="L68" i="99"/>
  <c r="AV42" i="99"/>
  <c r="P19" i="99"/>
  <c r="R41" i="99"/>
  <c r="S49" i="99"/>
  <c r="R60" i="95" s="1"/>
  <c r="P51" i="99"/>
  <c r="Y61" i="99"/>
  <c r="AY63" i="99"/>
  <c r="Q68" i="99"/>
  <c r="AU90" i="99"/>
  <c r="AP126" i="99"/>
  <c r="AI110" i="99"/>
  <c r="AG110" i="99"/>
  <c r="AC110" i="99"/>
  <c r="L110" i="99"/>
  <c r="AF77" i="99"/>
  <c r="AE59" i="95" s="1"/>
  <c r="Y77" i="99"/>
  <c r="X59" i="95" s="1"/>
  <c r="L77" i="99"/>
  <c r="K59" i="95" s="1"/>
  <c r="Z77" i="99"/>
  <c r="Y59" i="95" s="1"/>
  <c r="T77" i="99"/>
  <c r="S59" i="95" s="1"/>
  <c r="AX17" i="99"/>
  <c r="AY19" i="99"/>
  <c r="O34" i="99"/>
  <c r="X41" i="99"/>
  <c r="AQ44" i="99"/>
  <c r="T49" i="99"/>
  <c r="S60" i="95" s="1"/>
  <c r="AP51" i="99"/>
  <c r="AA61" i="99"/>
  <c r="S68" i="99"/>
  <c r="AY90" i="99"/>
  <c r="AQ126" i="99"/>
  <c r="AR64" i="99"/>
  <c r="AQ64" i="99"/>
  <c r="AP64" i="99"/>
  <c r="AL64" i="99"/>
  <c r="AH64" i="99"/>
  <c r="P64" i="99"/>
  <c r="AV113" i="99"/>
  <c r="T113" i="99"/>
  <c r="AT113" i="99"/>
  <c r="S113" i="99"/>
  <c r="AR113" i="99"/>
  <c r="R113" i="99"/>
  <c r="AP113" i="99"/>
  <c r="P113" i="99"/>
  <c r="AL113" i="99"/>
  <c r="N113" i="99"/>
  <c r="AK113" i="99"/>
  <c r="AH113" i="99"/>
  <c r="AE113" i="99"/>
  <c r="AS27" i="99"/>
  <c r="AC45" i="99"/>
  <c r="AN56" i="99"/>
  <c r="AU64" i="99"/>
  <c r="Z92" i="99"/>
  <c r="AC101" i="99"/>
  <c r="U113" i="99"/>
  <c r="Z130" i="99"/>
  <c r="AR37" i="99"/>
  <c r="AV37" i="99"/>
  <c r="AO37" i="99"/>
  <c r="X72" i="99"/>
  <c r="V72" i="99"/>
  <c r="T72" i="99"/>
  <c r="R72" i="99"/>
  <c r="AW72" i="99"/>
  <c r="AT72" i="99"/>
  <c r="BA72" i="99"/>
  <c r="AN92" i="99"/>
  <c r="W113" i="99"/>
  <c r="AG130" i="99"/>
  <c r="AP20" i="99"/>
  <c r="AN20" i="99"/>
  <c r="AD20" i="99"/>
  <c r="AC20" i="99"/>
  <c r="AB20" i="99"/>
  <c r="O20" i="99"/>
  <c r="AY80" i="99"/>
  <c r="AG80" i="99"/>
  <c r="AA80" i="99"/>
  <c r="AP101" i="99"/>
  <c r="V101" i="99"/>
  <c r="AO101" i="99"/>
  <c r="S101" i="99"/>
  <c r="AI101" i="99"/>
  <c r="AM101" i="99"/>
  <c r="R101" i="99"/>
  <c r="AL101" i="99"/>
  <c r="O101" i="99"/>
  <c r="AK101" i="99"/>
  <c r="N101" i="99"/>
  <c r="M101" i="99"/>
  <c r="BA101" i="99"/>
  <c r="AD101" i="99"/>
  <c r="K101" i="99"/>
  <c r="AX101" i="99"/>
  <c r="AB101" i="99"/>
  <c r="AJ27" i="99"/>
  <c r="AU56" i="99"/>
  <c r="AG101" i="99"/>
  <c r="AZ64" i="99"/>
  <c r="AL72" i="99"/>
  <c r="AO92" i="99"/>
  <c r="AQ101" i="99"/>
  <c r="AA113" i="99"/>
  <c r="AJ56" i="99"/>
  <c r="Q56" i="99"/>
  <c r="AI56" i="99"/>
  <c r="P56" i="99"/>
  <c r="BA56" i="99"/>
  <c r="AH56" i="99"/>
  <c r="O56" i="99"/>
  <c r="AZ56" i="99"/>
  <c r="AG56" i="99"/>
  <c r="N56" i="99"/>
  <c r="AY56" i="99"/>
  <c r="AF56" i="99"/>
  <c r="M56" i="99"/>
  <c r="AV56" i="99"/>
  <c r="Z56" i="99"/>
  <c r="AT56" i="99"/>
  <c r="V56" i="99"/>
  <c r="AR101" i="99"/>
  <c r="AC113" i="99"/>
  <c r="AR27" i="99"/>
  <c r="AA27" i="99"/>
  <c r="BA27" i="99"/>
  <c r="AQ27" i="99"/>
  <c r="AN27" i="99"/>
  <c r="Z27" i="99"/>
  <c r="AP27" i="99"/>
  <c r="W27" i="99"/>
  <c r="AO27" i="99"/>
  <c r="V27" i="99"/>
  <c r="AK27" i="99"/>
  <c r="U27" i="99"/>
  <c r="AY27" i="99"/>
  <c r="AH27" i="99"/>
  <c r="R27" i="99"/>
  <c r="AW27" i="99"/>
  <c r="AF27" i="99"/>
  <c r="P27" i="99"/>
  <c r="AR45" i="99"/>
  <c r="M45" i="99"/>
  <c r="AQ45" i="99"/>
  <c r="AO45" i="99"/>
  <c r="BA45" i="99"/>
  <c r="AN45" i="99"/>
  <c r="AP45" i="99"/>
  <c r="AE45" i="99"/>
  <c r="AB45" i="99"/>
  <c r="Z45" i="99"/>
  <c r="AJ92" i="99"/>
  <c r="AQ92" i="99"/>
  <c r="AF92" i="99"/>
  <c r="AE92" i="99"/>
  <c r="AA92" i="99"/>
  <c r="AD92" i="99"/>
  <c r="AB92" i="99"/>
  <c r="AX92" i="99"/>
  <c r="V92" i="99"/>
  <c r="AS92" i="99"/>
  <c r="Q92" i="99"/>
  <c r="AY130" i="99"/>
  <c r="AX130" i="99"/>
  <c r="AH130" i="99"/>
  <c r="AW130" i="99"/>
  <c r="AV130" i="99"/>
  <c r="AI130" i="99"/>
  <c r="AB130" i="99"/>
  <c r="T130" i="99"/>
  <c r="AA45" i="99"/>
  <c r="AM56" i="99"/>
  <c r="AT64" i="99"/>
  <c r="R92" i="99"/>
  <c r="O130" i="99"/>
  <c r="M27" i="99"/>
  <c r="AV64" i="99"/>
  <c r="Y72" i="99"/>
  <c r="N27" i="99"/>
  <c r="AU27" i="99"/>
  <c r="AS45" i="99"/>
  <c r="O27" i="99"/>
  <c r="AV27" i="99"/>
  <c r="AX56" i="99"/>
  <c r="AN72" i="99"/>
  <c r="Q27" i="99"/>
  <c r="AX27" i="99"/>
  <c r="R56" i="99"/>
  <c r="AR72" i="99"/>
  <c r="AR92" i="99"/>
  <c r="AS101" i="99"/>
  <c r="AG113" i="99"/>
  <c r="P38" i="99"/>
  <c r="AB46" i="99"/>
  <c r="S73" i="99"/>
  <c r="AJ73" i="99"/>
  <c r="AO99" i="99"/>
  <c r="AS112" i="99"/>
  <c r="L114" i="99"/>
  <c r="AI114" i="99"/>
  <c r="AK120" i="99"/>
  <c r="AI128" i="99"/>
  <c r="BA128" i="99"/>
  <c r="AJ131" i="99"/>
  <c r="Y137" i="99"/>
  <c r="Z139" i="99"/>
  <c r="R38" i="99"/>
  <c r="L65" i="99"/>
  <c r="U73" i="99"/>
  <c r="AN73" i="99"/>
  <c r="AS99" i="99"/>
  <c r="AV112" i="99"/>
  <c r="O114" i="99"/>
  <c r="AK114" i="99"/>
  <c r="AR120" i="99"/>
  <c r="N128" i="99"/>
  <c r="AK128" i="99"/>
  <c r="AB137" i="99"/>
  <c r="AF139" i="99"/>
  <c r="AK38" i="99"/>
  <c r="Q65" i="99"/>
  <c r="AH73" i="99"/>
  <c r="Z73" i="99"/>
  <c r="O99" i="99"/>
  <c r="N100" i="99"/>
  <c r="S114" i="99"/>
  <c r="AP114" i="99"/>
  <c r="AZ120" i="99"/>
  <c r="Q128" i="99"/>
  <c r="AN128" i="99"/>
  <c r="AL137" i="99"/>
  <c r="AM139" i="99"/>
  <c r="L100" i="99"/>
  <c r="AT120" i="99"/>
  <c r="P128" i="99"/>
  <c r="L28" i="99"/>
  <c r="AL38" i="99"/>
  <c r="U65" i="99"/>
  <c r="AA73" i="99"/>
  <c r="Q99" i="99"/>
  <c r="P100" i="99"/>
  <c r="M112" i="99"/>
  <c r="U114" i="99"/>
  <c r="AQ114" i="99"/>
  <c r="BA120" i="99"/>
  <c r="U128" i="99"/>
  <c r="AO128" i="99"/>
  <c r="AM137" i="99"/>
  <c r="M99" i="99"/>
  <c r="AG112" i="99"/>
  <c r="AM128" i="99"/>
  <c r="P28" i="99"/>
  <c r="W65" i="99"/>
  <c r="L73" i="99"/>
  <c r="AB73" i="99"/>
  <c r="R99" i="99"/>
  <c r="Q100" i="99"/>
  <c r="O112" i="99"/>
  <c r="V114" i="99"/>
  <c r="AS114" i="99"/>
  <c r="V128" i="99"/>
  <c r="AP128" i="99"/>
  <c r="AN137" i="99"/>
  <c r="R28" i="99"/>
  <c r="AM65" i="99"/>
  <c r="M73" i="99"/>
  <c r="AC73" i="99"/>
  <c r="AA81" i="99"/>
  <c r="S99" i="99"/>
  <c r="R100" i="99"/>
  <c r="Q112" i="99"/>
  <c r="W114" i="99"/>
  <c r="AU114" i="99"/>
  <c r="W128" i="99"/>
  <c r="AQ128" i="99"/>
  <c r="N73" i="99"/>
  <c r="X114" i="99"/>
  <c r="X128" i="99"/>
  <c r="AL26" i="99"/>
  <c r="AA31" i="99"/>
  <c r="AA37" i="99"/>
  <c r="AJ48" i="99"/>
  <c r="V48" i="99"/>
  <c r="AI48" i="99"/>
  <c r="U48" i="99"/>
  <c r="AH48" i="99"/>
  <c r="T48" i="99"/>
  <c r="AG48" i="99"/>
  <c r="S48" i="99"/>
  <c r="AF48" i="99"/>
  <c r="R48" i="99"/>
  <c r="AE48" i="99"/>
  <c r="Q48" i="99"/>
  <c r="AD48" i="99"/>
  <c r="P48" i="99"/>
  <c r="AC48" i="99"/>
  <c r="O48" i="99"/>
  <c r="AP48" i="99"/>
  <c r="AB48" i="99"/>
  <c r="N48" i="99"/>
  <c r="AO48" i="99"/>
  <c r="AA48" i="99"/>
  <c r="M48" i="99"/>
  <c r="AN48" i="99"/>
  <c r="Z48" i="99"/>
  <c r="L48" i="99"/>
  <c r="AT31" i="99"/>
  <c r="AB37" i="99"/>
  <c r="AS37" i="99"/>
  <c r="M21" i="99"/>
  <c r="AN26" i="99"/>
  <c r="W48" i="99"/>
  <c r="Y17" i="99"/>
  <c r="AM17" i="99"/>
  <c r="V18" i="99"/>
  <c r="AJ18" i="99"/>
  <c r="AX18" i="99"/>
  <c r="S19" i="99"/>
  <c r="AG19" i="99"/>
  <c r="AU19" i="99"/>
  <c r="Q20" i="99"/>
  <c r="AE20" i="99"/>
  <c r="AS20" i="99"/>
  <c r="N21" i="99"/>
  <c r="AB21" i="99"/>
  <c r="AP21" i="99"/>
  <c r="Y22" i="99"/>
  <c r="AM22" i="99"/>
  <c r="V23" i="99"/>
  <c r="AJ23" i="99"/>
  <c r="AX23" i="99"/>
  <c r="S24" i="99"/>
  <c r="AG24" i="99"/>
  <c r="AU24" i="99"/>
  <c r="M26" i="99"/>
  <c r="AA26" i="99"/>
  <c r="AO26" i="99"/>
  <c r="X27" i="99"/>
  <c r="AL27" i="99"/>
  <c r="AZ27" i="99"/>
  <c r="U28" i="99"/>
  <c r="AI28" i="99"/>
  <c r="AW28" i="99"/>
  <c r="R29" i="99"/>
  <c r="AF29" i="99"/>
  <c r="AT29" i="99"/>
  <c r="O30" i="99"/>
  <c r="AC30" i="99"/>
  <c r="AQ30" i="99"/>
  <c r="N31" i="99"/>
  <c r="AF31" i="99"/>
  <c r="AV31" i="99"/>
  <c r="Z33" i="99"/>
  <c r="AR33" i="99"/>
  <c r="M37" i="99"/>
  <c r="AD37" i="99"/>
  <c r="AU37" i="99"/>
  <c r="V38" i="99"/>
  <c r="AM38" i="99"/>
  <c r="L39" i="99"/>
  <c r="U40" i="99"/>
  <c r="AL40" i="99"/>
  <c r="AO41" i="99"/>
  <c r="AA41" i="99"/>
  <c r="M41" i="99"/>
  <c r="AN41" i="99"/>
  <c r="Z41" i="99"/>
  <c r="L41" i="99"/>
  <c r="AM41" i="99"/>
  <c r="Y41" i="99"/>
  <c r="AC41" i="99"/>
  <c r="S42" i="99"/>
  <c r="AW42" i="99"/>
  <c r="X48" i="99"/>
  <c r="AM21" i="99"/>
  <c r="AQ31" i="99"/>
  <c r="Y26" i="99"/>
  <c r="AG39" i="99"/>
  <c r="S39" i="99"/>
  <c r="AF39" i="99"/>
  <c r="R39" i="99"/>
  <c r="AE39" i="99"/>
  <c r="Q39" i="99"/>
  <c r="AX48" i="99"/>
  <c r="AW48" i="99"/>
  <c r="AV48" i="99"/>
  <c r="AU48" i="99"/>
  <c r="AT48" i="99"/>
  <c r="AS48" i="99"/>
  <c r="AR48" i="99"/>
  <c r="AQ48" i="99"/>
  <c r="L26" i="99"/>
  <c r="AC37" i="99"/>
  <c r="AT37" i="99"/>
  <c r="AU39" i="99"/>
  <c r="AT39" i="99"/>
  <c r="AS39" i="99"/>
  <c r="L17" i="99"/>
  <c r="Z17" i="99"/>
  <c r="AN17" i="99"/>
  <c r="W18" i="99"/>
  <c r="AK18" i="99"/>
  <c r="AY18" i="99"/>
  <c r="T19" i="99"/>
  <c r="AH19" i="99"/>
  <c r="AV19" i="99"/>
  <c r="R20" i="99"/>
  <c r="AF20" i="99"/>
  <c r="AT20" i="99"/>
  <c r="O21" i="99"/>
  <c r="AC21" i="99"/>
  <c r="AQ21" i="99"/>
  <c r="L22" i="99"/>
  <c r="Z22" i="99"/>
  <c r="AN22" i="99"/>
  <c r="W23" i="99"/>
  <c r="AK23" i="99"/>
  <c r="AY23" i="99"/>
  <c r="T24" i="99"/>
  <c r="AH24" i="99"/>
  <c r="AV24" i="99"/>
  <c r="N26" i="99"/>
  <c r="AB26" i="99"/>
  <c r="AP26" i="99"/>
  <c r="Y27" i="99"/>
  <c r="AM27" i="99"/>
  <c r="V28" i="99"/>
  <c r="AJ28" i="99"/>
  <c r="AX28" i="99"/>
  <c r="S29" i="99"/>
  <c r="AG29" i="99"/>
  <c r="AU29" i="99"/>
  <c r="P30" i="99"/>
  <c r="AD30" i="99"/>
  <c r="AR30" i="99"/>
  <c r="O31" i="99"/>
  <c r="AG31" i="99"/>
  <c r="AA33" i="99"/>
  <c r="N37" i="99"/>
  <c r="AE37" i="99"/>
  <c r="W38" i="99"/>
  <c r="AN38" i="99"/>
  <c r="M39" i="99"/>
  <c r="AD39" i="99"/>
  <c r="AX39" i="99"/>
  <c r="V40" i="99"/>
  <c r="AM40" i="99"/>
  <c r="AD41" i="99"/>
  <c r="T42" i="99"/>
  <c r="AZ47" i="99"/>
  <c r="AY47" i="99"/>
  <c r="AK47" i="99"/>
  <c r="W47" i="99"/>
  <c r="AX47" i="99"/>
  <c r="AJ47" i="99"/>
  <c r="V47" i="99"/>
  <c r="AW47" i="99"/>
  <c r="AV47" i="99"/>
  <c r="AU47" i="99"/>
  <c r="AT47" i="99"/>
  <c r="AS47" i="99"/>
  <c r="AR47" i="99"/>
  <c r="AQ47" i="99"/>
  <c r="Y48" i="99"/>
  <c r="Y21" i="99"/>
  <c r="BA21" i="99"/>
  <c r="X26" i="99"/>
  <c r="AS31" i="99"/>
  <c r="AR31" i="99"/>
  <c r="BA26" i="99"/>
  <c r="AB31" i="99"/>
  <c r="AZ37" i="99"/>
  <c r="AY37" i="99"/>
  <c r="AX37" i="99"/>
  <c r="AA39" i="99"/>
  <c r="AO21" i="99"/>
  <c r="Z26" i="99"/>
  <c r="M31" i="99"/>
  <c r="L37" i="99"/>
  <c r="AB39" i="99"/>
  <c r="AV39" i="99"/>
  <c r="M17" i="99"/>
  <c r="AA17" i="99"/>
  <c r="AO17" i="99"/>
  <c r="X18" i="99"/>
  <c r="AZ18" i="99"/>
  <c r="U19" i="99"/>
  <c r="AI19" i="99"/>
  <c r="AW19" i="99"/>
  <c r="S20" i="99"/>
  <c r="AG20" i="99"/>
  <c r="AU20" i="99"/>
  <c r="P21" i="99"/>
  <c r="AD21" i="99"/>
  <c r="AR21" i="99"/>
  <c r="M22" i="99"/>
  <c r="AA22" i="99"/>
  <c r="AO22" i="99"/>
  <c r="X23" i="99"/>
  <c r="AZ23" i="99"/>
  <c r="U24" i="99"/>
  <c r="AI24" i="99"/>
  <c r="AW24" i="99"/>
  <c r="O26" i="99"/>
  <c r="AC26" i="99"/>
  <c r="AQ26" i="99"/>
  <c r="W28" i="99"/>
  <c r="AK28" i="99"/>
  <c r="AY28" i="99"/>
  <c r="T29" i="99"/>
  <c r="AH29" i="99"/>
  <c r="AV29" i="99"/>
  <c r="Q30" i="99"/>
  <c r="AE30" i="99"/>
  <c r="AS30" i="99"/>
  <c r="R31" i="99"/>
  <c r="AH31" i="99"/>
  <c r="AX31" i="99"/>
  <c r="AQ33" i="99"/>
  <c r="AC33" i="99"/>
  <c r="O33" i="99"/>
  <c r="AP33" i="99"/>
  <c r="AB33" i="99"/>
  <c r="N33" i="99"/>
  <c r="AD33" i="99"/>
  <c r="AT33" i="99"/>
  <c r="O37" i="99"/>
  <c r="AF37" i="99"/>
  <c r="AW37" i="99"/>
  <c r="X38" i="99"/>
  <c r="AO38" i="99"/>
  <c r="N39" i="99"/>
  <c r="AH39" i="99"/>
  <c r="AY39" i="99"/>
  <c r="W40" i="99"/>
  <c r="AN40" i="99"/>
  <c r="N41" i="99"/>
  <c r="AE41" i="99"/>
  <c r="U42" i="99"/>
  <c r="AK48" i="99"/>
  <c r="AN21" i="99"/>
  <c r="N17" i="99"/>
  <c r="AB17" i="99"/>
  <c r="AP17" i="99"/>
  <c r="Y18" i="99"/>
  <c r="AM18" i="99"/>
  <c r="BA18" i="99"/>
  <c r="V19" i="99"/>
  <c r="AJ19" i="99"/>
  <c r="AX19" i="99"/>
  <c r="T20" i="99"/>
  <c r="AH20" i="99"/>
  <c r="AV20" i="99"/>
  <c r="Q21" i="99"/>
  <c r="AE21" i="99"/>
  <c r="AS21" i="99"/>
  <c r="N22" i="99"/>
  <c r="AB22" i="99"/>
  <c r="AP22" i="99"/>
  <c r="Y23" i="99"/>
  <c r="AM23" i="99"/>
  <c r="BA23" i="99"/>
  <c r="V24" i="99"/>
  <c r="AJ24" i="99"/>
  <c r="AX24" i="99"/>
  <c r="P26" i="99"/>
  <c r="AD26" i="99"/>
  <c r="AR26" i="99"/>
  <c r="X28" i="99"/>
  <c r="AL28" i="99"/>
  <c r="AZ28" i="99"/>
  <c r="U29" i="99"/>
  <c r="AI29" i="99"/>
  <c r="AW29" i="99"/>
  <c r="R30" i="99"/>
  <c r="AF30" i="99"/>
  <c r="S31" i="99"/>
  <c r="AY31" i="99"/>
  <c r="P37" i="99"/>
  <c r="AG37" i="99"/>
  <c r="BA37" i="99"/>
  <c r="Y38" i="99"/>
  <c r="O39" i="99"/>
  <c r="AI39" i="99"/>
  <c r="AZ39" i="99"/>
  <c r="X40" i="99"/>
  <c r="AO40" i="99"/>
  <c r="AD42" i="99"/>
  <c r="AN46" i="99"/>
  <c r="AL48" i="99"/>
  <c r="AC31" i="99"/>
  <c r="U20" i="99"/>
  <c r="AI20" i="99"/>
  <c r="AW20" i="99"/>
  <c r="R21" i="99"/>
  <c r="AF21" i="99"/>
  <c r="AT21" i="99"/>
  <c r="O22" i="99"/>
  <c r="AC22" i="99"/>
  <c r="Q26" i="99"/>
  <c r="AE26" i="99"/>
  <c r="AS26" i="99"/>
  <c r="Y28" i="99"/>
  <c r="AM28" i="99"/>
  <c r="BA28" i="99"/>
  <c r="S30" i="99"/>
  <c r="AG30" i="99"/>
  <c r="T31" i="99"/>
  <c r="AJ31" i="99"/>
  <c r="AZ31" i="99"/>
  <c r="Q37" i="99"/>
  <c r="AH37" i="99"/>
  <c r="Z38" i="99"/>
  <c r="AQ38" i="99"/>
  <c r="P39" i="99"/>
  <c r="AJ39" i="99"/>
  <c r="BA39" i="99"/>
  <c r="Y40" i="99"/>
  <c r="AS40" i="99"/>
  <c r="AE42" i="99"/>
  <c r="BA46" i="99"/>
  <c r="AM46" i="99"/>
  <c r="Y46" i="99"/>
  <c r="AZ46" i="99"/>
  <c r="AY46" i="99"/>
  <c r="AX46" i="99"/>
  <c r="AW46" i="99"/>
  <c r="AV46" i="99"/>
  <c r="AU46" i="99"/>
  <c r="AT46" i="99"/>
  <c r="AS46" i="99"/>
  <c r="AR46" i="99"/>
  <c r="AM48" i="99"/>
  <c r="AP57" i="99"/>
  <c r="AB57" i="99"/>
  <c r="N57" i="99"/>
  <c r="AO57" i="99"/>
  <c r="AA57" i="99"/>
  <c r="M57" i="99"/>
  <c r="AN57" i="99"/>
  <c r="Z57" i="99"/>
  <c r="L57" i="99"/>
  <c r="AC57" i="99"/>
  <c r="Y57" i="99"/>
  <c r="X57" i="99"/>
  <c r="W57" i="99"/>
  <c r="AM57" i="99"/>
  <c r="V57" i="99"/>
  <c r="AL57" i="99"/>
  <c r="U57" i="99"/>
  <c r="AK57" i="99"/>
  <c r="T57" i="99"/>
  <c r="AJ57" i="99"/>
  <c r="S57" i="99"/>
  <c r="AI57" i="99"/>
  <c r="R57" i="99"/>
  <c r="AH57" i="99"/>
  <c r="Q57" i="99"/>
  <c r="AG57" i="99"/>
  <c r="P57" i="99"/>
  <c r="AM26" i="99"/>
  <c r="AA21" i="99"/>
  <c r="P17" i="99"/>
  <c r="AD17" i="99"/>
  <c r="X19" i="99"/>
  <c r="AL19" i="99"/>
  <c r="AZ19" i="99"/>
  <c r="V20" i="99"/>
  <c r="AJ20" i="99"/>
  <c r="AX20" i="99"/>
  <c r="S21" i="99"/>
  <c r="AG21" i="99"/>
  <c r="AU21" i="99"/>
  <c r="P22" i="99"/>
  <c r="AD22" i="99"/>
  <c r="X24" i="99"/>
  <c r="AL24" i="99"/>
  <c r="AZ24" i="99"/>
  <c r="R26" i="99"/>
  <c r="AF26" i="99"/>
  <c r="AT26" i="99"/>
  <c r="Z28" i="99"/>
  <c r="AN28" i="99"/>
  <c r="W29" i="99"/>
  <c r="AK29" i="99"/>
  <c r="AY29" i="99"/>
  <c r="T30" i="99"/>
  <c r="AH30" i="99"/>
  <c r="U31" i="99"/>
  <c r="AK31" i="99"/>
  <c r="BA31" i="99"/>
  <c r="R37" i="99"/>
  <c r="AI37" i="99"/>
  <c r="AI38" i="99"/>
  <c r="U38" i="99"/>
  <c r="AH38" i="99"/>
  <c r="T38" i="99"/>
  <c r="AG38" i="99"/>
  <c r="S38" i="99"/>
  <c r="AA38" i="99"/>
  <c r="T39" i="99"/>
  <c r="AK39" i="99"/>
  <c r="AT40" i="99"/>
  <c r="AF42" i="99"/>
  <c r="M46" i="99"/>
  <c r="AY48" i="99"/>
  <c r="AX57" i="99"/>
  <c r="AT57" i="99"/>
  <c r="AU57" i="99"/>
  <c r="AS57" i="99"/>
  <c r="AR57" i="99"/>
  <c r="AQ57" i="99"/>
  <c r="BA57" i="99"/>
  <c r="AZ57" i="99"/>
  <c r="AO60" i="99"/>
  <c r="AA60" i="99"/>
  <c r="M60" i="99"/>
  <c r="AK60" i="99"/>
  <c r="W60" i="99"/>
  <c r="AG60" i="99"/>
  <c r="S60" i="99"/>
  <c r="AF60" i="99"/>
  <c r="R60" i="99"/>
  <c r="AE60" i="99"/>
  <c r="Q60" i="99"/>
  <c r="AC60" i="99"/>
  <c r="AB60" i="99"/>
  <c r="Z60" i="99"/>
  <c r="Y60" i="99"/>
  <c r="X60" i="99"/>
  <c r="V60" i="99"/>
  <c r="AP60" i="99"/>
  <c r="U60" i="99"/>
  <c r="AN60" i="99"/>
  <c r="T60" i="99"/>
  <c r="AM60" i="99"/>
  <c r="P60" i="99"/>
  <c r="AL60" i="99"/>
  <c r="O60" i="99"/>
  <c r="AJ60" i="99"/>
  <c r="N60" i="99"/>
  <c r="Z21" i="99"/>
  <c r="O17" i="99"/>
  <c r="L12" i="99"/>
  <c r="Q17" i="99"/>
  <c r="AE17" i="99"/>
  <c r="Y19" i="99"/>
  <c r="AM19" i="99"/>
  <c r="BA19" i="99"/>
  <c r="W20" i="99"/>
  <c r="AK20" i="99"/>
  <c r="AY20" i="99"/>
  <c r="T21" i="99"/>
  <c r="AH21" i="99"/>
  <c r="AV21" i="99"/>
  <c r="Q22" i="99"/>
  <c r="AE22" i="99"/>
  <c r="Y24" i="99"/>
  <c r="AM24" i="99"/>
  <c r="BA24" i="99"/>
  <c r="S26" i="99"/>
  <c r="AG26" i="99"/>
  <c r="AU26" i="99"/>
  <c r="M28" i="99"/>
  <c r="AA28" i="99"/>
  <c r="AO28" i="99"/>
  <c r="X29" i="99"/>
  <c r="AL29" i="99"/>
  <c r="AZ29" i="99"/>
  <c r="U30" i="99"/>
  <c r="AI30" i="99"/>
  <c r="V31" i="99"/>
  <c r="AL31" i="99"/>
  <c r="S37" i="99"/>
  <c r="AM37" i="99"/>
  <c r="AW38" i="99"/>
  <c r="AV38" i="99"/>
  <c r="AU38" i="99"/>
  <c r="AB38" i="99"/>
  <c r="AS38" i="99"/>
  <c r="U39" i="99"/>
  <c r="AL39" i="99"/>
  <c r="AD40" i="99"/>
  <c r="P40" i="99"/>
  <c r="AC40" i="99"/>
  <c r="O40" i="99"/>
  <c r="AP40" i="99"/>
  <c r="AB40" i="99"/>
  <c r="N40" i="99"/>
  <c r="AA40" i="99"/>
  <c r="AG42" i="99"/>
  <c r="AZ48" i="99"/>
  <c r="O57" i="99"/>
  <c r="AY60" i="99"/>
  <c r="AU60" i="99"/>
  <c r="AT60" i="99"/>
  <c r="AS60" i="99"/>
  <c r="AZ60" i="99"/>
  <c r="AX60" i="99"/>
  <c r="AW60" i="99"/>
  <c r="AV60" i="99"/>
  <c r="AR60" i="99"/>
  <c r="AQ60" i="99"/>
  <c r="K11" i="99"/>
  <c r="AC17" i="99"/>
  <c r="R17" i="99"/>
  <c r="AF17" i="99"/>
  <c r="L19" i="99"/>
  <c r="Z19" i="99"/>
  <c r="AN19" i="99"/>
  <c r="X20" i="99"/>
  <c r="AL20" i="99"/>
  <c r="AZ20" i="99"/>
  <c r="U21" i="99"/>
  <c r="AI21" i="99"/>
  <c r="AW21" i="99"/>
  <c r="R22" i="99"/>
  <c r="AF22" i="99"/>
  <c r="L24" i="99"/>
  <c r="Z24" i="99"/>
  <c r="AN24" i="99"/>
  <c r="T26" i="99"/>
  <c r="AH26" i="99"/>
  <c r="AV26" i="99"/>
  <c r="N28" i="99"/>
  <c r="AB28" i="99"/>
  <c r="AP28" i="99"/>
  <c r="Y29" i="99"/>
  <c r="AM29" i="99"/>
  <c r="V30" i="99"/>
  <c r="AJ30" i="99"/>
  <c r="W31" i="99"/>
  <c r="AM31" i="99"/>
  <c r="T37" i="99"/>
  <c r="AN37" i="99"/>
  <c r="AC38" i="99"/>
  <c r="AT38" i="99"/>
  <c r="V39" i="99"/>
  <c r="AM39" i="99"/>
  <c r="AR40" i="99"/>
  <c r="AQ40" i="99"/>
  <c r="AE40" i="99"/>
  <c r="AV40" i="99"/>
  <c r="BA48" i="99"/>
  <c r="AD57" i="99"/>
  <c r="AE74" i="99"/>
  <c r="Q74" i="99"/>
  <c r="AO74" i="99"/>
  <c r="AA74" i="99"/>
  <c r="M74" i="99"/>
  <c r="AM74" i="99"/>
  <c r="Y74" i="99"/>
  <c r="AK74" i="99"/>
  <c r="W74" i="99"/>
  <c r="AJ74" i="99"/>
  <c r="V74" i="99"/>
  <c r="AI74" i="99"/>
  <c r="U74" i="99"/>
  <c r="AC74" i="99"/>
  <c r="AB74" i="99"/>
  <c r="Z74" i="99"/>
  <c r="X74" i="99"/>
  <c r="T74" i="99"/>
  <c r="S74" i="99"/>
  <c r="R74" i="99"/>
  <c r="AP74" i="99"/>
  <c r="P74" i="99"/>
  <c r="AN74" i="99"/>
  <c r="O74" i="99"/>
  <c r="AL74" i="99"/>
  <c r="N74" i="99"/>
  <c r="AH74" i="99"/>
  <c r="L74" i="99"/>
  <c r="AU31" i="99"/>
  <c r="S17" i="99"/>
  <c r="AG17" i="99"/>
  <c r="Y20" i="99"/>
  <c r="AM20" i="99"/>
  <c r="V21" i="99"/>
  <c r="AJ21" i="99"/>
  <c r="AX21" i="99"/>
  <c r="S22" i="99"/>
  <c r="AG22" i="99"/>
  <c r="U26" i="99"/>
  <c r="AI26" i="99"/>
  <c r="AW26" i="99"/>
  <c r="O28" i="99"/>
  <c r="AC28" i="99"/>
  <c r="AQ28" i="99"/>
  <c r="W30" i="99"/>
  <c r="AK30" i="99"/>
  <c r="X31" i="99"/>
  <c r="AN31" i="99"/>
  <c r="U37" i="99"/>
  <c r="AD38" i="99"/>
  <c r="AX38" i="99"/>
  <c r="W39" i="99"/>
  <c r="AN39" i="99"/>
  <c r="AF40" i="99"/>
  <c r="AW40" i="99"/>
  <c r="AL42" i="99"/>
  <c r="AE57" i="99"/>
  <c r="AD60" i="99"/>
  <c r="AL37" i="99"/>
  <c r="X37" i="99"/>
  <c r="AK37" i="99"/>
  <c r="W37" i="99"/>
  <c r="AJ37" i="99"/>
  <c r="V37" i="99"/>
  <c r="T17" i="99"/>
  <c r="AK21" i="99"/>
  <c r="AY21" i="99"/>
  <c r="T22" i="99"/>
  <c r="AH22" i="99"/>
  <c r="V26" i="99"/>
  <c r="AJ26" i="99"/>
  <c r="AX26" i="99"/>
  <c r="AD28" i="99"/>
  <c r="AR28" i="99"/>
  <c r="X30" i="99"/>
  <c r="AL30" i="99"/>
  <c r="Y31" i="99"/>
  <c r="AO31" i="99"/>
  <c r="Y37" i="99"/>
  <c r="AP37" i="99"/>
  <c r="X39" i="99"/>
  <c r="AO39" i="99"/>
  <c r="AG40" i="99"/>
  <c r="AX40" i="99"/>
  <c r="AQ42" i="99"/>
  <c r="AC42" i="99"/>
  <c r="O42" i="99"/>
  <c r="AP42" i="99"/>
  <c r="AB42" i="99"/>
  <c r="N42" i="99"/>
  <c r="AO42" i="99"/>
  <c r="AA42" i="99"/>
  <c r="M42" i="99"/>
  <c r="AN42" i="99"/>
  <c r="Z42" i="99"/>
  <c r="BA42" i="99"/>
  <c r="AM42" i="99"/>
  <c r="Y42" i="99"/>
  <c r="AZ42" i="99"/>
  <c r="AY42" i="99"/>
  <c r="AX42" i="99"/>
  <c r="AR42" i="99"/>
  <c r="AF57" i="99"/>
  <c r="AH60" i="99"/>
  <c r="AD74" i="99"/>
  <c r="AL17" i="99"/>
  <c r="AH17" i="99"/>
  <c r="W21" i="99"/>
  <c r="U17" i="99"/>
  <c r="AF18" i="99"/>
  <c r="O19" i="99"/>
  <c r="M20" i="99"/>
  <c r="AA20" i="99"/>
  <c r="X21" i="99"/>
  <c r="U22" i="99"/>
  <c r="R23" i="99"/>
  <c r="AF23" i="99"/>
  <c r="O24" i="99"/>
  <c r="W26" i="99"/>
  <c r="Q28" i="99"/>
  <c r="N29" i="99"/>
  <c r="AB29" i="99"/>
  <c r="AV30" i="99"/>
  <c r="AU30" i="99"/>
  <c r="Y30" i="99"/>
  <c r="AE31" i="99"/>
  <c r="Q31" i="99"/>
  <c r="AD31" i="99"/>
  <c r="P31" i="99"/>
  <c r="Z31" i="99"/>
  <c r="AP31" i="99"/>
  <c r="Z37" i="99"/>
  <c r="AQ37" i="99"/>
  <c r="O38" i="99"/>
  <c r="AF38" i="99"/>
  <c r="AZ38" i="99"/>
  <c r="Y39" i="99"/>
  <c r="AP39" i="99"/>
  <c r="Q40" i="99"/>
  <c r="AH40" i="99"/>
  <c r="AY40" i="99"/>
  <c r="AS42" i="99"/>
  <c r="AC46" i="99"/>
  <c r="AV57" i="99"/>
  <c r="AI60" i="99"/>
  <c r="Z34" i="99"/>
  <c r="AN34" i="99"/>
  <c r="V42" i="99"/>
  <c r="AJ42" i="99"/>
  <c r="T44" i="99"/>
  <c r="AH44" i="99"/>
  <c r="AV44" i="99"/>
  <c r="R45" i="99"/>
  <c r="AF45" i="99"/>
  <c r="AT45" i="99"/>
  <c r="P46" i="99"/>
  <c r="AD46" i="99"/>
  <c r="N47" i="99"/>
  <c r="AB47" i="99"/>
  <c r="AP47" i="99"/>
  <c r="W49" i="99"/>
  <c r="V60" i="95" s="1"/>
  <c r="AK49" i="99"/>
  <c r="AJ60" i="95" s="1"/>
  <c r="AY49" i="99"/>
  <c r="AX60" i="95" s="1"/>
  <c r="T50" i="99"/>
  <c r="AH50" i="99"/>
  <c r="AV50" i="99"/>
  <c r="Q51" i="99"/>
  <c r="AE51" i="99"/>
  <c r="AS51" i="99"/>
  <c r="AE56" i="99"/>
  <c r="AD56" i="99"/>
  <c r="AC56" i="99"/>
  <c r="X56" i="99"/>
  <c r="AO56" i="99"/>
  <c r="Q59" i="99"/>
  <c r="AM59" i="99"/>
  <c r="AZ61" i="99"/>
  <c r="AV61" i="99"/>
  <c r="AR61" i="99"/>
  <c r="AQ61" i="99"/>
  <c r="AG61" i="99"/>
  <c r="T64" i="99"/>
  <c r="Y65" i="99"/>
  <c r="AW65" i="99"/>
  <c r="Z66" i="99"/>
  <c r="AC67" i="99"/>
  <c r="AZ67" i="99"/>
  <c r="X70" i="99"/>
  <c r="Y71" i="99"/>
  <c r="AY71" i="99"/>
  <c r="Z72" i="99"/>
  <c r="AZ72" i="99"/>
  <c r="P75" i="99"/>
  <c r="U76" i="99"/>
  <c r="AH77" i="99"/>
  <c r="AG59" i="95" s="1"/>
  <c r="AB78" i="99"/>
  <c r="AL81" i="99"/>
  <c r="M34" i="99"/>
  <c r="AA34" i="99"/>
  <c r="W42" i="99"/>
  <c r="AK42" i="99"/>
  <c r="U44" i="99"/>
  <c r="AI44" i="99"/>
  <c r="AW44" i="99"/>
  <c r="S45" i="99"/>
  <c r="AG45" i="99"/>
  <c r="AU45" i="99"/>
  <c r="Q46" i="99"/>
  <c r="AE46" i="99"/>
  <c r="O47" i="99"/>
  <c r="AC47" i="99"/>
  <c r="X49" i="99"/>
  <c r="W60" i="95" s="1"/>
  <c r="AZ49" i="99"/>
  <c r="AY60" i="95" s="1"/>
  <c r="U50" i="99"/>
  <c r="AI50" i="99"/>
  <c r="AW50" i="99"/>
  <c r="R51" i="99"/>
  <c r="AF51" i="99"/>
  <c r="AT51" i="99"/>
  <c r="AS56" i="99"/>
  <c r="AR56" i="99"/>
  <c r="AQ56" i="99"/>
  <c r="Y56" i="99"/>
  <c r="AP56" i="99"/>
  <c r="R59" i="99"/>
  <c r="AO59" i="99"/>
  <c r="X64" i="99"/>
  <c r="Z65" i="99"/>
  <c r="AY65" i="99"/>
  <c r="AA66" i="99"/>
  <c r="AE67" i="99"/>
  <c r="Z70" i="99"/>
  <c r="AA71" i="99"/>
  <c r="AZ71" i="99"/>
  <c r="AD72" i="99"/>
  <c r="Q75" i="99"/>
  <c r="W76" i="99"/>
  <c r="AI77" i="99"/>
  <c r="AH59" i="95" s="1"/>
  <c r="AC78" i="99"/>
  <c r="AM81" i="99"/>
  <c r="X42" i="99"/>
  <c r="V44" i="99"/>
  <c r="AJ44" i="99"/>
  <c r="AX44" i="99"/>
  <c r="T45" i="99"/>
  <c r="AH45" i="99"/>
  <c r="AV45" i="99"/>
  <c r="R46" i="99"/>
  <c r="AF46" i="99"/>
  <c r="P47" i="99"/>
  <c r="AD47" i="99"/>
  <c r="Y49" i="99"/>
  <c r="X60" i="95" s="1"/>
  <c r="AM49" i="99"/>
  <c r="AL60" i="95" s="1"/>
  <c r="V50" i="99"/>
  <c r="AJ50" i="99"/>
  <c r="AX50" i="99"/>
  <c r="S51" i="99"/>
  <c r="AG51" i="99"/>
  <c r="AU51" i="99"/>
  <c r="S59" i="99"/>
  <c r="AP59" i="99"/>
  <c r="Z64" i="99"/>
  <c r="AA65" i="99"/>
  <c r="BA65" i="99"/>
  <c r="BA71" i="99"/>
  <c r="AF72" i="99"/>
  <c r="R75" i="99"/>
  <c r="X76" i="99"/>
  <c r="AL77" i="99"/>
  <c r="AK59" i="95" s="1"/>
  <c r="AQ78" i="99"/>
  <c r="AR80" i="99"/>
  <c r="BA80" i="99"/>
  <c r="AZ80" i="99"/>
  <c r="AX80" i="99"/>
  <c r="AW80" i="99"/>
  <c r="AV80" i="99"/>
  <c r="AC80" i="99"/>
  <c r="AB80" i="99"/>
  <c r="AU80" i="99"/>
  <c r="Z80" i="99"/>
  <c r="AT80" i="99"/>
  <c r="W80" i="99"/>
  <c r="AS80" i="99"/>
  <c r="S80" i="99"/>
  <c r="AQ80" i="99"/>
  <c r="R80" i="99"/>
  <c r="AP80" i="99"/>
  <c r="Q80" i="99"/>
  <c r="AO80" i="99"/>
  <c r="O80" i="99"/>
  <c r="AN80" i="99"/>
  <c r="N80" i="99"/>
  <c r="AK80" i="99"/>
  <c r="M80" i="99"/>
  <c r="AK44" i="99"/>
  <c r="AY44" i="99"/>
  <c r="U45" i="99"/>
  <c r="AI45" i="99"/>
  <c r="AW45" i="99"/>
  <c r="S46" i="99"/>
  <c r="AG46" i="99"/>
  <c r="Q47" i="99"/>
  <c r="AE47" i="99"/>
  <c r="W50" i="99"/>
  <c r="AK50" i="99"/>
  <c r="AY50" i="99"/>
  <c r="T51" i="99"/>
  <c r="AH51" i="99"/>
  <c r="AV51" i="99"/>
  <c r="W59" i="99"/>
  <c r="AB64" i="99"/>
  <c r="AC65" i="99"/>
  <c r="AC71" i="99"/>
  <c r="AA76" i="99"/>
  <c r="AR78" i="99"/>
  <c r="X44" i="99"/>
  <c r="AL44" i="99"/>
  <c r="AZ44" i="99"/>
  <c r="V45" i="99"/>
  <c r="AJ45" i="99"/>
  <c r="AX45" i="99"/>
  <c r="T46" i="99"/>
  <c r="AH46" i="99"/>
  <c r="R47" i="99"/>
  <c r="AF47" i="99"/>
  <c r="X50" i="99"/>
  <c r="AL50" i="99"/>
  <c r="AZ50" i="99"/>
  <c r="U51" i="99"/>
  <c r="AI51" i="99"/>
  <c r="AW51" i="99"/>
  <c r="X59" i="99"/>
  <c r="AS59" i="99"/>
  <c r="AC64" i="99"/>
  <c r="AD65" i="99"/>
  <c r="AM66" i="99"/>
  <c r="Y66" i="99"/>
  <c r="AI66" i="99"/>
  <c r="U66" i="99"/>
  <c r="AG66" i="99"/>
  <c r="S66" i="99"/>
  <c r="AE66" i="99"/>
  <c r="Q66" i="99"/>
  <c r="AD66" i="99"/>
  <c r="P66" i="99"/>
  <c r="AC66" i="99"/>
  <c r="O66" i="99"/>
  <c r="AH66" i="99"/>
  <c r="AJ67" i="99"/>
  <c r="V67" i="99"/>
  <c r="AF67" i="99"/>
  <c r="R67" i="99"/>
  <c r="AD67" i="99"/>
  <c r="P67" i="99"/>
  <c r="AP67" i="99"/>
  <c r="AB67" i="99"/>
  <c r="N67" i="99"/>
  <c r="AO67" i="99"/>
  <c r="AA67" i="99"/>
  <c r="M67" i="99"/>
  <c r="AN67" i="99"/>
  <c r="Z67" i="99"/>
  <c r="L67" i="99"/>
  <c r="AI67" i="99"/>
  <c r="AK72" i="99"/>
  <c r="W72" i="99"/>
  <c r="AG72" i="99"/>
  <c r="S72" i="99"/>
  <c r="AE72" i="99"/>
  <c r="Q72" i="99"/>
  <c r="AC72" i="99"/>
  <c r="O72" i="99"/>
  <c r="AP72" i="99"/>
  <c r="AB72" i="99"/>
  <c r="N72" i="99"/>
  <c r="AO72" i="99"/>
  <c r="AA72" i="99"/>
  <c r="M72" i="99"/>
  <c r="AI72" i="99"/>
  <c r="AB76" i="99"/>
  <c r="AM77" i="99"/>
  <c r="AL59" i="95" s="1"/>
  <c r="AK77" i="99"/>
  <c r="AJ59" i="95" s="1"/>
  <c r="W77" i="99"/>
  <c r="V59" i="95" s="1"/>
  <c r="AJ77" i="99"/>
  <c r="AI59" i="95" s="1"/>
  <c r="V77" i="99"/>
  <c r="U59" i="95" s="1"/>
  <c r="AG77" i="99"/>
  <c r="AF59" i="95" s="1"/>
  <c r="S77" i="99"/>
  <c r="R59" i="95" s="1"/>
  <c r="AE77" i="99"/>
  <c r="AD59" i="95" s="1"/>
  <c r="Q77" i="99"/>
  <c r="P59" i="95" s="1"/>
  <c r="AD77" i="99"/>
  <c r="AC59" i="95" s="1"/>
  <c r="P77" i="99"/>
  <c r="O59" i="95" s="1"/>
  <c r="AC77" i="99"/>
  <c r="AB59" i="95" s="1"/>
  <c r="O77" i="99"/>
  <c r="N59" i="95" s="1"/>
  <c r="AB77" i="99"/>
  <c r="AA59" i="95" s="1"/>
  <c r="N77" i="99"/>
  <c r="M59" i="95" s="1"/>
  <c r="AP77" i="99"/>
  <c r="AO59" i="95" s="1"/>
  <c r="AA77" i="99"/>
  <c r="Z59" i="95" s="1"/>
  <c r="M77" i="99"/>
  <c r="L59" i="95" s="1"/>
  <c r="AO77" i="99"/>
  <c r="AN59" i="95" s="1"/>
  <c r="AV78" i="99"/>
  <c r="Y44" i="99"/>
  <c r="AM44" i="99"/>
  <c r="BA44" i="99"/>
  <c r="W45" i="99"/>
  <c r="AK45" i="99"/>
  <c r="AY45" i="99"/>
  <c r="U46" i="99"/>
  <c r="AI46" i="99"/>
  <c r="S47" i="99"/>
  <c r="AG47" i="99"/>
  <c r="Y50" i="99"/>
  <c r="AM50" i="99"/>
  <c r="BA50" i="99"/>
  <c r="V51" i="99"/>
  <c r="AJ51" i="99"/>
  <c r="AX51" i="99"/>
  <c r="Y59" i="99"/>
  <c r="AT59" i="99"/>
  <c r="AP65" i="99"/>
  <c r="AJ66" i="99"/>
  <c r="AX67" i="99"/>
  <c r="AT67" i="99"/>
  <c r="AR67" i="99"/>
  <c r="AK67" i="99"/>
  <c r="AC70" i="99"/>
  <c r="O70" i="99"/>
  <c r="AM70" i="99"/>
  <c r="Y70" i="99"/>
  <c r="AK70" i="99"/>
  <c r="W70" i="99"/>
  <c r="AI70" i="99"/>
  <c r="U70" i="99"/>
  <c r="AH70" i="99"/>
  <c r="T70" i="99"/>
  <c r="AG70" i="99"/>
  <c r="S70" i="99"/>
  <c r="AE70" i="99"/>
  <c r="AN71" i="99"/>
  <c r="Z71" i="99"/>
  <c r="L71" i="99"/>
  <c r="AJ71" i="99"/>
  <c r="V71" i="99"/>
  <c r="AH71" i="99"/>
  <c r="T71" i="99"/>
  <c r="AF71" i="99"/>
  <c r="R71" i="99"/>
  <c r="AE71" i="99"/>
  <c r="Q71" i="99"/>
  <c r="AD71" i="99"/>
  <c r="P71" i="99"/>
  <c r="AI71" i="99"/>
  <c r="AY72" i="99"/>
  <c r="AU72" i="99"/>
  <c r="AS72" i="99"/>
  <c r="AQ72" i="99"/>
  <c r="AJ72" i="99"/>
  <c r="Z75" i="99"/>
  <c r="AC76" i="99"/>
  <c r="BA77" i="99"/>
  <c r="AZ59" i="95" s="1"/>
  <c r="AZ77" i="99"/>
  <c r="AY59" i="95" s="1"/>
  <c r="AY77" i="99"/>
  <c r="AX59" i="95" s="1"/>
  <c r="AV77" i="99"/>
  <c r="AU59" i="95" s="1"/>
  <c r="AU77" i="99"/>
  <c r="AT59" i="95" s="1"/>
  <c r="AT77" i="99"/>
  <c r="AS59" i="95" s="1"/>
  <c r="AS77" i="99"/>
  <c r="AR59" i="95" s="1"/>
  <c r="AR77" i="99"/>
  <c r="AQ59" i="95" s="1"/>
  <c r="AQ77" i="99"/>
  <c r="AP59" i="95" s="1"/>
  <c r="AW77" i="99"/>
  <c r="AV59" i="95" s="1"/>
  <c r="AW78" i="99"/>
  <c r="AN44" i="99"/>
  <c r="X45" i="99"/>
  <c r="AL45" i="99"/>
  <c r="AZ45" i="99"/>
  <c r="V46" i="99"/>
  <c r="AJ46" i="99"/>
  <c r="T47" i="99"/>
  <c r="AH47" i="99"/>
  <c r="L50" i="99"/>
  <c r="Z50" i="99"/>
  <c r="AN50" i="99"/>
  <c r="W51" i="99"/>
  <c r="AK51" i="99"/>
  <c r="AY51" i="99"/>
  <c r="AA59" i="99"/>
  <c r="AE64" i="99"/>
  <c r="Q64" i="99"/>
  <c r="AO64" i="99"/>
  <c r="AA64" i="99"/>
  <c r="M64" i="99"/>
  <c r="AM64" i="99"/>
  <c r="Y64" i="99"/>
  <c r="AK64" i="99"/>
  <c r="W64" i="99"/>
  <c r="AJ64" i="99"/>
  <c r="V64" i="99"/>
  <c r="AI64" i="99"/>
  <c r="U64" i="99"/>
  <c r="AF64" i="99"/>
  <c r="AZ65" i="99"/>
  <c r="AX65" i="99"/>
  <c r="AJ65" i="99"/>
  <c r="V65" i="99"/>
  <c r="AV65" i="99"/>
  <c r="AU65" i="99"/>
  <c r="AT65" i="99"/>
  <c r="AI65" i="99"/>
  <c r="AX71" i="99"/>
  <c r="AV71" i="99"/>
  <c r="AT71" i="99"/>
  <c r="AS71" i="99"/>
  <c r="AR71" i="99"/>
  <c r="AK71" i="99"/>
  <c r="AG76" i="99"/>
  <c r="AV121" i="99"/>
  <c r="AU121" i="99"/>
  <c r="AT121" i="99"/>
  <c r="AS121" i="99"/>
  <c r="AQ121" i="99"/>
  <c r="AX121" i="99"/>
  <c r="AR121" i="99"/>
  <c r="P121" i="99"/>
  <c r="BA121" i="99"/>
  <c r="AY121" i="99"/>
  <c r="AW121" i="99"/>
  <c r="AM121" i="99"/>
  <c r="AD121" i="99"/>
  <c r="AC121" i="99"/>
  <c r="AB121" i="99"/>
  <c r="AZ121" i="99"/>
  <c r="AA121" i="99"/>
  <c r="X121" i="99"/>
  <c r="V121" i="99"/>
  <c r="M44" i="99"/>
  <c r="AA44" i="99"/>
  <c r="Y45" i="99"/>
  <c r="AM45" i="99"/>
  <c r="W46" i="99"/>
  <c r="AK46" i="99"/>
  <c r="U47" i="99"/>
  <c r="AI47" i="99"/>
  <c r="M50" i="99"/>
  <c r="AA50" i="99"/>
  <c r="AO50" i="99"/>
  <c r="X51" i="99"/>
  <c r="AL51" i="99"/>
  <c r="AZ51" i="99"/>
  <c r="AB59" i="99"/>
  <c r="AG64" i="99"/>
  <c r="AK65" i="99"/>
  <c r="M66" i="99"/>
  <c r="AL66" i="99"/>
  <c r="Q67" i="99"/>
  <c r="AM67" i="99"/>
  <c r="L70" i="99"/>
  <c r="AJ70" i="99"/>
  <c r="M71" i="99"/>
  <c r="AL71" i="99"/>
  <c r="P72" i="99"/>
  <c r="AM72" i="99"/>
  <c r="R77" i="99"/>
  <c r="Q59" i="95" s="1"/>
  <c r="X46" i="99"/>
  <c r="AL46" i="99"/>
  <c r="Y51" i="99"/>
  <c r="AM51" i="99"/>
  <c r="AN76" i="99"/>
  <c r="Z76" i="99"/>
  <c r="L76" i="99"/>
  <c r="AM76" i="99"/>
  <c r="Y76" i="99"/>
  <c r="AJ76" i="99"/>
  <c r="V76" i="99"/>
  <c r="AH76" i="99"/>
  <c r="T76" i="99"/>
  <c r="AF76" i="99"/>
  <c r="R76" i="99"/>
  <c r="AE76" i="99"/>
  <c r="Q76" i="99"/>
  <c r="AD76" i="99"/>
  <c r="P76" i="99"/>
  <c r="AK76" i="99"/>
  <c r="AD59" i="99"/>
  <c r="P59" i="99"/>
  <c r="AN59" i="99"/>
  <c r="Z59" i="99"/>
  <c r="L59" i="99"/>
  <c r="AJ59" i="99"/>
  <c r="V59" i="99"/>
  <c r="AI59" i="99"/>
  <c r="U59" i="99"/>
  <c r="AH59" i="99"/>
  <c r="T59" i="99"/>
  <c r="AE59" i="99"/>
  <c r="O71" i="99"/>
  <c r="AO71" i="99"/>
  <c r="AL76" i="99"/>
  <c r="U77" i="99"/>
  <c r="T59" i="95" s="1"/>
  <c r="AT78" i="99"/>
  <c r="AZ78" i="99"/>
  <c r="AY78" i="99"/>
  <c r="AX78" i="99"/>
  <c r="AU78" i="99"/>
  <c r="Z78" i="99"/>
  <c r="AS78" i="99"/>
  <c r="Y78" i="99"/>
  <c r="AP78" i="99"/>
  <c r="S78" i="99"/>
  <c r="AM78" i="99"/>
  <c r="Q78" i="99"/>
  <c r="AI78" i="99"/>
  <c r="P78" i="99"/>
  <c r="AH78" i="99"/>
  <c r="O78" i="99"/>
  <c r="AG78" i="99"/>
  <c r="N78" i="99"/>
  <c r="AE78" i="99"/>
  <c r="M78" i="99"/>
  <c r="AD78" i="99"/>
  <c r="L46" i="99"/>
  <c r="Z46" i="99"/>
  <c r="X47" i="99"/>
  <c r="P50" i="99"/>
  <c r="M51" i="99"/>
  <c r="AA51" i="99"/>
  <c r="AR59" i="99"/>
  <c r="AX59" i="99"/>
  <c r="AW59" i="99"/>
  <c r="AV59" i="99"/>
  <c r="AF59" i="99"/>
  <c r="O64" i="99"/>
  <c r="AN64" i="99"/>
  <c r="P65" i="99"/>
  <c r="AO65" i="99"/>
  <c r="T66" i="99"/>
  <c r="AP66" i="99"/>
  <c r="U67" i="99"/>
  <c r="P70" i="99"/>
  <c r="AO70" i="99"/>
  <c r="S71" i="99"/>
  <c r="AP71" i="99"/>
  <c r="U72" i="99"/>
  <c r="AC75" i="99"/>
  <c r="O75" i="99"/>
  <c r="AP75" i="99"/>
  <c r="AB75" i="99"/>
  <c r="N75" i="99"/>
  <c r="AM75" i="99"/>
  <c r="Y75" i="99"/>
  <c r="AK75" i="99"/>
  <c r="W75" i="99"/>
  <c r="AI75" i="99"/>
  <c r="U75" i="99"/>
  <c r="AH75" i="99"/>
  <c r="T75" i="99"/>
  <c r="AG75" i="99"/>
  <c r="S75" i="99"/>
  <c r="AJ75" i="99"/>
  <c r="M76" i="99"/>
  <c r="AO76" i="99"/>
  <c r="X77" i="99"/>
  <c r="W59" i="95" s="1"/>
  <c r="AY81" i="99"/>
  <c r="AX81" i="99"/>
  <c r="AV81" i="99"/>
  <c r="AU81" i="99"/>
  <c r="AT81" i="99"/>
  <c r="AE81" i="99"/>
  <c r="AC81" i="99"/>
  <c r="BA81" i="99"/>
  <c r="Z81" i="99"/>
  <c r="AZ81" i="99"/>
  <c r="Y81" i="99"/>
  <c r="AW81" i="99"/>
  <c r="X81" i="99"/>
  <c r="AS81" i="99"/>
  <c r="U81" i="99"/>
  <c r="AR81" i="99"/>
  <c r="AN111" i="99"/>
  <c r="Z111" i="99"/>
  <c r="L111" i="99"/>
  <c r="AT111" i="99"/>
  <c r="AE111" i="99"/>
  <c r="P111" i="99"/>
  <c r="AR111" i="99"/>
  <c r="AC111" i="99"/>
  <c r="N111" i="99"/>
  <c r="AP111" i="99"/>
  <c r="AA111" i="99"/>
  <c r="AM111" i="99"/>
  <c r="X111" i="99"/>
  <c r="BA111" i="99"/>
  <c r="AL111" i="99"/>
  <c r="W111" i="99"/>
  <c r="AZ111" i="99"/>
  <c r="AK111" i="99"/>
  <c r="V111" i="99"/>
  <c r="AJ111" i="99"/>
  <c r="M111" i="99"/>
  <c r="AI111" i="99"/>
  <c r="AG111" i="99"/>
  <c r="AF111" i="99"/>
  <c r="AD111" i="99"/>
  <c r="AY111" i="99"/>
  <c r="AB111" i="99"/>
  <c r="AX111" i="99"/>
  <c r="Y111" i="99"/>
  <c r="AW111" i="99"/>
  <c r="U111" i="99"/>
  <c r="AV111" i="99"/>
  <c r="T111" i="99"/>
  <c r="AU111" i="99"/>
  <c r="S111" i="99"/>
  <c r="O111" i="99"/>
  <c r="AS111" i="99"/>
  <c r="AQ111" i="99"/>
  <c r="AO111" i="99"/>
  <c r="W58" i="99"/>
  <c r="AK58" i="99"/>
  <c r="AY58" i="99"/>
  <c r="N61" i="99"/>
  <c r="AB61" i="99"/>
  <c r="AP61" i="99"/>
  <c r="X63" i="99"/>
  <c r="AL63" i="99"/>
  <c r="AZ63" i="99"/>
  <c r="AW64" i="99"/>
  <c r="R65" i="99"/>
  <c r="AF65" i="99"/>
  <c r="AQ66" i="99"/>
  <c r="W68" i="99"/>
  <c r="AK68" i="99"/>
  <c r="AY68" i="99"/>
  <c r="AU70" i="99"/>
  <c r="X73" i="99"/>
  <c r="AL73" i="99"/>
  <c r="AZ73" i="99"/>
  <c r="AW74" i="99"/>
  <c r="AU75" i="99"/>
  <c r="AR76" i="99"/>
  <c r="P81" i="99"/>
  <c r="AQ81" i="99"/>
  <c r="X58" i="99"/>
  <c r="AL58" i="99"/>
  <c r="AZ58" i="99"/>
  <c r="O61" i="99"/>
  <c r="AC61" i="99"/>
  <c r="Y63" i="99"/>
  <c r="AM63" i="99"/>
  <c r="BA63" i="99"/>
  <c r="AX64" i="99"/>
  <c r="S65" i="99"/>
  <c r="AG65" i="99"/>
  <c r="AR66" i="99"/>
  <c r="X68" i="99"/>
  <c r="AZ68" i="99"/>
  <c r="AV70" i="99"/>
  <c r="Y73" i="99"/>
  <c r="AM73" i="99"/>
  <c r="BA73" i="99"/>
  <c r="AX74" i="99"/>
  <c r="AV75" i="99"/>
  <c r="AS76" i="99"/>
  <c r="Q81" i="99"/>
  <c r="AZ110" i="99"/>
  <c r="AO145" i="99"/>
  <c r="Y58" i="99"/>
  <c r="BA58" i="99"/>
  <c r="P61" i="99"/>
  <c r="AD61" i="99"/>
  <c r="Z63" i="99"/>
  <c r="AN63" i="99"/>
  <c r="AY64" i="99"/>
  <c r="T65" i="99"/>
  <c r="AH65" i="99"/>
  <c r="AS66" i="99"/>
  <c r="Y68" i="99"/>
  <c r="AM68" i="99"/>
  <c r="BA68" i="99"/>
  <c r="AW70" i="99"/>
  <c r="AY74" i="99"/>
  <c r="AT76" i="99"/>
  <c r="AW90" i="99"/>
  <c r="AI90" i="99"/>
  <c r="U90" i="99"/>
  <c r="AV90" i="99"/>
  <c r="AH90" i="99"/>
  <c r="T90" i="99"/>
  <c r="AT90" i="99"/>
  <c r="AF90" i="99"/>
  <c r="R90" i="99"/>
  <c r="AS90" i="99"/>
  <c r="AE90" i="99"/>
  <c r="Q90" i="99"/>
  <c r="AR90" i="99"/>
  <c r="AD90" i="99"/>
  <c r="P90" i="99"/>
  <c r="AQ90" i="99"/>
  <c r="AC90" i="99"/>
  <c r="O90" i="99"/>
  <c r="AP90" i="99"/>
  <c r="AB90" i="99"/>
  <c r="N90" i="99"/>
  <c r="AO90" i="99"/>
  <c r="AA90" i="99"/>
  <c r="M90" i="99"/>
  <c r="AN90" i="99"/>
  <c r="Z90" i="99"/>
  <c r="L90" i="99"/>
  <c r="BA90" i="99"/>
  <c r="AM90" i="99"/>
  <c r="Y90" i="99"/>
  <c r="K90" i="99"/>
  <c r="BA110" i="99"/>
  <c r="AL110" i="99"/>
  <c r="W110" i="99"/>
  <c r="AF110" i="99"/>
  <c r="AE110" i="99"/>
  <c r="AX110" i="99"/>
  <c r="Z110" i="99"/>
  <c r="AW110" i="99"/>
  <c r="X110" i="99"/>
  <c r="AV110" i="99"/>
  <c r="T110" i="99"/>
  <c r="AU110" i="99"/>
  <c r="S110" i="99"/>
  <c r="AT110" i="99"/>
  <c r="R110" i="99"/>
  <c r="AR110" i="99"/>
  <c r="Q110" i="99"/>
  <c r="AO110" i="99"/>
  <c r="P110" i="99"/>
  <c r="AM110" i="99"/>
  <c r="M110" i="99"/>
  <c r="AZ118" i="99"/>
  <c r="AY118" i="99"/>
  <c r="AX118" i="99"/>
  <c r="AW118" i="99"/>
  <c r="BA118" i="99"/>
  <c r="AU118" i="99"/>
  <c r="AB118" i="99"/>
  <c r="AB116" i="99" s="1"/>
  <c r="AS118" i="99"/>
  <c r="Z118" i="99"/>
  <c r="AQ118" i="99"/>
  <c r="T118" i="99"/>
  <c r="AP118" i="99"/>
  <c r="S118" i="99"/>
  <c r="AO118" i="99"/>
  <c r="R118" i="99"/>
  <c r="AR118" i="99"/>
  <c r="AN118" i="99"/>
  <c r="AG118" i="99"/>
  <c r="AF118" i="99"/>
  <c r="AE118" i="99"/>
  <c r="AC118" i="99"/>
  <c r="AA118" i="99"/>
  <c r="Y118" i="99"/>
  <c r="P118" i="99"/>
  <c r="O118" i="99"/>
  <c r="AR145" i="99"/>
  <c r="AQ145" i="99"/>
  <c r="BA145" i="99"/>
  <c r="AZ145" i="99"/>
  <c r="AY145" i="99"/>
  <c r="AW145" i="99"/>
  <c r="AT145" i="99"/>
  <c r="AX145" i="99"/>
  <c r="AV145" i="99"/>
  <c r="AU145" i="99"/>
  <c r="AS145" i="99"/>
  <c r="AH145" i="99"/>
  <c r="W145" i="99"/>
  <c r="M145" i="99"/>
  <c r="BA64" i="99"/>
  <c r="BA74" i="99"/>
  <c r="AV76" i="99"/>
  <c r="AQ58" i="99"/>
  <c r="T61" i="99"/>
  <c r="AH61" i="99"/>
  <c r="AD63" i="99"/>
  <c r="AR63" i="99"/>
  <c r="X65" i="99"/>
  <c r="AL65" i="99"/>
  <c r="AW66" i="99"/>
  <c r="AQ68" i="99"/>
  <c r="BA70" i="99"/>
  <c r="BA75" i="99"/>
  <c r="AX76" i="99"/>
  <c r="X90" i="99"/>
  <c r="AR102" i="99"/>
  <c r="AD102" i="99"/>
  <c r="P102" i="99"/>
  <c r="AM102" i="99"/>
  <c r="X102" i="99"/>
  <c r="AZ102" i="99"/>
  <c r="AK102" i="99"/>
  <c r="V102" i="99"/>
  <c r="AX102" i="99"/>
  <c r="AI102" i="99"/>
  <c r="T102" i="99"/>
  <c r="AU102" i="99"/>
  <c r="AF102" i="99"/>
  <c r="Q102" i="99"/>
  <c r="AT102" i="99"/>
  <c r="AE102" i="99"/>
  <c r="O102" i="99"/>
  <c r="AY102" i="99"/>
  <c r="AA102" i="99"/>
  <c r="AW102" i="99"/>
  <c r="Z102" i="99"/>
  <c r="AS102" i="99"/>
  <c r="W102" i="99"/>
  <c r="AQ102" i="99"/>
  <c r="U102" i="99"/>
  <c r="AP102" i="99"/>
  <c r="S102" i="99"/>
  <c r="AO102" i="99"/>
  <c r="R102" i="99"/>
  <c r="AN102" i="99"/>
  <c r="N102" i="99"/>
  <c r="AL102" i="99"/>
  <c r="M102" i="99"/>
  <c r="AJ102" i="99"/>
  <c r="L102" i="99"/>
  <c r="AH102" i="99"/>
  <c r="K102" i="99"/>
  <c r="AH110" i="99"/>
  <c r="AT118" i="99"/>
  <c r="AT122" i="99"/>
  <c r="AS122" i="99"/>
  <c r="AR122" i="99"/>
  <c r="AQ122" i="99"/>
  <c r="BA122" i="99"/>
  <c r="AY122" i="99"/>
  <c r="AX122" i="99"/>
  <c r="AW122" i="99"/>
  <c r="AU122" i="99"/>
  <c r="AZ122" i="99"/>
  <c r="AV122" i="99"/>
  <c r="AN122" i="99"/>
  <c r="AH122" i="99"/>
  <c r="AG122" i="99"/>
  <c r="AB122" i="99"/>
  <c r="X61" i="99"/>
  <c r="N65" i="99"/>
  <c r="AB65" i="99"/>
  <c r="AG68" i="99"/>
  <c r="AP81" i="99"/>
  <c r="AB81" i="99"/>
  <c r="N81" i="99"/>
  <c r="AO81" i="99"/>
  <c r="AK81" i="99"/>
  <c r="W81" i="99"/>
  <c r="AJ81" i="99"/>
  <c r="V81" i="99"/>
  <c r="AH81" i="99"/>
  <c r="T81" i="99"/>
  <c r="AG81" i="99"/>
  <c r="S81" i="99"/>
  <c r="AF81" i="99"/>
  <c r="R81" i="99"/>
  <c r="AI81" i="99"/>
  <c r="AL90" i="99"/>
  <c r="AG102" i="99"/>
  <c r="V78" i="99"/>
  <c r="AJ78" i="99"/>
  <c r="T80" i="99"/>
  <c r="AH80" i="99"/>
  <c r="O82" i="99"/>
  <c r="AC82" i="99"/>
  <c r="AQ82" i="99"/>
  <c r="V91" i="99"/>
  <c r="AJ91" i="99"/>
  <c r="AX91" i="99"/>
  <c r="S92" i="99"/>
  <c r="AG92" i="99"/>
  <c r="AU92" i="99"/>
  <c r="N94" i="99"/>
  <c r="AD94" i="99"/>
  <c r="AT94" i="99"/>
  <c r="Q95" i="99"/>
  <c r="AL95" i="99"/>
  <c r="AA97" i="99"/>
  <c r="AY97" i="99"/>
  <c r="AA98" i="99"/>
  <c r="AW98" i="99"/>
  <c r="X99" i="99"/>
  <c r="AT99" i="99"/>
  <c r="U100" i="99"/>
  <c r="AQ100" i="99"/>
  <c r="AV105" i="99"/>
  <c r="AH105" i="99"/>
  <c r="T105" i="99"/>
  <c r="BA105" i="99"/>
  <c r="AL105" i="99"/>
  <c r="W105" i="99"/>
  <c r="AY105" i="99"/>
  <c r="AJ105" i="99"/>
  <c r="U105" i="99"/>
  <c r="AW105" i="99"/>
  <c r="AG105" i="99"/>
  <c r="R105" i="99"/>
  <c r="AT105" i="99"/>
  <c r="AE105" i="99"/>
  <c r="AE103" i="99" s="1"/>
  <c r="P105" i="99"/>
  <c r="AS105" i="99"/>
  <c r="AD105" i="99"/>
  <c r="O105" i="99"/>
  <c r="AR105" i="99"/>
  <c r="AC105" i="99"/>
  <c r="AC103" i="99" s="1"/>
  <c r="N105" i="99"/>
  <c r="AK105" i="99"/>
  <c r="U112" i="99"/>
  <c r="AW112" i="99"/>
  <c r="AI115" i="99"/>
  <c r="W78" i="99"/>
  <c r="AK78" i="99"/>
  <c r="U80" i="99"/>
  <c r="AI80" i="99"/>
  <c r="P82" i="99"/>
  <c r="AD82" i="99"/>
  <c r="AR82" i="99"/>
  <c r="W91" i="99"/>
  <c r="AK91" i="99"/>
  <c r="AY91" i="99"/>
  <c r="T92" i="99"/>
  <c r="AH92" i="99"/>
  <c r="AV92" i="99"/>
  <c r="O94" i="99"/>
  <c r="AE94" i="99"/>
  <c r="AU94" i="99"/>
  <c r="R95" i="99"/>
  <c r="AM95" i="99"/>
  <c r="AD97" i="99"/>
  <c r="AB98" i="99"/>
  <c r="AX98" i="99"/>
  <c r="Y99" i="99"/>
  <c r="AU99" i="99"/>
  <c r="V100" i="99"/>
  <c r="AR100" i="99"/>
  <c r="K105" i="99"/>
  <c r="AM105" i="99"/>
  <c r="Z112" i="99"/>
  <c r="AX112" i="99"/>
  <c r="AJ120" i="99"/>
  <c r="V120" i="99"/>
  <c r="AI120" i="99"/>
  <c r="U120" i="99"/>
  <c r="AH120" i="99"/>
  <c r="T120" i="99"/>
  <c r="AG120" i="99"/>
  <c r="S120" i="99"/>
  <c r="AC120" i="99"/>
  <c r="AA120" i="99"/>
  <c r="Y120" i="99"/>
  <c r="AP120" i="99"/>
  <c r="W120" i="99"/>
  <c r="AN120" i="99"/>
  <c r="Q120" i="99"/>
  <c r="AM120" i="99"/>
  <c r="P120" i="99"/>
  <c r="AL120" i="99"/>
  <c r="O120" i="99"/>
  <c r="X78" i="99"/>
  <c r="AL78" i="99"/>
  <c r="V80" i="99"/>
  <c r="AJ80" i="99"/>
  <c r="Q82" i="99"/>
  <c r="AE82" i="99"/>
  <c r="AS82" i="99"/>
  <c r="X91" i="99"/>
  <c r="AL91" i="99"/>
  <c r="U92" i="99"/>
  <c r="AI92" i="99"/>
  <c r="AW92" i="99"/>
  <c r="P94" i="99"/>
  <c r="AF94" i="99"/>
  <c r="AV94" i="99"/>
  <c r="U95" i="99"/>
  <c r="AN95" i="99"/>
  <c r="AX97" i="99"/>
  <c r="AJ97" i="99"/>
  <c r="V97" i="99"/>
  <c r="AV97" i="99"/>
  <c r="AH97" i="99"/>
  <c r="T97" i="99"/>
  <c r="AT97" i="99"/>
  <c r="AF97" i="99"/>
  <c r="R97" i="99"/>
  <c r="AQ97" i="99"/>
  <c r="AC97" i="99"/>
  <c r="O97" i="99"/>
  <c r="AP97" i="99"/>
  <c r="AB97" i="99"/>
  <c r="N97" i="99"/>
  <c r="AE97" i="99"/>
  <c r="BA97" i="99"/>
  <c r="AD98" i="99"/>
  <c r="AY98" i="99"/>
  <c r="AA99" i="99"/>
  <c r="AV99" i="99"/>
  <c r="X100" i="99"/>
  <c r="AS100" i="99"/>
  <c r="L105" i="99"/>
  <c r="AN105" i="99"/>
  <c r="AB112" i="99"/>
  <c r="AY112" i="99"/>
  <c r="AZ115" i="99"/>
  <c r="AL115" i="99"/>
  <c r="AY115" i="99"/>
  <c r="AK115" i="99"/>
  <c r="AX115" i="99"/>
  <c r="AJ115" i="99"/>
  <c r="V115" i="99"/>
  <c r="BA115" i="99"/>
  <c r="AG115" i="99"/>
  <c r="R115" i="99"/>
  <c r="AM115" i="99"/>
  <c r="T115" i="99"/>
  <c r="AH115" i="99"/>
  <c r="Q115" i="99"/>
  <c r="AW115" i="99"/>
  <c r="AE115" i="99"/>
  <c r="O115" i="99"/>
  <c r="AU115" i="99"/>
  <c r="AC115" i="99"/>
  <c r="M115" i="99"/>
  <c r="AT115" i="99"/>
  <c r="AB115" i="99"/>
  <c r="L115" i="99"/>
  <c r="AS115" i="99"/>
  <c r="AA115" i="99"/>
  <c r="AO115" i="99"/>
  <c r="AT138" i="99"/>
  <c r="AS138" i="99"/>
  <c r="AR138" i="99"/>
  <c r="AQ138" i="99"/>
  <c r="AY138" i="99"/>
  <c r="M138" i="99"/>
  <c r="BA138" i="99"/>
  <c r="AX138" i="99"/>
  <c r="AW138" i="99"/>
  <c r="AV138" i="99"/>
  <c r="AU138" i="99"/>
  <c r="AM138" i="99"/>
  <c r="AL138" i="99"/>
  <c r="AJ138" i="99"/>
  <c r="V138" i="99"/>
  <c r="AW94" i="99"/>
  <c r="V95" i="99"/>
  <c r="AP95" i="99"/>
  <c r="AW99" i="99"/>
  <c r="Z100" i="99"/>
  <c r="AT100" i="99"/>
  <c r="M105" i="99"/>
  <c r="AO105" i="99"/>
  <c r="AD112" i="99"/>
  <c r="AP115" i="99"/>
  <c r="L120" i="99"/>
  <c r="AI121" i="99"/>
  <c r="O138" i="99"/>
  <c r="AN78" i="99"/>
  <c r="X80" i="99"/>
  <c r="AL80" i="99"/>
  <c r="S82" i="99"/>
  <c r="AG82" i="99"/>
  <c r="AU82" i="99"/>
  <c r="W92" i="99"/>
  <c r="AK92" i="99"/>
  <c r="AY92" i="99"/>
  <c r="R94" i="99"/>
  <c r="AH94" i="99"/>
  <c r="AZ94" i="99"/>
  <c r="X95" i="99"/>
  <c r="AQ95" i="99"/>
  <c r="AI97" i="99"/>
  <c r="AU98" i="99"/>
  <c r="AG98" i="99"/>
  <c r="S98" i="99"/>
  <c r="AS98" i="99"/>
  <c r="AE98" i="99"/>
  <c r="Q98" i="99"/>
  <c r="AQ98" i="99"/>
  <c r="AC98" i="99"/>
  <c r="O98" i="99"/>
  <c r="AN98" i="99"/>
  <c r="Z98" i="99"/>
  <c r="L98" i="99"/>
  <c r="BA98" i="99"/>
  <c r="AM98" i="99"/>
  <c r="Y98" i="99"/>
  <c r="K98" i="99"/>
  <c r="AH98" i="99"/>
  <c r="AE99" i="99"/>
  <c r="AB100" i="99"/>
  <c r="AW100" i="99"/>
  <c r="Q105" i="99"/>
  <c r="AP105" i="99"/>
  <c r="AF112" i="99"/>
  <c r="N115" i="99"/>
  <c r="AQ115" i="99"/>
  <c r="M120" i="99"/>
  <c r="AO78" i="99"/>
  <c r="Y80" i="99"/>
  <c r="AM80" i="99"/>
  <c r="T82" i="99"/>
  <c r="AH82" i="99"/>
  <c r="AV82" i="99"/>
  <c r="X92" i="99"/>
  <c r="AL92" i="99"/>
  <c r="AZ92" i="99"/>
  <c r="S94" i="99"/>
  <c r="AI94" i="99"/>
  <c r="BA94" i="99"/>
  <c r="Y95" i="99"/>
  <c r="AR95" i="99"/>
  <c r="AK97" i="99"/>
  <c r="M98" i="99"/>
  <c r="AI98" i="99"/>
  <c r="AR99" i="99"/>
  <c r="AD99" i="99"/>
  <c r="P99" i="99"/>
  <c r="AP99" i="99"/>
  <c r="AB99" i="99"/>
  <c r="N99" i="99"/>
  <c r="AN99" i="99"/>
  <c r="Z99" i="99"/>
  <c r="L99" i="99"/>
  <c r="AY99" i="99"/>
  <c r="AK99" i="99"/>
  <c r="W99" i="99"/>
  <c r="AX99" i="99"/>
  <c r="AJ99" i="99"/>
  <c r="V99" i="99"/>
  <c r="AF99" i="99"/>
  <c r="BA99" i="99"/>
  <c r="AC100" i="99"/>
  <c r="AX100" i="99"/>
  <c r="AQ105" i="99"/>
  <c r="P115" i="99"/>
  <c r="AR115" i="99"/>
  <c r="N120" i="99"/>
  <c r="U138" i="99"/>
  <c r="K92" i="99"/>
  <c r="Y92" i="99"/>
  <c r="AM92" i="99"/>
  <c r="BA92" i="99"/>
  <c r="T94" i="99"/>
  <c r="Z95" i="99"/>
  <c r="P97" i="99"/>
  <c r="AL97" i="99"/>
  <c r="N98" i="99"/>
  <c r="AJ98" i="99"/>
  <c r="K99" i="99"/>
  <c r="AG99" i="99"/>
  <c r="AD100" i="99"/>
  <c r="V105" i="99"/>
  <c r="AU105" i="99"/>
  <c r="AT112" i="99"/>
  <c r="AE112" i="99"/>
  <c r="P112" i="99"/>
  <c r="AR112" i="99"/>
  <c r="AC112" i="99"/>
  <c r="N112" i="99"/>
  <c r="AP112" i="99"/>
  <c r="AA112" i="99"/>
  <c r="AN112" i="99"/>
  <c r="Y112" i="99"/>
  <c r="AM112" i="99"/>
  <c r="W112" i="99"/>
  <c r="BA112" i="99"/>
  <c r="AK112" i="99"/>
  <c r="V112" i="99"/>
  <c r="AH112" i="99"/>
  <c r="S115" i="99"/>
  <c r="AV115" i="99"/>
  <c r="R120" i="99"/>
  <c r="AZ138" i="99"/>
  <c r="AO95" i="99"/>
  <c r="AA95" i="99"/>
  <c r="AY95" i="99"/>
  <c r="AK95" i="99"/>
  <c r="W95" i="99"/>
  <c r="AV95" i="99"/>
  <c r="AH95" i="99"/>
  <c r="T95" i="99"/>
  <c r="AU95" i="99"/>
  <c r="AG95" i="99"/>
  <c r="AG93" i="99" s="1"/>
  <c r="S95" i="99"/>
  <c r="AB95" i="99"/>
  <c r="AT95" i="99"/>
  <c r="AH99" i="99"/>
  <c r="AZ100" i="99"/>
  <c r="AO100" i="99"/>
  <c r="AA100" i="99"/>
  <c r="M100" i="99"/>
  <c r="AM100" i="99"/>
  <c r="Y100" i="99"/>
  <c r="K100" i="99"/>
  <c r="AY100" i="99"/>
  <c r="AK100" i="99"/>
  <c r="W100" i="99"/>
  <c r="AV100" i="99"/>
  <c r="AH100" i="99"/>
  <c r="T100" i="99"/>
  <c r="AU100" i="99"/>
  <c r="AG100" i="99"/>
  <c r="S100" i="99"/>
  <c r="AE100" i="99"/>
  <c r="X105" i="99"/>
  <c r="AX105" i="99"/>
  <c r="AI112" i="99"/>
  <c r="U115" i="99"/>
  <c r="X120" i="99"/>
  <c r="AH121" i="99"/>
  <c r="T121" i="99"/>
  <c r="AG121" i="99"/>
  <c r="S121" i="99"/>
  <c r="AF121" i="99"/>
  <c r="R121" i="99"/>
  <c r="AE121" i="99"/>
  <c r="Q121" i="99"/>
  <c r="Y121" i="99"/>
  <c r="AN121" i="99"/>
  <c r="Z121" i="99"/>
  <c r="W121" i="99"/>
  <c r="AO121" i="99"/>
  <c r="U121" i="99"/>
  <c r="AL121" i="99"/>
  <c r="O121" i="99"/>
  <c r="AK121" i="99"/>
  <c r="N121" i="99"/>
  <c r="AJ121" i="99"/>
  <c r="M121" i="99"/>
  <c r="X82" i="99"/>
  <c r="AL82" i="99"/>
  <c r="R78" i="99"/>
  <c r="P80" i="99"/>
  <c r="Y82" i="99"/>
  <c r="O92" i="99"/>
  <c r="AC92" i="99"/>
  <c r="AY94" i="99"/>
  <c r="AK94" i="99"/>
  <c r="W94" i="99"/>
  <c r="AX94" i="99"/>
  <c r="AX93" i="99" s="1"/>
  <c r="AJ94" i="99"/>
  <c r="V94" i="99"/>
  <c r="Z94" i="99"/>
  <c r="AP94" i="99"/>
  <c r="M95" i="99"/>
  <c r="AE95" i="99"/>
  <c r="AZ95" i="99"/>
  <c r="AM99" i="99"/>
  <c r="O100" i="99"/>
  <c r="AJ100" i="99"/>
  <c r="AQ112" i="99"/>
  <c r="AD120" i="99"/>
  <c r="AF122" i="99"/>
  <c r="R122" i="99"/>
  <c r="AE122" i="99"/>
  <c r="Q122" i="99"/>
  <c r="AD122" i="99"/>
  <c r="P122" i="99"/>
  <c r="AC122" i="99"/>
  <c r="O122" i="99"/>
  <c r="AM122" i="99"/>
  <c r="U122" i="99"/>
  <c r="AL122" i="99"/>
  <c r="AK122" i="99"/>
  <c r="S122" i="99"/>
  <c r="AJ122" i="99"/>
  <c r="N122" i="99"/>
  <c r="AA122" i="99"/>
  <c r="Y122" i="99"/>
  <c r="X122" i="99"/>
  <c r="W122" i="99"/>
  <c r="T122" i="99"/>
  <c r="AP122" i="99"/>
  <c r="M122" i="99"/>
  <c r="AO122" i="99"/>
  <c r="L122" i="99"/>
  <c r="AO152" i="99"/>
  <c r="AA152" i="99"/>
  <c r="M152" i="99"/>
  <c r="AN152" i="99"/>
  <c r="Z152" i="99"/>
  <c r="L152" i="99"/>
  <c r="BA152" i="99"/>
  <c r="AM152" i="99"/>
  <c r="Y152" i="99"/>
  <c r="AR152" i="99"/>
  <c r="X152" i="99"/>
  <c r="AQ152" i="99"/>
  <c r="W152" i="99"/>
  <c r="AP152" i="99"/>
  <c r="V152" i="99"/>
  <c r="AL152" i="99"/>
  <c r="U152" i="99"/>
  <c r="AK152" i="99"/>
  <c r="T152" i="99"/>
  <c r="AJ152" i="99"/>
  <c r="S152" i="99"/>
  <c r="AZ152" i="99"/>
  <c r="AI152" i="99"/>
  <c r="R152" i="99"/>
  <c r="AW152" i="99"/>
  <c r="AF152" i="99"/>
  <c r="O152" i="99"/>
  <c r="AS152" i="99"/>
  <c r="AH152" i="99"/>
  <c r="AG152" i="99"/>
  <c r="AE152" i="99"/>
  <c r="AD152" i="99"/>
  <c r="AB152" i="99"/>
  <c r="Q152" i="99"/>
  <c r="P152" i="99"/>
  <c r="AU152" i="99"/>
  <c r="P101" i="99"/>
  <c r="AE101" i="99"/>
  <c r="AT101" i="99"/>
  <c r="U110" i="99"/>
  <c r="AJ110" i="99"/>
  <c r="AY110" i="99"/>
  <c r="X113" i="99"/>
  <c r="AM113" i="99"/>
  <c r="AV114" i="99"/>
  <c r="AH114" i="99"/>
  <c r="T114" i="99"/>
  <c r="Y114" i="99"/>
  <c r="AN114" i="99"/>
  <c r="AF127" i="99"/>
  <c r="AF130" i="99"/>
  <c r="R130" i="99"/>
  <c r="AE130" i="99"/>
  <c r="Q130" i="99"/>
  <c r="AD130" i="99"/>
  <c r="P130" i="99"/>
  <c r="AP130" i="99"/>
  <c r="Y130" i="99"/>
  <c r="AO130" i="99"/>
  <c r="X130" i="99"/>
  <c r="AN130" i="99"/>
  <c r="W130" i="99"/>
  <c r="AM130" i="99"/>
  <c r="V130" i="99"/>
  <c r="AJ130" i="99"/>
  <c r="S130" i="99"/>
  <c r="N130" i="99"/>
  <c r="M130" i="99"/>
  <c r="AL130" i="99"/>
  <c r="L130" i="99"/>
  <c r="AK130" i="99"/>
  <c r="AN131" i="99"/>
  <c r="AR136" i="99"/>
  <c r="AD140" i="99"/>
  <c r="AM145" i="99"/>
  <c r="Q101" i="99"/>
  <c r="AF101" i="99"/>
  <c r="AU101" i="99"/>
  <c r="V110" i="99"/>
  <c r="AK110" i="99"/>
  <c r="AX113" i="99"/>
  <c r="AJ113" i="99"/>
  <c r="V113" i="99"/>
  <c r="Y113" i="99"/>
  <c r="AN113" i="99"/>
  <c r="Z114" i="99"/>
  <c r="AO114" i="99"/>
  <c r="AN127" i="99"/>
  <c r="AS136" i="99"/>
  <c r="AL140" i="99"/>
  <c r="AN145" i="99"/>
  <c r="N152" i="99"/>
  <c r="AZ112" i="99"/>
  <c r="Z113" i="99"/>
  <c r="AO113" i="99"/>
  <c r="AO127" i="99"/>
  <c r="AJ136" i="99"/>
  <c r="V136" i="99"/>
  <c r="AI136" i="99"/>
  <c r="U136" i="99"/>
  <c r="AH136" i="99"/>
  <c r="T136" i="99"/>
  <c r="Z136" i="99"/>
  <c r="AP136" i="99"/>
  <c r="Y136" i="99"/>
  <c r="AO136" i="99"/>
  <c r="X136" i="99"/>
  <c r="AN136" i="99"/>
  <c r="W136" i="99"/>
  <c r="AK136" i="99"/>
  <c r="Q136" i="99"/>
  <c r="AE136" i="99"/>
  <c r="AD136" i="99"/>
  <c r="AC136" i="99"/>
  <c r="AB136" i="99"/>
  <c r="AA136" i="99"/>
  <c r="S136" i="99"/>
  <c r="AM140" i="99"/>
  <c r="AC152" i="99"/>
  <c r="AP184" i="99"/>
  <c r="AB184" i="99"/>
  <c r="N184" i="99"/>
  <c r="AO184" i="99"/>
  <c r="AA184" i="99"/>
  <c r="M184" i="99"/>
  <c r="AN184" i="99"/>
  <c r="Z184" i="99"/>
  <c r="L184" i="99"/>
  <c r="BA184" i="99"/>
  <c r="AM184" i="99"/>
  <c r="Y184" i="99"/>
  <c r="AR184" i="99"/>
  <c r="AD184" i="99"/>
  <c r="P184" i="99"/>
  <c r="AQ184" i="99"/>
  <c r="AC184" i="99"/>
  <c r="O184" i="99"/>
  <c r="AW184" i="99"/>
  <c r="W184" i="99"/>
  <c r="AV184" i="99"/>
  <c r="V184" i="99"/>
  <c r="AU184" i="99"/>
  <c r="U184" i="99"/>
  <c r="AT184" i="99"/>
  <c r="T184" i="99"/>
  <c r="AS184" i="99"/>
  <c r="S184" i="99"/>
  <c r="AL184" i="99"/>
  <c r="R184" i="99"/>
  <c r="AK184" i="99"/>
  <c r="Q184" i="99"/>
  <c r="AH184" i="99"/>
  <c r="AG184" i="99"/>
  <c r="AF184" i="99"/>
  <c r="AE184" i="99"/>
  <c r="X184" i="99"/>
  <c r="AZ184" i="99"/>
  <c r="AJ184" i="99"/>
  <c r="AD131" i="99"/>
  <c r="P131" i="99"/>
  <c r="AC131" i="99"/>
  <c r="O131" i="99"/>
  <c r="AP131" i="99"/>
  <c r="AB131" i="99"/>
  <c r="N131" i="99"/>
  <c r="AI131" i="99"/>
  <c r="R131" i="99"/>
  <c r="AH131" i="99"/>
  <c r="Q131" i="99"/>
  <c r="AG131" i="99"/>
  <c r="M131" i="99"/>
  <c r="AF131" i="99"/>
  <c r="L131" i="99"/>
  <c r="Z131" i="99"/>
  <c r="Y131" i="99"/>
  <c r="X131" i="99"/>
  <c r="W131" i="99"/>
  <c r="V131" i="99"/>
  <c r="AX136" i="99"/>
  <c r="AW136" i="99"/>
  <c r="AV136" i="99"/>
  <c r="AQ136" i="99"/>
  <c r="AY136" i="99"/>
  <c r="BA136" i="99"/>
  <c r="AU136" i="99"/>
  <c r="AU140" i="99"/>
  <c r="AJ143" i="99"/>
  <c r="V143" i="99"/>
  <c r="AI143" i="99"/>
  <c r="U143" i="99"/>
  <c r="AH143" i="99"/>
  <c r="T143" i="99"/>
  <c r="AN143" i="99"/>
  <c r="W143" i="99"/>
  <c r="AM143" i="99"/>
  <c r="S143" i="99"/>
  <c r="AL143" i="99"/>
  <c r="R143" i="99"/>
  <c r="AK143" i="99"/>
  <c r="Q143" i="99"/>
  <c r="AE143" i="99"/>
  <c r="N143" i="99"/>
  <c r="AB143" i="99"/>
  <c r="AA143" i="99"/>
  <c r="Z143" i="99"/>
  <c r="Y143" i="99"/>
  <c r="X143" i="99"/>
  <c r="P143" i="99"/>
  <c r="M143" i="99"/>
  <c r="L143" i="99"/>
  <c r="AT152" i="99"/>
  <c r="U101" i="99"/>
  <c r="AJ101" i="99"/>
  <c r="AP110" i="99"/>
  <c r="AB110" i="99"/>
  <c r="N110" i="99"/>
  <c r="Y110" i="99"/>
  <c r="AN110" i="99"/>
  <c r="M113" i="99"/>
  <c r="AB113" i="99"/>
  <c r="AQ113" i="99"/>
  <c r="N114" i="99"/>
  <c r="AC114" i="99"/>
  <c r="AR114" i="99"/>
  <c r="U130" i="99"/>
  <c r="AR131" i="99"/>
  <c r="AQ131" i="99"/>
  <c r="AZ131" i="99"/>
  <c r="AY131" i="99"/>
  <c r="AX131" i="99"/>
  <c r="AW131" i="99"/>
  <c r="AT131" i="99"/>
  <c r="BA131" i="99"/>
  <c r="AV131" i="99"/>
  <c r="L136" i="99"/>
  <c r="AZ136" i="99"/>
  <c r="AV140" i="99"/>
  <c r="AV152" i="99"/>
  <c r="AI184" i="99"/>
  <c r="AJ127" i="99"/>
  <c r="V127" i="99"/>
  <c r="AI127" i="99"/>
  <c r="U127" i="99"/>
  <c r="AH127" i="99"/>
  <c r="T127" i="99"/>
  <c r="AM127" i="99"/>
  <c r="S127" i="99"/>
  <c r="AL127" i="99"/>
  <c r="R127" i="99"/>
  <c r="AK127" i="99"/>
  <c r="Q127" i="99"/>
  <c r="AG127" i="99"/>
  <c r="P127" i="99"/>
  <c r="AD127" i="99"/>
  <c r="M127" i="99"/>
  <c r="Z127" i="99"/>
  <c r="Y127" i="99"/>
  <c r="X127" i="99"/>
  <c r="W127" i="99"/>
  <c r="S131" i="99"/>
  <c r="M136" i="99"/>
  <c r="AW140" i="99"/>
  <c r="AX152" i="99"/>
  <c r="AA110" i="99"/>
  <c r="AQ110" i="99"/>
  <c r="O113" i="99"/>
  <c r="AD113" i="99"/>
  <c r="AE114" i="99"/>
  <c r="AT114" i="99"/>
  <c r="AX127" i="99"/>
  <c r="AW127" i="99"/>
  <c r="AV127" i="99"/>
  <c r="BA127" i="99"/>
  <c r="AU127" i="99"/>
  <c r="AZ127" i="99"/>
  <c r="AY127" i="99"/>
  <c r="AT127" i="99"/>
  <c r="AS127" i="99"/>
  <c r="AA130" i="99"/>
  <c r="T131" i="99"/>
  <c r="N136" i="99"/>
  <c r="AF138" i="99"/>
  <c r="R138" i="99"/>
  <c r="AE138" i="99"/>
  <c r="Q138" i="99"/>
  <c r="AD138" i="99"/>
  <c r="P138" i="99"/>
  <c r="Z138" i="99"/>
  <c r="AP138" i="99"/>
  <c r="Y138" i="99"/>
  <c r="AO138" i="99"/>
  <c r="X138" i="99"/>
  <c r="AN138" i="99"/>
  <c r="W138" i="99"/>
  <c r="AK138" i="99"/>
  <c r="T138" i="99"/>
  <c r="AH138" i="99"/>
  <c r="N138" i="99"/>
  <c r="AI138" i="99"/>
  <c r="AG138" i="99"/>
  <c r="AC138" i="99"/>
  <c r="AB138" i="99"/>
  <c r="AA138" i="99"/>
  <c r="AC143" i="99"/>
  <c r="AY152" i="99"/>
  <c r="AY184" i="99"/>
  <c r="AV101" i="99"/>
  <c r="AH101" i="99"/>
  <c r="T101" i="99"/>
  <c r="Y101" i="99"/>
  <c r="AN101" i="99"/>
  <c r="O110" i="99"/>
  <c r="AD110" i="99"/>
  <c r="AS110" i="99"/>
  <c r="Q113" i="99"/>
  <c r="AF113" i="99"/>
  <c r="AU113" i="99"/>
  <c r="R114" i="99"/>
  <c r="AG114" i="99"/>
  <c r="AW114" i="99"/>
  <c r="BA117" i="99"/>
  <c r="AZ117" i="99"/>
  <c r="AY117" i="99"/>
  <c r="AX117" i="99"/>
  <c r="AP117" i="99"/>
  <c r="T117" i="99"/>
  <c r="AE117" i="99"/>
  <c r="AL118" i="99"/>
  <c r="X118" i="99"/>
  <c r="AK118" i="99"/>
  <c r="W118" i="99"/>
  <c r="AJ118" i="99"/>
  <c r="V118" i="99"/>
  <c r="AI118" i="99"/>
  <c r="U118" i="99"/>
  <c r="AM118" i="99"/>
  <c r="Q118" i="99"/>
  <c r="AD118" i="99"/>
  <c r="N127" i="99"/>
  <c r="AC130" i="99"/>
  <c r="AA131" i="99"/>
  <c r="P136" i="99"/>
  <c r="L138" i="99"/>
  <c r="AP140" i="99"/>
  <c r="AB140" i="99"/>
  <c r="N140" i="99"/>
  <c r="AO140" i="99"/>
  <c r="AA140" i="99"/>
  <c r="M140" i="99"/>
  <c r="AN140" i="99"/>
  <c r="Z140" i="99"/>
  <c r="L140" i="99"/>
  <c r="AC140" i="99"/>
  <c r="Y140" i="99"/>
  <c r="X140" i="99"/>
  <c r="W140" i="99"/>
  <c r="AK140" i="99"/>
  <c r="T140" i="99"/>
  <c r="AH140" i="99"/>
  <c r="Q140" i="99"/>
  <c r="AJ140" i="99"/>
  <c r="AI140" i="99"/>
  <c r="AG140" i="99"/>
  <c r="AF140" i="99"/>
  <c r="AE140" i="99"/>
  <c r="V140" i="99"/>
  <c r="U140" i="99"/>
  <c r="AF143" i="99"/>
  <c r="AT140" i="99"/>
  <c r="AS140" i="99"/>
  <c r="AR140" i="99"/>
  <c r="AQ140" i="99"/>
  <c r="AY140" i="99"/>
  <c r="BA140" i="99"/>
  <c r="AZ140" i="99"/>
  <c r="AD145" i="99"/>
  <c r="P145" i="99"/>
  <c r="AC145" i="99"/>
  <c r="O145" i="99"/>
  <c r="AP145" i="99"/>
  <c r="AB145" i="99"/>
  <c r="N145" i="99"/>
  <c r="AL145" i="99"/>
  <c r="U145" i="99"/>
  <c r="AK145" i="99"/>
  <c r="T145" i="99"/>
  <c r="AJ145" i="99"/>
  <c r="S145" i="99"/>
  <c r="AI145" i="99"/>
  <c r="R145" i="99"/>
  <c r="AF145" i="99"/>
  <c r="L145" i="99"/>
  <c r="Z145" i="99"/>
  <c r="AG145" i="99"/>
  <c r="AE145" i="99"/>
  <c r="AA145" i="99"/>
  <c r="Y145" i="99"/>
  <c r="X145" i="99"/>
  <c r="V145" i="99"/>
  <c r="Q145" i="99"/>
  <c r="AZ135" i="99"/>
  <c r="AY135" i="99"/>
  <c r="AK135" i="99"/>
  <c r="W135" i="99"/>
  <c r="AX135" i="99"/>
  <c r="BA135" i="99"/>
  <c r="AG135" i="99"/>
  <c r="P135" i="99"/>
  <c r="AW135" i="99"/>
  <c r="AF135" i="99"/>
  <c r="O135" i="99"/>
  <c r="AV135" i="99"/>
  <c r="AE135" i="99"/>
  <c r="N135" i="99"/>
  <c r="AU135" i="99"/>
  <c r="AD135" i="99"/>
  <c r="M135" i="99"/>
  <c r="AR135" i="99"/>
  <c r="AA135" i="99"/>
  <c r="AN135" i="99"/>
  <c r="AD123" i="99"/>
  <c r="P123" i="99"/>
  <c r="AC123" i="99"/>
  <c r="O123" i="99"/>
  <c r="AP123" i="99"/>
  <c r="AB123" i="99"/>
  <c r="N123" i="99"/>
  <c r="AO123" i="99"/>
  <c r="AA123" i="99"/>
  <c r="M123" i="99"/>
  <c r="AL123" i="99"/>
  <c r="AF123" i="99"/>
  <c r="AT130" i="99"/>
  <c r="AS130" i="99"/>
  <c r="AR130" i="99"/>
  <c r="BA130" i="99"/>
  <c r="AO135" i="99"/>
  <c r="AR139" i="99"/>
  <c r="AQ139" i="99"/>
  <c r="BA139" i="99"/>
  <c r="AZ139" i="99"/>
  <c r="AY139" i="99"/>
  <c r="AX139" i="99"/>
  <c r="AU139" i="99"/>
  <c r="AO139" i="99"/>
  <c r="X139" i="99"/>
  <c r="AS139" i="99"/>
  <c r="AR123" i="99"/>
  <c r="AQ123" i="99"/>
  <c r="AZ123" i="99"/>
  <c r="AG123" i="99"/>
  <c r="BA123" i="99"/>
  <c r="Q135" i="99"/>
  <c r="AP135" i="99"/>
  <c r="AV137" i="99"/>
  <c r="AU137" i="99"/>
  <c r="AT137" i="99"/>
  <c r="BA137" i="99"/>
  <c r="AZ137" i="99"/>
  <c r="AY137" i="99"/>
  <c r="AX137" i="99"/>
  <c r="AR137" i="99"/>
  <c r="AO137" i="99"/>
  <c r="X137" i="99"/>
  <c r="AP137" i="99"/>
  <c r="AT139" i="99"/>
  <c r="AH123" i="99"/>
  <c r="AQ130" i="99"/>
  <c r="AP132" i="99"/>
  <c r="AB132" i="99"/>
  <c r="N132" i="99"/>
  <c r="AO132" i="99"/>
  <c r="AA132" i="99"/>
  <c r="M132" i="99"/>
  <c r="AN132" i="99"/>
  <c r="Z132" i="99"/>
  <c r="L132" i="99"/>
  <c r="Y132" i="99"/>
  <c r="X132" i="99"/>
  <c r="W132" i="99"/>
  <c r="AM132" i="99"/>
  <c r="V132" i="99"/>
  <c r="AJ132" i="99"/>
  <c r="S132" i="99"/>
  <c r="AI132" i="99"/>
  <c r="R135" i="99"/>
  <c r="AQ135" i="99"/>
  <c r="AQ137" i="99"/>
  <c r="T139" i="99"/>
  <c r="AV139" i="99"/>
  <c r="X104" i="99"/>
  <c r="AL104" i="99"/>
  <c r="X112" i="99"/>
  <c r="AL112" i="99"/>
  <c r="AX120" i="99"/>
  <c r="AW120" i="99"/>
  <c r="AV120" i="99"/>
  <c r="AU120" i="99"/>
  <c r="AY120" i="99"/>
  <c r="Q123" i="99"/>
  <c r="AI123" i="99"/>
  <c r="AU130" i="99"/>
  <c r="AS132" i="99"/>
  <c r="AR132" i="99"/>
  <c r="AQ132" i="99"/>
  <c r="BA132" i="99"/>
  <c r="AK132" i="99"/>
  <c r="S135" i="99"/>
  <c r="AS135" i="99"/>
  <c r="Q137" i="99"/>
  <c r="AS137" i="99"/>
  <c r="U139" i="99"/>
  <c r="AW139" i="99"/>
  <c r="AX143" i="99"/>
  <c r="AW143" i="99"/>
  <c r="AV143" i="99"/>
  <c r="AS143" i="99"/>
  <c r="S148" i="99"/>
  <c r="AM148" i="99"/>
  <c r="X151" i="99"/>
  <c r="AO151" i="99"/>
  <c r="AL135" i="99"/>
  <c r="AH137" i="99"/>
  <c r="T137" i="99"/>
  <c r="AG137" i="99"/>
  <c r="S137" i="99"/>
  <c r="AF137" i="99"/>
  <c r="R137" i="99"/>
  <c r="AA137" i="99"/>
  <c r="AD139" i="99"/>
  <c r="P139" i="99"/>
  <c r="AC139" i="99"/>
  <c r="O139" i="99"/>
  <c r="AP139" i="99"/>
  <c r="AB139" i="99"/>
  <c r="N139" i="99"/>
  <c r="AA139" i="99"/>
  <c r="AY143" i="99"/>
  <c r="Y148" i="99"/>
  <c r="AR151" i="99"/>
  <c r="AD151" i="99"/>
  <c r="P151" i="99"/>
  <c r="AQ151" i="99"/>
  <c r="AC151" i="99"/>
  <c r="O151" i="99"/>
  <c r="AP151" i="99"/>
  <c r="AB151" i="99"/>
  <c r="N151" i="99"/>
  <c r="AA151" i="99"/>
  <c r="AU151" i="99"/>
  <c r="AE151" i="99"/>
  <c r="AV151" i="99"/>
  <c r="AY148" i="99"/>
  <c r="AK148" i="99"/>
  <c r="W148" i="99"/>
  <c r="AX148" i="99"/>
  <c r="AJ148" i="99"/>
  <c r="V148" i="99"/>
  <c r="AW148" i="99"/>
  <c r="AI148" i="99"/>
  <c r="U148" i="99"/>
  <c r="AA148" i="99"/>
  <c r="AR148" i="99"/>
  <c r="AF151" i="99"/>
  <c r="V117" i="99"/>
  <c r="AJ117" i="99"/>
  <c r="M137" i="99"/>
  <c r="AD137" i="99"/>
  <c r="M139" i="99"/>
  <c r="AG139" i="99"/>
  <c r="AB148" i="99"/>
  <c r="AS148" i="99"/>
  <c r="M151" i="99"/>
  <c r="AG151" i="99"/>
  <c r="AX151" i="99"/>
  <c r="AY153" i="99"/>
  <c r="AK153" i="99"/>
  <c r="W153" i="99"/>
  <c r="V153" i="99"/>
  <c r="AB153" i="99"/>
  <c r="AS153" i="99"/>
  <c r="W117" i="99"/>
  <c r="AK117" i="99"/>
  <c r="AH128" i="99"/>
  <c r="T128" i="99"/>
  <c r="AG128" i="99"/>
  <c r="S128" i="99"/>
  <c r="AF128" i="99"/>
  <c r="R128" i="99"/>
  <c r="AA128" i="99"/>
  <c r="N137" i="99"/>
  <c r="AE137" i="99"/>
  <c r="Q139" i="99"/>
  <c r="AH139" i="99"/>
  <c r="AG144" i="99"/>
  <c r="S144" i="99"/>
  <c r="AF144" i="99"/>
  <c r="R144" i="99"/>
  <c r="AE144" i="99"/>
  <c r="Q144" i="99"/>
  <c r="AA144" i="99"/>
  <c r="L148" i="99"/>
  <c r="AC148" i="99"/>
  <c r="AT148" i="99"/>
  <c r="Q151" i="99"/>
  <c r="AH151" i="99"/>
  <c r="AY151" i="99"/>
  <c r="AC153" i="99"/>
  <c r="AT153" i="99"/>
  <c r="X117" i="99"/>
  <c r="AL117" i="99"/>
  <c r="AZ126" i="99"/>
  <c r="AY126" i="99"/>
  <c r="AX126" i="99"/>
  <c r="AB126" i="99"/>
  <c r="AS126" i="99"/>
  <c r="AV128" i="99"/>
  <c r="AU128" i="99"/>
  <c r="AT128" i="99"/>
  <c r="AB128" i="99"/>
  <c r="AS128" i="99"/>
  <c r="O137" i="99"/>
  <c r="AI137" i="99"/>
  <c r="R139" i="99"/>
  <c r="AI139" i="99"/>
  <c r="AU144" i="99"/>
  <c r="AT144" i="99"/>
  <c r="AS144" i="99"/>
  <c r="AB144" i="99"/>
  <c r="AV144" i="99"/>
  <c r="M148" i="99"/>
  <c r="AD148" i="99"/>
  <c r="AU148" i="99"/>
  <c r="R151" i="99"/>
  <c r="AI151" i="99"/>
  <c r="AZ151" i="99"/>
  <c r="M153" i="99"/>
  <c r="AD153" i="99"/>
  <c r="AU153" i="99"/>
  <c r="Y117" i="99"/>
  <c r="P137" i="99"/>
  <c r="AJ137" i="99"/>
  <c r="S139" i="99"/>
  <c r="AJ139" i="99"/>
  <c r="N148" i="99"/>
  <c r="AE148" i="99"/>
  <c r="AV148" i="99"/>
  <c r="S151" i="99"/>
  <c r="AJ151" i="99"/>
  <c r="BA151" i="99"/>
  <c r="X125" i="99"/>
  <c r="AL125" i="99"/>
  <c r="AZ125" i="99"/>
  <c r="V126" i="99"/>
  <c r="AJ126" i="99"/>
  <c r="X134" i="99"/>
  <c r="AL134" i="99"/>
  <c r="AZ134" i="99"/>
  <c r="V135" i="99"/>
  <c r="AJ135" i="99"/>
  <c r="X141" i="99"/>
  <c r="AL141" i="99"/>
  <c r="AZ141" i="99"/>
  <c r="X147" i="99"/>
  <c r="AL147" i="99"/>
  <c r="AZ147" i="99"/>
  <c r="AJ153" i="99"/>
  <c r="AX153" i="99"/>
  <c r="Y125" i="99"/>
  <c r="AM125" i="99"/>
  <c r="W126" i="99"/>
  <c r="AK126" i="99"/>
  <c r="Y134" i="99"/>
  <c r="AM134" i="99"/>
  <c r="Y141" i="99"/>
  <c r="AM141" i="99"/>
  <c r="Y147" i="99"/>
  <c r="AM147" i="99"/>
  <c r="Z125" i="99"/>
  <c r="X126" i="99"/>
  <c r="Z134" i="99"/>
  <c r="X135" i="99"/>
  <c r="Z141" i="99"/>
  <c r="Z147" i="99"/>
  <c r="X153" i="99"/>
  <c r="AL153" i="99"/>
  <c r="AN116" i="99" l="1"/>
  <c r="AN79" i="99"/>
  <c r="N116" i="99"/>
  <c r="AF79" i="99"/>
  <c r="AO116" i="99"/>
  <c r="AL32" i="99"/>
  <c r="AW96" i="99"/>
  <c r="L93" i="99"/>
  <c r="AW116" i="99"/>
  <c r="AV103" i="99"/>
  <c r="AH116" i="99"/>
  <c r="U79" i="99"/>
  <c r="AB93" i="99"/>
  <c r="Z119" i="99"/>
  <c r="AO103" i="99"/>
  <c r="M103" i="99"/>
  <c r="AW103" i="99"/>
  <c r="Q32" i="99"/>
  <c r="AS93" i="99"/>
  <c r="AP93" i="99"/>
  <c r="AO93" i="99"/>
  <c r="O116" i="99"/>
  <c r="V32" i="99"/>
  <c r="AC116" i="99"/>
  <c r="AR116" i="99"/>
  <c r="R103" i="99"/>
  <c r="AN32" i="99"/>
  <c r="AQ93" i="99"/>
  <c r="AE79" i="99"/>
  <c r="V79" i="99"/>
  <c r="AR93" i="99"/>
  <c r="O79" i="99"/>
  <c r="P103" i="99"/>
  <c r="AM32" i="99"/>
  <c r="M116" i="99"/>
  <c r="AR124" i="99"/>
  <c r="Y93" i="99"/>
  <c r="AN93" i="99"/>
  <c r="U93" i="99"/>
  <c r="K93" i="99"/>
  <c r="K103" i="99"/>
  <c r="AS96" i="99"/>
  <c r="Q93" i="99"/>
  <c r="AA116" i="99"/>
  <c r="AP32" i="99"/>
  <c r="Q103" i="99"/>
  <c r="Z116" i="99"/>
  <c r="V116" i="99"/>
  <c r="U124" i="99"/>
  <c r="BA93" i="99"/>
  <c r="AU116" i="99"/>
  <c r="O124" i="99"/>
  <c r="AA93" i="99"/>
  <c r="AL93" i="99"/>
  <c r="M79" i="99"/>
  <c r="AU103" i="99"/>
  <c r="X93" i="99"/>
  <c r="L103" i="99"/>
  <c r="AH103" i="99"/>
  <c r="N93" i="99"/>
  <c r="AF116" i="99"/>
  <c r="AW124" i="99"/>
  <c r="AD79" i="99"/>
  <c r="AQ116" i="99"/>
  <c r="BA124" i="99"/>
  <c r="O129" i="99"/>
  <c r="AB96" i="99"/>
  <c r="AM93" i="99"/>
  <c r="AI79" i="99"/>
  <c r="AG116" i="99"/>
  <c r="AA103" i="99"/>
  <c r="AV32" i="99"/>
  <c r="AF124" i="99"/>
  <c r="AF103" i="99"/>
  <c r="AT103" i="99"/>
  <c r="AJ36" i="99"/>
  <c r="R55" i="99"/>
  <c r="P32" i="99"/>
  <c r="AZ103" i="99"/>
  <c r="T103" i="99"/>
  <c r="AP103" i="99"/>
  <c r="R116" i="99"/>
  <c r="AP43" i="99"/>
  <c r="AQ32" i="99"/>
  <c r="AQ124" i="99"/>
  <c r="M93" i="99"/>
  <c r="AS89" i="99"/>
  <c r="AT32" i="99"/>
  <c r="AL103" i="99"/>
  <c r="Q96" i="99"/>
  <c r="AG79" i="99"/>
  <c r="AJ32" i="99"/>
  <c r="AT116" i="99"/>
  <c r="AY43" i="99"/>
  <c r="Y103" i="99"/>
  <c r="AB103" i="99"/>
  <c r="AF93" i="99"/>
  <c r="AD93" i="99"/>
  <c r="AQ89" i="99"/>
  <c r="P93" i="99"/>
  <c r="AG89" i="99"/>
  <c r="AR89" i="99"/>
  <c r="AC93" i="99"/>
  <c r="O93" i="99"/>
  <c r="AM103" i="99"/>
  <c r="AZ69" i="99"/>
  <c r="Z36" i="99"/>
  <c r="AJ133" i="99"/>
  <c r="U103" i="99"/>
  <c r="AQ79" i="99"/>
  <c r="T32" i="99"/>
  <c r="AS119" i="99"/>
  <c r="S116" i="99"/>
  <c r="AA89" i="99"/>
  <c r="R89" i="99"/>
  <c r="AJ62" i="99"/>
  <c r="N43" i="99"/>
  <c r="AQ36" i="99"/>
  <c r="AS124" i="99"/>
  <c r="AX116" i="99"/>
  <c r="AY89" i="99"/>
  <c r="N103" i="99"/>
  <c r="AY103" i="99"/>
  <c r="AO43" i="99"/>
  <c r="AW93" i="99"/>
  <c r="W103" i="99"/>
  <c r="U129" i="99"/>
  <c r="AP96" i="99"/>
  <c r="W89" i="99"/>
  <c r="AR103" i="99"/>
  <c r="AJ124" i="99"/>
  <c r="AY124" i="99"/>
  <c r="U116" i="99"/>
  <c r="AN103" i="99"/>
  <c r="BA103" i="99"/>
  <c r="AI116" i="99"/>
  <c r="V103" i="99"/>
  <c r="AD103" i="99"/>
  <c r="AQ62" i="99"/>
  <c r="V55" i="99"/>
  <c r="Z43" i="99"/>
  <c r="Z96" i="99"/>
  <c r="L119" i="99"/>
  <c r="AD116" i="99"/>
  <c r="AI103" i="99"/>
  <c r="P116" i="99"/>
  <c r="AM116" i="99"/>
  <c r="S55" i="99"/>
  <c r="AU133" i="99"/>
  <c r="N62" i="99"/>
  <c r="AL62" i="99"/>
  <c r="T16" i="99"/>
  <c r="AR36" i="99"/>
  <c r="AR43" i="99"/>
  <c r="AT16" i="99"/>
  <c r="P62" i="99"/>
  <c r="AS32" i="99"/>
  <c r="V69" i="99"/>
  <c r="T133" i="99"/>
  <c r="AM96" i="99"/>
  <c r="AK103" i="99"/>
  <c r="AJ103" i="99"/>
  <c r="AX79" i="99"/>
  <c r="AL16" i="99"/>
  <c r="AG32" i="99"/>
  <c r="AA124" i="99"/>
  <c r="AV93" i="99"/>
  <c r="AO89" i="99"/>
  <c r="AY69" i="99"/>
  <c r="AN69" i="99"/>
  <c r="AR79" i="99"/>
  <c r="AY55" i="99"/>
  <c r="N124" i="99"/>
  <c r="AE119" i="99"/>
  <c r="AO96" i="99"/>
  <c r="AI93" i="99"/>
  <c r="AN96" i="99"/>
  <c r="AH93" i="99"/>
  <c r="L43" i="99"/>
  <c r="AX32" i="99"/>
  <c r="AN124" i="99"/>
  <c r="AH62" i="99"/>
  <c r="AS103" i="99"/>
  <c r="Q116" i="99"/>
  <c r="AJ93" i="99"/>
  <c r="AQ103" i="99"/>
  <c r="AZ89" i="99"/>
  <c r="AS116" i="99"/>
  <c r="AN62" i="99"/>
  <c r="AF69" i="99"/>
  <c r="AT43" i="99"/>
  <c r="AP124" i="99"/>
  <c r="AS62" i="99"/>
  <c r="M32" i="99"/>
  <c r="O62" i="99"/>
  <c r="O43" i="99"/>
  <c r="P124" i="99"/>
  <c r="AJ89" i="99"/>
  <c r="AO32" i="99"/>
  <c r="X103" i="99"/>
  <c r="O103" i="99"/>
  <c r="AC55" i="99"/>
  <c r="AB124" i="99"/>
  <c r="W93" i="99"/>
  <c r="AN119" i="99"/>
  <c r="R36" i="99"/>
  <c r="N55" i="99"/>
  <c r="BA36" i="99"/>
  <c r="AD32" i="99"/>
  <c r="AE124" i="99"/>
  <c r="W32" i="99"/>
  <c r="R32" i="99"/>
  <c r="AL69" i="99"/>
  <c r="S89" i="99"/>
  <c r="AB62" i="99"/>
  <c r="Q124" i="99"/>
  <c r="P89" i="99"/>
  <c r="R62" i="99"/>
  <c r="AO62" i="99"/>
  <c r="AU32" i="99"/>
  <c r="AA69" i="99"/>
  <c r="AX103" i="99"/>
  <c r="AZ93" i="99"/>
  <c r="AX69" i="99"/>
  <c r="AV133" i="99"/>
  <c r="AB119" i="99"/>
  <c r="AK16" i="99"/>
  <c r="AB32" i="99"/>
  <c r="AA79" i="99"/>
  <c r="S103" i="99"/>
  <c r="AZ96" i="99"/>
  <c r="W16" i="99"/>
  <c r="AK89" i="99"/>
  <c r="Y124" i="99"/>
  <c r="T129" i="99"/>
  <c r="W96" i="99"/>
  <c r="AG103" i="99"/>
  <c r="AR96" i="99"/>
  <c r="BA119" i="99"/>
  <c r="L89" i="99"/>
  <c r="AR32" i="99"/>
  <c r="R69" i="99"/>
  <c r="U55" i="99"/>
  <c r="AA109" i="99"/>
  <c r="R124" i="99"/>
  <c r="AQ16" i="99"/>
  <c r="V16" i="99"/>
  <c r="X55" i="99"/>
  <c r="AM16" i="99"/>
  <c r="AL133" i="99"/>
  <c r="S124" i="99"/>
  <c r="AD89" i="99"/>
  <c r="AW55" i="99"/>
  <c r="AU62" i="99"/>
  <c r="Q69" i="99"/>
  <c r="AK36" i="99"/>
  <c r="AJ16" i="99"/>
  <c r="Y16" i="99"/>
  <c r="AM124" i="99"/>
  <c r="AG124" i="99"/>
  <c r="AF133" i="99"/>
  <c r="O109" i="99"/>
  <c r="AX124" i="99"/>
  <c r="N129" i="99"/>
  <c r="R119" i="99"/>
  <c r="AL96" i="99"/>
  <c r="R96" i="99"/>
  <c r="X89" i="99"/>
  <c r="AZ62" i="99"/>
  <c r="AP69" i="99"/>
  <c r="AV62" i="99"/>
  <c r="M62" i="99"/>
  <c r="AP62" i="99"/>
  <c r="AD55" i="99"/>
  <c r="AD43" i="99"/>
  <c r="AS43" i="99"/>
  <c r="O32" i="99"/>
  <c r="AK32" i="99"/>
  <c r="AJ69" i="99"/>
  <c r="AA62" i="99"/>
  <c r="L62" i="99"/>
  <c r="P43" i="99"/>
  <c r="AC43" i="99"/>
  <c r="BA16" i="99"/>
  <c r="AC32" i="99"/>
  <c r="Y32" i="99"/>
  <c r="P16" i="99"/>
  <c r="AB55" i="99"/>
  <c r="AI32" i="99"/>
  <c r="L133" i="99"/>
  <c r="L129" i="99"/>
  <c r="AY109" i="99"/>
  <c r="AI124" i="99"/>
  <c r="AP133" i="99"/>
  <c r="AU124" i="99"/>
  <c r="S69" i="99"/>
  <c r="N32" i="99"/>
  <c r="W124" i="99"/>
  <c r="AY93" i="99"/>
  <c r="S62" i="99"/>
  <c r="T62" i="99"/>
  <c r="W116" i="99"/>
  <c r="AU119" i="99"/>
  <c r="AT133" i="99"/>
  <c r="BA133" i="99"/>
  <c r="Z129" i="99"/>
  <c r="AI109" i="99"/>
  <c r="S96" i="99"/>
  <c r="AE93" i="99"/>
  <c r="AX89" i="99"/>
  <c r="AE62" i="99"/>
  <c r="R43" i="99"/>
  <c r="AO36" i="99"/>
  <c r="AW16" i="99"/>
  <c r="AY32" i="99"/>
  <c r="Z124" i="99"/>
  <c r="BA116" i="99"/>
  <c r="M124" i="99"/>
  <c r="AB109" i="99"/>
  <c r="AM79" i="99"/>
  <c r="K96" i="99"/>
  <c r="AG96" i="99"/>
  <c r="AV96" i="99"/>
  <c r="AP119" i="99"/>
  <c r="AF89" i="99"/>
  <c r="AA55" i="99"/>
  <c r="AU43" i="99"/>
  <c r="AU55" i="99"/>
  <c r="AI16" i="99"/>
  <c r="AQ43" i="99"/>
  <c r="AZ32" i="99"/>
  <c r="AB133" i="99"/>
  <c r="S43" i="99"/>
  <c r="AS109" i="99"/>
  <c r="AV124" i="99"/>
  <c r="AD69" i="99"/>
  <c r="AO124" i="99"/>
  <c r="AK119" i="99"/>
  <c r="Q62" i="99"/>
  <c r="AE43" i="99"/>
  <c r="AN36" i="99"/>
  <c r="O55" i="99"/>
  <c r="AV16" i="99"/>
  <c r="AS16" i="99"/>
  <c r="AC124" i="99"/>
  <c r="AD133" i="99"/>
  <c r="AN133" i="99"/>
  <c r="AZ116" i="99"/>
  <c r="AM109" i="99"/>
  <c r="AQ55" i="99"/>
  <c r="AB69" i="99"/>
  <c r="T36" i="99"/>
  <c r="X124" i="99"/>
  <c r="AI133" i="99"/>
  <c r="AA133" i="99"/>
  <c r="AX133" i="99"/>
  <c r="W133" i="99"/>
  <c r="AD124" i="99"/>
  <c r="M96" i="99"/>
  <c r="Y79" i="99"/>
  <c r="Y96" i="99"/>
  <c r="AU96" i="99"/>
  <c r="X79" i="99"/>
  <c r="V89" i="99"/>
  <c r="AZ119" i="99"/>
  <c r="N89" i="99"/>
  <c r="AT89" i="99"/>
  <c r="U62" i="99"/>
  <c r="AQ69" i="99"/>
  <c r="AO79" i="99"/>
  <c r="AW79" i="99"/>
  <c r="AV36" i="99"/>
  <c r="M55" i="99"/>
  <c r="AY36" i="99"/>
  <c r="AY16" i="99"/>
  <c r="AU16" i="99"/>
  <c r="U32" i="99"/>
  <c r="AF32" i="99"/>
  <c r="L124" i="99"/>
  <c r="AX16" i="99"/>
  <c r="N133" i="99"/>
  <c r="W62" i="99"/>
  <c r="V36" i="99"/>
  <c r="AL55" i="99"/>
  <c r="AB43" i="99"/>
  <c r="AE116" i="99"/>
  <c r="AG109" i="99"/>
  <c r="Z93" i="99"/>
  <c r="AE96" i="99"/>
  <c r="AJ96" i="99"/>
  <c r="W109" i="99"/>
  <c r="AB89" i="99"/>
  <c r="AY79" i="99"/>
  <c r="AT69" i="99"/>
  <c r="AI62" i="99"/>
  <c r="Q43" i="99"/>
  <c r="Q79" i="99"/>
  <c r="AF36" i="99"/>
  <c r="AZ16" i="99"/>
  <c r="AZ36" i="99"/>
  <c r="X32" i="99"/>
  <c r="V43" i="99"/>
  <c r="AR16" i="99"/>
  <c r="AD36" i="99"/>
  <c r="AQ119" i="99"/>
  <c r="AW133" i="99"/>
  <c r="P96" i="99"/>
  <c r="V119" i="99"/>
  <c r="AU89" i="99"/>
  <c r="Z89" i="99"/>
  <c r="Q89" i="99"/>
  <c r="AW69" i="99"/>
  <c r="V124" i="99"/>
  <c r="R133" i="99"/>
  <c r="AN109" i="99"/>
  <c r="AO133" i="99"/>
  <c r="AN89" i="99"/>
  <c r="AE89" i="99"/>
  <c r="X62" i="99"/>
  <c r="L69" i="99"/>
  <c r="W43" i="99"/>
  <c r="AC62" i="99"/>
  <c r="S16" i="99"/>
  <c r="AW32" i="99"/>
  <c r="AZ124" i="99"/>
  <c r="AY116" i="99"/>
  <c r="AK133" i="99"/>
  <c r="P79" i="99"/>
  <c r="AO119" i="99"/>
  <c r="AU93" i="99"/>
  <c r="U96" i="99"/>
  <c r="M109" i="99"/>
  <c r="Z109" i="99"/>
  <c r="M89" i="99"/>
  <c r="AH133" i="99"/>
  <c r="AS133" i="99"/>
  <c r="AX119" i="99"/>
  <c r="M133" i="99"/>
  <c r="AE133" i="99"/>
  <c r="S133" i="99"/>
  <c r="Q133" i="99"/>
  <c r="AY133" i="99"/>
  <c r="AC133" i="99"/>
  <c r="U133" i="99"/>
  <c r="AD119" i="99"/>
  <c r="V93" i="99"/>
  <c r="N96" i="99"/>
  <c r="AX96" i="99"/>
  <c r="AJ79" i="99"/>
  <c r="AR62" i="99"/>
  <c r="AP89" i="99"/>
  <c r="AH89" i="99"/>
  <c r="AY62" i="99"/>
  <c r="AK62" i="99"/>
  <c r="W55" i="99"/>
  <c r="N69" i="99"/>
  <c r="AG62" i="99"/>
  <c r="V62" i="99"/>
  <c r="AP79" i="99"/>
  <c r="AZ79" i="99"/>
  <c r="AW43" i="99"/>
  <c r="AI36" i="99"/>
  <c r="AK55" i="99"/>
  <c r="X16" i="99"/>
  <c r="AE32" i="99"/>
  <c r="BA32" i="99"/>
  <c r="Y36" i="99"/>
  <c r="W119" i="99"/>
  <c r="AR133" i="99"/>
  <c r="AJ109" i="99"/>
  <c r="S93" i="99"/>
  <c r="AE109" i="99"/>
  <c r="AX62" i="99"/>
  <c r="AP55" i="99"/>
  <c r="AV55" i="99"/>
  <c r="R16" i="99"/>
  <c r="AO16" i="99"/>
  <c r="AJ116" i="99"/>
  <c r="AY119" i="99"/>
  <c r="AD109" i="99"/>
  <c r="M129" i="99"/>
  <c r="Q129" i="99"/>
  <c r="U109" i="99"/>
  <c r="Y119" i="99"/>
  <c r="AO109" i="99"/>
  <c r="AF109" i="99"/>
  <c r="BA62" i="99"/>
  <c r="L109" i="99"/>
  <c r="AO69" i="99"/>
  <c r="AH69" i="99"/>
  <c r="R79" i="99"/>
  <c r="BA79" i="99"/>
  <c r="Y55" i="99"/>
  <c r="AE55" i="99"/>
  <c r="AF55" i="99"/>
  <c r="W36" i="99"/>
  <c r="AC16" i="99"/>
  <c r="AZ55" i="99"/>
  <c r="AG36" i="99"/>
  <c r="AA16" i="99"/>
  <c r="Z32" i="99"/>
  <c r="AQ133" i="99"/>
  <c r="P129" i="99"/>
  <c r="BA69" i="99"/>
  <c r="AX109" i="99"/>
  <c r="AG69" i="99"/>
  <c r="AF16" i="99"/>
  <c r="O36" i="99"/>
  <c r="P109" i="99"/>
  <c r="AZ109" i="99"/>
  <c r="AK109" i="99"/>
  <c r="O96" i="99"/>
  <c r="Q109" i="99"/>
  <c r="P69" i="99"/>
  <c r="U69" i="99"/>
  <c r="BA55" i="99"/>
  <c r="AM55" i="99"/>
  <c r="P36" i="99"/>
  <c r="M16" i="99"/>
  <c r="AA119" i="99"/>
  <c r="AM62" i="99"/>
  <c r="AL124" i="99"/>
  <c r="Y116" i="99"/>
  <c r="AV119" i="99"/>
  <c r="AP116" i="99"/>
  <c r="T124" i="99"/>
  <c r="V109" i="99"/>
  <c r="S129" i="99"/>
  <c r="R129" i="99"/>
  <c r="AK93" i="99"/>
  <c r="AC96" i="99"/>
  <c r="AC119" i="99"/>
  <c r="AR109" i="99"/>
  <c r="AL109" i="99"/>
  <c r="Y62" i="99"/>
  <c r="AR69" i="99"/>
  <c r="AF62" i="99"/>
  <c r="AI69" i="99"/>
  <c r="S79" i="99"/>
  <c r="AX43" i="99"/>
  <c r="AR55" i="99"/>
  <c r="AF43" i="99"/>
  <c r="X36" i="99"/>
  <c r="P55" i="99"/>
  <c r="AL116" i="99"/>
  <c r="AW119" i="99"/>
  <c r="AH124" i="99"/>
  <c r="T93" i="99"/>
  <c r="AQ96" i="99"/>
  <c r="S119" i="99"/>
  <c r="X96" i="99"/>
  <c r="R109" i="99"/>
  <c r="BA109" i="99"/>
  <c r="T89" i="99"/>
  <c r="AU69" i="99"/>
  <c r="AS69" i="99"/>
  <c r="W69" i="99"/>
  <c r="BA43" i="99"/>
  <c r="AS79" i="99"/>
  <c r="AJ43" i="99"/>
  <c r="Z69" i="99"/>
  <c r="AS55" i="99"/>
  <c r="AG43" i="99"/>
  <c r="AL36" i="99"/>
  <c r="AG55" i="99"/>
  <c r="AN16" i="99"/>
  <c r="V129" i="99"/>
  <c r="AG119" i="99"/>
  <c r="AD62" i="99"/>
  <c r="AT109" i="99"/>
  <c r="AA43" i="99"/>
  <c r="AR119" i="99"/>
  <c r="AN43" i="99"/>
  <c r="AK69" i="99"/>
  <c r="AM43" i="99"/>
  <c r="AK43" i="99"/>
  <c r="W79" i="99"/>
  <c r="AV43" i="99"/>
  <c r="U36" i="99"/>
  <c r="Q55" i="99"/>
  <c r="Z16" i="99"/>
  <c r="AF119" i="99"/>
  <c r="AF96" i="99"/>
  <c r="T119" i="99"/>
  <c r="AL89" i="99"/>
  <c r="S109" i="99"/>
  <c r="O89" i="99"/>
  <c r="AV89" i="99"/>
  <c r="M43" i="99"/>
  <c r="Y69" i="99"/>
  <c r="Y43" i="99"/>
  <c r="AT79" i="99"/>
  <c r="AH43" i="99"/>
  <c r="AM36" i="99"/>
  <c r="AH55" i="99"/>
  <c r="L36" i="99"/>
  <c r="AE36" i="99"/>
  <c r="L16" i="99"/>
  <c r="AS36" i="99"/>
  <c r="O133" i="99"/>
  <c r="AA129" i="99"/>
  <c r="W129" i="99"/>
  <c r="AL79" i="99"/>
  <c r="AT96" i="99"/>
  <c r="O119" i="99"/>
  <c r="AH119" i="99"/>
  <c r="AY96" i="99"/>
  <c r="AU109" i="99"/>
  <c r="K89" i="99"/>
  <c r="AC89" i="99"/>
  <c r="U89" i="99"/>
  <c r="Z62" i="99"/>
  <c r="AM69" i="99"/>
  <c r="AZ43" i="99"/>
  <c r="Z79" i="99"/>
  <c r="AI43" i="99"/>
  <c r="T43" i="99"/>
  <c r="S36" i="99"/>
  <c r="AE16" i="99"/>
  <c r="AT55" i="99"/>
  <c r="L55" i="99"/>
  <c r="N36" i="99"/>
  <c r="AB36" i="99"/>
  <c r="AA36" i="99"/>
  <c r="Z133" i="99"/>
  <c r="X116" i="99"/>
  <c r="AK116" i="99"/>
  <c r="T96" i="99"/>
  <c r="AL119" i="99"/>
  <c r="U119" i="99"/>
  <c r="AA96" i="99"/>
  <c r="T109" i="99"/>
  <c r="Y89" i="99"/>
  <c r="AI89" i="99"/>
  <c r="AV69" i="99"/>
  <c r="O69" i="99"/>
  <c r="AL43" i="99"/>
  <c r="AK79" i="99"/>
  <c r="AU79" i="99"/>
  <c r="U43" i="99"/>
  <c r="Q16" i="99"/>
  <c r="AX55" i="99"/>
  <c r="AI55" i="99"/>
  <c r="Z55" i="99"/>
  <c r="AA32" i="99"/>
  <c r="AP109" i="99"/>
  <c r="R93" i="99"/>
  <c r="T116" i="99"/>
  <c r="AM133" i="99"/>
  <c r="AT124" i="99"/>
  <c r="X129" i="99"/>
  <c r="AK96" i="99"/>
  <c r="AI96" i="99"/>
  <c r="AH96" i="99"/>
  <c r="P119" i="99"/>
  <c r="AI119" i="99"/>
  <c r="AH79" i="99"/>
  <c r="AV109" i="99"/>
  <c r="AM89" i="99"/>
  <c r="AW89" i="99"/>
  <c r="AT119" i="99"/>
  <c r="AC69" i="99"/>
  <c r="X43" i="99"/>
  <c r="N79" i="99"/>
  <c r="AB79" i="99"/>
  <c r="U16" i="99"/>
  <c r="AG16" i="99"/>
  <c r="AN55" i="99"/>
  <c r="AP16" i="99"/>
  <c r="M36" i="99"/>
  <c r="T69" i="99"/>
  <c r="Y133" i="99"/>
  <c r="P133" i="99"/>
  <c r="Y109" i="99"/>
  <c r="M119" i="99"/>
  <c r="AM119" i="99"/>
  <c r="AD96" i="99"/>
  <c r="T79" i="99"/>
  <c r="X109" i="99"/>
  <c r="BA89" i="99"/>
  <c r="AC109" i="99"/>
  <c r="AT62" i="99"/>
  <c r="AC79" i="99"/>
  <c r="X69" i="99"/>
  <c r="O16" i="99"/>
  <c r="AJ55" i="99"/>
  <c r="AH36" i="99"/>
  <c r="AB16" i="99"/>
  <c r="AT36" i="99"/>
  <c r="X133" i="99"/>
  <c r="V133" i="99"/>
  <c r="AK124" i="99"/>
  <c r="AZ133" i="99"/>
  <c r="AG133" i="99"/>
  <c r="AQ109" i="99"/>
  <c r="N109" i="99"/>
  <c r="Y129" i="99"/>
  <c r="X119" i="99"/>
  <c r="N119" i="99"/>
  <c r="L96" i="99"/>
  <c r="BA96" i="99"/>
  <c r="V96" i="99"/>
  <c r="Q119" i="99"/>
  <c r="AJ119" i="99"/>
  <c r="AT93" i="99"/>
  <c r="AH109" i="99"/>
  <c r="AW109" i="99"/>
  <c r="AW62" i="99"/>
  <c r="M69" i="99"/>
  <c r="AE69" i="99"/>
  <c r="AV79" i="99"/>
  <c r="AO55" i="99"/>
  <c r="AH16" i="99"/>
  <c r="AP36" i="99"/>
  <c r="AD16" i="99"/>
  <c r="T55" i="99"/>
  <c r="Q36" i="99"/>
  <c r="N16" i="99"/>
  <c r="AW36" i="99"/>
  <c r="AX36" i="99"/>
  <c r="AC36" i="99"/>
  <c r="AU36" i="99"/>
  <c r="J53" i="95" l="1"/>
  <c r="AI35" i="99"/>
  <c r="AI52" i="99" s="1"/>
  <c r="AH56" i="95" s="1"/>
  <c r="AH58" i="95" s="1"/>
  <c r="AH62" i="95" s="1"/>
  <c r="AH63" i="95" s="1"/>
  <c r="AH64" i="95" s="1"/>
  <c r="AX54" i="99"/>
  <c r="AX83" i="99" s="1"/>
  <c r="AW55" i="95" s="1"/>
  <c r="AW57" i="95" s="1"/>
  <c r="AB35" i="99"/>
  <c r="AB52" i="99" s="1"/>
  <c r="AA56" i="95" s="1"/>
  <c r="AA58" i="95" s="1"/>
  <c r="AA62" i="95" s="1"/>
  <c r="AA63" i="95" s="1"/>
  <c r="AA64" i="95" s="1"/>
  <c r="AA54" i="99"/>
  <c r="AA83" i="99" s="1"/>
  <c r="Z55" i="95" s="1"/>
  <c r="Z57" i="95" s="1"/>
  <c r="R54" i="99"/>
  <c r="R83" i="99" s="1"/>
  <c r="Q55" i="95" s="1"/>
  <c r="Q57" i="95" s="1"/>
  <c r="AN106" i="99"/>
  <c r="N54" i="99"/>
  <c r="N83" i="99" s="1"/>
  <c r="M55" i="95" s="1"/>
  <c r="M57" i="95" s="1"/>
  <c r="AP35" i="99"/>
  <c r="AP52" i="99" s="1"/>
  <c r="AO56" i="95" s="1"/>
  <c r="AO58" i="95" s="1"/>
  <c r="AJ54" i="99"/>
  <c r="AJ83" i="99" s="1"/>
  <c r="AI55" i="95" s="1"/>
  <c r="AI57" i="95" s="1"/>
  <c r="AV106" i="99"/>
  <c r="AQ54" i="99"/>
  <c r="AQ83" i="99" s="1"/>
  <c r="AP55" i="95" s="1"/>
  <c r="AP57" i="95" s="1"/>
  <c r="Z35" i="99"/>
  <c r="Z52" i="99" s="1"/>
  <c r="Y56" i="95" s="1"/>
  <c r="Y58" i="95" s="1"/>
  <c r="Y62" i="95" s="1"/>
  <c r="Y63" i="95" s="1"/>
  <c r="Y64" i="95" s="1"/>
  <c r="P54" i="99"/>
  <c r="P83" i="99" s="1"/>
  <c r="O55" i="95" s="1"/>
  <c r="O57" i="95" s="1"/>
  <c r="L35" i="99"/>
  <c r="L52" i="99" s="1"/>
  <c r="K56" i="95" s="1"/>
  <c r="K58" i="95" s="1"/>
  <c r="K62" i="95" s="1"/>
  <c r="K63" i="95" s="1"/>
  <c r="K64" i="95" s="1"/>
  <c r="K65" i="95" s="1"/>
  <c r="O54" i="99"/>
  <c r="O83" i="99" s="1"/>
  <c r="N55" i="95" s="1"/>
  <c r="N57" i="95" s="1"/>
  <c r="S54" i="99"/>
  <c r="S83" i="99" s="1"/>
  <c r="R55" i="95" s="1"/>
  <c r="R57" i="95" s="1"/>
  <c r="AQ35" i="99"/>
  <c r="AQ52" i="99" s="1"/>
  <c r="AP56" i="95" s="1"/>
  <c r="AP58" i="95" s="1"/>
  <c r="AP62" i="95" s="1"/>
  <c r="AP63" i="95" s="1"/>
  <c r="AP64" i="95" s="1"/>
  <c r="AR106" i="99"/>
  <c r="L106" i="99"/>
  <c r="AT35" i="99"/>
  <c r="AT52" i="99" s="1"/>
  <c r="AS56" i="95" s="1"/>
  <c r="AS58" i="95" s="1"/>
  <c r="AS62" i="95" s="1"/>
  <c r="AS63" i="95" s="1"/>
  <c r="AS64" i="95" s="1"/>
  <c r="Y106" i="99"/>
  <c r="AL54" i="99"/>
  <c r="AL83" i="99" s="1"/>
  <c r="AK55" i="95" s="1"/>
  <c r="AK57" i="95" s="1"/>
  <c r="R35" i="99"/>
  <c r="R52" i="99" s="1"/>
  <c r="Q56" i="95" s="1"/>
  <c r="Q58" i="95" s="1"/>
  <c r="Q62" i="95" s="1"/>
  <c r="Q63" i="95" s="1"/>
  <c r="Q64" i="95" s="1"/>
  <c r="AB106" i="99"/>
  <c r="Q106" i="99"/>
  <c r="V35" i="99"/>
  <c r="V52" i="99" s="1"/>
  <c r="U56" i="95" s="1"/>
  <c r="U58" i="95" s="1"/>
  <c r="U62" i="95" s="1"/>
  <c r="U63" i="95" s="1"/>
  <c r="U64" i="95" s="1"/>
  <c r="Z106" i="99"/>
  <c r="AO35" i="99"/>
  <c r="AO52" i="99" s="1"/>
  <c r="AN56" i="95" s="1"/>
  <c r="AN58" i="95" s="1"/>
  <c r="AN62" i="95" s="1"/>
  <c r="AN63" i="95" s="1"/>
  <c r="AN64" i="95" s="1"/>
  <c r="AZ106" i="99"/>
  <c r="AP106" i="99"/>
  <c r="AO54" i="99"/>
  <c r="AO83" i="99" s="1"/>
  <c r="AN55" i="95" s="1"/>
  <c r="AN57" i="95" s="1"/>
  <c r="BA35" i="99"/>
  <c r="BA52" i="99" s="1"/>
  <c r="AZ56" i="95" s="1"/>
  <c r="AZ58" i="95" s="1"/>
  <c r="AZ62" i="95" s="1"/>
  <c r="AZ63" i="95" s="1"/>
  <c r="AZ64" i="95" s="1"/>
  <c r="AD106" i="99"/>
  <c r="AJ35" i="99"/>
  <c r="AJ52" i="99" s="1"/>
  <c r="AI56" i="95" s="1"/>
  <c r="AI58" i="95" s="1"/>
  <c r="AI62" i="95" s="1"/>
  <c r="AI63" i="95" s="1"/>
  <c r="AI64" i="95" s="1"/>
  <c r="AZ35" i="99"/>
  <c r="AZ52" i="99" s="1"/>
  <c r="AY56" i="95" s="1"/>
  <c r="AY58" i="95" s="1"/>
  <c r="AY62" i="95" s="1"/>
  <c r="AY63" i="95" s="1"/>
  <c r="AY64" i="95" s="1"/>
  <c r="AX106" i="99"/>
  <c r="AD35" i="99"/>
  <c r="AD52" i="99" s="1"/>
  <c r="AC56" i="95" s="1"/>
  <c r="AC58" i="95" s="1"/>
  <c r="AC62" i="95" s="1"/>
  <c r="AC63" i="95" s="1"/>
  <c r="AC64" i="95" s="1"/>
  <c r="AC54" i="99"/>
  <c r="AC83" i="99" s="1"/>
  <c r="AB55" i="95" s="1"/>
  <c r="AB57" i="95" s="1"/>
  <c r="AS35" i="99"/>
  <c r="AS52" i="99" s="1"/>
  <c r="AR56" i="95" s="1"/>
  <c r="AR58" i="95" s="1"/>
  <c r="AR62" i="95" s="1"/>
  <c r="AR63" i="95" s="1"/>
  <c r="AR64" i="95" s="1"/>
  <c r="AL106" i="99"/>
  <c r="M106" i="99"/>
  <c r="AS106" i="99"/>
  <c r="AI54" i="99"/>
  <c r="AI83" i="99" s="1"/>
  <c r="AH55" i="95" s="1"/>
  <c r="AH57" i="95" s="1"/>
  <c r="BA106" i="99"/>
  <c r="K107" i="99"/>
  <c r="AH54" i="99"/>
  <c r="AH83" i="99" s="1"/>
  <c r="AG55" i="95" s="1"/>
  <c r="AG57" i="95" s="1"/>
  <c r="AY35" i="99"/>
  <c r="AY52" i="99" s="1"/>
  <c r="AX56" i="95" s="1"/>
  <c r="AX58" i="95" s="1"/>
  <c r="AX62" i="95" s="1"/>
  <c r="AX63" i="95" s="1"/>
  <c r="AX64" i="95" s="1"/>
  <c r="AG106" i="99"/>
  <c r="AE106" i="99"/>
  <c r="AR54" i="99"/>
  <c r="AR83" i="99" s="1"/>
  <c r="AQ55" i="95" s="1"/>
  <c r="AQ57" i="95" s="1"/>
  <c r="R106" i="99"/>
  <c r="AC35" i="99"/>
  <c r="AC52" i="99" s="1"/>
  <c r="AB56" i="95" s="1"/>
  <c r="AB58" i="95" s="1"/>
  <c r="AB62" i="95" s="1"/>
  <c r="AB63" i="95" s="1"/>
  <c r="AB64" i="95" s="1"/>
  <c r="N35" i="99"/>
  <c r="N52" i="99" s="1"/>
  <c r="M56" i="95" s="1"/>
  <c r="M58" i="95" s="1"/>
  <c r="M62" i="95" s="1"/>
  <c r="M63" i="95" s="1"/>
  <c r="M64" i="95" s="1"/>
  <c r="V54" i="99"/>
  <c r="V83" i="99" s="1"/>
  <c r="U55" i="95" s="1"/>
  <c r="U57" i="95" s="1"/>
  <c r="AN35" i="99"/>
  <c r="AN52" i="99" s="1"/>
  <c r="AM56" i="95" s="1"/>
  <c r="AM58" i="95" s="1"/>
  <c r="AM62" i="95" s="1"/>
  <c r="AM63" i="95" s="1"/>
  <c r="AM64" i="95" s="1"/>
  <c r="AX35" i="99"/>
  <c r="AX52" i="99" s="1"/>
  <c r="AW56" i="95" s="1"/>
  <c r="AW58" i="95" s="1"/>
  <c r="AW62" i="95" s="1"/>
  <c r="AW63" i="95" s="1"/>
  <c r="AW64" i="95" s="1"/>
  <c r="O35" i="99"/>
  <c r="O52" i="99" s="1"/>
  <c r="N56" i="95" s="1"/>
  <c r="N58" i="95" s="1"/>
  <c r="N62" i="95" s="1"/>
  <c r="N63" i="95" s="1"/>
  <c r="N64" i="95" s="1"/>
  <c r="AW106" i="99"/>
  <c r="AS54" i="99"/>
  <c r="AS83" i="99" s="1"/>
  <c r="AR55" i="95" s="1"/>
  <c r="AR57" i="95" s="1"/>
  <c r="AE54" i="99"/>
  <c r="AE83" i="99" s="1"/>
  <c r="AD55" i="95" s="1"/>
  <c r="AD57" i="95" s="1"/>
  <c r="AB54" i="99"/>
  <c r="AB83" i="99" s="1"/>
  <c r="AA55" i="95" s="1"/>
  <c r="AA57" i="95" s="1"/>
  <c r="W106" i="99"/>
  <c r="AY54" i="99"/>
  <c r="AY83" i="99" s="1"/>
  <c r="AX55" i="95" s="1"/>
  <c r="AX57" i="95" s="1"/>
  <c r="AM106" i="99"/>
  <c r="AA106" i="99"/>
  <c r="AO106" i="99"/>
  <c r="AU35" i="99"/>
  <c r="AU52" i="99" s="1"/>
  <c r="AT56" i="95" s="1"/>
  <c r="AT58" i="95" s="1"/>
  <c r="AT62" i="95" s="1"/>
  <c r="AT63" i="95" s="1"/>
  <c r="AT64" i="95" s="1"/>
  <c r="AK106" i="99"/>
  <c r="AN54" i="99"/>
  <c r="AN83" i="99" s="1"/>
  <c r="AM55" i="95" s="1"/>
  <c r="AM57" i="95" s="1"/>
  <c r="AH106" i="99"/>
  <c r="AK54" i="99"/>
  <c r="AK83" i="99" s="1"/>
  <c r="AJ55" i="95" s="1"/>
  <c r="AJ57" i="95" s="1"/>
  <c r="P106" i="99"/>
  <c r="N106" i="99"/>
  <c r="AE35" i="99"/>
  <c r="AE52" i="99" s="1"/>
  <c r="AD56" i="95" s="1"/>
  <c r="AD58" i="95" s="1"/>
  <c r="AD62" i="95" s="1"/>
  <c r="AD63" i="95" s="1"/>
  <c r="AD64" i="95" s="1"/>
  <c r="AF106" i="99"/>
  <c r="AF35" i="99"/>
  <c r="AF52" i="99" s="1"/>
  <c r="AE56" i="95" s="1"/>
  <c r="AE58" i="95" s="1"/>
  <c r="AE62" i="95" s="1"/>
  <c r="AE63" i="95" s="1"/>
  <c r="AE64" i="95" s="1"/>
  <c r="AU54" i="99"/>
  <c r="AU83" i="99" s="1"/>
  <c r="AT55" i="95" s="1"/>
  <c r="AT57" i="95" s="1"/>
  <c r="M35" i="99"/>
  <c r="M52" i="99" s="1"/>
  <c r="L56" i="95" s="1"/>
  <c r="L58" i="95" s="1"/>
  <c r="L62" i="95" s="1"/>
  <c r="L63" i="95" s="1"/>
  <c r="L64" i="95" s="1"/>
  <c r="AD54" i="99"/>
  <c r="AD83" i="99" s="1"/>
  <c r="AC55" i="95" s="1"/>
  <c r="AC57" i="95" s="1"/>
  <c r="AW54" i="99"/>
  <c r="AW83" i="99" s="1"/>
  <c r="AV55" i="95" s="1"/>
  <c r="AV57" i="95" s="1"/>
  <c r="AT106" i="99"/>
  <c r="AR35" i="99"/>
  <c r="AR52" i="99" s="1"/>
  <c r="AQ56" i="95" s="1"/>
  <c r="AQ58" i="95" s="1"/>
  <c r="AQ62" i="95" s="1"/>
  <c r="AQ63" i="95" s="1"/>
  <c r="AQ64" i="95" s="1"/>
  <c r="AY106" i="99"/>
  <c r="S106" i="99"/>
  <c r="AJ106" i="99"/>
  <c r="Q54" i="99"/>
  <c r="Q83" i="99" s="1"/>
  <c r="P55" i="95" s="1"/>
  <c r="P57" i="95" s="1"/>
  <c r="AV54" i="99"/>
  <c r="AV83" i="99" s="1"/>
  <c r="AU55" i="95" s="1"/>
  <c r="AU57" i="95" s="1"/>
  <c r="U54" i="99"/>
  <c r="U83" i="99" s="1"/>
  <c r="T55" i="95" s="1"/>
  <c r="T57" i="95" s="1"/>
  <c r="AP54" i="99"/>
  <c r="AP83" i="99" s="1"/>
  <c r="AO55" i="95" s="1"/>
  <c r="AO57" i="95" s="1"/>
  <c r="M54" i="99"/>
  <c r="M83" i="99" s="1"/>
  <c r="L55" i="95" s="1"/>
  <c r="L57" i="95" s="1"/>
  <c r="Q35" i="99"/>
  <c r="Q52" i="99" s="1"/>
  <c r="P56" i="95" s="1"/>
  <c r="P58" i="95" s="1"/>
  <c r="P62" i="95" s="1"/>
  <c r="P63" i="95" s="1"/>
  <c r="P64" i="95" s="1"/>
  <c r="T54" i="99"/>
  <c r="T83" i="99" s="1"/>
  <c r="S55" i="95" s="1"/>
  <c r="S57" i="95" s="1"/>
  <c r="AH35" i="99"/>
  <c r="AH52" i="99" s="1"/>
  <c r="AG56" i="95" s="1"/>
  <c r="AG58" i="95" s="1"/>
  <c r="AG62" i="95" s="1"/>
  <c r="AG63" i="95" s="1"/>
  <c r="AG64" i="95" s="1"/>
  <c r="AQ106" i="99"/>
  <c r="W54" i="99"/>
  <c r="W83" i="99" s="1"/>
  <c r="V55" i="95" s="1"/>
  <c r="V57" i="95" s="1"/>
  <c r="O106" i="99"/>
  <c r="AW35" i="99"/>
  <c r="AW52" i="99" s="1"/>
  <c r="AV56" i="95" s="1"/>
  <c r="AV58" i="95" s="1"/>
  <c r="AV62" i="95" s="1"/>
  <c r="AV63" i="95" s="1"/>
  <c r="AV64" i="95" s="1"/>
  <c r="U106" i="99"/>
  <c r="P35" i="99"/>
  <c r="P52" i="99" s="1"/>
  <c r="O56" i="95" s="1"/>
  <c r="O58" i="95" s="1"/>
  <c r="O62" i="95" s="1"/>
  <c r="O63" i="95" s="1"/>
  <c r="O64" i="95" s="1"/>
  <c r="AM54" i="99"/>
  <c r="AM83" i="99" s="1"/>
  <c r="AL55" i="95" s="1"/>
  <c r="AL57" i="95" s="1"/>
  <c r="L54" i="99"/>
  <c r="L83" i="99" s="1"/>
  <c r="K55" i="95" s="1"/>
  <c r="K57" i="95" s="1"/>
  <c r="AV35" i="99"/>
  <c r="AV52" i="99" s="1"/>
  <c r="AU56" i="95" s="1"/>
  <c r="AU58" i="95" s="1"/>
  <c r="AU62" i="95" s="1"/>
  <c r="AU63" i="95" s="1"/>
  <c r="AU64" i="95" s="1"/>
  <c r="AG54" i="99"/>
  <c r="AG83" i="99" s="1"/>
  <c r="AF55" i="95" s="1"/>
  <c r="AF57" i="95" s="1"/>
  <c r="AZ54" i="99"/>
  <c r="AZ83" i="99" s="1"/>
  <c r="AY55" i="95" s="1"/>
  <c r="AY57" i="95" s="1"/>
  <c r="X54" i="99"/>
  <c r="X83" i="99" s="1"/>
  <c r="W55" i="95" s="1"/>
  <c r="W57" i="95" s="1"/>
  <c r="V106" i="99"/>
  <c r="S35" i="99"/>
  <c r="S52" i="99" s="1"/>
  <c r="R56" i="95" s="1"/>
  <c r="R58" i="95" s="1"/>
  <c r="R62" i="95" s="1"/>
  <c r="R63" i="95" s="1"/>
  <c r="R64" i="95" s="1"/>
  <c r="AL35" i="99"/>
  <c r="AL52" i="99" s="1"/>
  <c r="AK56" i="95" s="1"/>
  <c r="AK58" i="95" s="1"/>
  <c r="AK62" i="95" s="1"/>
  <c r="AK63" i="95" s="1"/>
  <c r="AK64" i="95" s="1"/>
  <c r="X106" i="99"/>
  <c r="AU106" i="99"/>
  <c r="X35" i="99"/>
  <c r="X52" i="99" s="1"/>
  <c r="W56" i="95" s="1"/>
  <c r="W58" i="95" s="1"/>
  <c r="W62" i="95" s="1"/>
  <c r="W63" i="95" s="1"/>
  <c r="W64" i="95" s="1"/>
  <c r="W35" i="99"/>
  <c r="W52" i="99" s="1"/>
  <c r="V56" i="95" s="1"/>
  <c r="V58" i="95" s="1"/>
  <c r="V62" i="95" s="1"/>
  <c r="V63" i="95" s="1"/>
  <c r="V64" i="95" s="1"/>
  <c r="Z54" i="99"/>
  <c r="Z83" i="99" s="1"/>
  <c r="Y55" i="95" s="1"/>
  <c r="Y57" i="95" s="1"/>
  <c r="T35" i="99"/>
  <c r="T52" i="99" s="1"/>
  <c r="S56" i="95" s="1"/>
  <c r="S58" i="95" s="1"/>
  <c r="S62" i="95" s="1"/>
  <c r="S63" i="95" s="1"/>
  <c r="S64" i="95" s="1"/>
  <c r="AK35" i="99"/>
  <c r="AK52" i="99" s="1"/>
  <c r="AJ56" i="95" s="1"/>
  <c r="AJ58" i="95" s="1"/>
  <c r="AJ62" i="95" s="1"/>
  <c r="AJ63" i="95" s="1"/>
  <c r="AJ64" i="95" s="1"/>
  <c r="BA54" i="99"/>
  <c r="BA83" i="99" s="1"/>
  <c r="AZ55" i="95" s="1"/>
  <c r="AZ57" i="95" s="1"/>
  <c r="AG35" i="99"/>
  <c r="AG52" i="99" s="1"/>
  <c r="AF56" i="95" s="1"/>
  <c r="AF58" i="95" s="1"/>
  <c r="AF62" i="95" s="1"/>
  <c r="AF63" i="95" s="1"/>
  <c r="AF64" i="95" s="1"/>
  <c r="AF54" i="99"/>
  <c r="AF83" i="99" s="1"/>
  <c r="AE55" i="95" s="1"/>
  <c r="AE57" i="95" s="1"/>
  <c r="AA35" i="99"/>
  <c r="AA52" i="99" s="1"/>
  <c r="Z56" i="95" s="1"/>
  <c r="Z58" i="95" s="1"/>
  <c r="Z62" i="95" s="1"/>
  <c r="Z63" i="95" s="1"/>
  <c r="Z64" i="95" s="1"/>
  <c r="AC106" i="99"/>
  <c r="Y54" i="99"/>
  <c r="Y83" i="99" s="1"/>
  <c r="X55" i="95" s="1"/>
  <c r="X57" i="95" s="1"/>
  <c r="Y35" i="99"/>
  <c r="Y52" i="99" s="1"/>
  <c r="X56" i="95" s="1"/>
  <c r="X58" i="95" s="1"/>
  <c r="X62" i="95" s="1"/>
  <c r="X63" i="95" s="1"/>
  <c r="X64" i="95" s="1"/>
  <c r="AI106" i="99"/>
  <c r="AM35" i="99"/>
  <c r="AM52" i="99" s="1"/>
  <c r="AL56" i="95" s="1"/>
  <c r="AL58" i="95" s="1"/>
  <c r="AL62" i="95" s="1"/>
  <c r="AL63" i="95" s="1"/>
  <c r="AL64" i="95" s="1"/>
  <c r="AT54" i="99"/>
  <c r="AT83" i="99" s="1"/>
  <c r="AS55" i="95" s="1"/>
  <c r="AS57" i="95" s="1"/>
  <c r="U35" i="99"/>
  <c r="U52" i="99" s="1"/>
  <c r="T56" i="95" s="1"/>
  <c r="T58" i="95" s="1"/>
  <c r="T62" i="95" s="1"/>
  <c r="T63" i="95" s="1"/>
  <c r="T64" i="95" s="1"/>
  <c r="T106" i="99"/>
  <c r="M65" i="95" l="1"/>
  <c r="U65" i="95"/>
  <c r="Y65" i="95"/>
  <c r="T65" i="95"/>
  <c r="V65" i="95"/>
  <c r="AN65" i="95"/>
  <c r="W65" i="95"/>
  <c r="AM65" i="95"/>
  <c r="AB65" i="95"/>
  <c r="R65" i="95"/>
  <c r="AG65" i="95"/>
  <c r="AC65" i="95"/>
  <c r="Q65" i="95"/>
  <c r="L65" i="95"/>
  <c r="AO62" i="95"/>
  <c r="AO63" i="95" s="1"/>
  <c r="K67" i="95"/>
  <c r="Z65" i="95"/>
  <c r="P65" i="95"/>
  <c r="AE65" i="95"/>
  <c r="AI65" i="95"/>
  <c r="AF65" i="95"/>
  <c r="AL65" i="95"/>
  <c r="X65" i="95"/>
  <c r="AD65" i="95"/>
  <c r="AJ65" i="95"/>
  <c r="AA65" i="95"/>
  <c r="S65" i="95"/>
  <c r="AK65" i="95"/>
  <c r="O65" i="95"/>
  <c r="N65" i="95"/>
  <c r="AH65" i="95"/>
  <c r="R84" i="99"/>
  <c r="AZ84" i="99"/>
  <c r="L84" i="99"/>
  <c r="L85" i="99" s="1"/>
  <c r="L183" i="99" s="1"/>
  <c r="AX84" i="99"/>
  <c r="AD84" i="99"/>
  <c r="AT84" i="99"/>
  <c r="AJ84" i="99"/>
  <c r="AS84" i="99"/>
  <c r="T84" i="99"/>
  <c r="BA84" i="99"/>
  <c r="AA84" i="99"/>
  <c r="AU84" i="99"/>
  <c r="AV84" i="99"/>
  <c r="AP84" i="99"/>
  <c r="AR84" i="99"/>
  <c r="L107" i="99"/>
  <c r="M107" i="99" s="1"/>
  <c r="AI84" i="99"/>
  <c r="V84" i="99"/>
  <c r="AB84" i="99"/>
  <c r="X84" i="99"/>
  <c r="AO84" i="99"/>
  <c r="Y84" i="99"/>
  <c r="AQ84" i="99"/>
  <c r="U84" i="99"/>
  <c r="W84" i="99"/>
  <c r="AM84" i="99"/>
  <c r="AC84" i="99"/>
  <c r="AH84" i="99"/>
  <c r="N84" i="99"/>
  <c r="M84" i="99"/>
  <c r="AL84" i="99"/>
  <c r="AW84" i="99"/>
  <c r="AN84" i="99"/>
  <c r="AY84" i="99"/>
  <c r="Q84" i="99"/>
  <c r="AE84" i="99"/>
  <c r="Z84" i="99"/>
  <c r="AF84" i="99"/>
  <c r="P84" i="99"/>
  <c r="AG84" i="99"/>
  <c r="S84" i="99"/>
  <c r="O84" i="99"/>
  <c r="AK84" i="99"/>
  <c r="AU65" i="95" l="1"/>
  <c r="AS65" i="95"/>
  <c r="AQ65" i="95"/>
  <c r="AR65" i="95"/>
  <c r="AX65" i="95"/>
  <c r="AO64" i="95"/>
  <c r="K68" i="95"/>
  <c r="AV65" i="95"/>
  <c r="AY65" i="95"/>
  <c r="AP65" i="95"/>
  <c r="AW65" i="95"/>
  <c r="AZ65" i="95"/>
  <c r="AT65" i="95"/>
  <c r="M85" i="99"/>
  <c r="N85" i="99" s="1"/>
  <c r="O85" i="99" s="1"/>
  <c r="L187" i="99"/>
  <c r="N107" i="99"/>
  <c r="AO65" i="95" l="1"/>
  <c r="K69" i="95" s="1"/>
  <c r="M187" i="99"/>
  <c r="P85" i="99"/>
  <c r="N187" i="99"/>
  <c r="O107" i="99"/>
  <c r="O187" i="99" l="1"/>
  <c r="P107" i="99"/>
  <c r="Q85" i="99"/>
  <c r="R85" i="99" l="1"/>
  <c r="P187" i="99"/>
  <c r="Q107" i="99"/>
  <c r="Q187" i="99" l="1"/>
  <c r="R107" i="99"/>
  <c r="S85" i="99"/>
  <c r="T85" i="99" l="1"/>
  <c r="R187" i="99"/>
  <c r="S107" i="99"/>
  <c r="S187" i="99" l="1"/>
  <c r="T107" i="99"/>
  <c r="U85" i="99"/>
  <c r="V85" i="99" l="1"/>
  <c r="T187" i="99"/>
  <c r="U107" i="99"/>
  <c r="U187" i="99" l="1"/>
  <c r="V107" i="99"/>
  <c r="W85" i="99"/>
  <c r="X85" i="99" l="1"/>
  <c r="V187" i="99"/>
  <c r="W107" i="99"/>
  <c r="W187" i="99" l="1"/>
  <c r="X107" i="99"/>
  <c r="Y85" i="99"/>
  <c r="Z85" i="99" l="1"/>
  <c r="X187" i="99"/>
  <c r="Y107" i="99"/>
  <c r="Y187" i="99" l="1"/>
  <c r="Z107" i="99"/>
  <c r="AA85" i="99"/>
  <c r="AB85" i="99" l="1"/>
  <c r="Z187" i="99"/>
  <c r="AA107" i="99"/>
  <c r="AC85" i="99" l="1"/>
  <c r="AA187" i="99"/>
  <c r="AB107" i="99"/>
  <c r="AB187" i="99" l="1"/>
  <c r="AC107" i="99"/>
  <c r="AD85" i="99"/>
  <c r="AE85" i="99" l="1"/>
  <c r="AC187" i="99"/>
  <c r="AD107" i="99"/>
  <c r="AD187" i="99" l="1"/>
  <c r="AE107" i="99"/>
  <c r="AF85" i="99"/>
  <c r="AE187" i="99" l="1"/>
  <c r="AF107" i="99"/>
  <c r="AG85" i="99"/>
  <c r="AF187" i="99" l="1"/>
  <c r="AG107" i="99"/>
  <c r="AH85" i="99"/>
  <c r="AI85" i="99" l="1"/>
  <c r="AG187" i="99"/>
  <c r="AH107" i="99"/>
  <c r="AH187" i="99" l="1"/>
  <c r="AI107" i="99"/>
  <c r="AJ85" i="99"/>
  <c r="AK85" i="99" l="1"/>
  <c r="AI187" i="99"/>
  <c r="AJ107" i="99"/>
  <c r="AJ187" i="99" l="1"/>
  <c r="AK107" i="99"/>
  <c r="AL85" i="99"/>
  <c r="AK187" i="99" l="1"/>
  <c r="AL107" i="99"/>
  <c r="AM85" i="99"/>
  <c r="AN85" i="99" l="1"/>
  <c r="AL187" i="99"/>
  <c r="AM107" i="99"/>
  <c r="AM187" i="99" l="1"/>
  <c r="AN107" i="99"/>
  <c r="AO85" i="99"/>
  <c r="AP85" i="99" l="1"/>
  <c r="AN187" i="99"/>
  <c r="AO107" i="99"/>
  <c r="AO187" i="99" l="1"/>
  <c r="AP107" i="99"/>
  <c r="AQ85" i="99"/>
  <c r="AR85" i="99" l="1"/>
  <c r="AP187" i="99"/>
  <c r="AQ107" i="99"/>
  <c r="AQ187" i="99" l="1"/>
  <c r="AR107" i="99"/>
  <c r="AS85" i="99"/>
  <c r="AT85" i="99" l="1"/>
  <c r="AR187" i="99"/>
  <c r="AS107" i="99"/>
  <c r="AU85" i="99" l="1"/>
  <c r="AS187" i="99"/>
  <c r="AT107" i="99"/>
  <c r="AU107" i="99" l="1"/>
  <c r="AT187" i="99"/>
  <c r="AV85" i="99"/>
  <c r="AW85" i="99" l="1"/>
  <c r="AU187" i="99"/>
  <c r="AV107" i="99"/>
  <c r="AV187" i="99" l="1"/>
  <c r="AW107" i="99"/>
  <c r="AX85" i="99"/>
  <c r="AY85" i="99" l="1"/>
  <c r="AW187" i="99"/>
  <c r="AX107" i="99"/>
  <c r="AX187" i="99" l="1"/>
  <c r="AY107" i="99"/>
  <c r="AZ85" i="99"/>
  <c r="BA85" i="99" l="1"/>
  <c r="AY187" i="99"/>
  <c r="AZ107" i="99"/>
  <c r="AZ187" i="99" l="1"/>
  <c r="BA107" i="99"/>
  <c r="BA187" i="99" s="1"/>
  <c r="K133" i="89" l="1"/>
  <c r="K178" i="89" l="1"/>
  <c r="K178" i="99" s="1"/>
  <c r="L79" i="89"/>
  <c r="K103" i="89"/>
  <c r="K96" i="89"/>
  <c r="K181" i="89" s="1"/>
  <c r="K181" i="99" s="1"/>
  <c r="J159" i="38"/>
  <c r="I159" i="38"/>
  <c r="J158" i="38"/>
  <c r="I158" i="38"/>
  <c r="J157" i="38"/>
  <c r="I157" i="38"/>
  <c r="J156" i="38"/>
  <c r="I156" i="38"/>
  <c r="J155" i="38"/>
  <c r="I155" i="38"/>
  <c r="J154" i="38"/>
  <c r="I154" i="38"/>
  <c r="J153" i="38"/>
  <c r="I153" i="38"/>
  <c r="J152" i="38"/>
  <c r="I152" i="38"/>
  <c r="J151" i="38"/>
  <c r="I151" i="38"/>
  <c r="J150" i="38"/>
  <c r="I150" i="38"/>
  <c r="J149" i="38"/>
  <c r="I149" i="38"/>
  <c r="J148" i="38"/>
  <c r="I148" i="38"/>
  <c r="J147" i="38"/>
  <c r="I147" i="38"/>
  <c r="J145" i="38"/>
  <c r="I145" i="38"/>
  <c r="J144" i="38"/>
  <c r="I144" i="38"/>
  <c r="J143" i="38"/>
  <c r="I143" i="38"/>
  <c r="J141" i="38"/>
  <c r="I141" i="38"/>
  <c r="J140" i="38"/>
  <c r="I140" i="38"/>
  <c r="J139" i="38"/>
  <c r="I139" i="38"/>
  <c r="J138" i="38"/>
  <c r="I138" i="38"/>
  <c r="J137" i="38"/>
  <c r="I137" i="38"/>
  <c r="J136" i="38"/>
  <c r="I136" i="38"/>
  <c r="J135" i="38"/>
  <c r="I135" i="38"/>
  <c r="J134" i="38"/>
  <c r="I134" i="38"/>
  <c r="J132" i="38"/>
  <c r="I132" i="38"/>
  <c r="J131" i="38"/>
  <c r="I131" i="38"/>
  <c r="J130" i="38"/>
  <c r="I130" i="38"/>
  <c r="J128" i="38"/>
  <c r="I128" i="38"/>
  <c r="J127" i="38"/>
  <c r="I127" i="38"/>
  <c r="J126" i="38"/>
  <c r="I126" i="38"/>
  <c r="J125" i="38"/>
  <c r="I125" i="38"/>
  <c r="J123" i="38"/>
  <c r="I123" i="38"/>
  <c r="J122" i="38"/>
  <c r="I122" i="38"/>
  <c r="J121" i="38"/>
  <c r="I121" i="38"/>
  <c r="J120" i="38"/>
  <c r="I120" i="38"/>
  <c r="J25" i="38"/>
  <c r="I25" i="38"/>
  <c r="BA173" i="89"/>
  <c r="BA173" i="99" s="1"/>
  <c r="AZ173" i="89"/>
  <c r="AZ173" i="99" s="1"/>
  <c r="AY173" i="89"/>
  <c r="AY173" i="99" s="1"/>
  <c r="AX173" i="89"/>
  <c r="AX173" i="99" s="1"/>
  <c r="AW173" i="89"/>
  <c r="AW173" i="99" s="1"/>
  <c r="AV173" i="89"/>
  <c r="AV173" i="99" s="1"/>
  <c r="AU173" i="89"/>
  <c r="AT173" i="89"/>
  <c r="AT173" i="99" s="1"/>
  <c r="AS173" i="89"/>
  <c r="AS173" i="99" s="1"/>
  <c r="AR173" i="89"/>
  <c r="AR173" i="99" s="1"/>
  <c r="AQ173" i="89"/>
  <c r="AQ173" i="99" s="1"/>
  <c r="AP173" i="89"/>
  <c r="AP173" i="99" s="1"/>
  <c r="AO173" i="89"/>
  <c r="AN173" i="89"/>
  <c r="AM173" i="89"/>
  <c r="AM173" i="99" s="1"/>
  <c r="AL173" i="89"/>
  <c r="AL173" i="99" s="1"/>
  <c r="AK173" i="89"/>
  <c r="AK173" i="99" s="1"/>
  <c r="AJ173" i="89"/>
  <c r="AJ173" i="99" s="1"/>
  <c r="AI173" i="89"/>
  <c r="AI173" i="99" s="1"/>
  <c r="AH173" i="89"/>
  <c r="AH173" i="99" s="1"/>
  <c r="AG173" i="89"/>
  <c r="AF173" i="89"/>
  <c r="AF173" i="99" s="1"/>
  <c r="AE173" i="89"/>
  <c r="AE173" i="99" s="1"/>
  <c r="AD173" i="89"/>
  <c r="AD173" i="99" s="1"/>
  <c r="AC173" i="89"/>
  <c r="AC173" i="99" s="1"/>
  <c r="AB173" i="89"/>
  <c r="AB173" i="99" s="1"/>
  <c r="AA173" i="89"/>
  <c r="Z173" i="89"/>
  <c r="Y173" i="89"/>
  <c r="Y173" i="99" s="1"/>
  <c r="X173" i="89"/>
  <c r="X173" i="99" s="1"/>
  <c r="W173" i="89"/>
  <c r="W173" i="99" s="1"/>
  <c r="V173" i="89"/>
  <c r="V173" i="99" s="1"/>
  <c r="U173" i="89"/>
  <c r="U173" i="99" s="1"/>
  <c r="T173" i="89"/>
  <c r="T173" i="99" s="1"/>
  <c r="S173" i="89"/>
  <c r="R173" i="89"/>
  <c r="R173" i="99" s="1"/>
  <c r="Q173" i="89"/>
  <c r="Q173" i="99" s="1"/>
  <c r="P173" i="89"/>
  <c r="P173" i="99" s="1"/>
  <c r="O173" i="89"/>
  <c r="O173" i="99" s="1"/>
  <c r="N173" i="89"/>
  <c r="N173" i="99" s="1"/>
  <c r="BA172" i="89"/>
  <c r="BA172" i="99" s="1"/>
  <c r="AZ172" i="89"/>
  <c r="AZ172" i="99" s="1"/>
  <c r="AY172" i="89"/>
  <c r="AY172" i="99" s="1"/>
  <c r="AX172" i="89"/>
  <c r="AX172" i="99" s="1"/>
  <c r="AW172" i="89"/>
  <c r="AW172" i="99" s="1"/>
  <c r="AV172" i="89"/>
  <c r="AV172" i="99" s="1"/>
  <c r="AU172" i="89"/>
  <c r="AU172" i="99" s="1"/>
  <c r="AT172" i="89"/>
  <c r="AT172" i="99" s="1"/>
  <c r="AS172" i="89"/>
  <c r="AS172" i="99" s="1"/>
  <c r="AR172" i="89"/>
  <c r="AR172" i="99" s="1"/>
  <c r="AQ172" i="89"/>
  <c r="AQ172" i="99" s="1"/>
  <c r="AP172" i="89"/>
  <c r="AP172" i="99" s="1"/>
  <c r="AO172" i="89"/>
  <c r="AO172" i="99" s="1"/>
  <c r="AN172" i="89"/>
  <c r="AN172" i="99" s="1"/>
  <c r="AM172" i="89"/>
  <c r="AM172" i="99" s="1"/>
  <c r="AL172" i="89"/>
  <c r="AL172" i="99" s="1"/>
  <c r="AK172" i="89"/>
  <c r="AK172" i="99" s="1"/>
  <c r="AJ172" i="89"/>
  <c r="AJ172" i="99" s="1"/>
  <c r="AI172" i="89"/>
  <c r="AI172" i="99" s="1"/>
  <c r="AH172" i="89"/>
  <c r="AH172" i="99" s="1"/>
  <c r="AG172" i="89"/>
  <c r="AG172" i="99" s="1"/>
  <c r="AF172" i="89"/>
  <c r="AF172" i="99" s="1"/>
  <c r="AE172" i="89"/>
  <c r="AD172" i="89"/>
  <c r="AD172" i="99" s="1"/>
  <c r="AC172" i="89"/>
  <c r="AC172" i="99" s="1"/>
  <c r="AB172" i="89"/>
  <c r="AB172" i="99" s="1"/>
  <c r="AA172" i="89"/>
  <c r="AA172" i="99" s="1"/>
  <c r="Z172" i="89"/>
  <c r="Z172" i="99" s="1"/>
  <c r="Y172" i="89"/>
  <c r="Y172" i="99" s="1"/>
  <c r="X172" i="89"/>
  <c r="X172" i="99" s="1"/>
  <c r="W172" i="89"/>
  <c r="W172" i="99" s="1"/>
  <c r="V172" i="89"/>
  <c r="V172" i="99" s="1"/>
  <c r="U172" i="89"/>
  <c r="U172" i="99" s="1"/>
  <c r="T172" i="89"/>
  <c r="T172" i="99" s="1"/>
  <c r="S172" i="89"/>
  <c r="S172" i="99" s="1"/>
  <c r="R172" i="89"/>
  <c r="R172" i="99" s="1"/>
  <c r="Q172" i="89"/>
  <c r="P172" i="89"/>
  <c r="P172" i="99" s="1"/>
  <c r="O172" i="89"/>
  <c r="O172" i="99" s="1"/>
  <c r="N172" i="89"/>
  <c r="N172" i="99" s="1"/>
  <c r="BA171" i="89"/>
  <c r="AZ171" i="89"/>
  <c r="AY171" i="89"/>
  <c r="AX171" i="89"/>
  <c r="AW171" i="89"/>
  <c r="AW171" i="99" s="1"/>
  <c r="AV171" i="89"/>
  <c r="AV171" i="99" s="1"/>
  <c r="AU171" i="89"/>
  <c r="AU171" i="99" s="1"/>
  <c r="AT171" i="89"/>
  <c r="AS171" i="89"/>
  <c r="AR171" i="89"/>
  <c r="AQ171" i="89"/>
  <c r="AP171" i="89"/>
  <c r="AO171" i="89"/>
  <c r="AO171" i="99" s="1"/>
  <c r="AN171" i="89"/>
  <c r="AN171" i="99" s="1"/>
  <c r="AM171" i="89"/>
  <c r="AL171" i="89"/>
  <c r="AK171" i="89"/>
  <c r="AJ171" i="89"/>
  <c r="AI171" i="89"/>
  <c r="AI171" i="99" s="1"/>
  <c r="AH171" i="89"/>
  <c r="AH171" i="99" s="1"/>
  <c r="AG171" i="89"/>
  <c r="AG171" i="99" s="1"/>
  <c r="AF171" i="89"/>
  <c r="AE171" i="89"/>
  <c r="AE171" i="99" s="1"/>
  <c r="AD171" i="89"/>
  <c r="AC171" i="89"/>
  <c r="AB171" i="89"/>
  <c r="AA171" i="89"/>
  <c r="AA171" i="99" s="1"/>
  <c r="Z171" i="89"/>
  <c r="Z171" i="99" s="1"/>
  <c r="Y171" i="89"/>
  <c r="X171" i="89"/>
  <c r="W171" i="89"/>
  <c r="V171" i="89"/>
  <c r="U171" i="89"/>
  <c r="U171" i="99" s="1"/>
  <c r="T171" i="89"/>
  <c r="T171" i="99" s="1"/>
  <c r="S171" i="89"/>
  <c r="S171" i="99" s="1"/>
  <c r="R171" i="89"/>
  <c r="Q171" i="89"/>
  <c r="Q171" i="99" s="1"/>
  <c r="P171" i="89"/>
  <c r="O171" i="89"/>
  <c r="N171" i="89"/>
  <c r="AV170" i="89"/>
  <c r="AV170" i="99" s="1"/>
  <c r="AI170" i="89"/>
  <c r="AI170" i="99" s="1"/>
  <c r="AH170" i="89"/>
  <c r="AH170" i="99" s="1"/>
  <c r="U170" i="89"/>
  <c r="U170" i="99" s="1"/>
  <c r="M173" i="89"/>
  <c r="M173" i="99" s="1"/>
  <c r="M172" i="89"/>
  <c r="M172" i="99" s="1"/>
  <c r="M171" i="89"/>
  <c r="M171" i="99" s="1"/>
  <c r="M166" i="89"/>
  <c r="M166" i="99" s="1"/>
  <c r="BA166" i="89"/>
  <c r="BA166" i="99" s="1"/>
  <c r="AZ166" i="89"/>
  <c r="AZ166" i="99" s="1"/>
  <c r="AY166" i="89"/>
  <c r="AY166" i="99" s="1"/>
  <c r="AX166" i="89"/>
  <c r="AX166" i="99" s="1"/>
  <c r="AW166" i="89"/>
  <c r="AW166" i="99" s="1"/>
  <c r="AV166" i="89"/>
  <c r="AV166" i="99" s="1"/>
  <c r="AU166" i="89"/>
  <c r="AU166" i="99" s="1"/>
  <c r="AT166" i="89"/>
  <c r="AT166" i="99" s="1"/>
  <c r="AS166" i="89"/>
  <c r="AS166" i="99" s="1"/>
  <c r="AR166" i="89"/>
  <c r="AR166" i="99" s="1"/>
  <c r="AQ166" i="89"/>
  <c r="AQ166" i="99" s="1"/>
  <c r="AP166" i="89"/>
  <c r="AP166" i="99" s="1"/>
  <c r="AO166" i="89"/>
  <c r="AO166" i="99" s="1"/>
  <c r="AN166" i="89"/>
  <c r="AN166" i="99" s="1"/>
  <c r="AM166" i="89"/>
  <c r="AM166" i="99" s="1"/>
  <c r="AL166" i="89"/>
  <c r="AL166" i="99" s="1"/>
  <c r="AK166" i="89"/>
  <c r="AK166" i="99" s="1"/>
  <c r="AJ166" i="89"/>
  <c r="AJ166" i="99" s="1"/>
  <c r="AI166" i="89"/>
  <c r="AI166" i="99" s="1"/>
  <c r="AH166" i="89"/>
  <c r="AH166" i="99" s="1"/>
  <c r="AG166" i="89"/>
  <c r="AG166" i="99" s="1"/>
  <c r="AF166" i="89"/>
  <c r="AF166" i="99" s="1"/>
  <c r="AE166" i="89"/>
  <c r="AE166" i="99" s="1"/>
  <c r="AD166" i="89"/>
  <c r="AD166" i="99" s="1"/>
  <c r="AC166" i="89"/>
  <c r="AC166" i="99" s="1"/>
  <c r="AB166" i="89"/>
  <c r="AB166" i="99" s="1"/>
  <c r="AA166" i="89"/>
  <c r="AA166" i="99" s="1"/>
  <c r="Z166" i="89"/>
  <c r="Z166" i="99" s="1"/>
  <c r="Y166" i="89"/>
  <c r="Y166" i="99" s="1"/>
  <c r="X166" i="89"/>
  <c r="X166" i="99" s="1"/>
  <c r="W166" i="89"/>
  <c r="W166" i="99" s="1"/>
  <c r="V166" i="89"/>
  <c r="V166" i="99" s="1"/>
  <c r="U166" i="89"/>
  <c r="U166" i="99" s="1"/>
  <c r="T166" i="89"/>
  <c r="T166" i="99" s="1"/>
  <c r="S166" i="89"/>
  <c r="S166" i="99" s="1"/>
  <c r="R166" i="89"/>
  <c r="R166" i="99" s="1"/>
  <c r="Q166" i="89"/>
  <c r="Q166" i="99" s="1"/>
  <c r="P166" i="89"/>
  <c r="P166" i="99" s="1"/>
  <c r="O166" i="89"/>
  <c r="O166" i="99" s="1"/>
  <c r="N166" i="89"/>
  <c r="N166" i="99" s="1"/>
  <c r="BA162" i="89"/>
  <c r="BA162" i="99" s="1"/>
  <c r="AZ162" i="89"/>
  <c r="AZ162" i="99" s="1"/>
  <c r="AY162" i="89"/>
  <c r="AY162" i="99" s="1"/>
  <c r="AX162" i="89"/>
  <c r="AX162" i="99" s="1"/>
  <c r="AW162" i="89"/>
  <c r="AW162" i="99" s="1"/>
  <c r="AV162" i="89"/>
  <c r="AV162" i="99" s="1"/>
  <c r="AU162" i="89"/>
  <c r="AU162" i="99" s="1"/>
  <c r="AT162" i="89"/>
  <c r="AT162" i="99" s="1"/>
  <c r="AS162" i="89"/>
  <c r="AS162" i="99" s="1"/>
  <c r="AR162" i="89"/>
  <c r="AR162" i="99" s="1"/>
  <c r="AQ162" i="89"/>
  <c r="AQ162" i="99" s="1"/>
  <c r="AP162" i="89"/>
  <c r="AP162" i="99" s="1"/>
  <c r="AO162" i="89"/>
  <c r="AO162" i="99" s="1"/>
  <c r="AN162" i="89"/>
  <c r="AN162" i="99" s="1"/>
  <c r="AM162" i="89"/>
  <c r="AM162" i="99" s="1"/>
  <c r="AL162" i="89"/>
  <c r="AL162" i="99" s="1"/>
  <c r="AK162" i="89"/>
  <c r="AK162" i="99" s="1"/>
  <c r="AJ162" i="89"/>
  <c r="AJ162" i="99" s="1"/>
  <c r="AI162" i="89"/>
  <c r="AI162" i="99" s="1"/>
  <c r="AH162" i="89"/>
  <c r="AH162" i="99" s="1"/>
  <c r="AG162" i="89"/>
  <c r="AG162" i="99" s="1"/>
  <c r="AF162" i="89"/>
  <c r="AF162" i="99" s="1"/>
  <c r="AE162" i="89"/>
  <c r="AE162" i="99" s="1"/>
  <c r="AD162" i="89"/>
  <c r="AD162" i="99" s="1"/>
  <c r="AC162" i="89"/>
  <c r="AC162" i="99" s="1"/>
  <c r="AB162" i="89"/>
  <c r="AB162" i="99" s="1"/>
  <c r="AA162" i="89"/>
  <c r="AA162" i="99" s="1"/>
  <c r="Z162" i="89"/>
  <c r="Z162" i="99" s="1"/>
  <c r="Y162" i="89"/>
  <c r="Y162" i="99" s="1"/>
  <c r="X162" i="89"/>
  <c r="X162" i="99" s="1"/>
  <c r="W162" i="89"/>
  <c r="W162" i="99" s="1"/>
  <c r="V162" i="89"/>
  <c r="V162" i="99" s="1"/>
  <c r="U162" i="89"/>
  <c r="U162" i="99" s="1"/>
  <c r="T162" i="89"/>
  <c r="T162" i="99" s="1"/>
  <c r="S162" i="89"/>
  <c r="S162" i="99" s="1"/>
  <c r="R162" i="89"/>
  <c r="R162" i="99" s="1"/>
  <c r="Q162" i="89"/>
  <c r="Q162" i="99" s="1"/>
  <c r="P162" i="89"/>
  <c r="P162" i="99" s="1"/>
  <c r="O162" i="89"/>
  <c r="O162" i="99" s="1"/>
  <c r="N162" i="89"/>
  <c r="N162" i="99" s="1"/>
  <c r="M162" i="89"/>
  <c r="M162" i="99" s="1"/>
  <c r="BA129" i="89"/>
  <c r="BA129" i="99" s="1"/>
  <c r="AZ129" i="89"/>
  <c r="AZ129" i="99" s="1"/>
  <c r="AY129" i="89"/>
  <c r="AY129" i="99" s="1"/>
  <c r="AX129" i="89"/>
  <c r="AX129" i="99" s="1"/>
  <c r="AW129" i="89"/>
  <c r="AW129" i="99" s="1"/>
  <c r="AV129" i="89"/>
  <c r="AV129" i="99" s="1"/>
  <c r="AU129" i="89"/>
  <c r="AU129" i="99" s="1"/>
  <c r="AT129" i="89"/>
  <c r="AT129" i="99" s="1"/>
  <c r="AS129" i="89"/>
  <c r="AS129" i="99" s="1"/>
  <c r="AR129" i="89"/>
  <c r="AR129" i="99" s="1"/>
  <c r="AQ129" i="89"/>
  <c r="AQ129" i="99" s="1"/>
  <c r="AP129" i="89"/>
  <c r="AO129" i="89"/>
  <c r="AN129" i="89"/>
  <c r="AM129" i="89"/>
  <c r="AL129" i="89"/>
  <c r="AK129" i="89"/>
  <c r="AJ129" i="89"/>
  <c r="AI129" i="89"/>
  <c r="AH129" i="89"/>
  <c r="AG129" i="89"/>
  <c r="AF129" i="89"/>
  <c r="AE129" i="89"/>
  <c r="AD129" i="89"/>
  <c r="AC129" i="89"/>
  <c r="AB129" i="89"/>
  <c r="AA129" i="89"/>
  <c r="Z129" i="89"/>
  <c r="Y129" i="89"/>
  <c r="X129" i="89"/>
  <c r="W129" i="89"/>
  <c r="V129" i="89"/>
  <c r="U129" i="89"/>
  <c r="T129" i="89"/>
  <c r="S129" i="89"/>
  <c r="R129" i="89"/>
  <c r="Q129" i="89"/>
  <c r="P129" i="89"/>
  <c r="O129" i="89"/>
  <c r="N129" i="89"/>
  <c r="M129" i="89"/>
  <c r="L129" i="89"/>
  <c r="BA124" i="89"/>
  <c r="AZ124" i="89"/>
  <c r="AY124" i="89"/>
  <c r="AX124" i="89"/>
  <c r="AW124" i="89"/>
  <c r="AV124" i="89"/>
  <c r="AU124" i="89"/>
  <c r="AT124" i="89"/>
  <c r="AS124" i="89"/>
  <c r="AR124" i="89"/>
  <c r="AQ124" i="89"/>
  <c r="AP124" i="89"/>
  <c r="AO124" i="89"/>
  <c r="AN124" i="89"/>
  <c r="AM124" i="89"/>
  <c r="AL124" i="89"/>
  <c r="AK124" i="89"/>
  <c r="AJ124" i="89"/>
  <c r="AI124" i="89"/>
  <c r="AH124" i="89"/>
  <c r="AG124" i="89"/>
  <c r="AF124" i="89"/>
  <c r="AE124" i="89"/>
  <c r="AD124" i="89"/>
  <c r="AC124" i="89"/>
  <c r="AB124" i="89"/>
  <c r="AA124" i="89"/>
  <c r="Z124" i="89"/>
  <c r="Y124" i="89"/>
  <c r="X124" i="89"/>
  <c r="W124" i="89"/>
  <c r="V124" i="89"/>
  <c r="U124" i="89"/>
  <c r="T124" i="89"/>
  <c r="S124" i="89"/>
  <c r="R124" i="89"/>
  <c r="Q124" i="89"/>
  <c r="P124" i="89"/>
  <c r="O124" i="89"/>
  <c r="N124" i="89"/>
  <c r="M124" i="89"/>
  <c r="L124" i="89"/>
  <c r="BA119" i="89"/>
  <c r="AZ119" i="89"/>
  <c r="AY119" i="89"/>
  <c r="AX119" i="89"/>
  <c r="AW119" i="89"/>
  <c r="AV119" i="89"/>
  <c r="AU119" i="89"/>
  <c r="AT119" i="89"/>
  <c r="AS119" i="89"/>
  <c r="AR119" i="89"/>
  <c r="AQ119" i="89"/>
  <c r="AP119" i="89"/>
  <c r="AO119" i="89"/>
  <c r="AN119" i="89"/>
  <c r="AM119" i="89"/>
  <c r="AL119" i="89"/>
  <c r="AK119" i="89"/>
  <c r="AJ119" i="89"/>
  <c r="AI119" i="89"/>
  <c r="AH119" i="89"/>
  <c r="AG119" i="89"/>
  <c r="AF119" i="89"/>
  <c r="AE119" i="89"/>
  <c r="AD119" i="89"/>
  <c r="AC119" i="89"/>
  <c r="AB119" i="89"/>
  <c r="AA119" i="89"/>
  <c r="Z119" i="89"/>
  <c r="Y119" i="89"/>
  <c r="X119" i="89"/>
  <c r="W119" i="89"/>
  <c r="V119" i="89"/>
  <c r="U119" i="89"/>
  <c r="T119" i="89"/>
  <c r="S119" i="89"/>
  <c r="R119" i="89"/>
  <c r="Q119" i="89"/>
  <c r="P119" i="89"/>
  <c r="O119" i="89"/>
  <c r="N119" i="89"/>
  <c r="M119" i="89"/>
  <c r="L119" i="89"/>
  <c r="BA116" i="89"/>
  <c r="AZ116" i="89"/>
  <c r="AY116" i="89"/>
  <c r="AX116" i="89"/>
  <c r="AW116" i="89"/>
  <c r="AV116" i="89"/>
  <c r="AU116" i="89"/>
  <c r="AT116" i="89"/>
  <c r="AS116" i="89"/>
  <c r="AR116" i="89"/>
  <c r="AQ116" i="89"/>
  <c r="AP116" i="89"/>
  <c r="AO116" i="89"/>
  <c r="AN116" i="89"/>
  <c r="AM116" i="89"/>
  <c r="AL116" i="89"/>
  <c r="AK116" i="89"/>
  <c r="AJ116" i="89"/>
  <c r="AI116" i="89"/>
  <c r="AH116" i="89"/>
  <c r="AG116" i="89"/>
  <c r="AF116" i="89"/>
  <c r="AE116" i="89"/>
  <c r="AD116" i="89"/>
  <c r="AC116" i="89"/>
  <c r="AB116" i="89"/>
  <c r="AA116" i="89"/>
  <c r="Z116" i="89"/>
  <c r="Y116" i="89"/>
  <c r="X116" i="89"/>
  <c r="W116" i="89"/>
  <c r="V116" i="89"/>
  <c r="U116" i="89"/>
  <c r="T116" i="89"/>
  <c r="S116" i="89"/>
  <c r="R116" i="89"/>
  <c r="Q116" i="89"/>
  <c r="P116" i="89"/>
  <c r="O116" i="89"/>
  <c r="N116" i="89"/>
  <c r="M116" i="89"/>
  <c r="L116" i="89"/>
  <c r="BA109" i="89"/>
  <c r="AZ109" i="89"/>
  <c r="AY109" i="89"/>
  <c r="AX109" i="89"/>
  <c r="AW109" i="89"/>
  <c r="AV109" i="89"/>
  <c r="AU109" i="89"/>
  <c r="AT109" i="89"/>
  <c r="AS109" i="89"/>
  <c r="AR109" i="89"/>
  <c r="AQ109" i="89"/>
  <c r="AP109" i="89"/>
  <c r="AO109" i="89"/>
  <c r="AN109" i="89"/>
  <c r="AM109" i="89"/>
  <c r="AL109" i="89"/>
  <c r="AK109" i="89"/>
  <c r="AJ109" i="89"/>
  <c r="AI109" i="89"/>
  <c r="AH109" i="89"/>
  <c r="AG109" i="89"/>
  <c r="AF109" i="89"/>
  <c r="AE109" i="89"/>
  <c r="AD109" i="89"/>
  <c r="AC109" i="89"/>
  <c r="AB109" i="89"/>
  <c r="AA109" i="89"/>
  <c r="Z109" i="89"/>
  <c r="Y109" i="89"/>
  <c r="X109" i="89"/>
  <c r="W109" i="89"/>
  <c r="V109" i="89"/>
  <c r="U109" i="89"/>
  <c r="T109" i="89"/>
  <c r="S109" i="89"/>
  <c r="R109" i="89"/>
  <c r="Q109" i="89"/>
  <c r="P109" i="89"/>
  <c r="O109" i="89"/>
  <c r="N109" i="89"/>
  <c r="M109" i="89"/>
  <c r="L109" i="89"/>
  <c r="BA103" i="89"/>
  <c r="AZ103" i="89"/>
  <c r="AY103" i="89"/>
  <c r="AX103" i="89"/>
  <c r="AW103" i="89"/>
  <c r="AV103" i="89"/>
  <c r="AU103" i="89"/>
  <c r="AT103" i="89"/>
  <c r="AS103" i="89"/>
  <c r="AR103" i="89"/>
  <c r="AQ103" i="89"/>
  <c r="AP103" i="89"/>
  <c r="AO103" i="89"/>
  <c r="AN103" i="89"/>
  <c r="AM103" i="89"/>
  <c r="AL103" i="89"/>
  <c r="AK103" i="89"/>
  <c r="AJ103" i="89"/>
  <c r="AI103" i="89"/>
  <c r="AH103" i="89"/>
  <c r="AG103" i="89"/>
  <c r="AF103" i="89"/>
  <c r="AE103" i="89"/>
  <c r="AD103" i="89"/>
  <c r="AC103" i="89"/>
  <c r="AB103" i="89"/>
  <c r="AA103" i="89"/>
  <c r="Z103" i="89"/>
  <c r="Y103" i="89"/>
  <c r="X103" i="89"/>
  <c r="W103" i="89"/>
  <c r="V103" i="89"/>
  <c r="U103" i="89"/>
  <c r="T103" i="89"/>
  <c r="S103" i="89"/>
  <c r="R103" i="89"/>
  <c r="Q103" i="89"/>
  <c r="P103" i="89"/>
  <c r="O103" i="89"/>
  <c r="N103" i="89"/>
  <c r="M103" i="89"/>
  <c r="L103" i="89"/>
  <c r="BA96" i="89"/>
  <c r="AZ96" i="89"/>
  <c r="AY96" i="89"/>
  <c r="AX96" i="89"/>
  <c r="AW96" i="89"/>
  <c r="AV96" i="89"/>
  <c r="AU96" i="89"/>
  <c r="AT96" i="89"/>
  <c r="AS96" i="89"/>
  <c r="AR96" i="89"/>
  <c r="AQ96" i="89"/>
  <c r="AP96" i="89"/>
  <c r="AO96" i="89"/>
  <c r="AN96" i="89"/>
  <c r="AM96" i="89"/>
  <c r="AL96" i="89"/>
  <c r="AK96" i="89"/>
  <c r="AJ96" i="89"/>
  <c r="AI96" i="89"/>
  <c r="AH96" i="89"/>
  <c r="AG96" i="89"/>
  <c r="AF96" i="89"/>
  <c r="AE96" i="89"/>
  <c r="AD96" i="89"/>
  <c r="AC96" i="89"/>
  <c r="AB96" i="89"/>
  <c r="AA96" i="89"/>
  <c r="Z96" i="89"/>
  <c r="Y96" i="89"/>
  <c r="X96" i="89"/>
  <c r="W96" i="89"/>
  <c r="V96" i="89"/>
  <c r="U96" i="89"/>
  <c r="T96" i="89"/>
  <c r="S96" i="89"/>
  <c r="R96" i="89"/>
  <c r="Q96" i="89"/>
  <c r="P96" i="89"/>
  <c r="O96" i="89"/>
  <c r="N96" i="89"/>
  <c r="M96" i="89"/>
  <c r="L96" i="89"/>
  <c r="BA93" i="89"/>
  <c r="AZ93" i="89"/>
  <c r="AY93" i="89"/>
  <c r="AX93" i="89"/>
  <c r="AW93" i="89"/>
  <c r="AV93" i="89"/>
  <c r="AU93" i="89"/>
  <c r="AT93" i="89"/>
  <c r="AS93" i="89"/>
  <c r="AR93" i="89"/>
  <c r="AQ93" i="89"/>
  <c r="AP93" i="89"/>
  <c r="AO93" i="89"/>
  <c r="AN93" i="89"/>
  <c r="AM93" i="89"/>
  <c r="AL93" i="89"/>
  <c r="AK93" i="89"/>
  <c r="AJ93" i="89"/>
  <c r="AI93" i="89"/>
  <c r="AH93" i="89"/>
  <c r="AG93" i="89"/>
  <c r="AF93" i="89"/>
  <c r="AE93" i="89"/>
  <c r="AD93" i="89"/>
  <c r="AC93" i="89"/>
  <c r="AB93" i="89"/>
  <c r="AA93" i="89"/>
  <c r="Z93" i="89"/>
  <c r="Y93" i="89"/>
  <c r="X93" i="89"/>
  <c r="W93" i="89"/>
  <c r="V93" i="89"/>
  <c r="U93" i="89"/>
  <c r="T93" i="89"/>
  <c r="S93" i="89"/>
  <c r="R93" i="89"/>
  <c r="Q93" i="89"/>
  <c r="P93" i="89"/>
  <c r="O93" i="89"/>
  <c r="N93" i="89"/>
  <c r="M93" i="89"/>
  <c r="L93" i="89"/>
  <c r="K93" i="89"/>
  <c r="K180" i="89" s="1"/>
  <c r="BA89" i="89"/>
  <c r="BA106" i="89" s="1"/>
  <c r="AZ89" i="89"/>
  <c r="AZ106" i="89" s="1"/>
  <c r="AY89" i="89"/>
  <c r="AY106" i="89" s="1"/>
  <c r="AX89" i="89"/>
  <c r="AX106" i="89" s="1"/>
  <c r="AW89" i="89"/>
  <c r="AW106" i="89" s="1"/>
  <c r="AV89" i="89"/>
  <c r="AV106" i="89" s="1"/>
  <c r="AU89" i="89"/>
  <c r="AU106" i="89" s="1"/>
  <c r="AT89" i="89"/>
  <c r="AT106" i="89" s="1"/>
  <c r="AS89" i="89"/>
  <c r="AS106" i="89" s="1"/>
  <c r="AR89" i="89"/>
  <c r="AR106" i="89" s="1"/>
  <c r="AQ89" i="89"/>
  <c r="AQ106" i="89" s="1"/>
  <c r="AP89" i="89"/>
  <c r="AP106" i="89" s="1"/>
  <c r="AO89" i="89"/>
  <c r="AO106" i="89" s="1"/>
  <c r="AN89" i="89"/>
  <c r="AN106" i="89" s="1"/>
  <c r="AM89" i="89"/>
  <c r="AM106" i="89" s="1"/>
  <c r="AL89" i="89"/>
  <c r="AL106" i="89" s="1"/>
  <c r="AK89" i="89"/>
  <c r="AK106" i="89" s="1"/>
  <c r="AJ89" i="89"/>
  <c r="AJ106" i="89" s="1"/>
  <c r="AI89" i="89"/>
  <c r="AI106" i="89" s="1"/>
  <c r="AH89" i="89"/>
  <c r="AH106" i="89" s="1"/>
  <c r="AG89" i="89"/>
  <c r="AG106" i="89" s="1"/>
  <c r="AF89" i="89"/>
  <c r="AF106" i="89" s="1"/>
  <c r="AE89" i="89"/>
  <c r="AE106" i="89" s="1"/>
  <c r="AD89" i="89"/>
  <c r="AD106" i="89" s="1"/>
  <c r="AC89" i="89"/>
  <c r="AC106" i="89" s="1"/>
  <c r="AB89" i="89"/>
  <c r="AB106" i="89" s="1"/>
  <c r="AA89" i="89"/>
  <c r="AA106" i="89" s="1"/>
  <c r="Z89" i="89"/>
  <c r="Z106" i="89" s="1"/>
  <c r="Y89" i="89"/>
  <c r="Y106" i="89" s="1"/>
  <c r="X89" i="89"/>
  <c r="X106" i="89" s="1"/>
  <c r="W89" i="89"/>
  <c r="W106" i="89" s="1"/>
  <c r="V89" i="89"/>
  <c r="V106" i="89" s="1"/>
  <c r="U89" i="89"/>
  <c r="U106" i="89" s="1"/>
  <c r="T89" i="89"/>
  <c r="T106" i="89" s="1"/>
  <c r="S89" i="89"/>
  <c r="S106" i="89" s="1"/>
  <c r="R89" i="89"/>
  <c r="R106" i="89" s="1"/>
  <c r="Q89" i="89"/>
  <c r="Q106" i="89" s="1"/>
  <c r="P89" i="89"/>
  <c r="P106" i="89" s="1"/>
  <c r="O89" i="89"/>
  <c r="O106" i="89" s="1"/>
  <c r="N89" i="89"/>
  <c r="N106" i="89" s="1"/>
  <c r="M89" i="89"/>
  <c r="M106" i="89" s="1"/>
  <c r="L89" i="89"/>
  <c r="L106" i="89" s="1"/>
  <c r="K89" i="89"/>
  <c r="K107" i="89" s="1"/>
  <c r="BA79" i="89"/>
  <c r="AZ79" i="89"/>
  <c r="AY79" i="89"/>
  <c r="AX79" i="89"/>
  <c r="AW79" i="89"/>
  <c r="AV79" i="89"/>
  <c r="AU79" i="89"/>
  <c r="AT79" i="89"/>
  <c r="AS79" i="89"/>
  <c r="AR79" i="89"/>
  <c r="AQ79" i="89"/>
  <c r="AP79" i="89"/>
  <c r="AO79" i="89"/>
  <c r="AN79" i="89"/>
  <c r="AM79" i="89"/>
  <c r="AL79" i="89"/>
  <c r="AK79" i="89"/>
  <c r="AJ79" i="89"/>
  <c r="AI79" i="89"/>
  <c r="AH79" i="89"/>
  <c r="AG79" i="89"/>
  <c r="AF79" i="89"/>
  <c r="AE79" i="89"/>
  <c r="AD79" i="89"/>
  <c r="AC79" i="89"/>
  <c r="AB79" i="89"/>
  <c r="AA79" i="89"/>
  <c r="Z79" i="89"/>
  <c r="Y79" i="89"/>
  <c r="X79" i="89"/>
  <c r="X83" i="89" s="1"/>
  <c r="W79" i="89"/>
  <c r="V79" i="89"/>
  <c r="U79" i="89"/>
  <c r="T79" i="89"/>
  <c r="S79" i="89"/>
  <c r="R79" i="89"/>
  <c r="Q79" i="89"/>
  <c r="P79" i="89"/>
  <c r="O79" i="89"/>
  <c r="N79" i="89"/>
  <c r="M79" i="89"/>
  <c r="BA69" i="89"/>
  <c r="AZ69" i="89"/>
  <c r="AY69" i="89"/>
  <c r="AX69" i="89"/>
  <c r="AW69" i="89"/>
  <c r="AV69" i="89"/>
  <c r="AU69" i="89"/>
  <c r="AT69" i="89"/>
  <c r="AS69" i="89"/>
  <c r="AR69" i="89"/>
  <c r="AQ69" i="89"/>
  <c r="AP69" i="89"/>
  <c r="AO69" i="89"/>
  <c r="AN69" i="89"/>
  <c r="AM69" i="89"/>
  <c r="AL69" i="89"/>
  <c r="AK69" i="89"/>
  <c r="AJ69" i="89"/>
  <c r="AI69" i="89"/>
  <c r="AH69" i="89"/>
  <c r="AG69" i="89"/>
  <c r="AF69" i="89"/>
  <c r="AE69" i="89"/>
  <c r="AD69" i="89"/>
  <c r="AC69" i="89"/>
  <c r="AB69" i="89"/>
  <c r="AA69" i="89"/>
  <c r="Z69" i="89"/>
  <c r="Y69" i="89"/>
  <c r="X69" i="89"/>
  <c r="W69" i="89"/>
  <c r="V69" i="89"/>
  <c r="U69" i="89"/>
  <c r="T69" i="89"/>
  <c r="S69" i="89"/>
  <c r="R69" i="89"/>
  <c r="Q69" i="89"/>
  <c r="P69" i="89"/>
  <c r="O69" i="89"/>
  <c r="N69" i="89"/>
  <c r="M69" i="89"/>
  <c r="L69" i="89"/>
  <c r="BA62" i="89"/>
  <c r="BA54" i="89" s="1"/>
  <c r="BA83" i="89" s="1"/>
  <c r="AZ62" i="89"/>
  <c r="AY62" i="89"/>
  <c r="AX62" i="89"/>
  <c r="AW62" i="89"/>
  <c r="AV62" i="89"/>
  <c r="AU62" i="89"/>
  <c r="AT62" i="89"/>
  <c r="AS62" i="89"/>
  <c r="AR62" i="89"/>
  <c r="AQ62" i="89"/>
  <c r="AP62" i="89"/>
  <c r="AO62" i="89"/>
  <c r="AN62" i="89"/>
  <c r="AM62" i="89"/>
  <c r="AL62" i="89"/>
  <c r="AL54" i="89" s="1"/>
  <c r="AL83" i="89" s="1"/>
  <c r="AK62" i="89"/>
  <c r="AJ62" i="89"/>
  <c r="AI62" i="89"/>
  <c r="AH62" i="89"/>
  <c r="AG62" i="89"/>
  <c r="AF62" i="89"/>
  <c r="AE62" i="89"/>
  <c r="AD62" i="89"/>
  <c r="AC62" i="89"/>
  <c r="AB62" i="89"/>
  <c r="AA62" i="89"/>
  <c r="Z62" i="89"/>
  <c r="Y62" i="89"/>
  <c r="Y54" i="89" s="1"/>
  <c r="Y83" i="89" s="1"/>
  <c r="X62" i="89"/>
  <c r="X54" i="89" s="1"/>
  <c r="W62" i="89"/>
  <c r="V62" i="89"/>
  <c r="U62" i="89"/>
  <c r="T62" i="89"/>
  <c r="S62" i="89"/>
  <c r="R62" i="89"/>
  <c r="Q62" i="89"/>
  <c r="P62" i="89"/>
  <c r="O62" i="89"/>
  <c r="N62" i="89"/>
  <c r="M62" i="89"/>
  <c r="BA55" i="89"/>
  <c r="AZ55" i="89"/>
  <c r="AY55" i="89"/>
  <c r="AX55" i="89"/>
  <c r="AW55" i="89"/>
  <c r="AV55" i="89"/>
  <c r="AU55" i="89"/>
  <c r="AU54" i="89" s="1"/>
  <c r="AU83" i="89" s="1"/>
  <c r="AT55" i="89"/>
  <c r="AS55" i="89"/>
  <c r="AR55" i="89"/>
  <c r="AQ55" i="89"/>
  <c r="AP55" i="89"/>
  <c r="AO55" i="89"/>
  <c r="AN55" i="89"/>
  <c r="AM55" i="89"/>
  <c r="AL55" i="89"/>
  <c r="AK55" i="89"/>
  <c r="AJ55" i="89"/>
  <c r="AI55" i="89"/>
  <c r="AH55" i="89"/>
  <c r="AG55" i="89"/>
  <c r="AF55" i="89"/>
  <c r="AE55" i="89"/>
  <c r="AD55" i="89"/>
  <c r="AC55" i="89"/>
  <c r="AB55" i="89"/>
  <c r="AA55" i="89"/>
  <c r="Z55" i="89"/>
  <c r="Y55" i="89"/>
  <c r="X55" i="89"/>
  <c r="W55" i="89"/>
  <c r="W54" i="89" s="1"/>
  <c r="W83" i="89" s="1"/>
  <c r="V55" i="89"/>
  <c r="U55" i="89"/>
  <c r="T55" i="89"/>
  <c r="S55" i="89"/>
  <c r="R55" i="89"/>
  <c r="Q55" i="89"/>
  <c r="P55" i="89"/>
  <c r="O55" i="89"/>
  <c r="N55" i="89"/>
  <c r="M55" i="89"/>
  <c r="AZ54" i="89"/>
  <c r="AZ83" i="89" s="1"/>
  <c r="L55" i="89"/>
  <c r="L52" i="89"/>
  <c r="M32" i="89"/>
  <c r="L16" i="89"/>
  <c r="L35" i="89"/>
  <c r="BA43" i="89"/>
  <c r="AZ43" i="89"/>
  <c r="AY43" i="89"/>
  <c r="AX43" i="89"/>
  <c r="AW43" i="89"/>
  <c r="AV43" i="89"/>
  <c r="AU43" i="89"/>
  <c r="AT43" i="89"/>
  <c r="AS43" i="89"/>
  <c r="AR43" i="89"/>
  <c r="AQ43" i="89"/>
  <c r="AP43" i="89"/>
  <c r="AO43" i="89"/>
  <c r="AN43" i="89"/>
  <c r="AM43" i="89"/>
  <c r="AL43" i="89"/>
  <c r="AK43" i="89"/>
  <c r="AJ43" i="89"/>
  <c r="AI43" i="89"/>
  <c r="AH43" i="89"/>
  <c r="AG43" i="89"/>
  <c r="AF43" i="89"/>
  <c r="AE43" i="89"/>
  <c r="AD43" i="89"/>
  <c r="AC43" i="89"/>
  <c r="AB43" i="89"/>
  <c r="AA43" i="89"/>
  <c r="Z43" i="89"/>
  <c r="Y43" i="89"/>
  <c r="X43" i="89"/>
  <c r="W43" i="89"/>
  <c r="V43" i="89"/>
  <c r="U43" i="89"/>
  <c r="T43" i="89"/>
  <c r="S43" i="89"/>
  <c r="R43" i="89"/>
  <c r="Q43" i="89"/>
  <c r="P43" i="89"/>
  <c r="O43" i="89"/>
  <c r="N43" i="89"/>
  <c r="M43" i="89"/>
  <c r="L43" i="89"/>
  <c r="BA36" i="89"/>
  <c r="AZ36" i="89"/>
  <c r="AY36" i="89"/>
  <c r="AX36" i="89"/>
  <c r="AW36" i="89"/>
  <c r="AV36" i="89"/>
  <c r="AU36" i="89"/>
  <c r="AT36" i="89"/>
  <c r="AS36" i="89"/>
  <c r="AR36" i="89"/>
  <c r="AQ36" i="89"/>
  <c r="AP36" i="89"/>
  <c r="AO36" i="89"/>
  <c r="AN36" i="89"/>
  <c r="AM36" i="89"/>
  <c r="AL36" i="89"/>
  <c r="AK36" i="89"/>
  <c r="AJ36" i="89"/>
  <c r="AI36" i="89"/>
  <c r="AH36" i="89"/>
  <c r="AG36" i="89"/>
  <c r="AF36" i="89"/>
  <c r="AE36" i="89"/>
  <c r="AD36" i="89"/>
  <c r="AC36" i="89"/>
  <c r="AB36" i="89"/>
  <c r="AA36" i="89"/>
  <c r="Z36" i="89"/>
  <c r="Y36" i="89"/>
  <c r="X36" i="89"/>
  <c r="W36" i="89"/>
  <c r="V36" i="89"/>
  <c r="U36" i="89"/>
  <c r="T36" i="89"/>
  <c r="S36" i="89"/>
  <c r="R36" i="89"/>
  <c r="Q36" i="89"/>
  <c r="P36" i="89"/>
  <c r="O36" i="89"/>
  <c r="N36" i="89"/>
  <c r="M36" i="89"/>
  <c r="L36" i="89"/>
  <c r="BA32" i="89"/>
  <c r="AZ32" i="89"/>
  <c r="AY32" i="89"/>
  <c r="AX32" i="89"/>
  <c r="AW32" i="89"/>
  <c r="AV32" i="89"/>
  <c r="AU32" i="89"/>
  <c r="AT32" i="89"/>
  <c r="AS32" i="89"/>
  <c r="AR32" i="89"/>
  <c r="AQ32" i="89"/>
  <c r="AP32" i="89"/>
  <c r="AO32" i="89"/>
  <c r="AN32" i="89"/>
  <c r="AM32" i="89"/>
  <c r="AL32" i="89"/>
  <c r="AK32" i="89"/>
  <c r="AJ32" i="89"/>
  <c r="AI32" i="89"/>
  <c r="AH32" i="89"/>
  <c r="AG32" i="89"/>
  <c r="AF32" i="89"/>
  <c r="AE32" i="89"/>
  <c r="AD32" i="89"/>
  <c r="AC32" i="89"/>
  <c r="AB32" i="89"/>
  <c r="AA32" i="89"/>
  <c r="Z32" i="89"/>
  <c r="Y32" i="89"/>
  <c r="X32" i="89"/>
  <c r="W32" i="89"/>
  <c r="V32" i="89"/>
  <c r="U32" i="89"/>
  <c r="T32" i="89"/>
  <c r="S32" i="89"/>
  <c r="R32" i="89"/>
  <c r="Q32" i="89"/>
  <c r="P32" i="89"/>
  <c r="O32" i="89"/>
  <c r="N32" i="89"/>
  <c r="BA16" i="89"/>
  <c r="AZ16" i="89"/>
  <c r="AY16" i="89"/>
  <c r="AX16" i="89"/>
  <c r="AW16" i="89"/>
  <c r="AV16" i="89"/>
  <c r="AU16" i="89"/>
  <c r="AT16" i="89"/>
  <c r="AS16" i="89"/>
  <c r="AR16" i="89"/>
  <c r="AQ16" i="89"/>
  <c r="AP16" i="89"/>
  <c r="AO16" i="89"/>
  <c r="AN16" i="89"/>
  <c r="AM16" i="89"/>
  <c r="AL16" i="89"/>
  <c r="AK16" i="89"/>
  <c r="AJ16" i="89"/>
  <c r="AI16" i="89"/>
  <c r="AH16" i="89"/>
  <c r="AG16" i="89"/>
  <c r="AF16" i="89"/>
  <c r="AE16" i="89"/>
  <c r="AD16" i="89"/>
  <c r="AC16" i="89"/>
  <c r="AB16" i="89"/>
  <c r="AA16" i="89"/>
  <c r="Z16" i="89"/>
  <c r="Y16" i="89"/>
  <c r="X16" i="89"/>
  <c r="W16" i="89"/>
  <c r="V16" i="89"/>
  <c r="U16" i="89"/>
  <c r="T16" i="89"/>
  <c r="S16" i="89"/>
  <c r="R16" i="89"/>
  <c r="Q16" i="89"/>
  <c r="P16" i="89"/>
  <c r="O16" i="89"/>
  <c r="N16" i="89"/>
  <c r="M16" i="89"/>
  <c r="I141" i="37"/>
  <c r="I140" i="37"/>
  <c r="I139" i="37"/>
  <c r="I138" i="37"/>
  <c r="I137" i="37"/>
  <c r="I136" i="37"/>
  <c r="I135" i="37"/>
  <c r="I134" i="37"/>
  <c r="I132" i="37"/>
  <c r="I131" i="37"/>
  <c r="I130" i="37"/>
  <c r="I128" i="37"/>
  <c r="I127" i="37"/>
  <c r="I126" i="37"/>
  <c r="I125" i="37"/>
  <c r="I123" i="37"/>
  <c r="I122" i="37"/>
  <c r="I121" i="37"/>
  <c r="I120" i="37"/>
  <c r="I118" i="37"/>
  <c r="I117" i="37"/>
  <c r="I115" i="37"/>
  <c r="I114" i="37"/>
  <c r="I113" i="37"/>
  <c r="I112" i="37"/>
  <c r="I111" i="37"/>
  <c r="I110" i="37"/>
  <c r="I105" i="37"/>
  <c r="I104" i="37"/>
  <c r="I103" i="37"/>
  <c r="I102" i="37"/>
  <c r="I101" i="37"/>
  <c r="I100" i="37"/>
  <c r="I99" i="37"/>
  <c r="I98" i="37"/>
  <c r="I97" i="37"/>
  <c r="I96" i="37"/>
  <c r="I95" i="37"/>
  <c r="I94" i="37"/>
  <c r="I93" i="37"/>
  <c r="I92" i="37"/>
  <c r="I91" i="37"/>
  <c r="I90" i="37"/>
  <c r="I89" i="37"/>
  <c r="I88" i="37"/>
  <c r="I87" i="37"/>
  <c r="I82" i="37"/>
  <c r="I81" i="37"/>
  <c r="I80" i="37"/>
  <c r="I78" i="37"/>
  <c r="I77" i="37"/>
  <c r="I76" i="37"/>
  <c r="I75" i="37"/>
  <c r="I74" i="37"/>
  <c r="I73" i="37"/>
  <c r="I72" i="37"/>
  <c r="I71" i="37"/>
  <c r="I70" i="37"/>
  <c r="I68" i="37"/>
  <c r="I67" i="37"/>
  <c r="I66" i="37"/>
  <c r="I65" i="37"/>
  <c r="I64" i="37"/>
  <c r="I63" i="37"/>
  <c r="I61" i="37"/>
  <c r="I60" i="37"/>
  <c r="I59" i="37"/>
  <c r="I58" i="37"/>
  <c r="I57" i="37"/>
  <c r="I56" i="37"/>
  <c r="I51" i="37"/>
  <c r="I50" i="37"/>
  <c r="I49" i="37"/>
  <c r="I48" i="37"/>
  <c r="I47" i="37"/>
  <c r="I46" i="37"/>
  <c r="I45" i="37"/>
  <c r="I44" i="37"/>
  <c r="I42" i="37"/>
  <c r="I41" i="37"/>
  <c r="I40" i="37"/>
  <c r="I39" i="37"/>
  <c r="I38" i="37"/>
  <c r="I37" i="37"/>
  <c r="I34" i="37"/>
  <c r="I33" i="37"/>
  <c r="I31" i="37"/>
  <c r="I30" i="37"/>
  <c r="I29" i="37"/>
  <c r="I28" i="37"/>
  <c r="I27" i="37"/>
  <c r="I26" i="37"/>
  <c r="I24" i="37"/>
  <c r="I23" i="37"/>
  <c r="I22" i="37"/>
  <c r="I21" i="37"/>
  <c r="I20" i="37"/>
  <c r="I19" i="37"/>
  <c r="I18" i="37"/>
  <c r="I17" i="37"/>
  <c r="J17" i="37" s="1"/>
  <c r="K180" i="99" l="1"/>
  <c r="L107" i="89"/>
  <c r="M107" i="89" s="1"/>
  <c r="N107" i="89" s="1"/>
  <c r="O107" i="89" s="1"/>
  <c r="P107" i="89" s="1"/>
  <c r="Q107" i="89" s="1"/>
  <c r="R107" i="89" s="1"/>
  <c r="S107" i="89" s="1"/>
  <c r="T107" i="89" s="1"/>
  <c r="U107" i="89" s="1"/>
  <c r="V107" i="89" s="1"/>
  <c r="W107" i="89" s="1"/>
  <c r="X107" i="89" s="1"/>
  <c r="Y107" i="89" s="1"/>
  <c r="Z107" i="89" s="1"/>
  <c r="AA107" i="89" s="1"/>
  <c r="AB107" i="89" s="1"/>
  <c r="AC107" i="89" s="1"/>
  <c r="AD107" i="89" s="1"/>
  <c r="AE107" i="89" s="1"/>
  <c r="AF107" i="89" s="1"/>
  <c r="AG107" i="89" s="1"/>
  <c r="AH107" i="89" s="1"/>
  <c r="AI107" i="89" s="1"/>
  <c r="AJ107" i="89" s="1"/>
  <c r="AK107" i="89" s="1"/>
  <c r="AL107" i="89" s="1"/>
  <c r="AM107" i="89" s="1"/>
  <c r="AN107" i="89" s="1"/>
  <c r="AO107" i="89" s="1"/>
  <c r="AP107" i="89" s="1"/>
  <c r="AQ107" i="89" s="1"/>
  <c r="AR107" i="89" s="1"/>
  <c r="AS107" i="89" s="1"/>
  <c r="AT107" i="89" s="1"/>
  <c r="AU107" i="89" s="1"/>
  <c r="AV107" i="89" s="1"/>
  <c r="AW107" i="89" s="1"/>
  <c r="AX107" i="89" s="1"/>
  <c r="AY107" i="89" s="1"/>
  <c r="AZ107" i="89" s="1"/>
  <c r="BA107" i="89" s="1"/>
  <c r="AG170" i="89"/>
  <c r="AG170" i="99" s="1"/>
  <c r="AG173" i="99"/>
  <c r="AO170" i="89"/>
  <c r="AO170" i="99" s="1"/>
  <c r="AO173" i="99"/>
  <c r="Y170" i="89"/>
  <c r="Y170" i="99" s="1"/>
  <c r="Y171" i="99"/>
  <c r="Q170" i="89"/>
  <c r="Q170" i="99" s="1"/>
  <c r="Q172" i="99"/>
  <c r="AM54" i="89"/>
  <c r="AM83" i="89" s="1"/>
  <c r="R170" i="89"/>
  <c r="R170" i="99" s="1"/>
  <c r="R171" i="99"/>
  <c r="AP170" i="89"/>
  <c r="AP170" i="99" s="1"/>
  <c r="AP171" i="99"/>
  <c r="AX170" i="89"/>
  <c r="AX170" i="99" s="1"/>
  <c r="AX171" i="99"/>
  <c r="Z170" i="89"/>
  <c r="Z170" i="99" s="1"/>
  <c r="Z173" i="99"/>
  <c r="AQ170" i="89"/>
  <c r="AQ170" i="99" s="1"/>
  <c r="AQ171" i="99"/>
  <c r="AY170" i="89"/>
  <c r="AY170" i="99" s="1"/>
  <c r="AY171" i="99"/>
  <c r="S170" i="89"/>
  <c r="S170" i="99" s="1"/>
  <c r="S173" i="99"/>
  <c r="AA170" i="89"/>
  <c r="AA170" i="99" s="1"/>
  <c r="AA173" i="99"/>
  <c r="M170" i="89"/>
  <c r="M170" i="99" s="1"/>
  <c r="AB170" i="89"/>
  <c r="AB170" i="99" s="1"/>
  <c r="AB171" i="99"/>
  <c r="AJ170" i="89"/>
  <c r="AJ170" i="99" s="1"/>
  <c r="AJ171" i="99"/>
  <c r="AR170" i="89"/>
  <c r="AR170" i="99" s="1"/>
  <c r="AR171" i="99"/>
  <c r="AZ170" i="89"/>
  <c r="AZ170" i="99" s="1"/>
  <c r="AZ171" i="99"/>
  <c r="AY54" i="89"/>
  <c r="AY83" i="89" s="1"/>
  <c r="AW170" i="89"/>
  <c r="AW170" i="99" s="1"/>
  <c r="AC170" i="89"/>
  <c r="AC170" i="99" s="1"/>
  <c r="AC171" i="99"/>
  <c r="AK170" i="89"/>
  <c r="AK170" i="99" s="1"/>
  <c r="AK171" i="99"/>
  <c r="AS170" i="89"/>
  <c r="AS170" i="99" s="1"/>
  <c r="AS171" i="99"/>
  <c r="BA170" i="89"/>
  <c r="BA170" i="99" s="1"/>
  <c r="BA171" i="99"/>
  <c r="N170" i="89"/>
  <c r="N170" i="99" s="1"/>
  <c r="N171" i="99"/>
  <c r="V170" i="89"/>
  <c r="V170" i="99" s="1"/>
  <c r="V171" i="99"/>
  <c r="AD170" i="89"/>
  <c r="AD170" i="99" s="1"/>
  <c r="AD171" i="99"/>
  <c r="AL170" i="89"/>
  <c r="AL170" i="99" s="1"/>
  <c r="AL171" i="99"/>
  <c r="AT170" i="89"/>
  <c r="AT170" i="99" s="1"/>
  <c r="AT171" i="99"/>
  <c r="K179" i="89"/>
  <c r="K179" i="99" s="1"/>
  <c r="AK54" i="89"/>
  <c r="AK83" i="89" s="1"/>
  <c r="O170" i="89"/>
  <c r="O170" i="99" s="1"/>
  <c r="O171" i="99"/>
  <c r="W170" i="89"/>
  <c r="W170" i="99" s="1"/>
  <c r="W171" i="99"/>
  <c r="AM170" i="89"/>
  <c r="AM170" i="99" s="1"/>
  <c r="AM171" i="99"/>
  <c r="AE170" i="89"/>
  <c r="AE170" i="99" s="1"/>
  <c r="AE172" i="99"/>
  <c r="AU170" i="89"/>
  <c r="AU170" i="99" s="1"/>
  <c r="AU173" i="99"/>
  <c r="AL129" i="99"/>
  <c r="AD129" i="99"/>
  <c r="AK129" i="99"/>
  <c r="AC129" i="99"/>
  <c r="AB129" i="99"/>
  <c r="AI129" i="99"/>
  <c r="AJ129" i="99"/>
  <c r="AO129" i="99"/>
  <c r="AG129" i="99"/>
  <c r="AN129" i="99"/>
  <c r="AF129" i="99"/>
  <c r="AP129" i="99"/>
  <c r="AM129" i="99"/>
  <c r="AH129" i="99"/>
  <c r="AE129" i="99"/>
  <c r="T170" i="89"/>
  <c r="T170" i="99" s="1"/>
  <c r="P170" i="89"/>
  <c r="P170" i="99" s="1"/>
  <c r="P171" i="99"/>
  <c r="X170" i="89"/>
  <c r="X170" i="99" s="1"/>
  <c r="X171" i="99"/>
  <c r="AF170" i="89"/>
  <c r="AF170" i="99" s="1"/>
  <c r="AF171" i="99"/>
  <c r="AN170" i="89"/>
  <c r="AN170" i="99" s="1"/>
  <c r="AN173" i="99"/>
  <c r="Z54" i="89"/>
  <c r="Z83" i="89" s="1"/>
  <c r="AN54" i="89"/>
  <c r="AN83" i="89" s="1"/>
  <c r="M54" i="89"/>
  <c r="M83" i="89" s="1"/>
  <c r="AA54" i="89"/>
  <c r="AA83" i="89" s="1"/>
  <c r="N54" i="89"/>
  <c r="N83" i="89" s="1"/>
  <c r="AB54" i="89"/>
  <c r="AB83" i="89" s="1"/>
  <c r="AP54" i="89"/>
  <c r="AP83" i="89" s="1"/>
  <c r="O54" i="89"/>
  <c r="O83" i="89" s="1"/>
  <c r="AC54" i="89"/>
  <c r="AC83" i="89" s="1"/>
  <c r="AQ54" i="89"/>
  <c r="AQ83" i="89" s="1"/>
  <c r="P54" i="89"/>
  <c r="P83" i="89" s="1"/>
  <c r="AD54" i="89"/>
  <c r="AD83" i="89" s="1"/>
  <c r="AR54" i="89"/>
  <c r="AR83" i="89" s="1"/>
  <c r="Q54" i="89"/>
  <c r="Q83" i="89" s="1"/>
  <c r="AE54" i="89"/>
  <c r="AE83" i="89" s="1"/>
  <c r="AS54" i="89"/>
  <c r="AS83" i="89" s="1"/>
  <c r="R54" i="89"/>
  <c r="R83" i="89" s="1"/>
  <c r="AF54" i="89"/>
  <c r="AF83" i="89" s="1"/>
  <c r="AT54" i="89"/>
  <c r="AT83" i="89" s="1"/>
  <c r="S54" i="89"/>
  <c r="S83" i="89" s="1"/>
  <c r="AG54" i="89"/>
  <c r="AG83" i="89" s="1"/>
  <c r="T54" i="89"/>
  <c r="T83" i="89" s="1"/>
  <c r="AH54" i="89"/>
  <c r="AH83" i="89" s="1"/>
  <c r="AV54" i="89"/>
  <c r="AV83" i="89" s="1"/>
  <c r="U54" i="89"/>
  <c r="U83" i="89" s="1"/>
  <c r="AI54" i="89"/>
  <c r="AI83" i="89" s="1"/>
  <c r="AW54" i="89"/>
  <c r="AW83" i="89" s="1"/>
  <c r="V54" i="89"/>
  <c r="V83" i="89" s="1"/>
  <c r="AJ54" i="89"/>
  <c r="AJ83" i="89" s="1"/>
  <c r="AX54" i="89"/>
  <c r="AX83" i="89" s="1"/>
  <c r="AO54" i="89"/>
  <c r="AO83" i="89" s="1"/>
  <c r="K177" i="89" l="1"/>
  <c r="K177" i="99" s="1"/>
  <c r="M139" i="38"/>
  <c r="L62" i="89" l="1"/>
  <c r="L54" i="89" s="1"/>
  <c r="L83" i="89" s="1"/>
  <c r="L84" i="89" s="1"/>
  <c r="M35" i="89" l="1"/>
  <c r="M52" i="89" s="1"/>
  <c r="M84" i="89" s="1"/>
  <c r="J184" i="38" l="1"/>
  <c r="K159" i="38"/>
  <c r="K158" i="38"/>
  <c r="K157" i="38"/>
  <c r="K156" i="38"/>
  <c r="K155" i="38"/>
  <c r="K154" i="38"/>
  <c r="BA144" i="38"/>
  <c r="AZ143" i="38"/>
  <c r="J117" i="37"/>
  <c r="M117" i="37" s="1"/>
  <c r="J118" i="37"/>
  <c r="O118" i="37" s="1"/>
  <c r="J97" i="37"/>
  <c r="J98" i="37"/>
  <c r="J99" i="37"/>
  <c r="J100" i="37"/>
  <c r="M100" i="37" s="1"/>
  <c r="J94" i="37"/>
  <c r="M94" i="37" s="1"/>
  <c r="O94" i="37" s="1"/>
  <c r="J95" i="37"/>
  <c r="M95" i="37" s="1"/>
  <c r="O95" i="37" s="1"/>
  <c r="J90" i="37"/>
  <c r="J91" i="37"/>
  <c r="M91" i="37" s="1"/>
  <c r="O91" i="37" s="1"/>
  <c r="J92" i="37"/>
  <c r="M92" i="37" s="1"/>
  <c r="O92" i="37" s="1"/>
  <c r="J75" i="37"/>
  <c r="M39" i="37"/>
  <c r="O39" i="37"/>
  <c r="L126" i="38"/>
  <c r="O48" i="37"/>
  <c r="O47" i="37"/>
  <c r="O46" i="37"/>
  <c r="O45" i="37"/>
  <c r="O44" i="37"/>
  <c r="N10" i="37"/>
  <c r="J12" i="95"/>
  <c r="K12" i="95" s="1"/>
  <c r="G9" i="95"/>
  <c r="AR129" i="38"/>
  <c r="AS129" i="38"/>
  <c r="AT129" i="38"/>
  <c r="AU129" i="38"/>
  <c r="AV129" i="38"/>
  <c r="AW129" i="38"/>
  <c r="AX129" i="38"/>
  <c r="AY129" i="38"/>
  <c r="AZ129" i="38"/>
  <c r="BA129" i="38"/>
  <c r="AQ129" i="38"/>
  <c r="AB129" i="38"/>
  <c r="AC129" i="38"/>
  <c r="AD129" i="38"/>
  <c r="AE129" i="38"/>
  <c r="AF129" i="38"/>
  <c r="AG129" i="38"/>
  <c r="AH129" i="38"/>
  <c r="AI129" i="38"/>
  <c r="AJ129" i="38"/>
  <c r="AK129" i="38"/>
  <c r="AL129" i="38"/>
  <c r="AM129" i="38"/>
  <c r="AN129" i="38"/>
  <c r="AO129" i="38"/>
  <c r="AP129"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P162"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P163"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P164"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P165"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P166"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P167"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P168"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P169"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P170"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P171"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P172"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P173" i="38"/>
  <c r="L148" i="38"/>
  <c r="L153" i="38"/>
  <c r="L147" i="38"/>
  <c r="L144" i="38"/>
  <c r="L145" i="38"/>
  <c r="L120" i="38"/>
  <c r="L121" i="38"/>
  <c r="L122" i="38"/>
  <c r="L123" i="38"/>
  <c r="L130" i="38"/>
  <c r="L132" i="38"/>
  <c r="L134" i="38"/>
  <c r="L135" i="38"/>
  <c r="L136" i="38"/>
  <c r="L137" i="38"/>
  <c r="L138" i="38"/>
  <c r="L139" i="38"/>
  <c r="L140" i="38"/>
  <c r="L141" i="38"/>
  <c r="J120" i="37"/>
  <c r="M120" i="37" s="1"/>
  <c r="J121" i="37"/>
  <c r="M121" i="37" s="1"/>
  <c r="J122" i="37"/>
  <c r="J123" i="37"/>
  <c r="J125" i="37"/>
  <c r="M125" i="37" s="1"/>
  <c r="J126" i="37"/>
  <c r="M126" i="37" s="1"/>
  <c r="J127" i="37"/>
  <c r="M127" i="37" s="1"/>
  <c r="J128" i="37"/>
  <c r="M128" i="37" s="1"/>
  <c r="J130" i="37"/>
  <c r="M130" i="37" s="1"/>
  <c r="J131" i="37"/>
  <c r="M131" i="37" s="1"/>
  <c r="J132" i="37"/>
  <c r="J134" i="37"/>
  <c r="M134" i="37" s="1"/>
  <c r="J135" i="37"/>
  <c r="M135" i="37" s="1"/>
  <c r="J136" i="37"/>
  <c r="M136" i="37" s="1"/>
  <c r="J137" i="37"/>
  <c r="M137" i="37" s="1"/>
  <c r="J138" i="37"/>
  <c r="M138" i="37" s="1"/>
  <c r="J139" i="37"/>
  <c r="M139" i="37" s="1"/>
  <c r="J140" i="37"/>
  <c r="J141" i="37"/>
  <c r="J111" i="37"/>
  <c r="M111" i="37" s="1"/>
  <c r="J112" i="37"/>
  <c r="M112" i="37" s="1"/>
  <c r="J113" i="37"/>
  <c r="M113" i="37" s="1"/>
  <c r="J114" i="37"/>
  <c r="M114" i="37" s="1"/>
  <c r="J115" i="37"/>
  <c r="M115" i="37" s="1"/>
  <c r="J110" i="37"/>
  <c r="M110" i="37" s="1"/>
  <c r="K12" i="38"/>
  <c r="K11" i="38" s="1"/>
  <c r="AQ12" i="38"/>
  <c r="AR12" i="38" s="1"/>
  <c r="AS12" i="38" s="1"/>
  <c r="AT12" i="38" s="1"/>
  <c r="AU12" i="38" s="1"/>
  <c r="AV12" i="38" s="1"/>
  <c r="AW12" i="38" s="1"/>
  <c r="AX12" i="38" s="1"/>
  <c r="AY12" i="38" s="1"/>
  <c r="AZ12" i="38" s="1"/>
  <c r="BA12" i="38" s="1"/>
  <c r="G10" i="89"/>
  <c r="J105" i="37"/>
  <c r="M105" i="37" s="1"/>
  <c r="J104" i="37"/>
  <c r="M104" i="37" s="1"/>
  <c r="J102" i="37"/>
  <c r="M102" i="37" s="1"/>
  <c r="J101" i="37"/>
  <c r="M101" i="37" s="1"/>
  <c r="J88" i="37"/>
  <c r="M88" i="37" s="1"/>
  <c r="J87" i="37"/>
  <c r="J63" i="37"/>
  <c r="J59" i="37"/>
  <c r="M59" i="37" s="1"/>
  <c r="J58" i="37"/>
  <c r="J57" i="37"/>
  <c r="M57" i="37" s="1"/>
  <c r="J56" i="37"/>
  <c r="M56" i="37" s="1"/>
  <c r="J51" i="37"/>
  <c r="J50" i="37"/>
  <c r="J49" i="37"/>
  <c r="M49" i="37" s="1"/>
  <c r="O49" i="37" s="1"/>
  <c r="J31" i="37"/>
  <c r="M31" i="37" s="1"/>
  <c r="O31" i="37" s="1"/>
  <c r="J30" i="37"/>
  <c r="M30" i="37" s="1"/>
  <c r="O30" i="37" s="1"/>
  <c r="J29" i="37"/>
  <c r="M29" i="37" s="1"/>
  <c r="O29" i="37" s="1"/>
  <c r="J28" i="37"/>
  <c r="M28" i="37" s="1"/>
  <c r="O28" i="37" s="1"/>
  <c r="J27" i="37"/>
  <c r="J26" i="37"/>
  <c r="J34" i="37"/>
  <c r="M34" i="37" s="1"/>
  <c r="J33" i="37"/>
  <c r="M33" i="37" s="1"/>
  <c r="M42" i="37"/>
  <c r="O42" i="37" s="1"/>
  <c r="M41" i="37"/>
  <c r="M40" i="37"/>
  <c r="M38" i="37"/>
  <c r="M37" i="37"/>
  <c r="N12" i="89"/>
  <c r="O12" i="89" s="1"/>
  <c r="P12" i="89" s="1"/>
  <c r="Q12" i="89" s="1"/>
  <c r="R12" i="89" s="1"/>
  <c r="S12" i="89" s="1"/>
  <c r="J72" i="37"/>
  <c r="M72" i="37" s="1"/>
  <c r="J70" i="37"/>
  <c r="M70" i="37" s="1"/>
  <c r="O70" i="37" s="1"/>
  <c r="J76" i="37"/>
  <c r="J74" i="37"/>
  <c r="AS173" i="38"/>
  <c r="AS172" i="38"/>
  <c r="AS171" i="38"/>
  <c r="AS170" i="38"/>
  <c r="BA169" i="38"/>
  <c r="AZ169" i="38"/>
  <c r="AY169" i="38"/>
  <c r="AX169" i="38"/>
  <c r="AW169" i="38"/>
  <c r="AV169" i="38"/>
  <c r="AU169" i="38"/>
  <c r="AT169" i="38"/>
  <c r="AS169" i="38"/>
  <c r="AR169" i="38"/>
  <c r="AQ169" i="38"/>
  <c r="BA168" i="38"/>
  <c r="AZ168" i="38"/>
  <c r="AY168" i="38"/>
  <c r="AX168" i="38"/>
  <c r="AW168" i="38"/>
  <c r="AV168" i="38"/>
  <c r="AU168" i="38"/>
  <c r="AT168" i="38"/>
  <c r="AS168" i="38"/>
  <c r="AR168" i="38"/>
  <c r="AQ168" i="38"/>
  <c r="BA167" i="38"/>
  <c r="AZ167" i="38"/>
  <c r="AY167" i="38"/>
  <c r="AX167" i="38"/>
  <c r="AW167" i="38"/>
  <c r="AV167" i="38"/>
  <c r="AU167" i="38"/>
  <c r="AT167" i="38"/>
  <c r="AS167" i="38"/>
  <c r="AR167" i="38"/>
  <c r="AQ167" i="38"/>
  <c r="AS166" i="38"/>
  <c r="BA165" i="38"/>
  <c r="AZ165" i="38"/>
  <c r="AY165" i="38"/>
  <c r="AX165" i="38"/>
  <c r="AW165" i="38"/>
  <c r="AV165" i="38"/>
  <c r="AU165" i="38"/>
  <c r="AT165" i="38"/>
  <c r="AS165" i="38"/>
  <c r="AR165" i="38"/>
  <c r="AQ165" i="38"/>
  <c r="BA164" i="38"/>
  <c r="AZ164" i="38"/>
  <c r="AY164" i="38"/>
  <c r="AX164" i="38"/>
  <c r="AW164" i="38"/>
  <c r="AV164" i="38"/>
  <c r="AU164" i="38"/>
  <c r="AT164" i="38"/>
  <c r="AS164" i="38"/>
  <c r="AR164" i="38"/>
  <c r="AQ164" i="38"/>
  <c r="BA163" i="38"/>
  <c r="AZ163" i="38"/>
  <c r="AY163" i="38"/>
  <c r="AX163" i="38"/>
  <c r="AW163" i="38"/>
  <c r="AV163" i="38"/>
  <c r="AU163" i="38"/>
  <c r="AT163" i="38"/>
  <c r="AS163" i="38"/>
  <c r="AR163" i="38"/>
  <c r="AQ163" i="38"/>
  <c r="AS162" i="38"/>
  <c r="K178" i="38"/>
  <c r="M163" i="38"/>
  <c r="N163" i="38"/>
  <c r="O163" i="38"/>
  <c r="P163" i="38"/>
  <c r="Q163" i="38"/>
  <c r="R163" i="38"/>
  <c r="S163" i="38"/>
  <c r="M164" i="38"/>
  <c r="N164" i="38"/>
  <c r="O164" i="38"/>
  <c r="P164" i="38"/>
  <c r="Q164" i="38"/>
  <c r="R164" i="38"/>
  <c r="S164" i="38"/>
  <c r="M165" i="38"/>
  <c r="N165" i="38"/>
  <c r="O165" i="38"/>
  <c r="P165" i="38"/>
  <c r="Q165" i="38"/>
  <c r="R165" i="38"/>
  <c r="S165" i="38"/>
  <c r="M167" i="38"/>
  <c r="N167" i="38"/>
  <c r="O167" i="38"/>
  <c r="P167" i="38"/>
  <c r="Q167" i="38"/>
  <c r="R167" i="38"/>
  <c r="S167" i="38"/>
  <c r="M168" i="38"/>
  <c r="N168" i="38"/>
  <c r="O168" i="38"/>
  <c r="P168" i="38"/>
  <c r="Q168" i="38"/>
  <c r="R168" i="38"/>
  <c r="S168" i="38"/>
  <c r="M169" i="38"/>
  <c r="N169" i="38"/>
  <c r="O169" i="38"/>
  <c r="P169" i="38"/>
  <c r="Q169" i="38"/>
  <c r="R169" i="38"/>
  <c r="S169" i="38"/>
  <c r="AQ12" i="89"/>
  <c r="AR12" i="89" s="1"/>
  <c r="AS12" i="89" s="1"/>
  <c r="AT12" i="89" s="1"/>
  <c r="AU12" i="89" s="1"/>
  <c r="AV12" i="89" s="1"/>
  <c r="AW12" i="89" s="1"/>
  <c r="AX12" i="89" s="1"/>
  <c r="AY12" i="89" s="1"/>
  <c r="AZ12" i="89" s="1"/>
  <c r="BA12" i="89" s="1"/>
  <c r="J77" i="37"/>
  <c r="M77" i="37" s="1"/>
  <c r="J64" i="37"/>
  <c r="M64" i="37" s="1"/>
  <c r="J65" i="37"/>
  <c r="J66" i="37"/>
  <c r="J67" i="37"/>
  <c r="M67" i="37" s="1"/>
  <c r="J68" i="37"/>
  <c r="M68" i="37" s="1"/>
  <c r="J71" i="37"/>
  <c r="J73" i="37"/>
  <c r="M73" i="37" s="1"/>
  <c r="J78" i="37"/>
  <c r="M78" i="37" s="1"/>
  <c r="O78" i="37" s="1"/>
  <c r="J82" i="37"/>
  <c r="M82" i="37" s="1"/>
  <c r="M184" i="37"/>
  <c r="O184" i="37"/>
  <c r="A76" i="38"/>
  <c r="A77" i="38"/>
  <c r="A74" i="38"/>
  <c r="J81" i="37"/>
  <c r="M81" i="37" s="1"/>
  <c r="J80" i="37"/>
  <c r="M80" i="37" s="1"/>
  <c r="O80" i="37" s="1"/>
  <c r="A353" i="38"/>
  <c r="A352" i="38"/>
  <c r="A351" i="38"/>
  <c r="A350" i="38"/>
  <c r="A349" i="38"/>
  <c r="A348" i="38"/>
  <c r="A347" i="38"/>
  <c r="A346" i="38"/>
  <c r="A345" i="38"/>
  <c r="A344" i="38"/>
  <c r="A343" i="38"/>
  <c r="A342" i="38"/>
  <c r="A341" i="38"/>
  <c r="A340" i="38"/>
  <c r="A339" i="38"/>
  <c r="A338" i="38"/>
  <c r="A337" i="38"/>
  <c r="A336" i="38"/>
  <c r="A335" i="38"/>
  <c r="A334" i="38"/>
  <c r="A333" i="38"/>
  <c r="A332" i="38"/>
  <c r="A331" i="38"/>
  <c r="A330" i="38"/>
  <c r="A329" i="38"/>
  <c r="A328" i="38"/>
  <c r="A327" i="38"/>
  <c r="A326" i="38"/>
  <c r="A325" i="38"/>
  <c r="A324" i="38"/>
  <c r="A323" i="38"/>
  <c r="A322" i="38"/>
  <c r="A321" i="38"/>
  <c r="A320" i="38"/>
  <c r="A319" i="38"/>
  <c r="A318" i="38"/>
  <c r="A317" i="38"/>
  <c r="A316" i="38"/>
  <c r="A315" i="38"/>
  <c r="A314" i="38"/>
  <c r="A313" i="38"/>
  <c r="A312" i="38"/>
  <c r="A311" i="38"/>
  <c r="A310" i="38"/>
  <c r="A309" i="38"/>
  <c r="A308" i="38"/>
  <c r="A307" i="38"/>
  <c r="A306" i="38"/>
  <c r="A305" i="38"/>
  <c r="A304" i="38"/>
  <c r="A303" i="38"/>
  <c r="A302" i="38"/>
  <c r="A301" i="38"/>
  <c r="A300" i="38"/>
  <c r="A299" i="38"/>
  <c r="A298" i="38"/>
  <c r="A297" i="38"/>
  <c r="A296" i="38"/>
  <c r="A295" i="38"/>
  <c r="A294" i="38"/>
  <c r="A293" i="38"/>
  <c r="A292" i="38"/>
  <c r="A291" i="38"/>
  <c r="A290" i="38"/>
  <c r="A289" i="38"/>
  <c r="A288" i="38"/>
  <c r="A287" i="38"/>
  <c r="A286" i="38"/>
  <c r="A285" i="38"/>
  <c r="A284" i="38"/>
  <c r="A283" i="38"/>
  <c r="A282" i="38"/>
  <c r="A281" i="38"/>
  <c r="A280" i="38"/>
  <c r="A279" i="38"/>
  <c r="A278" i="38"/>
  <c r="A277" i="38"/>
  <c r="A276" i="38"/>
  <c r="A275" i="38"/>
  <c r="A274" i="38"/>
  <c r="A273" i="38"/>
  <c r="A272" i="38"/>
  <c r="A271" i="38"/>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48" i="38"/>
  <c r="A147" i="38"/>
  <c r="A146" i="38"/>
  <c r="A145" i="38"/>
  <c r="A144" i="38"/>
  <c r="A143" i="38"/>
  <c r="A142" i="38"/>
  <c r="A109" i="38"/>
  <c r="A108" i="38"/>
  <c r="A107" i="38"/>
  <c r="A105" i="38"/>
  <c r="A104" i="38"/>
  <c r="A103" i="38"/>
  <c r="A102" i="38"/>
  <c r="A101" i="38"/>
  <c r="A96" i="38"/>
  <c r="A93" i="38"/>
  <c r="A89" i="38"/>
  <c r="A88" i="38"/>
  <c r="A87" i="38"/>
  <c r="A86" i="38"/>
  <c r="A85" i="38"/>
  <c r="A84" i="38"/>
  <c r="A83" i="38"/>
  <c r="A82" i="38"/>
  <c r="A81" i="38"/>
  <c r="A80" i="38"/>
  <c r="A79" i="38"/>
  <c r="A78"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31" i="38"/>
  <c r="A30" i="38"/>
  <c r="A29" i="38"/>
  <c r="A28" i="38"/>
  <c r="A27" i="38"/>
  <c r="A26" i="38"/>
  <c r="A25" i="38"/>
  <c r="A24" i="38"/>
  <c r="A23" i="38"/>
  <c r="A22" i="38"/>
  <c r="A21" i="38"/>
  <c r="A19" i="38"/>
  <c r="A18" i="38"/>
  <c r="A17" i="38"/>
  <c r="A16" i="38"/>
  <c r="A41" i="38"/>
  <c r="A40" i="38"/>
  <c r="A38" i="38"/>
  <c r="A37" i="38"/>
  <c r="A36" i="38"/>
  <c r="A34" i="38"/>
  <c r="A33" i="38"/>
  <c r="A32" i="38"/>
  <c r="A42" i="38"/>
  <c r="B159" i="38"/>
  <c r="J42" i="38" l="1"/>
  <c r="AW42" i="38" s="1"/>
  <c r="I42" i="38"/>
  <c r="I78" i="38"/>
  <c r="J78" i="38"/>
  <c r="I29" i="38"/>
  <c r="J29" i="38"/>
  <c r="J70" i="38"/>
  <c r="AQ70" i="38" s="1"/>
  <c r="I70" i="38"/>
  <c r="L70" i="38" s="1"/>
  <c r="J45" i="38"/>
  <c r="AS45" i="38" s="1"/>
  <c r="I45" i="38"/>
  <c r="I39" i="38"/>
  <c r="J39" i="38"/>
  <c r="AQ39" i="38" s="1"/>
  <c r="J46" i="38"/>
  <c r="AZ46" i="38" s="1"/>
  <c r="I46" i="38"/>
  <c r="J118" i="38"/>
  <c r="I118" i="38"/>
  <c r="J47" i="38"/>
  <c r="AW47" i="38" s="1"/>
  <c r="I47" i="38"/>
  <c r="I28" i="38"/>
  <c r="J28" i="38"/>
  <c r="J30" i="38"/>
  <c r="I30" i="38"/>
  <c r="J49" i="38"/>
  <c r="AT49" i="38" s="1"/>
  <c r="AS24" i="95" s="1"/>
  <c r="I49" i="38"/>
  <c r="L49" i="38" s="1"/>
  <c r="J48" i="38"/>
  <c r="AU48" i="38" s="1"/>
  <c r="I48" i="38"/>
  <c r="J92" i="38"/>
  <c r="W92" i="38" s="1"/>
  <c r="I92" i="38"/>
  <c r="I95" i="38"/>
  <c r="J95" i="38"/>
  <c r="J94" i="38"/>
  <c r="I94" i="38"/>
  <c r="J31" i="38"/>
  <c r="I31" i="38"/>
  <c r="J44" i="38"/>
  <c r="AR44" i="38" s="1"/>
  <c r="I44" i="38"/>
  <c r="J80" i="38"/>
  <c r="AW80" i="38" s="1"/>
  <c r="I80" i="38"/>
  <c r="J91" i="38"/>
  <c r="K91" i="38" s="1"/>
  <c r="I91" i="38"/>
  <c r="J11" i="95"/>
  <c r="M118" i="37"/>
  <c r="J61" i="37"/>
  <c r="M61" i="37" s="1"/>
  <c r="J60" i="37"/>
  <c r="M60" i="37" s="1"/>
  <c r="L133" i="38"/>
  <c r="L119" i="38"/>
  <c r="J19" i="37"/>
  <c r="M19" i="37" s="1"/>
  <c r="O19" i="37" s="1"/>
  <c r="J20" i="37"/>
  <c r="M20" i="37" s="1"/>
  <c r="J18" i="37"/>
  <c r="O18" i="37" s="1"/>
  <c r="J21" i="37"/>
  <c r="M21" i="37" s="1"/>
  <c r="J22" i="37"/>
  <c r="M22" i="37" s="1"/>
  <c r="J23" i="37"/>
  <c r="M23" i="37" s="1"/>
  <c r="M66" i="37"/>
  <c r="J24" i="37"/>
  <c r="M24" i="37" s="1"/>
  <c r="M17" i="37"/>
  <c r="AU35" i="89"/>
  <c r="AU52" i="89" s="1"/>
  <c r="AU84" i="89" s="1"/>
  <c r="K180" i="38"/>
  <c r="L12" i="95"/>
  <c r="M12" i="95" s="1"/>
  <c r="N12" i="95" s="1"/>
  <c r="O12" i="95" s="1"/>
  <c r="P12" i="95" s="1"/>
  <c r="Q12" i="95" s="1"/>
  <c r="R12" i="95" s="1"/>
  <c r="S12" i="95" s="1"/>
  <c r="T12" i="95" s="1"/>
  <c r="U12" i="95" s="1"/>
  <c r="V12" i="95" s="1"/>
  <c r="W12" i="95" s="1"/>
  <c r="X12" i="95" s="1"/>
  <c r="Y12" i="95" s="1"/>
  <c r="Z12" i="95" s="1"/>
  <c r="AA12" i="95" s="1"/>
  <c r="AB12" i="95" s="1"/>
  <c r="AC12" i="95" s="1"/>
  <c r="AD12" i="95" s="1"/>
  <c r="AE12" i="95" s="1"/>
  <c r="AF12" i="95" s="1"/>
  <c r="AG12" i="95" s="1"/>
  <c r="AH12" i="95" s="1"/>
  <c r="AI12" i="95" s="1"/>
  <c r="AJ12" i="95" s="1"/>
  <c r="AK12" i="95" s="1"/>
  <c r="AL12" i="95" s="1"/>
  <c r="AM12" i="95" s="1"/>
  <c r="AN12" i="95" s="1"/>
  <c r="AO12" i="95" s="1"/>
  <c r="AP12" i="95" s="1"/>
  <c r="AQ12" i="95" s="1"/>
  <c r="AR12" i="95" s="1"/>
  <c r="AS12" i="95" s="1"/>
  <c r="AT12" i="95" s="1"/>
  <c r="AU12" i="95" s="1"/>
  <c r="AV12" i="95" s="1"/>
  <c r="AW12" i="95" s="1"/>
  <c r="AX12" i="95" s="1"/>
  <c r="AY12" i="95" s="1"/>
  <c r="AZ12" i="95" s="1"/>
  <c r="K181" i="38"/>
  <c r="BA137" i="38"/>
  <c r="AZ138" i="38"/>
  <c r="O115" i="37"/>
  <c r="AT127" i="38"/>
  <c r="AE128" i="38"/>
  <c r="AS143" i="38"/>
  <c r="BA143" i="38"/>
  <c r="M65" i="37"/>
  <c r="M58" i="37"/>
  <c r="O117" i="37"/>
  <c r="M98" i="37"/>
  <c r="O98" i="37"/>
  <c r="M74" i="37"/>
  <c r="O26" i="37"/>
  <c r="M50" i="37"/>
  <c r="M63" i="37"/>
  <c r="M141" i="37"/>
  <c r="AO141" i="38"/>
  <c r="M123" i="37"/>
  <c r="X123" i="38"/>
  <c r="M97" i="37"/>
  <c r="O97" i="37"/>
  <c r="M71" i="37"/>
  <c r="M76" i="37"/>
  <c r="O76" i="37" s="1"/>
  <c r="M27" i="37"/>
  <c r="M51" i="37"/>
  <c r="M87" i="37"/>
  <c r="M140" i="37"/>
  <c r="AT140" i="38"/>
  <c r="M132" i="37"/>
  <c r="AJ132" i="38"/>
  <c r="M122" i="37"/>
  <c r="AF122" i="38"/>
  <c r="M90" i="37"/>
  <c r="O90" i="37" s="1"/>
  <c r="O100" i="37"/>
  <c r="AS120" i="38"/>
  <c r="AP130" i="38"/>
  <c r="AJ139" i="38"/>
  <c r="O99" i="37"/>
  <c r="AG121" i="38"/>
  <c r="AW131" i="38"/>
  <c r="M75" i="37"/>
  <c r="O75" i="37" s="1"/>
  <c r="M99" i="37"/>
  <c r="O114" i="37"/>
  <c r="AB134" i="38"/>
  <c r="N125" i="38"/>
  <c r="AX135" i="38"/>
  <c r="AE126" i="38"/>
  <c r="AV136" i="38"/>
  <c r="AY39" i="38"/>
  <c r="AT152" i="38"/>
  <c r="I184" i="38"/>
  <c r="AE184" i="38" s="1"/>
  <c r="AD25" i="95" s="1"/>
  <c r="AR171" i="38"/>
  <c r="AH145" i="38"/>
  <c r="AT145" i="38"/>
  <c r="AZ145" i="38"/>
  <c r="W147" i="38"/>
  <c r="O66" i="37"/>
  <c r="O144" i="38"/>
  <c r="AW144" i="38"/>
  <c r="AN152" i="38"/>
  <c r="O81" i="37"/>
  <c r="O82" i="37"/>
  <c r="AT143" i="38"/>
  <c r="AD152" i="38"/>
  <c r="O41" i="37"/>
  <c r="AP152" i="38"/>
  <c r="O40" i="37"/>
  <c r="AV143" i="38"/>
  <c r="AW143" i="38"/>
  <c r="S147" i="38"/>
  <c r="O64" i="37"/>
  <c r="O65" i="37"/>
  <c r="O38" i="37"/>
  <c r="AB153" i="38"/>
  <c r="O72" i="37"/>
  <c r="AV153" i="38"/>
  <c r="O71" i="37"/>
  <c r="O77" i="37"/>
  <c r="AT153" i="38"/>
  <c r="AU147" i="38"/>
  <c r="O37" i="37"/>
  <c r="O68" i="37"/>
  <c r="O67" i="37"/>
  <c r="AS147" i="38"/>
  <c r="O74" i="37"/>
  <c r="AW147" i="38"/>
  <c r="AA147" i="38"/>
  <c r="O73" i="37"/>
  <c r="AD147" i="38"/>
  <c r="O147" i="38"/>
  <c r="Z147" i="38"/>
  <c r="AJ147" i="38"/>
  <c r="AH147" i="38"/>
  <c r="AW35" i="89"/>
  <c r="AW52" i="89" s="1"/>
  <c r="AW84" i="89" s="1"/>
  <c r="O59" i="37"/>
  <c r="AT172" i="38"/>
  <c r="AV35" i="89"/>
  <c r="AV52" i="89" s="1"/>
  <c r="AV84" i="89" s="1"/>
  <c r="AN35" i="89"/>
  <c r="AN52" i="89" s="1"/>
  <c r="AN84" i="89" s="1"/>
  <c r="AF35" i="89"/>
  <c r="AF52" i="89" s="1"/>
  <c r="AF84" i="89" s="1"/>
  <c r="X35" i="89"/>
  <c r="X52" i="89" s="1"/>
  <c r="X84" i="89" s="1"/>
  <c r="P35" i="89"/>
  <c r="P52" i="89" s="1"/>
  <c r="P84" i="89" s="1"/>
  <c r="AU166" i="38"/>
  <c r="AY173" i="38"/>
  <c r="AO35" i="89"/>
  <c r="AO52" i="89" s="1"/>
  <c r="AO84" i="89" s="1"/>
  <c r="AG35" i="89"/>
  <c r="AG52" i="89" s="1"/>
  <c r="AG84" i="89" s="1"/>
  <c r="Y35" i="89"/>
  <c r="Y52" i="89" s="1"/>
  <c r="Y84" i="89" s="1"/>
  <c r="AA152" i="38"/>
  <c r="AH153" i="38"/>
  <c r="AI145" i="38"/>
  <c r="Y147" i="38"/>
  <c r="O166" i="38"/>
  <c r="Q35" i="89"/>
  <c r="Q52" i="89" s="1"/>
  <c r="Q84" i="89" s="1"/>
  <c r="AU173" i="38"/>
  <c r="AM35" i="89"/>
  <c r="AM52" i="89" s="1"/>
  <c r="AM84" i="89" s="1"/>
  <c r="AE35" i="89"/>
  <c r="AE52" i="89" s="1"/>
  <c r="AE84" i="89" s="1"/>
  <c r="W35" i="89"/>
  <c r="W52" i="89" s="1"/>
  <c r="W84" i="89" s="1"/>
  <c r="O35" i="89"/>
  <c r="O52" i="89" s="1"/>
  <c r="O84" i="89" s="1"/>
  <c r="AZ35" i="89"/>
  <c r="AZ52" i="89" s="1"/>
  <c r="AZ84" i="89" s="1"/>
  <c r="AR35" i="89"/>
  <c r="AR52" i="89" s="1"/>
  <c r="AR84" i="89" s="1"/>
  <c r="T35" i="89"/>
  <c r="T52" i="89" s="1"/>
  <c r="T84" i="89" s="1"/>
  <c r="O104" i="37"/>
  <c r="AT35" i="89"/>
  <c r="AT52" i="89" s="1"/>
  <c r="AT84" i="89" s="1"/>
  <c r="AD35" i="89"/>
  <c r="AD52" i="89" s="1"/>
  <c r="AD84" i="89" s="1"/>
  <c r="N35" i="89"/>
  <c r="N52" i="89" s="1"/>
  <c r="N84" i="89" s="1"/>
  <c r="O173" i="38"/>
  <c r="AL121" i="38"/>
  <c r="AL35" i="89"/>
  <c r="AL52" i="89" s="1"/>
  <c r="AL84" i="89" s="1"/>
  <c r="V35" i="89"/>
  <c r="V52" i="89" s="1"/>
  <c r="V84" i="89" s="1"/>
  <c r="AX166" i="38"/>
  <c r="BA172" i="38"/>
  <c r="AW173" i="38"/>
  <c r="P173" i="38"/>
  <c r="N172" i="38"/>
  <c r="AX35" i="89"/>
  <c r="AX52" i="89" s="1"/>
  <c r="AX84" i="89" s="1"/>
  <c r="AP35" i="89"/>
  <c r="AP52" i="89" s="1"/>
  <c r="AP84" i="89" s="1"/>
  <c r="AH35" i="89"/>
  <c r="AH52" i="89" s="1"/>
  <c r="AH84" i="89" s="1"/>
  <c r="Z35" i="89"/>
  <c r="Z52" i="89" s="1"/>
  <c r="Z84" i="89" s="1"/>
  <c r="M172" i="38"/>
  <c r="P166" i="38"/>
  <c r="AY172" i="38"/>
  <c r="AV166" i="38"/>
  <c r="AY35" i="89"/>
  <c r="AY52" i="89" s="1"/>
  <c r="AY84" i="89" s="1"/>
  <c r="AQ35" i="89"/>
  <c r="AQ52" i="89" s="1"/>
  <c r="AQ84" i="89" s="1"/>
  <c r="AI35" i="89"/>
  <c r="AI52" i="89" s="1"/>
  <c r="AI84" i="89" s="1"/>
  <c r="AA35" i="89"/>
  <c r="AA52" i="89" s="1"/>
  <c r="AA84" i="89" s="1"/>
  <c r="O88" i="37"/>
  <c r="O105" i="37"/>
  <c r="AV162" i="38"/>
  <c r="S35" i="89"/>
  <c r="S52" i="89" s="1"/>
  <c r="S84" i="89" s="1"/>
  <c r="Q172" i="38"/>
  <c r="M166" i="38"/>
  <c r="O162" i="38"/>
  <c r="P171" i="38"/>
  <c r="Q173" i="38"/>
  <c r="R166" i="38"/>
  <c r="AR172" i="38"/>
  <c r="AF53" i="95"/>
  <c r="AF66" i="95" s="1"/>
  <c r="O171" i="38"/>
  <c r="O60" i="37"/>
  <c r="AT166" i="38"/>
  <c r="N166" i="38"/>
  <c r="BA173" i="38"/>
  <c r="AY166" i="38"/>
  <c r="R171" i="38"/>
  <c r="P172" i="38"/>
  <c r="S173" i="38"/>
  <c r="AR173" i="38"/>
  <c r="BA35" i="89"/>
  <c r="BA52" i="89" s="1"/>
  <c r="BA84" i="89" s="1"/>
  <c r="AS35" i="89"/>
  <c r="AS52" i="89" s="1"/>
  <c r="AS84" i="89" s="1"/>
  <c r="AK35" i="89"/>
  <c r="AK52" i="89" s="1"/>
  <c r="AK84" i="89" s="1"/>
  <c r="AC35" i="89"/>
  <c r="AC52" i="89" s="1"/>
  <c r="AC84" i="89" s="1"/>
  <c r="U35" i="89"/>
  <c r="U52" i="89" s="1"/>
  <c r="U84" i="89" s="1"/>
  <c r="AW162" i="38"/>
  <c r="AZ173" i="38"/>
  <c r="O27" i="37"/>
  <c r="AW172" i="38"/>
  <c r="P162" i="38"/>
  <c r="AO121" i="38"/>
  <c r="Q171" i="38"/>
  <c r="O110" i="37"/>
  <c r="BA166" i="38"/>
  <c r="AQ173" i="38"/>
  <c r="O50" i="37"/>
  <c r="O56" i="37"/>
  <c r="S172" i="38"/>
  <c r="R172" i="38"/>
  <c r="AJ35" i="89"/>
  <c r="AJ52" i="89" s="1"/>
  <c r="AJ84" i="89" s="1"/>
  <c r="AB35" i="89"/>
  <c r="AB52" i="89" s="1"/>
  <c r="AB84" i="89" s="1"/>
  <c r="O58" i="37"/>
  <c r="AX162" i="38"/>
  <c r="AP132" i="38"/>
  <c r="AQ162" i="38"/>
  <c r="AZ162" i="38"/>
  <c r="AQ172" i="38"/>
  <c r="R162" i="38"/>
  <c r="AR162" i="38"/>
  <c r="O63" i="37"/>
  <c r="R173" i="38"/>
  <c r="AX173" i="38"/>
  <c r="AR166" i="38"/>
  <c r="AZ171" i="38"/>
  <c r="N162" i="38"/>
  <c r="M171" i="38"/>
  <c r="M178" i="89"/>
  <c r="M178" i="99" s="1"/>
  <c r="S166" i="38"/>
  <c r="N173" i="38"/>
  <c r="AE132" i="38"/>
  <c r="AV173" i="38"/>
  <c r="P132" i="38"/>
  <c r="BA171" i="38"/>
  <c r="AW166" i="38"/>
  <c r="AQ166" i="38"/>
  <c r="AZ166" i="38"/>
  <c r="R35" i="89"/>
  <c r="R52" i="89" s="1"/>
  <c r="R84" i="89" s="1"/>
  <c r="N171" i="38"/>
  <c r="M162" i="38"/>
  <c r="AZ172" i="38"/>
  <c r="AV172" i="38"/>
  <c r="O172" i="38"/>
  <c r="AE121" i="38"/>
  <c r="AN121" i="38"/>
  <c r="O87" i="37"/>
  <c r="Q166" i="38"/>
  <c r="AW171" i="38"/>
  <c r="AX132" i="38"/>
  <c r="AY162" i="38"/>
  <c r="AX171" i="38"/>
  <c r="AU171" i="38"/>
  <c r="AU162" i="38"/>
  <c r="AT171" i="38"/>
  <c r="S162" i="38"/>
  <c r="AT173" i="38"/>
  <c r="Q162" i="38"/>
  <c r="O145" i="38"/>
  <c r="AM145" i="38"/>
  <c r="Q145" i="38"/>
  <c r="AY145" i="38"/>
  <c r="AV147" i="38"/>
  <c r="AR147" i="38"/>
  <c r="AO147" i="38"/>
  <c r="V147" i="38"/>
  <c r="T147" i="38"/>
  <c r="AS145" i="38"/>
  <c r="P145" i="38"/>
  <c r="AR145" i="38"/>
  <c r="Q147" i="38"/>
  <c r="AG145" i="38"/>
  <c r="AB147" i="38"/>
  <c r="AL147" i="38"/>
  <c r="AU145" i="38"/>
  <c r="N145" i="38"/>
  <c r="AV145" i="38"/>
  <c r="BA145" i="38"/>
  <c r="AR127" i="38"/>
  <c r="AQ147" i="38"/>
  <c r="AX147" i="38"/>
  <c r="AZ147" i="38"/>
  <c r="AP147" i="38"/>
  <c r="AI147" i="38"/>
  <c r="AM147" i="38"/>
  <c r="X147" i="38"/>
  <c r="AK145" i="38"/>
  <c r="M145" i="38"/>
  <c r="AW145" i="38"/>
  <c r="AY147" i="38"/>
  <c r="M147" i="38"/>
  <c r="N147" i="38"/>
  <c r="U147" i="38"/>
  <c r="AF147" i="38"/>
  <c r="AL145" i="38"/>
  <c r="V145" i="38"/>
  <c r="S145" i="38"/>
  <c r="AX145" i="38"/>
  <c r="P147" i="38"/>
  <c r="BA147" i="38"/>
  <c r="AE147" i="38"/>
  <c r="AC147" i="38"/>
  <c r="AN147" i="38"/>
  <c r="R145" i="38"/>
  <c r="AQ145" i="38"/>
  <c r="AT147" i="38"/>
  <c r="R147" i="38"/>
  <c r="AG147" i="38"/>
  <c r="AK147" i="38"/>
  <c r="M144" i="38"/>
  <c r="AX143" i="38"/>
  <c r="AU143" i="38"/>
  <c r="M153" i="38"/>
  <c r="AB152" i="38"/>
  <c r="AE153" i="38"/>
  <c r="AH152" i="38"/>
  <c r="R144" i="38"/>
  <c r="AQ143" i="38"/>
  <c r="AN144" i="38"/>
  <c r="AI144" i="38"/>
  <c r="AY144" i="38"/>
  <c r="AY143" i="38"/>
  <c r="N152" i="38"/>
  <c r="Y152" i="38"/>
  <c r="AZ144" i="38"/>
  <c r="AR143" i="38"/>
  <c r="N153" i="38"/>
  <c r="AP144" i="38"/>
  <c r="AT46" i="38"/>
  <c r="BA148" i="38"/>
  <c r="Y148" i="38"/>
  <c r="AL148" i="38"/>
  <c r="AF148" i="38"/>
  <c r="V148" i="38"/>
  <c r="AC148" i="38"/>
  <c r="AB148" i="38"/>
  <c r="AY148" i="38"/>
  <c r="M148" i="38"/>
  <c r="AR148" i="38"/>
  <c r="Z148" i="38"/>
  <c r="AA148" i="38"/>
  <c r="U128" i="38"/>
  <c r="AA128" i="38"/>
  <c r="AY46" i="38"/>
  <c r="AQ46" i="38"/>
  <c r="BA46" i="38"/>
  <c r="AX46" i="38"/>
  <c r="AW46" i="38"/>
  <c r="AV46" i="38"/>
  <c r="AU46" i="38"/>
  <c r="AS46" i="38"/>
  <c r="AR46" i="38"/>
  <c r="AT47" i="38"/>
  <c r="BA47" i="38"/>
  <c r="O34" i="37"/>
  <c r="O111" i="37"/>
  <c r="O33" i="37"/>
  <c r="O51" i="37"/>
  <c r="O101" i="37"/>
  <c r="O102" i="37"/>
  <c r="O57" i="37"/>
  <c r="AQ171" i="38"/>
  <c r="AV171" i="38"/>
  <c r="S171" i="38"/>
  <c r="AU172" i="38"/>
  <c r="M173" i="38"/>
  <c r="AZ126" i="38"/>
  <c r="AX172" i="38"/>
  <c r="BA162" i="38"/>
  <c r="AT162" i="38"/>
  <c r="O113" i="37"/>
  <c r="AH134" i="38"/>
  <c r="AN128" i="38"/>
  <c r="AJ128" i="38"/>
  <c r="AX128" i="38"/>
  <c r="AC128" i="38"/>
  <c r="AY171" i="38"/>
  <c r="N140" i="38"/>
  <c r="M132" i="38"/>
  <c r="AT132" i="38"/>
  <c r="V132" i="38"/>
  <c r="AN132" i="38"/>
  <c r="AU132" i="38"/>
  <c r="AA132" i="38"/>
  <c r="R132" i="38"/>
  <c r="AO132" i="38"/>
  <c r="U132" i="38"/>
  <c r="AO126" i="38"/>
  <c r="AU121" i="38"/>
  <c r="AZ121" i="38"/>
  <c r="O112" i="37"/>
  <c r="Y47" i="38"/>
  <c r="V47" i="38"/>
  <c r="AE151" i="38"/>
  <c r="AJ151" i="38"/>
  <c r="AR151" i="38"/>
  <c r="L127" i="38"/>
  <c r="W143" i="38"/>
  <c r="L143" i="38"/>
  <c r="AA143" i="38"/>
  <c r="N143" i="38"/>
  <c r="Y143" i="38"/>
  <c r="M143" i="38"/>
  <c r="S143" i="38"/>
  <c r="U143" i="38"/>
  <c r="AF143" i="38"/>
  <c r="R143" i="38"/>
  <c r="Y144" i="38"/>
  <c r="AH144" i="38"/>
  <c r="AX144" i="38"/>
  <c r="AR144" i="38"/>
  <c r="AV144" i="38"/>
  <c r="AQ144" i="38"/>
  <c r="AU144" i="38"/>
  <c r="AT144" i="38"/>
  <c r="AS144" i="38"/>
  <c r="AP153" i="38"/>
  <c r="AA153" i="38"/>
  <c r="AD153" i="38"/>
  <c r="AQ153" i="38"/>
  <c r="AZ153" i="38"/>
  <c r="X153" i="38"/>
  <c r="S153" i="38"/>
  <c r="AU153" i="38"/>
  <c r="BA153" i="38"/>
  <c r="AM144" i="38"/>
  <c r="N144" i="38"/>
  <c r="Z144" i="38"/>
  <c r="P144" i="38"/>
  <c r="AD144" i="38"/>
  <c r="Q144" i="38"/>
  <c r="T144" i="38"/>
  <c r="S144" i="38"/>
  <c r="P143" i="38"/>
  <c r="AJ143" i="38"/>
  <c r="R46" i="38"/>
  <c r="T46" i="38"/>
  <c r="M46" i="38"/>
  <c r="V46" i="38"/>
  <c r="AL46" i="38"/>
  <c r="X46" i="38"/>
  <c r="Q143" i="38"/>
  <c r="AI44" i="38"/>
  <c r="AD143" i="38"/>
  <c r="U144" i="38"/>
  <c r="O143" i="38"/>
  <c r="AJ46" i="38"/>
  <c r="AK143" i="38"/>
  <c r="AB143" i="38"/>
  <c r="AK144" i="38"/>
  <c r="L12" i="38"/>
  <c r="M12" i="38"/>
  <c r="N12" i="38" s="1"/>
  <c r="O12" i="38" s="1"/>
  <c r="P12" i="38" s="1"/>
  <c r="Q12" i="38" s="1"/>
  <c r="R12" i="38" s="1"/>
  <c r="S12" i="38" s="1"/>
  <c r="AB137" i="38"/>
  <c r="AS151" i="38"/>
  <c r="AG151" i="38"/>
  <c r="Q151" i="38"/>
  <c r="AC47" i="38"/>
  <c r="P47" i="38"/>
  <c r="M128" i="38"/>
  <c r="L78" i="38"/>
  <c r="L42" i="38"/>
  <c r="AJ48" i="38"/>
  <c r="P48" i="38"/>
  <c r="AK46" i="38"/>
  <c r="AH47" i="38"/>
  <c r="S47" i="38"/>
  <c r="AB46" i="38"/>
  <c r="AN46" i="38"/>
  <c r="U46" i="38"/>
  <c r="AK47" i="38"/>
  <c r="U47" i="38"/>
  <c r="AP47" i="38"/>
  <c r="AM47" i="38"/>
  <c r="L131" i="38"/>
  <c r="L129" i="38" s="1"/>
  <c r="L152" i="38"/>
  <c r="AS152" i="38"/>
  <c r="O152" i="38"/>
  <c r="AR152" i="38"/>
  <c r="S152" i="38"/>
  <c r="AX152" i="38"/>
  <c r="AZ137" i="38"/>
  <c r="M151" i="38"/>
  <c r="X151" i="38"/>
  <c r="W151" i="38"/>
  <c r="V151" i="38"/>
  <c r="AB151" i="38"/>
  <c r="AX151" i="38"/>
  <c r="S151" i="38"/>
  <c r="AF151" i="38"/>
  <c r="AO151" i="38"/>
  <c r="AP151" i="38"/>
  <c r="AK151" i="38"/>
  <c r="AQ151" i="38"/>
  <c r="BA151" i="38"/>
  <c r="AH151" i="38"/>
  <c r="AC151" i="38"/>
  <c r="AY151" i="38"/>
  <c r="R151" i="38"/>
  <c r="Y151" i="38"/>
  <c r="Z151" i="38"/>
  <c r="U151" i="38"/>
  <c r="P151" i="38"/>
  <c r="AT151" i="38"/>
  <c r="L151" i="38"/>
  <c r="AM151" i="38"/>
  <c r="AL151" i="38"/>
  <c r="AI151" i="38"/>
  <c r="AW151" i="38"/>
  <c r="AZ151" i="38"/>
  <c r="O151" i="38"/>
  <c r="AA138" i="38"/>
  <c r="AF138" i="38"/>
  <c r="X128" i="38"/>
  <c r="L128" i="38"/>
  <c r="N138" i="38"/>
  <c r="N151" i="38"/>
  <c r="AD151" i="38"/>
  <c r="AB145" i="38"/>
  <c r="AV151" i="38"/>
  <c r="T151" i="38"/>
  <c r="L125" i="38"/>
  <c r="AJ125" i="38"/>
  <c r="U145" i="38"/>
  <c r="AC145" i="38"/>
  <c r="T145" i="38"/>
  <c r="AP145" i="38"/>
  <c r="Y145" i="38"/>
  <c r="X145" i="38"/>
  <c r="AE145" i="38"/>
  <c r="Z145" i="38"/>
  <c r="W145" i="38"/>
  <c r="AN145" i="38"/>
  <c r="AF145" i="38"/>
  <c r="AD145" i="38"/>
  <c r="AJ145" i="38"/>
  <c r="AA145" i="38"/>
  <c r="AO145" i="38"/>
  <c r="AX138" i="38"/>
  <c r="AQ138" i="38"/>
  <c r="AI138" i="38"/>
  <c r="AU151" i="38"/>
  <c r="AA151" i="38"/>
  <c r="AN151" i="38"/>
  <c r="AW153" i="38"/>
  <c r="R153" i="38"/>
  <c r="AE144" i="38"/>
  <c r="V153" i="38"/>
  <c r="AM153" i="38"/>
  <c r="V144" i="38"/>
  <c r="AJ153" i="38"/>
  <c r="AC144" i="38"/>
  <c r="Z153" i="38"/>
  <c r="AX153" i="38"/>
  <c r="U153" i="38"/>
  <c r="AL153" i="38"/>
  <c r="AG144" i="38"/>
  <c r="AF153" i="38"/>
  <c r="Y153" i="38"/>
  <c r="AL144" i="38"/>
  <c r="W144" i="38"/>
  <c r="AC153" i="38"/>
  <c r="X144" i="38"/>
  <c r="AO144" i="38"/>
  <c r="AN153" i="38"/>
  <c r="AG153" i="38"/>
  <c r="AI153" i="38"/>
  <c r="O153" i="38"/>
  <c r="P153" i="38"/>
  <c r="AS153" i="38"/>
  <c r="AK153" i="38"/>
  <c r="AF144" i="38"/>
  <c r="AA144" i="38"/>
  <c r="AO153" i="38"/>
  <c r="AB144" i="38"/>
  <c r="AJ144" i="38"/>
  <c r="AY153" i="38"/>
  <c r="AR153" i="38"/>
  <c r="Q153" i="38"/>
  <c r="W153" i="38"/>
  <c r="T153" i="38"/>
  <c r="V143" i="38"/>
  <c r="Z143" i="38"/>
  <c r="AG143" i="38"/>
  <c r="AE143" i="38"/>
  <c r="AL143" i="38"/>
  <c r="AN143" i="38"/>
  <c r="AI143" i="38"/>
  <c r="T143" i="38"/>
  <c r="AC143" i="38"/>
  <c r="X143" i="38"/>
  <c r="AP143" i="38"/>
  <c r="AH143" i="38"/>
  <c r="AO143" i="38"/>
  <c r="AM143" i="38"/>
  <c r="W152" i="38"/>
  <c r="U152" i="38"/>
  <c r="P152" i="38"/>
  <c r="M152" i="38"/>
  <c r="AI152" i="38"/>
  <c r="Z152" i="38"/>
  <c r="AL152" i="38"/>
  <c r="AJ152" i="38"/>
  <c r="AZ152" i="38"/>
  <c r="AG152" i="38"/>
  <c r="V152" i="38"/>
  <c r="T152" i="38"/>
  <c r="AY152" i="38"/>
  <c r="AU152" i="38"/>
  <c r="R152" i="38"/>
  <c r="AF152" i="38"/>
  <c r="AM152" i="38"/>
  <c r="AK152" i="38"/>
  <c r="AQ152" i="38"/>
  <c r="AW152" i="38"/>
  <c r="BA152" i="38"/>
  <c r="AO152" i="38"/>
  <c r="X152" i="38"/>
  <c r="AE152" i="38"/>
  <c r="AC152" i="38"/>
  <c r="AV152" i="38"/>
  <c r="Q152" i="38"/>
  <c r="AH46" i="38"/>
  <c r="P46" i="38"/>
  <c r="N46" i="38"/>
  <c r="N44" i="38"/>
  <c r="U44" i="38"/>
  <c r="O47" i="38"/>
  <c r="R47" i="38"/>
  <c r="W47" i="38"/>
  <c r="AI47" i="38"/>
  <c r="L47" i="38"/>
  <c r="AP46" i="38"/>
  <c r="Y46" i="38"/>
  <c r="AO46" i="38"/>
  <c r="AG46" i="38"/>
  <c r="AM46" i="38"/>
  <c r="W46" i="38"/>
  <c r="AE46" i="38"/>
  <c r="AI46" i="38"/>
  <c r="AB47" i="38"/>
  <c r="AJ47" i="38"/>
  <c r="AL47" i="38"/>
  <c r="Q46" i="38"/>
  <c r="O46" i="38"/>
  <c r="AA46" i="38"/>
  <c r="M47" i="38"/>
  <c r="AE47" i="38"/>
  <c r="AO47" i="38"/>
  <c r="Z47" i="38"/>
  <c r="AG47" i="38"/>
  <c r="AG148" i="38"/>
  <c r="AJ148" i="38"/>
  <c r="AH148" i="38"/>
  <c r="AV148" i="38"/>
  <c r="P148" i="38"/>
  <c r="AE148" i="38"/>
  <c r="O148" i="38"/>
  <c r="AT148" i="38"/>
  <c r="N148" i="38"/>
  <c r="X148" i="38"/>
  <c r="AN148" i="38"/>
  <c r="AD148" i="38"/>
  <c r="AK148" i="38"/>
  <c r="AI148" i="38"/>
  <c r="AS148" i="38"/>
  <c r="AW148" i="38"/>
  <c r="AZ148" i="38"/>
  <c r="U148" i="38"/>
  <c r="R148" i="38"/>
  <c r="AU148" i="38"/>
  <c r="W148" i="38"/>
  <c r="T148" i="38"/>
  <c r="AM148" i="38"/>
  <c r="AO148" i="38"/>
  <c r="AP148" i="38"/>
  <c r="Q148" i="38"/>
  <c r="AX148" i="38"/>
  <c r="AQ148" i="38"/>
  <c r="S148" i="38"/>
  <c r="L46" i="38"/>
  <c r="S46" i="38"/>
  <c r="AL141" i="38"/>
  <c r="Y137" i="38"/>
  <c r="AT137" i="38"/>
  <c r="Z46" i="38"/>
  <c r="AF46" i="38"/>
  <c r="AD46" i="38"/>
  <c r="AC46" i="38"/>
  <c r="AA47" i="38" l="1"/>
  <c r="AY48" i="38"/>
  <c r="X47" i="38"/>
  <c r="AS47" i="38"/>
  <c r="AF47" i="38"/>
  <c r="AY47" i="38"/>
  <c r="AZ47" i="38"/>
  <c r="AN47" i="38"/>
  <c r="T47" i="38"/>
  <c r="AQ47" i="38"/>
  <c r="AS44" i="38"/>
  <c r="AR47" i="38"/>
  <c r="AX47" i="38"/>
  <c r="Q47" i="38"/>
  <c r="AV47" i="38"/>
  <c r="AT44" i="38"/>
  <c r="V78" i="38"/>
  <c r="AD47" i="38"/>
  <c r="N47" i="38"/>
  <c r="AU47" i="38"/>
  <c r="AF48" i="38"/>
  <c r="AI45" i="38"/>
  <c r="AB118" i="38"/>
  <c r="BA48" i="38"/>
  <c r="AX39" i="38"/>
  <c r="O48" i="38"/>
  <c r="Z48" i="38"/>
  <c r="AZ48" i="38"/>
  <c r="AV39" i="38"/>
  <c r="AK48" i="38"/>
  <c r="AH48" i="38"/>
  <c r="AG48" i="38"/>
  <c r="AR48" i="38"/>
  <c r="Y44" i="38"/>
  <c r="W48" i="38"/>
  <c r="AA48" i="38"/>
  <c r="AR39" i="38"/>
  <c r="U39" i="38"/>
  <c r="Y48" i="38"/>
  <c r="AQ48" i="38"/>
  <c r="AS39" i="38"/>
  <c r="AB48" i="38"/>
  <c r="AT39" i="38"/>
  <c r="T48" i="38"/>
  <c r="AV45" i="38"/>
  <c r="AU39" i="38"/>
  <c r="AP48" i="38"/>
  <c r="Q48" i="38"/>
  <c r="AI48" i="38"/>
  <c r="AI43" i="38" s="1"/>
  <c r="V48" i="38"/>
  <c r="AN48" i="38"/>
  <c r="AL48" i="38"/>
  <c r="AO48" i="38"/>
  <c r="O39" i="38"/>
  <c r="AZ39" i="38"/>
  <c r="AD48" i="38"/>
  <c r="R48" i="38"/>
  <c r="AW45" i="38"/>
  <c r="AX48" i="38"/>
  <c r="BA39" i="38"/>
  <c r="AB91" i="38"/>
  <c r="AW48" i="38"/>
  <c r="M48" i="38"/>
  <c r="AT48" i="38"/>
  <c r="AW39" i="38"/>
  <c r="W44" i="38"/>
  <c r="AM48" i="38"/>
  <c r="N48" i="38"/>
  <c r="AK45" i="38"/>
  <c r="AS48" i="38"/>
  <c r="AS43" i="38" s="1"/>
  <c r="AV48" i="38"/>
  <c r="AB39" i="38"/>
  <c r="S48" i="38"/>
  <c r="U48" i="38"/>
  <c r="AE48" i="38"/>
  <c r="AC48" i="38"/>
  <c r="X48" i="38"/>
  <c r="L48" i="38"/>
  <c r="J50" i="38"/>
  <c r="AT50" i="38" s="1"/>
  <c r="I50" i="38"/>
  <c r="J75" i="38"/>
  <c r="I75" i="38"/>
  <c r="AA45" i="38"/>
  <c r="J102" i="38"/>
  <c r="R102" i="38" s="1"/>
  <c r="I102" i="38"/>
  <c r="P44" i="38"/>
  <c r="AP45" i="38"/>
  <c r="J101" i="38"/>
  <c r="T101" i="38" s="1"/>
  <c r="I101" i="38"/>
  <c r="L39" i="38"/>
  <c r="J100" i="38"/>
  <c r="AR100" i="38" s="1"/>
  <c r="I100" i="38"/>
  <c r="AE44" i="38"/>
  <c r="J110" i="38"/>
  <c r="AP110" i="38" s="1"/>
  <c r="I110" i="38"/>
  <c r="AP39" i="38"/>
  <c r="AD30" i="38"/>
  <c r="U30" i="38"/>
  <c r="Y30" i="38"/>
  <c r="M30" i="38"/>
  <c r="AN30" i="38"/>
  <c r="R30" i="38"/>
  <c r="AE30" i="38"/>
  <c r="AJ30" i="38"/>
  <c r="P30" i="38"/>
  <c r="AM30" i="38"/>
  <c r="L30" i="38"/>
  <c r="AF30" i="38"/>
  <c r="AI30" i="38"/>
  <c r="AG30" i="38"/>
  <c r="T30" i="38"/>
  <c r="AH30" i="38"/>
  <c r="V30" i="38"/>
  <c r="N30" i="38"/>
  <c r="AP30" i="38"/>
  <c r="Q30" i="38"/>
  <c r="W30" i="38"/>
  <c r="AK30" i="38"/>
  <c r="O30" i="38"/>
  <c r="X30" i="38"/>
  <c r="AL30" i="38"/>
  <c r="Z30" i="38"/>
  <c r="AA30" i="38"/>
  <c r="AO30" i="38"/>
  <c r="S30" i="38"/>
  <c r="AB30" i="38"/>
  <c r="AC30" i="38"/>
  <c r="AH39" i="38"/>
  <c r="AO45" i="38"/>
  <c r="AX45" i="38"/>
  <c r="Z39" i="38"/>
  <c r="S39" i="38"/>
  <c r="AY29" i="38"/>
  <c r="AT29" i="38"/>
  <c r="AV29" i="38"/>
  <c r="AW29" i="38"/>
  <c r="AX29" i="38"/>
  <c r="AZ29" i="38"/>
  <c r="BA29" i="38"/>
  <c r="AQ29" i="38"/>
  <c r="AR29" i="38"/>
  <c r="AS29" i="38"/>
  <c r="AU29" i="38"/>
  <c r="R45" i="38"/>
  <c r="R39" i="38"/>
  <c r="L44" i="38"/>
  <c r="AJ44" i="38"/>
  <c r="AR45" i="38"/>
  <c r="AZ44" i="38"/>
  <c r="J87" i="38"/>
  <c r="K87" i="38" s="1"/>
  <c r="I87" i="38"/>
  <c r="J60" i="38"/>
  <c r="I60" i="38"/>
  <c r="L60" i="38" s="1"/>
  <c r="J88" i="38"/>
  <c r="K88" i="38" s="1"/>
  <c r="I88" i="38"/>
  <c r="I64" i="38"/>
  <c r="J64" i="38"/>
  <c r="AB64" i="38" s="1"/>
  <c r="AE39" i="38"/>
  <c r="M39" i="38"/>
  <c r="J114" i="38"/>
  <c r="I114" i="38"/>
  <c r="J115" i="38"/>
  <c r="I115" i="38"/>
  <c r="I57" i="38"/>
  <c r="J57" i="38"/>
  <c r="AX57" i="38" s="1"/>
  <c r="AG44" i="38"/>
  <c r="T44" i="38"/>
  <c r="X45" i="38"/>
  <c r="X44" i="38"/>
  <c r="J113" i="38"/>
  <c r="I113" i="38"/>
  <c r="AG113" i="38" s="1"/>
  <c r="AA44" i="38"/>
  <c r="BA45" i="38"/>
  <c r="J63" i="38"/>
  <c r="I63" i="38"/>
  <c r="L63" i="38" s="1"/>
  <c r="J56" i="38"/>
  <c r="AY56" i="38" s="1"/>
  <c r="I56" i="38"/>
  <c r="J67" i="38"/>
  <c r="AS67" i="38" s="1"/>
  <c r="I67" i="38"/>
  <c r="N67" i="38" s="1"/>
  <c r="I66" i="38"/>
  <c r="J66" i="38"/>
  <c r="Q66" i="38" s="1"/>
  <c r="W39" i="38"/>
  <c r="AJ39" i="38"/>
  <c r="J37" i="38"/>
  <c r="I37" i="38"/>
  <c r="J19" i="38"/>
  <c r="BA19" i="38" s="1"/>
  <c r="I19" i="38"/>
  <c r="S19" i="38" s="1"/>
  <c r="U31" i="38"/>
  <c r="AI31" i="38"/>
  <c r="N31" i="38"/>
  <c r="W31" i="38"/>
  <c r="L31" i="38"/>
  <c r="R31" i="38"/>
  <c r="AD31" i="38"/>
  <c r="AF31" i="38"/>
  <c r="T31" i="38"/>
  <c r="O31" i="38"/>
  <c r="V31" i="38"/>
  <c r="AJ31" i="38"/>
  <c r="M31" i="38"/>
  <c r="AK31" i="38"/>
  <c r="Z31" i="38"/>
  <c r="AO31" i="38"/>
  <c r="AN31" i="38"/>
  <c r="Q31" i="38"/>
  <c r="AA31" i="38"/>
  <c r="X31" i="38"/>
  <c r="AL31" i="38"/>
  <c r="S31" i="38"/>
  <c r="Y31" i="38"/>
  <c r="AM31" i="38"/>
  <c r="AG31" i="38"/>
  <c r="P31" i="38"/>
  <c r="AB31" i="38"/>
  <c r="AP31" i="38"/>
  <c r="AC31" i="38"/>
  <c r="AE31" i="38"/>
  <c r="AH31" i="38"/>
  <c r="AV30" i="38"/>
  <c r="AX30" i="38"/>
  <c r="AU30" i="38"/>
  <c r="AT30" i="38"/>
  <c r="AS30" i="38"/>
  <c r="AW30" i="38"/>
  <c r="AZ30" i="38"/>
  <c r="AR30" i="38"/>
  <c r="BA30" i="38"/>
  <c r="AY30" i="38"/>
  <c r="AQ30" i="38"/>
  <c r="J18" i="38"/>
  <c r="AS18" i="38" s="1"/>
  <c r="I18" i="38"/>
  <c r="W45" i="38"/>
  <c r="AI39" i="38"/>
  <c r="J77" i="38"/>
  <c r="I77" i="38"/>
  <c r="AG77" i="38" s="1"/>
  <c r="J111" i="38"/>
  <c r="I111" i="38"/>
  <c r="AL111" i="38" s="1"/>
  <c r="AW44" i="38"/>
  <c r="Y29" i="38"/>
  <c r="AM29" i="38"/>
  <c r="AA29" i="38"/>
  <c r="AO29" i="38"/>
  <c r="P29" i="38"/>
  <c r="O29" i="38"/>
  <c r="L29" i="38"/>
  <c r="R29" i="38"/>
  <c r="V29" i="38"/>
  <c r="W29" i="38"/>
  <c r="AL29" i="38"/>
  <c r="Z29" i="38"/>
  <c r="AN29" i="38"/>
  <c r="AD29" i="38"/>
  <c r="T29" i="38"/>
  <c r="AI29" i="38"/>
  <c r="AE29" i="38"/>
  <c r="N29" i="38"/>
  <c r="AB29" i="38"/>
  <c r="AP29" i="38"/>
  <c r="AC29" i="38"/>
  <c r="AH29" i="38"/>
  <c r="S29" i="38"/>
  <c r="AK29" i="38"/>
  <c r="X29" i="38"/>
  <c r="AF29" i="38"/>
  <c r="M29" i="38"/>
  <c r="AG29" i="38"/>
  <c r="U29" i="38"/>
  <c r="AJ29" i="38"/>
  <c r="Q29" i="38"/>
  <c r="U45" i="38"/>
  <c r="V45" i="38"/>
  <c r="R44" i="38"/>
  <c r="I112" i="38"/>
  <c r="J112" i="38"/>
  <c r="AY45" i="38"/>
  <c r="AF44" i="38"/>
  <c r="AQ44" i="38"/>
  <c r="Y45" i="38"/>
  <c r="I58" i="38"/>
  <c r="AD58" i="38" s="1"/>
  <c r="J58" i="38"/>
  <c r="J72" i="38"/>
  <c r="I72" i="38"/>
  <c r="L72" i="38" s="1"/>
  <c r="AO39" i="38"/>
  <c r="AF39" i="38"/>
  <c r="M18" i="37"/>
  <c r="AN39" i="38"/>
  <c r="O44" i="38"/>
  <c r="AE45" i="38"/>
  <c r="M44" i="38"/>
  <c r="J40" i="38"/>
  <c r="I40" i="38"/>
  <c r="AD40" i="38" s="1"/>
  <c r="AP44" i="38"/>
  <c r="S45" i="38"/>
  <c r="AL39" i="38"/>
  <c r="Q44" i="38"/>
  <c r="AH45" i="38"/>
  <c r="Z45" i="38"/>
  <c r="AH44" i="38"/>
  <c r="I33" i="38"/>
  <c r="J33" i="38"/>
  <c r="AV44" i="38"/>
  <c r="AL44" i="38"/>
  <c r="AU44" i="38"/>
  <c r="J41" i="38"/>
  <c r="I41" i="38"/>
  <c r="AD39" i="38"/>
  <c r="AA39" i="38"/>
  <c r="AF45" i="38"/>
  <c r="AD45" i="38"/>
  <c r="P45" i="38"/>
  <c r="J71" i="38"/>
  <c r="I71" i="38"/>
  <c r="J76" i="38"/>
  <c r="AY76" i="38" s="1"/>
  <c r="I76" i="38"/>
  <c r="N45" i="38"/>
  <c r="N43" i="38" s="1"/>
  <c r="S44" i="38"/>
  <c r="AO44" i="38"/>
  <c r="M45" i="38"/>
  <c r="AT45" i="38"/>
  <c r="AT43" i="38" s="1"/>
  <c r="N39" i="38"/>
  <c r="T28" i="38"/>
  <c r="AH28" i="38"/>
  <c r="S28" i="38"/>
  <c r="V28" i="38"/>
  <c r="AC28" i="38"/>
  <c r="Q28" i="38"/>
  <c r="AG28" i="38"/>
  <c r="U28" i="38"/>
  <c r="AI28" i="38"/>
  <c r="R28" i="38"/>
  <c r="M28" i="38"/>
  <c r="Z28" i="38"/>
  <c r="AJ28" i="38"/>
  <c r="Y28" i="38"/>
  <c r="AM28" i="38"/>
  <c r="AN28" i="38"/>
  <c r="W28" i="38"/>
  <c r="AK28" i="38"/>
  <c r="L28" i="38"/>
  <c r="X28" i="38"/>
  <c r="AL28" i="38"/>
  <c r="P28" i="38"/>
  <c r="AF28" i="38"/>
  <c r="N28" i="38"/>
  <c r="AA28" i="38"/>
  <c r="AO28" i="38"/>
  <c r="AB28" i="38"/>
  <c r="AP28" i="38"/>
  <c r="AD28" i="38"/>
  <c r="AE28" i="38"/>
  <c r="O28" i="38"/>
  <c r="T45" i="38"/>
  <c r="AC45" i="38"/>
  <c r="AJ45" i="38"/>
  <c r="AD44" i="38"/>
  <c r="AQ45" i="38"/>
  <c r="AY44" i="38"/>
  <c r="AM45" i="38"/>
  <c r="J27" i="38"/>
  <c r="AW27" i="38" s="1"/>
  <c r="I27" i="38"/>
  <c r="J73" i="38"/>
  <c r="I73" i="38"/>
  <c r="J82" i="38"/>
  <c r="AS82" i="38" s="1"/>
  <c r="I82" i="38"/>
  <c r="AG39" i="38"/>
  <c r="X39" i="38"/>
  <c r="J117" i="38"/>
  <c r="I117" i="38"/>
  <c r="J68" i="38"/>
  <c r="I68" i="38"/>
  <c r="L45" i="38"/>
  <c r="AG45" i="38"/>
  <c r="Q45" i="38"/>
  <c r="V44" i="38"/>
  <c r="V43" i="38" s="1"/>
  <c r="AU45" i="38"/>
  <c r="AB44" i="38"/>
  <c r="AB45" i="38"/>
  <c r="J81" i="38"/>
  <c r="I81" i="38"/>
  <c r="Y39" i="38"/>
  <c r="AK39" i="38"/>
  <c r="J99" i="38"/>
  <c r="I99" i="38"/>
  <c r="J97" i="38"/>
  <c r="T97" i="38" s="1"/>
  <c r="I97" i="38"/>
  <c r="T39" i="38"/>
  <c r="AL45" i="38"/>
  <c r="AX44" i="38"/>
  <c r="P39" i="38"/>
  <c r="J51" i="38"/>
  <c r="AC51" i="38" s="1"/>
  <c r="I51" i="38"/>
  <c r="Z44" i="38"/>
  <c r="I90" i="38"/>
  <c r="J90" i="38"/>
  <c r="AH90" i="38" s="1"/>
  <c r="AN45" i="38"/>
  <c r="AV28" i="38"/>
  <c r="AQ28" i="38"/>
  <c r="AW28" i="38"/>
  <c r="AR28" i="38"/>
  <c r="AX28" i="38"/>
  <c r="BA28" i="38"/>
  <c r="AY28" i="38"/>
  <c r="AZ28" i="38"/>
  <c r="AT28" i="38"/>
  <c r="AS28" i="38"/>
  <c r="AU28" i="38"/>
  <c r="J26" i="38"/>
  <c r="AX26" i="38" s="1"/>
  <c r="I26" i="38"/>
  <c r="P26" i="38" s="1"/>
  <c r="O45" i="38"/>
  <c r="AN44" i="38"/>
  <c r="BA44" i="38"/>
  <c r="I104" i="38"/>
  <c r="J104" i="38"/>
  <c r="AD104" i="38" s="1"/>
  <c r="I38" i="38"/>
  <c r="J38" i="38"/>
  <c r="Q39" i="38"/>
  <c r="AC39" i="38"/>
  <c r="J98" i="38"/>
  <c r="AV98" i="38" s="1"/>
  <c r="I98" i="38"/>
  <c r="AC44" i="38"/>
  <c r="AK44" i="38"/>
  <c r="V39" i="38"/>
  <c r="BA31" i="38"/>
  <c r="AZ31" i="38"/>
  <c r="AR31" i="38"/>
  <c r="AX31" i="38"/>
  <c r="AY31" i="38"/>
  <c r="AS31" i="38"/>
  <c r="AW31" i="38"/>
  <c r="AQ31" i="38"/>
  <c r="AV31" i="38"/>
  <c r="AU31" i="38"/>
  <c r="AT31" i="38"/>
  <c r="J34" i="38"/>
  <c r="AD34" i="38" s="1"/>
  <c r="I34" i="38"/>
  <c r="AM44" i="38"/>
  <c r="AZ45" i="38"/>
  <c r="J105" i="38"/>
  <c r="I105" i="38"/>
  <c r="J59" i="38"/>
  <c r="I59" i="38"/>
  <c r="R59" i="38" s="1"/>
  <c r="I74" i="38"/>
  <c r="J74" i="38"/>
  <c r="J65" i="38"/>
  <c r="I65" i="38"/>
  <c r="AM39" i="38"/>
  <c r="O24" i="37"/>
  <c r="L85" i="89"/>
  <c r="M85" i="89" s="1"/>
  <c r="N85" i="89" s="1"/>
  <c r="O85" i="89" s="1"/>
  <c r="P85" i="89" s="1"/>
  <c r="Q85" i="89" s="1"/>
  <c r="R85" i="89" s="1"/>
  <c r="S85" i="89" s="1"/>
  <c r="T85" i="89" s="1"/>
  <c r="U85" i="89" s="1"/>
  <c r="V85" i="89" s="1"/>
  <c r="W85" i="89" s="1"/>
  <c r="X85" i="89" s="1"/>
  <c r="Y85" i="89" s="1"/>
  <c r="Z85" i="89" s="1"/>
  <c r="AA85" i="89" s="1"/>
  <c r="AB85" i="89" s="1"/>
  <c r="AC85" i="89" s="1"/>
  <c r="AD85" i="89" s="1"/>
  <c r="AE85" i="89" s="1"/>
  <c r="AF85" i="89" s="1"/>
  <c r="AG85" i="89" s="1"/>
  <c r="AH85" i="89" s="1"/>
  <c r="AI85" i="89" s="1"/>
  <c r="AJ85" i="89" s="1"/>
  <c r="AK85" i="89" s="1"/>
  <c r="AL85" i="89" s="1"/>
  <c r="AM85" i="89" s="1"/>
  <c r="AN85" i="89" s="1"/>
  <c r="AO85" i="89" s="1"/>
  <c r="AP85" i="89" s="1"/>
  <c r="AQ85" i="89" s="1"/>
  <c r="AR85" i="89" s="1"/>
  <c r="AS85" i="89" s="1"/>
  <c r="AT85" i="89" s="1"/>
  <c r="AU85" i="89" s="1"/>
  <c r="AV85" i="89" s="1"/>
  <c r="AW85" i="89" s="1"/>
  <c r="AX85" i="89" s="1"/>
  <c r="AY85" i="89" s="1"/>
  <c r="AZ85" i="89" s="1"/>
  <c r="BA85" i="89" s="1"/>
  <c r="AV184" i="38"/>
  <c r="AU25" i="95" s="1"/>
  <c r="AO184" i="38"/>
  <c r="AN25" i="95" s="1"/>
  <c r="O23" i="37"/>
  <c r="M177" i="89"/>
  <c r="M177" i="99" s="1"/>
  <c r="O61" i="37"/>
  <c r="L124" i="38"/>
  <c r="AX134" i="38"/>
  <c r="AS138" i="38"/>
  <c r="AD138" i="38"/>
  <c r="AJ138" i="38"/>
  <c r="Q138" i="38"/>
  <c r="AR128" i="38"/>
  <c r="AV128" i="38"/>
  <c r="AT128" i="38"/>
  <c r="N128" i="38"/>
  <c r="AY128" i="38"/>
  <c r="AR134" i="38"/>
  <c r="AB128" i="38"/>
  <c r="AK138" i="38"/>
  <c r="AM138" i="38"/>
  <c r="X138" i="38"/>
  <c r="T128" i="38"/>
  <c r="W128" i="38"/>
  <c r="AS128" i="38"/>
  <c r="O21" i="37"/>
  <c r="AW128" i="38"/>
  <c r="W125" i="38"/>
  <c r="AV101" i="38"/>
  <c r="AQ134" i="38"/>
  <c r="AH138" i="38"/>
  <c r="AP134" i="38"/>
  <c r="M134" i="38"/>
  <c r="S128" i="38"/>
  <c r="AO128" i="38"/>
  <c r="O128" i="38"/>
  <c r="AG138" i="38"/>
  <c r="AI128" i="38"/>
  <c r="AN125" i="38"/>
  <c r="AW134" i="38"/>
  <c r="AK128" i="38"/>
  <c r="AO138" i="38"/>
  <c r="AR138" i="38"/>
  <c r="AL138" i="38"/>
  <c r="AM128" i="38"/>
  <c r="T138" i="38"/>
  <c r="AA125" i="38"/>
  <c r="Z134" i="38"/>
  <c r="AU128" i="38"/>
  <c r="Y128" i="38"/>
  <c r="AV125" i="38"/>
  <c r="O17" i="37"/>
  <c r="AL128" i="38"/>
  <c r="R128" i="38"/>
  <c r="AG128" i="38"/>
  <c r="AY138" i="38"/>
  <c r="P128" i="38"/>
  <c r="M138" i="38"/>
  <c r="AV138" i="38"/>
  <c r="AC138" i="38"/>
  <c r="BA128" i="38"/>
  <c r="AZ128" i="38"/>
  <c r="AF128" i="38"/>
  <c r="Z128" i="38"/>
  <c r="AQ128" i="38"/>
  <c r="AH128" i="38"/>
  <c r="AT138" i="38"/>
  <c r="AD128" i="38"/>
  <c r="Y138" i="38"/>
  <c r="AP138" i="38"/>
  <c r="AP128" i="38"/>
  <c r="V128" i="38"/>
  <c r="Q128" i="38"/>
  <c r="AX137" i="38"/>
  <c r="AG136" i="38"/>
  <c r="AH137" i="38"/>
  <c r="AK137" i="38"/>
  <c r="N137" i="38"/>
  <c r="P137" i="38"/>
  <c r="AA137" i="38"/>
  <c r="AD137" i="38"/>
  <c r="AS137" i="38"/>
  <c r="S137" i="38"/>
  <c r="AU137" i="38"/>
  <c r="Z131" i="38"/>
  <c r="X137" i="38"/>
  <c r="AG137" i="38"/>
  <c r="AZ27" i="38"/>
  <c r="O132" i="38"/>
  <c r="X132" i="38"/>
  <c r="Y132" i="38"/>
  <c r="AM141" i="38"/>
  <c r="Z132" i="38"/>
  <c r="AI137" i="38"/>
  <c r="AR137" i="38"/>
  <c r="AL137" i="38"/>
  <c r="AQ137" i="38"/>
  <c r="AC137" i="38"/>
  <c r="M137" i="38"/>
  <c r="S139" i="38"/>
  <c r="AE137" i="38"/>
  <c r="AW141" i="38"/>
  <c r="AF132" i="38"/>
  <c r="AI132" i="38"/>
  <c r="AB132" i="38"/>
  <c r="BA132" i="38"/>
  <c r="O137" i="38"/>
  <c r="AV137" i="38"/>
  <c r="R137" i="38"/>
  <c r="V137" i="38"/>
  <c r="Z137" i="38"/>
  <c r="AY27" i="38"/>
  <c r="AS27" i="38"/>
  <c r="W137" i="38"/>
  <c r="AQ132" i="38"/>
  <c r="AC132" i="38"/>
  <c r="N132" i="38"/>
  <c r="AW132" i="38"/>
  <c r="W132" i="38"/>
  <c r="AD132" i="38"/>
  <c r="AO137" i="38"/>
  <c r="AY137" i="38"/>
  <c r="AF137" i="38"/>
  <c r="AN137" i="38"/>
  <c r="AW137" i="38"/>
  <c r="Q137" i="38"/>
  <c r="R136" i="38"/>
  <c r="U137" i="38"/>
  <c r="AJ137" i="38"/>
  <c r="T132" i="38"/>
  <c r="AM132" i="38"/>
  <c r="AK132" i="38"/>
  <c r="BA27" i="38"/>
  <c r="AG132" i="38"/>
  <c r="AG101" i="38"/>
  <c r="T137" i="38"/>
  <c r="AM137" i="38"/>
  <c r="AV27" i="38"/>
  <c r="AP137" i="38"/>
  <c r="AV132" i="38"/>
  <c r="AH132" i="38"/>
  <c r="AS132" i="38"/>
  <c r="AW123" i="38"/>
  <c r="AY132" i="38"/>
  <c r="U118" i="38"/>
  <c r="W118" i="38"/>
  <c r="AS121" i="38"/>
  <c r="AS127" i="38"/>
  <c r="AU101" i="38"/>
  <c r="AE118" i="38"/>
  <c r="AM118" i="38"/>
  <c r="AH91" i="38"/>
  <c r="AM121" i="38"/>
  <c r="AH118" i="38"/>
  <c r="Z118" i="38"/>
  <c r="AB121" i="38"/>
  <c r="AU131" i="38"/>
  <c r="AH121" i="38"/>
  <c r="AY91" i="38"/>
  <c r="M91" i="38"/>
  <c r="AP118" i="38"/>
  <c r="V118" i="38"/>
  <c r="AN118" i="38"/>
  <c r="AM126" i="38"/>
  <c r="Y118" i="38"/>
  <c r="AD127" i="38"/>
  <c r="U121" i="38"/>
  <c r="V131" i="38"/>
  <c r="S91" i="38"/>
  <c r="AE91" i="38"/>
  <c r="P118" i="38"/>
  <c r="N118" i="38"/>
  <c r="M118" i="38"/>
  <c r="AI118" i="38"/>
  <c r="AJ120" i="38"/>
  <c r="Q127" i="38"/>
  <c r="S121" i="38"/>
  <c r="AW121" i="38"/>
  <c r="BA131" i="38"/>
  <c r="AQ91" i="38"/>
  <c r="AM91" i="38"/>
  <c r="R118" i="38"/>
  <c r="O118" i="38"/>
  <c r="AO118" i="38"/>
  <c r="U127" i="38"/>
  <c r="AX121" i="38"/>
  <c r="AI121" i="38"/>
  <c r="AX120" i="38"/>
  <c r="Y121" i="38"/>
  <c r="Z91" i="38"/>
  <c r="AF118" i="38"/>
  <c r="T118" i="38"/>
  <c r="AF131" i="38"/>
  <c r="AK130" i="38"/>
  <c r="AF126" i="38"/>
  <c r="S120" i="38"/>
  <c r="W131" i="38"/>
  <c r="AD123" i="38"/>
  <c r="AI127" i="38"/>
  <c r="Z121" i="38"/>
  <c r="AD121" i="38"/>
  <c r="R121" i="38"/>
  <c r="AQ130" i="38"/>
  <c r="AQ126" i="38"/>
  <c r="AK126" i="38"/>
  <c r="Q131" i="38"/>
  <c r="AK131" i="38"/>
  <c r="AP121" i="38"/>
  <c r="AY130" i="38"/>
  <c r="AU126" i="38"/>
  <c r="AY131" i="38"/>
  <c r="AM131" i="38"/>
  <c r="AT131" i="38"/>
  <c r="AI120" i="38"/>
  <c r="AB131" i="38"/>
  <c r="AB123" i="38"/>
  <c r="M127" i="38"/>
  <c r="N121" i="38"/>
  <c r="AK121" i="38"/>
  <c r="W121" i="38"/>
  <c r="V121" i="38"/>
  <c r="AG120" i="38"/>
  <c r="Z126" i="38"/>
  <c r="AS131" i="38"/>
  <c r="AP131" i="38"/>
  <c r="M121" i="38"/>
  <c r="P121" i="38"/>
  <c r="AH131" i="38"/>
  <c r="W130" i="38"/>
  <c r="O121" i="38"/>
  <c r="AY121" i="38"/>
  <c r="X121" i="38"/>
  <c r="T121" i="38"/>
  <c r="AM123" i="38"/>
  <c r="AD120" i="38"/>
  <c r="R126" i="38"/>
  <c r="R131" i="38"/>
  <c r="AR131" i="38"/>
  <c r="AG131" i="38"/>
  <c r="AQ120" i="38"/>
  <c r="AU127" i="38"/>
  <c r="AA121" i="38"/>
  <c r="AD131" i="38"/>
  <c r="AC126" i="38"/>
  <c r="N131" i="38"/>
  <c r="M130" i="38"/>
  <c r="AV121" i="38"/>
  <c r="AR121" i="38"/>
  <c r="AJ121" i="38"/>
  <c r="AC121" i="38"/>
  <c r="AZ123" i="38"/>
  <c r="BA120" i="38"/>
  <c r="AV126" i="38"/>
  <c r="AI131" i="38"/>
  <c r="U131" i="38"/>
  <c r="AX131" i="38"/>
  <c r="Q123" i="38"/>
  <c r="AT26" i="38"/>
  <c r="AB120" i="38"/>
  <c r="AX127" i="38"/>
  <c r="O131" i="38"/>
  <c r="AG126" i="38"/>
  <c r="AT126" i="38"/>
  <c r="AE131" i="38"/>
  <c r="T126" i="38"/>
  <c r="AH127" i="38"/>
  <c r="AT121" i="38"/>
  <c r="AF121" i="38"/>
  <c r="AQ121" i="38"/>
  <c r="BA121" i="38"/>
  <c r="AZ120" i="38"/>
  <c r="AP126" i="38"/>
  <c r="Y131" i="38"/>
  <c r="AC131" i="38"/>
  <c r="AO131" i="38"/>
  <c r="X127" i="38"/>
  <c r="AD139" i="38"/>
  <c r="Y139" i="38"/>
  <c r="AR120" i="38"/>
  <c r="AX130" i="38"/>
  <c r="AJ26" i="38"/>
  <c r="AC91" i="38"/>
  <c r="P91" i="38"/>
  <c r="AX91" i="38"/>
  <c r="AZ135" i="38"/>
  <c r="R139" i="38"/>
  <c r="AV139" i="38"/>
  <c r="W120" i="38"/>
  <c r="AL184" i="38"/>
  <c r="AK25" i="95" s="1"/>
  <c r="AN130" i="38"/>
  <c r="Q120" i="38"/>
  <c r="AZ91" i="38"/>
  <c r="O101" i="38"/>
  <c r="AI91" i="38"/>
  <c r="AK91" i="38"/>
  <c r="X91" i="38"/>
  <c r="M180" i="38"/>
  <c r="S135" i="38"/>
  <c r="AO139" i="38"/>
  <c r="BA138" i="38"/>
  <c r="R125" i="38"/>
  <c r="V138" i="38"/>
  <c r="AN141" i="38"/>
  <c r="AF120" i="38"/>
  <c r="S131" i="38"/>
  <c r="P184" i="38"/>
  <c r="O25" i="95" s="1"/>
  <c r="Z138" i="38"/>
  <c r="AM130" i="38"/>
  <c r="P130" i="38"/>
  <c r="Z120" i="38"/>
  <c r="AA131" i="38"/>
  <c r="P131" i="38"/>
  <c r="T91" i="38"/>
  <c r="N117" i="38"/>
  <c r="M117" i="38"/>
  <c r="AM117" i="38"/>
  <c r="AS91" i="38"/>
  <c r="AF91" i="38"/>
  <c r="AR118" i="38"/>
  <c r="AQ118" i="38"/>
  <c r="AV118" i="38"/>
  <c r="AT118" i="38"/>
  <c r="BA118" i="38"/>
  <c r="AS118" i="38"/>
  <c r="AZ118" i="38"/>
  <c r="AY118" i="38"/>
  <c r="AX118" i="38"/>
  <c r="AW118" i="38"/>
  <c r="AU118" i="38"/>
  <c r="AJ118" i="38"/>
  <c r="AA118" i="38"/>
  <c r="AG115" i="38"/>
  <c r="V120" i="38"/>
  <c r="Q130" i="38"/>
  <c r="V130" i="38"/>
  <c r="N130" i="38"/>
  <c r="R130" i="38"/>
  <c r="AU130" i="38"/>
  <c r="BA125" i="38"/>
  <c r="AO120" i="38"/>
  <c r="AP120" i="38"/>
  <c r="N91" i="38"/>
  <c r="AV91" i="38"/>
  <c r="Z141" i="38"/>
  <c r="AF115" i="38"/>
  <c r="AB125" i="38"/>
  <c r="O141" i="38"/>
  <c r="P138" i="38"/>
  <c r="AC120" i="38"/>
  <c r="AQ184" i="38"/>
  <c r="AP25" i="95" s="1"/>
  <c r="AH130" i="38"/>
  <c r="O130" i="38"/>
  <c r="AI135" i="38"/>
  <c r="AS130" i="38"/>
  <c r="AY125" i="38"/>
  <c r="Y120" i="38"/>
  <c r="T131" i="38"/>
  <c r="AZ131" i="38"/>
  <c r="AU120" i="38"/>
  <c r="AR91" i="38"/>
  <c r="V91" i="38"/>
  <c r="Q91" i="38"/>
  <c r="Q118" i="38"/>
  <c r="AD118" i="38"/>
  <c r="AR139" i="38"/>
  <c r="AF139" i="38"/>
  <c r="AQ139" i="38"/>
  <c r="U91" i="38"/>
  <c r="AP91" i="38"/>
  <c r="AA120" i="38"/>
  <c r="AA184" i="38"/>
  <c r="Z25" i="95" s="1"/>
  <c r="AC130" i="38"/>
  <c r="AO130" i="38"/>
  <c r="AV120" i="38"/>
  <c r="AY120" i="38"/>
  <c r="BA91" i="38"/>
  <c r="AG184" i="38"/>
  <c r="AF25" i="95" s="1"/>
  <c r="AG130" i="38"/>
  <c r="S125" i="38"/>
  <c r="L91" i="38"/>
  <c r="M184" i="38"/>
  <c r="L25" i="95" s="1"/>
  <c r="AD130" i="38"/>
  <c r="AT130" i="38"/>
  <c r="T120" i="38"/>
  <c r="K179" i="38"/>
  <c r="U138" i="38"/>
  <c r="AH184" i="38"/>
  <c r="AG25" i="95" s="1"/>
  <c r="Q70" i="38"/>
  <c r="AF130" i="38"/>
  <c r="AW138" i="38"/>
  <c r="BA130" i="38"/>
  <c r="AB130" i="38"/>
  <c r="AL130" i="38"/>
  <c r="AN120" i="38"/>
  <c r="AQ131" i="38"/>
  <c r="AJ131" i="38"/>
  <c r="R138" i="38"/>
  <c r="AL120" i="38"/>
  <c r="AT91" i="38"/>
  <c r="AO91" i="38"/>
  <c r="S118" i="38"/>
  <c r="AK118" i="38"/>
  <c r="AW184" i="38"/>
  <c r="AV25" i="95" s="1"/>
  <c r="AB184" i="38"/>
  <c r="AA25" i="95" s="1"/>
  <c r="AU139" i="38"/>
  <c r="T130" i="38"/>
  <c r="AW130" i="38"/>
  <c r="AU91" i="38"/>
  <c r="Z130" i="38"/>
  <c r="AW139" i="38"/>
  <c r="AA130" i="38"/>
  <c r="N120" i="38"/>
  <c r="AY117" i="38"/>
  <c r="AW117" i="38"/>
  <c r="AN91" i="38"/>
  <c r="AB114" i="38"/>
  <c r="AK120" i="38"/>
  <c r="M125" i="38"/>
  <c r="S130" i="38"/>
  <c r="X130" i="38"/>
  <c r="AW120" i="38"/>
  <c r="AJ91" i="38"/>
  <c r="AD91" i="38"/>
  <c r="Y91" i="38"/>
  <c r="AE120" i="38"/>
  <c r="AI130" i="38"/>
  <c r="AM120" i="38"/>
  <c r="AL91" i="38"/>
  <c r="AG91" i="38"/>
  <c r="AE138" i="38"/>
  <c r="X120" i="38"/>
  <c r="AN131" i="38"/>
  <c r="AU138" i="38"/>
  <c r="AE130" i="38"/>
  <c r="AG139" i="38"/>
  <c r="AB138" i="38"/>
  <c r="AR130" i="38"/>
  <c r="O120" i="38"/>
  <c r="X131" i="38"/>
  <c r="AL131" i="38"/>
  <c r="O138" i="38"/>
  <c r="AW26" i="38"/>
  <c r="AA91" i="38"/>
  <c r="O91" i="38"/>
  <c r="AW91" i="38"/>
  <c r="AG118" i="38"/>
  <c r="X118" i="38"/>
  <c r="AI139" i="38"/>
  <c r="R120" i="38"/>
  <c r="U130" i="38"/>
  <c r="AT120" i="38"/>
  <c r="M181" i="38"/>
  <c r="AJ130" i="38"/>
  <c r="S138" i="38"/>
  <c r="P120" i="38"/>
  <c r="M131" i="38"/>
  <c r="AN184" i="38"/>
  <c r="AM25" i="95" s="1"/>
  <c r="Y130" i="38"/>
  <c r="AC135" i="38"/>
  <c r="AN138" i="38"/>
  <c r="W138" i="38"/>
  <c r="AZ130" i="38"/>
  <c r="M120" i="38"/>
  <c r="Q135" i="38"/>
  <c r="AV131" i="38"/>
  <c r="AS70" i="38"/>
  <c r="U120" i="38"/>
  <c r="P101" i="38"/>
  <c r="W91" i="38"/>
  <c r="R91" i="38"/>
  <c r="AC118" i="38"/>
  <c r="AL118" i="38"/>
  <c r="AU170" i="38"/>
  <c r="AZ114" i="38"/>
  <c r="T114" i="38"/>
  <c r="T26" i="38"/>
  <c r="AJ140" i="38"/>
  <c r="Q140" i="38"/>
  <c r="L26" i="38"/>
  <c r="BA140" i="38"/>
  <c r="AG114" i="38"/>
  <c r="P140" i="38"/>
  <c r="AV59" i="38"/>
  <c r="O114" i="38"/>
  <c r="BA170" i="38"/>
  <c r="M135" i="38"/>
  <c r="AF141" i="38"/>
  <c r="AP141" i="38"/>
  <c r="X134" i="38"/>
  <c r="AO134" i="38"/>
  <c r="AS136" i="38"/>
  <c r="AG125" i="38"/>
  <c r="X125" i="38"/>
  <c r="AZ134" i="38"/>
  <c r="AW135" i="38"/>
  <c r="N141" i="38"/>
  <c r="N135" i="38"/>
  <c r="AG141" i="38"/>
  <c r="AF127" i="38"/>
  <c r="Z127" i="38"/>
  <c r="AB135" i="38"/>
  <c r="O134" i="38"/>
  <c r="AF134" i="38"/>
  <c r="AL127" i="38"/>
  <c r="O127" i="38"/>
  <c r="AX82" i="38"/>
  <c r="T134" i="38"/>
  <c r="AQ125" i="38"/>
  <c r="AM125" i="38"/>
  <c r="AO125" i="38"/>
  <c r="AY127" i="38"/>
  <c r="AR125" i="38"/>
  <c r="S92" i="38"/>
  <c r="AS141" i="38"/>
  <c r="AV141" i="38"/>
  <c r="AJ135" i="38"/>
  <c r="Y92" i="38"/>
  <c r="AF135" i="38"/>
  <c r="S141" i="38"/>
  <c r="AY134" i="38"/>
  <c r="AK125" i="38"/>
  <c r="AA135" i="38"/>
  <c r="Q141" i="38"/>
  <c r="AE135" i="38"/>
  <c r="AG135" i="38"/>
  <c r="AU135" i="38"/>
  <c r="AT141" i="38"/>
  <c r="V141" i="38"/>
  <c r="AR141" i="38"/>
  <c r="S134" i="38"/>
  <c r="AL134" i="38"/>
  <c r="U125" i="38"/>
  <c r="Z125" i="38"/>
  <c r="AT135" i="38"/>
  <c r="BA141" i="38"/>
  <c r="AU141" i="38"/>
  <c r="AN127" i="38"/>
  <c r="T135" i="38"/>
  <c r="AE134" i="38"/>
  <c r="P134" i="38"/>
  <c r="AJ127" i="38"/>
  <c r="W127" i="38"/>
  <c r="AP127" i="38"/>
  <c r="AY82" i="38"/>
  <c r="AN134" i="38"/>
  <c r="AX125" i="38"/>
  <c r="AU125" i="38"/>
  <c r="AE125" i="38"/>
  <c r="Y127" i="38"/>
  <c r="AX141" i="38"/>
  <c r="W141" i="38"/>
  <c r="AT134" i="38"/>
  <c r="R135" i="38"/>
  <c r="T127" i="38"/>
  <c r="AH125" i="38"/>
  <c r="S127" i="38"/>
  <c r="AQ127" i="38"/>
  <c r="AO135" i="38"/>
  <c r="AQ141" i="38"/>
  <c r="AY141" i="38"/>
  <c r="Y134" i="38"/>
  <c r="R134" i="38"/>
  <c r="AD125" i="38"/>
  <c r="U141" i="38"/>
  <c r="P141" i="38"/>
  <c r="AC134" i="38"/>
  <c r="AC125" i="38"/>
  <c r="AD141" i="38"/>
  <c r="P135" i="38"/>
  <c r="BA134" i="38"/>
  <c r="N134" i="38"/>
  <c r="AC127" i="38"/>
  <c r="AA127" i="38"/>
  <c r="AG127" i="38"/>
  <c r="AB127" i="38"/>
  <c r="AQ82" i="38"/>
  <c r="AV82" i="38"/>
  <c r="AJ134" i="38"/>
  <c r="AS125" i="38"/>
  <c r="BA135" i="38"/>
  <c r="Y125" i="38"/>
  <c r="AL135" i="38"/>
  <c r="AE141" i="38"/>
  <c r="AO127" i="38"/>
  <c r="V134" i="38"/>
  <c r="AD134" i="38"/>
  <c r="AN135" i="38"/>
  <c r="AC141" i="38"/>
  <c r="AP135" i="38"/>
  <c r="V135" i="38"/>
  <c r="AY135" i="38"/>
  <c r="R141" i="38"/>
  <c r="AJ141" i="38"/>
  <c r="AI134" i="38"/>
  <c r="AS134" i="38"/>
  <c r="AL125" i="38"/>
  <c r="V125" i="38"/>
  <c r="AH135" i="38"/>
  <c r="AB141" i="38"/>
  <c r="AH141" i="38"/>
  <c r="AU134" i="38"/>
  <c r="O135" i="38"/>
  <c r="AS135" i="38"/>
  <c r="Y141" i="38"/>
  <c r="AK135" i="38"/>
  <c r="AM134" i="38"/>
  <c r="AZ136" i="38"/>
  <c r="AK127" i="38"/>
  <c r="V127" i="38"/>
  <c r="AE127" i="38"/>
  <c r="AU82" i="38"/>
  <c r="AT125" i="38"/>
  <c r="O125" i="38"/>
  <c r="U135" i="38"/>
  <c r="AF125" i="38"/>
  <c r="AP125" i="38"/>
  <c r="AV127" i="38"/>
  <c r="AK134" i="38"/>
  <c r="AY139" i="38"/>
  <c r="AD135" i="38"/>
  <c r="AM135" i="38"/>
  <c r="AA141" i="38"/>
  <c r="W134" i="38"/>
  <c r="AI125" i="38"/>
  <c r="AV134" i="38"/>
  <c r="Z135" i="38"/>
  <c r="AI141" i="38"/>
  <c r="U134" i="38"/>
  <c r="P127" i="38"/>
  <c r="AM127" i="38"/>
  <c r="AW82" i="38"/>
  <c r="Q125" i="38"/>
  <c r="M141" i="38"/>
  <c r="AQ135" i="38"/>
  <c r="AR135" i="38"/>
  <c r="AK141" i="38"/>
  <c r="AZ141" i="38"/>
  <c r="AG134" i="38"/>
  <c r="AA134" i="38"/>
  <c r="P125" i="38"/>
  <c r="T125" i="38"/>
  <c r="T141" i="38"/>
  <c r="Q134" i="38"/>
  <c r="AV135" i="38"/>
  <c r="X141" i="38"/>
  <c r="Y135" i="38"/>
  <c r="R127" i="38"/>
  <c r="N127" i="38"/>
  <c r="AA136" i="38"/>
  <c r="AW125" i="38"/>
  <c r="AZ125" i="38"/>
  <c r="X135" i="38"/>
  <c r="AW127" i="38"/>
  <c r="BA127" i="38"/>
  <c r="AZ127" i="38"/>
  <c r="AV92" i="38"/>
  <c r="AO92" i="38"/>
  <c r="AG92" i="38"/>
  <c r="AF92" i="38"/>
  <c r="AA92" i="38"/>
  <c r="AR92" i="38"/>
  <c r="N92" i="38"/>
  <c r="AM92" i="38"/>
  <c r="P92" i="38"/>
  <c r="AN92" i="38"/>
  <c r="R92" i="38"/>
  <c r="AI92" i="38"/>
  <c r="AZ92" i="38"/>
  <c r="V92" i="38"/>
  <c r="AU92" i="38"/>
  <c r="X92" i="38"/>
  <c r="Z92" i="38"/>
  <c r="AQ92" i="38"/>
  <c r="M92" i="38"/>
  <c r="AD92" i="38"/>
  <c r="AJ92" i="38"/>
  <c r="AC26" i="38"/>
  <c r="AH92" i="38"/>
  <c r="AY92" i="38"/>
  <c r="U92" i="38"/>
  <c r="AL92" i="38"/>
  <c r="AP92" i="38"/>
  <c r="L92" i="38"/>
  <c r="AC92" i="38"/>
  <c r="AT92" i="38"/>
  <c r="BA92" i="38"/>
  <c r="AX92" i="38"/>
  <c r="T92" i="38"/>
  <c r="AK92" i="38"/>
  <c r="O92" i="38"/>
  <c r="AP114" i="38"/>
  <c r="AE92" i="38"/>
  <c r="K92" i="38"/>
  <c r="AB92" i="38"/>
  <c r="AS92" i="38"/>
  <c r="Z114" i="38"/>
  <c r="U114" i="38"/>
  <c r="AC114" i="38"/>
  <c r="Y114" i="38"/>
  <c r="AO78" i="38"/>
  <c r="R114" i="38"/>
  <c r="AT114" i="38"/>
  <c r="N114" i="38"/>
  <c r="AW92" i="38"/>
  <c r="Q92" i="38"/>
  <c r="M114" i="38"/>
  <c r="X114" i="38"/>
  <c r="S114" i="38"/>
  <c r="AH114" i="38"/>
  <c r="AL114" i="38"/>
  <c r="AJ114" i="38"/>
  <c r="AS114" i="38"/>
  <c r="W114" i="38"/>
  <c r="AW114" i="38"/>
  <c r="BA114" i="38"/>
  <c r="AO114" i="38"/>
  <c r="AE114" i="38"/>
  <c r="AN114" i="38"/>
  <c r="AF114" i="38"/>
  <c r="AV130" i="38"/>
  <c r="AW126" i="38"/>
  <c r="AR74" i="38"/>
  <c r="AZ132" i="38"/>
  <c r="AL132" i="38"/>
  <c r="W135" i="38"/>
  <c r="AH120" i="38"/>
  <c r="Q121" i="38"/>
  <c r="Q132" i="38"/>
  <c r="AR132" i="38"/>
  <c r="S132" i="38"/>
  <c r="AA122" i="38"/>
  <c r="P71" i="38"/>
  <c r="AV71" i="38"/>
  <c r="V136" i="38"/>
  <c r="AE140" i="38"/>
  <c r="Y26" i="38"/>
  <c r="AI123" i="38"/>
  <c r="AD140" i="38"/>
  <c r="AZ26" i="38"/>
  <c r="N139" i="38"/>
  <c r="O139" i="38"/>
  <c r="AA26" i="38"/>
  <c r="U126" i="38"/>
  <c r="S136" i="38"/>
  <c r="AL136" i="38"/>
  <c r="AT139" i="38"/>
  <c r="AE139" i="38"/>
  <c r="R140" i="38"/>
  <c r="W140" i="38"/>
  <c r="V184" i="38"/>
  <c r="U25" i="95" s="1"/>
  <c r="AJ184" i="38"/>
  <c r="AI25" i="95" s="1"/>
  <c r="Y184" i="38"/>
  <c r="X25" i="95" s="1"/>
  <c r="O184" i="38"/>
  <c r="N25" i="95" s="1"/>
  <c r="AS184" i="38"/>
  <c r="AR25" i="95" s="1"/>
  <c r="AA139" i="38"/>
  <c r="AX139" i="38"/>
  <c r="AE26" i="38"/>
  <c r="AA71" i="38"/>
  <c r="AA123" i="38"/>
  <c r="U123" i="38"/>
  <c r="N136" i="38"/>
  <c r="AR140" i="38"/>
  <c r="AS123" i="38"/>
  <c r="P136" i="38"/>
  <c r="AC122" i="38"/>
  <c r="R123" i="38"/>
  <c r="AV123" i="38"/>
  <c r="V126" i="38"/>
  <c r="N126" i="38"/>
  <c r="O126" i="38"/>
  <c r="AQ26" i="38"/>
  <c r="AS26" i="38"/>
  <c r="AN139" i="38"/>
  <c r="AM136" i="38"/>
  <c r="Z136" i="38"/>
  <c r="AA140" i="38"/>
  <c r="M26" i="38"/>
  <c r="R26" i="38"/>
  <c r="AH123" i="38"/>
  <c r="AG123" i="38"/>
  <c r="Y136" i="38"/>
  <c r="AH140" i="38"/>
  <c r="U136" i="38"/>
  <c r="AV140" i="38"/>
  <c r="W123" i="38"/>
  <c r="V26" i="38"/>
  <c r="AH139" i="38"/>
  <c r="AL139" i="38"/>
  <c r="W26" i="38"/>
  <c r="AF136" i="38"/>
  <c r="AB136" i="38"/>
  <c r="W139" i="38"/>
  <c r="AF140" i="38"/>
  <c r="AK140" i="38"/>
  <c r="AB26" i="38"/>
  <c r="AX184" i="38"/>
  <c r="AW25" i="95" s="1"/>
  <c r="R184" i="38"/>
  <c r="Q25" i="95" s="1"/>
  <c r="AZ184" i="38"/>
  <c r="AY25" i="95" s="1"/>
  <c r="U184" i="38"/>
  <c r="T25" i="95" s="1"/>
  <c r="AP184" i="38"/>
  <c r="AO25" i="95" s="1"/>
  <c r="W136" i="38"/>
  <c r="AC139" i="38"/>
  <c r="AS139" i="38"/>
  <c r="AF26" i="38"/>
  <c r="AC123" i="38"/>
  <c r="AL123" i="38"/>
  <c r="AO136" i="38"/>
  <c r="AW136" i="38"/>
  <c r="AW140" i="38"/>
  <c r="AE123" i="38"/>
  <c r="AC136" i="38"/>
  <c r="N122" i="38"/>
  <c r="AX123" i="38"/>
  <c r="T123" i="38"/>
  <c r="AB126" i="38"/>
  <c r="AS126" i="38"/>
  <c r="AR126" i="38"/>
  <c r="U26" i="38"/>
  <c r="Y126" i="38"/>
  <c r="AX126" i="38"/>
  <c r="AV26" i="38"/>
  <c r="Z184" i="38"/>
  <c r="Y25" i="95" s="1"/>
  <c r="O140" i="38"/>
  <c r="BA136" i="38"/>
  <c r="AX140" i="38"/>
  <c r="AY140" i="38"/>
  <c r="AN123" i="38"/>
  <c r="AD126" i="38"/>
  <c r="AT136" i="38"/>
  <c r="AO140" i="38"/>
  <c r="V139" i="38"/>
  <c r="L184" i="38"/>
  <c r="BA184" i="38"/>
  <c r="AZ25" i="95" s="1"/>
  <c r="AF184" i="38"/>
  <c r="AE25" i="95" s="1"/>
  <c r="N184" i="38"/>
  <c r="M25" i="95" s="1"/>
  <c r="AZ139" i="38"/>
  <c r="AN26" i="38"/>
  <c r="N123" i="38"/>
  <c r="V123" i="38"/>
  <c r="AI136" i="38"/>
  <c r="M136" i="38"/>
  <c r="AL140" i="38"/>
  <c r="AP140" i="38"/>
  <c r="P139" i="38"/>
  <c r="AR123" i="38"/>
  <c r="P123" i="38"/>
  <c r="AY123" i="38"/>
  <c r="W126" i="38"/>
  <c r="AH126" i="38"/>
  <c r="AJ126" i="38"/>
  <c r="AY26" i="38"/>
  <c r="O123" i="38"/>
  <c r="AU136" i="38"/>
  <c r="AM26" i="38"/>
  <c r="AQ136" i="38"/>
  <c r="O136" i="38"/>
  <c r="AI140" i="38"/>
  <c r="S140" i="38"/>
  <c r="AH26" i="38"/>
  <c r="Y123" i="38"/>
  <c r="AE136" i="38"/>
  <c r="AT123" i="38"/>
  <c r="M123" i="38"/>
  <c r="Q139" i="38"/>
  <c r="Z139" i="38"/>
  <c r="U140" i="38"/>
  <c r="AK184" i="38"/>
  <c r="AJ25" i="95" s="1"/>
  <c r="AI184" i="38"/>
  <c r="AH25" i="95" s="1"/>
  <c r="AM139" i="38"/>
  <c r="AP139" i="38"/>
  <c r="AL26" i="38"/>
  <c r="AR136" i="38"/>
  <c r="T136" i="38"/>
  <c r="AC140" i="38"/>
  <c r="AM140" i="38"/>
  <c r="T140" i="38"/>
  <c r="AQ140" i="38"/>
  <c r="AK26" i="38"/>
  <c r="Z26" i="38"/>
  <c r="T184" i="38"/>
  <c r="S25" i="95" s="1"/>
  <c r="AY184" i="38"/>
  <c r="AX25" i="95" s="1"/>
  <c r="Q184" i="38"/>
  <c r="P25" i="95" s="1"/>
  <c r="AC184" i="38"/>
  <c r="AB25" i="95" s="1"/>
  <c r="BA126" i="38"/>
  <c r="AN136" i="38"/>
  <c r="N26" i="38"/>
  <c r="S123" i="38"/>
  <c r="AK123" i="38"/>
  <c r="X136" i="38"/>
  <c r="AY136" i="38"/>
  <c r="Z140" i="38"/>
  <c r="Y140" i="38"/>
  <c r="AK139" i="38"/>
  <c r="AJ123" i="38"/>
  <c r="AU123" i="38"/>
  <c r="M126" i="38"/>
  <c r="X126" i="38"/>
  <c r="AY126" i="38"/>
  <c r="AP26" i="38"/>
  <c r="AQ123" i="38"/>
  <c r="AL126" i="38"/>
  <c r="AP136" i="38"/>
  <c r="BA26" i="38"/>
  <c r="AG140" i="38"/>
  <c r="O26" i="38"/>
  <c r="Z123" i="38"/>
  <c r="AK136" i="38"/>
  <c r="U139" i="38"/>
  <c r="AI126" i="38"/>
  <c r="AH136" i="38"/>
  <c r="AB140" i="38"/>
  <c r="V140" i="38"/>
  <c r="AD26" i="38"/>
  <c r="S26" i="38"/>
  <c r="AB139" i="38"/>
  <c r="BA139" i="38"/>
  <c r="AO26" i="38"/>
  <c r="AX136" i="38"/>
  <c r="AS140" i="38"/>
  <c r="AJ136" i="38"/>
  <c r="Q136" i="38"/>
  <c r="X139" i="38"/>
  <c r="AN140" i="38"/>
  <c r="X140" i="38"/>
  <c r="T139" i="38"/>
  <c r="AG26" i="38"/>
  <c r="Q26" i="38"/>
  <c r="X26" i="38"/>
  <c r="AT184" i="38"/>
  <c r="AS25" i="95" s="1"/>
  <c r="AM184" i="38"/>
  <c r="AL25" i="95" s="1"/>
  <c r="AP123" i="38"/>
  <c r="AO123" i="38"/>
  <c r="AD136" i="38"/>
  <c r="M140" i="38"/>
  <c r="AZ140" i="38"/>
  <c r="AU140" i="38"/>
  <c r="BA123" i="38"/>
  <c r="AF123" i="38"/>
  <c r="S126" i="38"/>
  <c r="AA126" i="38"/>
  <c r="AN126" i="38"/>
  <c r="AR26" i="38"/>
  <c r="AU26" i="38"/>
  <c r="P126" i="38"/>
  <c r="Q126" i="38"/>
  <c r="AD184" i="38"/>
  <c r="AC25" i="95" s="1"/>
  <c r="S71" i="38"/>
  <c r="AT71" i="38"/>
  <c r="AJ122" i="38"/>
  <c r="AT122" i="38"/>
  <c r="W122" i="38"/>
  <c r="Y122" i="38"/>
  <c r="U122" i="38"/>
  <c r="AQ122" i="38"/>
  <c r="AL75" i="38"/>
  <c r="Q94" i="38"/>
  <c r="Y94" i="38"/>
  <c r="AG94" i="38"/>
  <c r="AO94" i="38"/>
  <c r="AW94" i="38"/>
  <c r="R94" i="38"/>
  <c r="Z94" i="38"/>
  <c r="AH94" i="38"/>
  <c r="AP94" i="38"/>
  <c r="AX94" i="38"/>
  <c r="K94" i="38"/>
  <c r="S94" i="38"/>
  <c r="AA94" i="38"/>
  <c r="AI94" i="38"/>
  <c r="AQ94" i="38"/>
  <c r="AY94" i="38"/>
  <c r="T94" i="38"/>
  <c r="AB94" i="38"/>
  <c r="AJ94" i="38"/>
  <c r="AR94" i="38"/>
  <c r="AZ94" i="38"/>
  <c r="M94" i="38"/>
  <c r="U94" i="38"/>
  <c r="AC94" i="38"/>
  <c r="AK94" i="38"/>
  <c r="AS94" i="38"/>
  <c r="BA94" i="38"/>
  <c r="N94" i="38"/>
  <c r="V94" i="38"/>
  <c r="AD94" i="38"/>
  <c r="AL94" i="38"/>
  <c r="AT94" i="38"/>
  <c r="AN94" i="38"/>
  <c r="O94" i="38"/>
  <c r="AU94" i="38"/>
  <c r="P94" i="38"/>
  <c r="AV94" i="38"/>
  <c r="W94" i="38"/>
  <c r="AM94" i="38"/>
  <c r="X94" i="38"/>
  <c r="AE94" i="38"/>
  <c r="L94" i="38"/>
  <c r="AF94" i="38"/>
  <c r="AT97" i="38"/>
  <c r="AL97" i="38"/>
  <c r="N97" i="38"/>
  <c r="BA97" i="38"/>
  <c r="AS97" i="38"/>
  <c r="AZ97" i="38"/>
  <c r="AR97" i="38"/>
  <c r="AJ97" i="38"/>
  <c r="AB97" i="38"/>
  <c r="AQ97" i="38"/>
  <c r="AI97" i="38"/>
  <c r="AA97" i="38"/>
  <c r="AH97" i="38"/>
  <c r="R97" i="38"/>
  <c r="AW97" i="38"/>
  <c r="AO97" i="38"/>
  <c r="Y97" i="38"/>
  <c r="Q97" i="38"/>
  <c r="AU97" i="38"/>
  <c r="O97" i="38"/>
  <c r="X97" i="38"/>
  <c r="W97" i="38"/>
  <c r="BA71" i="38"/>
  <c r="AY71" i="38"/>
  <c r="S122" i="38"/>
  <c r="BA122" i="38"/>
  <c r="AX122" i="38"/>
  <c r="AS122" i="38"/>
  <c r="AY122" i="38"/>
  <c r="AL122" i="38"/>
  <c r="AH122" i="38"/>
  <c r="AW74" i="38"/>
  <c r="AP75" i="38"/>
  <c r="Q75" i="38"/>
  <c r="P95" i="38"/>
  <c r="X95" i="38"/>
  <c r="AF95" i="38"/>
  <c r="AN95" i="38"/>
  <c r="AV95" i="38"/>
  <c r="K95" i="38"/>
  <c r="Q95" i="38"/>
  <c r="Y95" i="38"/>
  <c r="AG95" i="38"/>
  <c r="AO95" i="38"/>
  <c r="AW95" i="38"/>
  <c r="R95" i="38"/>
  <c r="Z95" i="38"/>
  <c r="AH95" i="38"/>
  <c r="AP95" i="38"/>
  <c r="AX95" i="38"/>
  <c r="S95" i="38"/>
  <c r="AA95" i="38"/>
  <c r="AI95" i="38"/>
  <c r="AQ95" i="38"/>
  <c r="AY95" i="38"/>
  <c r="T95" i="38"/>
  <c r="AB95" i="38"/>
  <c r="AJ95" i="38"/>
  <c r="AR95" i="38"/>
  <c r="AZ95" i="38"/>
  <c r="M95" i="38"/>
  <c r="U95" i="38"/>
  <c r="AC95" i="38"/>
  <c r="AK95" i="38"/>
  <c r="AS95" i="38"/>
  <c r="BA95" i="38"/>
  <c r="AE95" i="38"/>
  <c r="AL95" i="38"/>
  <c r="AM95" i="38"/>
  <c r="N95" i="38"/>
  <c r="AT95" i="38"/>
  <c r="O95" i="38"/>
  <c r="AU95" i="38"/>
  <c r="L95" i="38"/>
  <c r="AD95" i="38"/>
  <c r="V95" i="38"/>
  <c r="W95" i="38"/>
  <c r="Z71" i="38"/>
  <c r="W71" i="38"/>
  <c r="AN71" i="38"/>
  <c r="O71" i="38"/>
  <c r="AM122" i="38"/>
  <c r="AB122" i="38"/>
  <c r="P122" i="38"/>
  <c r="AZ122" i="38"/>
  <c r="X122" i="38"/>
  <c r="AA75" i="38"/>
  <c r="AK71" i="38"/>
  <c r="X71" i="38"/>
  <c r="AJ71" i="38"/>
  <c r="AS71" i="38"/>
  <c r="AU122" i="38"/>
  <c r="V122" i="38"/>
  <c r="AN122" i="38"/>
  <c r="Z122" i="38"/>
  <c r="AW122" i="38"/>
  <c r="M75" i="38"/>
  <c r="AD75" i="38"/>
  <c r="AD71" i="38"/>
  <c r="N71" i="38"/>
  <c r="AI71" i="38"/>
  <c r="AU71" i="38"/>
  <c r="Q122" i="38"/>
  <c r="AE122" i="38"/>
  <c r="AD122" i="38"/>
  <c r="T122" i="38"/>
  <c r="O122" i="38"/>
  <c r="U75" i="38"/>
  <c r="R75" i="38"/>
  <c r="S75" i="38"/>
  <c r="AH71" i="38"/>
  <c r="Q71" i="38"/>
  <c r="AB71" i="38"/>
  <c r="M122" i="38"/>
  <c r="AK122" i="38"/>
  <c r="AI122" i="38"/>
  <c r="R122" i="38"/>
  <c r="AP122" i="38"/>
  <c r="AV122" i="38"/>
  <c r="P75" i="38"/>
  <c r="AM75" i="38"/>
  <c r="Y75" i="38"/>
  <c r="M100" i="38"/>
  <c r="AZ100" i="38"/>
  <c r="AQ100" i="38"/>
  <c r="AI100" i="38"/>
  <c r="Z100" i="38"/>
  <c r="R100" i="38"/>
  <c r="AE100" i="38"/>
  <c r="W100" i="38"/>
  <c r="AM100" i="38"/>
  <c r="AT100" i="38"/>
  <c r="W75" i="38"/>
  <c r="AC71" i="38"/>
  <c r="U71" i="38"/>
  <c r="AG122" i="38"/>
  <c r="AR122" i="38"/>
  <c r="AO122" i="38"/>
  <c r="AC75" i="38"/>
  <c r="AI75" i="38"/>
  <c r="AK90" i="38"/>
  <c r="T90" i="38"/>
  <c r="AX90" i="38"/>
  <c r="Q90" i="38"/>
  <c r="AD90" i="38"/>
  <c r="AZ76" i="38"/>
  <c r="AH38" i="38"/>
  <c r="U66" i="38"/>
  <c r="AI53" i="95"/>
  <c r="AI66" i="95" s="1"/>
  <c r="AT53" i="95"/>
  <c r="AT66" i="95" s="1"/>
  <c r="AM53" i="95"/>
  <c r="AM66" i="95" s="1"/>
  <c r="AP53" i="95"/>
  <c r="AP66" i="95" s="1"/>
  <c r="AC38" i="38"/>
  <c r="AH78" i="38"/>
  <c r="O78" i="38"/>
  <c r="X78" i="38"/>
  <c r="AR184" i="38"/>
  <c r="AQ25" i="95" s="1"/>
  <c r="X184" i="38"/>
  <c r="W25" i="95" s="1"/>
  <c r="AU184" i="38"/>
  <c r="AT25" i="95" s="1"/>
  <c r="AY78" i="38"/>
  <c r="AN42" i="38"/>
  <c r="AY42" i="38"/>
  <c r="N42" i="38"/>
  <c r="AR42" i="38"/>
  <c r="AT42" i="38"/>
  <c r="O42" i="38"/>
  <c r="M40" i="38"/>
  <c r="AK40" i="38"/>
  <c r="AG42" i="38"/>
  <c r="S184" i="38"/>
  <c r="R25" i="95" s="1"/>
  <c r="W184" i="38"/>
  <c r="V25" i="95" s="1"/>
  <c r="AC42" i="38"/>
  <c r="W42" i="38"/>
  <c r="AF42" i="38"/>
  <c r="AK42" i="38"/>
  <c r="AH40" i="38"/>
  <c r="X42" i="38"/>
  <c r="AB42" i="38"/>
  <c r="S42" i="38"/>
  <c r="AQ42" i="38"/>
  <c r="AU42" i="38"/>
  <c r="AX42" i="38"/>
  <c r="Q42" i="38"/>
  <c r="AO42" i="38"/>
  <c r="U42" i="38"/>
  <c r="BA42" i="38"/>
  <c r="AL40" i="38"/>
  <c r="AZ42" i="38"/>
  <c r="AD42" i="38"/>
  <c r="R42" i="38"/>
  <c r="AE42" i="38"/>
  <c r="AL42" i="38"/>
  <c r="M42" i="38"/>
  <c r="AV42" i="38"/>
  <c r="AS42" i="38"/>
  <c r="AF40" i="38"/>
  <c r="P42" i="38"/>
  <c r="AI42" i="38"/>
  <c r="T42" i="38"/>
  <c r="V42" i="38"/>
  <c r="R40" i="38"/>
  <c r="AJ42" i="38"/>
  <c r="Y42" i="38"/>
  <c r="AM42" i="38"/>
  <c r="AP42" i="38"/>
  <c r="Z42" i="38"/>
  <c r="AH42" i="38"/>
  <c r="Y40" i="38"/>
  <c r="AJ27" i="38"/>
  <c r="S27" i="38"/>
  <c r="AP49" i="38"/>
  <c r="AO24" i="95" s="1"/>
  <c r="M170" i="38"/>
  <c r="L53" i="95"/>
  <c r="L66" i="95" s="1"/>
  <c r="AR53" i="95"/>
  <c r="AR66" i="95" s="1"/>
  <c r="S40" i="38"/>
  <c r="AC40" i="38"/>
  <c r="V104" i="38"/>
  <c r="AH41" i="38"/>
  <c r="AK41" i="38"/>
  <c r="L41" i="38"/>
  <c r="AF80" i="38"/>
  <c r="AL41" i="38"/>
  <c r="M80" i="38"/>
  <c r="AS68" i="38"/>
  <c r="AI70" i="38"/>
  <c r="AI80" i="38"/>
  <c r="AE41" i="38"/>
  <c r="AG80" i="38"/>
  <c r="S41" i="38"/>
  <c r="AY80" i="38"/>
  <c r="AN68" i="38"/>
  <c r="X41" i="38"/>
  <c r="AJ41" i="38"/>
  <c r="AQ80" i="38"/>
  <c r="AD80" i="38"/>
  <c r="AK80" i="38"/>
  <c r="AA80" i="38"/>
  <c r="Y80" i="38"/>
  <c r="AX80" i="38"/>
  <c r="X80" i="38"/>
  <c r="AC80" i="38"/>
  <c r="S80" i="38"/>
  <c r="Q80" i="38"/>
  <c r="BA65" i="38"/>
  <c r="AV80" i="38"/>
  <c r="BA80" i="38"/>
  <c r="V80" i="38"/>
  <c r="U80" i="38"/>
  <c r="AP80" i="38"/>
  <c r="AT80" i="38"/>
  <c r="AM80" i="38"/>
  <c r="AJ80" i="38"/>
  <c r="AH80" i="38"/>
  <c r="AZ80" i="38"/>
  <c r="AL80" i="38"/>
  <c r="AE80" i="38"/>
  <c r="AB80" i="38"/>
  <c r="Z80" i="38"/>
  <c r="AU80" i="38"/>
  <c r="AS80" i="38"/>
  <c r="P80" i="38"/>
  <c r="W80" i="38"/>
  <c r="T80" i="38"/>
  <c r="R80" i="38"/>
  <c r="AR80" i="38"/>
  <c r="AN80" i="38"/>
  <c r="O80" i="38"/>
  <c r="N80" i="38"/>
  <c r="AO80" i="38"/>
  <c r="T78" i="38"/>
  <c r="AZ78" i="38"/>
  <c r="AQ78" i="38"/>
  <c r="AU78" i="38"/>
  <c r="Q78" i="38"/>
  <c r="AL78" i="38"/>
  <c r="Y78" i="38"/>
  <c r="AF78" i="38"/>
  <c r="AR78" i="38"/>
  <c r="AV78" i="38"/>
  <c r="AT78" i="38"/>
  <c r="AB78" i="38"/>
  <c r="M78" i="38"/>
  <c r="AC78" i="38"/>
  <c r="P78" i="38"/>
  <c r="AJ78" i="38"/>
  <c r="Q49" i="38"/>
  <c r="P24" i="95" s="1"/>
  <c r="AS78" i="38"/>
  <c r="R78" i="38"/>
  <c r="Z78" i="38"/>
  <c r="W78" i="38"/>
  <c r="AK78" i="38"/>
  <c r="AW78" i="38"/>
  <c r="AI78" i="38"/>
  <c r="AP78" i="38"/>
  <c r="AD78" i="38"/>
  <c r="AN78" i="38"/>
  <c r="AE78" i="38"/>
  <c r="N78" i="38"/>
  <c r="AC110" i="38"/>
  <c r="U78" i="38"/>
  <c r="AM78" i="38"/>
  <c r="AG78" i="38"/>
  <c r="AA78" i="38"/>
  <c r="S78" i="38"/>
  <c r="V70" i="38"/>
  <c r="AM70" i="38"/>
  <c r="AS50" i="38"/>
  <c r="P70" i="38"/>
  <c r="AR70" i="38"/>
  <c r="AA42" i="38"/>
  <c r="AH70" i="38"/>
  <c r="Y70" i="38"/>
  <c r="AX50" i="38"/>
  <c r="P19" i="38"/>
  <c r="AP19" i="38"/>
  <c r="BA70" i="38"/>
  <c r="S70" i="38"/>
  <c r="AB38" i="38"/>
  <c r="Z70" i="38"/>
  <c r="T70" i="38"/>
  <c r="AA70" i="38"/>
  <c r="AU70" i="38"/>
  <c r="AQ50" i="38"/>
  <c r="AV70" i="38"/>
  <c r="AQ19" i="38"/>
  <c r="AJ38" i="38"/>
  <c r="X38" i="38"/>
  <c r="AF38" i="38"/>
  <c r="Z60" i="38"/>
  <c r="V38" i="38"/>
  <c r="L38" i="38"/>
  <c r="AD70" i="38"/>
  <c r="AB70" i="38"/>
  <c r="AX70" i="38"/>
  <c r="AZ50" i="38"/>
  <c r="AY50" i="38"/>
  <c r="AP70" i="38"/>
  <c r="AE70" i="38"/>
  <c r="N59" i="38"/>
  <c r="W38" i="38"/>
  <c r="AN70" i="38"/>
  <c r="AZ70" i="38"/>
  <c r="O70" i="38"/>
  <c r="U70" i="38"/>
  <c r="AF70" i="38"/>
  <c r="AG70" i="38"/>
  <c r="X70" i="38"/>
  <c r="AJ70" i="38"/>
  <c r="N70" i="38"/>
  <c r="Z59" i="38"/>
  <c r="R70" i="38"/>
  <c r="AD38" i="38"/>
  <c r="R38" i="38"/>
  <c r="AT70" i="38"/>
  <c r="AL70" i="38"/>
  <c r="AK70" i="38"/>
  <c r="P59" i="38"/>
  <c r="W70" i="38"/>
  <c r="M70" i="38"/>
  <c r="AO50" i="38"/>
  <c r="AW70" i="38"/>
  <c r="AT19" i="38"/>
  <c r="AO70" i="38"/>
  <c r="AC70" i="38"/>
  <c r="AY70" i="38"/>
  <c r="R50" i="38"/>
  <c r="AP50" i="38"/>
  <c r="AG50" i="38"/>
  <c r="Y77" i="38"/>
  <c r="X23" i="95" s="1"/>
  <c r="W50" i="38"/>
  <c r="AT63" i="38"/>
  <c r="AC50" i="38"/>
  <c r="T50" i="38"/>
  <c r="AO77" i="38"/>
  <c r="AW63" i="38"/>
  <c r="O50" i="38"/>
  <c r="Q50" i="38"/>
  <c r="AJ50" i="38"/>
  <c r="U50" i="38"/>
  <c r="BA63" i="38"/>
  <c r="AN50" i="38"/>
  <c r="N50" i="38"/>
  <c r="M50" i="38"/>
  <c r="AI50" i="38"/>
  <c r="AE50" i="38"/>
  <c r="AM50" i="38"/>
  <c r="AL50" i="38"/>
  <c r="AX78" i="38"/>
  <c r="BA78" i="38"/>
  <c r="AV53" i="95"/>
  <c r="AV66" i="95" s="1"/>
  <c r="AV50" i="38"/>
  <c r="V56" i="38"/>
  <c r="AP56" i="38"/>
  <c r="L56" i="38"/>
  <c r="AD56" i="38"/>
  <c r="AK53" i="95"/>
  <c r="AK66" i="95" s="1"/>
  <c r="S110" i="38"/>
  <c r="M56" i="38"/>
  <c r="AU110" i="38"/>
  <c r="AM58" i="38"/>
  <c r="W58" i="38"/>
  <c r="S58" i="38"/>
  <c r="AH58" i="38"/>
  <c r="AZ58" i="38"/>
  <c r="AU58" i="38"/>
  <c r="P58" i="38"/>
  <c r="V58" i="38"/>
  <c r="AV58" i="38"/>
  <c r="AS58" i="38"/>
  <c r="T53" i="95"/>
  <c r="T66" i="95" s="1"/>
  <c r="AF49" i="38"/>
  <c r="AE24" i="95" s="1"/>
  <c r="AE49" i="38"/>
  <c r="AD24" i="95" s="1"/>
  <c r="AB49" i="38"/>
  <c r="AA24" i="95" s="1"/>
  <c r="AD49" i="38"/>
  <c r="AC24" i="95" s="1"/>
  <c r="AX49" i="38"/>
  <c r="AW24" i="95" s="1"/>
  <c r="T49" i="38"/>
  <c r="S24" i="95" s="1"/>
  <c r="N27" i="38"/>
  <c r="X56" i="38"/>
  <c r="Y56" i="38"/>
  <c r="AC56" i="38"/>
  <c r="AI56" i="38"/>
  <c r="K105" i="38"/>
  <c r="AR56" i="38"/>
  <c r="AI27" i="38"/>
  <c r="AC104" i="38"/>
  <c r="AM60" i="38"/>
  <c r="AT56" i="38"/>
  <c r="AF27" i="38"/>
  <c r="AQ56" i="38"/>
  <c r="W27" i="38"/>
  <c r="AN56" i="38"/>
  <c r="X27" i="38"/>
  <c r="BA56" i="38"/>
  <c r="AZ56" i="38"/>
  <c r="AO27" i="38"/>
  <c r="AK56" i="38"/>
  <c r="L27" i="38"/>
  <c r="AG27" i="38"/>
  <c r="Q56" i="38"/>
  <c r="AA56" i="38"/>
  <c r="AM56" i="38"/>
  <c r="AL27" i="38"/>
  <c r="R27" i="38"/>
  <c r="AJ56" i="38"/>
  <c r="AF56" i="38"/>
  <c r="N56" i="38"/>
  <c r="AQ49" i="38"/>
  <c r="AP24" i="95" s="1"/>
  <c r="N53" i="95"/>
  <c r="N66" i="95" s="1"/>
  <c r="AJ53" i="95"/>
  <c r="AJ66" i="95" s="1"/>
  <c r="V53" i="95"/>
  <c r="V66" i="95" s="1"/>
  <c r="AH53" i="95"/>
  <c r="AH66" i="95" s="1"/>
  <c r="O49" i="38"/>
  <c r="N24" i="95" s="1"/>
  <c r="N63" i="38"/>
  <c r="AC49" i="38"/>
  <c r="AB24" i="95" s="1"/>
  <c r="Z49" i="38"/>
  <c r="Y24" i="95" s="1"/>
  <c r="S49" i="38"/>
  <c r="R24" i="95" s="1"/>
  <c r="R49" i="38"/>
  <c r="Q24" i="95" s="1"/>
  <c r="S50" i="38"/>
  <c r="Y50" i="38"/>
  <c r="BA50" i="38"/>
  <c r="AR58" i="38"/>
  <c r="AR49" i="38"/>
  <c r="AQ24" i="95" s="1"/>
  <c r="N49" i="38"/>
  <c r="M24" i="95" s="1"/>
  <c r="Q53" i="95"/>
  <c r="Q66" i="95" s="1"/>
  <c r="M53" i="95"/>
  <c r="M66" i="95" s="1"/>
  <c r="AG53" i="95"/>
  <c r="AG66" i="95" s="1"/>
  <c r="X53" i="95"/>
  <c r="X66" i="95" s="1"/>
  <c r="AB53" i="95"/>
  <c r="AB66" i="95" s="1"/>
  <c r="AL53" i="95"/>
  <c r="AL66" i="95" s="1"/>
  <c r="AY49" i="38"/>
  <c r="AX24" i="95" s="1"/>
  <c r="AH49" i="38"/>
  <c r="AG24" i="95" s="1"/>
  <c r="U49" i="38"/>
  <c r="T24" i="95" s="1"/>
  <c r="AG49" i="38"/>
  <c r="AF24" i="95" s="1"/>
  <c r="V49" i="38"/>
  <c r="U24" i="95" s="1"/>
  <c r="AZ49" i="38"/>
  <c r="AY24" i="95" s="1"/>
  <c r="AM49" i="38"/>
  <c r="AL24" i="95" s="1"/>
  <c r="AO49" i="38"/>
  <c r="AN24" i="95" s="1"/>
  <c r="R58" i="38"/>
  <c r="AW53" i="95"/>
  <c r="AW66" i="95" s="1"/>
  <c r="AQ53" i="95"/>
  <c r="AQ66" i="95" s="1"/>
  <c r="AY53" i="95"/>
  <c r="AY66" i="95" s="1"/>
  <c r="K53" i="95"/>
  <c r="K66" i="95" s="1"/>
  <c r="U53" i="95"/>
  <c r="U66" i="95" s="1"/>
  <c r="AD53" i="95"/>
  <c r="AD66" i="95" s="1"/>
  <c r="P49" i="38"/>
  <c r="O24" i="95" s="1"/>
  <c r="AU50" i="38"/>
  <c r="AR50" i="38"/>
  <c r="AW58" i="38"/>
  <c r="BA49" i="38"/>
  <c r="AZ24" i="95" s="1"/>
  <c r="AS49" i="38"/>
  <c r="AR24" i="95" s="1"/>
  <c r="M49" i="38"/>
  <c r="L24" i="95" s="1"/>
  <c r="AK49" i="38"/>
  <c r="AJ24" i="95" s="1"/>
  <c r="Z53" i="95"/>
  <c r="Z66" i="95" s="1"/>
  <c r="O53" i="95"/>
  <c r="O66" i="95" s="1"/>
  <c r="AX53" i="95"/>
  <c r="AX66" i="95" s="1"/>
  <c r="S53" i="95"/>
  <c r="S66" i="95" s="1"/>
  <c r="AC53" i="95"/>
  <c r="AC66" i="95" s="1"/>
  <c r="P53" i="95"/>
  <c r="P66" i="95" s="1"/>
  <c r="AL49" i="38"/>
  <c r="AK24" i="95" s="1"/>
  <c r="X49" i="38"/>
  <c r="W24" i="95" s="1"/>
  <c r="AA49" i="38"/>
  <c r="Z24" i="95" s="1"/>
  <c r="AJ49" i="38"/>
  <c r="AI24" i="95" s="1"/>
  <c r="R53" i="95"/>
  <c r="R66" i="95" s="1"/>
  <c r="AE53" i="95"/>
  <c r="AE66" i="95" s="1"/>
  <c r="AN53" i="95"/>
  <c r="AN66" i="95" s="1"/>
  <c r="AZ53" i="95"/>
  <c r="AZ66" i="95" s="1"/>
  <c r="AI49" i="38"/>
  <c r="AH24" i="95" s="1"/>
  <c r="Y49" i="38"/>
  <c r="X24" i="95" s="1"/>
  <c r="AU49" i="38"/>
  <c r="AT24" i="95" s="1"/>
  <c r="AF63" i="38"/>
  <c r="Z50" i="38"/>
  <c r="AN49" i="38"/>
  <c r="AM24" i="95" s="1"/>
  <c r="W49" i="38"/>
  <c r="V24" i="95" s="1"/>
  <c r="AH50" i="38"/>
  <c r="AA58" i="38"/>
  <c r="AT58" i="38"/>
  <c r="AW50" i="38"/>
  <c r="AV49" i="38"/>
  <c r="AU24" i="95" s="1"/>
  <c r="AW49" i="38"/>
  <c r="AV24" i="95" s="1"/>
  <c r="W53" i="95"/>
  <c r="W66" i="95" s="1"/>
  <c r="AC63" i="38"/>
  <c r="AU53" i="95"/>
  <c r="AU66" i="95" s="1"/>
  <c r="Y53" i="95"/>
  <c r="Y66" i="95" s="1"/>
  <c r="AO53" i="95"/>
  <c r="AO66" i="95" s="1"/>
  <c r="AA53" i="95"/>
  <c r="AA66" i="95" s="1"/>
  <c r="AS53" i="95"/>
  <c r="AS66" i="95" s="1"/>
  <c r="AX105" i="38"/>
  <c r="Z105" i="38"/>
  <c r="AW170" i="38"/>
  <c r="AL63" i="38"/>
  <c r="AZ63" i="38"/>
  <c r="AV63" i="38"/>
  <c r="AS63" i="38"/>
  <c r="N105" i="38"/>
  <c r="AR105" i="38"/>
  <c r="AA63" i="38"/>
  <c r="Y63" i="38"/>
  <c r="AU63" i="38"/>
  <c r="AI105" i="38"/>
  <c r="AN63" i="38"/>
  <c r="AV170" i="38"/>
  <c r="AE105" i="38"/>
  <c r="AJ105" i="38"/>
  <c r="W63" i="38"/>
  <c r="AG63" i="38"/>
  <c r="X63" i="38"/>
  <c r="P63" i="38"/>
  <c r="AI63" i="38"/>
  <c r="AM63" i="38"/>
  <c r="AB63" i="38"/>
  <c r="AS57" i="38"/>
  <c r="AJ63" i="38"/>
  <c r="AP105" i="38"/>
  <c r="AD63" i="38"/>
  <c r="O63" i="38"/>
  <c r="V63" i="38"/>
  <c r="S63" i="38"/>
  <c r="AL105" i="38"/>
  <c r="R105" i="38"/>
  <c r="Z63" i="38"/>
  <c r="AK63" i="38"/>
  <c r="Q63" i="38"/>
  <c r="R63" i="38"/>
  <c r="AO105" i="38"/>
  <c r="BA104" i="38"/>
  <c r="T60" i="38"/>
  <c r="AH60" i="38"/>
  <c r="M19" i="38"/>
  <c r="R19" i="38"/>
  <c r="AT170" i="38"/>
  <c r="AY60" i="38"/>
  <c r="AX19" i="38"/>
  <c r="Q19" i="38"/>
  <c r="V60" i="38"/>
  <c r="AO60" i="38"/>
  <c r="AG60" i="38"/>
  <c r="AV60" i="38"/>
  <c r="AA111" i="38"/>
  <c r="AE63" i="38"/>
  <c r="AH63" i="38"/>
  <c r="X105" i="38"/>
  <c r="AT105" i="38"/>
  <c r="AM105" i="38"/>
  <c r="AQ105" i="38"/>
  <c r="V105" i="38"/>
  <c r="M105" i="38"/>
  <c r="S105" i="38"/>
  <c r="Q105" i="38"/>
  <c r="AV105" i="38"/>
  <c r="AI19" i="38"/>
  <c r="AM112" i="38"/>
  <c r="AZ170" i="38"/>
  <c r="N170" i="38"/>
  <c r="O170" i="38"/>
  <c r="AR19" i="38"/>
  <c r="Q170" i="38"/>
  <c r="R170" i="38"/>
  <c r="AQ170" i="38"/>
  <c r="P18" i="38"/>
  <c r="AJ19" i="38"/>
  <c r="AL19" i="38"/>
  <c r="AG112" i="38"/>
  <c r="AY58" i="38"/>
  <c r="AQ58" i="38"/>
  <c r="AR170" i="38"/>
  <c r="AF112" i="38"/>
  <c r="AV57" i="38"/>
  <c r="AN18" i="38"/>
  <c r="AF18" i="38"/>
  <c r="AD18" i="38"/>
  <c r="X113" i="38"/>
  <c r="AW113" i="38"/>
  <c r="AC111" i="38"/>
  <c r="W18" i="38"/>
  <c r="AJ18" i="38"/>
  <c r="T18" i="38"/>
  <c r="AO18" i="38"/>
  <c r="L18" i="38"/>
  <c r="Q113" i="38"/>
  <c r="AN113" i="38"/>
  <c r="AC18" i="38"/>
  <c r="AL18" i="38"/>
  <c r="AH18" i="38"/>
  <c r="L51" i="38"/>
  <c r="AU34" i="38"/>
  <c r="T33" i="38"/>
  <c r="AW57" i="38"/>
  <c r="AR18" i="38"/>
  <c r="AV18" i="38"/>
  <c r="AT18" i="38"/>
  <c r="AU18" i="38"/>
  <c r="BA18" i="38"/>
  <c r="AQ18" i="38"/>
  <c r="AW18" i="38"/>
  <c r="AZ18" i="38"/>
  <c r="AY18" i="38"/>
  <c r="AM33" i="38"/>
  <c r="AP33" i="38"/>
  <c r="AD33" i="38"/>
  <c r="AA33" i="38"/>
  <c r="AJ33" i="38"/>
  <c r="AO33" i="38"/>
  <c r="AC33" i="38"/>
  <c r="AW33" i="38"/>
  <c r="AY33" i="38"/>
  <c r="S33" i="38"/>
  <c r="AH33" i="38"/>
  <c r="AS33" i="38"/>
  <c r="AT33" i="38"/>
  <c r="AI33" i="38"/>
  <c r="Q33" i="38"/>
  <c r="N33" i="38"/>
  <c r="W33" i="38"/>
  <c r="AL33" i="38"/>
  <c r="BA33" i="38"/>
  <c r="O33" i="38"/>
  <c r="AN33" i="38"/>
  <c r="V33" i="38"/>
  <c r="M33" i="38"/>
  <c r="AG33" i="38"/>
  <c r="AB33" i="38"/>
  <c r="AX33" i="38"/>
  <c r="AR33" i="38"/>
  <c r="AX34" i="38"/>
  <c r="AL34" i="38"/>
  <c r="AH34" i="38"/>
  <c r="N34" i="38"/>
  <c r="P170" i="38"/>
  <c r="AX170" i="38"/>
  <c r="Q57" i="38"/>
  <c r="AB57" i="38"/>
  <c r="L57" i="38"/>
  <c r="AP18" i="38"/>
  <c r="AK18" i="38"/>
  <c r="M18" i="38"/>
  <c r="AM18" i="38"/>
  <c r="X18" i="38"/>
  <c r="AE18" i="38"/>
  <c r="U18" i="38"/>
  <c r="O18" i="38"/>
  <c r="AZ112" i="38"/>
  <c r="AA112" i="38"/>
  <c r="L112" i="38"/>
  <c r="AR112" i="38"/>
  <c r="Q112" i="38"/>
  <c r="AO112" i="38"/>
  <c r="S170" i="38"/>
  <c r="Y102" i="38"/>
  <c r="Z102" i="38"/>
  <c r="AH102" i="38"/>
  <c r="N102" i="38"/>
  <c r="K102" i="38"/>
  <c r="AO102" i="38"/>
  <c r="U102" i="38"/>
  <c r="AS102" i="38"/>
  <c r="AV102" i="38"/>
  <c r="P102" i="38"/>
  <c r="AE102" i="38"/>
  <c r="T102" i="38"/>
  <c r="X102" i="38"/>
  <c r="AB102" i="38"/>
  <c r="AZ102" i="38"/>
  <c r="AS111" i="38"/>
  <c r="AY170" i="38"/>
  <c r="AL74" i="38" l="1"/>
  <c r="AN43" i="38"/>
  <c r="AB75" i="38"/>
  <c r="AU111" i="38"/>
  <c r="AG57" i="38"/>
  <c r="AM57" i="38"/>
  <c r="AO111" i="38"/>
  <c r="AG111" i="38"/>
  <c r="AU104" i="38"/>
  <c r="Z110" i="38"/>
  <c r="AY104" i="38"/>
  <c r="AR110" i="38"/>
  <c r="M116" i="38"/>
  <c r="AF43" i="38"/>
  <c r="AN57" i="38"/>
  <c r="AA64" i="38"/>
  <c r="X111" i="38"/>
  <c r="T57" i="38"/>
  <c r="R57" i="38"/>
  <c r="AH104" i="38"/>
  <c r="AI104" i="38"/>
  <c r="AI110" i="38"/>
  <c r="AT110" i="38"/>
  <c r="AM64" i="38"/>
  <c r="X104" i="38"/>
  <c r="BA43" i="38"/>
  <c r="V115" i="38"/>
  <c r="AW111" i="38"/>
  <c r="AO57" i="38"/>
  <c r="Z57" i="38"/>
  <c r="W110" i="38"/>
  <c r="AV104" i="38"/>
  <c r="AM110" i="38"/>
  <c r="AQ110" i="38"/>
  <c r="W64" i="38"/>
  <c r="AZ93" i="38"/>
  <c r="P68" i="38"/>
  <c r="Q73" i="38"/>
  <c r="U76" i="38"/>
  <c r="AH43" i="38"/>
  <c r="BA112" i="38"/>
  <c r="AD57" i="38"/>
  <c r="AG110" i="38"/>
  <c r="AG109" i="38" s="1"/>
  <c r="U110" i="38"/>
  <c r="AM111" i="38"/>
  <c r="AK57" i="38"/>
  <c r="L104" i="38"/>
  <c r="N104" i="38"/>
  <c r="W104" i="38"/>
  <c r="AR104" i="38"/>
  <c r="AK110" i="38"/>
  <c r="N110" i="38"/>
  <c r="M110" i="38"/>
  <c r="AI117" i="38"/>
  <c r="AG71" i="38"/>
  <c r="AP60" i="38"/>
  <c r="AX111" i="38"/>
  <c r="Z111" i="38"/>
  <c r="W57" i="38"/>
  <c r="AP57" i="38"/>
  <c r="AZ57" i="38"/>
  <c r="AH111" i="38"/>
  <c r="P104" i="38"/>
  <c r="AA104" i="38"/>
  <c r="R110" i="38"/>
  <c r="BA110" i="38"/>
  <c r="AA110" i="38"/>
  <c r="AB110" i="38"/>
  <c r="AS104" i="38"/>
  <c r="AU64" i="38"/>
  <c r="V18" i="38"/>
  <c r="AZ111" i="38"/>
  <c r="W111" i="38"/>
  <c r="U111" i="38"/>
  <c r="X57" i="38"/>
  <c r="AE111" i="38"/>
  <c r="AN104" i="38"/>
  <c r="Z104" i="38"/>
  <c r="S104" i="38"/>
  <c r="AO110" i="38"/>
  <c r="AE110" i="38"/>
  <c r="AR34" i="38"/>
  <c r="T74" i="38"/>
  <c r="N90" i="38"/>
  <c r="N89" i="38" s="1"/>
  <c r="AB90" i="38"/>
  <c r="BA115" i="38"/>
  <c r="AE77" i="38"/>
  <c r="M102" i="38"/>
  <c r="O102" i="38"/>
  <c r="AC102" i="38"/>
  <c r="AT102" i="38"/>
  <c r="AD102" i="38"/>
  <c r="AQ112" i="38"/>
  <c r="AN112" i="38"/>
  <c r="AE34" i="38"/>
  <c r="W34" i="38"/>
  <c r="Q34" i="38"/>
  <c r="Z34" i="38"/>
  <c r="AE112" i="38"/>
  <c r="AW19" i="38"/>
  <c r="AD19" i="38"/>
  <c r="AI103" i="38"/>
  <c r="P77" i="38"/>
  <c r="O23" i="95" s="1"/>
  <c r="AU19" i="38"/>
  <c r="W59" i="38"/>
  <c r="U19" i="38"/>
  <c r="AG59" i="38"/>
  <c r="Z19" i="38"/>
  <c r="T59" i="38"/>
  <c r="L59" i="38"/>
  <c r="V67" i="38"/>
  <c r="M68" i="38"/>
  <c r="X74" i="38"/>
  <c r="AP74" i="38"/>
  <c r="L74" i="38"/>
  <c r="O90" i="38"/>
  <c r="O89" i="38" s="1"/>
  <c r="AL90" i="38"/>
  <c r="AL89" i="38" s="1"/>
  <c r="AG90" i="38"/>
  <c r="AG89" i="38" s="1"/>
  <c r="S90" i="38"/>
  <c r="S89" i="38" s="1"/>
  <c r="AJ90" i="38"/>
  <c r="AJ89" i="38" s="1"/>
  <c r="BA90" i="38"/>
  <c r="BA89" i="38" s="1"/>
  <c r="P100" i="38"/>
  <c r="AU100" i="38"/>
  <c r="AH100" i="38"/>
  <c r="AY100" i="38"/>
  <c r="U100" i="38"/>
  <c r="N19" i="38"/>
  <c r="AV115" i="38"/>
  <c r="AT112" i="38"/>
  <c r="AQ102" i="38"/>
  <c r="BA102" i="38"/>
  <c r="AX102" i="38"/>
  <c r="AK102" i="38"/>
  <c r="AA102" i="38"/>
  <c r="AL112" i="38"/>
  <c r="R112" i="38"/>
  <c r="AA34" i="38"/>
  <c r="AO34" i="38"/>
  <c r="AO32" i="38" s="1"/>
  <c r="AV34" i="38"/>
  <c r="AG34" i="38"/>
  <c r="AS112" i="38"/>
  <c r="AB112" i="38"/>
  <c r="AK112" i="38"/>
  <c r="AD112" i="38"/>
  <c r="AM34" i="38"/>
  <c r="AC59" i="38"/>
  <c r="Y59" i="38"/>
  <c r="AF59" i="38"/>
  <c r="AK19" i="38"/>
  <c r="AV19" i="38"/>
  <c r="AH19" i="38"/>
  <c r="AO74" i="38"/>
  <c r="AG74" i="38"/>
  <c r="AU90" i="38"/>
  <c r="AU89" i="38" s="1"/>
  <c r="P90" i="38"/>
  <c r="AO90" i="38"/>
  <c r="AO89" i="38" s="1"/>
  <c r="AA90" i="38"/>
  <c r="AA89" i="38" s="1"/>
  <c r="AR90" i="38"/>
  <c r="AR89" i="38" s="1"/>
  <c r="X100" i="38"/>
  <c r="Q100" i="38"/>
  <c r="AP100" i="38"/>
  <c r="L100" i="38"/>
  <c r="AC100" i="38"/>
  <c r="X98" i="38"/>
  <c r="AC112" i="38"/>
  <c r="AK115" i="38"/>
  <c r="AU115" i="38"/>
  <c r="O43" i="38"/>
  <c r="AN34" i="38"/>
  <c r="AN32" i="38" s="1"/>
  <c r="Y90" i="38"/>
  <c r="AC76" i="38"/>
  <c r="AJ102" i="38"/>
  <c r="AG102" i="38"/>
  <c r="AN102" i="38"/>
  <c r="M34" i="38"/>
  <c r="R34" i="38"/>
  <c r="AJ34" i="38"/>
  <c r="AH32" i="38"/>
  <c r="AD32" i="38"/>
  <c r="AS34" i="38"/>
  <c r="AS32" i="38" s="1"/>
  <c r="P112" i="38"/>
  <c r="O112" i="38"/>
  <c r="N112" i="38"/>
  <c r="AF19" i="38"/>
  <c r="Y19" i="38"/>
  <c r="AX112" i="38"/>
  <c r="AN19" i="38"/>
  <c r="AJ59" i="38"/>
  <c r="AK59" i="38"/>
  <c r="AO19" i="38"/>
  <c r="AS19" i="38"/>
  <c r="AM90" i="38"/>
  <c r="AM89" i="38" s="1"/>
  <c r="X90" i="38"/>
  <c r="X89" i="38" s="1"/>
  <c r="AW90" i="38"/>
  <c r="AW89" i="38" s="1"/>
  <c r="AI90" i="38"/>
  <c r="AI89" i="38" s="1"/>
  <c r="AZ90" i="38"/>
  <c r="AZ89" i="38" s="1"/>
  <c r="N100" i="38"/>
  <c r="AF100" i="38"/>
  <c r="Y100" i="38"/>
  <c r="AX100" i="38"/>
  <c r="T100" i="38"/>
  <c r="AK100" i="38"/>
  <c r="L19" i="38"/>
  <c r="AD68" i="38"/>
  <c r="O115" i="38"/>
  <c r="AS115" i="38"/>
  <c r="AD115" i="38"/>
  <c r="AL43" i="38"/>
  <c r="AE90" i="38"/>
  <c r="AE89" i="38" s="1"/>
  <c r="AS90" i="38"/>
  <c r="AS89" i="38" s="1"/>
  <c r="AY115" i="38"/>
  <c r="Q115" i="38"/>
  <c r="X72" i="38"/>
  <c r="AI102" i="38"/>
  <c r="AH112" i="38"/>
  <c r="AM102" i="38"/>
  <c r="W102" i="38"/>
  <c r="Q102" i="38"/>
  <c r="L102" i="38"/>
  <c r="V102" i="38"/>
  <c r="AW112" i="38"/>
  <c r="BA34" i="38"/>
  <c r="BA32" i="38" s="1"/>
  <c r="O34" i="38"/>
  <c r="U34" i="38"/>
  <c r="AF34" i="38"/>
  <c r="AB34" i="38"/>
  <c r="W112" i="38"/>
  <c r="AY34" i="38"/>
  <c r="V112" i="38"/>
  <c r="R77" i="38"/>
  <c r="Q23" i="95" s="1"/>
  <c r="L77" i="38"/>
  <c r="AG67" i="38"/>
  <c r="AY19" i="38"/>
  <c r="M59" i="38"/>
  <c r="AT90" i="38"/>
  <c r="AT89" i="38" s="1"/>
  <c r="AF90" i="38"/>
  <c r="AF89" i="38" s="1"/>
  <c r="R90" i="38"/>
  <c r="R89" i="38" s="1"/>
  <c r="AQ90" i="38"/>
  <c r="AQ89" i="38" s="1"/>
  <c r="M90" i="38"/>
  <c r="V100" i="38"/>
  <c r="AN100" i="38"/>
  <c r="AG100" i="38"/>
  <c r="K100" i="38"/>
  <c r="AB100" i="38"/>
  <c r="AS100" i="38"/>
  <c r="P115" i="38"/>
  <c r="AG43" i="38"/>
  <c r="V34" i="38"/>
  <c r="V32" i="38" s="1"/>
  <c r="P34" i="38"/>
  <c r="K90" i="38"/>
  <c r="K89" i="38" s="1"/>
  <c r="J17" i="95" s="1"/>
  <c r="AI74" i="38"/>
  <c r="AN115" i="38"/>
  <c r="AP115" i="38"/>
  <c r="AU102" i="38"/>
  <c r="U112" i="38"/>
  <c r="AW102" i="38"/>
  <c r="S102" i="38"/>
  <c r="AY102" i="38"/>
  <c r="AP102" i="38"/>
  <c r="S112" i="38"/>
  <c r="AK34" i="38"/>
  <c r="S34" i="38"/>
  <c r="Y34" i="38"/>
  <c r="AQ34" i="38"/>
  <c r="AM32" i="38"/>
  <c r="X34" i="38"/>
  <c r="X112" i="38"/>
  <c r="AZ19" i="38"/>
  <c r="AB19" i="38"/>
  <c r="AP34" i="38"/>
  <c r="M88" i="38"/>
  <c r="O77" i="38"/>
  <c r="N23" i="95" s="1"/>
  <c r="AM59" i="38"/>
  <c r="AH59" i="38"/>
  <c r="BA67" i="38"/>
  <c r="X19" i="38"/>
  <c r="T76" i="38"/>
  <c r="V90" i="38"/>
  <c r="V89" i="38" s="1"/>
  <c r="AN90" i="38"/>
  <c r="AN89" i="38" s="1"/>
  <c r="Z90" i="38"/>
  <c r="Z89" i="38" s="1"/>
  <c r="AY90" i="38"/>
  <c r="U90" i="38"/>
  <c r="AD100" i="38"/>
  <c r="AV100" i="38"/>
  <c r="AO100" i="38"/>
  <c r="S100" i="38"/>
  <c r="AJ100" i="38"/>
  <c r="BA100" i="38"/>
  <c r="AQ77" i="38"/>
  <c r="AP23" i="95" s="1"/>
  <c r="AA115" i="38"/>
  <c r="Y115" i="38"/>
  <c r="N111" i="38"/>
  <c r="AD66" i="38"/>
  <c r="AP64" i="38"/>
  <c r="P43" i="38"/>
  <c r="AZ34" i="38"/>
  <c r="AI34" i="38"/>
  <c r="AC34" i="38"/>
  <c r="AC32" i="38" s="1"/>
  <c r="AT34" i="38"/>
  <c r="AT32" i="38" s="1"/>
  <c r="T34" i="38"/>
  <c r="T32" i="38" s="1"/>
  <c r="AW34" i="38"/>
  <c r="AO113" i="38"/>
  <c r="AM19" i="38"/>
  <c r="AE19" i="38"/>
  <c r="AL59" i="38"/>
  <c r="AE59" i="38"/>
  <c r="AA19" i="38"/>
  <c r="O19" i="38"/>
  <c r="AB68" i="38"/>
  <c r="W90" i="38"/>
  <c r="W89" i="38" s="1"/>
  <c r="AV90" i="38"/>
  <c r="AP90" i="38"/>
  <c r="L90" i="38"/>
  <c r="L89" i="38" s="1"/>
  <c r="AC90" i="38"/>
  <c r="AL100" i="38"/>
  <c r="O100" i="38"/>
  <c r="AW100" i="38"/>
  <c r="AA100" i="38"/>
  <c r="Z115" i="38"/>
  <c r="AZ115" i="38"/>
  <c r="AI115" i="38"/>
  <c r="S115" i="38"/>
  <c r="AT68" i="38"/>
  <c r="AV68" i="38"/>
  <c r="AW68" i="38"/>
  <c r="AQ68" i="38"/>
  <c r="AX68" i="38"/>
  <c r="AQ76" i="38"/>
  <c r="BA76" i="38"/>
  <c r="AT76" i="38"/>
  <c r="AS76" i="38"/>
  <c r="AX76" i="38"/>
  <c r="S32" i="38"/>
  <c r="O113" i="38"/>
  <c r="AE113" i="38"/>
  <c r="AC68" i="38"/>
  <c r="AE66" i="38"/>
  <c r="AR76" i="38"/>
  <c r="AW64" i="38"/>
  <c r="AJ101" i="38"/>
  <c r="AZ101" i="38"/>
  <c r="M101" i="38"/>
  <c r="AU105" i="38"/>
  <c r="AU103" i="38" s="1"/>
  <c r="AD105" i="38"/>
  <c r="AB105" i="38"/>
  <c r="O105" i="38"/>
  <c r="AF105" i="38"/>
  <c r="AG105" i="38"/>
  <c r="Y105" i="38"/>
  <c r="AW105" i="38"/>
  <c r="P105" i="38"/>
  <c r="BA105" i="38"/>
  <c r="T105" i="38"/>
  <c r="AK105" i="38"/>
  <c r="AA105" i="38"/>
  <c r="AA103" i="38" s="1"/>
  <c r="AC105" i="38"/>
  <c r="AC103" i="38" s="1"/>
  <c r="AZ105" i="38"/>
  <c r="AR68" i="38"/>
  <c r="O32" i="38"/>
  <c r="U58" i="38"/>
  <c r="AV76" i="38"/>
  <c r="BA101" i="38"/>
  <c r="AO101" i="38"/>
  <c r="T64" i="38"/>
  <c r="Q76" i="38"/>
  <c r="AP76" i="38"/>
  <c r="K101" i="38"/>
  <c r="AT101" i="38"/>
  <c r="AQ64" i="38"/>
  <c r="Y64" i="38"/>
  <c r="L64" i="38"/>
  <c r="U64" i="38"/>
  <c r="AC64" i="38"/>
  <c r="R64" i="38"/>
  <c r="AH64" i="38"/>
  <c r="AG64" i="38"/>
  <c r="AF64" i="38"/>
  <c r="AI64" i="38"/>
  <c r="P64" i="38"/>
  <c r="AJ64" i="38"/>
  <c r="M64" i="38"/>
  <c r="AQ111" i="38"/>
  <c r="L111" i="38"/>
  <c r="AV113" i="38"/>
  <c r="AH113" i="38"/>
  <c r="AL68" i="38"/>
  <c r="Z64" i="38"/>
  <c r="U68" i="38"/>
  <c r="Q64" i="38"/>
  <c r="S76" i="38"/>
  <c r="T66" i="38"/>
  <c r="AF111" i="38"/>
  <c r="O57" i="38"/>
  <c r="AE57" i="38"/>
  <c r="AS105" i="38"/>
  <c r="AS103" i="38" s="1"/>
  <c r="X60" i="38"/>
  <c r="AA60" i="38"/>
  <c r="AY105" i="38"/>
  <c r="AC58" i="38"/>
  <c r="O110" i="38"/>
  <c r="Y110" i="38"/>
  <c r="AJ68" i="38"/>
  <c r="AP68" i="38"/>
  <c r="AE64" i="38"/>
  <c r="AF68" i="38"/>
  <c r="O40" i="38"/>
  <c r="AP40" i="38"/>
  <c r="AU76" i="38"/>
  <c r="AF66" i="38"/>
  <c r="Z97" i="38"/>
  <c r="V97" i="38"/>
  <c r="AK64" i="38"/>
  <c r="AY64" i="38"/>
  <c r="AX58" i="38"/>
  <c r="BA58" i="38"/>
  <c r="AW43" i="38"/>
  <c r="AH101" i="38"/>
  <c r="U101" i="38"/>
  <c r="AE101" i="38"/>
  <c r="AQ101" i="38"/>
  <c r="Q101" i="38"/>
  <c r="X101" i="38"/>
  <c r="AN101" i="38"/>
  <c r="AP101" i="38"/>
  <c r="AI101" i="38"/>
  <c r="R101" i="38"/>
  <c r="AM101" i="38"/>
  <c r="V101" i="38"/>
  <c r="AK101" i="38"/>
  <c r="N101" i="38"/>
  <c r="AR101" i="38"/>
  <c r="AC101" i="38"/>
  <c r="AY101" i="38"/>
  <c r="S103" i="38"/>
  <c r="AW32" i="38"/>
  <c r="AB101" i="38"/>
  <c r="AW101" i="38"/>
  <c r="P113" i="38"/>
  <c r="AF113" i="38"/>
  <c r="AC113" i="38"/>
  <c r="AD113" i="38"/>
  <c r="AU113" i="38"/>
  <c r="AJ113" i="38"/>
  <c r="AP113" i="38"/>
  <c r="AZ113" i="38"/>
  <c r="W113" i="38"/>
  <c r="L113" i="38"/>
  <c r="S113" i="38"/>
  <c r="AQ113" i="38"/>
  <c r="AX64" i="38"/>
  <c r="AR64" i="38"/>
  <c r="BA64" i="38"/>
  <c r="AT64" i="38"/>
  <c r="AZ64" i="38"/>
  <c r="AS64" i="38"/>
  <c r="AV64" i="38"/>
  <c r="AM113" i="38"/>
  <c r="M113" i="38"/>
  <c r="N113" i="38"/>
  <c r="AI68" i="38"/>
  <c r="X68" i="38"/>
  <c r="S64" i="38"/>
  <c r="AL32" i="38"/>
  <c r="BA113" i="38"/>
  <c r="AY113" i="38"/>
  <c r="R113" i="38"/>
  <c r="AM68" i="38"/>
  <c r="AZ68" i="38"/>
  <c r="W76" i="38"/>
  <c r="M76" i="38"/>
  <c r="S73" i="38"/>
  <c r="U73" i="38"/>
  <c r="AP43" i="38"/>
  <c r="L58" i="38"/>
  <c r="AF58" i="38"/>
  <c r="AB58" i="38"/>
  <c r="AE58" i="38"/>
  <c r="AI58" i="38"/>
  <c r="O58" i="38"/>
  <c r="Y58" i="38"/>
  <c r="AJ58" i="38"/>
  <c r="AL58" i="38"/>
  <c r="Q58" i="38"/>
  <c r="T58" i="38"/>
  <c r="V111" i="38"/>
  <c r="AT111" i="38"/>
  <c r="AY111" i="38"/>
  <c r="AR111" i="38"/>
  <c r="AK111" i="38"/>
  <c r="Q111" i="38"/>
  <c r="AD111" i="38"/>
  <c r="AV111" i="38"/>
  <c r="AJ111" i="38"/>
  <c r="AI111" i="38"/>
  <c r="Y111" i="38"/>
  <c r="T111" i="38"/>
  <c r="AP111" i="38"/>
  <c r="R111" i="38"/>
  <c r="S66" i="38"/>
  <c r="Z66" i="38"/>
  <c r="AA66" i="38"/>
  <c r="AL66" i="38"/>
  <c r="M66" i="38"/>
  <c r="AJ66" i="38"/>
  <c r="AM66" i="38"/>
  <c r="P111" i="38"/>
  <c r="S111" i="38"/>
  <c r="AS113" i="38"/>
  <c r="AI113" i="38"/>
  <c r="U113" i="38"/>
  <c r="N58" i="38"/>
  <c r="BA68" i="38"/>
  <c r="AY68" i="38"/>
  <c r="AD76" i="38"/>
  <c r="AB76" i="38"/>
  <c r="P66" i="38"/>
  <c r="Q98" i="38"/>
  <c r="N41" i="38"/>
  <c r="AD41" i="38"/>
  <c r="W41" i="38"/>
  <c r="P40" i="38"/>
  <c r="N40" i="38"/>
  <c r="L40" i="38"/>
  <c r="AE40" i="38"/>
  <c r="AM40" i="38"/>
  <c r="AO66" i="38"/>
  <c r="AW60" i="38"/>
  <c r="AI60" i="38"/>
  <c r="AS60" i="38"/>
  <c r="W60" i="38"/>
  <c r="AD60" i="38"/>
  <c r="O111" i="38"/>
  <c r="M57" i="38"/>
  <c r="AR113" i="38"/>
  <c r="Z113" i="38"/>
  <c r="W105" i="38"/>
  <c r="W103" i="38" s="1"/>
  <c r="Q60" i="38"/>
  <c r="U105" i="38"/>
  <c r="AN105" i="38"/>
  <c r="AN103" i="38" s="1"/>
  <c r="AO58" i="38"/>
  <c r="AH105" i="38"/>
  <c r="AH103" i="38" s="1"/>
  <c r="L73" i="38"/>
  <c r="AI41" i="38"/>
  <c r="AN64" i="38"/>
  <c r="W40" i="38"/>
  <c r="AJ40" i="38"/>
  <c r="X66" i="38"/>
  <c r="AJ76" i="38"/>
  <c r="AK75" i="38"/>
  <c r="AS101" i="38"/>
  <c r="AX43" i="38"/>
  <c r="AK27" i="38"/>
  <c r="AC27" i="38"/>
  <c r="Q27" i="38"/>
  <c r="AM27" i="38"/>
  <c r="X67" i="38"/>
  <c r="Q67" i="38"/>
  <c r="U67" i="38"/>
  <c r="AL67" i="38"/>
  <c r="AA67" i="38"/>
  <c r="AK67" i="38"/>
  <c r="AQ57" i="38"/>
  <c r="AT57" i="38"/>
  <c r="V113" i="38"/>
  <c r="T113" i="38"/>
  <c r="AJ73" i="38"/>
  <c r="V66" i="38"/>
  <c r="AU67" i="38"/>
  <c r="AR67" i="38"/>
  <c r="AT67" i="38"/>
  <c r="Q110" i="38"/>
  <c r="V110" i="38"/>
  <c r="AL110" i="38"/>
  <c r="T110" i="38"/>
  <c r="AJ110" i="38"/>
  <c r="AZ110" i="38"/>
  <c r="AZ109" i="38" s="1"/>
  <c r="P110" i="38"/>
  <c r="X110" i="38"/>
  <c r="AX110" i="38"/>
  <c r="AN110" i="38"/>
  <c r="AH110" i="38"/>
  <c r="AD110" i="38"/>
  <c r="AV110" i="38"/>
  <c r="AB111" i="38"/>
  <c r="AB113" i="38"/>
  <c r="AA113" i="38"/>
  <c r="AL113" i="38"/>
  <c r="L105" i="38"/>
  <c r="L103" i="38" s="1"/>
  <c r="AZ60" i="38"/>
  <c r="AV103" i="38"/>
  <c r="L110" i="38"/>
  <c r="AF110" i="38"/>
  <c r="AF109" i="38" s="1"/>
  <c r="AG68" i="38"/>
  <c r="AP67" i="38"/>
  <c r="W68" i="38"/>
  <c r="Z68" i="38"/>
  <c r="N64" i="38"/>
  <c r="X64" i="38"/>
  <c r="AO64" i="38"/>
  <c r="AK76" i="38"/>
  <c r="AN40" i="38"/>
  <c r="AB66" i="38"/>
  <c r="N66" i="38"/>
  <c r="AI76" i="38"/>
  <c r="AE75" i="38"/>
  <c r="O75" i="38"/>
  <c r="AO75" i="38"/>
  <c r="AE97" i="38"/>
  <c r="AY97" i="38"/>
  <c r="AD101" i="38"/>
  <c r="AE56" i="38"/>
  <c r="AH56" i="38"/>
  <c r="P56" i="38"/>
  <c r="AN111" i="38"/>
  <c r="Y113" i="38"/>
  <c r="AX113" i="38"/>
  <c r="AN58" i="38"/>
  <c r="M58" i="38"/>
  <c r="AK68" i="38"/>
  <c r="AU68" i="38"/>
  <c r="AH66" i="38"/>
  <c r="AN66" i="38"/>
  <c r="AF101" i="38"/>
  <c r="L101" i="38"/>
  <c r="AL101" i="38"/>
  <c r="AC77" i="38"/>
  <c r="AL77" i="38"/>
  <c r="AA77" i="38"/>
  <c r="AV77" i="38"/>
  <c r="AU23" i="95" s="1"/>
  <c r="AK77" i="38"/>
  <c r="AA57" i="38"/>
  <c r="S57" i="38"/>
  <c r="V57" i="38"/>
  <c r="N57" i="38"/>
  <c r="AH57" i="38"/>
  <c r="AL57" i="38"/>
  <c r="AF75" i="38"/>
  <c r="AH75" i="38"/>
  <c r="L75" i="38"/>
  <c r="AN75" i="38"/>
  <c r="X75" i="38"/>
  <c r="AG75" i="38"/>
  <c r="V75" i="38"/>
  <c r="Z75" i="38"/>
  <c r="BA111" i="38"/>
  <c r="AF57" i="38"/>
  <c r="AR32" i="38"/>
  <c r="M111" i="38"/>
  <c r="AK113" i="38"/>
  <c r="AT113" i="38"/>
  <c r="Z58" i="38"/>
  <c r="M60" i="38"/>
  <c r="AP58" i="38"/>
  <c r="AY110" i="38"/>
  <c r="AS110" i="38"/>
  <c r="AO67" i="38"/>
  <c r="AW110" i="38"/>
  <c r="O64" i="38"/>
  <c r="AL64" i="38"/>
  <c r="X103" i="38"/>
  <c r="AO40" i="38"/>
  <c r="Y66" i="38"/>
  <c r="T75" i="38"/>
  <c r="AJ75" i="38"/>
  <c r="N75" i="38"/>
  <c r="AV97" i="38"/>
  <c r="Y101" i="38"/>
  <c r="S101" i="38"/>
  <c r="AA101" i="38"/>
  <c r="AN59" i="38"/>
  <c r="AB59" i="38"/>
  <c r="O59" i="38"/>
  <c r="AO59" i="38"/>
  <c r="V59" i="38"/>
  <c r="AG104" i="38"/>
  <c r="Q104" i="38"/>
  <c r="Q103" i="38" s="1"/>
  <c r="AM104" i="38"/>
  <c r="AM103" i="38" s="1"/>
  <c r="U104" i="38"/>
  <c r="AE104" i="38"/>
  <c r="AK104" i="38"/>
  <c r="AK103" i="38" s="1"/>
  <c r="AX104" i="38"/>
  <c r="K104" i="38"/>
  <c r="AB104" i="38"/>
  <c r="AB103" i="38" s="1"/>
  <c r="AO104" i="38"/>
  <c r="AO103" i="38" s="1"/>
  <c r="AV43" i="38"/>
  <c r="Z112" i="38"/>
  <c r="AV112" i="38"/>
  <c r="AU112" i="38"/>
  <c r="T112" i="38"/>
  <c r="AP112" i="38"/>
  <c r="W43" i="38"/>
  <c r="Z103" i="38"/>
  <c r="AK58" i="38"/>
  <c r="S68" i="38"/>
  <c r="R68" i="38"/>
  <c r="V64" i="38"/>
  <c r="AD64" i="38"/>
  <c r="Y68" i="38"/>
  <c r="AL76" i="38"/>
  <c r="AW76" i="38"/>
  <c r="Z101" i="38"/>
  <c r="AX101" i="38"/>
  <c r="AQ59" i="38"/>
  <c r="AY59" i="38"/>
  <c r="AT59" i="38"/>
  <c r="AC97" i="38"/>
  <c r="K97" i="38"/>
  <c r="P97" i="38"/>
  <c r="U97" i="38"/>
  <c r="AX97" i="38"/>
  <c r="AM97" i="38"/>
  <c r="M97" i="38"/>
  <c r="AP97" i="38"/>
  <c r="AF97" i="38"/>
  <c r="AD97" i="38"/>
  <c r="L97" i="38"/>
  <c r="AG97" i="38"/>
  <c r="AK97" i="38"/>
  <c r="S97" i="38"/>
  <c r="AN97" i="38"/>
  <c r="T68" i="38"/>
  <c r="O68" i="38"/>
  <c r="AO68" i="38"/>
  <c r="N68" i="38"/>
  <c r="AE68" i="38"/>
  <c r="L68" i="38"/>
  <c r="V68" i="38"/>
  <c r="AA68" i="38"/>
  <c r="AH68" i="38"/>
  <c r="Q68" i="38"/>
  <c r="AN76" i="38"/>
  <c r="O76" i="38"/>
  <c r="AA76" i="38"/>
  <c r="AM76" i="38"/>
  <c r="Z76" i="38"/>
  <c r="AE76" i="38"/>
  <c r="N76" i="38"/>
  <c r="Y76" i="38"/>
  <c r="P76" i="38"/>
  <c r="V76" i="38"/>
  <c r="AH76" i="38"/>
  <c r="X76" i="38"/>
  <c r="AO76" i="38"/>
  <c r="AG76" i="38"/>
  <c r="L76" i="38"/>
  <c r="AF76" i="38"/>
  <c r="R76" i="38"/>
  <c r="AU33" i="38"/>
  <c r="AU32" i="38" s="1"/>
  <c r="R33" i="38"/>
  <c r="AE33" i="38"/>
  <c r="P33" i="38"/>
  <c r="P32" i="38" s="1"/>
  <c r="AQ33" i="38"/>
  <c r="AQ32" i="38" s="1"/>
  <c r="Z33" i="38"/>
  <c r="Z32" i="38" s="1"/>
  <c r="U33" i="38"/>
  <c r="U32" i="38" s="1"/>
  <c r="X33" i="38"/>
  <c r="X32" i="38" s="1"/>
  <c r="AZ33" i="38"/>
  <c r="AZ32" i="38" s="1"/>
  <c r="AV33" i="38"/>
  <c r="AS56" i="38"/>
  <c r="AE115" i="38"/>
  <c r="W115" i="38"/>
  <c r="P117" i="38"/>
  <c r="P116" i="38" s="1"/>
  <c r="AC115" i="38"/>
  <c r="Z43" i="38"/>
  <c r="V82" i="38"/>
  <c r="AJ37" i="38"/>
  <c r="AX115" i="38"/>
  <c r="AL115" i="38"/>
  <c r="AL109" i="38" s="1"/>
  <c r="Q117" i="38"/>
  <c r="Q116" i="38" s="1"/>
  <c r="AT115" i="38"/>
  <c r="T115" i="38"/>
  <c r="Y112" i="38"/>
  <c r="AW56" i="38"/>
  <c r="AV56" i="38"/>
  <c r="AJ115" i="38"/>
  <c r="AB117" i="38"/>
  <c r="AB116" i="38" s="1"/>
  <c r="AO43" i="38"/>
  <c r="T40" i="38"/>
  <c r="Y43" i="38"/>
  <c r="S117" i="38"/>
  <c r="AU43" i="38"/>
  <c r="T43" i="38"/>
  <c r="AU56" i="38"/>
  <c r="M112" i="38"/>
  <c r="AT82" i="38"/>
  <c r="AW115" i="38"/>
  <c r="AH115" i="38"/>
  <c r="AR115" i="38"/>
  <c r="AB115" i="38"/>
  <c r="T117" i="38"/>
  <c r="T116" i="38" s="1"/>
  <c r="Y117" i="38"/>
  <c r="R43" i="38"/>
  <c r="AZ43" i="38"/>
  <c r="AE43" i="38"/>
  <c r="X115" i="38"/>
  <c r="U115" i="38"/>
  <c r="U117" i="38"/>
  <c r="U116" i="38" s="1"/>
  <c r="N115" i="38"/>
  <c r="N109" i="38" s="1"/>
  <c r="AR43" i="38"/>
  <c r="AX56" i="38"/>
  <c r="M115" i="38"/>
  <c r="R115" i="38"/>
  <c r="AQ115" i="38"/>
  <c r="L115" i="38"/>
  <c r="AK43" i="38"/>
  <c r="U43" i="38"/>
  <c r="AT81" i="38"/>
  <c r="AW81" i="38"/>
  <c r="AW79" i="38" s="1"/>
  <c r="W81" i="38"/>
  <c r="W79" i="38" s="1"/>
  <c r="AH81" i="38"/>
  <c r="AH79" i="38" s="1"/>
  <c r="S81" i="38"/>
  <c r="BA81" i="38"/>
  <c r="BA79" i="38" s="1"/>
  <c r="AC81" i="38"/>
  <c r="AJ81" i="38"/>
  <c r="AJ79" i="38" s="1"/>
  <c r="Z81" i="38"/>
  <c r="AX81" i="38"/>
  <c r="AX79" i="38" s="1"/>
  <c r="P81" i="38"/>
  <c r="P79" i="38" s="1"/>
  <c r="Q81" i="38"/>
  <c r="Q79" i="38" s="1"/>
  <c r="AM81" i="38"/>
  <c r="AM79" i="38" s="1"/>
  <c r="V81" i="38"/>
  <c r="V79" i="38" s="1"/>
  <c r="N81" i="38"/>
  <c r="AV81" i="38"/>
  <c r="AQ81" i="38"/>
  <c r="AQ79" i="38" s="1"/>
  <c r="AF81" i="38"/>
  <c r="AF79" i="38" s="1"/>
  <c r="AS81" i="38"/>
  <c r="AS79" i="38" s="1"/>
  <c r="AY81" i="38"/>
  <c r="AY79" i="38" s="1"/>
  <c r="AK81" i="38"/>
  <c r="AK79" i="38" s="1"/>
  <c r="AZ81" i="38"/>
  <c r="AN81" i="38"/>
  <c r="AN79" i="38" s="1"/>
  <c r="AB81" i="38"/>
  <c r="AB79" i="38" s="1"/>
  <c r="X81" i="38"/>
  <c r="X79" i="38" s="1"/>
  <c r="AP81" i="38"/>
  <c r="AP79" i="38" s="1"/>
  <c r="AG81" i="38"/>
  <c r="AG79" i="38" s="1"/>
  <c r="T81" i="38"/>
  <c r="AE81" i="38"/>
  <c r="AL81" i="38"/>
  <c r="AA81" i="38"/>
  <c r="AR81" i="38"/>
  <c r="AR79" i="38" s="1"/>
  <c r="AE65" i="38"/>
  <c r="AO65" i="38"/>
  <c r="AH65" i="38"/>
  <c r="AF65" i="38"/>
  <c r="AD65" i="38"/>
  <c r="AM65" i="38"/>
  <c r="Y65" i="38"/>
  <c r="AG65" i="38"/>
  <c r="AB65" i="38"/>
  <c r="M65" i="38"/>
  <c r="Z65" i="38"/>
  <c r="N65" i="38"/>
  <c r="N62" i="38" s="1"/>
  <c r="AC65" i="38"/>
  <c r="AA65" i="38"/>
  <c r="Q65" i="38"/>
  <c r="AL65" i="38"/>
  <c r="O65" i="38"/>
  <c r="U65" i="38"/>
  <c r="T65" i="38"/>
  <c r="V65" i="38"/>
  <c r="AJ65" i="38"/>
  <c r="X65" i="38"/>
  <c r="AI65" i="38"/>
  <c r="W65" i="38"/>
  <c r="R65" i="38"/>
  <c r="AN65" i="38"/>
  <c r="AP65" i="38"/>
  <c r="AK65" i="38"/>
  <c r="L65" i="38"/>
  <c r="S65" i="38"/>
  <c r="AU81" i="38"/>
  <c r="AU79" i="38" s="1"/>
  <c r="V37" i="38"/>
  <c r="AF37" i="38"/>
  <c r="AL37" i="38"/>
  <c r="S37" i="38"/>
  <c r="U37" i="38"/>
  <c r="M37" i="38"/>
  <c r="N37" i="38"/>
  <c r="T37" i="38"/>
  <c r="R37" i="38"/>
  <c r="AB37" i="38"/>
  <c r="P37" i="38"/>
  <c r="L37" i="38"/>
  <c r="AI37" i="38"/>
  <c r="AG37" i="38"/>
  <c r="AM37" i="38"/>
  <c r="W37" i="38"/>
  <c r="AN37" i="38"/>
  <c r="O37" i="38"/>
  <c r="X37" i="38"/>
  <c r="Q37" i="38"/>
  <c r="AC37" i="38"/>
  <c r="AA37" i="38"/>
  <c r="Y37" i="38"/>
  <c r="Z37" i="38"/>
  <c r="AK37" i="38"/>
  <c r="AO37" i="38"/>
  <c r="AH37" i="38"/>
  <c r="AH36" i="38" s="1"/>
  <c r="AH35" i="38" s="1"/>
  <c r="AE37" i="38"/>
  <c r="AP37" i="38"/>
  <c r="AV72" i="38"/>
  <c r="AT72" i="38"/>
  <c r="M72" i="38"/>
  <c r="W72" i="38"/>
  <c r="AO72" i="38"/>
  <c r="AC72" i="38"/>
  <c r="AH72" i="38"/>
  <c r="AQ72" i="38"/>
  <c r="AX72" i="38"/>
  <c r="V72" i="38"/>
  <c r="AN72" i="38"/>
  <c r="AS72" i="38"/>
  <c r="AW72" i="38"/>
  <c r="AK72" i="38"/>
  <c r="P72" i="38"/>
  <c r="N72" i="38"/>
  <c r="AI72" i="38"/>
  <c r="BA72" i="38"/>
  <c r="AU72" i="38"/>
  <c r="AM72" i="38"/>
  <c r="T72" i="38"/>
  <c r="Y72" i="38"/>
  <c r="AF72" i="38"/>
  <c r="U72" i="38"/>
  <c r="S72" i="38"/>
  <c r="AB72" i="38"/>
  <c r="O72" i="38"/>
  <c r="Z72" i="38"/>
  <c r="AZ72" i="38"/>
  <c r="AR72" i="38"/>
  <c r="AY72" i="38"/>
  <c r="AJ72" i="38"/>
  <c r="Q72" i="38"/>
  <c r="AA72" i="38"/>
  <c r="R72" i="38"/>
  <c r="AE72" i="38"/>
  <c r="AG72" i="38"/>
  <c r="AD72" i="38"/>
  <c r="AL72" i="38"/>
  <c r="R98" i="38"/>
  <c r="W98" i="38"/>
  <c r="AS98" i="38"/>
  <c r="AY98" i="38"/>
  <c r="Y98" i="38"/>
  <c r="AD98" i="38"/>
  <c r="AK98" i="38"/>
  <c r="AA98" i="38"/>
  <c r="AN98" i="38"/>
  <c r="AJ98" i="38"/>
  <c r="S98" i="38"/>
  <c r="AF98" i="38"/>
  <c r="AC98" i="38"/>
  <c r="P98" i="38"/>
  <c r="M98" i="38"/>
  <c r="AI98" i="38"/>
  <c r="AQ98" i="38"/>
  <c r="AU98" i="38"/>
  <c r="AR98" i="38"/>
  <c r="AM98" i="38"/>
  <c r="L98" i="38"/>
  <c r="K98" i="38"/>
  <c r="AE98" i="38"/>
  <c r="AX98" i="38"/>
  <c r="O98" i="38"/>
  <c r="AP98" i="38"/>
  <c r="AT98" i="38"/>
  <c r="Z98" i="38"/>
  <c r="V98" i="38"/>
  <c r="AW98" i="38"/>
  <c r="N98" i="38"/>
  <c r="AO98" i="38"/>
  <c r="AB98" i="38"/>
  <c r="BA98" i="38"/>
  <c r="U98" i="38"/>
  <c r="AZ98" i="38"/>
  <c r="T98" i="38"/>
  <c r="AH98" i="38"/>
  <c r="AG98" i="38"/>
  <c r="AU51" i="38"/>
  <c r="AY51" i="38"/>
  <c r="AF51" i="38"/>
  <c r="V51" i="38"/>
  <c r="O51" i="38"/>
  <c r="AB51" i="38"/>
  <c r="P51" i="38"/>
  <c r="AP51" i="38"/>
  <c r="Q51" i="38"/>
  <c r="AI51" i="38"/>
  <c r="AH51" i="38"/>
  <c r="S51" i="38"/>
  <c r="AG51" i="38"/>
  <c r="AM51" i="38"/>
  <c r="X51" i="38"/>
  <c r="AL51" i="38"/>
  <c r="AX51" i="38"/>
  <c r="AE51" i="38"/>
  <c r="AW51" i="38"/>
  <c r="AZ51" i="38"/>
  <c r="AD51" i="38"/>
  <c r="AN51" i="38"/>
  <c r="T51" i="38"/>
  <c r="AQ51" i="38"/>
  <c r="AV51" i="38"/>
  <c r="AR51" i="38"/>
  <c r="Z51" i="38"/>
  <c r="Y51" i="38"/>
  <c r="AA51" i="38"/>
  <c r="AO51" i="38"/>
  <c r="AS51" i="38"/>
  <c r="BA51" i="38"/>
  <c r="AT51" i="38"/>
  <c r="P65" i="38"/>
  <c r="X82" i="38"/>
  <c r="AK51" i="38"/>
  <c r="N51" i="38"/>
  <c r="S82" i="38"/>
  <c r="W51" i="38"/>
  <c r="M51" i="38"/>
  <c r="AP82" i="38"/>
  <c r="Z82" i="38"/>
  <c r="N82" i="38"/>
  <c r="AL82" i="38"/>
  <c r="AO82" i="38"/>
  <c r="AI82" i="38"/>
  <c r="AM82" i="38"/>
  <c r="O82" i="38"/>
  <c r="AK82" i="38"/>
  <c r="L82" i="38"/>
  <c r="AA82" i="38"/>
  <c r="W82" i="38"/>
  <c r="AN82" i="38"/>
  <c r="AB82" i="38"/>
  <c r="M82" i="38"/>
  <c r="AG82" i="38"/>
  <c r="P82" i="38"/>
  <c r="R82" i="38"/>
  <c r="U82" i="38"/>
  <c r="AF82" i="38"/>
  <c r="AJ82" i="38"/>
  <c r="Q82" i="38"/>
  <c r="Y82" i="38"/>
  <c r="AD82" i="38"/>
  <c r="AH82" i="38"/>
  <c r="AC82" i="38"/>
  <c r="AE82" i="38"/>
  <c r="AD37" i="38"/>
  <c r="T82" i="38"/>
  <c r="AJ51" i="38"/>
  <c r="AP72" i="38"/>
  <c r="AL98" i="38"/>
  <c r="AR65" i="38"/>
  <c r="AU65" i="38"/>
  <c r="AS65" i="38"/>
  <c r="AZ65" i="38"/>
  <c r="AQ65" i="38"/>
  <c r="AW65" i="38"/>
  <c r="AV65" i="38"/>
  <c r="AU73" i="38"/>
  <c r="AL73" i="38"/>
  <c r="AV73" i="38"/>
  <c r="AH73" i="38"/>
  <c r="AP73" i="38"/>
  <c r="O73" i="38"/>
  <c r="AB73" i="38"/>
  <c r="AF73" i="38"/>
  <c r="T73" i="38"/>
  <c r="P73" i="38"/>
  <c r="AX73" i="38"/>
  <c r="AM73" i="38"/>
  <c r="R73" i="38"/>
  <c r="N73" i="38"/>
  <c r="AA73" i="38"/>
  <c r="AS73" i="38"/>
  <c r="AO73" i="38"/>
  <c r="AY73" i="38"/>
  <c r="Z73" i="38"/>
  <c r="W73" i="38"/>
  <c r="AD73" i="38"/>
  <c r="AZ73" i="38"/>
  <c r="BA73" i="38"/>
  <c r="AT73" i="38"/>
  <c r="AQ73" i="38"/>
  <c r="Y73" i="38"/>
  <c r="M73" i="38"/>
  <c r="AW73" i="38"/>
  <c r="AR73" i="38"/>
  <c r="AC73" i="38"/>
  <c r="AE73" i="38"/>
  <c r="X73" i="38"/>
  <c r="X69" i="38" s="1"/>
  <c r="W32" i="38"/>
  <c r="AN73" i="38"/>
  <c r="J61" i="38"/>
  <c r="I61" i="38"/>
  <c r="AS74" i="38"/>
  <c r="W74" i="38"/>
  <c r="AU74" i="38"/>
  <c r="AZ74" i="38"/>
  <c r="S74" i="38"/>
  <c r="S69" i="38" s="1"/>
  <c r="AX74" i="38"/>
  <c r="AV74" i="38"/>
  <c r="P74" i="38"/>
  <c r="AK74" i="38"/>
  <c r="AC74" i="38"/>
  <c r="N74" i="38"/>
  <c r="AF74" i="38"/>
  <c r="AM74" i="38"/>
  <c r="R74" i="38"/>
  <c r="U74" i="38"/>
  <c r="AJ74" i="38"/>
  <c r="AE74" i="38"/>
  <c r="AD74" i="38"/>
  <c r="AT74" i="38"/>
  <c r="O74" i="38"/>
  <c r="Z74" i="38"/>
  <c r="Y74" i="38"/>
  <c r="AA74" i="38"/>
  <c r="BA74" i="38"/>
  <c r="Q74" i="38"/>
  <c r="Q69" i="38" s="1"/>
  <c r="V74" i="38"/>
  <c r="AN74" i="38"/>
  <c r="AQ74" i="38"/>
  <c r="AH74" i="38"/>
  <c r="M74" i="38"/>
  <c r="AY74" i="38"/>
  <c r="AB74" i="38"/>
  <c r="AR38" i="38"/>
  <c r="AU38" i="38"/>
  <c r="AZ38" i="38"/>
  <c r="AT38" i="38"/>
  <c r="AQ38" i="38"/>
  <c r="AX38" i="38"/>
  <c r="AY38" i="38"/>
  <c r="AV38" i="38"/>
  <c r="AW38" i="38"/>
  <c r="AS38" i="38"/>
  <c r="BA38" i="38"/>
  <c r="AP38" i="38"/>
  <c r="Q38" i="38"/>
  <c r="AE38" i="38"/>
  <c r="O38" i="38"/>
  <c r="Y38" i="38"/>
  <c r="AL38" i="38"/>
  <c r="U38" i="38"/>
  <c r="AK38" i="38"/>
  <c r="AM38" i="38"/>
  <c r="AG38" i="38"/>
  <c r="M38" i="38"/>
  <c r="AI38" i="38"/>
  <c r="S38" i="38"/>
  <c r="P38" i="38"/>
  <c r="T38" i="38"/>
  <c r="AN38" i="38"/>
  <c r="AO38" i="38"/>
  <c r="Z38" i="38"/>
  <c r="AY65" i="38"/>
  <c r="AI73" i="38"/>
  <c r="AG73" i="38"/>
  <c r="AX65" i="38"/>
  <c r="AK73" i="38"/>
  <c r="AT65" i="38"/>
  <c r="V73" i="38"/>
  <c r="AY32" i="38"/>
  <c r="AX77" i="38"/>
  <c r="AW23" i="95" s="1"/>
  <c r="Z27" i="38"/>
  <c r="AB27" i="38"/>
  <c r="O27" i="38"/>
  <c r="AH27" i="38"/>
  <c r="M27" i="38"/>
  <c r="P27" i="38"/>
  <c r="V41" i="38"/>
  <c r="M41" i="38"/>
  <c r="AN41" i="38"/>
  <c r="T41" i="38"/>
  <c r="U41" i="38"/>
  <c r="AG41" i="38"/>
  <c r="O41" i="38"/>
  <c r="Y41" i="38"/>
  <c r="R41" i="38"/>
  <c r="AB41" i="38"/>
  <c r="AF41" i="38"/>
  <c r="R32" i="38"/>
  <c r="AB18" i="38"/>
  <c r="AB60" i="38"/>
  <c r="AE60" i="38"/>
  <c r="AX60" i="38"/>
  <c r="AA18" i="38"/>
  <c r="AX103" i="38"/>
  <c r="AN27" i="38"/>
  <c r="Y27" i="38"/>
  <c r="M77" i="38"/>
  <c r="L23" i="95" s="1"/>
  <c r="AM41" i="38"/>
  <c r="Z41" i="38"/>
  <c r="AA27" i="38"/>
  <c r="L71" i="38"/>
  <c r="R71" i="38"/>
  <c r="AF71" i="38"/>
  <c r="V71" i="38"/>
  <c r="AF117" i="38"/>
  <c r="AF116" i="38" s="1"/>
  <c r="AJ104" i="38"/>
  <c r="AJ103" i="38" s="1"/>
  <c r="AQ104" i="38"/>
  <c r="AQ103" i="38" s="1"/>
  <c r="R104" i="38"/>
  <c r="R103" i="38" s="1"/>
  <c r="AT104" i="38"/>
  <c r="AT103" i="38" s="1"/>
  <c r="Y104" i="38"/>
  <c r="Y103" i="38" s="1"/>
  <c r="AW104" i="38"/>
  <c r="AW103" i="38" s="1"/>
  <c r="AZ104" i="38"/>
  <c r="AZ103" i="38" s="1"/>
  <c r="AF104" i="38"/>
  <c r="T104" i="38"/>
  <c r="T103" i="38" s="1"/>
  <c r="AL104" i="38"/>
  <c r="AL103" i="38" s="1"/>
  <c r="AP104" i="38"/>
  <c r="AP103" i="38" s="1"/>
  <c r="O104" i="38"/>
  <c r="M104" i="38"/>
  <c r="M103" i="38" s="1"/>
  <c r="AP66" i="38"/>
  <c r="AC66" i="38"/>
  <c r="AK66" i="38"/>
  <c r="AI66" i="38"/>
  <c r="AG66" i="38"/>
  <c r="W66" i="38"/>
  <c r="R66" i="38"/>
  <c r="O66" i="38"/>
  <c r="L66" i="38"/>
  <c r="AT117" i="38"/>
  <c r="AT116" i="38" s="1"/>
  <c r="W117" i="38"/>
  <c r="W116" i="38" s="1"/>
  <c r="J22" i="38"/>
  <c r="I22" i="38"/>
  <c r="AS59" i="38"/>
  <c r="AI59" i="38"/>
  <c r="Q59" i="38"/>
  <c r="S59" i="38"/>
  <c r="AP59" i="38"/>
  <c r="U59" i="38"/>
  <c r="X59" i="38"/>
  <c r="AW59" i="38"/>
  <c r="AD59" i="38"/>
  <c r="AA59" i="38"/>
  <c r="AN60" i="38"/>
  <c r="AJ60" i="38"/>
  <c r="AF102" i="38"/>
  <c r="AL102" i="38"/>
  <c r="AR102" i="38"/>
  <c r="J20" i="38"/>
  <c r="I20" i="38"/>
  <c r="AZ77" i="38"/>
  <c r="AY23" i="95" s="1"/>
  <c r="AY77" i="38"/>
  <c r="AX23" i="95" s="1"/>
  <c r="BA77" i="38"/>
  <c r="AZ23" i="95" s="1"/>
  <c r="AS77" i="38"/>
  <c r="AR23" i="95" s="1"/>
  <c r="AR77" i="38"/>
  <c r="AQ23" i="95" s="1"/>
  <c r="AW77" i="38"/>
  <c r="AV23" i="95" s="1"/>
  <c r="AT77" i="38"/>
  <c r="AS23" i="95" s="1"/>
  <c r="AI77" i="38"/>
  <c r="Z77" i="38"/>
  <c r="AP77" i="38"/>
  <c r="T77" i="38"/>
  <c r="S23" i="95" s="1"/>
  <c r="U77" i="38"/>
  <c r="T23" i="95" s="1"/>
  <c r="N77" i="38"/>
  <c r="M23" i="95" s="1"/>
  <c r="AU77" i="38"/>
  <c r="AT23" i="95" s="1"/>
  <c r="Q77" i="38"/>
  <c r="P23" i="95" s="1"/>
  <c r="AH77" i="38"/>
  <c r="V77" i="38"/>
  <c r="U23" i="95" s="1"/>
  <c r="AF77" i="38"/>
  <c r="AB77" i="38"/>
  <c r="L67" i="38"/>
  <c r="P67" i="38"/>
  <c r="AC67" i="38"/>
  <c r="AE67" i="38"/>
  <c r="S67" i="38"/>
  <c r="AH67" i="38"/>
  <c r="M67" i="38"/>
  <c r="AM67" i="38"/>
  <c r="R67" i="38"/>
  <c r="AD67" i="38"/>
  <c r="AX32" i="38"/>
  <c r="N32" i="38"/>
  <c r="AC60" i="38"/>
  <c r="U60" i="38"/>
  <c r="AE27" i="38"/>
  <c r="Y67" i="38"/>
  <c r="W67" i="38"/>
  <c r="AB67" i="38"/>
  <c r="AB62" i="38" s="1"/>
  <c r="AA41" i="38"/>
  <c r="AR117" i="38"/>
  <c r="AR116" i="38" s="1"/>
  <c r="R117" i="38"/>
  <c r="R116" i="38" s="1"/>
  <c r="AV67" i="38"/>
  <c r="AQ67" i="38"/>
  <c r="AZ67" i="38"/>
  <c r="AY67" i="38"/>
  <c r="BA57" i="38"/>
  <c r="AR57" i="38"/>
  <c r="S18" i="38"/>
  <c r="Y57" i="38"/>
  <c r="AC57" i="38"/>
  <c r="AB32" i="38"/>
  <c r="Q32" i="38"/>
  <c r="AJ32" i="38"/>
  <c r="AU57" i="38"/>
  <c r="AQ60" i="38"/>
  <c r="AT60" i="38"/>
  <c r="AR60" i="38"/>
  <c r="N103" i="38"/>
  <c r="T27" i="38"/>
  <c r="AR103" i="38"/>
  <c r="AJ77" i="38"/>
  <c r="AJ67" i="38"/>
  <c r="T67" i="38"/>
  <c r="Z67" i="38"/>
  <c r="P41" i="38"/>
  <c r="T71" i="38"/>
  <c r="AX117" i="38"/>
  <c r="AX116" i="38" s="1"/>
  <c r="AG117" i="38"/>
  <c r="AG116" i="38" s="1"/>
  <c r="Y33" i="38"/>
  <c r="Y32" i="38" s="1"/>
  <c r="AK33" i="38"/>
  <c r="AK32" i="38" s="1"/>
  <c r="AF33" i="38"/>
  <c r="AF32" i="38" s="1"/>
  <c r="R56" i="38"/>
  <c r="T56" i="38"/>
  <c r="W56" i="38"/>
  <c r="AO56" i="38"/>
  <c r="O56" i="38"/>
  <c r="U56" i="38"/>
  <c r="Z56" i="38"/>
  <c r="AL56" i="38"/>
  <c r="AG56" i="38"/>
  <c r="AB56" i="38"/>
  <c r="S56" i="38"/>
  <c r="P57" i="38"/>
  <c r="AJ57" i="38"/>
  <c r="AG32" i="38"/>
  <c r="AI32" i="38"/>
  <c r="AA32" i="38"/>
  <c r="BA60" i="38"/>
  <c r="Y60" i="38"/>
  <c r="O60" i="38"/>
  <c r="AE103" i="38"/>
  <c r="V27" i="38"/>
  <c r="AL60" i="38"/>
  <c r="AD77" i="38"/>
  <c r="W77" i="38"/>
  <c r="V23" i="95" s="1"/>
  <c r="AI67" i="38"/>
  <c r="AO41" i="38"/>
  <c r="AP41" i="38"/>
  <c r="AD103" i="38"/>
  <c r="O67" i="38"/>
  <c r="AU59" i="38"/>
  <c r="AV117" i="38"/>
  <c r="AV116" i="38" s="1"/>
  <c r="V117" i="38"/>
  <c r="V116" i="38" s="1"/>
  <c r="AH117" i="38"/>
  <c r="AH116" i="38" s="1"/>
  <c r="AC117" i="38"/>
  <c r="AC116" i="38" s="1"/>
  <c r="AL117" i="38"/>
  <c r="AL116" i="38" s="1"/>
  <c r="AE117" i="38"/>
  <c r="AE116" i="38" s="1"/>
  <c r="O117" i="38"/>
  <c r="O116" i="38" s="1"/>
  <c r="X117" i="38"/>
  <c r="X116" i="38" s="1"/>
  <c r="AP117" i="38"/>
  <c r="AP116" i="38" s="1"/>
  <c r="AJ117" i="38"/>
  <c r="AO117" i="38"/>
  <c r="AO116" i="38" s="1"/>
  <c r="AD117" i="38"/>
  <c r="AD116" i="38" s="1"/>
  <c r="AA117" i="38"/>
  <c r="AA116" i="38" s="1"/>
  <c r="AK117" i="38"/>
  <c r="AI112" i="38"/>
  <c r="AY112" i="38"/>
  <c r="AJ112" i="38"/>
  <c r="Y18" i="38"/>
  <c r="Q18" i="38"/>
  <c r="AG18" i="38"/>
  <c r="Z18" i="38"/>
  <c r="S77" i="38"/>
  <c r="R23" i="95" s="1"/>
  <c r="AF67" i="38"/>
  <c r="AP27" i="38"/>
  <c r="AU117" i="38"/>
  <c r="AU116" i="38" s="1"/>
  <c r="AS117" i="38"/>
  <c r="AS116" i="38" s="1"/>
  <c r="AQ117" i="38"/>
  <c r="AQ116" i="38" s="1"/>
  <c r="BA117" i="38"/>
  <c r="BA116" i="38" s="1"/>
  <c r="AZ117" i="38"/>
  <c r="AZ116" i="38" s="1"/>
  <c r="AM71" i="38"/>
  <c r="AL71" i="38"/>
  <c r="AO71" i="38"/>
  <c r="AP71" i="38"/>
  <c r="M71" i="38"/>
  <c r="Y71" i="38"/>
  <c r="AK60" i="38"/>
  <c r="BA103" i="38"/>
  <c r="AM77" i="38"/>
  <c r="M32" i="38"/>
  <c r="R18" i="38"/>
  <c r="R60" i="38"/>
  <c r="X77" i="38"/>
  <c r="W23" i="95" s="1"/>
  <c r="AX67" i="38"/>
  <c r="AT79" i="38"/>
  <c r="Q41" i="38"/>
  <c r="V103" i="38"/>
  <c r="AE71" i="38"/>
  <c r="AZ59" i="38"/>
  <c r="BA59" i="38"/>
  <c r="AR59" i="38"/>
  <c r="Z117" i="38"/>
  <c r="Z116" i="38" s="1"/>
  <c r="AQ71" i="38"/>
  <c r="AW71" i="38"/>
  <c r="AZ71" i="38"/>
  <c r="AR71" i="38"/>
  <c r="AX71" i="38"/>
  <c r="AQ63" i="38"/>
  <c r="AO63" i="38"/>
  <c r="AX63" i="38"/>
  <c r="T63" i="38"/>
  <c r="AP63" i="38"/>
  <c r="M63" i="38"/>
  <c r="AR63" i="38"/>
  <c r="U63" i="38"/>
  <c r="AY63" i="38"/>
  <c r="AR114" i="38"/>
  <c r="V114" i="38"/>
  <c r="AK114" i="38"/>
  <c r="AV114" i="38"/>
  <c r="P114" i="38"/>
  <c r="AU114" i="38"/>
  <c r="L114" i="38"/>
  <c r="Q114" i="38"/>
  <c r="Q109" i="38" s="1"/>
  <c r="AX114" i="38"/>
  <c r="AY114" i="38"/>
  <c r="AI114" i="38"/>
  <c r="AD114" i="38"/>
  <c r="AA114" i="38"/>
  <c r="AQ114" i="38"/>
  <c r="AM114" i="38"/>
  <c r="AK50" i="38"/>
  <c r="AD50" i="38"/>
  <c r="AB50" i="38"/>
  <c r="L50" i="38"/>
  <c r="V50" i="38"/>
  <c r="P50" i="38"/>
  <c r="AA50" i="38"/>
  <c r="X50" i="38"/>
  <c r="AF50" i="38"/>
  <c r="AF60" i="38"/>
  <c r="P60" i="38"/>
  <c r="AI18" i="38"/>
  <c r="AI57" i="38"/>
  <c r="U57" i="38"/>
  <c r="AP32" i="38"/>
  <c r="AX18" i="38"/>
  <c r="AY57" i="38"/>
  <c r="N18" i="38"/>
  <c r="S60" i="38"/>
  <c r="AU60" i="38"/>
  <c r="N60" i="38"/>
  <c r="U27" i="38"/>
  <c r="AN67" i="38"/>
  <c r="AW67" i="38"/>
  <c r="AD27" i="38"/>
  <c r="AC41" i="38"/>
  <c r="AN77" i="38"/>
  <c r="AX59" i="38"/>
  <c r="AN117" i="38"/>
  <c r="AN116" i="38" s="1"/>
  <c r="R51" i="38"/>
  <c r="U51" i="38"/>
  <c r="R81" i="38"/>
  <c r="R79" i="38" s="1"/>
  <c r="AI81" i="38"/>
  <c r="AI79" i="38" s="1"/>
  <c r="O81" i="38"/>
  <c r="O79" i="38" s="1"/>
  <c r="AO81" i="38"/>
  <c r="AO79" i="38" s="1"/>
  <c r="Y81" i="38"/>
  <c r="U81" i="38"/>
  <c r="U79" i="38" s="1"/>
  <c r="M81" i="38"/>
  <c r="AD81" i="38"/>
  <c r="AD79" i="38" s="1"/>
  <c r="AG19" i="38"/>
  <c r="T19" i="38"/>
  <c r="W19" i="38"/>
  <c r="V19" i="38"/>
  <c r="AC19" i="38"/>
  <c r="AB40" i="38"/>
  <c r="Q40" i="38"/>
  <c r="AA38" i="38"/>
  <c r="AB43" i="38"/>
  <c r="AZ82" i="38"/>
  <c r="BA82" i="38"/>
  <c r="AR82" i="38"/>
  <c r="Q43" i="38"/>
  <c r="AM115" i="38"/>
  <c r="AO115" i="38"/>
  <c r="AO109" i="38" s="1"/>
  <c r="J23" i="38"/>
  <c r="I23" i="38"/>
  <c r="N38" i="38"/>
  <c r="AQ75" i="38"/>
  <c r="AU75" i="38"/>
  <c r="AZ75" i="38"/>
  <c r="AY75" i="38"/>
  <c r="AV75" i="38"/>
  <c r="AT75" i="38"/>
  <c r="AW75" i="38"/>
  <c r="AX75" i="38"/>
  <c r="AR75" i="38"/>
  <c r="AS75" i="38"/>
  <c r="BA75" i="38"/>
  <c r="AG58" i="38"/>
  <c r="X58" i="38"/>
  <c r="N79" i="38"/>
  <c r="AV79" i="38"/>
  <c r="X40" i="38"/>
  <c r="AG40" i="38"/>
  <c r="AI26" i="38"/>
  <c r="J17" i="38"/>
  <c r="I17" i="38"/>
  <c r="I21" i="38"/>
  <c r="J21" i="38"/>
  <c r="AR27" i="38"/>
  <c r="AT27" i="38"/>
  <c r="AQ27" i="38"/>
  <c r="AX27" i="38"/>
  <c r="AU27" i="38"/>
  <c r="AT41" i="38"/>
  <c r="AS41" i="38"/>
  <c r="AZ41" i="38"/>
  <c r="BA41" i="38"/>
  <c r="AW41" i="38"/>
  <c r="AY41" i="38"/>
  <c r="AQ41" i="38"/>
  <c r="AV41" i="38"/>
  <c r="AU41" i="38"/>
  <c r="AR41" i="38"/>
  <c r="AX41" i="38"/>
  <c r="AT37" i="38"/>
  <c r="AV37" i="38"/>
  <c r="AY37" i="38"/>
  <c r="AX37" i="38"/>
  <c r="AZ37" i="38"/>
  <c r="AS37" i="38"/>
  <c r="AW37" i="38"/>
  <c r="AQ37" i="38"/>
  <c r="AU37" i="38"/>
  <c r="AR37" i="38"/>
  <c r="BA37" i="38"/>
  <c r="AJ43" i="38"/>
  <c r="S43" i="38"/>
  <c r="AY40" i="38"/>
  <c r="BA40" i="38"/>
  <c r="AW40" i="38"/>
  <c r="AR40" i="38"/>
  <c r="AZ40" i="38"/>
  <c r="AV40" i="38"/>
  <c r="AX40" i="38"/>
  <c r="AS40" i="38"/>
  <c r="AU40" i="38"/>
  <c r="AQ40" i="38"/>
  <c r="AT40" i="38"/>
  <c r="AA43" i="38"/>
  <c r="L43" i="38"/>
  <c r="AM43" i="38"/>
  <c r="AY43" i="38"/>
  <c r="AA40" i="38"/>
  <c r="M43" i="38"/>
  <c r="AZ79" i="38"/>
  <c r="Y79" i="38"/>
  <c r="Z40" i="38"/>
  <c r="U40" i="38"/>
  <c r="AI40" i="38"/>
  <c r="V40" i="38"/>
  <c r="W101" i="38"/>
  <c r="J24" i="38"/>
  <c r="I24" i="38"/>
  <c r="AC43" i="38"/>
  <c r="AT99" i="38"/>
  <c r="AB99" i="38"/>
  <c r="AN99" i="38"/>
  <c r="BA99" i="38"/>
  <c r="BA96" i="38" s="1"/>
  <c r="AS99" i="38"/>
  <c r="R99" i="38"/>
  <c r="AL99" i="38"/>
  <c r="AL96" i="38" s="1"/>
  <c r="T99" i="38"/>
  <c r="T96" i="38" s="1"/>
  <c r="Z99" i="38"/>
  <c r="X99" i="38"/>
  <c r="X96" i="38" s="1"/>
  <c r="AM99" i="38"/>
  <c r="AA99" i="38"/>
  <c r="S99" i="38"/>
  <c r="AW99" i="38"/>
  <c r="AD99" i="38"/>
  <c r="AD96" i="38" s="1"/>
  <c r="L99" i="38"/>
  <c r="AE99" i="38"/>
  <c r="AZ99" i="38"/>
  <c r="V99" i="38"/>
  <c r="AX99" i="38"/>
  <c r="Q99" i="38"/>
  <c r="Q96" i="38" s="1"/>
  <c r="AH99" i="38"/>
  <c r="AC99" i="38"/>
  <c r="Y99" i="38"/>
  <c r="AU99" i="38"/>
  <c r="M99" i="38"/>
  <c r="AV99" i="38"/>
  <c r="AV96" i="38" s="1"/>
  <c r="N99" i="38"/>
  <c r="AP99" i="38"/>
  <c r="AG99" i="38"/>
  <c r="AQ99" i="38"/>
  <c r="AQ96" i="38" s="1"/>
  <c r="AY99" i="38"/>
  <c r="W99" i="38"/>
  <c r="AR99" i="38"/>
  <c r="K99" i="38"/>
  <c r="O99" i="38"/>
  <c r="AJ99" i="38"/>
  <c r="AF99" i="38"/>
  <c r="AK99" i="38"/>
  <c r="P99" i="38"/>
  <c r="AO99" i="38"/>
  <c r="U99" i="38"/>
  <c r="AI99" i="38"/>
  <c r="AD43" i="38"/>
  <c r="AQ43" i="38"/>
  <c r="AQ66" i="38"/>
  <c r="BA66" i="38"/>
  <c r="BA62" i="38" s="1"/>
  <c r="AU66" i="38"/>
  <c r="AW66" i="38"/>
  <c r="AT66" i="38"/>
  <c r="AS66" i="38"/>
  <c r="AV66" i="38"/>
  <c r="AR66" i="38"/>
  <c r="AZ66" i="38"/>
  <c r="AY66" i="38"/>
  <c r="AX66" i="38"/>
  <c r="X43" i="38"/>
  <c r="T79" i="38"/>
  <c r="AC79" i="38"/>
  <c r="AA79" i="38"/>
  <c r="AE79" i="38"/>
  <c r="AL79" i="38"/>
  <c r="S79" i="38"/>
  <c r="Z79" i="38"/>
  <c r="M79" i="38"/>
  <c r="AY116" i="38"/>
  <c r="AI116" i="38"/>
  <c r="Z129" i="38"/>
  <c r="AN124" i="38"/>
  <c r="M129" i="38"/>
  <c r="AI124" i="38"/>
  <c r="AU124" i="38"/>
  <c r="AD119" i="38"/>
  <c r="P124" i="38"/>
  <c r="AJ124" i="38"/>
  <c r="AA124" i="38"/>
  <c r="AV124" i="38"/>
  <c r="AM119" i="38"/>
  <c r="N129" i="38"/>
  <c r="AZ124" i="38"/>
  <c r="W129" i="38"/>
  <c r="AA129" i="38"/>
  <c r="M119" i="38"/>
  <c r="W124" i="38"/>
  <c r="X129" i="38"/>
  <c r="T129" i="38"/>
  <c r="AT124" i="38"/>
  <c r="U129" i="38"/>
  <c r="AM116" i="38"/>
  <c r="O129" i="38"/>
  <c r="V129" i="38"/>
  <c r="AC119" i="38"/>
  <c r="Q129" i="38"/>
  <c r="R129" i="38"/>
  <c r="AQ133" i="38"/>
  <c r="N116" i="38"/>
  <c r="Y129" i="38"/>
  <c r="Y116" i="38"/>
  <c r="P129" i="38"/>
  <c r="AB119" i="38"/>
  <c r="X119" i="38"/>
  <c r="T119" i="38"/>
  <c r="AF119" i="38"/>
  <c r="R119" i="38"/>
  <c r="AZ119" i="38"/>
  <c r="T124" i="38"/>
  <c r="M124" i="38"/>
  <c r="AV89" i="38"/>
  <c r="Z119" i="38"/>
  <c r="W119" i="38"/>
  <c r="BA119" i="38"/>
  <c r="AG133" i="38"/>
  <c r="Z124" i="38"/>
  <c r="AO119" i="38"/>
  <c r="S116" i="38"/>
  <c r="AF124" i="38"/>
  <c r="Q89" i="38"/>
  <c r="AW119" i="38"/>
  <c r="AB124" i="38"/>
  <c r="T89" i="38"/>
  <c r="S129" i="38"/>
  <c r="AK116" i="38"/>
  <c r="M179" i="38"/>
  <c r="N181" i="38"/>
  <c r="M182" i="89"/>
  <c r="M182" i="99" s="1"/>
  <c r="M183" i="99" s="1"/>
  <c r="M178" i="38"/>
  <c r="R133" i="38"/>
  <c r="R124" i="38"/>
  <c r="AC124" i="38"/>
  <c r="AW116" i="38"/>
  <c r="AJ116" i="38"/>
  <c r="AP89" i="38"/>
  <c r="AL119" i="38"/>
  <c r="K177" i="38"/>
  <c r="N180" i="38"/>
  <c r="Y89" i="38"/>
  <c r="AX89" i="38"/>
  <c r="AD89" i="38"/>
  <c r="AO124" i="38"/>
  <c r="AX133" i="38"/>
  <c r="AU119" i="38"/>
  <c r="BA124" i="38"/>
  <c r="V133" i="38"/>
  <c r="AJ133" i="38"/>
  <c r="U89" i="38"/>
  <c r="AX124" i="38"/>
  <c r="AS124" i="38"/>
  <c r="AQ124" i="38"/>
  <c r="AG124" i="38"/>
  <c r="S124" i="38"/>
  <c r="O124" i="38"/>
  <c r="AP119" i="38"/>
  <c r="N133" i="38"/>
  <c r="M89" i="38"/>
  <c r="AR119" i="38"/>
  <c r="N119" i="38"/>
  <c r="Q119" i="38"/>
  <c r="AV133" i="38"/>
  <c r="V124" i="38"/>
  <c r="AH124" i="38"/>
  <c r="AK124" i="38"/>
  <c r="AM124" i="38"/>
  <c r="AB133" i="38"/>
  <c r="X124" i="38"/>
  <c r="AS119" i="38"/>
  <c r="AR124" i="38"/>
  <c r="AX119" i="38"/>
  <c r="AY124" i="38"/>
  <c r="AF133" i="38"/>
  <c r="U124" i="38"/>
  <c r="AE124" i="38"/>
  <c r="AS133" i="38"/>
  <c r="AP124" i="38"/>
  <c r="AK89" i="38"/>
  <c r="AI119" i="38"/>
  <c r="AW133" i="38"/>
  <c r="AC89" i="38"/>
  <c r="AB89" i="38"/>
  <c r="AH89" i="38"/>
  <c r="M133" i="38"/>
  <c r="P89" i="38"/>
  <c r="AA119" i="38"/>
  <c r="Q124" i="38"/>
  <c r="AD124" i="38"/>
  <c r="Y133" i="38"/>
  <c r="Y124" i="38"/>
  <c r="U119" i="38"/>
  <c r="BA133" i="38"/>
  <c r="AL124" i="38"/>
  <c r="S119" i="38"/>
  <c r="AE119" i="38"/>
  <c r="N124" i="38"/>
  <c r="AW124" i="38"/>
  <c r="AY89" i="38"/>
  <c r="P133" i="38"/>
  <c r="AK133" i="38"/>
  <c r="AG119" i="38"/>
  <c r="AV119" i="38"/>
  <c r="S133" i="38"/>
  <c r="W93" i="38"/>
  <c r="M93" i="38"/>
  <c r="AI93" i="38"/>
  <c r="AT119" i="38"/>
  <c r="AO133" i="38"/>
  <c r="AN119" i="38"/>
  <c r="R93" i="38"/>
  <c r="Q133" i="38"/>
  <c r="AN133" i="38"/>
  <c r="O133" i="38"/>
  <c r="AY133" i="38"/>
  <c r="AH119" i="38"/>
  <c r="W133" i="38"/>
  <c r="AP133" i="38"/>
  <c r="O119" i="38"/>
  <c r="AQ119" i="38"/>
  <c r="T133" i="38"/>
  <c r="AJ119" i="38"/>
  <c r="AM133" i="38"/>
  <c r="Y119" i="38"/>
  <c r="AY119" i="38"/>
  <c r="AI133" i="38"/>
  <c r="AZ133" i="38"/>
  <c r="AC133" i="38"/>
  <c r="U133" i="38"/>
  <c r="Z133" i="38"/>
  <c r="AR133" i="38"/>
  <c r="AA133" i="38"/>
  <c r="AE133" i="38"/>
  <c r="X133" i="38"/>
  <c r="AU133" i="38"/>
  <c r="V119" i="38"/>
  <c r="AL133" i="38"/>
  <c r="AH133" i="38"/>
  <c r="AT133" i="38"/>
  <c r="AD133" i="38"/>
  <c r="X93" i="38"/>
  <c r="AM93" i="38"/>
  <c r="AL93" i="38"/>
  <c r="U93" i="38"/>
  <c r="AQ93" i="38"/>
  <c r="Z93" i="38"/>
  <c r="AK119" i="38"/>
  <c r="P119" i="38"/>
  <c r="AD93" i="38"/>
  <c r="K103" i="38"/>
  <c r="AV93" i="38"/>
  <c r="V93" i="38"/>
  <c r="AA93" i="38"/>
  <c r="AW93" i="38"/>
  <c r="P93" i="38"/>
  <c r="N93" i="38"/>
  <c r="AR93" i="38"/>
  <c r="S93" i="38"/>
  <c r="AO93" i="38"/>
  <c r="AF93" i="38"/>
  <c r="AU93" i="38"/>
  <c r="BA93" i="38"/>
  <c r="AJ93" i="38"/>
  <c r="K93" i="38"/>
  <c r="AG93" i="38"/>
  <c r="L93" i="38"/>
  <c r="O93" i="38"/>
  <c r="AS93" i="38"/>
  <c r="AB93" i="38"/>
  <c r="AX93" i="38"/>
  <c r="Y93" i="38"/>
  <c r="AE93" i="38"/>
  <c r="AN93" i="38"/>
  <c r="AK93" i="38"/>
  <c r="T93" i="38"/>
  <c r="AP93" i="38"/>
  <c r="Q93" i="38"/>
  <c r="AT93" i="38"/>
  <c r="AC93" i="38"/>
  <c r="AY93" i="38"/>
  <c r="AH93" i="38"/>
  <c r="K84" i="95"/>
  <c r="S109" i="38"/>
  <c r="AA23" i="95"/>
  <c r="O62" i="38" l="1"/>
  <c r="AA62" i="38"/>
  <c r="P103" i="38"/>
  <c r="W69" i="38"/>
  <c r="AY103" i="38"/>
  <c r="Z62" i="38"/>
  <c r="AE69" i="38"/>
  <c r="AL69" i="38"/>
  <c r="N96" i="38"/>
  <c r="AD69" i="38"/>
  <c r="AL36" i="38"/>
  <c r="AL35" i="38" s="1"/>
  <c r="AE109" i="38"/>
  <c r="L109" i="38"/>
  <c r="AL62" i="38"/>
  <c r="AA109" i="38"/>
  <c r="AP62" i="38"/>
  <c r="AV32" i="38"/>
  <c r="AB109" i="38"/>
  <c r="AG69" i="38"/>
  <c r="X62" i="38"/>
  <c r="AX109" i="38"/>
  <c r="AV109" i="38"/>
  <c r="AO96" i="38"/>
  <c r="AI96" i="38"/>
  <c r="AY69" i="38"/>
  <c r="W109" i="38"/>
  <c r="AX62" i="38"/>
  <c r="AC69" i="38"/>
  <c r="AW96" i="38"/>
  <c r="AE62" i="38"/>
  <c r="AE32" i="38"/>
  <c r="AK96" i="38"/>
  <c r="Z109" i="38"/>
  <c r="AJ69" i="38"/>
  <c r="BA109" i="38"/>
  <c r="Y109" i="38"/>
  <c r="AO62" i="38"/>
  <c r="Z69" i="38"/>
  <c r="AG62" i="38"/>
  <c r="AH109" i="38"/>
  <c r="U109" i="38"/>
  <c r="AF62" i="38"/>
  <c r="K96" i="38"/>
  <c r="AN62" i="38"/>
  <c r="AP69" i="38"/>
  <c r="Z96" i="38"/>
  <c r="AU69" i="38"/>
  <c r="W36" i="38"/>
  <c r="Y62" i="38"/>
  <c r="AN109" i="38"/>
  <c r="U96" i="38"/>
  <c r="W62" i="38"/>
  <c r="U69" i="38"/>
  <c r="AH69" i="38"/>
  <c r="AS62" i="38"/>
  <c r="AT96" i="38"/>
  <c r="AR96" i="38"/>
  <c r="AS96" i="38"/>
  <c r="AB69" i="38"/>
  <c r="S62" i="38"/>
  <c r="AM62" i="38"/>
  <c r="AR109" i="38"/>
  <c r="V69" i="38"/>
  <c r="V83" i="38" s="1"/>
  <c r="AS109" i="38"/>
  <c r="AH62" i="38"/>
  <c r="AW62" i="38"/>
  <c r="P62" i="38"/>
  <c r="AU96" i="38"/>
  <c r="AU106" i="38" s="1"/>
  <c r="W96" i="38"/>
  <c r="AI69" i="38"/>
  <c r="L62" i="38"/>
  <c r="AC109" i="38"/>
  <c r="AT109" i="38"/>
  <c r="AQ109" i="38"/>
  <c r="P69" i="38"/>
  <c r="N69" i="38"/>
  <c r="V62" i="38"/>
  <c r="Q62" i="38"/>
  <c r="AC62" i="38"/>
  <c r="M109" i="38"/>
  <c r="AP109" i="38"/>
  <c r="X109" i="38"/>
  <c r="P109" i="38"/>
  <c r="AU109" i="38"/>
  <c r="AD109" i="38"/>
  <c r="R109" i="38"/>
  <c r="T109" i="38"/>
  <c r="AW109" i="38"/>
  <c r="O109" i="38"/>
  <c r="AJ62" i="38"/>
  <c r="Y96" i="38"/>
  <c r="AF103" i="38"/>
  <c r="AR36" i="38"/>
  <c r="AR35" i="38" s="1"/>
  <c r="AR69" i="38"/>
  <c r="Y69" i="38"/>
  <c r="AM96" i="38"/>
  <c r="U103" i="38"/>
  <c r="U106" i="38" s="1"/>
  <c r="AZ62" i="38"/>
  <c r="AP36" i="38"/>
  <c r="AP35" i="38" s="1"/>
  <c r="AD62" i="38"/>
  <c r="AO69" i="38"/>
  <c r="R62" i="38"/>
  <c r="V96" i="38"/>
  <c r="V106" i="38" s="1"/>
  <c r="M96" i="38"/>
  <c r="R96" i="38"/>
  <c r="O69" i="38"/>
  <c r="AE36" i="38"/>
  <c r="AE35" i="38" s="1"/>
  <c r="AG36" i="38"/>
  <c r="AG35" i="38" s="1"/>
  <c r="T69" i="38"/>
  <c r="P96" i="38"/>
  <c r="AK69" i="38"/>
  <c r="AD36" i="38"/>
  <c r="AI62" i="38"/>
  <c r="AQ36" i="38"/>
  <c r="AQ35" i="38" s="1"/>
  <c r="AX69" i="38"/>
  <c r="AJ109" i="38"/>
  <c r="AU62" i="38"/>
  <c r="AM69" i="38"/>
  <c r="AY109" i="38"/>
  <c r="AN69" i="38"/>
  <c r="L36" i="38"/>
  <c r="AK109" i="38"/>
  <c r="AZ69" i="38"/>
  <c r="AI109" i="38"/>
  <c r="AA69" i="38"/>
  <c r="AP96" i="38"/>
  <c r="AP106" i="38" s="1"/>
  <c r="AF96" i="38"/>
  <c r="P36" i="38"/>
  <c r="P35" i="38" s="1"/>
  <c r="AY96" i="38"/>
  <c r="AY106" i="38" s="1"/>
  <c r="V109" i="38"/>
  <c r="AW69" i="38"/>
  <c r="O103" i="38"/>
  <c r="O106" i="38" s="1"/>
  <c r="AG96" i="38"/>
  <c r="O96" i="38"/>
  <c r="S96" i="38"/>
  <c r="S106" i="38" s="1"/>
  <c r="AK62" i="38"/>
  <c r="AE96" i="38"/>
  <c r="AM109" i="38"/>
  <c r="AF69" i="38"/>
  <c r="AF83" i="38" s="1"/>
  <c r="AH96" i="38"/>
  <c r="AH106" i="38" s="1"/>
  <c r="AX96" i="38"/>
  <c r="AJ96" i="38"/>
  <c r="AJ106" i="38" s="1"/>
  <c r="AV62" i="38"/>
  <c r="AC96" i="38"/>
  <c r="AC106" i="38" s="1"/>
  <c r="L96" i="38"/>
  <c r="AB96" i="38"/>
  <c r="AB106" i="38" s="1"/>
  <c r="AN96" i="38"/>
  <c r="R69" i="38"/>
  <c r="AJ36" i="38"/>
  <c r="AJ35" i="38" s="1"/>
  <c r="M69" i="38"/>
  <c r="BA69" i="38"/>
  <c r="AV69" i="38"/>
  <c r="W35" i="38"/>
  <c r="AF36" i="38"/>
  <c r="AF35" i="38" s="1"/>
  <c r="AG103" i="38"/>
  <c r="L69" i="38"/>
  <c r="AT62" i="38"/>
  <c r="AA96" i="38"/>
  <c r="N36" i="38"/>
  <c r="N35" i="38" s="1"/>
  <c r="AF61" i="38"/>
  <c r="AF55" i="38" s="1"/>
  <c r="AF54" i="38" s="1"/>
  <c r="X61" i="38"/>
  <c r="X55" i="38" s="1"/>
  <c r="AP61" i="38"/>
  <c r="AP55" i="38" s="1"/>
  <c r="AP54" i="38" s="1"/>
  <c r="AP83" i="38" s="1"/>
  <c r="AA61" i="38"/>
  <c r="AA55" i="38" s="1"/>
  <c r="AA54" i="38" s="1"/>
  <c r="AN61" i="38"/>
  <c r="T61" i="38"/>
  <c r="T55" i="38" s="1"/>
  <c r="AK61" i="38"/>
  <c r="AK55" i="38" s="1"/>
  <c r="AK54" i="38" s="1"/>
  <c r="R61" i="38"/>
  <c r="R55" i="38" s="1"/>
  <c r="W61" i="38"/>
  <c r="S61" i="38"/>
  <c r="S55" i="38" s="1"/>
  <c r="AC61" i="38"/>
  <c r="AC55" i="38" s="1"/>
  <c r="AM61" i="38"/>
  <c r="AM55" i="38" s="1"/>
  <c r="AM54" i="38" s="1"/>
  <c r="AM83" i="38" s="1"/>
  <c r="AL61" i="38"/>
  <c r="AL55" i="38" s="1"/>
  <c r="AL54" i="38" s="1"/>
  <c r="AL83" i="38" s="1"/>
  <c r="AB61" i="38"/>
  <c r="AD61" i="38"/>
  <c r="AD55" i="38" s="1"/>
  <c r="AG61" i="38"/>
  <c r="AG55" i="38" s="1"/>
  <c r="AG54" i="38" s="1"/>
  <c r="AG83" i="38" s="1"/>
  <c r="O61" i="38"/>
  <c r="P61" i="38"/>
  <c r="P55" i="38" s="1"/>
  <c r="P54" i="38" s="1"/>
  <c r="P83" i="38" s="1"/>
  <c r="AJ61" i="38"/>
  <c r="AJ55" i="38" s="1"/>
  <c r="AJ54" i="38" s="1"/>
  <c r="AJ83" i="38" s="1"/>
  <c r="Z61" i="38"/>
  <c r="Z55" i="38" s="1"/>
  <c r="Z54" i="38" s="1"/>
  <c r="Z83" i="38" s="1"/>
  <c r="AO61" i="38"/>
  <c r="AO55" i="38" s="1"/>
  <c r="AO54" i="38" s="1"/>
  <c r="AO83" i="38" s="1"/>
  <c r="L61" i="38"/>
  <c r="L55" i="38" s="1"/>
  <c r="AI61" i="38"/>
  <c r="AI55" i="38" s="1"/>
  <c r="N61" i="38"/>
  <c r="N55" i="38" s="1"/>
  <c r="N54" i="38" s="1"/>
  <c r="AH61" i="38"/>
  <c r="AH55" i="38" s="1"/>
  <c r="Q61" i="38"/>
  <c r="Q55" i="38" s="1"/>
  <c r="Q54" i="38" s="1"/>
  <c r="Q83" i="38" s="1"/>
  <c r="V61" i="38"/>
  <c r="V55" i="38" s="1"/>
  <c r="V54" i="38" s="1"/>
  <c r="Y61" i="38"/>
  <c r="Y55" i="38" s="1"/>
  <c r="Y54" i="38" s="1"/>
  <c r="Y83" i="38" s="1"/>
  <c r="AE61" i="38"/>
  <c r="AE55" i="38" s="1"/>
  <c r="AE54" i="38" s="1"/>
  <c r="U61" i="38"/>
  <c r="M61" i="38"/>
  <c r="M55" i="38" s="1"/>
  <c r="AS69" i="38"/>
  <c r="AT69" i="38"/>
  <c r="BA20" i="38"/>
  <c r="AX20" i="38"/>
  <c r="AW20" i="38"/>
  <c r="AS20" i="38"/>
  <c r="AU20" i="38"/>
  <c r="AY20" i="38"/>
  <c r="AR20" i="38"/>
  <c r="AQ20" i="38"/>
  <c r="AV20" i="38"/>
  <c r="AZ20" i="38"/>
  <c r="AT20" i="38"/>
  <c r="AN55" i="38"/>
  <c r="AN54" i="38" s="1"/>
  <c r="AN83" i="38" s="1"/>
  <c r="W55" i="38"/>
  <c r="AZ96" i="38"/>
  <c r="AZ106" i="38" s="1"/>
  <c r="S17" i="38"/>
  <c r="AG17" i="38"/>
  <c r="N17" i="38"/>
  <c r="W17" i="38"/>
  <c r="Z17" i="38"/>
  <c r="V17" i="38"/>
  <c r="Q17" i="38"/>
  <c r="AE17" i="38"/>
  <c r="Y17" i="38"/>
  <c r="AL17" i="38"/>
  <c r="L17" i="38"/>
  <c r="AC17" i="38"/>
  <c r="O17" i="38"/>
  <c r="AN17" i="38"/>
  <c r="AH17" i="38"/>
  <c r="AI17" i="38"/>
  <c r="AB17" i="38"/>
  <c r="AP17" i="38"/>
  <c r="AO17" i="38"/>
  <c r="AJ17" i="38"/>
  <c r="AK17" i="38"/>
  <c r="X17" i="38"/>
  <c r="M17" i="38"/>
  <c r="U17" i="38"/>
  <c r="AM17" i="38"/>
  <c r="R17" i="38"/>
  <c r="AF17" i="38"/>
  <c r="AD17" i="38"/>
  <c r="P17" i="38"/>
  <c r="AA17" i="38"/>
  <c r="T17" i="38"/>
  <c r="BA23" i="38"/>
  <c r="AV23" i="38"/>
  <c r="AZ23" i="38"/>
  <c r="AY23" i="38"/>
  <c r="AS23" i="38"/>
  <c r="AU23" i="38"/>
  <c r="AW23" i="38"/>
  <c r="AQ23" i="38"/>
  <c r="AR23" i="38"/>
  <c r="AT23" i="38"/>
  <c r="AX23" i="38"/>
  <c r="O55" i="38"/>
  <c r="AN36" i="38"/>
  <c r="AN35" i="38" s="1"/>
  <c r="AV106" i="38"/>
  <c r="AU36" i="38"/>
  <c r="AU35" i="38" s="1"/>
  <c r="BA17" i="38"/>
  <c r="AT17" i="38"/>
  <c r="AX17" i="38"/>
  <c r="AR17" i="38"/>
  <c r="AW17" i="38"/>
  <c r="AV17" i="38"/>
  <c r="AQ17" i="38"/>
  <c r="AZ17" i="38"/>
  <c r="AS17" i="38"/>
  <c r="AU17" i="38"/>
  <c r="AY17" i="38"/>
  <c r="T62" i="38"/>
  <c r="O20" i="38"/>
  <c r="AE20" i="38"/>
  <c r="T20" i="38"/>
  <c r="AJ20" i="38"/>
  <c r="AO20" i="38"/>
  <c r="AG20" i="38"/>
  <c r="AK20" i="38"/>
  <c r="R20" i="38"/>
  <c r="X20" i="38"/>
  <c r="AI20" i="38"/>
  <c r="M20" i="38"/>
  <c r="W20" i="38"/>
  <c r="AB20" i="38"/>
  <c r="AF20" i="38"/>
  <c r="AP20" i="38"/>
  <c r="AH20" i="38"/>
  <c r="AD20" i="38"/>
  <c r="Q20" i="38"/>
  <c r="V20" i="38"/>
  <c r="S20" i="38"/>
  <c r="AN20" i="38"/>
  <c r="AC20" i="38"/>
  <c r="AL20" i="38"/>
  <c r="Y20" i="38"/>
  <c r="U20" i="38"/>
  <c r="N20" i="38"/>
  <c r="Z20" i="38"/>
  <c r="P20" i="38"/>
  <c r="AA20" i="38"/>
  <c r="L20" i="38"/>
  <c r="AM20" i="38"/>
  <c r="AK36" i="38"/>
  <c r="AK35" i="38" s="1"/>
  <c r="V36" i="38"/>
  <c r="V35" i="38" s="1"/>
  <c r="AX36" i="38"/>
  <c r="AX35" i="38" s="1"/>
  <c r="AY36" i="38"/>
  <c r="AY35" i="38" s="1"/>
  <c r="Z36" i="38"/>
  <c r="Z35" i="38" s="1"/>
  <c r="AM36" i="38"/>
  <c r="AM35" i="38" s="1"/>
  <c r="AS36" i="38"/>
  <c r="AS35" i="38" s="1"/>
  <c r="AI36" i="38"/>
  <c r="AI35" i="38" s="1"/>
  <c r="AV36" i="38"/>
  <c r="AV35" i="38" s="1"/>
  <c r="AW36" i="38"/>
  <c r="AW35" i="38" s="1"/>
  <c r="AX61" i="38"/>
  <c r="AX55" i="38" s="1"/>
  <c r="AX54" i="38" s="1"/>
  <c r="AS61" i="38"/>
  <c r="AS55" i="38" s="1"/>
  <c r="AV61" i="38"/>
  <c r="AV55" i="38" s="1"/>
  <c r="AW61" i="38"/>
  <c r="AW55" i="38" s="1"/>
  <c r="AW54" i="38" s="1"/>
  <c r="BA61" i="38"/>
  <c r="BA55" i="38" s="1"/>
  <c r="BA54" i="38" s="1"/>
  <c r="AZ61" i="38"/>
  <c r="AZ55" i="38" s="1"/>
  <c r="AZ54" i="38" s="1"/>
  <c r="AQ61" i="38"/>
  <c r="AQ55" i="38" s="1"/>
  <c r="AT61" i="38"/>
  <c r="AT55" i="38" s="1"/>
  <c r="AR61" i="38"/>
  <c r="AR55" i="38" s="1"/>
  <c r="AY61" i="38"/>
  <c r="AY55" i="38" s="1"/>
  <c r="AU61" i="38"/>
  <c r="AU55" i="38" s="1"/>
  <c r="AU54" i="38" s="1"/>
  <c r="AU83" i="38" s="1"/>
  <c r="AQ62" i="38"/>
  <c r="T22" i="38"/>
  <c r="P22" i="38"/>
  <c r="W22" i="38"/>
  <c r="AI22" i="38"/>
  <c r="AA22" i="38"/>
  <c r="AK22" i="38"/>
  <c r="AC22" i="38"/>
  <c r="AL22" i="38"/>
  <c r="AH22" i="38"/>
  <c r="AM22" i="38"/>
  <c r="AB22" i="38"/>
  <c r="X22" i="38"/>
  <c r="AP22" i="38"/>
  <c r="N22" i="38"/>
  <c r="S22" i="38"/>
  <c r="AF22" i="38"/>
  <c r="AN22" i="38"/>
  <c r="O22" i="38"/>
  <c r="Z22" i="38"/>
  <c r="AO22" i="38"/>
  <c r="AD22" i="38"/>
  <c r="AJ22" i="38"/>
  <c r="Y22" i="38"/>
  <c r="U22" i="38"/>
  <c r="AG22" i="38"/>
  <c r="M22" i="38"/>
  <c r="Q22" i="38"/>
  <c r="V22" i="38"/>
  <c r="AE22" i="38"/>
  <c r="R22" i="38"/>
  <c r="L22" i="38"/>
  <c r="AZ36" i="38"/>
  <c r="AZ35" i="38" s="1"/>
  <c r="AZ22" i="38"/>
  <c r="AV22" i="38"/>
  <c r="AX22" i="38"/>
  <c r="AW22" i="38"/>
  <c r="AS22" i="38"/>
  <c r="BA22" i="38"/>
  <c r="AU22" i="38"/>
  <c r="AY22" i="38"/>
  <c r="AQ22" i="38"/>
  <c r="AR22" i="38"/>
  <c r="AT22" i="38"/>
  <c r="AO36" i="38"/>
  <c r="AO35" i="38" s="1"/>
  <c r="AQ106" i="38"/>
  <c r="R106" i="38"/>
  <c r="AX106" i="38"/>
  <c r="AO24" i="38"/>
  <c r="U24" i="38"/>
  <c r="O24" i="38"/>
  <c r="AG24" i="38"/>
  <c r="L24" i="38"/>
  <c r="AM24" i="38"/>
  <c r="AL24" i="38"/>
  <c r="R24" i="38"/>
  <c r="S24" i="38"/>
  <c r="AC24" i="38"/>
  <c r="Y24" i="38"/>
  <c r="AF24" i="38"/>
  <c r="M24" i="38"/>
  <c r="AB24" i="38"/>
  <c r="P24" i="38"/>
  <c r="Z24" i="38"/>
  <c r="AK24" i="38"/>
  <c r="AE24" i="38"/>
  <c r="N24" i="38"/>
  <c r="V24" i="38"/>
  <c r="AI24" i="38"/>
  <c r="AA24" i="38"/>
  <c r="T24" i="38"/>
  <c r="X24" i="38"/>
  <c r="W24" i="38"/>
  <c r="AJ24" i="38"/>
  <c r="AP24" i="38"/>
  <c r="AN24" i="38"/>
  <c r="AH24" i="38"/>
  <c r="AD24" i="38"/>
  <c r="Q24" i="38"/>
  <c r="AB36" i="38"/>
  <c r="AB35" i="38" s="1"/>
  <c r="Y106" i="38"/>
  <c r="AT106" i="38"/>
  <c r="AX24" i="38"/>
  <c r="AR24" i="38"/>
  <c r="AY24" i="38"/>
  <c r="AZ24" i="38"/>
  <c r="AS24" i="38"/>
  <c r="AT24" i="38"/>
  <c r="BA24" i="38"/>
  <c r="AU24" i="38"/>
  <c r="AQ24" i="38"/>
  <c r="AW24" i="38"/>
  <c r="AV24" i="38"/>
  <c r="Y36" i="38"/>
  <c r="Y35" i="38" s="1"/>
  <c r="R36" i="38"/>
  <c r="R35" i="38" s="1"/>
  <c r="N106" i="38"/>
  <c r="AT36" i="38"/>
  <c r="AT35" i="38" s="1"/>
  <c r="AQ69" i="38"/>
  <c r="AB55" i="38"/>
  <c r="AB54" i="38" s="1"/>
  <c r="AB83" i="38" s="1"/>
  <c r="AA36" i="38"/>
  <c r="AA35" i="38" s="1"/>
  <c r="T36" i="38"/>
  <c r="T35" i="38" s="1"/>
  <c r="AY62" i="38"/>
  <c r="AD35" i="38"/>
  <c r="AC36" i="38"/>
  <c r="AC35" i="38" s="1"/>
  <c r="U62" i="38"/>
  <c r="Q36" i="38"/>
  <c r="Q35" i="38" s="1"/>
  <c r="M36" i="38"/>
  <c r="M35" i="38" s="1"/>
  <c r="L35" i="38"/>
  <c r="AQ21" i="38"/>
  <c r="AV21" i="38"/>
  <c r="AR21" i="38"/>
  <c r="AU21" i="38"/>
  <c r="AW21" i="38"/>
  <c r="AT21" i="38"/>
  <c r="AZ21" i="38"/>
  <c r="AS21" i="38"/>
  <c r="AX21" i="38"/>
  <c r="BA21" i="38"/>
  <c r="AY21" i="38"/>
  <c r="AR62" i="38"/>
  <c r="X36" i="38"/>
  <c r="X35" i="38" s="1"/>
  <c r="U36" i="38"/>
  <c r="U35" i="38" s="1"/>
  <c r="BA36" i="38"/>
  <c r="BA35" i="38" s="1"/>
  <c r="AC21" i="38"/>
  <c r="AE21" i="38"/>
  <c r="M21" i="38"/>
  <c r="AO21" i="38"/>
  <c r="U21" i="38"/>
  <c r="AN21" i="38"/>
  <c r="T21" i="38"/>
  <c r="P21" i="38"/>
  <c r="L21" i="38"/>
  <c r="AP21" i="38"/>
  <c r="AG21" i="38"/>
  <c r="O21" i="38"/>
  <c r="S21" i="38"/>
  <c r="AB21" i="38"/>
  <c r="AF21" i="38"/>
  <c r="R21" i="38"/>
  <c r="AI21" i="38"/>
  <c r="Q21" i="38"/>
  <c r="AK21" i="38"/>
  <c r="N21" i="38"/>
  <c r="AA21" i="38"/>
  <c r="W21" i="38"/>
  <c r="AM21" i="38"/>
  <c r="Y21" i="38"/>
  <c r="AJ21" i="38"/>
  <c r="X21" i="38"/>
  <c r="AD21" i="38"/>
  <c r="AH21" i="38"/>
  <c r="AL21" i="38"/>
  <c r="Z21" i="38"/>
  <c r="V21" i="38"/>
  <c r="X23" i="38"/>
  <c r="Z23" i="38"/>
  <c r="AM23" i="38"/>
  <c r="AO23" i="38"/>
  <c r="AB23" i="38"/>
  <c r="U23" i="38"/>
  <c r="AD23" i="38"/>
  <c r="R23" i="38"/>
  <c r="AC23" i="38"/>
  <c r="AK23" i="38"/>
  <c r="M23" i="38"/>
  <c r="P23" i="38"/>
  <c r="AG23" i="38"/>
  <c r="AF23" i="38"/>
  <c r="W23" i="38"/>
  <c r="Q23" i="38"/>
  <c r="T23" i="38"/>
  <c r="V23" i="38"/>
  <c r="S23" i="38"/>
  <c r="Y23" i="38"/>
  <c r="AJ23" i="38"/>
  <c r="AH23" i="38"/>
  <c r="AP23" i="38"/>
  <c r="AA23" i="38"/>
  <c r="AL23" i="38"/>
  <c r="L23" i="38"/>
  <c r="N23" i="38"/>
  <c r="O23" i="38"/>
  <c r="AE23" i="38"/>
  <c r="AN23" i="38"/>
  <c r="AI23" i="38"/>
  <c r="M62" i="38"/>
  <c r="U55" i="38"/>
  <c r="U54" i="38" s="1"/>
  <c r="U83" i="38" s="1"/>
  <c r="O36" i="38"/>
  <c r="O35" i="38" s="1"/>
  <c r="S36" i="38"/>
  <c r="S35" i="38" s="1"/>
  <c r="BA106" i="38"/>
  <c r="M106" i="38"/>
  <c r="AR106" i="38"/>
  <c r="AM106" i="38"/>
  <c r="T106" i="38"/>
  <c r="AI106" i="38"/>
  <c r="X106" i="38"/>
  <c r="AS106" i="38"/>
  <c r="W106" i="38"/>
  <c r="Q106" i="38"/>
  <c r="AA106" i="38"/>
  <c r="Z106" i="38"/>
  <c r="AN106" i="38"/>
  <c r="AK106" i="38"/>
  <c r="AE106" i="38"/>
  <c r="AL106" i="38"/>
  <c r="P106" i="38"/>
  <c r="AW106" i="38"/>
  <c r="AO106" i="38"/>
  <c r="AD106" i="38"/>
  <c r="L106" i="38"/>
  <c r="M182" i="38"/>
  <c r="N178" i="89"/>
  <c r="N178" i="99" s="1"/>
  <c r="K107" i="38"/>
  <c r="O180" i="38"/>
  <c r="M177" i="38"/>
  <c r="O181" i="38"/>
  <c r="N179" i="38"/>
  <c r="M183" i="89"/>
  <c r="AQ17" i="95"/>
  <c r="K76" i="95"/>
  <c r="Y23" i="95"/>
  <c r="Z23" i="95"/>
  <c r="AD23" i="95"/>
  <c r="BA83" i="38" l="1"/>
  <c r="AW83" i="38"/>
  <c r="AH54" i="38"/>
  <c r="AH83" i="38" s="1"/>
  <c r="AS54" i="38"/>
  <c r="AS83" i="38" s="1"/>
  <c r="AI54" i="38"/>
  <c r="AI83" i="38" s="1"/>
  <c r="AK83" i="38"/>
  <c r="L54" i="38"/>
  <c r="AE83" i="38"/>
  <c r="AF106" i="38"/>
  <c r="AZ83" i="38"/>
  <c r="O54" i="38"/>
  <c r="O83" i="38" s="1"/>
  <c r="AC54" i="38"/>
  <c r="X54" i="38"/>
  <c r="X83" i="38" s="1"/>
  <c r="W19" i="95" s="1"/>
  <c r="T54" i="38"/>
  <c r="T83" i="38" s="1"/>
  <c r="S19" i="95" s="1"/>
  <c r="AG106" i="38"/>
  <c r="AC83" i="38"/>
  <c r="AG16" i="38"/>
  <c r="AG52" i="38" s="1"/>
  <c r="AF20" i="95" s="1"/>
  <c r="S54" i="38"/>
  <c r="S83" i="38" s="1"/>
  <c r="N83" i="38"/>
  <c r="M19" i="95" s="1"/>
  <c r="W54" i="38"/>
  <c r="W83" i="38" s="1"/>
  <c r="V19" i="95" s="1"/>
  <c r="AV54" i="38"/>
  <c r="AV83" i="38" s="1"/>
  <c r="AA83" i="38"/>
  <c r="BA16" i="38"/>
  <c r="BA52" i="38" s="1"/>
  <c r="BA84" i="38" s="1"/>
  <c r="AK16" i="38"/>
  <c r="AK52" i="38" s="1"/>
  <c r="AJ20" i="95" s="1"/>
  <c r="Q16" i="38"/>
  <c r="Q52" i="38" s="1"/>
  <c r="P20" i="95" s="1"/>
  <c r="AD16" i="38"/>
  <c r="AD52" i="38" s="1"/>
  <c r="V16" i="38"/>
  <c r="V52" i="38" s="1"/>
  <c r="U20" i="95" s="1"/>
  <c r="L83" i="38"/>
  <c r="AD54" i="38"/>
  <c r="AD83" i="38" s="1"/>
  <c r="R54" i="38"/>
  <c r="R83" i="38" s="1"/>
  <c r="Q19" i="95" s="1"/>
  <c r="AX83" i="38"/>
  <c r="AT54" i="38"/>
  <c r="R19" i="95"/>
  <c r="P19" i="95"/>
  <c r="Y19" i="95"/>
  <c r="N19" i="95"/>
  <c r="AA19" i="95"/>
  <c r="O19" i="95"/>
  <c r="AD19" i="95"/>
  <c r="AS16" i="38"/>
  <c r="AS52" i="38" s="1"/>
  <c r="S16" i="38"/>
  <c r="S52" i="38" s="1"/>
  <c r="R20" i="95" s="1"/>
  <c r="AN16" i="38"/>
  <c r="AN52" i="38" s="1"/>
  <c r="AM20" i="95" s="1"/>
  <c r="AF16" i="38"/>
  <c r="AF52" i="38" s="1"/>
  <c r="AE20" i="95" s="1"/>
  <c r="AQ54" i="38"/>
  <c r="AQ83" i="38" s="1"/>
  <c r="AX16" i="38"/>
  <c r="AX52" i="38" s="1"/>
  <c r="AW20" i="95" s="1"/>
  <c r="M16" i="38"/>
  <c r="M52" i="38" s="1"/>
  <c r="Y16" i="38"/>
  <c r="Y52" i="38" s="1"/>
  <c r="X20" i="95" s="1"/>
  <c r="AA16" i="38"/>
  <c r="AA52" i="38" s="1"/>
  <c r="Z20" i="95" s="1"/>
  <c r="AZ16" i="38"/>
  <c r="AZ52" i="38" s="1"/>
  <c r="AT16" i="38"/>
  <c r="AT52" i="38" s="1"/>
  <c r="X16" i="38"/>
  <c r="X52" i="38" s="1"/>
  <c r="W20" i="95" s="1"/>
  <c r="AE16" i="38"/>
  <c r="AE52" i="38" s="1"/>
  <c r="AD20" i="95" s="1"/>
  <c r="AO16" i="38"/>
  <c r="AO52" i="38" s="1"/>
  <c r="AN20" i="95" s="1"/>
  <c r="Z16" i="38"/>
  <c r="Z52" i="38" s="1"/>
  <c r="Y20" i="95" s="1"/>
  <c r="AP16" i="38"/>
  <c r="AP52" i="38" s="1"/>
  <c r="AO20" i="95" s="1"/>
  <c r="W16" i="38"/>
  <c r="W52" i="38" s="1"/>
  <c r="V20" i="95" s="1"/>
  <c r="X19" i="95"/>
  <c r="AY16" i="38"/>
  <c r="AY52" i="38" s="1"/>
  <c r="AX20" i="95" s="1"/>
  <c r="T16" i="38"/>
  <c r="T52" i="38" s="1"/>
  <c r="S20" i="95" s="1"/>
  <c r="AB16" i="38"/>
  <c r="AB52" i="38" s="1"/>
  <c r="AA20" i="95" s="1"/>
  <c r="N16" i="38"/>
  <c r="N52" i="38" s="1"/>
  <c r="M20" i="95" s="1"/>
  <c r="T19" i="95"/>
  <c r="P16" i="38"/>
  <c r="P52" i="38" s="1"/>
  <c r="O20" i="95" s="1"/>
  <c r="AQ16" i="38"/>
  <c r="AQ52" i="38" s="1"/>
  <c r="AP20" i="95" s="1"/>
  <c r="AZ20" i="95"/>
  <c r="AY54" i="38"/>
  <c r="AY83" i="38" s="1"/>
  <c r="AV16" i="38"/>
  <c r="AV52" i="38" s="1"/>
  <c r="R16" i="38"/>
  <c r="R52" i="38" s="1"/>
  <c r="Q20" i="95" s="1"/>
  <c r="AC16" i="38"/>
  <c r="AC52" i="38" s="1"/>
  <c r="AB20" i="95" s="1"/>
  <c r="AJ16" i="38"/>
  <c r="AJ52" i="38" s="1"/>
  <c r="AI20" i="95" s="1"/>
  <c r="AU16" i="38"/>
  <c r="AU52" i="38" s="1"/>
  <c r="AH16" i="38"/>
  <c r="AH52" i="38" s="1"/>
  <c r="AG20" i="95" s="1"/>
  <c r="AR54" i="38"/>
  <c r="AR83" i="38" s="1"/>
  <c r="AW16" i="38"/>
  <c r="AW52" i="38" s="1"/>
  <c r="AM16" i="38"/>
  <c r="AM52" i="38" s="1"/>
  <c r="AL20" i="95" s="1"/>
  <c r="L16" i="38"/>
  <c r="L52" i="38" s="1"/>
  <c r="K20" i="95" s="1"/>
  <c r="AI16" i="38"/>
  <c r="AI52" i="38" s="1"/>
  <c r="AH20" i="95" s="1"/>
  <c r="U19" i="95"/>
  <c r="M54" i="38"/>
  <c r="M83" i="38" s="1"/>
  <c r="L19" i="95" s="1"/>
  <c r="O16" i="38"/>
  <c r="O52" i="38" s="1"/>
  <c r="N20" i="95" s="1"/>
  <c r="AT83" i="38"/>
  <c r="AR16" i="38"/>
  <c r="AR52" i="38" s="1"/>
  <c r="U16" i="38"/>
  <c r="U52" i="38" s="1"/>
  <c r="T20" i="95" s="1"/>
  <c r="AL16" i="38"/>
  <c r="AL52" i="38" s="1"/>
  <c r="AK20" i="95" s="1"/>
  <c r="O179" i="38"/>
  <c r="P180" i="38"/>
  <c r="P181" i="38"/>
  <c r="N177" i="89"/>
  <c r="N177" i="99" s="1"/>
  <c r="N182" i="89"/>
  <c r="N178" i="38"/>
  <c r="V17" i="95"/>
  <c r="AJ17" i="95"/>
  <c r="AB17" i="95"/>
  <c r="Q17" i="95"/>
  <c r="M17" i="95"/>
  <c r="AK17" i="95"/>
  <c r="AZ17" i="95"/>
  <c r="AD17" i="95"/>
  <c r="R17" i="95"/>
  <c r="AV17" i="95"/>
  <c r="Z17" i="95"/>
  <c r="P17" i="95"/>
  <c r="AE17" i="95"/>
  <c r="S17" i="95"/>
  <c r="U17" i="95"/>
  <c r="L107" i="38"/>
  <c r="Y17" i="95"/>
  <c r="AW17" i="95"/>
  <c r="AT17" i="95"/>
  <c r="AA17" i="95"/>
  <c r="AC17" i="95"/>
  <c r="AM17" i="95"/>
  <c r="AF17" i="95"/>
  <c r="AL17" i="95"/>
  <c r="AR17" i="95"/>
  <c r="AO17" i="95"/>
  <c r="N17" i="95"/>
  <c r="AN17" i="95"/>
  <c r="AI17" i="95"/>
  <c r="AG17" i="95"/>
  <c r="X17" i="95"/>
  <c r="L17" i="95"/>
  <c r="K17" i="95"/>
  <c r="AH17" i="95"/>
  <c r="AS17" i="95"/>
  <c r="O17" i="95"/>
  <c r="W17" i="95"/>
  <c r="AP17" i="95"/>
  <c r="AX17" i="95"/>
  <c r="AU17" i="95"/>
  <c r="AY17" i="95"/>
  <c r="T17" i="95"/>
  <c r="AB19" i="95"/>
  <c r="AG23" i="95"/>
  <c r="AJ19" i="95"/>
  <c r="AC23" i="95"/>
  <c r="AB23" i="95"/>
  <c r="V84" i="38" l="1"/>
  <c r="AG84" i="38"/>
  <c r="L21" i="95"/>
  <c r="M21" i="95" s="1"/>
  <c r="N21" i="95" s="1"/>
  <c r="O21" i="95" s="1"/>
  <c r="P21" i="95" s="1"/>
  <c r="Q21" i="95" s="1"/>
  <c r="L84" i="38"/>
  <c r="L85" i="38" s="1"/>
  <c r="L183" i="38" s="1"/>
  <c r="N183" i="89"/>
  <c r="N182" i="99"/>
  <c r="N183" i="99" s="1"/>
  <c r="AH84" i="38"/>
  <c r="M84" i="38"/>
  <c r="M107" i="38"/>
  <c r="U84" i="38"/>
  <c r="AC20" i="95"/>
  <c r="AD84" i="38"/>
  <c r="AN84" i="38"/>
  <c r="O84" i="38"/>
  <c r="Y84" i="38"/>
  <c r="T84" i="38"/>
  <c r="AY84" i="38"/>
  <c r="N84" i="38"/>
  <c r="AB84" i="38"/>
  <c r="R84" i="38"/>
  <c r="AK84" i="38"/>
  <c r="AC84" i="38"/>
  <c r="Z84" i="38"/>
  <c r="AF84" i="38"/>
  <c r="AE84" i="38"/>
  <c r="AQ84" i="38"/>
  <c r="L20" i="95"/>
  <c r="AW84" i="38"/>
  <c r="AV20" i="95"/>
  <c r="AI84" i="38"/>
  <c r="W84" i="38"/>
  <c r="AS84" i="38"/>
  <c r="AR20" i="95"/>
  <c r="AZ84" i="38"/>
  <c r="AY20" i="95"/>
  <c r="AO84" i="38"/>
  <c r="P84" i="38"/>
  <c r="AM84" i="38"/>
  <c r="AP84" i="38"/>
  <c r="Q84" i="38"/>
  <c r="X84" i="38"/>
  <c r="AR84" i="38"/>
  <c r="AQ20" i="95"/>
  <c r="AL84" i="38"/>
  <c r="AJ84" i="38"/>
  <c r="K22" i="95"/>
  <c r="K26" i="95" s="1"/>
  <c r="K27" i="95" s="1"/>
  <c r="K28" i="95" s="1"/>
  <c r="K29" i="95" s="1"/>
  <c r="AX84" i="38"/>
  <c r="AU84" i="38"/>
  <c r="AT20" i="95"/>
  <c r="AT84" i="38"/>
  <c r="AS20" i="95"/>
  <c r="AV84" i="38"/>
  <c r="AU20" i="95"/>
  <c r="AA84" i="38"/>
  <c r="S84" i="38"/>
  <c r="N177" i="38"/>
  <c r="Q180" i="38"/>
  <c r="Q181" i="38"/>
  <c r="O178" i="89"/>
  <c r="O178" i="99" s="1"/>
  <c r="N182" i="38"/>
  <c r="P179" i="38"/>
  <c r="Z19" i="95"/>
  <c r="AF23" i="95"/>
  <c r="AM19" i="95"/>
  <c r="AE23" i="95"/>
  <c r="AE19" i="95"/>
  <c r="AG19" i="95"/>
  <c r="AM23" i="95"/>
  <c r="AJ23" i="95"/>
  <c r="L76" i="95"/>
  <c r="L84" i="95"/>
  <c r="AC19" i="95"/>
  <c r="M85" i="38" l="1"/>
  <c r="N85" i="38" s="1"/>
  <c r="O85" i="38" s="1"/>
  <c r="P85" i="38" s="1"/>
  <c r="Q85" i="38" s="1"/>
  <c r="R85" i="38" s="1"/>
  <c r="S85" i="38" s="1"/>
  <c r="T85" i="38" s="1"/>
  <c r="U85" i="38" s="1"/>
  <c r="V85" i="38" s="1"/>
  <c r="W85" i="38" s="1"/>
  <c r="X85" i="38" s="1"/>
  <c r="Y85" i="38" s="1"/>
  <c r="Z85" i="38" s="1"/>
  <c r="AA85" i="38" s="1"/>
  <c r="AB85" i="38" s="1"/>
  <c r="AC85" i="38" s="1"/>
  <c r="AD85" i="38" s="1"/>
  <c r="AE85" i="38" s="1"/>
  <c r="AF85" i="38" s="1"/>
  <c r="AG85" i="38" s="1"/>
  <c r="AH85" i="38" s="1"/>
  <c r="AI85" i="38" s="1"/>
  <c r="AJ85" i="38" s="1"/>
  <c r="AK85" i="38" s="1"/>
  <c r="AL85" i="38" s="1"/>
  <c r="AM85" i="38" s="1"/>
  <c r="AN85" i="38" s="1"/>
  <c r="AO85" i="38" s="1"/>
  <c r="AP85" i="38" s="1"/>
  <c r="AQ85" i="38" s="1"/>
  <c r="AR85" i="38" s="1"/>
  <c r="AS85" i="38" s="1"/>
  <c r="AT85" i="38" s="1"/>
  <c r="AU85" i="38" s="1"/>
  <c r="AV85" i="38" s="1"/>
  <c r="AW85" i="38" s="1"/>
  <c r="AX85" i="38" s="1"/>
  <c r="AY85" i="38" s="1"/>
  <c r="AZ85" i="38" s="1"/>
  <c r="BA85" i="38" s="1"/>
  <c r="L187" i="38"/>
  <c r="N107" i="38"/>
  <c r="L22" i="95"/>
  <c r="M22" i="95" s="1"/>
  <c r="N22" i="95" s="1"/>
  <c r="O22" i="95" s="1"/>
  <c r="P22" i="95" s="1"/>
  <c r="Q22" i="95" s="1"/>
  <c r="R22" i="95" s="1"/>
  <c r="S22" i="95" s="1"/>
  <c r="T22" i="95" s="1"/>
  <c r="U22" i="95" s="1"/>
  <c r="V22" i="95" s="1"/>
  <c r="W22" i="95" s="1"/>
  <c r="X22" i="95" s="1"/>
  <c r="Y22" i="95" s="1"/>
  <c r="Z22" i="95" s="1"/>
  <c r="AA22" i="95" s="1"/>
  <c r="AB22" i="95" s="1"/>
  <c r="AC22" i="95" s="1"/>
  <c r="AD22" i="95" s="1"/>
  <c r="AE22" i="95" s="1"/>
  <c r="AF22" i="95" s="1"/>
  <c r="AG22" i="95" s="1"/>
  <c r="AH22" i="95" s="1"/>
  <c r="AI22" i="95" s="1"/>
  <c r="AJ22" i="95" s="1"/>
  <c r="AK22" i="95" s="1"/>
  <c r="AL22" i="95" s="1"/>
  <c r="AM22" i="95" s="1"/>
  <c r="AN22" i="95" s="1"/>
  <c r="AO22" i="95" s="1"/>
  <c r="AP22" i="95" s="1"/>
  <c r="AQ22" i="95" s="1"/>
  <c r="AR22" i="95" s="1"/>
  <c r="AS22" i="95" s="1"/>
  <c r="AT22" i="95" s="1"/>
  <c r="AU22" i="95" s="1"/>
  <c r="AV22" i="95" s="1"/>
  <c r="AW22" i="95" s="1"/>
  <c r="AX22" i="95" s="1"/>
  <c r="AY22" i="95" s="1"/>
  <c r="AZ22" i="95" s="1"/>
  <c r="Q179" i="38"/>
  <c r="O178" i="38"/>
  <c r="O182" i="89"/>
  <c r="O182" i="99" s="1"/>
  <c r="O183" i="99" s="1"/>
  <c r="O177" i="89"/>
  <c r="O177" i="99" s="1"/>
  <c r="R181" i="38"/>
  <c r="R180" i="38"/>
  <c r="L26" i="95"/>
  <c r="AH23" i="95"/>
  <c r="AI23" i="95"/>
  <c r="M84" i="95"/>
  <c r="M76" i="95"/>
  <c r="AF19" i="95"/>
  <c r="AH19" i="95"/>
  <c r="AP19" i="95"/>
  <c r="R21" i="95"/>
  <c r="M183" i="38" l="1"/>
  <c r="M187" i="38"/>
  <c r="O107" i="38"/>
  <c r="N187" i="38"/>
  <c r="R179" i="38"/>
  <c r="S181" i="38"/>
  <c r="O177" i="38"/>
  <c r="P178" i="89"/>
  <c r="P178" i="99" s="1"/>
  <c r="O182" i="38"/>
  <c r="O183" i="89"/>
  <c r="S180" i="38"/>
  <c r="N183" i="38"/>
  <c r="M26" i="95"/>
  <c r="L27" i="95"/>
  <c r="L28" i="95" s="1"/>
  <c r="L29" i="95" s="1"/>
  <c r="K39" i="95"/>
  <c r="K47" i="95"/>
  <c r="AL23" i="95"/>
  <c r="AO23" i="95"/>
  <c r="AK23" i="95"/>
  <c r="AN23" i="95"/>
  <c r="N76" i="95"/>
  <c r="N84" i="95"/>
  <c r="AK19" i="95"/>
  <c r="AI19" i="95"/>
  <c r="S21" i="95"/>
  <c r="AS19" i="95"/>
  <c r="P107" i="38" l="1"/>
  <c r="O187" i="38"/>
  <c r="P177" i="89"/>
  <c r="P177" i="99" s="1"/>
  <c r="P178" i="38"/>
  <c r="P182" i="89"/>
  <c r="P182" i="99" s="1"/>
  <c r="P183" i="99" s="1"/>
  <c r="T181" i="38"/>
  <c r="T180" i="38"/>
  <c r="S179" i="38"/>
  <c r="O183" i="38"/>
  <c r="N26" i="95"/>
  <c r="M27" i="95"/>
  <c r="M28" i="95" s="1"/>
  <c r="M29" i="95" s="1"/>
  <c r="L47" i="95"/>
  <c r="L39" i="95"/>
  <c r="O76" i="95"/>
  <c r="O84" i="95"/>
  <c r="AL19" i="95"/>
  <c r="AN19" i="95"/>
  <c r="T21" i="95"/>
  <c r="AV19" i="95"/>
  <c r="AY19" i="95"/>
  <c r="Q107" i="38" l="1"/>
  <c r="P187" i="38"/>
  <c r="T179" i="38"/>
  <c r="P182" i="38"/>
  <c r="P183" i="38" s="1"/>
  <c r="Q178" i="89"/>
  <c r="Q178" i="99" s="1"/>
  <c r="P183" i="89"/>
  <c r="U180" i="38"/>
  <c r="U181" i="38"/>
  <c r="P177" i="38"/>
  <c r="M39" i="95"/>
  <c r="M47" i="95"/>
  <c r="O26" i="95"/>
  <c r="N27" i="95"/>
  <c r="N28" i="95" s="1"/>
  <c r="N29" i="95" s="1"/>
  <c r="P76" i="95"/>
  <c r="P84" i="95"/>
  <c r="AQ19" i="95"/>
  <c r="AO19" i="95"/>
  <c r="U21" i="95"/>
  <c r="R107" i="38" l="1"/>
  <c r="Q187" i="38"/>
  <c r="V180" i="38"/>
  <c r="V181" i="38"/>
  <c r="Q178" i="38"/>
  <c r="Q177" i="89"/>
  <c r="Q177" i="99" s="1"/>
  <c r="Q182" i="89"/>
  <c r="Q182" i="99" s="1"/>
  <c r="Q183" i="99" s="1"/>
  <c r="U179" i="38"/>
  <c r="N39" i="95"/>
  <c r="N47" i="95"/>
  <c r="P26" i="95"/>
  <c r="O27" i="95"/>
  <c r="O28" i="95" s="1"/>
  <c r="O29" i="95" s="1"/>
  <c r="Q84" i="95"/>
  <c r="Q76" i="95"/>
  <c r="AR19" i="95"/>
  <c r="AT19" i="95"/>
  <c r="V21" i="95"/>
  <c r="S107" i="38" l="1"/>
  <c r="R187" i="38"/>
  <c r="Q177" i="38"/>
  <c r="R178" i="89"/>
  <c r="R178" i="99" s="1"/>
  <c r="Q182" i="38"/>
  <c r="Q183" i="38" s="1"/>
  <c r="Q183" i="89"/>
  <c r="W181" i="38"/>
  <c r="V179" i="38"/>
  <c r="W180" i="38"/>
  <c r="P27" i="95"/>
  <c r="P28" i="95" s="1"/>
  <c r="P29" i="95" s="1"/>
  <c r="Q26" i="95"/>
  <c r="O47" i="95"/>
  <c r="O39" i="95"/>
  <c r="R84" i="95"/>
  <c r="R76" i="95"/>
  <c r="AX19" i="95"/>
  <c r="AU19" i="95"/>
  <c r="AZ19" i="95"/>
  <c r="AW19" i="95"/>
  <c r="W21" i="95"/>
  <c r="T107" i="38" l="1"/>
  <c r="S187" i="38"/>
  <c r="X180" i="38"/>
  <c r="X181" i="38"/>
  <c r="R182" i="89"/>
  <c r="R182" i="99" s="1"/>
  <c r="R183" i="99" s="1"/>
  <c r="R177" i="89"/>
  <c r="R177" i="99" s="1"/>
  <c r="R178" i="38"/>
  <c r="W179" i="38"/>
  <c r="R26" i="95"/>
  <c r="Q27" i="95"/>
  <c r="Q28" i="95" s="1"/>
  <c r="Q29" i="95" s="1"/>
  <c r="P47" i="95"/>
  <c r="P39" i="95"/>
  <c r="X21" i="95"/>
  <c r="U107" i="38" l="1"/>
  <c r="T187" i="38"/>
  <c r="R177" i="38"/>
  <c r="X179" i="38"/>
  <c r="R182" i="38"/>
  <c r="R183" i="38" s="1"/>
  <c r="S178" i="89"/>
  <c r="S178" i="99" s="1"/>
  <c r="R183" i="89"/>
  <c r="Y181" i="38"/>
  <c r="Y180" i="38"/>
  <c r="Q39" i="95"/>
  <c r="Q47" i="95"/>
  <c r="R27" i="95"/>
  <c r="R28" i="95" s="1"/>
  <c r="R29" i="95" s="1"/>
  <c r="S26" i="95"/>
  <c r="Y21" i="95"/>
  <c r="V107" i="38" l="1"/>
  <c r="U187" i="38"/>
  <c r="Z180" i="38"/>
  <c r="Z181" i="38"/>
  <c r="S177" i="89"/>
  <c r="S177" i="99" s="1"/>
  <c r="S178" i="38"/>
  <c r="S182" i="89"/>
  <c r="S182" i="99" s="1"/>
  <c r="S183" i="99" s="1"/>
  <c r="Y179" i="38"/>
  <c r="T26" i="95"/>
  <c r="S27" i="95"/>
  <c r="S28" i="95" s="1"/>
  <c r="S29" i="95" s="1"/>
  <c r="R39" i="95"/>
  <c r="J76" i="95" s="1"/>
  <c r="J77" i="95" s="1"/>
  <c r="R47" i="95"/>
  <c r="Z21" i="95"/>
  <c r="W107" i="38" l="1"/>
  <c r="V187" i="38"/>
  <c r="T178" i="89"/>
  <c r="T178" i="99" s="1"/>
  <c r="S182" i="38"/>
  <c r="S183" i="38" s="1"/>
  <c r="S183" i="89"/>
  <c r="S177" i="38"/>
  <c r="Z179" i="38"/>
  <c r="AA181" i="38"/>
  <c r="AA180" i="38"/>
  <c r="U26" i="95"/>
  <c r="T27" i="95"/>
  <c r="T28" i="95" s="1"/>
  <c r="T29" i="95" s="1"/>
  <c r="J41" i="95"/>
  <c r="J39" i="95"/>
  <c r="J40" i="95" s="1"/>
  <c r="J78" i="95"/>
  <c r="AA21" i="95"/>
  <c r="X107" i="38" l="1"/>
  <c r="W187" i="38"/>
  <c r="AB180" i="38"/>
  <c r="AB181" i="38"/>
  <c r="AA179" i="38"/>
  <c r="T182" i="89"/>
  <c r="T182" i="99" s="1"/>
  <c r="T183" i="99" s="1"/>
  <c r="T177" i="89"/>
  <c r="T177" i="99" s="1"/>
  <c r="T178" i="38"/>
  <c r="U27" i="95"/>
  <c r="U28" i="95" s="1"/>
  <c r="U29" i="95" s="1"/>
  <c r="V26" i="95"/>
  <c r="AB21" i="95"/>
  <c r="Y107" i="38" l="1"/>
  <c r="X187" i="38"/>
  <c r="T183" i="89"/>
  <c r="U178" i="89"/>
  <c r="U178" i="99" s="1"/>
  <c r="T182" i="38"/>
  <c r="T183" i="38" s="1"/>
  <c r="AC181" i="38"/>
  <c r="T177" i="38"/>
  <c r="AB179" i="38"/>
  <c r="AC180" i="38"/>
  <c r="W26" i="95"/>
  <c r="V27" i="95"/>
  <c r="V28" i="95" s="1"/>
  <c r="V29" i="95" s="1"/>
  <c r="AC21" i="95"/>
  <c r="Z107" i="38" l="1"/>
  <c r="Y187" i="38"/>
  <c r="AD181" i="38"/>
  <c r="U182" i="89"/>
  <c r="U182" i="99" s="1"/>
  <c r="U183" i="99" s="1"/>
  <c r="U177" i="89"/>
  <c r="U177" i="99" s="1"/>
  <c r="U178" i="38"/>
  <c r="AD180" i="38"/>
  <c r="AC179" i="38"/>
  <c r="X26" i="95"/>
  <c r="W27" i="95"/>
  <c r="W28" i="95" s="1"/>
  <c r="W29" i="95" s="1"/>
  <c r="AD21" i="95"/>
  <c r="AA107" i="38" l="1"/>
  <c r="Z187" i="38"/>
  <c r="AD179" i="38"/>
  <c r="AE180" i="38"/>
  <c r="U177" i="38"/>
  <c r="U182" i="38"/>
  <c r="U183" i="38" s="1"/>
  <c r="V178" i="89"/>
  <c r="V178" i="99" s="1"/>
  <c r="U183" i="89"/>
  <c r="AE181" i="38"/>
  <c r="Y26" i="95"/>
  <c r="X27" i="95"/>
  <c r="X28" i="95" s="1"/>
  <c r="X29" i="95" s="1"/>
  <c r="AE21" i="95"/>
  <c r="AB107" i="38" l="1"/>
  <c r="AA187" i="38"/>
  <c r="AF181" i="38"/>
  <c r="V177" i="89"/>
  <c r="V177" i="99" s="1"/>
  <c r="V182" i="89"/>
  <c r="V182" i="99" s="1"/>
  <c r="V183" i="99" s="1"/>
  <c r="V178" i="38"/>
  <c r="AF180" i="38"/>
  <c r="AE179" i="38"/>
  <c r="Z26" i="95"/>
  <c r="Y27" i="95"/>
  <c r="Y28" i="95" s="1"/>
  <c r="Y29" i="95" s="1"/>
  <c r="AF21" i="95"/>
  <c r="AC107" i="38" l="1"/>
  <c r="AB187" i="38"/>
  <c r="AG181" i="38"/>
  <c r="AF179" i="38"/>
  <c r="AG180" i="38"/>
  <c r="V183" i="89"/>
  <c r="W178" i="89"/>
  <c r="W178" i="99" s="1"/>
  <c r="V182" i="38"/>
  <c r="V183" i="38" s="1"/>
  <c r="V177" i="38"/>
  <c r="AA26" i="95"/>
  <c r="Z27" i="95"/>
  <c r="Z28" i="95" s="1"/>
  <c r="Z29" i="95" s="1"/>
  <c r="AG21" i="95"/>
  <c r="AD107" i="38" l="1"/>
  <c r="AC187" i="38"/>
  <c r="AH181" i="38"/>
  <c r="W178" i="38"/>
  <c r="W182" i="89"/>
  <c r="W182" i="99" s="1"/>
  <c r="W183" i="99" s="1"/>
  <c r="W177" i="89"/>
  <c r="W177" i="99" s="1"/>
  <c r="AH180" i="38"/>
  <c r="AG179" i="38"/>
  <c r="AB26" i="95"/>
  <c r="AA27" i="95"/>
  <c r="AA28" i="95" s="1"/>
  <c r="AA29" i="95" s="1"/>
  <c r="AH21" i="95"/>
  <c r="AE107" i="38" l="1"/>
  <c r="AD187" i="38"/>
  <c r="AI180" i="38"/>
  <c r="W177" i="38"/>
  <c r="W183" i="89"/>
  <c r="X178" i="89"/>
  <c r="X178" i="99" s="1"/>
  <c r="W182" i="38"/>
  <c r="W183" i="38" s="1"/>
  <c r="AH179" i="38"/>
  <c r="AI181" i="38"/>
  <c r="AC26" i="95"/>
  <c r="AB27" i="95"/>
  <c r="AB28" i="95" s="1"/>
  <c r="AB29" i="95" s="1"/>
  <c r="AI21" i="95"/>
  <c r="AF107" i="38" l="1"/>
  <c r="AE187" i="38"/>
  <c r="AJ181" i="38"/>
  <c r="X178" i="38"/>
  <c r="X182" i="89"/>
  <c r="X182" i="99" s="1"/>
  <c r="X183" i="99" s="1"/>
  <c r="X177" i="89"/>
  <c r="X177" i="99" s="1"/>
  <c r="AI179" i="38"/>
  <c r="AJ180" i="38"/>
  <c r="AD26" i="95"/>
  <c r="AC27" i="95"/>
  <c r="AC28" i="95" s="1"/>
  <c r="AC29" i="95" s="1"/>
  <c r="AJ21" i="95"/>
  <c r="AG107" i="38" l="1"/>
  <c r="AF187" i="38"/>
  <c r="X177" i="38"/>
  <c r="AK180" i="38"/>
  <c r="AJ179" i="38"/>
  <c r="Y178" i="89"/>
  <c r="Y178" i="99" s="1"/>
  <c r="X183" i="89"/>
  <c r="X182" i="38"/>
  <c r="X183" i="38" s="1"/>
  <c r="AK181" i="38"/>
  <c r="AE26" i="95"/>
  <c r="AD27" i="95"/>
  <c r="AD28" i="95" s="1"/>
  <c r="AD29" i="95" s="1"/>
  <c r="AK21" i="95"/>
  <c r="AH107" i="38" l="1"/>
  <c r="AG187" i="38"/>
  <c r="AL180" i="38"/>
  <c r="AL181" i="38"/>
  <c r="Y178" i="38"/>
  <c r="Y182" i="89"/>
  <c r="Y182" i="99" s="1"/>
  <c r="Y183" i="99" s="1"/>
  <c r="Y177" i="89"/>
  <c r="Y177" i="99" s="1"/>
  <c r="AK179" i="38"/>
  <c r="AE27" i="95"/>
  <c r="AE28" i="95" s="1"/>
  <c r="AE29" i="95" s="1"/>
  <c r="AF26" i="95"/>
  <c r="AL21" i="95"/>
  <c r="AI107" i="38" l="1"/>
  <c r="AH187" i="38"/>
  <c r="AM181" i="38"/>
  <c r="AM180" i="38"/>
  <c r="AL179" i="38"/>
  <c r="Y177" i="38"/>
  <c r="Z178" i="89"/>
  <c r="Z178" i="99" s="1"/>
  <c r="Y182" i="38"/>
  <c r="Y183" i="38" s="1"/>
  <c r="Y183" i="89"/>
  <c r="AF27" i="95"/>
  <c r="AF28" i="95" s="1"/>
  <c r="AF29" i="95" s="1"/>
  <c r="AG26" i="95"/>
  <c r="AM21" i="95"/>
  <c r="AJ107" i="38" l="1"/>
  <c r="AI187" i="38"/>
  <c r="AN180" i="38"/>
  <c r="Z178" i="38"/>
  <c r="Z182" i="89"/>
  <c r="Z182" i="99" s="1"/>
  <c r="Z183" i="99" s="1"/>
  <c r="Z177" i="89"/>
  <c r="Z177" i="99" s="1"/>
  <c r="AM179" i="38"/>
  <c r="AN181" i="38"/>
  <c r="AH26" i="95"/>
  <c r="AG27" i="95"/>
  <c r="AG28" i="95" s="1"/>
  <c r="AG29" i="95" s="1"/>
  <c r="AN21" i="95"/>
  <c r="AK107" i="38" l="1"/>
  <c r="AJ187" i="38"/>
  <c r="AN179" i="38"/>
  <c r="AO180" i="38"/>
  <c r="AO181" i="38"/>
  <c r="Z177" i="38"/>
  <c r="AA178" i="89"/>
  <c r="AA178" i="99" s="1"/>
  <c r="Z182" i="38"/>
  <c r="Z183" i="38" s="1"/>
  <c r="Z183" i="89"/>
  <c r="AI26" i="95"/>
  <c r="AH27" i="95"/>
  <c r="AH28" i="95" s="1"/>
  <c r="AH29" i="95" s="1"/>
  <c r="AO21" i="95"/>
  <c r="AL107" i="38" l="1"/>
  <c r="AK187" i="38"/>
  <c r="AA177" i="89"/>
  <c r="AA177" i="99" s="1"/>
  <c r="AA182" i="89"/>
  <c r="AA182" i="99" s="1"/>
  <c r="AA183" i="99" s="1"/>
  <c r="AA178" i="38"/>
  <c r="AO179" i="38"/>
  <c r="AP181" i="38"/>
  <c r="AP180" i="38"/>
  <c r="AI27" i="95"/>
  <c r="AI28" i="95" s="1"/>
  <c r="AI29" i="95" s="1"/>
  <c r="AJ26" i="95"/>
  <c r="K30" i="95"/>
  <c r="AP21" i="95"/>
  <c r="AM107" i="38" l="1"/>
  <c r="AL187" i="38"/>
  <c r="AQ181" i="38"/>
  <c r="AB178" i="89"/>
  <c r="AB178" i="99" s="1"/>
  <c r="AA182" i="38"/>
  <c r="AA183" i="38" s="1"/>
  <c r="AA183" i="89"/>
  <c r="AQ180" i="38"/>
  <c r="AP179" i="38"/>
  <c r="AA177" i="38"/>
  <c r="AK26" i="95"/>
  <c r="AJ27" i="95"/>
  <c r="AJ28" i="95" s="1"/>
  <c r="AJ29" i="95" s="1"/>
  <c r="AQ21" i="95"/>
  <c r="AN107" i="38" l="1"/>
  <c r="AM187" i="38"/>
  <c r="AQ179" i="38"/>
  <c r="AR181" i="38"/>
  <c r="AR180" i="38"/>
  <c r="AB182" i="89"/>
  <c r="AB182" i="99" s="1"/>
  <c r="AB183" i="99" s="1"/>
  <c r="AB178" i="38"/>
  <c r="AB177" i="89"/>
  <c r="AB177" i="99" s="1"/>
  <c r="AL26" i="95"/>
  <c r="AK27" i="95"/>
  <c r="AK28" i="95" s="1"/>
  <c r="AK29" i="95" s="1"/>
  <c r="AR21" i="95"/>
  <c r="AO107" i="38" l="1"/>
  <c r="AN187" i="38"/>
  <c r="AB177" i="38"/>
  <c r="AB183" i="89"/>
  <c r="AC178" i="89"/>
  <c r="AC178" i="99" s="1"/>
  <c r="AB182" i="38"/>
  <c r="AB183" i="38" s="1"/>
  <c r="AS180" i="38"/>
  <c r="AS181" i="38"/>
  <c r="AR179" i="38"/>
  <c r="AM26" i="95"/>
  <c r="AL27" i="95"/>
  <c r="AL28" i="95" s="1"/>
  <c r="AL29" i="95" s="1"/>
  <c r="J72" i="95"/>
  <c r="J73" i="95" s="1"/>
  <c r="AS21" i="95"/>
  <c r="AP107" i="38" l="1"/>
  <c r="AO187" i="38"/>
  <c r="AS179" i="38"/>
  <c r="AT181" i="38"/>
  <c r="AT180" i="38"/>
  <c r="AC177" i="89"/>
  <c r="AC177" i="99" s="1"/>
  <c r="AC182" i="89"/>
  <c r="AC182" i="99" s="1"/>
  <c r="AC183" i="99" s="1"/>
  <c r="AC178" i="38"/>
  <c r="AN26" i="95"/>
  <c r="AM27" i="95"/>
  <c r="AM28" i="95" s="1"/>
  <c r="AM29" i="95" s="1"/>
  <c r="AT21" i="95"/>
  <c r="AQ107" i="38" l="1"/>
  <c r="AP187" i="38"/>
  <c r="AC177" i="38"/>
  <c r="AD178" i="89"/>
  <c r="AD178" i="99" s="1"/>
  <c r="AC182" i="38"/>
  <c r="AC183" i="38" s="1"/>
  <c r="AC183" i="89"/>
  <c r="AU180" i="38"/>
  <c r="AU181" i="38"/>
  <c r="AT179" i="38"/>
  <c r="AN27" i="95"/>
  <c r="AN28" i="95" s="1"/>
  <c r="AN29" i="95" s="1"/>
  <c r="AO26" i="95"/>
  <c r="AP84" i="95"/>
  <c r="AP76" i="95"/>
  <c r="AU21" i="95"/>
  <c r="AR107" i="38" l="1"/>
  <c r="AQ187" i="38"/>
  <c r="AU179" i="38"/>
  <c r="AD177" i="89"/>
  <c r="AD177" i="99" s="1"/>
  <c r="AD182" i="89"/>
  <c r="AD182" i="99" s="1"/>
  <c r="AD183" i="99" s="1"/>
  <c r="AD178" i="38"/>
  <c r="AV181" i="38"/>
  <c r="AV180" i="38"/>
  <c r="K31" i="95"/>
  <c r="AP26" i="95"/>
  <c r="AO27" i="95"/>
  <c r="AQ76" i="95"/>
  <c r="AQ84" i="95"/>
  <c r="AV21" i="95"/>
  <c r="AS107" i="38" l="1"/>
  <c r="AR187" i="38"/>
  <c r="AW180" i="38"/>
  <c r="AD183" i="89"/>
  <c r="AE178" i="89"/>
  <c r="AE178" i="99" s="1"/>
  <c r="AD182" i="38"/>
  <c r="AD183" i="38" s="1"/>
  <c r="AW181" i="38"/>
  <c r="AD177" i="38"/>
  <c r="AV179" i="38"/>
  <c r="AO28" i="95"/>
  <c r="AO29" i="95" s="1"/>
  <c r="AQ26" i="95"/>
  <c r="AP27" i="95"/>
  <c r="AP28" i="95" s="1"/>
  <c r="AP29" i="95" s="1"/>
  <c r="AR76" i="95"/>
  <c r="AR84" i="95"/>
  <c r="J81" i="95"/>
  <c r="J82" i="95" s="1"/>
  <c r="AW21" i="95"/>
  <c r="AT107" i="38" l="1"/>
  <c r="AS187" i="38"/>
  <c r="AE178" i="38"/>
  <c r="AE177" i="89"/>
  <c r="AE177" i="99" s="1"/>
  <c r="AE182" i="89"/>
  <c r="AE182" i="99" s="1"/>
  <c r="AE183" i="99" s="1"/>
  <c r="AW179" i="38"/>
  <c r="AX181" i="38"/>
  <c r="AX180" i="38"/>
  <c r="K32" i="95"/>
  <c r="J74" i="95"/>
  <c r="AP47" i="95"/>
  <c r="AP39" i="95"/>
  <c r="AR26" i="95"/>
  <c r="AQ27" i="95"/>
  <c r="AQ28" i="95" s="1"/>
  <c r="AQ29" i="95" s="1"/>
  <c r="J37" i="95"/>
  <c r="J35" i="95"/>
  <c r="J36" i="95" s="1"/>
  <c r="J38" i="95"/>
  <c r="J75" i="95"/>
  <c r="AX21" i="95"/>
  <c r="AU107" i="38" l="1"/>
  <c r="AT187" i="38"/>
  <c r="AE183" i="89"/>
  <c r="AF178" i="89"/>
  <c r="AF178" i="99" s="1"/>
  <c r="AE182" i="38"/>
  <c r="AE183" i="38" s="1"/>
  <c r="AE177" i="38"/>
  <c r="AY180" i="38"/>
  <c r="AX179" i="38"/>
  <c r="AY181" i="38"/>
  <c r="AQ47" i="95"/>
  <c r="AQ39" i="95"/>
  <c r="AS26" i="95"/>
  <c r="AR27" i="95"/>
  <c r="J46" i="95" s="1"/>
  <c r="AY21" i="95"/>
  <c r="AV107" i="38" l="1"/>
  <c r="AU187" i="38"/>
  <c r="AZ180" i="38"/>
  <c r="AF178" i="38"/>
  <c r="AF177" i="89"/>
  <c r="AF177" i="99" s="1"/>
  <c r="AF182" i="89"/>
  <c r="AF182" i="99" s="1"/>
  <c r="AF183" i="99" s="1"/>
  <c r="AZ181" i="38"/>
  <c r="AY179" i="38"/>
  <c r="AR28" i="95"/>
  <c r="AR29" i="95" s="1"/>
  <c r="J83" i="95"/>
  <c r="AS27" i="95"/>
  <c r="AS28" i="95" s="1"/>
  <c r="AS29" i="95" s="1"/>
  <c r="AT26" i="95"/>
  <c r="AZ21" i="95"/>
  <c r="AW107" i="38" l="1"/>
  <c r="AV187" i="38"/>
  <c r="AF183" i="89"/>
  <c r="AF182" i="38"/>
  <c r="AF183" i="38" s="1"/>
  <c r="AG178" i="89"/>
  <c r="AG178" i="99" s="1"/>
  <c r="AZ179" i="38"/>
  <c r="BA181" i="38"/>
  <c r="AF177" i="38"/>
  <c r="BA180" i="38"/>
  <c r="AT27" i="95"/>
  <c r="AT28" i="95" s="1"/>
  <c r="AT29" i="95" s="1"/>
  <c r="AU26" i="95"/>
  <c r="J44" i="95"/>
  <c r="J45" i="95" s="1"/>
  <c r="AR39" i="95"/>
  <c r="AR47" i="95"/>
  <c r="AX107" i="38" l="1"/>
  <c r="AW187" i="38"/>
  <c r="AG177" i="89"/>
  <c r="AG177" i="99" s="1"/>
  <c r="AG178" i="38"/>
  <c r="AG182" i="89"/>
  <c r="AG182" i="99" s="1"/>
  <c r="AG183" i="99" s="1"/>
  <c r="BA179" i="38"/>
  <c r="J84" i="95"/>
  <c r="J85" i="95" s="1"/>
  <c r="J47" i="95"/>
  <c r="J48" i="95" s="1"/>
  <c r="J86" i="95"/>
  <c r="J49" i="95"/>
  <c r="AV26" i="95"/>
  <c r="AU27" i="95"/>
  <c r="AU28" i="95" s="1"/>
  <c r="AU29" i="95" s="1"/>
  <c r="AY107" i="38" l="1"/>
  <c r="AX187" i="38"/>
  <c r="AH178" i="89"/>
  <c r="AH178" i="99" s="1"/>
  <c r="AG183" i="89"/>
  <c r="AG182" i="38"/>
  <c r="AG183" i="38" s="1"/>
  <c r="AG177" i="38"/>
  <c r="AW26" i="95"/>
  <c r="AV27" i="95"/>
  <c r="AV28" i="95" s="1"/>
  <c r="AV29" i="95" s="1"/>
  <c r="AZ107" i="38" l="1"/>
  <c r="AY187" i="38"/>
  <c r="AH178" i="38"/>
  <c r="AH177" i="89"/>
  <c r="AH177" i="99" s="1"/>
  <c r="AH182" i="89"/>
  <c r="AH182" i="99" s="1"/>
  <c r="AH183" i="99" s="1"/>
  <c r="AX26" i="95"/>
  <c r="AW27" i="95"/>
  <c r="AW28" i="95" s="1"/>
  <c r="AW29" i="95" s="1"/>
  <c r="BA107" i="38" l="1"/>
  <c r="BA187" i="38" s="1"/>
  <c r="AZ187" i="38"/>
  <c r="AH182" i="38"/>
  <c r="AH183" i="38" s="1"/>
  <c r="AI178" i="89"/>
  <c r="AI178" i="99" s="1"/>
  <c r="AH183" i="89"/>
  <c r="AH177" i="38"/>
  <c r="AY26" i="95"/>
  <c r="AX27" i="95"/>
  <c r="AX28" i="95" s="1"/>
  <c r="AX29" i="95" s="1"/>
  <c r="AI177" i="89" l="1"/>
  <c r="AI177" i="99" s="1"/>
  <c r="AI182" i="89"/>
  <c r="AI182" i="99" s="1"/>
  <c r="AI183" i="99" s="1"/>
  <c r="AI178" i="38"/>
  <c r="AZ26" i="95"/>
  <c r="AZ27" i="95" s="1"/>
  <c r="AZ28" i="95" s="1"/>
  <c r="AZ29" i="95" s="1"/>
  <c r="AY27" i="95"/>
  <c r="AY28" i="95" s="1"/>
  <c r="AY29" i="95" s="1"/>
  <c r="AI183" i="89" l="1"/>
  <c r="AJ178" i="89"/>
  <c r="AJ178" i="99" s="1"/>
  <c r="AI182" i="38"/>
  <c r="AI183" i="38" s="1"/>
  <c r="AI177" i="38"/>
  <c r="AJ177" i="89" l="1"/>
  <c r="AJ177" i="99" s="1"/>
  <c r="AJ182" i="89"/>
  <c r="AJ182" i="99" s="1"/>
  <c r="AJ183" i="99" s="1"/>
  <c r="AJ178" i="38"/>
  <c r="AJ183" i="89" l="1"/>
  <c r="AK178" i="89"/>
  <c r="AK178" i="99" s="1"/>
  <c r="AJ182" i="38"/>
  <c r="AJ183" i="38" s="1"/>
  <c r="AJ177" i="38"/>
  <c r="AK178" i="38" l="1"/>
  <c r="AK177" i="89"/>
  <c r="AK177" i="99" s="1"/>
  <c r="AK182" i="89"/>
  <c r="AK182" i="99" s="1"/>
  <c r="AK183" i="99" s="1"/>
  <c r="AK177" i="38" l="1"/>
  <c r="AK183" i="89"/>
  <c r="AL178" i="89"/>
  <c r="AL178" i="99" s="1"/>
  <c r="AK182" i="38"/>
  <c r="AK183" i="38" s="1"/>
  <c r="AL182" i="89" l="1"/>
  <c r="AL182" i="99" s="1"/>
  <c r="AL183" i="99" s="1"/>
  <c r="AL178" i="38"/>
  <c r="AL177" i="89"/>
  <c r="AL177" i="99" s="1"/>
  <c r="AL177" i="38" l="1"/>
  <c r="AL183" i="89"/>
  <c r="AM178" i="89"/>
  <c r="AM178" i="99" s="1"/>
  <c r="AL182" i="38"/>
  <c r="AL183" i="38" s="1"/>
  <c r="AM178" i="38" l="1"/>
  <c r="AM177" i="89"/>
  <c r="AM177" i="99" s="1"/>
  <c r="AM182" i="89"/>
  <c r="AM182" i="99" s="1"/>
  <c r="AM183" i="99" s="1"/>
  <c r="AM183" i="89" l="1"/>
  <c r="AN178" i="89"/>
  <c r="AN178" i="99" s="1"/>
  <c r="AM182" i="38"/>
  <c r="AM183" i="38" s="1"/>
  <c r="AM177" i="38"/>
  <c r="AN178" i="38" l="1"/>
  <c r="AN177" i="89"/>
  <c r="AN177" i="99" s="1"/>
  <c r="AN182" i="89"/>
  <c r="AN182" i="99" s="1"/>
  <c r="AN183" i="99" s="1"/>
  <c r="AO178" i="89" l="1"/>
  <c r="AN183" i="89"/>
  <c r="AN182" i="38"/>
  <c r="AN183" i="38" s="1"/>
  <c r="AN177" i="38"/>
  <c r="AO178" i="99" l="1"/>
  <c r="AO182" i="89"/>
  <c r="AO182" i="99" s="1"/>
  <c r="AO183" i="99" s="1"/>
  <c r="AO185" i="99" s="1"/>
  <c r="AO178" i="38"/>
  <c r="AO177" i="89"/>
  <c r="AO177" i="99" s="1"/>
  <c r="AP178" i="89" l="1"/>
  <c r="AP178" i="99" s="1"/>
  <c r="AO183" i="89"/>
  <c r="AO182" i="38"/>
  <c r="AO183" i="38" s="1"/>
  <c r="AO185" i="38" s="1"/>
  <c r="AO177" i="38"/>
  <c r="AP182" i="89" l="1"/>
  <c r="AP182" i="99" s="1"/>
  <c r="AP183" i="99" s="1"/>
  <c r="AP177" i="89"/>
  <c r="AP177" i="99" s="1"/>
  <c r="AP178" i="38"/>
  <c r="AP177" i="38" l="1"/>
  <c r="AQ178" i="89"/>
  <c r="AQ178" i="99" s="1"/>
  <c r="AP183" i="89"/>
  <c r="AP182" i="38"/>
  <c r="AP183" i="38" s="1"/>
  <c r="AQ178" i="38" l="1"/>
  <c r="AQ182" i="89"/>
  <c r="AQ182" i="99" s="1"/>
  <c r="AQ183" i="99" s="1"/>
  <c r="AQ177" i="89"/>
  <c r="AQ177" i="99" s="1"/>
  <c r="AQ183" i="89" l="1"/>
  <c r="AR178" i="89"/>
  <c r="AR178" i="99" s="1"/>
  <c r="AQ182" i="38"/>
  <c r="AQ183" i="38" s="1"/>
  <c r="AQ177" i="38"/>
  <c r="AR177" i="89" l="1"/>
  <c r="AR177" i="99" s="1"/>
  <c r="AR182" i="89"/>
  <c r="AR182" i="99" s="1"/>
  <c r="AR183" i="99" s="1"/>
  <c r="AR178" i="38"/>
  <c r="AR177" i="38" l="1"/>
  <c r="AR183" i="89"/>
  <c r="AS178" i="89"/>
  <c r="AS178" i="99" s="1"/>
  <c r="AR182" i="38"/>
  <c r="AR183" i="38" s="1"/>
  <c r="AS182" i="89" l="1"/>
  <c r="AS182" i="99" s="1"/>
  <c r="AS183" i="99" s="1"/>
  <c r="AS177" i="89"/>
  <c r="AS177" i="99" s="1"/>
  <c r="AS178" i="38"/>
  <c r="AS177" i="38" l="1"/>
  <c r="AT178" i="89"/>
  <c r="AT178" i="99" s="1"/>
  <c r="AS182" i="38"/>
  <c r="AS183" i="38" s="1"/>
  <c r="AS183" i="89"/>
  <c r="AT178" i="38" l="1"/>
  <c r="AT182" i="89"/>
  <c r="AT182" i="99" s="1"/>
  <c r="AT183" i="99" s="1"/>
  <c r="AT177" i="89"/>
  <c r="AT177" i="99" s="1"/>
  <c r="AT177" i="38" l="1"/>
  <c r="AT182" i="38"/>
  <c r="AT183" i="38" s="1"/>
  <c r="AU178" i="89"/>
  <c r="AU178" i="99" s="1"/>
  <c r="AT183" i="89"/>
  <c r="AU177" i="89" l="1"/>
  <c r="AU177" i="99" s="1"/>
  <c r="AU178" i="38"/>
  <c r="AU182" i="89"/>
  <c r="AU182" i="99" s="1"/>
  <c r="AU183" i="99" s="1"/>
  <c r="AU182" i="38" l="1"/>
  <c r="AU183" i="38" s="1"/>
  <c r="AV178" i="89"/>
  <c r="AV178" i="99" s="1"/>
  <c r="AU183" i="89"/>
  <c r="AU177" i="38"/>
  <c r="AV178" i="38" l="1"/>
  <c r="AV182" i="89"/>
  <c r="AV182" i="99" s="1"/>
  <c r="AV183" i="99" s="1"/>
  <c r="AV177" i="89"/>
  <c r="AV177" i="99" s="1"/>
  <c r="AV177" i="38" l="1"/>
  <c r="AV182" i="38"/>
  <c r="AV183" i="38" s="1"/>
  <c r="AV183" i="89"/>
  <c r="AW178" i="89"/>
  <c r="AW178" i="99" s="1"/>
  <c r="AW182" i="89" l="1"/>
  <c r="AW182" i="99" s="1"/>
  <c r="AW183" i="99" s="1"/>
  <c r="AW178" i="38"/>
  <c r="AW177" i="89"/>
  <c r="AW177" i="99" s="1"/>
  <c r="AW177" i="38" l="1"/>
  <c r="AW182" i="38"/>
  <c r="AW183" i="38" s="1"/>
  <c r="AX178" i="89"/>
  <c r="AX178" i="99" s="1"/>
  <c r="AW183" i="89"/>
  <c r="AX182" i="89" l="1"/>
  <c r="AX182" i="99" s="1"/>
  <c r="AX183" i="99" s="1"/>
  <c r="AX178" i="38"/>
  <c r="AX177" i="89"/>
  <c r="AX177" i="99" s="1"/>
  <c r="AY178" i="89" l="1"/>
  <c r="AY178" i="99" s="1"/>
  <c r="AX183" i="89"/>
  <c r="AX182" i="38"/>
  <c r="AX183" i="38" s="1"/>
  <c r="AX177" i="38"/>
  <c r="AY177" i="89" l="1"/>
  <c r="AY177" i="99" s="1"/>
  <c r="AY182" i="89"/>
  <c r="AY182" i="99" s="1"/>
  <c r="AY183" i="99" s="1"/>
  <c r="AY178" i="38"/>
  <c r="AY177" i="38" l="1"/>
  <c r="AZ178" i="89"/>
  <c r="AZ178" i="99" s="1"/>
  <c r="AY183" i="89"/>
  <c r="AY182" i="38"/>
  <c r="AY183" i="38" s="1"/>
  <c r="AZ178" i="38" l="1"/>
  <c r="AZ182" i="89"/>
  <c r="AZ182" i="99" s="1"/>
  <c r="AZ183" i="99" s="1"/>
  <c r="AZ177" i="89"/>
  <c r="AZ177" i="99" s="1"/>
  <c r="AZ177" i="38" l="1"/>
  <c r="BA178" i="89"/>
  <c r="BA178" i="99" s="1"/>
  <c r="AZ182" i="38"/>
  <c r="AZ183" i="38" s="1"/>
  <c r="AZ183" i="89"/>
  <c r="BA177" i="89" l="1"/>
  <c r="BA177" i="99" s="1"/>
  <c r="BA182" i="89"/>
  <c r="BA182" i="99" s="1"/>
  <c r="BA183" i="99" s="1"/>
  <c r="BA178" i="38"/>
  <c r="BA182" i="38" l="1"/>
  <c r="BA183" i="38" s="1"/>
  <c r="BA183" i="89"/>
  <c r="BA17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Subagjo, Djono</author>
  </authors>
  <commentList>
    <comment ref="AV10" authorId="0" shapeId="0" xr:uid="{00000000-0006-0000-0100-000001000000}">
      <text>
        <r>
          <rPr>
            <b/>
            <sz val="9"/>
            <color indexed="81"/>
            <rFont val="Tahoma"/>
            <family val="2"/>
          </rPr>
          <t>Subagjo, Djono:</t>
        </r>
        <r>
          <rPr>
            <sz val="9"/>
            <color indexed="81"/>
            <rFont val="Tahoma"/>
            <family val="2"/>
          </rPr>
          <t xml:space="preserve">
Origin</t>
        </r>
      </text>
    </comment>
  </commentList>
</comments>
</file>

<file path=xl/sharedStrings.xml><?xml version="1.0" encoding="utf-8"?>
<sst xmlns="http://schemas.openxmlformats.org/spreadsheetml/2006/main" count="3336" uniqueCount="622">
  <si>
    <t>Code</t>
  </si>
  <si>
    <t>ID</t>
  </si>
  <si>
    <t>Item</t>
  </si>
  <si>
    <t>010</t>
  </si>
  <si>
    <t>020</t>
  </si>
  <si>
    <t>030</t>
  </si>
  <si>
    <t>040</t>
  </si>
  <si>
    <t>050</t>
  </si>
  <si>
    <t>060</t>
  </si>
  <si>
    <t>070</t>
  </si>
  <si>
    <t>080</t>
  </si>
  <si>
    <t>090</t>
  </si>
  <si>
    <t>100</t>
  </si>
  <si>
    <t>110</t>
  </si>
  <si>
    <t>120</t>
  </si>
  <si>
    <t>130</t>
  </si>
  <si>
    <t>200</t>
  </si>
  <si>
    <t>210</t>
  </si>
  <si>
    <t>220</t>
  </si>
  <si>
    <t>LCR weight</t>
  </si>
  <si>
    <t>Initial stock</t>
  </si>
  <si>
    <t>230</t>
  </si>
  <si>
    <t>240</t>
  </si>
  <si>
    <t>250</t>
  </si>
  <si>
    <t>260</t>
  </si>
  <si>
    <t>270</t>
  </si>
  <si>
    <t>280</t>
  </si>
  <si>
    <t>290</t>
  </si>
  <si>
    <t>300</t>
  </si>
  <si>
    <t>310</t>
  </si>
  <si>
    <t>320</t>
  </si>
  <si>
    <t>330</t>
  </si>
  <si>
    <t>340</t>
  </si>
  <si>
    <t>350</t>
  </si>
  <si>
    <t>1.4</t>
  </si>
  <si>
    <t>360</t>
  </si>
  <si>
    <t>1.5</t>
  </si>
  <si>
    <t>370</t>
  </si>
  <si>
    <t>1.6</t>
  </si>
  <si>
    <t>380</t>
  </si>
  <si>
    <t>1.7</t>
  </si>
  <si>
    <t>390</t>
  </si>
  <si>
    <t>2.1</t>
  </si>
  <si>
    <t>400</t>
  </si>
  <si>
    <t>410</t>
  </si>
  <si>
    <t>420</t>
  </si>
  <si>
    <t>2.2</t>
  </si>
  <si>
    <t>2.3</t>
  </si>
  <si>
    <t>2.4</t>
  </si>
  <si>
    <t>2.5</t>
  </si>
  <si>
    <t>2.6</t>
  </si>
  <si>
    <t>2.7</t>
  </si>
  <si>
    <t>2.8</t>
  </si>
  <si>
    <t>2.9</t>
  </si>
  <si>
    <t>COUNTERBALANCING CAPACITY</t>
  </si>
  <si>
    <t>3.1</t>
  </si>
  <si>
    <t>3.3</t>
  </si>
  <si>
    <t>HQLA central bank eligible</t>
  </si>
  <si>
    <t>non-HQLA central bank eligible</t>
  </si>
  <si>
    <t>Behavioural outflows from deposits</t>
  </si>
  <si>
    <t>Behavioural inflows from loans and advances</t>
  </si>
  <si>
    <t>Behavioural draw-downs of committed facilities</t>
  </si>
  <si>
    <t>Total HQLA</t>
  </si>
  <si>
    <t>O/N</t>
  </si>
  <si>
    <t>Weight - open</t>
  </si>
  <si>
    <t>Weight - term</t>
  </si>
  <si>
    <t>Day</t>
  </si>
  <si>
    <t>Date</t>
  </si>
  <si>
    <t>Granular LCR / Combined Benchmark</t>
  </si>
  <si>
    <t>1 = Tenorised across 30 days</t>
  </si>
  <si>
    <t>open</t>
  </si>
  <si>
    <t>term</t>
  </si>
  <si>
    <t>IDR</t>
  </si>
  <si>
    <t>001</t>
  </si>
  <si>
    <t>002</t>
  </si>
  <si>
    <t>003</t>
  </si>
  <si>
    <t>004</t>
  </si>
  <si>
    <t>005</t>
  </si>
  <si>
    <t>006</t>
  </si>
  <si>
    <t>007</t>
  </si>
  <si>
    <t>008</t>
  </si>
  <si>
    <t>009</t>
  </si>
  <si>
    <t>011</t>
  </si>
  <si>
    <t>012</t>
  </si>
  <si>
    <t>013</t>
  </si>
  <si>
    <t>014</t>
  </si>
  <si>
    <t>015</t>
  </si>
  <si>
    <t>016</t>
  </si>
  <si>
    <t>017</t>
  </si>
  <si>
    <t>019</t>
  </si>
  <si>
    <t>021</t>
  </si>
  <si>
    <t>022</t>
  </si>
  <si>
    <t>023</t>
  </si>
  <si>
    <t>024</t>
  </si>
  <si>
    <t>025</t>
  </si>
  <si>
    <t>026</t>
  </si>
  <si>
    <t>027</t>
  </si>
  <si>
    <t>028</t>
  </si>
  <si>
    <t>029</t>
  </si>
  <si>
    <t>031</t>
  </si>
  <si>
    <t>032</t>
  </si>
  <si>
    <t>033</t>
  </si>
  <si>
    <t>034</t>
  </si>
  <si>
    <t>035</t>
  </si>
  <si>
    <t>036</t>
  </si>
  <si>
    <t>037</t>
  </si>
  <si>
    <t>038</t>
  </si>
  <si>
    <t>039</t>
  </si>
  <si>
    <t>041</t>
  </si>
  <si>
    <t>042</t>
  </si>
  <si>
    <t>043</t>
  </si>
  <si>
    <t>044</t>
  </si>
  <si>
    <t>045</t>
  </si>
  <si>
    <t>046</t>
  </si>
  <si>
    <t>047</t>
  </si>
  <si>
    <t>048</t>
  </si>
  <si>
    <t>049</t>
  </si>
  <si>
    <t>051</t>
  </si>
  <si>
    <t>052</t>
  </si>
  <si>
    <t>053</t>
  </si>
  <si>
    <t>054</t>
  </si>
  <si>
    <t>055</t>
  </si>
  <si>
    <t>056</t>
  </si>
  <si>
    <t>057</t>
  </si>
  <si>
    <t>058</t>
  </si>
  <si>
    <t>059</t>
  </si>
  <si>
    <t>061</t>
  </si>
  <si>
    <t>062</t>
  </si>
  <si>
    <t>063</t>
  </si>
  <si>
    <t>064</t>
  </si>
  <si>
    <t>065</t>
  </si>
  <si>
    <t>066</t>
  </si>
  <si>
    <t>067</t>
  </si>
  <si>
    <t>068</t>
  </si>
  <si>
    <t>069</t>
  </si>
  <si>
    <t>071</t>
  </si>
  <si>
    <t>072</t>
  </si>
  <si>
    <t>073</t>
  </si>
  <si>
    <t>074</t>
  </si>
  <si>
    <t>075</t>
  </si>
  <si>
    <t>076</t>
  </si>
  <si>
    <t>077</t>
  </si>
  <si>
    <t>078</t>
  </si>
  <si>
    <t>079</t>
  </si>
  <si>
    <t>081</t>
  </si>
  <si>
    <t>082</t>
  </si>
  <si>
    <t>083</t>
  </si>
  <si>
    <t>084</t>
  </si>
  <si>
    <t>085</t>
  </si>
  <si>
    <t>086</t>
  </si>
  <si>
    <t>087</t>
  </si>
  <si>
    <t>088</t>
  </si>
  <si>
    <t>089</t>
  </si>
  <si>
    <t>091</t>
  </si>
  <si>
    <t>092</t>
  </si>
  <si>
    <t>093</t>
  </si>
  <si>
    <t>094</t>
  </si>
  <si>
    <t>095</t>
  </si>
  <si>
    <t>096</t>
  </si>
  <si>
    <t>097</t>
  </si>
  <si>
    <t>098</t>
  </si>
  <si>
    <t>099</t>
  </si>
  <si>
    <t>101</t>
  </si>
  <si>
    <t>102</t>
  </si>
  <si>
    <t>103</t>
  </si>
  <si>
    <t>104</t>
  </si>
  <si>
    <t>105</t>
  </si>
  <si>
    <t>106</t>
  </si>
  <si>
    <t>107</t>
  </si>
  <si>
    <t>108</t>
  </si>
  <si>
    <t>109</t>
  </si>
  <si>
    <t>111</t>
  </si>
  <si>
    <t>112</t>
  </si>
  <si>
    <t>113</t>
  </si>
  <si>
    <t>114</t>
  </si>
  <si>
    <t>115</t>
  </si>
  <si>
    <t>116</t>
  </si>
  <si>
    <t>117</t>
  </si>
  <si>
    <t>118</t>
  </si>
  <si>
    <t>119</t>
  </si>
  <si>
    <t>121</t>
  </si>
  <si>
    <t>122</t>
  </si>
  <si>
    <t>123</t>
  </si>
  <si>
    <t>124</t>
  </si>
  <si>
    <t>125</t>
  </si>
  <si>
    <t>126</t>
  </si>
  <si>
    <t>128</t>
  </si>
  <si>
    <t>129</t>
  </si>
  <si>
    <t>131</t>
  </si>
  <si>
    <t>Kode</t>
  </si>
  <si>
    <t>Baris</t>
  </si>
  <si>
    <t>Stok awal</t>
  </si>
  <si>
    <t>Tanpa Maturitas (Open)</t>
  </si>
  <si>
    <t>Hari-2</t>
  </si>
  <si>
    <t>Hari-3</t>
  </si>
  <si>
    <t>Hari-4</t>
  </si>
  <si>
    <t>Hari-5</t>
  </si>
  <si>
    <t>Hari-6</t>
  </si>
  <si>
    <t>Hari-7</t>
  </si>
  <si>
    <t>&gt; mg 4 s.d. mg 5</t>
  </si>
  <si>
    <t>&gt; mg 5 s.d. 1 bln</t>
  </si>
  <si>
    <t>&gt; 2 bln s.d 3 bln</t>
  </si>
  <si>
    <t>&gt; 3 bln s.d 4 bln</t>
  </si>
  <si>
    <t>&gt; 4 bln s.d 5 bln</t>
  </si>
  <si>
    <t>&gt; 5 bln s.d 6 bln</t>
  </si>
  <si>
    <t>&gt; 6 bln s.d. 9 bln</t>
  </si>
  <si>
    <t xml:space="preserve"> &gt; 9 bln s.d. 12 bln</t>
  </si>
  <si>
    <t>&gt; 12 bln s.d. 2 thn</t>
  </si>
  <si>
    <t>&gt; 3 thn s.d. 5 thn</t>
  </si>
  <si>
    <t>&gt; 5 thn</t>
  </si>
  <si>
    <t>ARUS KAS KELUAR</t>
  </si>
  <si>
    <t xml:space="preserve">Kewajiban yang berasal dari simpanan yang diterima </t>
  </si>
  <si>
    <t>HQLA Level 2A</t>
  </si>
  <si>
    <t>Kewajiban terkait efek yang diterbitkan</t>
  </si>
  <si>
    <t>FX-swaps jatuh tempo</t>
  </si>
  <si>
    <t>Arus kas keluar lainnya terkait transaksi derivatif selain 1.4</t>
  </si>
  <si>
    <t>Arus kas keluar lainnya</t>
  </si>
  <si>
    <t>Total arus kas keluar</t>
  </si>
  <si>
    <t xml:space="preserve">Agunan berupa HQLA Level 1 </t>
  </si>
  <si>
    <t>Agunan berupa HQLA Level 2A</t>
  </si>
  <si>
    <t>Tagihan berdasarkan pihak lawan</t>
  </si>
  <si>
    <t>FX Swaps jatuh tempo</t>
  </si>
  <si>
    <t>Arus kas masuk dari Derivatif selain yang dilaporkan pada 2.3</t>
  </si>
  <si>
    <t>Surat berharga yang jatuh tempo</t>
  </si>
  <si>
    <t>Arus Kas Masuk dari tagihan kontraktual Lainnya</t>
  </si>
  <si>
    <t>Total Arus Kas Masuk</t>
  </si>
  <si>
    <t>Kas dan setara kas</t>
  </si>
  <si>
    <t>3.2.</t>
  </si>
  <si>
    <t>3.4.</t>
  </si>
  <si>
    <t>KONTINJENSI</t>
  </si>
  <si>
    <t xml:space="preserve">   Lainnya</t>
  </si>
  <si>
    <t>5.1</t>
  </si>
  <si>
    <t>Arus kas keluar intragrup (kecuali FX)</t>
  </si>
  <si>
    <t xml:space="preserve">Arus kas masuk intragrup (kecuali FX dan surat berharga) </t>
  </si>
  <si>
    <t xml:space="preserve">Arus kas masuk intragrup dari surat berharga yang jatuh tempo </t>
  </si>
  <si>
    <t>HQLA berupa surat berharga yang dicairkan melalui penjualan</t>
  </si>
  <si>
    <t>HQLA Level 1</t>
  </si>
  <si>
    <t>HQLA Level 2B</t>
  </si>
  <si>
    <t>Jumlah arus kas dari keseluruhan monetisasi HQLA pada 7.1 dan 7.2</t>
  </si>
  <si>
    <t>127</t>
  </si>
  <si>
    <t>Kas</t>
  </si>
  <si>
    <t xml:space="preserve">HQLA Level 1 </t>
  </si>
  <si>
    <t>Total likuiditas yang tersedia dan dapat digunakan</t>
  </si>
  <si>
    <t>Pilar 2 liquidity add on (LCR add on)</t>
  </si>
  <si>
    <t>&gt; mg 5 s.d. 2 bln</t>
  </si>
  <si>
    <t>&gt; 2 thn s.d. 5 thn</t>
  </si>
  <si>
    <t>Posisi likuiditas netto terkecil (arus kas + HQLA, dalam 1 bulan)</t>
  </si>
  <si>
    <t>Kumulatif arus kas keluar tertinggi (arus kas dalam 1 bln tanpa HQLA)</t>
  </si>
  <si>
    <t>Tanggal kegagalan likuiditas</t>
  </si>
  <si>
    <t>Survival period</t>
  </si>
  <si>
    <t>Posisi likuiditas netto pada saat kegagalan likuiditas</t>
  </si>
  <si>
    <t>Posisi likuiditas netto terkecil (dalam 1 bln ke depan)</t>
  </si>
  <si>
    <t>Hari atau bucket waktu di mana posisi likuiditas netto terkecil (dalam 1 bln ke depan)</t>
  </si>
  <si>
    <t>ID Bank</t>
  </si>
  <si>
    <t>Versi template Liquidity Gap</t>
  </si>
  <si>
    <t>Nama bank</t>
  </si>
  <si>
    <t>Jutaan</t>
  </si>
  <si>
    <t>Posisi likuiditas netto terkecil (dalam 3 bln ke depan)</t>
  </si>
  <si>
    <t>Hari atau bucket waktu di mana posisi likuiditas netto terkecil (dalam 3 bln ke depan)</t>
  </si>
  <si>
    <t>Kumulatif arus kas keluar tertinggi (arus kas dalam 3 bln tanpa HQLA)</t>
  </si>
  <si>
    <t>Analysis</t>
  </si>
  <si>
    <t xml:space="preserve"> Pendanaan dengan agunan (secured funding)</t>
  </si>
  <si>
    <r>
      <t>Initial margin</t>
    </r>
    <r>
      <rPr>
        <sz val="10"/>
        <color theme="1"/>
        <rFont val="Arial"/>
        <family val="2"/>
      </rPr>
      <t xml:space="preserve"> derivatif yang diberikan (CCPs)</t>
    </r>
  </si>
  <si>
    <r>
      <t>Initial margin</t>
    </r>
    <r>
      <rPr>
        <sz val="10"/>
        <color theme="1"/>
        <rFont val="Arial"/>
        <family val="2"/>
      </rPr>
      <t xml:space="preserve"> derivatif yang diberikan (lainnya: OTC)</t>
    </r>
  </si>
  <si>
    <r>
      <t>Variation margin</t>
    </r>
    <r>
      <rPr>
        <sz val="10"/>
        <color theme="1"/>
        <rFont val="Arial"/>
        <family val="2"/>
      </rPr>
      <t xml:space="preserve"> derivatif yang diberikan</t>
    </r>
  </si>
  <si>
    <r>
      <t>Initial margin</t>
    </r>
    <r>
      <rPr>
        <sz val="10"/>
        <color theme="1"/>
        <rFont val="Arial"/>
        <family val="2"/>
      </rPr>
      <t xml:space="preserve"> derivatif yang diterima (CCPs)</t>
    </r>
  </si>
  <si>
    <r>
      <t>Initial margin</t>
    </r>
    <r>
      <rPr>
        <sz val="10"/>
        <color theme="1"/>
        <rFont val="Arial"/>
        <family val="2"/>
      </rPr>
      <t xml:space="preserve"> derivatif yang diterima (lainnya: OTC)</t>
    </r>
  </si>
  <si>
    <r>
      <t>Variation margin</t>
    </r>
    <r>
      <rPr>
        <sz val="10"/>
        <color theme="1"/>
        <rFont val="Arial"/>
        <family val="2"/>
      </rPr>
      <t xml:space="preserve"> derivatif yang diterima </t>
    </r>
  </si>
  <si>
    <r>
      <t xml:space="preserve">HQLA berupa surat berharga yang dimonetisasi melalui </t>
    </r>
    <r>
      <rPr>
        <b/>
        <i/>
        <sz val="10"/>
        <color theme="1"/>
        <rFont val="Arial"/>
        <family val="2"/>
      </rPr>
      <t xml:space="preserve">secured financing transactions </t>
    </r>
    <r>
      <rPr>
        <b/>
        <sz val="10"/>
        <color theme="1"/>
        <rFont val="Arial"/>
        <family val="2"/>
      </rPr>
      <t>(mis. Repo)</t>
    </r>
  </si>
  <si>
    <t>Aset tradable lainnya</t>
  </si>
  <si>
    <t>Dari entitas intragrup</t>
  </si>
  <si>
    <t>Dari entitas lainnya</t>
  </si>
  <si>
    <t>Perubahan netto Counterbalancing Capacity</t>
  </si>
  <si>
    <t>Kumulatif Counterbalancing Capacity</t>
  </si>
  <si>
    <t>HQLA (posisi awal)</t>
  </si>
  <si>
    <t>Add-on Pillar 2</t>
  </si>
  <si>
    <t>Kumulatif arus masuk bruto</t>
  </si>
  <si>
    <t>Kumulatif arus keluar bruto</t>
  </si>
  <si>
    <t>Kumulatif arus netto</t>
  </si>
  <si>
    <t>Posisi likuiditas kumulatif (HQLA plus arus masuk minus arus keluar minus P2)</t>
  </si>
  <si>
    <t>Gap arus kas keluar kumulatif netto</t>
  </si>
  <si>
    <t xml:space="preserve">   Simpanan kurang stabil Nasabah Perorangan tidak dijamin LPS</t>
  </si>
  <si>
    <t xml:space="preserve">   Simpanan stabil dari Nasabah Perorangan </t>
  </si>
  <si>
    <t xml:space="preserve">   Simpanan kurang stabil dari Nasabah Perorangan dijamin LPS</t>
  </si>
  <si>
    <t xml:space="preserve">  </t>
  </si>
  <si>
    <t xml:space="preserve">   Bank</t>
  </si>
  <si>
    <t xml:space="preserve">   Korporasi non-finansial yang yang dijamin LPS</t>
  </si>
  <si>
    <t xml:space="preserve">   Korporasi non-finansial yang yang tidak dijamin LPS</t>
  </si>
  <si>
    <t xml:space="preserve">   Pemerintah pusat, Bank Indonesia, multilateral dan entitas publik yang dijamin LPS</t>
  </si>
  <si>
    <t xml:space="preserve">   Pemerintah pusat, Bank Indonesia, multilateral dan entitas publik yang tidak dijamin LPS</t>
  </si>
  <si>
    <t xml:space="preserve">   Surat berharga non-HQLA yang jatuh tempo</t>
  </si>
  <si>
    <t xml:space="preserve">   Surat berharga HQLA yang jatuh tempo</t>
  </si>
  <si>
    <t>Nasabah perorangan</t>
  </si>
  <si>
    <t>LCR weight (input bank)</t>
  </si>
  <si>
    <t>MEMORANDUM INTRAGRUP</t>
  </si>
  <si>
    <t>MEMORANDUM LAINNYA</t>
  </si>
  <si>
    <t>AKSI MONETISASI</t>
  </si>
  <si>
    <t>KUMULATIF LIKUIDITAS SETELAH AKSI MONETISASI</t>
  </si>
  <si>
    <t>Standar minimum</t>
  </si>
  <si>
    <t>Standar maximum</t>
  </si>
  <si>
    <t>Supervisory range</t>
  </si>
  <si>
    <t>Input LCR bank</t>
  </si>
  <si>
    <r>
      <t xml:space="preserve">Mata uang denominasi </t>
    </r>
    <r>
      <rPr>
        <sz val="11"/>
        <color theme="1"/>
        <rFont val="Arial"/>
        <family val="2"/>
      </rPr>
      <t>(select from list)</t>
    </r>
  </si>
  <si>
    <t>Satuan</t>
  </si>
  <si>
    <t>Tanggal pelaporan</t>
  </si>
  <si>
    <t>Arus kas keluar terkait peningkatan kebutuhan likuiditas</t>
  </si>
  <si>
    <t>Terkait dengan perubahan mark to market atas transaksi derivative atau transaksi lainnya</t>
  </si>
  <si>
    <t>Terkait dengan potensi perubahan nilai agunan untuk derivative dan transaksi lainnya</t>
  </si>
  <si>
    <t>Terkait dengan kelebihan agunan yang tidak terpisah (non-segregated collateral) yang dikuasai oleh Bank yang secara kontraktual dapat diambil setiap saat oleh pihak lawan</t>
  </si>
  <si>
    <t>Terkait dengan potensi penukaran agunan yang berupa HQLA menjadi bukan HQLA</t>
  </si>
  <si>
    <r>
      <t>Terkait dengan penurunan peringkat (</t>
    </r>
    <r>
      <rPr>
        <i/>
        <sz val="9"/>
        <color theme="1"/>
        <rFont val="Arial"/>
        <family val="2"/>
      </rPr>
      <t>rating</t>
    </r>
    <r>
      <rPr>
        <sz val="9"/>
        <color theme="1"/>
        <rFont val="Arial"/>
        <family val="2"/>
      </rPr>
      <t>) Bank dalam transaksi Pendanaan, derivatif, dan perjanjian lainnya</t>
    </r>
  </si>
  <si>
    <r>
      <t>Terkait dengan kewajiban penyediaan agunan kepada pihak lawan (</t>
    </r>
    <r>
      <rPr>
        <i/>
        <sz val="9"/>
        <color theme="1"/>
        <rFont val="Arial"/>
        <family val="2"/>
      </rPr>
      <t>counterparty</t>
    </r>
    <r>
      <rPr>
        <sz val="9"/>
        <color theme="1"/>
        <rFont val="Arial"/>
        <family val="2"/>
      </rPr>
      <t>) atas suatu transaksi tertentu namun pihak lawan (</t>
    </r>
    <r>
      <rPr>
        <i/>
        <sz val="9"/>
        <color theme="1"/>
        <rFont val="Arial"/>
        <family val="2"/>
      </rPr>
      <t>counterparty</t>
    </r>
    <r>
      <rPr>
        <sz val="9"/>
        <color theme="1"/>
        <rFont val="Arial"/>
        <family val="2"/>
      </rPr>
      <t>) belum meminta agunan tersebut</t>
    </r>
  </si>
  <si>
    <t>Arus kas keluar karena komitmen penyediaan fasilitas kredit</t>
  </si>
  <si>
    <t>Fasilitas diberikan kepada perorangan atau Usaha Mikro dan Usaha Kecil</t>
  </si>
  <si>
    <t>Fasilitas diberikan kepada korporasi non-keuangan, Pemerintah Pusar, Bank Indonesia, pemerintah negara lain, bank sentral negar lain, entitas sektor publik, dan/atau bank pembangunan multilateral</t>
  </si>
  <si>
    <t>Fasilitas diberikan kepada Bank dan/atau lembaga jasa keuangan</t>
  </si>
  <si>
    <t>Fasilitas diberikan kepada entitas lainnya</t>
  </si>
  <si>
    <t>Arus kas keluar karena komitmen penyediaan fasilitas likuiditas</t>
  </si>
  <si>
    <t>Fasilitas diberikan kepad korporasi non-keuangan, pemerintah pusat, Bank Indonesia, pemerintah negara lain, bank sentral negara lain, entitas sektor publik, dan/atau bank pembangunan multilateral</t>
  </si>
  <si>
    <t>Fasilitas diberikan kepada Bank</t>
  </si>
  <si>
    <t>Fasilitas diberikan kepada lembaga jasa keuangan dan/atau entitas lainnya</t>
  </si>
  <si>
    <t>Kewajiban kontraktual lainnya untuk menyediakan dana kepada:</t>
  </si>
  <si>
    <t xml:space="preserve">Lembaga Jasa keuangan </t>
  </si>
  <si>
    <t>Korporasi non-keuangan</t>
  </si>
  <si>
    <t xml:space="preserve">Kewajiban kontinjensi Pendanaan lainnya </t>
  </si>
  <si>
    <t>Berasal dari instrument trade finance</t>
  </si>
  <si>
    <t>Berasal dari fasilitas kredit dan fasilitas likuiditas yang bersifat unconditionally revocable uncommitted</t>
  </si>
  <si>
    <t>Berasal dari letter of credit (L/C) dan garansi yang tidak terkait dengan kewajiban trade finance</t>
  </si>
  <si>
    <t>Berasal dari permintaan potensial untuk membeli kembali utang bank  atau yang terkait dengan securities investment vehicles dan fasilitas pembiayaan lainnya</t>
  </si>
  <si>
    <t xml:space="preserve">Berasal dari structured product yang diantisipasi oleh nasabah melalui ready marketability </t>
  </si>
  <si>
    <t>Berasl dari dana kelolaan (managed funds) yang dijual dengan tujuan menjaga kestabilan nilai</t>
  </si>
  <si>
    <t xml:space="preserve">Kewajiban untuk menutup potensi pembelian kembali surat berharga, dengan atau tanpa agunan, yang memiliki jangka waktu lebih dari 30 (tiga puluh) hari bagi emiten yang memiliki afiliasi dengan dealer atau market maker </t>
  </si>
  <si>
    <t>Kewajiban non-kontraktual posisi short nasabah yang dilindungi dengan agunan nasabah lain</t>
  </si>
  <si>
    <t/>
  </si>
  <si>
    <t>132</t>
  </si>
  <si>
    <t>133</t>
  </si>
  <si>
    <t>134</t>
  </si>
  <si>
    <t>135</t>
  </si>
  <si>
    <t>136</t>
  </si>
  <si>
    <t>137</t>
  </si>
  <si>
    <t>138</t>
  </si>
  <si>
    <t>139</t>
  </si>
  <si>
    <t>140</t>
  </si>
  <si>
    <t>141</t>
  </si>
  <si>
    <t>142</t>
  </si>
  <si>
    <t>143</t>
  </si>
  <si>
    <t>144</t>
  </si>
  <si>
    <t>145</t>
  </si>
  <si>
    <t>146</t>
  </si>
  <si>
    <t>147</t>
  </si>
  <si>
    <t>148</t>
  </si>
  <si>
    <t>149</t>
  </si>
  <si>
    <t>150</t>
  </si>
  <si>
    <t>151</t>
  </si>
  <si>
    <t>430</t>
  </si>
  <si>
    <t>440</t>
  </si>
  <si>
    <t>450</t>
  </si>
  <si>
    <t>460</t>
  </si>
  <si>
    <t>470</t>
  </si>
  <si>
    <t>480</t>
  </si>
  <si>
    <t>490</t>
  </si>
  <si>
    <t>500</t>
  </si>
  <si>
    <t>510</t>
  </si>
  <si>
    <t>Hari-8</t>
  </si>
  <si>
    <t>Hari-9</t>
  </si>
  <si>
    <t>Hari-10</t>
  </si>
  <si>
    <t>Hari-11</t>
  </si>
  <si>
    <t>Hari-12</t>
  </si>
  <si>
    <t>Hari-13</t>
  </si>
  <si>
    <t>Hari-14</t>
  </si>
  <si>
    <t>Hari-15</t>
  </si>
  <si>
    <t>Hari-16</t>
  </si>
  <si>
    <t>Hari-17</t>
  </si>
  <si>
    <t>Hari-18</t>
  </si>
  <si>
    <t>Hari-19</t>
  </si>
  <si>
    <t>Hari-20</t>
  </si>
  <si>
    <t>Hari-21</t>
  </si>
  <si>
    <t>Hari-22</t>
  </si>
  <si>
    <t>Hari-23</t>
  </si>
  <si>
    <t>Hari-24</t>
  </si>
  <si>
    <t>Hari-25</t>
  </si>
  <si>
    <t>Hari-26</t>
  </si>
  <si>
    <t>Hari-27</t>
  </si>
  <si>
    <t>Hari-28</t>
  </si>
  <si>
    <t>Hari-29</t>
  </si>
  <si>
    <t>Hari-30</t>
  </si>
  <si>
    <r>
      <t>Net</t>
    </r>
    <r>
      <rPr>
        <b/>
        <sz val="10"/>
        <rFont val="Arial"/>
        <family val="2"/>
      </rPr>
      <t xml:space="preserve"> </t>
    </r>
    <r>
      <rPr>
        <b/>
        <i/>
        <sz val="10"/>
        <rFont val="Arial"/>
        <family val="2"/>
      </rPr>
      <t>contractual gap</t>
    </r>
    <r>
      <rPr>
        <b/>
        <sz val="10"/>
        <rFont val="Arial"/>
        <family val="2"/>
      </rPr>
      <t xml:space="preserve"> </t>
    </r>
  </si>
  <si>
    <t>431</t>
  </si>
  <si>
    <t>432</t>
  </si>
  <si>
    <t>433</t>
  </si>
  <si>
    <t>434</t>
  </si>
  <si>
    <t>435</t>
  </si>
  <si>
    <t>Arus masuk bruto</t>
  </si>
  <si>
    <t>Arus keluar bruto</t>
  </si>
  <si>
    <t>FX swap arus keluar (memo)</t>
  </si>
  <si>
    <t>Kumulatif arus keluar bruto (incl. Pillar 2)</t>
  </si>
  <si>
    <t>Kumulatif arus netto (incl.. Pillar 2)</t>
  </si>
  <si>
    <t>Target LCR</t>
  </si>
  <si>
    <t>LCR (Reported)</t>
  </si>
  <si>
    <t>436</t>
  </si>
  <si>
    <t>437</t>
  </si>
  <si>
    <t>438</t>
  </si>
  <si>
    <t>Nasabah UMK</t>
  </si>
  <si>
    <t xml:space="preserve">   Korporasi non-finansial</t>
  </si>
  <si>
    <t>Lembaga jasa keuangan</t>
  </si>
  <si>
    <t xml:space="preserve">   Nasabah perorangan</t>
  </si>
  <si>
    <t xml:space="preserve">  Bank Indonesia</t>
  </si>
  <si>
    <t>Input dari Bank</t>
  </si>
  <si>
    <t>Input dari Bank atau standar LCR bila input Bank kosong</t>
  </si>
  <si>
    <t>EXPECTED WEIGHT / Std weight</t>
  </si>
  <si>
    <t>Granular LCR stress (30d)</t>
  </si>
  <si>
    <t>Benchmark Stress (92d)</t>
  </si>
  <si>
    <t>FX swap arus masuk (memo)</t>
  </si>
  <si>
    <t>agunan received re-used (receiving leg)</t>
  </si>
  <si>
    <t>agunan received re-used (re-using leg)</t>
  </si>
  <si>
    <t>152</t>
  </si>
  <si>
    <t>153</t>
  </si>
  <si>
    <t>154</t>
  </si>
  <si>
    <t>155</t>
  </si>
  <si>
    <r>
      <t xml:space="preserve">Basis pelaporan </t>
    </r>
    <r>
      <rPr>
        <i/>
        <sz val="11"/>
        <color theme="1"/>
        <rFont val="Arial"/>
        <family val="2"/>
      </rPr>
      <t>(select from list)</t>
    </r>
  </si>
  <si>
    <t>1.3</t>
  </si>
  <si>
    <t>ARUS KAS MASUK</t>
  </si>
  <si>
    <r>
      <rPr>
        <b/>
        <sz val="10"/>
        <color theme="0"/>
        <rFont val="Arial"/>
        <family val="2"/>
      </rPr>
      <t xml:space="preserve">O/N (selain </t>
    </r>
    <r>
      <rPr>
        <b/>
        <i/>
        <sz val="10"/>
        <color theme="0"/>
        <rFont val="Arial"/>
        <family val="2"/>
      </rPr>
      <t>Open</t>
    </r>
    <r>
      <rPr>
        <b/>
        <sz val="10"/>
        <color theme="0"/>
        <rFont val="Arial"/>
        <family val="2"/>
      </rPr>
      <t>)</t>
    </r>
  </si>
  <si>
    <r>
      <t>Overnight</t>
    </r>
    <r>
      <rPr>
        <b/>
        <sz val="10"/>
        <color theme="0"/>
        <rFont val="Arial"/>
        <family val="2"/>
      </rPr>
      <t xml:space="preserve"> (selain </t>
    </r>
    <r>
      <rPr>
        <b/>
        <i/>
        <sz val="10"/>
        <color theme="0"/>
        <rFont val="Arial"/>
        <family val="2"/>
      </rPr>
      <t>Open</t>
    </r>
    <r>
      <rPr>
        <b/>
        <sz val="10"/>
        <color theme="0"/>
        <rFont val="Arial"/>
        <family val="2"/>
      </rPr>
      <t>)</t>
    </r>
  </si>
  <si>
    <t>LAPORAN RISIKO GAP ARUS KAS</t>
  </si>
  <si>
    <t>Tenorisasi</t>
  </si>
  <si>
    <t>Scenario 1 (30d)</t>
  </si>
  <si>
    <t>Scenario 1 (92d)</t>
  </si>
  <si>
    <t>LCR (Pillar 2)</t>
  </si>
  <si>
    <t>Bank x</t>
  </si>
  <si>
    <t>Arus kas keluar lainnya terkait kehilangan Pendanaan</t>
  </si>
  <si>
    <t>berasal dari efek beragun aset, covered bonds, dan instrumen pembiayaan terstruktur lainnya yang diterbitkan oleh Bank</t>
  </si>
  <si>
    <t>berasal dari asset-backed commercial paper, conduits, securities investment vehicles dan fasilitas pembiayaan lain yang serupa dengan pendanaan yang jatuh tempo dalam 30 hari kedepan dan aset yang berpotensi untuk dilunasi dalam 30 hari kedepan</t>
  </si>
  <si>
    <t xml:space="preserve">Transaksi dilakukan dengan Pemerintah Pusat atau entitas sektor publik yang memiliki bobot risiko paling tinggi 20% atau bank pembangunan multilateral, dengan agunan selain HQLA Level 1 atau HQLA Level 2A </t>
  </si>
  <si>
    <t>Entitas sektor publik</t>
  </si>
  <si>
    <t>Diterbitkan atau dijamin pemerintah negara lain, bank sentral negara lain, entitas sektor publik, bank pembangunan multilateral, lembaga internasional yang memenuhi kriteria Pasal 10 ayat (1) huruf c POJK LCR</t>
  </si>
  <si>
    <t>Surat berharga yang diterbitkan Pemerintah Pusat dan Bank Indonesia dalam rupiah dan valuta asing yang memenuhi kriteria Pasal 10 ayat (1) huruf d dan e</t>
  </si>
  <si>
    <t>Surat berharga yang diterbitkan oleh pemerintah dan bank sentral negara lain dalam valuta asing dengan bobot risiko lebih dari 0% yang memenuhi kriteria Pasal 10 ayat (1) huruf f</t>
  </si>
  <si>
    <t>Surat Berharga diterbitkan atau dijamin pemerintah negara lain, bank sentral negara lain, entitas sektor publik, bank pembangunan multilateral, lembaga internasional yang memenuhi kriteria Pasal 11 ayat (1) huruf a POJK LCR</t>
  </si>
  <si>
    <t>Efek beragun aset (EBA) berupa rumah tinggal yang memenuhi kriteria Pasal 12 ayat (1) huruf a POJK LCR</t>
  </si>
  <si>
    <t>Surat berharga yang diterbitkan atau dijamin oleh pemerintah negara lain, bank sentral negara lain, dan/atau entitas sektor publik yang memenuhi kriteria Pasal 12 ayat (1) huruf b</t>
  </si>
  <si>
    <t>Surat berharga berupa surat utang yang diterbitkan oleh korporasi yang memenuhi kriteria Pasal 12 ayat (1) huruf c</t>
  </si>
  <si>
    <t>Saham biasa yang dimiliki perusahaan anak bukan Bank yang memenuhi kriteria Pasal 12 ayat (1) huruf d</t>
  </si>
  <si>
    <t>Lainnya (Pemerintah Pusat, pemerintah negara lain dan bank pembangunan multilateral)</t>
  </si>
  <si>
    <t>156</t>
  </si>
  <si>
    <t>157</t>
  </si>
  <si>
    <t>158</t>
  </si>
  <si>
    <t>159</t>
  </si>
  <si>
    <t>160</t>
  </si>
  <si>
    <t>161</t>
  </si>
  <si>
    <t>162</t>
  </si>
  <si>
    <t>163</t>
  </si>
  <si>
    <t>164</t>
  </si>
  <si>
    <t>165</t>
  </si>
  <si>
    <t>166</t>
  </si>
  <si>
    <t>167</t>
  </si>
  <si>
    <t>168</t>
  </si>
  <si>
    <t>Non-tradable asset eligible for BI facilities</t>
  </si>
  <si>
    <t>Scenario 1 (Scenario extra)</t>
  </si>
  <si>
    <t>Individual</t>
  </si>
  <si>
    <t>Pendanaan Stabil dari Nasabah Usaha Mikro dan Usaha Kecil</t>
  </si>
  <si>
    <t>Penarikan Simpanan Non-Operasional dan/atau kewajiban lainnya yang bersifat non-operasional dari:</t>
  </si>
  <si>
    <t xml:space="preserve">   Surat berharga berupa surat utang yang diterbitkan Bank tanpa agunan</t>
  </si>
  <si>
    <t xml:space="preserve">Transaksi dilakukan dengan agunan HQLA Level 1 </t>
  </si>
  <si>
    <t>Transaksi dilakukan dengan agunan HQLA Level 2A</t>
  </si>
  <si>
    <t xml:space="preserve">Transaksi dilakukan dengan agunan HQLA Level 2B berupa EBA </t>
  </si>
  <si>
    <t xml:space="preserve">Transaksi dilakukan dengan agunan HQLA Level 2B berupa selain EBA </t>
  </si>
  <si>
    <t>Transaksi dilakukan dengan agunan selain HQLA</t>
  </si>
  <si>
    <t xml:space="preserve">Pinjaman dengan Agunan (Secured Lending) </t>
  </si>
  <si>
    <t>Agunan tidak digunakan kembali untuk menutupi posisi short nasabah</t>
  </si>
  <si>
    <t xml:space="preserve">Agunan digunakan kembali untuk menutupi posisi short nasabah </t>
  </si>
  <si>
    <t xml:space="preserve">Transaksi berupa margin lending namun agunan berupa selain HQLA </t>
  </si>
  <si>
    <t xml:space="preserve">Agunan tidak memenuhi persyaratan sebagaimana tersebut diatas </t>
  </si>
  <si>
    <t>Agunan HQLA Level 2B berupa EBA</t>
  </si>
  <si>
    <t>Agunan HQLA Level 2B selain EBA</t>
  </si>
  <si>
    <t xml:space="preserve">Penempatan di Bank Indonesia yang dapat ditarik tanpa hambatan atau penalti </t>
  </si>
  <si>
    <t xml:space="preserve">HQLA Level 1 berupa surat berharga </t>
  </si>
  <si>
    <t xml:space="preserve">HQLA Level 2A </t>
  </si>
  <si>
    <t xml:space="preserve">Komitmen fasilitas yang diterima namun belum ditarik </t>
  </si>
  <si>
    <t>Gap likuiditas dan NCOF</t>
  </si>
  <si>
    <r>
      <t xml:space="preserve">Kewajiban timbul dari </t>
    </r>
    <r>
      <rPr>
        <i/>
        <sz val="9"/>
        <rFont val="Arial"/>
        <family val="2"/>
      </rPr>
      <t xml:space="preserve">secured lending </t>
    </r>
    <r>
      <rPr>
        <sz val="9"/>
        <rFont val="Arial"/>
        <family val="2"/>
      </rPr>
      <t xml:space="preserve">atau transaksi pasar modal dengan </t>
    </r>
    <r>
      <rPr>
        <b/>
        <sz val="9"/>
        <rFont val="Arial"/>
        <family val="2"/>
      </rPr>
      <t xml:space="preserve">pihak lawan selain Bank Indonesia </t>
    </r>
    <r>
      <rPr>
        <sz val="9"/>
        <rFont val="Arial"/>
        <family val="2"/>
      </rPr>
      <t>dan agunan berupa:</t>
    </r>
  </si>
  <si>
    <r>
      <t xml:space="preserve">Kewajiban timbul dari </t>
    </r>
    <r>
      <rPr>
        <i/>
        <sz val="9"/>
        <rFont val="Arial"/>
        <family val="2"/>
      </rPr>
      <t xml:space="preserve">secured lending </t>
    </r>
    <r>
      <rPr>
        <sz val="9"/>
        <rFont val="Arial"/>
        <family val="2"/>
      </rPr>
      <t xml:space="preserve">atau transaksi pasar modal </t>
    </r>
    <r>
      <rPr>
        <b/>
        <sz val="9"/>
        <rFont val="Arial"/>
        <family val="2"/>
      </rPr>
      <t>dengan Bank Indonesia sebagai pihak lawan</t>
    </r>
    <r>
      <rPr>
        <sz val="9"/>
        <rFont val="Arial"/>
        <family val="2"/>
      </rPr>
      <t xml:space="preserve"> dan agunan berupa:</t>
    </r>
  </si>
  <si>
    <t>Posisi likuiditas bersih (Available HQLA dikurangi Total Arus kas keluar bersih)</t>
  </si>
  <si>
    <t xml:space="preserve">LCR DAN BENCHMARK </t>
  </si>
  <si>
    <t>LCR SCENARIO</t>
  </si>
  <si>
    <t>Pendanaan kurang Stabil dari Nasabah Usaha Mikro dan Usaha Kecil dijamin LPS</t>
  </si>
  <si>
    <t>Pendanaan kurang Stabil dari Nasabah Usaha Mikro dan Usaha Kecil tidak dijamin LPS</t>
  </si>
  <si>
    <t xml:space="preserve">   Simpanan operasional nasabah korporasi dijamin LPS</t>
  </si>
  <si>
    <t xml:space="preserve">   Simpanan operasional nasabah korporasi  tidak dijamin LPS</t>
  </si>
  <si>
    <r>
      <t xml:space="preserve">Surat Berharga berupa surat utang yang diterbitkan oleh korporasi termasuk </t>
    </r>
    <r>
      <rPr>
        <i/>
        <sz val="9"/>
        <rFont val="Arial"/>
        <family val="2"/>
      </rPr>
      <t xml:space="preserve">commercial paper </t>
    </r>
    <r>
      <rPr>
        <sz val="9"/>
        <rFont val="Arial"/>
        <family val="2"/>
      </rPr>
      <t xml:space="preserve">dan </t>
    </r>
    <r>
      <rPr>
        <i/>
        <sz val="9"/>
        <rFont val="Arial"/>
        <family val="2"/>
      </rPr>
      <t xml:space="preserve">covered bonds </t>
    </r>
    <r>
      <rPr>
        <sz val="9"/>
        <rFont val="Arial"/>
        <family val="2"/>
      </rPr>
      <t xml:space="preserve"> yang memenuhi kriteria Pasal 11 ayat (1) huruf b POJK LCR</t>
    </r>
  </si>
  <si>
    <t xml:space="preserve">Scenario 1
</t>
  </si>
  <si>
    <t>018</t>
  </si>
  <si>
    <t>1.1.2</t>
  </si>
  <si>
    <t>1.1.3</t>
  </si>
  <si>
    <t>1.1.4</t>
  </si>
  <si>
    <t>1.1.5</t>
  </si>
  <si>
    <t>1.1.6</t>
  </si>
  <si>
    <t>1.1.7</t>
  </si>
  <si>
    <t>1.1.8</t>
  </si>
  <si>
    <t>1.1.9</t>
  </si>
  <si>
    <t>1.1.10</t>
  </si>
  <si>
    <t>1.1.11</t>
  </si>
  <si>
    <t>1.1.12</t>
  </si>
  <si>
    <t>1.1.13</t>
  </si>
  <si>
    <t>1.1.14</t>
  </si>
  <si>
    <t>1.1.15</t>
  </si>
  <si>
    <t>1.1.16</t>
  </si>
  <si>
    <t>1.2.1</t>
  </si>
  <si>
    <t>1.2.2</t>
  </si>
  <si>
    <t>1.3.1</t>
  </si>
  <si>
    <t>1.3.2</t>
  </si>
  <si>
    <t>1.3.3</t>
  </si>
  <si>
    <t>1.3.4</t>
  </si>
  <si>
    <t>1.3.5</t>
  </si>
  <si>
    <t>1.3.6</t>
  </si>
  <si>
    <t>1.3.7</t>
  </si>
  <si>
    <t>1.3.8</t>
  </si>
  <si>
    <t>1.3.9</t>
  </si>
  <si>
    <t>1.3.10</t>
  </si>
  <si>
    <t>1.3.11</t>
  </si>
  <si>
    <t>1.3.12</t>
  </si>
  <si>
    <t>1.3.13</t>
  </si>
  <si>
    <t>2.1.1</t>
  </si>
  <si>
    <t>2.1.2</t>
  </si>
  <si>
    <t>2.1.3</t>
  </si>
  <si>
    <t>2.1.4</t>
  </si>
  <si>
    <t>2.1.5</t>
  </si>
  <si>
    <t>2.1.6</t>
  </si>
  <si>
    <t>2.1.7</t>
  </si>
  <si>
    <t>2.1.8</t>
  </si>
  <si>
    <t>2.1.9</t>
  </si>
  <si>
    <t>2.1.10</t>
  </si>
  <si>
    <t>2.1.11</t>
  </si>
  <si>
    <t>2.1.12</t>
  </si>
  <si>
    <t>2.1.13</t>
  </si>
  <si>
    <t>2.1.14</t>
  </si>
  <si>
    <t>2.2.1</t>
  </si>
  <si>
    <t>2.2.2</t>
  </si>
  <si>
    <t>2.2.3</t>
  </si>
  <si>
    <t>2.2.4</t>
  </si>
  <si>
    <t>2.2.5</t>
  </si>
  <si>
    <t>2.2.6</t>
  </si>
  <si>
    <t>2.2.7</t>
  </si>
  <si>
    <t>2.5.1</t>
  </si>
  <si>
    <t>2.5.2</t>
  </si>
  <si>
    <t>3.4.1</t>
  </si>
  <si>
    <t>3.4.2</t>
  </si>
  <si>
    <t>3.3.1</t>
  </si>
  <si>
    <t>3.3.2</t>
  </si>
  <si>
    <t>3.3.3</t>
  </si>
  <si>
    <t>3.5.1</t>
  </si>
  <si>
    <t>3.5.2</t>
  </si>
  <si>
    <t>3.5.3</t>
  </si>
  <si>
    <t>3.5.4</t>
  </si>
  <si>
    <t>3.8.1</t>
  </si>
  <si>
    <t>3.8.2</t>
  </si>
  <si>
    <t>4.1.1</t>
  </si>
  <si>
    <t>4.1.2</t>
  </si>
  <si>
    <t>4.1.3</t>
  </si>
  <si>
    <t>4.1.4</t>
  </si>
  <si>
    <t>4.1.5</t>
  </si>
  <si>
    <t>4.1.6</t>
  </si>
  <si>
    <t>4.2.1</t>
  </si>
  <si>
    <t>4.2.2</t>
  </si>
  <si>
    <t>4.3.1</t>
  </si>
  <si>
    <t>4.3.2</t>
  </si>
  <si>
    <t>4.3.3</t>
  </si>
  <si>
    <t>4.3.4</t>
  </si>
  <si>
    <t>4.4.1</t>
  </si>
  <si>
    <t>4.4.2</t>
  </si>
  <si>
    <t>4.4.3</t>
  </si>
  <si>
    <t>4.4.4</t>
  </si>
  <si>
    <t>4.5.1</t>
  </si>
  <si>
    <t>4.5.2</t>
  </si>
  <si>
    <t>4.5.3</t>
  </si>
  <si>
    <t>4.6.1</t>
  </si>
  <si>
    <t>4.6.2</t>
  </si>
  <si>
    <t>4.6.3</t>
  </si>
  <si>
    <t>4.6.4</t>
  </si>
  <si>
    <t>4.6.5</t>
  </si>
  <si>
    <t>4.6.6</t>
  </si>
  <si>
    <t>4.6.7</t>
  </si>
  <si>
    <t>4.6.8</t>
  </si>
  <si>
    <t>7.1.1</t>
  </si>
  <si>
    <t>7.1.2</t>
  </si>
  <si>
    <t>7.1.3</t>
  </si>
  <si>
    <t>7.2.1</t>
  </si>
  <si>
    <t>7.2.2</t>
  </si>
  <si>
    <t>7.2.3</t>
  </si>
  <si>
    <t>7.3.3</t>
  </si>
  <si>
    <t>7.3.2</t>
  </si>
  <si>
    <t>7.3.1</t>
  </si>
  <si>
    <t>8.1.1</t>
  </si>
  <si>
    <t>8.1.2</t>
  </si>
  <si>
    <t>8.1.3</t>
  </si>
  <si>
    <t>8.1.4</t>
  </si>
  <si>
    <t>LCR (30 hari) &amp; Benchmark (90 hari)</t>
  </si>
  <si>
    <t xml:space="preserve">   LJK lainnya</t>
  </si>
  <si>
    <r>
      <t xml:space="preserve">Surat Berharga berupa surat utang yang diterbitkan oleh korporasi termasuk </t>
    </r>
    <r>
      <rPr>
        <i/>
        <sz val="10"/>
        <rFont val="Arial"/>
        <family val="2"/>
      </rPr>
      <t xml:space="preserve">commercial paper </t>
    </r>
    <r>
      <rPr>
        <sz val="10"/>
        <rFont val="Arial"/>
        <family val="2"/>
      </rPr>
      <t xml:space="preserve">dan </t>
    </r>
    <r>
      <rPr>
        <i/>
        <sz val="10"/>
        <rFont val="Arial"/>
        <family val="2"/>
      </rPr>
      <t xml:space="preserve">covered bonds </t>
    </r>
    <r>
      <rPr>
        <sz val="10"/>
        <rFont val="Arial"/>
        <family val="2"/>
      </rPr>
      <t xml:space="preserve"> yang memenuhi kriteria Pasal 11 ayat (1) huruf b POJK LCR</t>
    </r>
  </si>
  <si>
    <r>
      <t>Terkait dengan penurunan peringkat (</t>
    </r>
    <r>
      <rPr>
        <i/>
        <sz val="10"/>
        <color theme="1"/>
        <rFont val="Arial"/>
        <family val="2"/>
      </rPr>
      <t>rating</t>
    </r>
    <r>
      <rPr>
        <sz val="10"/>
        <color theme="1"/>
        <rFont val="Arial"/>
        <family val="2"/>
      </rPr>
      <t>) Bank dalam transaksi Pendanaan, derivatif, dan perjanjian lainnya</t>
    </r>
  </si>
  <si>
    <r>
      <t>Terkait dengan kewajiban penyediaan agunan kepada pihak lawan (</t>
    </r>
    <r>
      <rPr>
        <i/>
        <sz val="10"/>
        <color theme="1"/>
        <rFont val="Arial"/>
        <family val="2"/>
      </rPr>
      <t>counterparty</t>
    </r>
    <r>
      <rPr>
        <sz val="10"/>
        <color theme="1"/>
        <rFont val="Arial"/>
        <family val="2"/>
      </rPr>
      <t>) atas suatu transaksi tertentu namun pihak lawan (</t>
    </r>
    <r>
      <rPr>
        <i/>
        <sz val="10"/>
        <color theme="1"/>
        <rFont val="Arial"/>
        <family val="2"/>
      </rPr>
      <t>counterparty</t>
    </r>
    <r>
      <rPr>
        <sz val="10"/>
        <color theme="1"/>
        <rFont val="Arial"/>
        <family val="2"/>
      </rPr>
      <t>) belum meminta agunan tersebut</t>
    </r>
  </si>
  <si>
    <r>
      <t xml:space="preserve">Kewajiban timbul dari </t>
    </r>
    <r>
      <rPr>
        <i/>
        <sz val="10"/>
        <rFont val="Arial"/>
        <family val="2"/>
      </rPr>
      <t xml:space="preserve">secured funding </t>
    </r>
    <r>
      <rPr>
        <sz val="10"/>
        <rFont val="Arial"/>
        <family val="2"/>
      </rPr>
      <t>atau transaksi pasar modal dengan pihak lawan selain Bank Indonesia dan agunan berupa:</t>
    </r>
  </si>
  <si>
    <r>
      <t xml:space="preserve">Kewajiban timbul dari </t>
    </r>
    <r>
      <rPr>
        <i/>
        <sz val="10"/>
        <rFont val="Arial"/>
        <family val="2"/>
      </rPr>
      <t xml:space="preserve">secured funding </t>
    </r>
    <r>
      <rPr>
        <sz val="10"/>
        <rFont val="Arial"/>
        <family val="2"/>
      </rPr>
      <t>atau transaksi pasar modal dengan Bank Indonesia sebagai pihak lawan dan agunan berupa:</t>
    </r>
  </si>
  <si>
    <t>Surat berharga yang diterbitkan Pemerintah Pusat dan Bank Indonesia dalam rupiah dan valuta asing yang memenuhi kriteria Pasal 10 ayat (1) huruf d dan e POJK LCR</t>
  </si>
  <si>
    <t>Surat berharga yang diterbitkan oleh pemerintah dan bank sentral negara lain dalam valuta asing dengan bobot risiko lebih dari 0% yang memenuhi kriteria Pasal 10 ayat (1) huruf f POJK LCR</t>
  </si>
  <si>
    <t>Surat berharga yang diterbitkan atau dijamin oleh pemerintah negara lain, bank sentral negara lain, dan/atau entitas sektor publik yang memenuhi kriteria Pasal 12 ayat (1) huruf b POJK LCR</t>
  </si>
  <si>
    <t>Surat berharga berupa surat utang yang diterbitkan oleh korporasi yang memenuhi kriteria Pasal 12 ayat (1) huruf c POJK LCR</t>
  </si>
  <si>
    <t>Saham biasa yang dimiliki perusahaan anak bukan Bank yang memenuhi kriteria Pasal 12 ayat (1) huruf d POJK LCR</t>
  </si>
  <si>
    <t>\</t>
  </si>
  <si>
    <t>Skenario Dasar</t>
  </si>
  <si>
    <t>Bobot LCR</t>
  </si>
  <si>
    <t>Bobot bila Input Pengawas diterapkan</t>
  </si>
  <si>
    <t>Skenario Bank 1</t>
  </si>
  <si>
    <t>Skenario Bank 2</t>
  </si>
  <si>
    <t>Skenario Bank 3</t>
  </si>
  <si>
    <t>169</t>
  </si>
  <si>
    <t>170</t>
  </si>
  <si>
    <t>9.1</t>
  </si>
  <si>
    <t>LCR Skenario</t>
  </si>
  <si>
    <t>SKENARIO</t>
  </si>
  <si>
    <t>GAP HQLA &amp; NCOF</t>
  </si>
  <si>
    <t>ILAAP V.RDP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</si>
</sst>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 #,##0.00_);_(* \(#,##0.00\);_(*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0"/>
  </numFmts>
  <fonts count="115">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b/>
      <sz val="10"/>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b/>
      <sz val="10"/>
      <name val="Arial"/>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12"/>
      <color theme="1"/>
      <name val="Arial"/>
      <family val="2"/>
    </font>
    <font>
      <i/>
      <sz val="12"/>
      <color theme="1"/>
      <name val="Arial"/>
      <family val="2"/>
    </font>
    <font>
      <sz val="12"/>
      <color theme="0"/>
      <name val="Arial"/>
      <family val="2"/>
    </font>
    <font>
      <i/>
      <sz val="11"/>
      <color theme="1"/>
      <name val="Arial"/>
      <family val="2"/>
    </font>
    <font>
      <b/>
      <sz val="14"/>
      <color rgb="FFFF0000"/>
      <name val="Calibri"/>
      <family val="2"/>
      <scheme val="minor"/>
    </font>
    <font>
      <b/>
      <sz val="10"/>
      <color theme="1"/>
      <name val="Arial"/>
      <family val="2"/>
    </font>
    <font>
      <b/>
      <sz val="10"/>
      <color theme="0"/>
      <name val="Arial"/>
      <family val="2"/>
    </font>
    <font>
      <b/>
      <sz val="10"/>
      <color rgb="FFFF0000"/>
      <name val="Arial"/>
      <family val="2"/>
    </font>
    <font>
      <b/>
      <i/>
      <sz val="10"/>
      <name val="Arial"/>
      <family val="2"/>
    </font>
    <font>
      <i/>
      <sz val="10"/>
      <name val="Arial"/>
      <family val="2"/>
    </font>
    <font>
      <b/>
      <sz val="9"/>
      <color indexed="81"/>
      <name val="Tahoma"/>
      <family val="2"/>
    </font>
    <font>
      <sz val="9"/>
      <color indexed="81"/>
      <name val="Tahoma"/>
      <family val="2"/>
    </font>
    <font>
      <sz val="8"/>
      <name val="Calibri"/>
      <family val="2"/>
      <scheme val="minor"/>
    </font>
    <font>
      <sz val="10"/>
      <color theme="0" tint="-0.34998626667073579"/>
      <name val="Arial"/>
      <family val="2"/>
    </font>
    <font>
      <sz val="10"/>
      <color rgb="FFFF0000"/>
      <name val="Arial"/>
      <family val="2"/>
    </font>
    <font>
      <sz val="8"/>
      <color theme="1"/>
      <name val="Arial"/>
      <family val="2"/>
    </font>
    <font>
      <sz val="10"/>
      <color theme="0" tint="-0.499984740745262"/>
      <name val="Arial"/>
      <family val="2"/>
    </font>
    <font>
      <b/>
      <i/>
      <sz val="10"/>
      <color theme="1"/>
      <name val="Arial"/>
      <family val="2"/>
    </font>
    <font>
      <i/>
      <sz val="10"/>
      <color theme="1"/>
      <name val="Arial"/>
      <family val="2"/>
    </font>
    <font>
      <sz val="10"/>
      <color rgb="FF5B9BD5"/>
      <name val="Arial"/>
      <family val="2"/>
    </font>
    <font>
      <sz val="10"/>
      <color theme="0" tint="-4.9989318521683403E-2"/>
      <name val="Arial"/>
      <family val="2"/>
    </font>
    <font>
      <b/>
      <sz val="14"/>
      <color rgb="FFC00000"/>
      <name val="Arial"/>
      <family val="2"/>
    </font>
    <font>
      <b/>
      <sz val="9"/>
      <color theme="1"/>
      <name val="Arial"/>
      <family val="2"/>
    </font>
    <font>
      <i/>
      <sz val="9"/>
      <color theme="1"/>
      <name val="Arial"/>
      <family val="2"/>
    </font>
    <font>
      <sz val="10"/>
      <color theme="0" tint="-0.14999847407452621"/>
      <name val="Arial"/>
      <family val="2"/>
    </font>
    <font>
      <sz val="10"/>
      <color rgb="FF7030A0"/>
      <name val="Arial"/>
      <family val="2"/>
    </font>
    <font>
      <b/>
      <sz val="10"/>
      <color rgb="FF7030A0"/>
      <name val="Arial"/>
      <family val="2"/>
    </font>
    <font>
      <b/>
      <i/>
      <sz val="10"/>
      <color theme="0"/>
      <name val="Arial"/>
      <family val="2"/>
    </font>
    <font>
      <sz val="9"/>
      <name val="Arial"/>
      <family val="2"/>
    </font>
    <font>
      <sz val="10"/>
      <color theme="0"/>
      <name val="Arial"/>
      <family val="2"/>
    </font>
    <font>
      <i/>
      <sz val="9"/>
      <name val="Arial"/>
      <family val="2"/>
    </font>
    <font>
      <b/>
      <sz val="9"/>
      <name val="Arial"/>
      <family val="2"/>
    </font>
    <font>
      <b/>
      <sz val="16"/>
      <color theme="0"/>
      <name val="Arial"/>
      <family val="2"/>
    </font>
  </fonts>
  <fills count="6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2" tint="-9.9978637043366805E-2"/>
        <bgColor indexed="64"/>
      </patternFill>
    </fill>
    <fill>
      <patternFill patternType="solid">
        <fgColor rgb="FFC00000"/>
        <bgColor indexed="64"/>
      </patternFill>
    </fill>
    <fill>
      <patternFill patternType="solid">
        <fgColor theme="2"/>
        <bgColor indexed="64"/>
      </patternFill>
    </fill>
    <fill>
      <patternFill patternType="solid">
        <fgColor theme="5"/>
        <bgColor indexed="64"/>
      </patternFill>
    </fill>
    <fill>
      <patternFill patternType="solid">
        <fgColor theme="1"/>
        <bgColor indexed="64"/>
      </patternFill>
    </fill>
    <fill>
      <patternFill patternType="solid">
        <fgColor rgb="FFFFFF00"/>
        <bgColor indexed="64"/>
      </patternFill>
    </fill>
    <fill>
      <patternFill patternType="solid">
        <fgColor rgb="FFFFFF99"/>
        <bgColor indexed="64"/>
      </patternFill>
    </fill>
    <fill>
      <patternFill patternType="solid">
        <fgColor theme="8"/>
        <bgColor indexed="64"/>
      </patternFill>
    </fill>
    <fill>
      <patternFill patternType="solid">
        <fgColor theme="1" tint="4.9989318521683403E-2"/>
        <bgColor indexed="64"/>
      </patternFill>
    </fill>
  </fills>
  <borders count="117">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right style="thin">
        <color indexed="64"/>
      </right>
      <top style="hair">
        <color indexed="64"/>
      </top>
      <bottom style="hair">
        <color indexed="64"/>
      </bottom>
      <diagonal/>
    </border>
    <border>
      <left/>
      <right/>
      <top/>
      <bottom style="dotted">
        <color auto="1"/>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otted">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thin">
        <color indexed="64"/>
      </left>
      <right style="dotted">
        <color indexed="64"/>
      </right>
      <top style="thin">
        <color indexed="64"/>
      </top>
      <bottom style="hair">
        <color indexed="64"/>
      </bottom>
      <diagonal/>
    </border>
    <border>
      <left/>
      <right style="medium">
        <color indexed="64"/>
      </right>
      <top style="medium">
        <color indexed="64"/>
      </top>
      <bottom style="medium">
        <color indexed="64"/>
      </bottom>
      <diagonal/>
    </border>
    <border>
      <left style="dotted">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dashed">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dotted">
        <color auto="1"/>
      </left>
      <right style="hair">
        <color indexed="64"/>
      </right>
      <top/>
      <bottom style="hair">
        <color auto="1"/>
      </bottom>
      <diagonal/>
    </border>
    <border>
      <left/>
      <right style="thin">
        <color indexed="64"/>
      </right>
      <top style="hair">
        <color indexed="64"/>
      </top>
      <bottom style="medium">
        <color indexed="64"/>
      </bottom>
      <diagonal/>
    </border>
    <border>
      <left/>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dotted">
        <color auto="1"/>
      </top>
      <bottom style="dotted">
        <color auto="1"/>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top style="dotted">
        <color auto="1"/>
      </top>
      <bottom style="thin">
        <color indexed="64"/>
      </bottom>
      <diagonal/>
    </border>
    <border>
      <left style="hair">
        <color indexed="64"/>
      </left>
      <right/>
      <top style="hair">
        <color indexed="64"/>
      </top>
      <bottom style="hair">
        <color indexed="64"/>
      </bottom>
      <diagonal/>
    </border>
    <border>
      <left style="dotted">
        <color indexed="64"/>
      </left>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right style="dashed">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style="hair">
        <color indexed="64"/>
      </top>
      <bottom style="hair">
        <color indexed="64"/>
      </bottom>
      <diagonal/>
    </border>
  </borders>
  <cellStyleXfs count="13034">
    <xf numFmtId="0" fontId="0" fillId="0" borderId="0"/>
    <xf numFmtId="0" fontId="2" fillId="0" borderId="0"/>
    <xf numFmtId="0" fontId="4"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164"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7" fontId="4" fillId="0" borderId="0" applyFont="0" applyFill="0" applyBorder="0" applyAlignment="0" applyProtection="0"/>
    <xf numFmtId="0" fontId="7" fillId="24" borderId="0"/>
    <xf numFmtId="0" fontId="8" fillId="7" borderId="0" applyNumberFormat="0" applyBorder="0" applyAlignment="0" applyProtection="0"/>
    <xf numFmtId="0" fontId="9" fillId="25" borderId="0">
      <alignment vertical="center"/>
    </xf>
    <xf numFmtId="0" fontId="10" fillId="0" borderId="0"/>
    <xf numFmtId="0" fontId="11" fillId="26" borderId="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11" fillId="26" borderId="0"/>
    <xf numFmtId="0" fontId="11" fillId="26" borderId="0"/>
    <xf numFmtId="0" fontId="12" fillId="27" borderId="27" applyNumberFormat="0" applyAlignment="0" applyProtection="0"/>
    <xf numFmtId="0" fontId="4" fillId="0" borderId="0" applyFill="0" applyBorder="0" applyAlignment="0"/>
    <xf numFmtId="0" fontId="13" fillId="28" borderId="28" applyNumberFormat="0" applyAlignment="0" applyProtection="0"/>
    <xf numFmtId="0" fontId="4" fillId="0" borderId="0" applyFont="0" applyFill="0" applyBorder="0" applyAlignment="0" applyProtection="0"/>
    <xf numFmtId="169" fontId="2"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4" fontId="4" fillId="0" borderId="0"/>
    <xf numFmtId="0" fontId="14" fillId="26" borderId="29">
      <alignment horizontal="left"/>
    </xf>
    <xf numFmtId="15" fontId="15" fillId="24" borderId="0">
      <alignment horizontal="right"/>
    </xf>
    <xf numFmtId="0" fontId="16" fillId="29" borderId="0" applyNumberFormat="0" applyBorder="0" applyAlignment="0">
      <alignment horizontal="center"/>
    </xf>
    <xf numFmtId="0" fontId="17" fillId="30" borderId="0" applyNumberFormat="0" applyBorder="0" applyAlignment="0"/>
    <xf numFmtId="0" fontId="18" fillId="30" borderId="0">
      <alignment horizontal="centerContinuous"/>
    </xf>
    <xf numFmtId="0" fontId="19" fillId="31" borderId="30">
      <alignment horizontal="center"/>
      <protection locked="0"/>
    </xf>
    <xf numFmtId="172" fontId="7" fillId="0" borderId="0" applyFont="0" applyFill="0" applyBorder="0" applyAlignment="0" applyProtection="0"/>
    <xf numFmtId="14" fontId="20" fillId="0" borderId="0" applyFill="0" applyBorder="0" applyAlignment="0"/>
    <xf numFmtId="173" fontId="14" fillId="26" borderId="0" applyFont="0" applyFill="0" applyBorder="0" applyAlignment="0" applyProtection="0">
      <alignment vertical="center"/>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1" fillId="0" borderId="0" applyNumberFormat="0" applyFill="0" applyBorder="0" applyAlignment="0" applyProtection="0"/>
    <xf numFmtId="0" fontId="22" fillId="0" borderId="0"/>
    <xf numFmtId="0" fontId="23" fillId="8" borderId="0" applyNumberFormat="0" applyBorder="0" applyAlignment="0" applyProtection="0"/>
    <xf numFmtId="0" fontId="24" fillId="32" borderId="0"/>
    <xf numFmtId="0" fontId="25" fillId="0" borderId="1" applyNumberFormat="0" applyAlignment="0" applyProtection="0">
      <alignment horizontal="left" vertical="center"/>
    </xf>
    <xf numFmtId="0" fontId="25" fillId="0" borderId="31">
      <alignment horizontal="left" vertical="center"/>
    </xf>
    <xf numFmtId="0" fontId="26" fillId="0" borderId="32" applyNumberFormat="0" applyFill="0" applyAlignment="0" applyProtection="0"/>
    <xf numFmtId="0" fontId="27" fillId="0" borderId="33" applyNumberFormat="0" applyFill="0" applyAlignment="0" applyProtection="0"/>
    <xf numFmtId="0" fontId="28" fillId="0" borderId="34" applyNumberFormat="0" applyFill="0" applyAlignment="0" applyProtection="0"/>
    <xf numFmtId="0" fontId="28" fillId="0" borderId="0" applyNumberFormat="0" applyFill="0" applyBorder="0" applyAlignment="0" applyProtection="0"/>
    <xf numFmtId="0" fontId="29" fillId="11" borderId="27" applyNumberFormat="0" applyAlignment="0" applyProtection="0"/>
    <xf numFmtId="0" fontId="30" fillId="24"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31" fillId="0" borderId="35" applyNumberFormat="0" applyFill="0" applyAlignment="0" applyProtection="0"/>
    <xf numFmtId="0" fontId="32" fillId="33" borderId="36">
      <protection locked="0"/>
    </xf>
    <xf numFmtId="174" fontId="4" fillId="0" borderId="0" applyFont="0" applyFill="0" applyBorder="0" applyAlignment="0" applyProtection="0"/>
    <xf numFmtId="175" fontId="4" fillId="0" borderId="0" applyFont="0" applyFill="0" applyBorder="0" applyAlignment="0" applyProtection="0"/>
    <xf numFmtId="10" fontId="33" fillId="34" borderId="37" applyBorder="0">
      <alignment horizontal="center"/>
      <protection locked="0"/>
    </xf>
    <xf numFmtId="176" fontId="4" fillId="0" borderId="0" applyFont="0" applyFill="0" applyBorder="0" applyAlignment="0" applyProtection="0"/>
    <xf numFmtId="177" fontId="4" fillId="0" borderId="0" applyFont="0" applyFill="0" applyBorder="0" applyAlignment="0" applyProtection="0"/>
    <xf numFmtId="0" fontId="34" fillId="35" borderId="0" applyNumberFormat="0" applyBorder="0" applyAlignment="0" applyProtection="0"/>
    <xf numFmtId="0" fontId="30" fillId="24" borderId="0"/>
    <xf numFmtId="0" fontId="4" fillId="0" borderId="0"/>
    <xf numFmtId="0" fontId="1" fillId="0" borderId="0"/>
    <xf numFmtId="0" fontId="35" fillId="0" borderId="0"/>
    <xf numFmtId="0" fontId="2" fillId="36" borderId="38" applyNumberFormat="0" applyFont="0" applyAlignment="0" applyProtection="0"/>
    <xf numFmtId="0" fontId="36" fillId="27" borderId="39" applyNumberFormat="0" applyAlignment="0" applyProtection="0"/>
    <xf numFmtId="0" fontId="4" fillId="0" borderId="0" applyFont="0" applyFill="0" applyBorder="0" applyAlignment="0" applyProtection="0"/>
    <xf numFmtId="178" fontId="4"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14" fillId="24" borderId="0"/>
    <xf numFmtId="0" fontId="14" fillId="26" borderId="0"/>
    <xf numFmtId="0" fontId="11" fillId="37" borderId="0"/>
    <xf numFmtId="0" fontId="14" fillId="26" borderId="0"/>
    <xf numFmtId="0" fontId="7" fillId="26" borderId="0"/>
    <xf numFmtId="0" fontId="4" fillId="0" borderId="0"/>
    <xf numFmtId="0" fontId="14" fillId="26" borderId="0"/>
    <xf numFmtId="49" fontId="20" fillId="0" borderId="0" applyFill="0" applyBorder="0" applyAlignment="0"/>
    <xf numFmtId="0" fontId="20" fillId="0" borderId="0" applyFill="0" applyBorder="0" applyAlignment="0"/>
    <xf numFmtId="179" fontId="4" fillId="0" borderId="0" applyFill="0" applyBorder="0" applyAlignment="0"/>
    <xf numFmtId="180" fontId="10" fillId="0" borderId="0"/>
    <xf numFmtId="0" fontId="37" fillId="0" borderId="0" applyNumberFormat="0" applyFill="0" applyBorder="0" applyAlignment="0" applyProtection="0"/>
    <xf numFmtId="0" fontId="38" fillId="38" borderId="0">
      <alignment horizontal="centerContinuous"/>
    </xf>
    <xf numFmtId="0" fontId="39" fillId="27" borderId="0" applyNumberFormat="0" applyBorder="0" applyAlignment="0">
      <alignment horizontal="center"/>
    </xf>
    <xf numFmtId="0" fontId="40" fillId="32" borderId="0" applyBorder="0"/>
    <xf numFmtId="0" fontId="41" fillId="0" borderId="40" applyNumberFormat="0" applyFill="0" applyAlignment="0" applyProtection="0"/>
    <xf numFmtId="0" fontId="42" fillId="24" borderId="0" applyNumberFormat="0" applyFont="0" applyBorder="0" applyAlignment="0" applyProtection="0">
      <alignment horizontal="left"/>
    </xf>
    <xf numFmtId="0" fontId="43" fillId="0" borderId="0" applyNumberFormat="0" applyFill="0" applyBorder="0" applyAlignment="0" applyProtection="0"/>
    <xf numFmtId="0" fontId="44" fillId="5" borderId="54" applyFont="0" applyBorder="0">
      <alignment horizontal="center" wrapText="1"/>
    </xf>
    <xf numFmtId="169" fontId="1" fillId="0" borderId="0" applyFont="0" applyFill="0" applyBorder="0" applyAlignment="0" applyProtection="0"/>
    <xf numFmtId="0" fontId="45" fillId="0" borderId="0" applyNumberFormat="0" applyFill="0" applyBorder="0" applyAlignment="0" applyProtection="0"/>
    <xf numFmtId="0" fontId="1" fillId="0" borderId="0"/>
    <xf numFmtId="0" fontId="4" fillId="0" borderId="0"/>
    <xf numFmtId="0" fontId="46" fillId="0" borderId="0"/>
    <xf numFmtId="185" fontId="2" fillId="0" borderId="0" applyFont="0" applyFill="0" applyBorder="0" applyAlignment="0" applyProtection="0"/>
    <xf numFmtId="0" fontId="47" fillId="0" borderId="0"/>
    <xf numFmtId="0" fontId="47" fillId="0" borderId="0"/>
    <xf numFmtId="169" fontId="1" fillId="0" borderId="0" applyFont="0" applyFill="0" applyBorder="0" applyAlignment="0" applyProtection="0"/>
    <xf numFmtId="0" fontId="4" fillId="0" borderId="0"/>
    <xf numFmtId="169" fontId="1" fillId="0" borderId="0" applyFont="0" applyFill="0" applyBorder="0" applyAlignment="0" applyProtection="0"/>
    <xf numFmtId="0" fontId="4" fillId="0" borderId="0">
      <alignment vertical="center"/>
    </xf>
    <xf numFmtId="0" fontId="53" fillId="5" borderId="0" applyNumberFormat="0" applyFill="0" applyBorder="0" applyAlignment="0" applyProtection="0">
      <alignment vertical="top"/>
    </xf>
    <xf numFmtId="0" fontId="54" fillId="0" borderId="0" applyFill="0" applyBorder="0" applyAlignment="0"/>
    <xf numFmtId="0" fontId="4" fillId="0" borderId="0" applyFill="0" applyBorder="0" applyAlignment="0"/>
    <xf numFmtId="0" fontId="12" fillId="27" borderId="27" applyNumberFormat="0" applyAlignment="0" applyProtection="0"/>
    <xf numFmtId="0" fontId="12" fillId="27" borderId="27" applyNumberFormat="0" applyAlignment="0" applyProtection="0"/>
    <xf numFmtId="186" fontId="55" fillId="0" borderId="4" applyFill="0" applyBorder="0" applyAlignment="0" applyProtection="0">
      <alignment horizontal="centerContinuous"/>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56" fillId="0" borderId="0" applyNumberFormat="0" applyAlignment="0">
      <alignment horizontal="left"/>
    </xf>
    <xf numFmtId="0" fontId="14" fillId="26" borderId="29">
      <alignment horizontal="left"/>
    </xf>
    <xf numFmtId="0" fontId="14" fillId="26" borderId="29">
      <alignment horizontal="left"/>
    </xf>
    <xf numFmtId="0" fontId="19" fillId="31" borderId="30">
      <alignment horizontal="center"/>
      <protection locked="0"/>
    </xf>
    <xf numFmtId="0" fontId="19" fillId="31" borderId="30">
      <alignment horizontal="center"/>
      <protection locked="0"/>
    </xf>
    <xf numFmtId="3" fontId="57" fillId="0" borderId="0" applyNumberFormat="0" applyBorder="0">
      <protection locked="0"/>
    </xf>
    <xf numFmtId="0" fontId="58" fillId="0" borderId="0"/>
    <xf numFmtId="0" fontId="15" fillId="0" borderId="0" applyNumberFormat="0">
      <alignment vertical="top" wrapText="1"/>
      <protection locked="0"/>
    </xf>
    <xf numFmtId="0" fontId="59" fillId="0" borderId="0" applyNumberFormat="0" applyAlignment="0">
      <alignment horizontal="left"/>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9" fontId="60" fillId="0" borderId="2" applyNumberFormat="0" applyBorder="0" applyAlignment="0">
      <protection locked="0"/>
    </xf>
    <xf numFmtId="38" fontId="52" fillId="45" borderId="9">
      <alignment horizontal="right" vertical="center"/>
    </xf>
    <xf numFmtId="38" fontId="52" fillId="46" borderId="9">
      <alignment horizontal="right" vertical="center"/>
    </xf>
    <xf numFmtId="187" fontId="61" fillId="0" borderId="0" applyNumberFormat="0" applyBorder="0"/>
    <xf numFmtId="3" fontId="62" fillId="0" borderId="3" applyNumberFormat="0" applyBorder="0"/>
    <xf numFmtId="187" fontId="61" fillId="0" borderId="0" applyNumberFormat="0" applyBorder="0"/>
    <xf numFmtId="0" fontId="63" fillId="0" borderId="0" applyNumberFormat="0"/>
    <xf numFmtId="0" fontId="64" fillId="43" borderId="0" applyNumberFormat="0" applyBorder="0" applyAlignment="0" applyProtection="0"/>
    <xf numFmtId="0" fontId="23" fillId="8" borderId="0" applyNumberFormat="0" applyBorder="0" applyAlignment="0" applyProtection="0"/>
    <xf numFmtId="38" fontId="3" fillId="24" borderId="0" applyNumberFormat="0" applyBorder="0" applyAlignment="0" applyProtection="0"/>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pplyProtection="0">
      <alignment horizontal="center" vertical="center"/>
    </xf>
    <xf numFmtId="0" fontId="4" fillId="24" borderId="2" applyNumberFormat="0" applyFont="0" applyBorder="0">
      <alignment horizontal="center" vertical="center"/>
    </xf>
    <xf numFmtId="0" fontId="4" fillId="24" borderId="2" applyNumberFormat="0" applyFont="0" applyBorder="0">
      <alignment horizontal="center" vertical="center"/>
    </xf>
    <xf numFmtId="0" fontId="4" fillId="24" borderId="2" applyNumberFormat="0" applyFont="0" applyBorder="0">
      <alignment horizontal="center" vertical="center"/>
    </xf>
    <xf numFmtId="0" fontId="4" fillId="24" borderId="2" applyNumberFormat="0" applyFont="0" applyBorder="0" applyProtection="0">
      <alignment horizontal="center" vertical="center"/>
    </xf>
    <xf numFmtId="0" fontId="25" fillId="0" borderId="31">
      <alignment horizontal="left" vertical="center"/>
    </xf>
    <xf numFmtId="0" fontId="25" fillId="0" borderId="31">
      <alignment horizontal="left" vertical="center"/>
    </xf>
    <xf numFmtId="0" fontId="25" fillId="0" borderId="31">
      <alignment horizontal="left" vertical="center"/>
    </xf>
    <xf numFmtId="0" fontId="25" fillId="0" borderId="31">
      <alignment horizontal="left" vertical="center"/>
    </xf>
    <xf numFmtId="0" fontId="25" fillId="0" borderId="31">
      <alignment horizontal="left" vertical="center"/>
    </xf>
    <xf numFmtId="0" fontId="33" fillId="27" borderId="2">
      <alignment horizontal="center"/>
    </xf>
    <xf numFmtId="0" fontId="26" fillId="0" borderId="32" applyNumberFormat="0" applyFill="0" applyAlignment="0" applyProtection="0"/>
    <xf numFmtId="0" fontId="65" fillId="5" borderId="58" applyNumberFormat="0" applyFill="0" applyBorder="0" applyAlignment="0" applyProtection="0">
      <alignment horizontal="left"/>
    </xf>
    <xf numFmtId="0" fontId="48" fillId="0" borderId="74" applyNumberFormat="0" applyFill="0" applyAlignment="0" applyProtection="0"/>
    <xf numFmtId="0" fontId="48" fillId="0" borderId="74" applyNumberFormat="0" applyFill="0" applyAlignment="0" applyProtection="0"/>
    <xf numFmtId="0" fontId="27" fillId="0" borderId="33" applyNumberFormat="0" applyFill="0" applyAlignment="0" applyProtection="0"/>
    <xf numFmtId="0" fontId="25" fillId="0" borderId="0" applyNumberFormat="0" applyFill="0" applyBorder="0" applyAlignment="0" applyProtection="0"/>
    <xf numFmtId="0" fontId="49" fillId="0" borderId="75" applyNumberFormat="0" applyFill="0" applyAlignment="0" applyProtection="0"/>
    <xf numFmtId="0" fontId="28" fillId="0" borderId="34" applyNumberFormat="0" applyFill="0" applyAlignment="0" applyProtection="0"/>
    <xf numFmtId="0" fontId="33" fillId="27" borderId="2">
      <alignment horizontal="center"/>
    </xf>
    <xf numFmtId="0" fontId="33" fillId="27" borderId="2">
      <alignment horizontal="center"/>
    </xf>
    <xf numFmtId="0" fontId="33" fillId="27" borderId="2">
      <alignment horizontal="center"/>
    </xf>
    <xf numFmtId="0" fontId="33" fillId="27" borderId="2">
      <alignment horizontal="center"/>
    </xf>
    <xf numFmtId="0" fontId="33" fillId="27" borderId="2">
      <alignment horizontal="center"/>
    </xf>
    <xf numFmtId="0" fontId="44" fillId="5" borderId="54" applyFont="0" applyBorder="0">
      <alignment horizontal="center" wrapText="1"/>
    </xf>
    <xf numFmtId="0" fontId="44" fillId="5" borderId="54" applyFont="0" applyBorder="0">
      <alignment horizontal="center" wrapText="1"/>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xf numFmtId="38" fontId="52" fillId="47" borderId="9">
      <alignment horizontal="right" vertical="center"/>
    </xf>
    <xf numFmtId="38" fontId="52" fillId="48" borderId="9">
      <alignment horizontal="right" vertical="center"/>
    </xf>
    <xf numFmtId="38" fontId="52" fillId="49" borderId="9">
      <alignment horizontal="right" vertical="center"/>
    </xf>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10" fontId="3" fillId="50" borderId="2" applyNumberFormat="0" applyBorder="0" applyAlignment="0" applyProtection="0"/>
    <xf numFmtId="0" fontId="29" fillId="11" borderId="27" applyNumberFormat="0" applyAlignment="0" applyProtection="0"/>
    <xf numFmtId="0" fontId="29" fillId="11" borderId="27" applyNumberFormat="0" applyAlignment="0" applyProtection="0"/>
    <xf numFmtId="3" fontId="4" fillId="51" borderId="2" applyFont="0">
      <alignment horizontal="right" vertical="center"/>
      <protection locked="0"/>
    </xf>
    <xf numFmtId="3" fontId="4" fillId="51" borderId="2" applyFont="0">
      <alignment horizontal="right" vertical="center"/>
      <protection locked="0"/>
    </xf>
    <xf numFmtId="3" fontId="4" fillId="51" borderId="2" applyFont="0">
      <alignment horizontal="right" vertical="center"/>
      <protection locked="0"/>
    </xf>
    <xf numFmtId="38" fontId="70" fillId="27" borderId="58" applyNumberFormat="0" applyBorder="0" applyAlignment="0">
      <alignment horizontal="right"/>
    </xf>
    <xf numFmtId="0" fontId="3" fillId="24" borderId="53">
      <alignment horizontal="center"/>
    </xf>
    <xf numFmtId="0" fontId="3" fillId="24" borderId="53">
      <alignment horizontal="center"/>
    </xf>
    <xf numFmtId="39" fontId="70" fillId="0" borderId="0" applyNumberFormat="0" applyFill="0">
      <alignment vertical="top"/>
    </xf>
    <xf numFmtId="168" fontId="4" fillId="0" borderId="0" applyNumberFormat="0" applyFill="0" applyBorder="0" applyAlignment="0" applyProtection="0"/>
    <xf numFmtId="169" fontId="4" fillId="0" borderId="0" applyNumberFormat="0" applyFill="0" applyBorder="0" applyAlignment="0" applyProtection="0"/>
    <xf numFmtId="10" fontId="33" fillId="34" borderId="37" applyBorder="0">
      <alignment horizontal="center"/>
      <protection locked="0"/>
    </xf>
    <xf numFmtId="10" fontId="33" fillId="34" borderId="37" applyBorder="0">
      <alignment horizontal="center"/>
      <protection locked="0"/>
    </xf>
    <xf numFmtId="188" fontId="4" fillId="0" borderId="0" applyNumberFormat="0" applyFill="0" applyBorder="0" applyAlignment="0" applyProtection="0"/>
    <xf numFmtId="189" fontId="4" fillId="0" borderId="0" applyNumberFormat="0" applyFill="0" applyBorder="0" applyAlignment="0" applyProtection="0"/>
    <xf numFmtId="0" fontId="71" fillId="44" borderId="0" applyNumberFormat="0" applyBorder="0" applyAlignment="0" applyProtection="0"/>
    <xf numFmtId="0" fontId="34" fillId="35" borderId="0" applyNumberFormat="0" applyBorder="0" applyAlignment="0" applyProtection="0"/>
    <xf numFmtId="0" fontId="63" fillId="0" borderId="0"/>
    <xf numFmtId="0" fontId="4" fillId="0" borderId="0"/>
    <xf numFmtId="190" fontId="1" fillId="0" borderId="0"/>
    <xf numFmtId="190" fontId="1" fillId="0" borderId="0"/>
    <xf numFmtId="0" fontId="4" fillId="0" borderId="0">
      <alignment vertical="center"/>
    </xf>
    <xf numFmtId="0" fontId="1" fillId="0" borderId="0"/>
    <xf numFmtId="0" fontId="4" fillId="0" borderId="0"/>
    <xf numFmtId="0" fontId="1" fillId="0" borderId="0"/>
    <xf numFmtId="0" fontId="4" fillId="0" borderId="0">
      <alignment horizontal="left" wrapText="1"/>
    </xf>
    <xf numFmtId="0" fontId="52" fillId="0" borderId="0"/>
    <xf numFmtId="0" fontId="4" fillId="0" borderId="0">
      <alignment horizontal="left" wrapText="1"/>
    </xf>
    <xf numFmtId="0" fontId="4" fillId="0" borderId="0">
      <alignment horizontal="left" wrapText="1"/>
    </xf>
    <xf numFmtId="0" fontId="1" fillId="0" borderId="0"/>
    <xf numFmtId="0" fontId="1" fillId="0" borderId="0"/>
    <xf numFmtId="0" fontId="4" fillId="0" borderId="0"/>
    <xf numFmtId="0" fontId="72" fillId="0" borderId="0"/>
    <xf numFmtId="0" fontId="72" fillId="0" borderId="0"/>
    <xf numFmtId="0" fontId="72" fillId="0" borderId="0"/>
    <xf numFmtId="0" fontId="4" fillId="0" borderId="0"/>
    <xf numFmtId="0" fontId="72" fillId="0" borderId="0"/>
    <xf numFmtId="0" fontId="73" fillId="0" borderId="0"/>
    <xf numFmtId="0" fontId="52" fillId="0" borderId="0"/>
    <xf numFmtId="0" fontId="73" fillId="0" borderId="0"/>
    <xf numFmtId="0" fontId="4" fillId="0" borderId="0"/>
    <xf numFmtId="0" fontId="1" fillId="0" borderId="0"/>
    <xf numFmtId="0" fontId="73" fillId="0" borderId="0"/>
    <xf numFmtId="0" fontId="73" fillId="0" borderId="0"/>
    <xf numFmtId="0" fontId="73" fillId="0" borderId="0"/>
    <xf numFmtId="0" fontId="1" fillId="0" borderId="0"/>
    <xf numFmtId="0" fontId="1" fillId="0" borderId="0"/>
    <xf numFmtId="0" fontId="4" fillId="0" borderId="0">
      <alignment horizontal="left" wrapText="1"/>
    </xf>
    <xf numFmtId="0" fontId="4" fillId="0" borderId="0">
      <alignment horizontal="left" wrapText="1"/>
    </xf>
    <xf numFmtId="0" fontId="72" fillId="0" borderId="0"/>
    <xf numFmtId="0" fontId="72" fillId="0" borderId="0"/>
    <xf numFmtId="0" fontId="2" fillId="36" borderId="38" applyNumberFormat="0" applyFont="0" applyAlignment="0" applyProtection="0"/>
    <xf numFmtId="0" fontId="2" fillId="36" borderId="38" applyNumberFormat="0" applyFont="0" applyAlignment="0" applyProtection="0"/>
    <xf numFmtId="38" fontId="52" fillId="52" borderId="9">
      <alignment horizontal="right" vertical="center"/>
    </xf>
    <xf numFmtId="38" fontId="52" fillId="53" borderId="9">
      <alignment horizontal="right" vertical="center"/>
    </xf>
    <xf numFmtId="38" fontId="52" fillId="54" borderId="9">
      <alignment horizontal="right" vertical="center"/>
    </xf>
    <xf numFmtId="3" fontId="4" fillId="37" borderId="2" applyFont="0">
      <alignment horizontal="right" vertical="center"/>
      <protection locked="0"/>
    </xf>
    <xf numFmtId="3" fontId="4" fillId="37" borderId="2" applyFont="0">
      <alignment horizontal="right" vertical="center"/>
      <protection locked="0"/>
    </xf>
    <xf numFmtId="3" fontId="4" fillId="37" borderId="2" applyFont="0">
      <alignment horizontal="right" vertical="center"/>
      <protection locked="0"/>
    </xf>
    <xf numFmtId="0" fontId="36" fillId="27" borderId="39" applyNumberFormat="0" applyAlignment="0" applyProtection="0"/>
    <xf numFmtId="0" fontId="36" fillId="27" borderId="39" applyNumberFormat="0" applyAlignment="0" applyProtection="0"/>
    <xf numFmtId="10"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NumberFormat="0" applyFill="0" applyBorder="0" applyAlignment="0" applyProtection="0"/>
    <xf numFmtId="0"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0" fontId="74" fillId="0" borderId="65">
      <alignment horizontal="center"/>
    </xf>
    <xf numFmtId="3" fontId="33" fillId="0" borderId="0" applyFont="0" applyFill="0" applyBorder="0" applyAlignment="0" applyProtection="0"/>
    <xf numFmtId="0" fontId="33" fillId="55" borderId="0" applyNumberFormat="0" applyFont="0" applyBorder="0" applyAlignment="0" applyProtection="0"/>
    <xf numFmtId="3" fontId="75" fillId="0" borderId="0" applyNumberFormat="0" applyBorder="0">
      <protection locked="0"/>
    </xf>
    <xf numFmtId="40" fontId="76" fillId="0" borderId="0" applyNumberFormat="0" applyBorder="0">
      <protection locked="0"/>
    </xf>
    <xf numFmtId="0" fontId="77" fillId="0" borderId="0" applyNumberFormat="0" applyBorder="0">
      <protection locked="0"/>
    </xf>
    <xf numFmtId="0" fontId="75" fillId="0" borderId="0" applyNumberFormat="0"/>
    <xf numFmtId="14" fontId="78" fillId="0" borderId="81" applyNumberFormat="0">
      <alignment vertical="top"/>
    </xf>
    <xf numFmtId="0" fontId="79" fillId="0" borderId="0" applyNumberFormat="0" applyBorder="0">
      <alignment vertical="top" wrapText="1"/>
    </xf>
    <xf numFmtId="14" fontId="80" fillId="0" borderId="0" applyNumberFormat="0" applyFill="0" applyBorder="0" applyAlignment="0" applyProtection="0">
      <alignment horizontal="left"/>
    </xf>
    <xf numFmtId="3" fontId="4" fillId="5" borderId="2" applyFont="0">
      <alignment horizontal="right" vertical="center"/>
    </xf>
    <xf numFmtId="3" fontId="4" fillId="5" borderId="2" applyFont="0">
      <alignment horizontal="right" vertical="center"/>
    </xf>
    <xf numFmtId="3" fontId="4" fillId="5" borderId="2" applyFont="0">
      <alignment horizontal="right" vertical="center"/>
    </xf>
    <xf numFmtId="0" fontId="4" fillId="0" borderId="0"/>
    <xf numFmtId="0" fontId="4" fillId="0" borderId="0"/>
    <xf numFmtId="0" fontId="4" fillId="0" borderId="0"/>
    <xf numFmtId="0" fontId="4" fillId="0" borderId="0">
      <alignment horizontal="left" wrapText="1"/>
    </xf>
    <xf numFmtId="0" fontId="4" fillId="0" borderId="0"/>
    <xf numFmtId="0" fontId="4" fillId="0" borderId="0">
      <alignment horizontal="left" wrapText="1"/>
    </xf>
    <xf numFmtId="0" fontId="20" fillId="0" borderId="0" applyNumberFormat="0" applyBorder="0" applyAlignment="0"/>
    <xf numFmtId="40" fontId="81" fillId="0" borderId="0" applyBorder="0">
      <alignment horizontal="right"/>
    </xf>
    <xf numFmtId="0" fontId="26" fillId="0" borderId="32"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38" fontId="52" fillId="45" borderId="9">
      <alignment horizontal="right" vertical="center"/>
    </xf>
    <xf numFmtId="38" fontId="52" fillId="46" borderId="9">
      <alignment horizontal="right" vertical="center"/>
    </xf>
    <xf numFmtId="38" fontId="52" fillId="47" borderId="9">
      <alignment horizontal="right" vertical="center"/>
    </xf>
    <xf numFmtId="38" fontId="52" fillId="48" borderId="9">
      <alignment horizontal="right" vertical="center"/>
    </xf>
    <xf numFmtId="38" fontId="52" fillId="49" borderId="9">
      <alignment horizontal="right" vertical="center"/>
    </xf>
    <xf numFmtId="169" fontId="1" fillId="0" borderId="0" applyFont="0" applyFill="0" applyBorder="0" applyAlignment="0" applyProtection="0"/>
    <xf numFmtId="0" fontId="52" fillId="0" borderId="0"/>
    <xf numFmtId="169" fontId="1" fillId="0" borderId="0" applyFont="0" applyFill="0" applyBorder="0" applyAlignment="0" applyProtection="0"/>
    <xf numFmtId="0" fontId="52" fillId="0" borderId="0"/>
    <xf numFmtId="38" fontId="52" fillId="52" borderId="9">
      <alignment horizontal="right" vertical="center"/>
    </xf>
    <xf numFmtId="38" fontId="52" fillId="53" borderId="9">
      <alignment horizontal="right" vertical="center"/>
    </xf>
    <xf numFmtId="38" fontId="52" fillId="54" borderId="9">
      <alignment horizontal="right" vertical="center"/>
    </xf>
    <xf numFmtId="9" fontId="52" fillId="0" borderId="0" applyFont="0" applyFill="0" applyBorder="0" applyAlignment="0" applyProtection="0"/>
    <xf numFmtId="9" fontId="5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6" fontId="55" fillId="0" borderId="101" applyFill="0" applyBorder="0" applyAlignment="0" applyProtection="0">
      <alignment horizontal="centerContinuous"/>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cellStyleXfs>
  <cellXfs count="531">
    <xf numFmtId="0" fontId="0" fillId="0" borderId="0" xfId="0"/>
    <xf numFmtId="0" fontId="51" fillId="0" borderId="55" xfId="0" applyFont="1" applyBorder="1" applyAlignment="1">
      <alignment horizontal="center" vertical="center"/>
    </xf>
    <xf numFmtId="0" fontId="82" fillId="0" borderId="47" xfId="0" applyFont="1" applyBorder="1" applyAlignment="1">
      <alignment vertical="center"/>
    </xf>
    <xf numFmtId="0" fontId="82" fillId="0" borderId="76" xfId="0" applyFont="1" applyBorder="1" applyAlignment="1">
      <alignment vertical="center"/>
    </xf>
    <xf numFmtId="0" fontId="51" fillId="0" borderId="57" xfId="0" applyFont="1" applyBorder="1" applyAlignment="1">
      <alignment horizontal="center" vertical="center"/>
    </xf>
    <xf numFmtId="0" fontId="82" fillId="0" borderId="0" xfId="0" applyFont="1" applyAlignment="1">
      <alignment vertical="center"/>
    </xf>
    <xf numFmtId="0" fontId="82" fillId="0" borderId="77" xfId="0" applyFont="1" applyBorder="1" applyAlignment="1">
      <alignment vertical="center"/>
    </xf>
    <xf numFmtId="49" fontId="82" fillId="0" borderId="0" xfId="0" applyNumberFormat="1" applyFont="1" applyAlignment="1">
      <alignment vertical="center"/>
    </xf>
    <xf numFmtId="49" fontId="82" fillId="0" borderId="2" xfId="0" applyNumberFormat="1" applyFont="1" applyBorder="1" applyAlignment="1" applyProtection="1">
      <alignment horizontal="left" vertical="center" indent="1"/>
      <protection locked="0"/>
    </xf>
    <xf numFmtId="14" fontId="82" fillId="0" borderId="2" xfId="0" applyNumberFormat="1" applyFont="1" applyBorder="1" applyAlignment="1" applyProtection="1">
      <alignment horizontal="left" vertical="center" indent="1"/>
      <protection locked="0"/>
    </xf>
    <xf numFmtId="0" fontId="51" fillId="0" borderId="79" xfId="0" applyFont="1" applyBorder="1" applyAlignment="1">
      <alignment horizontal="center" vertical="center"/>
    </xf>
    <xf numFmtId="0" fontId="82" fillId="0" borderId="65" xfId="0" applyFont="1" applyBorder="1" applyAlignment="1">
      <alignment vertical="center"/>
    </xf>
    <xf numFmtId="49" fontId="84" fillId="0" borderId="65" xfId="0" applyNumberFormat="1" applyFont="1" applyBorder="1" applyAlignment="1">
      <alignment vertical="center"/>
    </xf>
    <xf numFmtId="0" fontId="82" fillId="0" borderId="78" xfId="0" applyFont="1" applyBorder="1" applyAlignment="1">
      <alignment vertical="center"/>
    </xf>
    <xf numFmtId="0" fontId="51" fillId="0" borderId="0" xfId="0" applyFont="1" applyAlignment="1">
      <alignment horizontal="center" vertical="center"/>
    </xf>
    <xf numFmtId="0" fontId="86" fillId="0" borderId="0" xfId="0" applyFont="1"/>
    <xf numFmtId="0" fontId="4" fillId="0" borderId="0" xfId="1" applyFont="1" applyAlignment="1">
      <alignment vertical="center"/>
    </xf>
    <xf numFmtId="0" fontId="83" fillId="0" borderId="0" xfId="0" applyFont="1" applyAlignment="1">
      <alignment vertical="center"/>
    </xf>
    <xf numFmtId="0" fontId="44" fillId="2" borderId="54" xfId="2" applyFont="1" applyFill="1" applyBorder="1" applyAlignment="1">
      <alignment vertical="center" wrapText="1"/>
    </xf>
    <xf numFmtId="0" fontId="4" fillId="2" borderId="54" xfId="2" applyFill="1" applyBorder="1" applyAlignment="1">
      <alignment horizontal="left" vertical="center" wrapText="1"/>
    </xf>
    <xf numFmtId="0" fontId="52" fillId="0" borderId="0" xfId="0" applyFont="1"/>
    <xf numFmtId="0" fontId="4" fillId="0" borderId="0" xfId="0" applyFont="1"/>
    <xf numFmtId="0" fontId="52" fillId="0" borderId="0" xfId="0" applyFont="1" applyAlignment="1">
      <alignment horizontal="center"/>
    </xf>
    <xf numFmtId="0" fontId="52" fillId="0" borderId="0" xfId="0" applyFont="1" applyAlignment="1" applyProtection="1">
      <alignment horizontal="center"/>
      <protection locked="0"/>
    </xf>
    <xf numFmtId="0" fontId="52" fillId="49" borderId="2" xfId="0" applyFont="1" applyFill="1" applyBorder="1" applyAlignment="1" applyProtection="1">
      <alignment horizontal="center" vertical="center"/>
      <protection locked="0"/>
    </xf>
    <xf numFmtId="0" fontId="96" fillId="0" borderId="0" xfId="1" applyFont="1" applyAlignment="1">
      <alignment vertical="center"/>
    </xf>
    <xf numFmtId="0" fontId="44" fillId="39" borderId="2" xfId="0" applyFont="1" applyFill="1" applyBorder="1" applyAlignment="1">
      <alignment horizontal="center" vertical="center" wrapText="1"/>
    </xf>
    <xf numFmtId="0" fontId="89" fillId="0" borderId="0" xfId="2" applyFont="1" applyAlignment="1">
      <alignment horizontal="center"/>
    </xf>
    <xf numFmtId="0" fontId="44" fillId="0" borderId="0" xfId="2" applyFont="1" applyAlignment="1">
      <alignment horizontal="center" vertical="center"/>
    </xf>
    <xf numFmtId="0" fontId="65" fillId="0" borderId="0" xfId="2" applyFont="1" applyAlignment="1">
      <alignment horizontal="left" vertical="center"/>
    </xf>
    <xf numFmtId="0" fontId="4" fillId="0" borderId="0" xfId="2" applyAlignment="1">
      <alignment horizontal="center"/>
    </xf>
    <xf numFmtId="0" fontId="44" fillId="0" borderId="0" xfId="0" applyFont="1" applyAlignment="1">
      <alignment horizontal="center" vertical="center" wrapText="1"/>
    </xf>
    <xf numFmtId="0" fontId="44" fillId="0" borderId="0" xfId="2" applyFont="1" applyAlignment="1">
      <alignment horizontal="right"/>
    </xf>
    <xf numFmtId="0" fontId="44" fillId="0" borderId="0" xfId="2" applyFont="1" applyAlignment="1">
      <alignment horizontal="center"/>
    </xf>
    <xf numFmtId="0" fontId="4" fillId="0" borderId="0" xfId="2" applyAlignment="1">
      <alignment horizontal="center" vertical="center"/>
    </xf>
    <xf numFmtId="49" fontId="4" fillId="3" borderId="5" xfId="1" applyNumberFormat="1" applyFont="1" applyFill="1" applyBorder="1" applyAlignment="1">
      <alignment horizontal="center" vertical="center" wrapText="1"/>
    </xf>
    <xf numFmtId="49" fontId="4" fillId="3" borderId="2" xfId="1" applyNumberFormat="1" applyFont="1" applyFill="1" applyBorder="1" applyAlignment="1">
      <alignment horizontal="center" vertical="center" wrapText="1"/>
    </xf>
    <xf numFmtId="0" fontId="95" fillId="0" borderId="0" xfId="1" applyFont="1" applyAlignment="1">
      <alignment vertical="center"/>
    </xf>
    <xf numFmtId="0" fontId="4" fillId="0" borderId="0" xfId="2"/>
    <xf numFmtId="183" fontId="95" fillId="0" borderId="0" xfId="126" applyNumberFormat="1" applyFont="1" applyFill="1" applyAlignment="1">
      <alignment horizontal="center" vertical="center"/>
    </xf>
    <xf numFmtId="183" fontId="95" fillId="0" borderId="0" xfId="126" applyNumberFormat="1" applyFont="1" applyAlignment="1">
      <alignment horizontal="center" vertical="center"/>
    </xf>
    <xf numFmtId="0" fontId="95" fillId="0" borderId="0" xfId="0" applyFont="1" applyAlignment="1">
      <alignment horizontal="center"/>
    </xf>
    <xf numFmtId="0" fontId="95" fillId="0" borderId="0" xfId="2" applyFont="1" applyAlignment="1">
      <alignment horizontal="center"/>
    </xf>
    <xf numFmtId="0" fontId="52" fillId="0" borderId="4" xfId="0" applyFont="1" applyBorder="1"/>
    <xf numFmtId="0" fontId="4" fillId="0" borderId="4" xfId="0" applyFont="1" applyBorder="1"/>
    <xf numFmtId="0" fontId="44" fillId="0" borderId="4" xfId="2" applyFont="1" applyBorder="1"/>
    <xf numFmtId="181" fontId="52" fillId="0" borderId="4" xfId="126" applyNumberFormat="1" applyFont="1" applyFill="1" applyBorder="1" applyAlignment="1" applyProtection="1">
      <alignment horizontal="center" vertical="center"/>
    </xf>
    <xf numFmtId="183" fontId="52" fillId="0" borderId="4" xfId="126" applyNumberFormat="1" applyFont="1" applyBorder="1" applyAlignment="1" applyProtection="1">
      <alignment horizontal="center" vertical="center"/>
    </xf>
    <xf numFmtId="181" fontId="52" fillId="0" borderId="0" xfId="126" applyNumberFormat="1" applyFont="1" applyAlignment="1" applyProtection="1">
      <alignment horizontal="center" vertical="center"/>
    </xf>
    <xf numFmtId="181" fontId="52" fillId="0" borderId="0" xfId="0" applyNumberFormat="1" applyFont="1" applyAlignment="1" applyProtection="1">
      <alignment horizontal="center"/>
      <protection locked="0"/>
    </xf>
    <xf numFmtId="181" fontId="52" fillId="40" borderId="0" xfId="126" applyNumberFormat="1" applyFont="1" applyFill="1" applyAlignment="1" applyProtection="1">
      <alignment horizontal="center" vertical="center"/>
    </xf>
    <xf numFmtId="0" fontId="98" fillId="0" borderId="0" xfId="2" applyFont="1"/>
    <xf numFmtId="181" fontId="52" fillId="0" borderId="4" xfId="126" applyNumberFormat="1" applyFont="1" applyBorder="1" applyAlignment="1" applyProtection="1">
      <alignment horizontal="center" vertical="center"/>
    </xf>
    <xf numFmtId="0" fontId="4" fillId="0" borderId="106" xfId="0" applyFont="1" applyBorder="1"/>
    <xf numFmtId="181" fontId="52" fillId="0" borderId="106" xfId="126" applyNumberFormat="1" applyFont="1" applyBorder="1" applyAlignment="1" applyProtection="1">
      <alignment horizontal="center" vertical="center"/>
    </xf>
    <xf numFmtId="0" fontId="52" fillId="0" borderId="68" xfId="0" applyFont="1" applyBorder="1"/>
    <xf numFmtId="0" fontId="4" fillId="0" borderId="68" xfId="0" applyFont="1" applyBorder="1"/>
    <xf numFmtId="0" fontId="4" fillId="0" borderId="106" xfId="0" applyFont="1" applyBorder="1" applyAlignment="1">
      <alignment wrapText="1"/>
    </xf>
    <xf numFmtId="0" fontId="52" fillId="0" borderId="0" xfId="0" applyFont="1" applyProtection="1">
      <protection locked="0"/>
    </xf>
    <xf numFmtId="0" fontId="4" fillId="0" borderId="109" xfId="0" applyFont="1" applyBorder="1"/>
    <xf numFmtId="0" fontId="98" fillId="0" borderId="0" xfId="0" applyFont="1" applyAlignment="1">
      <alignment vertical="center"/>
    </xf>
    <xf numFmtId="183" fontId="52" fillId="0" borderId="0" xfId="126" applyNumberFormat="1" applyFont="1" applyAlignment="1" applyProtection="1">
      <alignment horizontal="center" vertical="center"/>
    </xf>
    <xf numFmtId="0" fontId="52" fillId="0" borderId="101" xfId="0" applyFont="1" applyBorder="1"/>
    <xf numFmtId="0" fontId="4" fillId="0" borderId="101" xfId="0" applyFont="1" applyBorder="1"/>
    <xf numFmtId="0" fontId="44" fillId="0" borderId="101" xfId="2" applyFont="1" applyBorder="1"/>
    <xf numFmtId="183" fontId="52" fillId="0" borderId="101" xfId="126" applyNumberFormat="1" applyFont="1" applyBorder="1" applyAlignment="1" applyProtection="1">
      <alignment horizontal="center" vertical="center"/>
    </xf>
    <xf numFmtId="181" fontId="52" fillId="0" borderId="68" xfId="126" applyNumberFormat="1" applyFont="1" applyBorder="1" applyAlignment="1" applyProtection="1">
      <alignment horizontal="center" vertical="center"/>
    </xf>
    <xf numFmtId="181" fontId="52" fillId="0" borderId="101" xfId="126" applyNumberFormat="1" applyFont="1" applyBorder="1" applyAlignment="1" applyProtection="1">
      <alignment horizontal="center" vertical="center"/>
    </xf>
    <xf numFmtId="0" fontId="4" fillId="0" borderId="0" xfId="0" applyFont="1" applyProtection="1">
      <protection locked="0"/>
    </xf>
    <xf numFmtId="2" fontId="4" fillId="41" borderId="72" xfId="2" applyNumberFormat="1" applyFill="1" applyBorder="1" applyAlignment="1">
      <alignment horizontal="center"/>
    </xf>
    <xf numFmtId="181" fontId="4" fillId="2" borderId="9" xfId="2" applyNumberFormat="1" applyFill="1" applyBorder="1"/>
    <xf numFmtId="2" fontId="4" fillId="0" borderId="72" xfId="2" applyNumberFormat="1" applyBorder="1" applyAlignment="1">
      <alignment horizontal="center"/>
    </xf>
    <xf numFmtId="2" fontId="4" fillId="0" borderId="16" xfId="2" applyNumberFormat="1" applyBorder="1" applyAlignment="1">
      <alignment horizontal="center"/>
    </xf>
    <xf numFmtId="181" fontId="4" fillId="2" borderId="10" xfId="2" applyNumberFormat="1" applyFill="1" applyBorder="1"/>
    <xf numFmtId="181" fontId="4" fillId="2" borderId="6" xfId="2" applyNumberFormat="1" applyFill="1" applyBorder="1"/>
    <xf numFmtId="2" fontId="4" fillId="41" borderId="16" xfId="2" applyNumberFormat="1" applyFill="1" applyBorder="1" applyAlignment="1">
      <alignment horizontal="center"/>
    </xf>
    <xf numFmtId="181" fontId="4" fillId="2" borderId="26" xfId="2" applyNumberFormat="1" applyFill="1" applyBorder="1"/>
    <xf numFmtId="2" fontId="4" fillId="40" borderId="72" xfId="2" applyNumberFormat="1" applyFill="1" applyBorder="1" applyAlignment="1">
      <alignment horizontal="center"/>
    </xf>
    <xf numFmtId="2" fontId="4" fillId="40" borderId="16" xfId="2" applyNumberFormat="1" applyFill="1" applyBorder="1" applyAlignment="1">
      <alignment horizontal="center"/>
    </xf>
    <xf numFmtId="0" fontId="4" fillId="0" borderId="0" xfId="2" applyAlignment="1">
      <alignment vertical="center"/>
    </xf>
    <xf numFmtId="2" fontId="4" fillId="41" borderId="98" xfId="2" applyNumberFormat="1" applyFill="1" applyBorder="1" applyAlignment="1">
      <alignment horizontal="center"/>
    </xf>
    <xf numFmtId="181" fontId="4" fillId="0" borderId="18" xfId="2" applyNumberFormat="1" applyBorder="1"/>
    <xf numFmtId="181" fontId="4" fillId="2" borderId="18" xfId="2" applyNumberFormat="1" applyFill="1" applyBorder="1"/>
    <xf numFmtId="49" fontId="4" fillId="0" borderId="0" xfId="2" applyNumberFormat="1" applyAlignment="1">
      <alignment horizontal="left" vertical="center"/>
    </xf>
    <xf numFmtId="2" fontId="4" fillId="0" borderId="0" xfId="2" applyNumberFormat="1" applyAlignment="1">
      <alignment horizontal="center" vertical="center"/>
    </xf>
    <xf numFmtId="181" fontId="4" fillId="0" borderId="0" xfId="2" applyNumberFormat="1" applyAlignment="1">
      <alignment horizontal="center"/>
    </xf>
    <xf numFmtId="181" fontId="4" fillId="0" borderId="10" xfId="2" applyNumberFormat="1" applyBorder="1" applyAlignment="1">
      <alignment vertical="center"/>
    </xf>
    <xf numFmtId="181" fontId="4" fillId="0" borderId="21" xfId="2" applyNumberFormat="1" applyBorder="1" applyAlignment="1">
      <alignment vertical="center"/>
    </xf>
    <xf numFmtId="181" fontId="4" fillId="0" borderId="63" xfId="2" applyNumberFormat="1" applyBorder="1" applyAlignment="1">
      <alignment vertical="center"/>
    </xf>
    <xf numFmtId="181" fontId="4" fillId="0" borderId="0" xfId="2" applyNumberFormat="1" applyAlignment="1">
      <alignment horizontal="center" vertical="center"/>
    </xf>
    <xf numFmtId="181" fontId="44" fillId="2" borderId="91" xfId="2" applyNumberFormat="1" applyFont="1" applyFill="1" applyBorder="1" applyAlignment="1">
      <alignment vertical="center"/>
    </xf>
    <xf numFmtId="181" fontId="44" fillId="2" borderId="7" xfId="2" applyNumberFormat="1" applyFont="1" applyFill="1" applyBorder="1"/>
    <xf numFmtId="181" fontId="44" fillId="2" borderId="8" xfId="2" applyNumberFormat="1" applyFont="1" applyFill="1" applyBorder="1"/>
    <xf numFmtId="181" fontId="4" fillId="2" borderId="15" xfId="2" applyNumberFormat="1" applyFill="1" applyBorder="1" applyAlignment="1">
      <alignment vertical="center"/>
    </xf>
    <xf numFmtId="181" fontId="4" fillId="2" borderId="7" xfId="2" applyNumberFormat="1" applyFill="1" applyBorder="1"/>
    <xf numFmtId="181" fontId="4" fillId="2" borderId="8" xfId="2" applyNumberFormat="1" applyFill="1" applyBorder="1"/>
    <xf numFmtId="181" fontId="44" fillId="2" borderId="107" xfId="2" applyNumberFormat="1" applyFont="1" applyFill="1" applyBorder="1"/>
    <xf numFmtId="181" fontId="44" fillId="2" borderId="108" xfId="2" applyNumberFormat="1" applyFont="1" applyFill="1" applyBorder="1"/>
    <xf numFmtId="181" fontId="4" fillId="0" borderId="66" xfId="2" applyNumberFormat="1" applyBorder="1" applyAlignment="1">
      <alignment vertical="center"/>
    </xf>
    <xf numFmtId="49" fontId="4" fillId="0" borderId="0" xfId="2" applyNumberFormat="1" applyAlignment="1">
      <alignment horizontal="left"/>
    </xf>
    <xf numFmtId="0" fontId="95" fillId="0" borderId="0" xfId="0" applyFont="1" applyAlignment="1" applyProtection="1">
      <alignment horizontal="center"/>
      <protection locked="0"/>
    </xf>
    <xf numFmtId="0" fontId="4" fillId="0" borderId="0" xfId="0" applyFont="1" applyAlignment="1">
      <alignment vertical="center"/>
    </xf>
    <xf numFmtId="0" fontId="89" fillId="0" borderId="0" xfId="1" applyFont="1" applyAlignment="1">
      <alignment horizontal="right" vertical="center" wrapText="1"/>
    </xf>
    <xf numFmtId="1" fontId="44" fillId="3" borderId="11" xfId="1" applyNumberFormat="1" applyFont="1" applyFill="1" applyBorder="1" applyAlignment="1">
      <alignment horizontal="center" vertical="center" wrapText="1"/>
    </xf>
    <xf numFmtId="1" fontId="44" fillId="3" borderId="13" xfId="1" applyNumberFormat="1" applyFont="1" applyFill="1" applyBorder="1" applyAlignment="1">
      <alignment horizontal="center" vertical="center" wrapText="1"/>
    </xf>
    <xf numFmtId="2" fontId="44" fillId="3" borderId="11" xfId="1" applyNumberFormat="1" applyFont="1" applyFill="1" applyBorder="1" applyAlignment="1">
      <alignment horizontal="center" vertical="center" wrapText="1"/>
    </xf>
    <xf numFmtId="2" fontId="44" fillId="3" borderId="14" xfId="1" applyNumberFormat="1" applyFont="1" applyFill="1" applyBorder="1" applyAlignment="1">
      <alignment horizontal="center" vertical="center" wrapText="1"/>
    </xf>
    <xf numFmtId="2" fontId="44" fillId="3" borderId="22" xfId="1" applyNumberFormat="1" applyFont="1" applyFill="1" applyBorder="1" applyAlignment="1">
      <alignment horizontal="center" vertical="center" wrapText="1"/>
    </xf>
    <xf numFmtId="2" fontId="95" fillId="0" borderId="0" xfId="2" applyNumberFormat="1" applyFont="1" applyAlignment="1">
      <alignment horizontal="left"/>
    </xf>
    <xf numFmtId="2" fontId="44" fillId="3" borderId="45" xfId="1" applyNumberFormat="1" applyFont="1" applyFill="1" applyBorder="1" applyAlignment="1">
      <alignment horizontal="center" vertical="center" wrapText="1"/>
    </xf>
    <xf numFmtId="2" fontId="44" fillId="3" borderId="50" xfId="1" applyNumberFormat="1" applyFont="1" applyFill="1" applyBorder="1" applyAlignment="1">
      <alignment horizontal="center" vertical="center" wrapText="1"/>
    </xf>
    <xf numFmtId="2" fontId="44" fillId="0" borderId="0" xfId="2" applyNumberFormat="1" applyFont="1" applyAlignment="1">
      <alignment horizontal="left" vertical="center"/>
    </xf>
    <xf numFmtId="0" fontId="4" fillId="0" borderId="0" xfId="2" applyAlignment="1">
      <alignment horizontal="left"/>
    </xf>
    <xf numFmtId="0" fontId="87" fillId="0" borderId="2" xfId="0" applyFont="1" applyBorder="1" applyAlignment="1">
      <alignment vertical="center" wrapText="1"/>
    </xf>
    <xf numFmtId="0" fontId="44" fillId="0" borderId="0" xfId="1" applyFont="1" applyAlignment="1">
      <alignment textRotation="90"/>
    </xf>
    <xf numFmtId="0" fontId="44" fillId="0" borderId="0" xfId="2" applyFont="1" applyAlignment="1">
      <alignment horizontal="left" vertical="center" indent="2"/>
    </xf>
    <xf numFmtId="0" fontId="44" fillId="0" borderId="0" xfId="2" applyFont="1" applyAlignment="1">
      <alignment horizontal="left" vertical="center"/>
    </xf>
    <xf numFmtId="0" fontId="44" fillId="0" borderId="0" xfId="2" applyFont="1" applyAlignment="1">
      <alignment horizontal="right" vertical="center" indent="1"/>
    </xf>
    <xf numFmtId="0" fontId="44" fillId="0" borderId="3" xfId="2" applyFont="1" applyBorder="1" applyAlignment="1">
      <alignment horizontal="right" vertical="center" indent="1"/>
    </xf>
    <xf numFmtId="0" fontId="44" fillId="0" borderId="0" xfId="0" applyFont="1" applyAlignment="1">
      <alignment horizontal="center" vertical="center"/>
    </xf>
    <xf numFmtId="1" fontId="44" fillId="0" borderId="0" xfId="2" applyNumberFormat="1" applyFont="1" applyAlignment="1">
      <alignment horizontal="center" vertical="center"/>
    </xf>
    <xf numFmtId="0" fontId="44" fillId="0" borderId="0" xfId="2" applyFont="1" applyAlignment="1">
      <alignment horizontal="right" vertical="center"/>
    </xf>
    <xf numFmtId="0" fontId="96" fillId="0" borderId="0" xfId="2" applyFont="1" applyAlignment="1">
      <alignment horizontal="center"/>
    </xf>
    <xf numFmtId="2" fontId="89" fillId="0" borderId="0" xfId="2" applyNumberFormat="1" applyFont="1" applyAlignment="1">
      <alignment horizontal="center"/>
    </xf>
    <xf numFmtId="0" fontId="89" fillId="0" borderId="0" xfId="2" applyFont="1" applyAlignment="1">
      <alignment horizontal="center" vertical="center"/>
    </xf>
    <xf numFmtId="49" fontId="44" fillId="3" borderId="13" xfId="1" applyNumberFormat="1" applyFont="1" applyFill="1" applyBorder="1" applyAlignment="1">
      <alignment horizontal="left" vertical="center" wrapText="1"/>
    </xf>
    <xf numFmtId="0" fontId="95" fillId="4" borderId="84" xfId="2" applyFont="1" applyFill="1" applyBorder="1" applyAlignment="1">
      <alignment horizontal="center" vertical="center"/>
    </xf>
    <xf numFmtId="1" fontId="95" fillId="4" borderId="16" xfId="2" applyNumberFormat="1" applyFont="1" applyFill="1" applyBorder="1" applyAlignment="1">
      <alignment horizontal="center" vertical="center"/>
    </xf>
    <xf numFmtId="0" fontId="95" fillId="4" borderId="16" xfId="2" applyFont="1" applyFill="1" applyBorder="1" applyAlignment="1">
      <alignment horizontal="center" vertical="center"/>
    </xf>
    <xf numFmtId="0" fontId="52" fillId="0" borderId="2" xfId="0" applyFont="1" applyBorder="1" applyAlignment="1">
      <alignment vertical="center" wrapText="1"/>
    </xf>
    <xf numFmtId="2" fontId="95" fillId="4" borderId="16" xfId="2" applyNumberFormat="1" applyFont="1" applyFill="1" applyBorder="1" applyAlignment="1">
      <alignment horizontal="center" vertical="center"/>
    </xf>
    <xf numFmtId="0" fontId="95" fillId="0" borderId="0" xfId="2" applyFont="1" applyAlignment="1">
      <alignment horizontal="center" vertical="center"/>
    </xf>
    <xf numFmtId="0" fontId="52" fillId="0" borderId="2" xfId="0" applyFont="1" applyBorder="1" applyAlignment="1">
      <alignment horizontal="left" vertical="center" wrapText="1" indent="1"/>
    </xf>
    <xf numFmtId="2" fontId="95" fillId="4" borderId="23" xfId="2" applyNumberFormat="1" applyFont="1" applyFill="1" applyBorder="1" applyAlignment="1">
      <alignment horizontal="center" vertical="center"/>
    </xf>
    <xf numFmtId="2" fontId="95" fillId="4" borderId="64" xfId="2" applyNumberFormat="1" applyFont="1" applyFill="1" applyBorder="1" applyAlignment="1">
      <alignment horizontal="center" vertical="center"/>
    </xf>
    <xf numFmtId="0" fontId="99" fillId="0" borderId="2" xfId="0" applyFont="1" applyBorder="1" applyAlignment="1">
      <alignment vertical="center" wrapText="1"/>
    </xf>
    <xf numFmtId="2" fontId="95" fillId="4" borderId="19" xfId="2" applyNumberFormat="1" applyFont="1" applyFill="1" applyBorder="1" applyAlignment="1">
      <alignment horizontal="center" vertical="center"/>
    </xf>
    <xf numFmtId="49" fontId="52" fillId="0" borderId="2" xfId="0" applyNumberFormat="1" applyFont="1" applyBorder="1" applyAlignment="1">
      <alignment horizontal="center" vertical="center" wrapText="1"/>
    </xf>
    <xf numFmtId="2" fontId="91" fillId="0" borderId="0" xfId="2" applyNumberFormat="1" applyFont="1" applyAlignment="1">
      <alignment horizontal="left" vertical="center"/>
    </xf>
    <xf numFmtId="0" fontId="91" fillId="0" borderId="0" xfId="2" applyFont="1" applyAlignment="1">
      <alignment horizontal="center" vertical="center"/>
    </xf>
    <xf numFmtId="0" fontId="4" fillId="0" borderId="3" xfId="1" applyFont="1" applyBorder="1" applyAlignment="1">
      <alignment vertical="center"/>
    </xf>
    <xf numFmtId="0" fontId="52" fillId="0" borderId="5" xfId="0" applyFont="1" applyBorder="1" applyAlignment="1">
      <alignment vertical="center" wrapText="1"/>
    </xf>
    <xf numFmtId="0" fontId="52" fillId="0" borderId="5" xfId="0" applyFont="1" applyBorder="1" applyAlignment="1">
      <alignment horizontal="left" vertical="center" wrapText="1"/>
    </xf>
    <xf numFmtId="0" fontId="100" fillId="0" borderId="2" xfId="0" applyFont="1" applyBorder="1" applyAlignment="1">
      <alignment vertical="center" wrapText="1"/>
    </xf>
    <xf numFmtId="2" fontId="95" fillId="4" borderId="12" xfId="2" applyNumberFormat="1" applyFont="1" applyFill="1" applyBorder="1" applyAlignment="1">
      <alignment horizontal="center" vertical="center"/>
    </xf>
    <xf numFmtId="2" fontId="95" fillId="4" borderId="3" xfId="2" applyNumberFormat="1" applyFont="1" applyFill="1" applyBorder="1" applyAlignment="1">
      <alignment horizontal="center" vertical="center"/>
    </xf>
    <xf numFmtId="2" fontId="95" fillId="4" borderId="0" xfId="2" applyNumberFormat="1" applyFont="1" applyFill="1" applyAlignment="1">
      <alignment horizontal="center" vertical="center"/>
    </xf>
    <xf numFmtId="2" fontId="52" fillId="0" borderId="0" xfId="0" applyNumberFormat="1" applyFont="1" applyAlignment="1">
      <alignment horizontal="center" vertical="center"/>
    </xf>
    <xf numFmtId="2" fontId="52" fillId="0" borderId="0" xfId="0" applyNumberFormat="1" applyFont="1" applyAlignment="1">
      <alignment horizontal="left"/>
    </xf>
    <xf numFmtId="0" fontId="52" fillId="0" borderId="0" xfId="0" applyFont="1" applyAlignment="1">
      <alignment vertical="center"/>
    </xf>
    <xf numFmtId="0" fontId="52" fillId="0" borderId="0" xfId="0" applyFont="1" applyAlignment="1">
      <alignment horizontal="left"/>
    </xf>
    <xf numFmtId="49" fontId="52" fillId="0" borderId="0" xfId="0" applyNumberFormat="1" applyFont="1" applyAlignment="1">
      <alignment horizontal="center"/>
    </xf>
    <xf numFmtId="0" fontId="44" fillId="0" borderId="0" xfId="0" applyFont="1" applyAlignment="1">
      <alignment horizontal="left" vertical="center" indent="2"/>
    </xf>
    <xf numFmtId="183" fontId="52" fillId="0" borderId="0" xfId="126" applyNumberFormat="1" applyFont="1"/>
    <xf numFmtId="49" fontId="87" fillId="0" borderId="2" xfId="0" applyNumberFormat="1" applyFont="1" applyBorder="1" applyAlignment="1">
      <alignment horizontal="center" vertical="center" wrapText="1"/>
    </xf>
    <xf numFmtId="183" fontId="52" fillId="58" borderId="2" xfId="126" applyNumberFormat="1" applyFont="1" applyFill="1" applyBorder="1" applyAlignment="1">
      <alignment vertical="center" wrapText="1"/>
    </xf>
    <xf numFmtId="183" fontId="52" fillId="0" borderId="0" xfId="0" applyNumberFormat="1" applyFont="1"/>
    <xf numFmtId="183" fontId="52" fillId="0" borderId="2" xfId="126" applyNumberFormat="1" applyFont="1" applyBorder="1" applyAlignment="1">
      <alignment vertical="center" wrapText="1"/>
    </xf>
    <xf numFmtId="182" fontId="44" fillId="0" borderId="0" xfId="2" applyNumberFormat="1" applyFont="1" applyAlignment="1">
      <alignment horizontal="center" vertical="center"/>
    </xf>
    <xf numFmtId="0" fontId="44" fillId="0" borderId="0" xfId="1" applyFont="1" applyAlignment="1">
      <alignment horizontal="center" vertical="top" wrapText="1"/>
    </xf>
    <xf numFmtId="0" fontId="44" fillId="2" borderId="0" xfId="2" applyFont="1" applyFill="1" applyAlignment="1">
      <alignment horizontal="right" vertical="center"/>
    </xf>
    <xf numFmtId="0" fontId="44" fillId="2" borderId="3" xfId="2" applyFont="1" applyFill="1" applyBorder="1" applyAlignment="1">
      <alignment horizontal="right" vertical="center"/>
    </xf>
    <xf numFmtId="0" fontId="4" fillId="0" borderId="0" xfId="0" applyFont="1" applyAlignment="1">
      <alignment horizontal="center"/>
    </xf>
    <xf numFmtId="2" fontId="44" fillId="3" borderId="11" xfId="1" applyNumberFormat="1" applyFont="1" applyFill="1" applyBorder="1" applyAlignment="1">
      <alignment vertical="center" wrapText="1"/>
    </xf>
    <xf numFmtId="2" fontId="44" fillId="3" borderId="13" xfId="1" applyNumberFormat="1" applyFont="1" applyFill="1" applyBorder="1" applyAlignment="1">
      <alignment vertical="center" wrapText="1"/>
    </xf>
    <xf numFmtId="0" fontId="44" fillId="3" borderId="37" xfId="1" applyFont="1" applyFill="1" applyBorder="1" applyAlignment="1">
      <alignment vertical="center" wrapText="1"/>
    </xf>
    <xf numFmtId="49" fontId="88" fillId="57" borderId="0" xfId="0" applyNumberFormat="1" applyFont="1" applyFill="1"/>
    <xf numFmtId="0" fontId="87" fillId="2" borderId="2" xfId="0" applyFont="1" applyFill="1" applyBorder="1" applyAlignment="1">
      <alignment horizontal="center" vertical="center" wrapText="1"/>
    </xf>
    <xf numFmtId="49" fontId="88" fillId="57" borderId="0" xfId="0" applyNumberFormat="1" applyFont="1" applyFill="1" applyAlignment="1">
      <alignment horizontal="center"/>
    </xf>
    <xf numFmtId="0" fontId="100" fillId="0" borderId="2" xfId="0" applyFont="1" applyBorder="1" applyAlignment="1">
      <alignment horizontal="center" vertical="center" wrapText="1"/>
    </xf>
    <xf numFmtId="0" fontId="87" fillId="0" borderId="2" xfId="0" applyFont="1" applyBorder="1" applyAlignment="1">
      <alignment horizontal="center" vertical="center" wrapText="1"/>
    </xf>
    <xf numFmtId="49" fontId="44" fillId="0" borderId="5" xfId="2" applyNumberFormat="1" applyFont="1" applyBorder="1" applyAlignment="1">
      <alignment horizontal="center" vertical="center"/>
    </xf>
    <xf numFmtId="0" fontId="52" fillId="0" borderId="2" xfId="0" applyFont="1" applyBorder="1" applyAlignment="1">
      <alignment horizontal="center" vertical="center" wrapText="1"/>
    </xf>
    <xf numFmtId="0" fontId="88" fillId="0" borderId="2" xfId="0" applyFont="1" applyBorder="1" applyAlignment="1">
      <alignment horizontal="center" vertical="center" wrapText="1"/>
    </xf>
    <xf numFmtId="0" fontId="4" fillId="0" borderId="54" xfId="3" applyFont="1" applyBorder="1" applyAlignment="1">
      <alignment horizontal="center" vertical="center" wrapText="1"/>
    </xf>
    <xf numFmtId="0" fontId="4" fillId="0" borderId="43" xfId="3" applyFont="1" applyBorder="1" applyAlignment="1">
      <alignment horizontal="center" vertical="center" wrapText="1"/>
    </xf>
    <xf numFmtId="184" fontId="4" fillId="0" borderId="106" xfId="2" applyNumberFormat="1" applyBorder="1" applyAlignment="1">
      <alignment horizontal="center"/>
    </xf>
    <xf numFmtId="0" fontId="4" fillId="0" borderId="106" xfId="2" applyBorder="1"/>
    <xf numFmtId="184" fontId="4" fillId="0" borderId="0" xfId="2" applyNumberFormat="1" applyAlignment="1">
      <alignment horizontal="center"/>
    </xf>
    <xf numFmtId="0" fontId="87" fillId="2" borderId="13" xfId="0" applyFont="1" applyFill="1" applyBorder="1" applyAlignment="1">
      <alignment vertical="center" wrapText="1"/>
    </xf>
    <xf numFmtId="184" fontId="102" fillId="0" borderId="0" xfId="2" applyNumberFormat="1" applyFont="1" applyAlignment="1">
      <alignment horizontal="center"/>
    </xf>
    <xf numFmtId="0" fontId="4" fillId="0" borderId="0" xfId="2" applyAlignment="1">
      <alignment horizontal="left" vertical="center"/>
    </xf>
    <xf numFmtId="2" fontId="4" fillId="0" borderId="0" xfId="2" applyNumberFormat="1" applyAlignment="1">
      <alignment horizontal="left" vertical="center"/>
    </xf>
    <xf numFmtId="2" fontId="4" fillId="0" borderId="54" xfId="2" applyNumberFormat="1" applyBorder="1" applyAlignment="1">
      <alignment horizontal="center" vertical="center"/>
    </xf>
    <xf numFmtId="2" fontId="4" fillId="0" borderId="5" xfId="2" applyNumberFormat="1" applyBorder="1" applyAlignment="1">
      <alignment horizontal="center" vertical="center"/>
    </xf>
    <xf numFmtId="2" fontId="4" fillId="4" borderId="17" xfId="2" applyNumberFormat="1" applyFill="1" applyBorder="1" applyAlignment="1">
      <alignment horizontal="center" vertical="center"/>
    </xf>
    <xf numFmtId="2" fontId="4" fillId="4" borderId="11" xfId="2" applyNumberFormat="1" applyFill="1" applyBorder="1" applyAlignment="1">
      <alignment horizontal="center" vertical="center"/>
    </xf>
    <xf numFmtId="2" fontId="4" fillId="4" borderId="37" xfId="2" applyNumberFormat="1" applyFill="1" applyBorder="1" applyAlignment="1">
      <alignment horizontal="center" vertical="center"/>
    </xf>
    <xf numFmtId="1" fontId="4" fillId="4" borderId="11" xfId="2" applyNumberFormat="1" applyFill="1" applyBorder="1" applyAlignment="1">
      <alignment horizontal="center" vertical="center"/>
    </xf>
    <xf numFmtId="2" fontId="4" fillId="4" borderId="84" xfId="2" applyNumberFormat="1" applyFill="1" applyBorder="1" applyAlignment="1">
      <alignment horizontal="center" vertical="center"/>
    </xf>
    <xf numFmtId="1" fontId="4" fillId="0" borderId="16" xfId="2" applyNumberFormat="1" applyBorder="1" applyAlignment="1">
      <alignment horizontal="center" vertical="center"/>
    </xf>
    <xf numFmtId="2" fontId="4" fillId="0" borderId="16" xfId="2" applyNumberFormat="1" applyBorder="1" applyAlignment="1">
      <alignment horizontal="center" vertical="center"/>
    </xf>
    <xf numFmtId="2" fontId="4" fillId="2" borderId="16" xfId="2" applyNumberFormat="1" applyFill="1" applyBorder="1" applyAlignment="1">
      <alignment horizontal="center" vertical="center"/>
    </xf>
    <xf numFmtId="1" fontId="4" fillId="0" borderId="64" xfId="2" applyNumberFormat="1" applyBorder="1" applyAlignment="1">
      <alignment horizontal="center" vertical="center"/>
    </xf>
    <xf numFmtId="1" fontId="4" fillId="0" borderId="19" xfId="2" applyNumberFormat="1" applyBorder="1" applyAlignment="1">
      <alignment horizontal="center" vertical="center"/>
    </xf>
    <xf numFmtId="1" fontId="4" fillId="4" borderId="64" xfId="2" applyNumberFormat="1" applyFill="1" applyBorder="1" applyAlignment="1">
      <alignment horizontal="center" vertical="center"/>
    </xf>
    <xf numFmtId="2" fontId="4" fillId="4" borderId="64" xfId="2" applyNumberFormat="1" applyFill="1" applyBorder="1" applyAlignment="1">
      <alignment horizontal="center" vertical="center"/>
    </xf>
    <xf numFmtId="2" fontId="4" fillId="2" borderId="0" xfId="2" applyNumberFormat="1" applyFill="1" applyAlignment="1">
      <alignment horizontal="left" vertical="center"/>
    </xf>
    <xf numFmtId="2" fontId="4" fillId="0" borderId="84" xfId="2" applyNumberFormat="1" applyBorder="1" applyAlignment="1">
      <alignment horizontal="center" vertical="center"/>
    </xf>
    <xf numFmtId="2" fontId="4" fillId="0" borderId="67" xfId="2" applyNumberFormat="1" applyBorder="1" applyAlignment="1">
      <alignment horizontal="center" vertical="center"/>
    </xf>
    <xf numFmtId="2" fontId="4" fillId="0" borderId="0" xfId="2" applyNumberFormat="1" applyAlignment="1">
      <alignment horizontal="left"/>
    </xf>
    <xf numFmtId="2" fontId="4" fillId="4" borderId="67" xfId="2" applyNumberFormat="1" applyFill="1" applyBorder="1" applyAlignment="1">
      <alignment horizontal="center" vertical="center"/>
    </xf>
    <xf numFmtId="2" fontId="4" fillId="4" borderId="85" xfId="2" applyNumberFormat="1" applyFill="1" applyBorder="1" applyAlignment="1">
      <alignment horizontal="center" vertical="center"/>
    </xf>
    <xf numFmtId="2" fontId="4" fillId="4" borderId="96" xfId="2" applyNumberFormat="1" applyFill="1" applyBorder="1" applyAlignment="1">
      <alignment horizontal="center" vertical="center"/>
    </xf>
    <xf numFmtId="2" fontId="4" fillId="4" borderId="16" xfId="2" applyNumberFormat="1" applyFill="1" applyBorder="1" applyAlignment="1">
      <alignment horizontal="center" vertical="center"/>
    </xf>
    <xf numFmtId="2" fontId="4" fillId="4" borderId="20" xfId="2" applyNumberFormat="1" applyFill="1" applyBorder="1" applyAlignment="1">
      <alignment horizontal="center" vertical="center"/>
    </xf>
    <xf numFmtId="2" fontId="4" fillId="4" borderId="100" xfId="2" applyNumberFormat="1" applyFill="1" applyBorder="1" applyAlignment="1">
      <alignment horizontal="center" vertical="center"/>
    </xf>
    <xf numFmtId="2" fontId="4" fillId="4" borderId="86" xfId="2" applyNumberFormat="1" applyFill="1" applyBorder="1" applyAlignment="1">
      <alignment horizontal="center" vertical="center"/>
    </xf>
    <xf numFmtId="1" fontId="4" fillId="0" borderId="0" xfId="2" applyNumberFormat="1" applyAlignment="1">
      <alignment horizontal="center" vertical="center"/>
    </xf>
    <xf numFmtId="2" fontId="4" fillId="4" borderId="80" xfId="2" applyNumberFormat="1" applyFill="1" applyBorder="1" applyAlignment="1">
      <alignment horizontal="center" vertical="center"/>
    </xf>
    <xf numFmtId="2" fontId="4" fillId="0" borderId="80" xfId="2" applyNumberFormat="1" applyBorder="1" applyAlignment="1">
      <alignment horizontal="center" vertical="center"/>
    </xf>
    <xf numFmtId="2" fontId="4" fillId="2" borderId="92" xfId="2" applyNumberFormat="1" applyFill="1" applyBorder="1" applyAlignment="1">
      <alignment horizontal="center" vertical="center"/>
    </xf>
    <xf numFmtId="1" fontId="4" fillId="0" borderId="2" xfId="2" applyNumberFormat="1" applyBorder="1" applyAlignment="1">
      <alignment horizontal="center" vertical="center"/>
    </xf>
    <xf numFmtId="2" fontId="4" fillId="0" borderId="19" xfId="2" applyNumberFormat="1" applyBorder="1" applyAlignment="1">
      <alignment horizontal="center" vertical="center"/>
    </xf>
    <xf numFmtId="0" fontId="87" fillId="0" borderId="0" xfId="2" applyFont="1" applyAlignment="1">
      <alignment horizontal="center"/>
    </xf>
    <xf numFmtId="0" fontId="52" fillId="0" borderId="0" xfId="2" applyFont="1" applyAlignment="1">
      <alignment horizontal="center"/>
    </xf>
    <xf numFmtId="184" fontId="52" fillId="0" borderId="0" xfId="2" applyNumberFormat="1" applyFont="1" applyAlignment="1">
      <alignment horizontal="center"/>
    </xf>
    <xf numFmtId="0" fontId="103" fillId="0" borderId="0" xfId="2" applyFont="1" applyAlignment="1">
      <alignment horizontal="left" vertical="center"/>
    </xf>
    <xf numFmtId="0" fontId="104" fillId="0" borderId="2" xfId="0" applyFont="1" applyBorder="1" applyAlignment="1">
      <alignment vertical="center" wrapText="1"/>
    </xf>
    <xf numFmtId="0" fontId="72" fillId="0" borderId="2" xfId="0" applyFont="1" applyBorder="1" applyAlignment="1">
      <alignment horizontal="left" vertical="center" wrapText="1" indent="1"/>
    </xf>
    <xf numFmtId="0" fontId="72" fillId="0" borderId="37" xfId="0" applyFont="1" applyBorder="1" applyAlignment="1">
      <alignment horizontal="left" vertical="center" wrapText="1" indent="1"/>
    </xf>
    <xf numFmtId="0" fontId="104" fillId="0" borderId="37" xfId="0" applyFont="1" applyBorder="1" applyAlignment="1">
      <alignment horizontal="left" vertical="center" wrapText="1" indent="1"/>
    </xf>
    <xf numFmtId="1" fontId="44" fillId="3" borderId="11" xfId="1" applyNumberFormat="1" applyFont="1" applyFill="1" applyBorder="1" applyAlignment="1">
      <alignment vertical="center" wrapText="1"/>
    </xf>
    <xf numFmtId="2" fontId="44" fillId="3" borderId="45" xfId="1" applyNumberFormat="1" applyFont="1" applyFill="1" applyBorder="1" applyAlignment="1">
      <alignment vertical="center" wrapText="1"/>
    </xf>
    <xf numFmtId="2" fontId="44" fillId="3" borderId="51" xfId="1" applyNumberFormat="1" applyFont="1" applyFill="1" applyBorder="1" applyAlignment="1">
      <alignment vertical="center" wrapText="1"/>
    </xf>
    <xf numFmtId="181" fontId="44" fillId="2" borderId="10" xfId="2" applyNumberFormat="1" applyFont="1" applyFill="1" applyBorder="1"/>
    <xf numFmtId="181" fontId="44" fillId="2" borderId="9" xfId="2" applyNumberFormat="1" applyFont="1" applyFill="1" applyBorder="1"/>
    <xf numFmtId="181" fontId="4" fillId="2" borderId="110" xfId="2" applyNumberFormat="1" applyFill="1" applyBorder="1"/>
    <xf numFmtId="181" fontId="44" fillId="2" borderId="6" xfId="2" applyNumberFormat="1" applyFont="1" applyFill="1" applyBorder="1"/>
    <xf numFmtId="181" fontId="44" fillId="2" borderId="110" xfId="2" applyNumberFormat="1" applyFont="1" applyFill="1" applyBorder="1"/>
    <xf numFmtId="0" fontId="4" fillId="0" borderId="58" xfId="2" applyBorder="1" applyAlignment="1">
      <alignment horizontal="center" vertical="center"/>
    </xf>
    <xf numFmtId="0" fontId="95" fillId="0" borderId="58" xfId="2" applyFont="1" applyBorder="1" applyAlignment="1">
      <alignment horizontal="center" vertical="center"/>
    </xf>
    <xf numFmtId="0" fontId="4" fillId="0" borderId="58" xfId="2" applyBorder="1" applyAlignment="1">
      <alignment vertical="center"/>
    </xf>
    <xf numFmtId="0" fontId="91" fillId="0" borderId="58" xfId="2" applyFont="1" applyBorder="1" applyAlignment="1">
      <alignment horizontal="center" vertical="center"/>
    </xf>
    <xf numFmtId="0" fontId="52" fillId="0" borderId="58" xfId="0" applyFont="1" applyBorder="1" applyAlignment="1">
      <alignment horizontal="center"/>
    </xf>
    <xf numFmtId="0" fontId="95" fillId="0" borderId="58" xfId="2" applyFont="1" applyBorder="1" applyAlignment="1">
      <alignment horizontal="center"/>
    </xf>
    <xf numFmtId="181" fontId="44" fillId="2" borderId="26" xfId="2" applyNumberFormat="1" applyFont="1" applyFill="1" applyBorder="1"/>
    <xf numFmtId="0" fontId="90" fillId="0" borderId="2" xfId="0" applyFont="1" applyBorder="1" applyAlignment="1">
      <alignment vertical="center" wrapText="1"/>
    </xf>
    <xf numFmtId="184" fontId="106" fillId="0" borderId="0" xfId="2" applyNumberFormat="1" applyFont="1" applyAlignment="1">
      <alignment horizontal="center"/>
    </xf>
    <xf numFmtId="0" fontId="52" fillId="0" borderId="0" xfId="0" quotePrefix="1" applyFont="1" applyAlignment="1" applyProtection="1">
      <alignment horizontal="center"/>
      <protection locked="0"/>
    </xf>
    <xf numFmtId="171" fontId="52" fillId="0" borderId="0" xfId="13033" quotePrefix="1" applyNumberFormat="1" applyFont="1" applyFill="1" applyAlignment="1" applyProtection="1">
      <alignment horizontal="center" vertical="center"/>
    </xf>
    <xf numFmtId="10" fontId="52" fillId="0" borderId="0" xfId="13033" applyNumberFormat="1" applyFont="1" applyFill="1" applyAlignment="1" applyProtection="1">
      <alignment horizontal="center" vertical="center"/>
    </xf>
    <xf numFmtId="181" fontId="52" fillId="56" borderId="0" xfId="126" applyNumberFormat="1" applyFont="1" applyFill="1" applyAlignment="1" applyProtection="1">
      <alignment horizontal="center" vertical="center"/>
    </xf>
    <xf numFmtId="181" fontId="4" fillId="56" borderId="0" xfId="126" applyNumberFormat="1" applyFont="1" applyFill="1" applyAlignment="1" applyProtection="1">
      <alignment horizontal="center" vertical="center"/>
    </xf>
    <xf numFmtId="181" fontId="97" fillId="56" borderId="0" xfId="126" applyNumberFormat="1" applyFont="1" applyFill="1" applyAlignment="1" applyProtection="1">
      <alignment horizontal="center" vertical="center"/>
    </xf>
    <xf numFmtId="0" fontId="4" fillId="56" borderId="0" xfId="2" applyFill="1"/>
    <xf numFmtId="0" fontId="52" fillId="56" borderId="0" xfId="0" applyFont="1" applyFill="1"/>
    <xf numFmtId="181" fontId="52" fillId="0" borderId="0" xfId="126" applyNumberFormat="1" applyFont="1" applyFill="1" applyAlignment="1" applyProtection="1">
      <alignment horizontal="center" vertical="center"/>
    </xf>
    <xf numFmtId="181" fontId="4" fillId="0" borderId="0" xfId="126" applyNumberFormat="1" applyFont="1" applyFill="1" applyAlignment="1" applyProtection="1">
      <alignment horizontal="center" vertical="center"/>
    </xf>
    <xf numFmtId="0" fontId="4" fillId="58" borderId="0" xfId="2" applyFill="1"/>
    <xf numFmtId="0" fontId="52" fillId="58" borderId="0" xfId="0" applyFont="1" applyFill="1"/>
    <xf numFmtId="181" fontId="52" fillId="58" borderId="0" xfId="126" applyNumberFormat="1" applyFont="1" applyFill="1" applyAlignment="1" applyProtection="1">
      <alignment horizontal="center" vertical="center"/>
    </xf>
    <xf numFmtId="181" fontId="97" fillId="58" borderId="0" xfId="126" applyNumberFormat="1" applyFont="1" applyFill="1" applyAlignment="1" applyProtection="1">
      <alignment horizontal="center" vertical="center"/>
    </xf>
    <xf numFmtId="0" fontId="44" fillId="58" borderId="47" xfId="1" applyFont="1" applyFill="1" applyBorder="1" applyAlignment="1">
      <alignment vertical="center" wrapText="1"/>
    </xf>
    <xf numFmtId="0" fontId="44" fillId="58" borderId="45" xfId="1" applyFont="1" applyFill="1" applyBorder="1" applyAlignment="1">
      <alignment horizontal="center" vertical="top" wrapText="1"/>
    </xf>
    <xf numFmtId="0" fontId="44" fillId="58" borderId="45" xfId="1" applyFont="1" applyFill="1" applyBorder="1" applyAlignment="1">
      <alignment vertical="top" wrapText="1"/>
    </xf>
    <xf numFmtId="0" fontId="44" fillId="58" borderId="51" xfId="1" applyFont="1" applyFill="1" applyBorder="1" applyAlignment="1">
      <alignment vertical="top" wrapText="1"/>
    </xf>
    <xf numFmtId="2" fontId="89" fillId="58" borderId="22" xfId="2" applyNumberFormat="1" applyFont="1" applyFill="1" applyBorder="1" applyAlignment="1">
      <alignment horizontal="left"/>
    </xf>
    <xf numFmtId="2" fontId="3" fillId="58" borderId="0" xfId="2" applyNumberFormat="1" applyFont="1" applyFill="1"/>
    <xf numFmtId="49" fontId="4" fillId="58" borderId="3" xfId="1" applyNumberFormat="1" applyFont="1" applyFill="1" applyBorder="1" applyAlignment="1">
      <alignment horizontal="center" vertical="center" wrapText="1"/>
    </xf>
    <xf numFmtId="49" fontId="4" fillId="58" borderId="5" xfId="1" applyNumberFormat="1" applyFont="1" applyFill="1" applyBorder="1" applyAlignment="1">
      <alignment horizontal="center" vertical="center" wrapText="1"/>
    </xf>
    <xf numFmtId="49" fontId="4" fillId="58" borderId="2" xfId="1" applyNumberFormat="1" applyFont="1" applyFill="1" applyBorder="1" applyAlignment="1">
      <alignment horizontal="center" vertical="center" wrapText="1"/>
    </xf>
    <xf numFmtId="0" fontId="25" fillId="58" borderId="2" xfId="0" applyFont="1" applyFill="1" applyBorder="1" applyAlignment="1">
      <alignment horizontal="center" vertical="center" wrapText="1"/>
    </xf>
    <xf numFmtId="0" fontId="95" fillId="58" borderId="0" xfId="2" applyFont="1" applyFill="1"/>
    <xf numFmtId="0" fontId="95" fillId="58" borderId="0" xfId="2" applyFont="1" applyFill="1" applyAlignment="1">
      <alignment horizontal="center"/>
    </xf>
    <xf numFmtId="0" fontId="44" fillId="58" borderId="4" xfId="2" applyFont="1" applyFill="1" applyBorder="1"/>
    <xf numFmtId="0" fontId="52" fillId="58" borderId="4" xfId="0" applyFont="1" applyFill="1" applyBorder="1"/>
    <xf numFmtId="0" fontId="4" fillId="58" borderId="0" xfId="0" applyFont="1" applyFill="1"/>
    <xf numFmtId="0" fontId="4" fillId="58" borderId="106" xfId="0" applyFont="1" applyFill="1" applyBorder="1"/>
    <xf numFmtId="0" fontId="52" fillId="58" borderId="106" xfId="0" applyFont="1" applyFill="1" applyBorder="1"/>
    <xf numFmtId="0" fontId="98" fillId="58" borderId="106" xfId="2" applyFont="1" applyFill="1" applyBorder="1"/>
    <xf numFmtId="0" fontId="98" fillId="58" borderId="106" xfId="0" applyFont="1" applyFill="1" applyBorder="1"/>
    <xf numFmtId="0" fontId="4" fillId="58" borderId="106" xfId="2" applyFill="1" applyBorder="1"/>
    <xf numFmtId="0" fontId="52" fillId="58" borderId="4" xfId="0" applyFont="1" applyFill="1" applyBorder="1" applyAlignment="1">
      <alignment vertical="center"/>
    </xf>
    <xf numFmtId="0" fontId="52" fillId="58" borderId="0" xfId="0" applyFont="1" applyFill="1" applyAlignment="1">
      <alignment vertical="center"/>
    </xf>
    <xf numFmtId="0" fontId="44" fillId="58" borderId="101" xfId="2" applyFont="1" applyFill="1" applyBorder="1"/>
    <xf numFmtId="0" fontId="52" fillId="58" borderId="101" xfId="0" applyFont="1" applyFill="1" applyBorder="1"/>
    <xf numFmtId="0" fontId="4" fillId="58" borderId="68" xfId="0" applyFont="1" applyFill="1" applyBorder="1"/>
    <xf numFmtId="0" fontId="52" fillId="58" borderId="68" xfId="0" applyFont="1" applyFill="1" applyBorder="1"/>
    <xf numFmtId="0" fontId="98" fillId="58" borderId="0" xfId="2" applyFont="1" applyFill="1"/>
    <xf numFmtId="0" fontId="98" fillId="58" borderId="0" xfId="0" applyFont="1" applyFill="1"/>
    <xf numFmtId="0" fontId="52" fillId="58" borderId="101" xfId="0" applyFont="1" applyFill="1" applyBorder="1" applyAlignment="1">
      <alignment vertical="center"/>
    </xf>
    <xf numFmtId="183" fontId="95" fillId="58" borderId="0" xfId="126" applyNumberFormat="1" applyFont="1" applyFill="1" applyAlignment="1" applyProtection="1">
      <alignment horizontal="center" vertical="center"/>
    </xf>
    <xf numFmtId="183" fontId="52" fillId="58" borderId="0" xfId="126" applyNumberFormat="1" applyFont="1" applyFill="1" applyAlignment="1" applyProtection="1">
      <alignment horizontal="center" vertical="center"/>
    </xf>
    <xf numFmtId="183" fontId="52" fillId="58" borderId="0" xfId="126" applyNumberFormat="1" applyFont="1" applyFill="1" applyAlignment="1" applyProtection="1">
      <alignment vertical="center"/>
    </xf>
    <xf numFmtId="183" fontId="52" fillId="58" borderId="4" xfId="126" applyNumberFormat="1" applyFont="1" applyFill="1" applyBorder="1" applyAlignment="1" applyProtection="1">
      <alignment horizontal="center" vertical="center"/>
    </xf>
    <xf numFmtId="183" fontId="52" fillId="58" borderId="101" xfId="126" applyNumberFormat="1" applyFont="1" applyFill="1" applyBorder="1" applyAlignment="1" applyProtection="1">
      <alignment horizontal="center" vertical="center"/>
    </xf>
    <xf numFmtId="181" fontId="52" fillId="58" borderId="4" xfId="126" applyNumberFormat="1" applyFont="1" applyFill="1" applyBorder="1" applyAlignment="1" applyProtection="1">
      <alignment horizontal="center" vertical="center"/>
    </xf>
    <xf numFmtId="181" fontId="97" fillId="58" borderId="4" xfId="126" applyNumberFormat="1" applyFont="1" applyFill="1" applyBorder="1" applyAlignment="1" applyProtection="1">
      <alignment horizontal="center" vertical="center"/>
    </xf>
    <xf numFmtId="0" fontId="52" fillId="58" borderId="0" xfId="0" applyFont="1" applyFill="1" applyProtection="1">
      <protection locked="0"/>
    </xf>
    <xf numFmtId="181" fontId="52" fillId="58" borderId="101" xfId="126" applyNumberFormat="1" applyFont="1" applyFill="1" applyBorder="1" applyAlignment="1" applyProtection="1">
      <alignment horizontal="center" vertical="center"/>
    </xf>
    <xf numFmtId="0" fontId="52" fillId="58" borderId="0" xfId="0" applyFont="1" applyFill="1" applyAlignment="1" applyProtection="1">
      <alignment horizontal="center"/>
      <protection locked="0"/>
    </xf>
    <xf numFmtId="0" fontId="91" fillId="0" borderId="0" xfId="2" applyFont="1"/>
    <xf numFmtId="10" fontId="52" fillId="0" borderId="0" xfId="13033" applyNumberFormat="1" applyFont="1" applyAlignment="1" applyProtection="1">
      <alignment horizontal="center"/>
      <protection locked="0"/>
    </xf>
    <xf numFmtId="181" fontId="4" fillId="2" borderId="23" xfId="2" applyNumberFormat="1" applyFill="1" applyBorder="1"/>
    <xf numFmtId="1" fontId="4" fillId="0" borderId="77" xfId="2" applyNumberFormat="1" applyBorder="1" applyAlignment="1">
      <alignment horizontal="center" vertical="center" wrapText="1"/>
    </xf>
    <xf numFmtId="0" fontId="108" fillId="0" borderId="0" xfId="2" applyFont="1" applyAlignment="1">
      <alignment horizontal="center" vertical="center"/>
    </xf>
    <xf numFmtId="0" fontId="5" fillId="0" borderId="101" xfId="2" applyFont="1" applyBorder="1"/>
    <xf numFmtId="2" fontId="87" fillId="0" borderId="2" xfId="0" applyNumberFormat="1" applyFont="1" applyBorder="1" applyAlignment="1">
      <alignment horizontal="center" vertical="center" wrapText="1"/>
    </xf>
    <xf numFmtId="181" fontId="52" fillId="0" borderId="2" xfId="126" applyNumberFormat="1" applyFont="1" applyBorder="1" applyAlignment="1">
      <alignment vertical="center" wrapText="1"/>
    </xf>
    <xf numFmtId="181" fontId="101" fillId="0" borderId="2" xfId="126" applyNumberFormat="1" applyFont="1" applyFill="1" applyBorder="1" applyAlignment="1">
      <alignment vertical="center" wrapText="1"/>
    </xf>
    <xf numFmtId="181" fontId="101" fillId="0" borderId="2" xfId="126" applyNumberFormat="1" applyFont="1" applyBorder="1" applyAlignment="1">
      <alignment vertical="center" wrapText="1"/>
    </xf>
    <xf numFmtId="0" fontId="88" fillId="57" borderId="2" xfId="0" applyFont="1" applyFill="1" applyBorder="1" applyAlignment="1">
      <alignment horizontal="center" vertical="center" wrapText="1"/>
    </xf>
    <xf numFmtId="0" fontId="88" fillId="57" borderId="2" xfId="0" applyFont="1" applyFill="1" applyBorder="1" applyAlignment="1">
      <alignment vertical="center" wrapText="1"/>
    </xf>
    <xf numFmtId="183" fontId="88" fillId="57" borderId="2" xfId="126" applyNumberFormat="1" applyFont="1" applyFill="1" applyBorder="1" applyAlignment="1">
      <alignment horizontal="center" vertical="center" wrapText="1"/>
    </xf>
    <xf numFmtId="183" fontId="109" fillId="57" borderId="2" xfId="126" applyNumberFormat="1" applyFont="1" applyFill="1" applyBorder="1" applyAlignment="1">
      <alignment horizontal="center" vertical="center" wrapText="1"/>
    </xf>
    <xf numFmtId="49" fontId="44" fillId="0" borderId="2" xfId="0" applyNumberFormat="1" applyFont="1" applyBorder="1" applyAlignment="1">
      <alignment horizontal="center" vertical="center" wrapText="1"/>
    </xf>
    <xf numFmtId="0" fontId="44" fillId="0" borderId="2" xfId="0" applyFont="1" applyBorder="1" applyAlignment="1">
      <alignment horizontal="center" vertical="center" wrapText="1"/>
    </xf>
    <xf numFmtId="49" fontId="88" fillId="57" borderId="58" xfId="1" applyNumberFormat="1" applyFont="1" applyFill="1" applyBorder="1" applyAlignment="1">
      <alignment vertical="center" wrapText="1"/>
    </xf>
    <xf numFmtId="49" fontId="88" fillId="57" borderId="58" xfId="1" applyNumberFormat="1" applyFont="1" applyFill="1" applyBorder="1" applyAlignment="1">
      <alignment horizontal="left" vertical="center" wrapText="1"/>
    </xf>
    <xf numFmtId="0" fontId="88" fillId="57" borderId="49" xfId="1" applyFont="1" applyFill="1" applyBorder="1" applyAlignment="1">
      <alignment vertical="center" wrapText="1"/>
    </xf>
    <xf numFmtId="0" fontId="88" fillId="57" borderId="37" xfId="1" applyFont="1" applyFill="1" applyBorder="1" applyAlignment="1">
      <alignment vertical="center" wrapText="1"/>
    </xf>
    <xf numFmtId="2" fontId="4" fillId="0" borderId="12" xfId="2" applyNumberFormat="1" applyBorder="1" applyAlignment="1">
      <alignment horizontal="left" vertical="center"/>
    </xf>
    <xf numFmtId="2" fontId="4" fillId="0" borderId="58" xfId="2" applyNumberFormat="1" applyBorder="1" applyAlignment="1">
      <alignment horizontal="center" vertical="center"/>
    </xf>
    <xf numFmtId="181" fontId="4" fillId="0" borderId="9" xfId="2" applyNumberFormat="1" applyBorder="1"/>
    <xf numFmtId="181" fontId="4" fillId="0" borderId="114" xfId="2" applyNumberFormat="1" applyBorder="1"/>
    <xf numFmtId="181" fontId="4" fillId="0" borderId="113" xfId="2" applyNumberFormat="1" applyBorder="1"/>
    <xf numFmtId="181" fontId="4" fillId="0" borderId="115" xfId="2" applyNumberFormat="1" applyBorder="1"/>
    <xf numFmtId="181" fontId="4" fillId="0" borderId="116" xfId="2" applyNumberFormat="1" applyBorder="1"/>
    <xf numFmtId="181" fontId="44" fillId="0" borderId="66" xfId="2" applyNumberFormat="1" applyFont="1" applyBorder="1" applyAlignment="1">
      <alignment vertical="center"/>
    </xf>
    <xf numFmtId="2" fontId="4" fillId="0" borderId="73" xfId="2" applyNumberFormat="1" applyBorder="1" applyAlignment="1">
      <alignment horizontal="center"/>
    </xf>
    <xf numFmtId="2" fontId="4" fillId="0" borderId="64" xfId="2" applyNumberFormat="1" applyBorder="1" applyAlignment="1">
      <alignment horizontal="center"/>
    </xf>
    <xf numFmtId="181" fontId="44" fillId="0" borderId="26" xfId="2" applyNumberFormat="1" applyFont="1" applyBorder="1"/>
    <xf numFmtId="181" fontId="44" fillId="0" borderId="9" xfId="2" applyNumberFormat="1" applyFont="1" applyBorder="1"/>
    <xf numFmtId="181" fontId="4" fillId="0" borderId="26" xfId="2" applyNumberFormat="1" applyBorder="1"/>
    <xf numFmtId="0" fontId="96" fillId="0" borderId="0" xfId="0" applyFont="1"/>
    <xf numFmtId="0" fontId="87" fillId="0" borderId="0" xfId="0" applyFont="1"/>
    <xf numFmtId="0" fontId="44" fillId="0" borderId="58" xfId="2" applyFont="1" applyBorder="1" applyAlignment="1">
      <alignment horizontal="center" vertical="center"/>
    </xf>
    <xf numFmtId="0" fontId="4" fillId="60" borderId="73" xfId="2" applyFill="1" applyBorder="1"/>
    <xf numFmtId="0" fontId="4" fillId="60" borderId="61" xfId="2" applyFill="1" applyBorder="1"/>
    <xf numFmtId="181" fontId="4" fillId="60" borderId="17" xfId="2" applyNumberFormat="1" applyFill="1" applyBorder="1" applyAlignment="1">
      <alignment horizontal="center"/>
    </xf>
    <xf numFmtId="181" fontId="4" fillId="60" borderId="6" xfId="2" applyNumberFormat="1" applyFill="1" applyBorder="1" applyAlignment="1">
      <alignment horizontal="center"/>
    </xf>
    <xf numFmtId="181" fontId="4" fillId="60" borderId="46" xfId="2" applyNumberFormat="1" applyFill="1" applyBorder="1" applyAlignment="1">
      <alignment horizontal="center"/>
    </xf>
    <xf numFmtId="181" fontId="95" fillId="60" borderId="6" xfId="2" applyNumberFormat="1" applyFont="1" applyFill="1" applyBorder="1" applyAlignment="1">
      <alignment horizontal="center"/>
    </xf>
    <xf numFmtId="181" fontId="44" fillId="60" borderId="6" xfId="2" applyNumberFormat="1" applyFont="1" applyFill="1" applyBorder="1" applyAlignment="1">
      <alignment horizontal="center"/>
    </xf>
    <xf numFmtId="181" fontId="44" fillId="60" borderId="52" xfId="2" applyNumberFormat="1" applyFont="1" applyFill="1" applyBorder="1" applyAlignment="1">
      <alignment horizontal="center"/>
    </xf>
    <xf numFmtId="181" fontId="4" fillId="60" borderId="99" xfId="2" applyNumberFormat="1" applyFill="1" applyBorder="1"/>
    <xf numFmtId="181" fontId="4" fillId="60" borderId="26" xfId="2" applyNumberFormat="1" applyFill="1" applyBorder="1"/>
    <xf numFmtId="2" fontId="4" fillId="60" borderId="72" xfId="2" applyNumberFormat="1" applyFill="1" applyBorder="1" applyAlignment="1">
      <alignment horizontal="center"/>
    </xf>
    <xf numFmtId="2" fontId="4" fillId="60" borderId="23" xfId="2" applyNumberFormat="1" applyFill="1" applyBorder="1" applyAlignment="1">
      <alignment horizontal="center"/>
    </xf>
    <xf numFmtId="181" fontId="4" fillId="60" borderId="84" xfId="2" applyNumberFormat="1" applyFill="1" applyBorder="1" applyAlignment="1">
      <alignment horizontal="center"/>
    </xf>
    <xf numFmtId="181" fontId="4" fillId="60" borderId="52" xfId="2" applyNumberFormat="1" applyFill="1" applyBorder="1" applyAlignment="1">
      <alignment horizontal="center"/>
    </xf>
    <xf numFmtId="181" fontId="4" fillId="60" borderId="10" xfId="2" applyNumberFormat="1" applyFill="1" applyBorder="1"/>
    <xf numFmtId="181" fontId="4" fillId="60" borderId="9" xfId="2" applyNumberFormat="1" applyFill="1" applyBorder="1"/>
    <xf numFmtId="181" fontId="4" fillId="60" borderId="110" xfId="2" applyNumberFormat="1" applyFill="1" applyBorder="1"/>
    <xf numFmtId="181" fontId="4" fillId="60" borderId="18" xfId="2" applyNumberFormat="1" applyFill="1" applyBorder="1"/>
    <xf numFmtId="181" fontId="4" fillId="60" borderId="0" xfId="2" applyNumberFormat="1" applyFill="1"/>
    <xf numFmtId="181" fontId="4" fillId="60" borderId="70" xfId="2" applyNumberFormat="1" applyFill="1" applyBorder="1"/>
    <xf numFmtId="2" fontId="4" fillId="60" borderId="9" xfId="2" applyNumberFormat="1" applyFill="1" applyBorder="1" applyAlignment="1">
      <alignment horizontal="center"/>
    </xf>
    <xf numFmtId="181" fontId="4" fillId="60" borderId="70" xfId="2" applyNumberFormat="1" applyFill="1" applyBorder="1" applyAlignment="1">
      <alignment horizontal="center" vertical="center"/>
    </xf>
    <xf numFmtId="181" fontId="4" fillId="60" borderId="18" xfId="2" applyNumberFormat="1" applyFill="1" applyBorder="1" applyAlignment="1">
      <alignment horizontal="center" vertical="center"/>
    </xf>
    <xf numFmtId="181" fontId="4" fillId="60" borderId="10" xfId="2" applyNumberFormat="1" applyFill="1" applyBorder="1" applyAlignment="1">
      <alignment horizontal="center" vertical="center"/>
    </xf>
    <xf numFmtId="2" fontId="4" fillId="60" borderId="56" xfId="2" applyNumberFormat="1" applyFill="1" applyBorder="1" applyAlignment="1">
      <alignment horizontal="center"/>
    </xf>
    <xf numFmtId="2" fontId="4" fillId="60" borderId="21" xfId="2" applyNumberFormat="1" applyFill="1" applyBorder="1" applyAlignment="1">
      <alignment horizontal="center"/>
    </xf>
    <xf numFmtId="181" fontId="4" fillId="60" borderId="71" xfId="2" applyNumberFormat="1" applyFill="1" applyBorder="1" applyAlignment="1">
      <alignment horizontal="center" vertical="center"/>
    </xf>
    <xf numFmtId="181" fontId="4" fillId="60" borderId="63" xfId="2" applyNumberFormat="1" applyFill="1" applyBorder="1" applyAlignment="1">
      <alignment horizontal="center" vertical="center"/>
    </xf>
    <xf numFmtId="2" fontId="4" fillId="60" borderId="73" xfId="2" applyNumberFormat="1" applyFill="1" applyBorder="1" applyAlignment="1">
      <alignment horizontal="center"/>
    </xf>
    <xf numFmtId="2" fontId="4" fillId="60" borderId="59" xfId="2" applyNumberFormat="1" applyFill="1" applyBorder="1" applyAlignment="1">
      <alignment horizontal="center"/>
    </xf>
    <xf numFmtId="2" fontId="4" fillId="60" borderId="62" xfId="2" applyNumberFormat="1" applyFill="1" applyBorder="1" applyAlignment="1">
      <alignment horizontal="center"/>
    </xf>
    <xf numFmtId="181" fontId="44" fillId="60" borderId="25" xfId="2" applyNumberFormat="1" applyFont="1" applyFill="1" applyBorder="1" applyAlignment="1">
      <alignment vertical="center"/>
    </xf>
    <xf numFmtId="181" fontId="4" fillId="60" borderId="26" xfId="2" applyNumberFormat="1" applyFill="1" applyBorder="1" applyAlignment="1">
      <alignment vertical="center"/>
    </xf>
    <xf numFmtId="181" fontId="4" fillId="60" borderId="90" xfId="2" applyNumberFormat="1" applyFill="1" applyBorder="1" applyAlignment="1">
      <alignment vertical="center"/>
    </xf>
    <xf numFmtId="181" fontId="4" fillId="60" borderId="87" xfId="2" applyNumberFormat="1" applyFill="1" applyBorder="1" applyAlignment="1">
      <alignment vertical="center"/>
    </xf>
    <xf numFmtId="181" fontId="4" fillId="60" borderId="22" xfId="2" applyNumberFormat="1" applyFill="1" applyBorder="1" applyAlignment="1">
      <alignment vertical="center"/>
    </xf>
    <xf numFmtId="181" fontId="90" fillId="60" borderId="18" xfId="2" applyNumberFormat="1" applyFont="1" applyFill="1" applyBorder="1" applyAlignment="1">
      <alignment vertical="center"/>
    </xf>
    <xf numFmtId="0" fontId="44" fillId="61" borderId="2" xfId="0" applyFont="1" applyFill="1" applyBorder="1" applyAlignment="1">
      <alignment horizontal="center" vertical="center" wrapText="1"/>
    </xf>
    <xf numFmtId="169" fontId="4" fillId="0" borderId="0" xfId="2" applyNumberFormat="1" applyAlignment="1">
      <alignment horizontal="center"/>
    </xf>
    <xf numFmtId="181" fontId="87" fillId="42" borderId="2" xfId="0" applyNumberFormat="1" applyFont="1" applyFill="1" applyBorder="1"/>
    <xf numFmtId="181" fontId="87" fillId="42" borderId="2" xfId="126" applyNumberFormat="1" applyFont="1" applyFill="1" applyBorder="1" applyAlignment="1">
      <alignment vertical="center" wrapText="1"/>
    </xf>
    <xf numFmtId="183" fontId="52" fillId="42" borderId="2" xfId="126" applyNumberFormat="1" applyFont="1" applyFill="1" applyBorder="1" applyAlignment="1">
      <alignment vertical="center" wrapText="1"/>
    </xf>
    <xf numFmtId="183" fontId="100" fillId="42" borderId="2" xfId="126" applyNumberFormat="1" applyFont="1" applyFill="1" applyBorder="1" applyAlignment="1">
      <alignment vertical="center" wrapText="1"/>
    </xf>
    <xf numFmtId="183" fontId="87" fillId="42" borderId="2" xfId="126" applyNumberFormat="1" applyFont="1" applyFill="1" applyBorder="1" applyAlignment="1">
      <alignment vertical="center" wrapText="1"/>
    </xf>
    <xf numFmtId="181" fontId="52" fillId="42" borderId="2" xfId="126" applyNumberFormat="1" applyFont="1" applyFill="1" applyBorder="1" applyAlignment="1">
      <alignment vertical="center" wrapText="1"/>
    </xf>
    <xf numFmtId="181" fontId="44" fillId="42" borderId="105" xfId="126" applyNumberFormat="1" applyFont="1" applyFill="1" applyBorder="1" applyAlignment="1" applyProtection="1">
      <alignment horizontal="center" vertical="center" wrapText="1"/>
    </xf>
    <xf numFmtId="181" fontId="100" fillId="42" borderId="2" xfId="0" applyNumberFormat="1" applyFont="1" applyFill="1" applyBorder="1"/>
    <xf numFmtId="2" fontId="4" fillId="60" borderId="2" xfId="2" applyNumberFormat="1" applyFill="1" applyBorder="1" applyAlignment="1">
      <alignment horizontal="center"/>
    </xf>
    <xf numFmtId="2" fontId="4" fillId="0" borderId="2" xfId="2" applyNumberFormat="1" applyBorder="1" applyAlignment="1">
      <alignment horizontal="center"/>
    </xf>
    <xf numFmtId="0" fontId="72" fillId="2" borderId="2" xfId="0" applyFont="1" applyFill="1" applyBorder="1" applyAlignment="1">
      <alignment horizontal="left" vertical="center" wrapText="1" indent="1"/>
    </xf>
    <xf numFmtId="0" fontId="104" fillId="2" borderId="2" xfId="0" applyFont="1" applyFill="1" applyBorder="1" applyAlignment="1">
      <alignment horizontal="center" vertical="center" wrapText="1"/>
    </xf>
    <xf numFmtId="49" fontId="104" fillId="2" borderId="2" xfId="0" applyNumberFormat="1" applyFont="1" applyFill="1" applyBorder="1" applyAlignment="1">
      <alignment horizontal="left" vertical="center" wrapText="1"/>
    </xf>
    <xf numFmtId="191" fontId="72" fillId="2" borderId="2" xfId="95" applyNumberFormat="1" applyFont="1" applyFill="1" applyBorder="1" applyAlignment="1">
      <alignment horizontal="center" vertical="center"/>
    </xf>
    <xf numFmtId="49" fontId="72" fillId="2" borderId="2" xfId="0" applyNumberFormat="1" applyFont="1" applyFill="1" applyBorder="1" applyAlignment="1">
      <alignment horizontal="left" vertical="center" wrapText="1"/>
    </xf>
    <xf numFmtId="0" fontId="104" fillId="2" borderId="2" xfId="0" applyFont="1" applyFill="1" applyBorder="1" applyAlignment="1">
      <alignment vertical="center" wrapText="1"/>
    </xf>
    <xf numFmtId="0" fontId="4" fillId="0" borderId="2" xfId="0" applyFont="1" applyBorder="1" applyAlignment="1">
      <alignment horizontal="left" vertical="center" wrapText="1" indent="1"/>
    </xf>
    <xf numFmtId="0" fontId="4" fillId="0" borderId="2" xfId="0" applyFont="1" applyBorder="1" applyAlignment="1">
      <alignment vertical="center" wrapText="1"/>
    </xf>
    <xf numFmtId="0" fontId="91" fillId="0" borderId="2" xfId="0" applyFont="1" applyBorder="1" applyAlignment="1">
      <alignment vertical="center" wrapText="1"/>
    </xf>
    <xf numFmtId="0" fontId="44" fillId="0" borderId="2" xfId="0" applyFont="1" applyBorder="1" applyAlignment="1">
      <alignment vertical="center" wrapText="1"/>
    </xf>
    <xf numFmtId="0" fontId="110" fillId="2" borderId="2" xfId="0" applyFont="1" applyFill="1" applyBorder="1" applyAlignment="1">
      <alignment horizontal="left" vertical="center" wrapText="1" indent="1"/>
    </xf>
    <xf numFmtId="0" fontId="110" fillId="2" borderId="2" xfId="0" applyFont="1" applyFill="1" applyBorder="1" applyAlignment="1">
      <alignment horizontal="left" vertical="center" wrapText="1"/>
    </xf>
    <xf numFmtId="0" fontId="52" fillId="2" borderId="2" xfId="0" applyFont="1" applyFill="1" applyBorder="1" applyAlignment="1">
      <alignment horizontal="left" vertical="center" wrapText="1" indent="1"/>
    </xf>
    <xf numFmtId="0" fontId="52" fillId="2" borderId="2" xfId="0" applyFont="1" applyFill="1" applyBorder="1" applyAlignment="1">
      <alignment vertical="center" wrapText="1"/>
    </xf>
    <xf numFmtId="0" fontId="87" fillId="2" borderId="2" xfId="0" applyFont="1" applyFill="1" applyBorder="1" applyAlignment="1">
      <alignment vertical="center" wrapText="1"/>
    </xf>
    <xf numFmtId="0" fontId="44" fillId="2" borderId="2" xfId="0" applyFont="1" applyFill="1" applyBorder="1" applyAlignment="1">
      <alignment vertical="center" wrapText="1"/>
    </xf>
    <xf numFmtId="0" fontId="113" fillId="2" borderId="2" xfId="0" applyFont="1" applyFill="1" applyBorder="1" applyAlignment="1">
      <alignment vertical="center" wrapText="1"/>
    </xf>
    <xf numFmtId="0" fontId="4" fillId="2" borderId="2" xfId="0" applyFont="1" applyFill="1" applyBorder="1" applyAlignment="1">
      <alignment horizontal="left" vertical="center" wrapText="1" indent="1"/>
    </xf>
    <xf numFmtId="49" fontId="44" fillId="2" borderId="13" xfId="1" applyNumberFormat="1" applyFont="1" applyFill="1" applyBorder="1" applyAlignment="1">
      <alignment horizontal="left" vertical="center" wrapText="1"/>
    </xf>
    <xf numFmtId="0" fontId="4" fillId="2" borderId="2" xfId="0" applyFont="1" applyFill="1" applyBorder="1" applyAlignment="1">
      <alignment vertical="center" wrapText="1"/>
    </xf>
    <xf numFmtId="0" fontId="91" fillId="2" borderId="2" xfId="0" applyFont="1" applyFill="1" applyBorder="1" applyAlignment="1">
      <alignment vertical="center" wrapText="1"/>
    </xf>
    <xf numFmtId="0" fontId="90" fillId="2" borderId="2" xfId="0" applyFont="1" applyFill="1" applyBorder="1" applyAlignment="1">
      <alignment vertical="center" wrapText="1"/>
    </xf>
    <xf numFmtId="0" fontId="110" fillId="2" borderId="2" xfId="0" applyFont="1" applyFill="1" applyBorder="1" applyAlignment="1">
      <alignment vertical="center" wrapText="1"/>
    </xf>
    <xf numFmtId="181" fontId="52" fillId="62" borderId="2" xfId="0" applyNumberFormat="1" applyFont="1" applyFill="1" applyBorder="1"/>
    <xf numFmtId="183" fontId="52" fillId="62" borderId="2" xfId="126" applyNumberFormat="1" applyFont="1" applyFill="1" applyBorder="1" applyAlignment="1">
      <alignment vertical="center" wrapText="1"/>
    </xf>
    <xf numFmtId="38" fontId="52" fillId="62" borderId="2" xfId="0" applyNumberFormat="1" applyFont="1" applyFill="1" applyBorder="1"/>
    <xf numFmtId="183" fontId="52" fillId="62" borderId="2" xfId="126" applyNumberFormat="1" applyFont="1" applyFill="1" applyBorder="1"/>
    <xf numFmtId="183" fontId="52" fillId="60" borderId="2" xfId="126" applyNumberFormat="1" applyFont="1" applyFill="1" applyBorder="1" applyAlignment="1">
      <alignment horizontal="center" vertical="center" wrapText="1"/>
    </xf>
    <xf numFmtId="183" fontId="52" fillId="60" borderId="2" xfId="126" applyNumberFormat="1" applyFont="1" applyFill="1" applyBorder="1" applyAlignment="1">
      <alignment vertical="center" wrapText="1"/>
    </xf>
    <xf numFmtId="183" fontId="101" fillId="60" borderId="2" xfId="126" applyNumberFormat="1" applyFont="1" applyFill="1" applyBorder="1" applyAlignment="1">
      <alignment vertical="center" wrapText="1"/>
    </xf>
    <xf numFmtId="0" fontId="52" fillId="60" borderId="2" xfId="0" applyFont="1" applyFill="1" applyBorder="1" applyAlignment="1">
      <alignment vertical="center" wrapText="1"/>
    </xf>
    <xf numFmtId="168" fontId="52" fillId="60" borderId="2" xfId="13032" applyFont="1" applyFill="1" applyBorder="1" applyAlignment="1">
      <alignment vertical="center" wrapText="1"/>
    </xf>
    <xf numFmtId="181" fontId="52" fillId="60" borderId="2" xfId="126" applyNumberFormat="1" applyFont="1" applyFill="1" applyBorder="1" applyAlignment="1">
      <alignment vertical="center" wrapText="1"/>
    </xf>
    <xf numFmtId="38" fontId="52" fillId="62" borderId="2" xfId="0" applyNumberFormat="1" applyFont="1" applyFill="1" applyBorder="1" applyAlignment="1">
      <alignment vertical="center" wrapText="1"/>
    </xf>
    <xf numFmtId="0" fontId="52" fillId="62" borderId="2" xfId="0" applyFont="1" applyFill="1" applyBorder="1" applyAlignment="1">
      <alignment vertical="center" wrapText="1"/>
    </xf>
    <xf numFmtId="181" fontId="52" fillId="60" borderId="2" xfId="0" applyNumberFormat="1" applyFont="1" applyFill="1" applyBorder="1"/>
    <xf numFmtId="181" fontId="52" fillId="60" borderId="0" xfId="126" applyNumberFormat="1" applyFont="1" applyFill="1"/>
    <xf numFmtId="181" fontId="52" fillId="62" borderId="2" xfId="126" applyNumberFormat="1" applyFont="1" applyFill="1" applyBorder="1" applyAlignment="1">
      <alignment vertical="center" wrapText="1"/>
    </xf>
    <xf numFmtId="181" fontId="52" fillId="62" borderId="58" xfId="126" applyNumberFormat="1" applyFont="1" applyFill="1" applyBorder="1" applyAlignment="1">
      <alignment vertical="center" wrapText="1"/>
    </xf>
    <xf numFmtId="49" fontId="4" fillId="0" borderId="5" xfId="2" applyNumberFormat="1" applyBorder="1" applyAlignment="1">
      <alignment horizontal="center" vertical="center"/>
    </xf>
    <xf numFmtId="0" fontId="52" fillId="2" borderId="2" xfId="0" applyFont="1" applyFill="1" applyBorder="1" applyAlignment="1">
      <alignment horizontal="center" vertical="center" wrapText="1"/>
    </xf>
    <xf numFmtId="49" fontId="82" fillId="62" borderId="2" xfId="0" applyNumberFormat="1" applyFont="1" applyFill="1" applyBorder="1" applyAlignment="1" applyProtection="1">
      <alignment horizontal="left" vertical="center" indent="1"/>
      <protection locked="0"/>
    </xf>
    <xf numFmtId="49" fontId="82" fillId="0" borderId="2" xfId="0" applyNumberFormat="1" applyFont="1" applyBorder="1" applyAlignment="1">
      <alignment horizontal="left" vertical="center" indent="1"/>
    </xf>
    <xf numFmtId="47" fontId="82" fillId="62" borderId="2" xfId="0" applyNumberFormat="1" applyFont="1" applyFill="1" applyBorder="1" applyAlignment="1" applyProtection="1">
      <alignment horizontal="left" vertical="center" indent="1"/>
      <protection locked="0"/>
    </xf>
    <xf numFmtId="14" fontId="82" fillId="62" borderId="2" xfId="0" applyNumberFormat="1" applyFont="1" applyFill="1" applyBorder="1" applyAlignment="1" applyProtection="1">
      <alignment horizontal="left" vertical="center" indent="1"/>
      <protection locked="0"/>
    </xf>
    <xf numFmtId="0" fontId="4" fillId="2" borderId="54" xfId="2" applyFill="1" applyBorder="1" applyAlignment="1">
      <alignment horizontal="left" vertical="center"/>
    </xf>
    <xf numFmtId="2" fontId="4" fillId="41" borderId="13" xfId="2" applyNumberFormat="1" applyFill="1" applyBorder="1" applyAlignment="1">
      <alignment horizontal="center"/>
    </xf>
    <xf numFmtId="2" fontId="4" fillId="0" borderId="98" xfId="2" applyNumberFormat="1" applyBorder="1" applyAlignment="1">
      <alignment horizontal="center"/>
    </xf>
    <xf numFmtId="2" fontId="4" fillId="41" borderId="2" xfId="2" applyNumberFormat="1" applyFill="1" applyBorder="1" applyAlignment="1">
      <alignment horizontal="center"/>
    </xf>
    <xf numFmtId="2" fontId="4" fillId="41" borderId="73" xfId="2" applyNumberFormat="1" applyFill="1" applyBorder="1" applyAlignment="1">
      <alignment horizontal="center"/>
    </xf>
    <xf numFmtId="181" fontId="4" fillId="62" borderId="72" xfId="95" applyNumberFormat="1" applyFill="1" applyBorder="1" applyAlignment="1">
      <alignment horizontal="center" vertical="center" wrapText="1"/>
    </xf>
    <xf numFmtId="38" fontId="4" fillId="42" borderId="97" xfId="2" applyNumberFormat="1" applyFill="1" applyBorder="1"/>
    <xf numFmtId="0" fontId="4" fillId="0" borderId="54" xfId="2" applyBorder="1" applyAlignment="1">
      <alignment horizontal="center" vertical="center" wrapText="1"/>
    </xf>
    <xf numFmtId="0" fontId="4" fillId="0" borderId="2" xfId="2" applyBorder="1" applyAlignment="1">
      <alignment horizontal="center" vertical="center" wrapText="1"/>
    </xf>
    <xf numFmtId="0" fontId="4" fillId="0" borderId="2" xfId="0" applyFont="1" applyBorder="1" applyAlignment="1">
      <alignment horizontal="left" vertical="center" wrapText="1"/>
    </xf>
    <xf numFmtId="0" fontId="4" fillId="2" borderId="2" xfId="0" applyFont="1" applyFill="1" applyBorder="1" applyAlignment="1">
      <alignment horizontal="left" vertical="center" wrapText="1"/>
    </xf>
    <xf numFmtId="49" fontId="87" fillId="2" borderId="2" xfId="0" applyNumberFormat="1" applyFont="1" applyFill="1" applyBorder="1" applyAlignment="1">
      <alignment horizontal="left" vertical="center" wrapText="1"/>
    </xf>
    <xf numFmtId="191" fontId="52" fillId="2" borderId="2" xfId="95" applyNumberFormat="1" applyFont="1" applyFill="1" applyBorder="1" applyAlignment="1">
      <alignment horizontal="center" vertical="center"/>
    </xf>
    <xf numFmtId="49" fontId="52" fillId="2" borderId="2" xfId="0" applyNumberFormat="1" applyFont="1" applyFill="1" applyBorder="1" applyAlignment="1">
      <alignment horizontal="left" vertical="center" wrapText="1"/>
    </xf>
    <xf numFmtId="0" fontId="87" fillId="0" borderId="37" xfId="0" applyFont="1" applyBorder="1" applyAlignment="1">
      <alignment horizontal="left" vertical="center" wrapText="1" indent="1"/>
    </xf>
    <xf numFmtId="0" fontId="52" fillId="0" borderId="37" xfId="0" applyFont="1" applyBorder="1" applyAlignment="1">
      <alignment horizontal="left" vertical="center" wrapText="1" indent="1"/>
    </xf>
    <xf numFmtId="0" fontId="52" fillId="63" borderId="0" xfId="0" applyFont="1" applyFill="1"/>
    <xf numFmtId="183" fontId="52" fillId="61" borderId="2" xfId="126" applyNumberFormat="1" applyFont="1" applyFill="1" applyBorder="1" applyAlignment="1">
      <alignment vertical="center" wrapText="1"/>
    </xf>
    <xf numFmtId="0" fontId="88" fillId="0" borderId="0" xfId="2" applyFont="1" applyAlignment="1">
      <alignment horizontal="center" vertical="center"/>
    </xf>
    <xf numFmtId="2" fontId="52" fillId="49" borderId="16" xfId="2" applyNumberFormat="1" applyFont="1" applyFill="1" applyBorder="1" applyAlignment="1">
      <alignment horizontal="center" vertical="center"/>
    </xf>
    <xf numFmtId="2" fontId="4" fillId="49" borderId="16" xfId="2" applyNumberFormat="1" applyFill="1" applyBorder="1" applyAlignment="1">
      <alignment horizontal="center" vertical="center"/>
    </xf>
    <xf numFmtId="2" fontId="4" fillId="49" borderId="64" xfId="2" applyNumberFormat="1" applyFill="1" applyBorder="1" applyAlignment="1">
      <alignment horizontal="center" vertical="center"/>
    </xf>
    <xf numFmtId="0" fontId="52" fillId="49" borderId="2" xfId="0" applyFont="1" applyFill="1" applyBorder="1" applyAlignment="1">
      <alignment horizontal="center" vertical="center" wrapText="1"/>
    </xf>
    <xf numFmtId="181" fontId="52" fillId="64" borderId="2" xfId="126" applyNumberFormat="1" applyFont="1" applyFill="1" applyBorder="1" applyAlignment="1">
      <alignment vertical="center" wrapText="1"/>
    </xf>
    <xf numFmtId="0" fontId="52" fillId="0" borderId="2" xfId="0" applyFont="1" applyBorder="1"/>
    <xf numFmtId="181" fontId="44" fillId="42" borderId="9" xfId="2" applyNumberFormat="1" applyFont="1" applyFill="1" applyBorder="1"/>
    <xf numFmtId="2" fontId="4" fillId="60" borderId="16" xfId="2" applyNumberFormat="1" applyFill="1" applyBorder="1" applyAlignment="1">
      <alignment horizontal="center"/>
    </xf>
    <xf numFmtId="181" fontId="91" fillId="42" borderId="26" xfId="2" applyNumberFormat="1" applyFont="1" applyFill="1" applyBorder="1"/>
    <xf numFmtId="2" fontId="44" fillId="60" borderId="60" xfId="2" applyNumberFormat="1" applyFont="1" applyFill="1" applyBorder="1" applyAlignment="1">
      <alignment horizontal="center"/>
    </xf>
    <xf numFmtId="2" fontId="44" fillId="60" borderId="19" xfId="2" applyNumberFormat="1" applyFont="1" applyFill="1" applyBorder="1" applyAlignment="1">
      <alignment horizontal="center"/>
    </xf>
    <xf numFmtId="181" fontId="44" fillId="42" borderId="93" xfId="2" applyNumberFormat="1" applyFont="1" applyFill="1" applyBorder="1"/>
    <xf numFmtId="181" fontId="44" fillId="42" borderId="99" xfId="2" applyNumberFormat="1" applyFont="1" applyFill="1" applyBorder="1"/>
    <xf numFmtId="181" fontId="44" fillId="42" borderId="111" xfId="2" applyNumberFormat="1" applyFont="1" applyFill="1" applyBorder="1"/>
    <xf numFmtId="181" fontId="44" fillId="42" borderId="26" xfId="2" applyNumberFormat="1" applyFont="1" applyFill="1" applyBorder="1"/>
    <xf numFmtId="181" fontId="44" fillId="42" borderId="24" xfId="2" applyNumberFormat="1" applyFont="1" applyFill="1" applyBorder="1"/>
    <xf numFmtId="2" fontId="4" fillId="60" borderId="98" xfId="2" applyNumberFormat="1" applyFill="1" applyBorder="1" applyAlignment="1">
      <alignment horizontal="center"/>
    </xf>
    <xf numFmtId="2" fontId="4" fillId="60" borderId="83" xfId="2" applyNumberFormat="1" applyFill="1" applyBorder="1" applyAlignment="1">
      <alignment horizontal="center"/>
    </xf>
    <xf numFmtId="181" fontId="4" fillId="42" borderId="116" xfId="2" applyNumberFormat="1" applyFill="1" applyBorder="1"/>
    <xf numFmtId="181" fontId="4" fillId="42" borderId="18" xfId="2" applyNumberFormat="1" applyFill="1" applyBorder="1"/>
    <xf numFmtId="181" fontId="44" fillId="42" borderId="69" xfId="2" applyNumberFormat="1" applyFont="1" applyFill="1" applyBorder="1"/>
    <xf numFmtId="181" fontId="44" fillId="42" borderId="10" xfId="2" applyNumberFormat="1" applyFont="1" applyFill="1" applyBorder="1"/>
    <xf numFmtId="181" fontId="44" fillId="42" borderId="82" xfId="2" applyNumberFormat="1" applyFont="1" applyFill="1" applyBorder="1"/>
    <xf numFmtId="0" fontId="88" fillId="57" borderId="44" xfId="1" applyFont="1" applyFill="1" applyBorder="1" applyAlignment="1">
      <alignment horizontal="center" vertical="center" wrapText="1"/>
    </xf>
    <xf numFmtId="0" fontId="88" fillId="57" borderId="45" xfId="1" applyFont="1" applyFill="1" applyBorder="1" applyAlignment="1">
      <alignment horizontal="center" vertical="center" wrapText="1"/>
    </xf>
    <xf numFmtId="0" fontId="88" fillId="57" borderId="45" xfId="1" applyFont="1" applyFill="1" applyBorder="1" applyAlignment="1">
      <alignment horizontal="center" vertical="top" wrapText="1"/>
    </xf>
    <xf numFmtId="49" fontId="111" fillId="57" borderId="2" xfId="1" applyNumberFormat="1" applyFont="1" applyFill="1" applyBorder="1" applyAlignment="1">
      <alignment horizontal="center" vertical="center" wrapText="1"/>
    </xf>
    <xf numFmtId="0" fontId="88" fillId="57" borderId="42" xfId="1" applyFont="1" applyFill="1" applyBorder="1" applyAlignment="1">
      <alignment horizontal="center" vertical="center" wrapText="1"/>
    </xf>
    <xf numFmtId="0" fontId="88" fillId="57" borderId="13" xfId="1" applyFont="1" applyFill="1" applyBorder="1" applyAlignment="1">
      <alignment horizontal="center" vertical="center" wrapText="1"/>
    </xf>
    <xf numFmtId="49" fontId="111" fillId="57" borderId="5" xfId="1" applyNumberFormat="1" applyFont="1" applyFill="1" applyBorder="1" applyAlignment="1">
      <alignment horizontal="center" vertical="center" wrapText="1"/>
    </xf>
    <xf numFmtId="49" fontId="111" fillId="57" borderId="54" xfId="1" applyNumberFormat="1" applyFont="1" applyFill="1" applyBorder="1" applyAlignment="1">
      <alignment horizontal="center" vertical="center" wrapText="1"/>
    </xf>
    <xf numFmtId="2" fontId="88" fillId="57" borderId="112" xfId="1" applyNumberFormat="1" applyFont="1" applyFill="1" applyBorder="1" applyAlignment="1">
      <alignment vertical="top" wrapText="1"/>
    </xf>
    <xf numFmtId="0" fontId="88" fillId="57" borderId="2" xfId="1" applyFont="1" applyFill="1" applyBorder="1" applyAlignment="1">
      <alignment vertical="top" wrapText="1"/>
    </xf>
    <xf numFmtId="183" fontId="88" fillId="57" borderId="54" xfId="126" applyNumberFormat="1" applyFont="1" applyFill="1" applyBorder="1" applyAlignment="1">
      <alignment horizontal="center" vertical="center" wrapText="1"/>
    </xf>
    <xf numFmtId="2" fontId="88" fillId="57" borderId="94" xfId="1" applyNumberFormat="1" applyFont="1" applyFill="1" applyBorder="1" applyAlignment="1">
      <alignment vertical="top" wrapText="1"/>
    </xf>
    <xf numFmtId="2" fontId="88" fillId="57" borderId="95" xfId="1" applyNumberFormat="1" applyFont="1" applyFill="1" applyBorder="1" applyAlignment="1">
      <alignment vertical="top" wrapText="1"/>
    </xf>
    <xf numFmtId="0" fontId="88" fillId="57" borderId="12" xfId="1" applyFont="1" applyFill="1" applyBorder="1" applyAlignment="1">
      <alignment vertical="top" wrapText="1"/>
    </xf>
    <xf numFmtId="2" fontId="88" fillId="57" borderId="61" xfId="1" applyNumberFormat="1" applyFont="1" applyFill="1" applyBorder="1" applyAlignment="1">
      <alignment vertical="top" wrapText="1"/>
    </xf>
    <xf numFmtId="2" fontId="88" fillId="57" borderId="88" xfId="1" applyNumberFormat="1" applyFont="1" applyFill="1" applyBorder="1" applyAlignment="1">
      <alignment vertical="top" wrapText="1"/>
    </xf>
    <xf numFmtId="2" fontId="88" fillId="57" borderId="89" xfId="1" applyNumberFormat="1" applyFont="1" applyFill="1" applyBorder="1" applyAlignment="1">
      <alignment vertical="top" wrapText="1"/>
    </xf>
    <xf numFmtId="2" fontId="88" fillId="57" borderId="2" xfId="1" applyNumberFormat="1" applyFont="1" applyFill="1" applyBorder="1" applyAlignment="1">
      <alignment vertical="top" wrapText="1"/>
    </xf>
    <xf numFmtId="181" fontId="87" fillId="60" borderId="2" xfId="126" applyNumberFormat="1" applyFont="1" applyFill="1" applyBorder="1" applyAlignment="1">
      <alignment vertical="center" wrapText="1"/>
    </xf>
    <xf numFmtId="0" fontId="96" fillId="0" borderId="0" xfId="0" applyFont="1" applyAlignment="1">
      <alignment vertical="top"/>
    </xf>
    <xf numFmtId="181" fontId="87" fillId="61" borderId="2" xfId="126" applyNumberFormat="1" applyFont="1" applyFill="1" applyBorder="1" applyAlignment="1">
      <alignment vertical="center" wrapText="1"/>
    </xf>
    <xf numFmtId="2" fontId="111" fillId="59" borderId="2" xfId="1" applyNumberFormat="1" applyFont="1" applyFill="1" applyBorder="1" applyAlignment="1">
      <alignment horizontal="center" vertical="center" wrapText="1"/>
    </xf>
    <xf numFmtId="0" fontId="4" fillId="0" borderId="0" xfId="1" applyFont="1" applyFill="1" applyAlignment="1">
      <alignment vertical="center"/>
    </xf>
    <xf numFmtId="0" fontId="44" fillId="0" borderId="0" xfId="1" applyFont="1" applyFill="1" applyAlignment="1">
      <alignment textRotation="90"/>
    </xf>
    <xf numFmtId="0" fontId="4" fillId="0" borderId="0" xfId="1" applyFont="1" applyFill="1" applyAlignment="1">
      <alignment horizontal="center" vertical="center"/>
    </xf>
    <xf numFmtId="0" fontId="4" fillId="0" borderId="0" xfId="2" applyFill="1" applyAlignment="1">
      <alignment horizontal="center"/>
    </xf>
    <xf numFmtId="38" fontId="4" fillId="0" borderId="0" xfId="2" applyNumberFormat="1" applyFill="1" applyAlignment="1">
      <alignment horizontal="center"/>
    </xf>
    <xf numFmtId="0" fontId="95" fillId="0" borderId="0" xfId="1" applyFont="1" applyFill="1" applyAlignment="1">
      <alignment vertical="center"/>
    </xf>
    <xf numFmtId="38" fontId="44" fillId="0" borderId="0" xfId="2" applyNumberFormat="1" applyFont="1" applyFill="1" applyAlignment="1">
      <alignment horizontal="center"/>
    </xf>
    <xf numFmtId="0" fontId="52" fillId="0" borderId="0" xfId="0" applyFont="1" applyFill="1"/>
    <xf numFmtId="0" fontId="44" fillId="0" borderId="0" xfId="1" applyFont="1" applyFill="1" applyAlignment="1">
      <alignment vertical="center"/>
    </xf>
    <xf numFmtId="38" fontId="95" fillId="0" borderId="0" xfId="2" applyNumberFormat="1" applyFont="1" applyFill="1" applyAlignment="1">
      <alignment horizontal="center"/>
    </xf>
    <xf numFmtId="0" fontId="95" fillId="0" borderId="0" xfId="0" applyFont="1" applyFill="1"/>
    <xf numFmtId="0" fontId="4" fillId="0" borderId="0" xfId="0" applyFont="1" applyFill="1"/>
    <xf numFmtId="0" fontId="104" fillId="0" borderId="2" xfId="0" applyFont="1" applyFill="1" applyBorder="1" applyAlignment="1">
      <alignment vertical="center" wrapText="1"/>
    </xf>
    <xf numFmtId="0" fontId="4" fillId="0" borderId="0" xfId="2" applyFill="1" applyAlignment="1">
      <alignment horizontal="left"/>
    </xf>
    <xf numFmtId="0" fontId="96" fillId="58" borderId="49" xfId="1" applyFont="1" applyFill="1" applyBorder="1" applyAlignment="1">
      <alignment horizontal="left" wrapText="1"/>
    </xf>
    <xf numFmtId="0" fontId="96" fillId="58" borderId="50" xfId="1" applyFont="1" applyFill="1" applyBorder="1" applyAlignment="1">
      <alignment horizontal="left" wrapText="1"/>
    </xf>
    <xf numFmtId="2" fontId="87" fillId="0" borderId="0" xfId="2" applyNumberFormat="1" applyFont="1" applyAlignment="1">
      <alignment horizontal="left" wrapText="1"/>
    </xf>
    <xf numFmtId="49" fontId="88" fillId="57" borderId="0" xfId="0" applyNumberFormat="1" applyFont="1" applyFill="1" applyAlignment="1">
      <alignment horizontal="center" vertical="center"/>
    </xf>
    <xf numFmtId="0" fontId="107" fillId="0" borderId="0" xfId="2" applyFont="1" applyAlignment="1">
      <alignment horizontal="center" vertical="center" wrapText="1"/>
    </xf>
    <xf numFmtId="0" fontId="88" fillId="59" borderId="44" xfId="1" applyFont="1" applyFill="1" applyBorder="1" applyAlignment="1">
      <alignment horizontal="center" vertical="center" wrapText="1"/>
    </xf>
    <xf numFmtId="0" fontId="88" fillId="59" borderId="48" xfId="1" applyFont="1" applyFill="1" applyBorder="1" applyAlignment="1">
      <alignment horizontal="center" vertical="center" wrapText="1"/>
    </xf>
    <xf numFmtId="0" fontId="88" fillId="59" borderId="42" xfId="1" applyFont="1" applyFill="1" applyBorder="1" applyAlignment="1">
      <alignment horizontal="center" vertical="center" wrapText="1"/>
    </xf>
    <xf numFmtId="0" fontId="88" fillId="59" borderId="45" xfId="1" applyFont="1" applyFill="1" applyBorder="1" applyAlignment="1">
      <alignment horizontal="center" vertical="center" wrapText="1"/>
    </xf>
    <xf numFmtId="0" fontId="88" fillId="59" borderId="12" xfId="1" applyFont="1" applyFill="1" applyBorder="1" applyAlignment="1">
      <alignment horizontal="center" vertical="center" wrapText="1"/>
    </xf>
    <xf numFmtId="0" fontId="88" fillId="59" borderId="13" xfId="1" applyFont="1" applyFill="1" applyBorder="1" applyAlignment="1">
      <alignment horizontal="center" vertical="center" wrapText="1"/>
    </xf>
    <xf numFmtId="0" fontId="88" fillId="59" borderId="102" xfId="1" applyFont="1" applyFill="1" applyBorder="1" applyAlignment="1">
      <alignment horizontal="center" vertical="center" wrapText="1"/>
    </xf>
    <xf numFmtId="0" fontId="88" fillId="59" borderId="103" xfId="1" applyFont="1" applyFill="1" applyBorder="1" applyAlignment="1">
      <alignment horizontal="center" vertical="center" wrapText="1"/>
    </xf>
    <xf numFmtId="0" fontId="88" fillId="59" borderId="104" xfId="1" applyFont="1" applyFill="1" applyBorder="1" applyAlignment="1">
      <alignment horizontal="center" vertical="center" wrapText="1"/>
    </xf>
    <xf numFmtId="2" fontId="111" fillId="59" borderId="2" xfId="1" applyNumberFormat="1" applyFont="1" applyFill="1" applyBorder="1" applyAlignment="1">
      <alignment horizontal="center" vertical="center" wrapText="1"/>
    </xf>
    <xf numFmtId="0" fontId="88" fillId="59" borderId="2" xfId="1" applyFont="1" applyFill="1" applyBorder="1" applyAlignment="1">
      <alignment horizontal="center" vertical="center" wrapText="1"/>
    </xf>
    <xf numFmtId="2" fontId="111" fillId="59" borderId="11" xfId="1" applyNumberFormat="1" applyFont="1" applyFill="1" applyBorder="1" applyAlignment="1">
      <alignment horizontal="center" vertical="center" wrapText="1"/>
    </xf>
    <xf numFmtId="2" fontId="111" fillId="59" borderId="13" xfId="1" applyNumberFormat="1" applyFont="1" applyFill="1" applyBorder="1" applyAlignment="1">
      <alignment horizontal="center" vertical="center" wrapText="1"/>
    </xf>
    <xf numFmtId="0" fontId="52" fillId="56" borderId="54" xfId="0" applyFont="1" applyFill="1" applyBorder="1" applyAlignment="1" applyProtection="1">
      <alignment horizontal="center" vertical="center"/>
      <protection locked="0"/>
    </xf>
    <xf numFmtId="0" fontId="52" fillId="56" borderId="5" xfId="0" applyFont="1" applyFill="1" applyBorder="1" applyAlignment="1" applyProtection="1">
      <alignment horizontal="center" vertical="center"/>
      <protection locked="0"/>
    </xf>
    <xf numFmtId="0" fontId="88" fillId="59" borderId="37" xfId="1" applyFont="1" applyFill="1" applyBorder="1" applyAlignment="1">
      <alignment horizontal="center" vertical="center" wrapText="1"/>
    </xf>
    <xf numFmtId="0" fontId="88" fillId="59" borderId="14" xfId="1" applyFont="1" applyFill="1" applyBorder="1" applyAlignment="1">
      <alignment horizontal="center" vertical="center" wrapText="1"/>
    </xf>
    <xf numFmtId="0" fontId="88" fillId="59" borderId="43" xfId="1" applyFont="1" applyFill="1" applyBorder="1" applyAlignment="1">
      <alignment horizontal="center" vertical="center" wrapText="1"/>
    </xf>
    <xf numFmtId="0" fontId="88" fillId="59" borderId="22" xfId="1" applyFont="1" applyFill="1" applyBorder="1" applyAlignment="1">
      <alignment horizontal="center" vertical="center" wrapText="1"/>
    </xf>
    <xf numFmtId="1" fontId="88" fillId="59" borderId="51" xfId="1" applyNumberFormat="1" applyFont="1" applyFill="1" applyBorder="1" applyAlignment="1">
      <alignment horizontal="center" vertical="center" wrapText="1"/>
    </xf>
    <xf numFmtId="1" fontId="88" fillId="59" borderId="41" xfId="1" applyNumberFormat="1" applyFont="1" applyFill="1" applyBorder="1" applyAlignment="1">
      <alignment horizontal="center" vertical="center" wrapText="1"/>
    </xf>
    <xf numFmtId="0" fontId="88" fillId="0" borderId="0" xfId="2" applyFont="1" applyAlignment="1">
      <alignment horizontal="center" vertical="center" wrapText="1"/>
    </xf>
    <xf numFmtId="0" fontId="88" fillId="0" borderId="0" xfId="2" applyFont="1" applyAlignment="1">
      <alignment horizontal="center" vertical="center"/>
    </xf>
    <xf numFmtId="0" fontId="88" fillId="57" borderId="45" xfId="1" applyFont="1" applyFill="1" applyBorder="1" applyAlignment="1">
      <alignment horizontal="center" vertical="center" wrapText="1"/>
    </xf>
    <xf numFmtId="0" fontId="88" fillId="57" borderId="13" xfId="1" applyFont="1" applyFill="1" applyBorder="1" applyAlignment="1">
      <alignment horizontal="center" vertical="center" wrapText="1"/>
    </xf>
    <xf numFmtId="49" fontId="114" fillId="57" borderId="0" xfId="0" applyNumberFormat="1" applyFont="1" applyFill="1" applyAlignment="1">
      <alignment horizontal="center"/>
    </xf>
  </cellXfs>
  <cellStyles count="13034">
    <cellStyle name="=C:\WINNT35\SYSTEM32\COMMAND.COM" xfId="137" xr:uid="{00000000-0005-0000-0000-000000000000}"/>
    <cellStyle name="20% - Accent1 2" xfId="4" xr:uid="{00000000-0005-0000-0000-000001000000}"/>
    <cellStyle name="20% - Accent2 2" xfId="5" xr:uid="{00000000-0005-0000-0000-000002000000}"/>
    <cellStyle name="20% - Accent3 2" xfId="6" xr:uid="{00000000-0005-0000-0000-000003000000}"/>
    <cellStyle name="20% - Accent4 2" xfId="7" xr:uid="{00000000-0005-0000-0000-000004000000}"/>
    <cellStyle name="20% - Accent5 2" xfId="8" xr:uid="{00000000-0005-0000-0000-000005000000}"/>
    <cellStyle name="20% - Accent6 2" xfId="9" xr:uid="{00000000-0005-0000-0000-000006000000}"/>
    <cellStyle name="40% - Accent1 2" xfId="10" xr:uid="{00000000-0005-0000-0000-000007000000}"/>
    <cellStyle name="40% - Accent2 2" xfId="11" xr:uid="{00000000-0005-0000-0000-000008000000}"/>
    <cellStyle name="40% - Accent3 2" xfId="12" xr:uid="{00000000-0005-0000-0000-000009000000}"/>
    <cellStyle name="40% - Accent4 2" xfId="13" xr:uid="{00000000-0005-0000-0000-00000A000000}"/>
    <cellStyle name="40% - Accent5 2" xfId="14" xr:uid="{00000000-0005-0000-0000-00000B000000}"/>
    <cellStyle name="40% - Accent6 2" xfId="15" xr:uid="{00000000-0005-0000-0000-00000C000000}"/>
    <cellStyle name="60% - Accent1 2" xfId="16" xr:uid="{00000000-0005-0000-0000-00000D000000}"/>
    <cellStyle name="60% - Accent2 2" xfId="17" xr:uid="{00000000-0005-0000-0000-00000E000000}"/>
    <cellStyle name="60% - Accent3 2" xfId="18" xr:uid="{00000000-0005-0000-0000-00000F000000}"/>
    <cellStyle name="60% - Accent4 2" xfId="19" xr:uid="{00000000-0005-0000-0000-000010000000}"/>
    <cellStyle name="60% - Accent5 2" xfId="20" xr:uid="{00000000-0005-0000-0000-000011000000}"/>
    <cellStyle name="60% - Accent6 2" xfId="21" xr:uid="{00000000-0005-0000-0000-000012000000}"/>
    <cellStyle name="Accent1 2" xfId="22" xr:uid="{00000000-0005-0000-0000-000013000000}"/>
    <cellStyle name="Accent2 2" xfId="23" xr:uid="{00000000-0005-0000-0000-000014000000}"/>
    <cellStyle name="Accent3 2" xfId="24" xr:uid="{00000000-0005-0000-0000-000015000000}"/>
    <cellStyle name="Accent4 2" xfId="25" xr:uid="{00000000-0005-0000-0000-000016000000}"/>
    <cellStyle name="Accent5 2" xfId="26" xr:uid="{00000000-0005-0000-0000-000017000000}"/>
    <cellStyle name="Accent6 2" xfId="27" xr:uid="{00000000-0005-0000-0000-000018000000}"/>
    <cellStyle name="ÅëÈ­ [0]_´ë¿ìÃâÇÏ¿äÃ» " xfId="28" xr:uid="{00000000-0005-0000-0000-000019000000}"/>
    <cellStyle name="ÅëÈ­_´ë¿ìÃâÇÏ¿äÃ» " xfId="29" xr:uid="{00000000-0005-0000-0000-00001A000000}"/>
    <cellStyle name="ÄÞ¸¶ [0]_´ë¿ìÃâÇÏ¿äÃ» " xfId="30" xr:uid="{00000000-0005-0000-0000-00001B000000}"/>
    <cellStyle name="ÄÞ¸¶_´ë¿ìÃâÇÏ¿äÃ» " xfId="31" xr:uid="{00000000-0005-0000-0000-00001C000000}"/>
    <cellStyle name="background" xfId="32" xr:uid="{00000000-0005-0000-0000-00001D000000}"/>
    <cellStyle name="Bad 2" xfId="33" xr:uid="{00000000-0005-0000-0000-00001E000000}"/>
    <cellStyle name="banner" xfId="34" xr:uid="{00000000-0005-0000-0000-00001F000000}"/>
    <cellStyle name="BPM_Normal 2" xfId="138" xr:uid="{00000000-0005-0000-0000-000020000000}"/>
    <cellStyle name="Ç¥ÁØ_´ë¿ìÃâÇÏ¿äÃ» " xfId="35" xr:uid="{00000000-0005-0000-0000-000021000000}"/>
    <cellStyle name="calc" xfId="36" xr:uid="{00000000-0005-0000-0000-000022000000}"/>
    <cellStyle name="Calc Currency (0)" xfId="37" xr:uid="{00000000-0005-0000-0000-000023000000}"/>
    <cellStyle name="Calc Currency (0) 2" xfId="139" xr:uid="{00000000-0005-0000-0000-000024000000}"/>
    <cellStyle name="Calc Currency (0) 3" xfId="140" xr:uid="{00000000-0005-0000-0000-000025000000}"/>
    <cellStyle name="Calc Currency (2)" xfId="38" xr:uid="{00000000-0005-0000-0000-000026000000}"/>
    <cellStyle name="Calc Percent (0)" xfId="39" xr:uid="{00000000-0005-0000-0000-000027000000}"/>
    <cellStyle name="Calc Percent (1)" xfId="40" xr:uid="{00000000-0005-0000-0000-000028000000}"/>
    <cellStyle name="Calc Percent (2)" xfId="41" xr:uid="{00000000-0005-0000-0000-000029000000}"/>
    <cellStyle name="Calc Units (0)" xfId="42" xr:uid="{00000000-0005-0000-0000-00002A000000}"/>
    <cellStyle name="Calc Units (1)" xfId="43" xr:uid="{00000000-0005-0000-0000-00002B000000}"/>
    <cellStyle name="Calc Units (2)" xfId="44" xr:uid="{00000000-0005-0000-0000-00002C000000}"/>
    <cellStyle name="calc_AdTermStructure" xfId="45" xr:uid="{00000000-0005-0000-0000-00002D000000}"/>
    <cellStyle name="calculated" xfId="46" xr:uid="{00000000-0005-0000-0000-00002E000000}"/>
    <cellStyle name="Calculation 2" xfId="47" xr:uid="{00000000-0005-0000-0000-00002F000000}"/>
    <cellStyle name="Calculation 2 2" xfId="141" xr:uid="{00000000-0005-0000-0000-000030000000}"/>
    <cellStyle name="Calculation 2 3" xfId="142" xr:uid="{00000000-0005-0000-0000-000031000000}"/>
    <cellStyle name="CalcҐCurrency (0)_laroux" xfId="48" xr:uid="{00000000-0005-0000-0000-000032000000}"/>
    <cellStyle name="Check Cell 2" xfId="49" xr:uid="{00000000-0005-0000-0000-000033000000}"/>
    <cellStyle name="Column Heads" xfId="143" xr:uid="{00000000-0005-0000-0000-000034000000}"/>
    <cellStyle name="Column Heads 2" xfId="2446" xr:uid="{00000000-0005-0000-0000-000035000000}"/>
    <cellStyle name="Comma" xfId="126" builtinId="3"/>
    <cellStyle name="Comma [0]" xfId="13032" builtinId="6"/>
    <cellStyle name="Comma [00]" xfId="50" xr:uid="{00000000-0005-0000-0000-000038000000}"/>
    <cellStyle name="Comma 10" xfId="134" xr:uid="{00000000-0005-0000-0000-000039000000}"/>
    <cellStyle name="Comma 10 10" xfId="8795" xr:uid="{00000000-0005-0000-0000-00003A000000}"/>
    <cellStyle name="Comma 10 11" xfId="4561" xr:uid="{00000000-0005-0000-0000-00003B000000}"/>
    <cellStyle name="Comma 10 2" xfId="362" xr:uid="{00000000-0005-0000-0000-00003C000000}"/>
    <cellStyle name="Comma 10 2 2" xfId="468" xr:uid="{00000000-0005-0000-0000-00003D000000}"/>
    <cellStyle name="Comma 10 2 2 2" xfId="781" xr:uid="{00000000-0005-0000-0000-00003E000000}"/>
    <cellStyle name="Comma 10 2 2 2 2" xfId="1286" xr:uid="{00000000-0005-0000-0000-00003F000000}"/>
    <cellStyle name="Comma 10 2 2 2 2 2" xfId="2344" xr:uid="{00000000-0005-0000-0000-000040000000}"/>
    <cellStyle name="Comma 10 2 2 2 2 2 2" xfId="4461" xr:uid="{00000000-0005-0000-0000-000041000000}"/>
    <cellStyle name="Comma 10 2 2 2 2 2 2 2" xfId="12928" xr:uid="{00000000-0005-0000-0000-000042000000}"/>
    <cellStyle name="Comma 10 2 2 2 2 2 2 3" xfId="8693" xr:uid="{00000000-0005-0000-0000-000043000000}"/>
    <cellStyle name="Comma 10 2 2 2 2 2 3" xfId="10812" xr:uid="{00000000-0005-0000-0000-000044000000}"/>
    <cellStyle name="Comma 10 2 2 2 2 2 4" xfId="6577" xr:uid="{00000000-0005-0000-0000-000045000000}"/>
    <cellStyle name="Comma 10 2 2 2 2 3" xfId="3403" xr:uid="{00000000-0005-0000-0000-000046000000}"/>
    <cellStyle name="Comma 10 2 2 2 2 3 2" xfId="11870" xr:uid="{00000000-0005-0000-0000-000047000000}"/>
    <cellStyle name="Comma 10 2 2 2 2 3 3" xfId="7635" xr:uid="{00000000-0005-0000-0000-000048000000}"/>
    <cellStyle name="Comma 10 2 2 2 2 4" xfId="9754" xr:uid="{00000000-0005-0000-0000-000049000000}"/>
    <cellStyle name="Comma 10 2 2 2 2 5" xfId="5519" xr:uid="{00000000-0005-0000-0000-00004A000000}"/>
    <cellStyle name="Comma 10 2 2 2 3" xfId="1839" xr:uid="{00000000-0005-0000-0000-00004B000000}"/>
    <cellStyle name="Comma 10 2 2 2 3 2" xfId="3956" xr:uid="{00000000-0005-0000-0000-00004C000000}"/>
    <cellStyle name="Comma 10 2 2 2 3 2 2" xfId="12423" xr:uid="{00000000-0005-0000-0000-00004D000000}"/>
    <cellStyle name="Comma 10 2 2 2 3 2 3" xfId="8188" xr:uid="{00000000-0005-0000-0000-00004E000000}"/>
    <cellStyle name="Comma 10 2 2 2 3 3" xfId="10307" xr:uid="{00000000-0005-0000-0000-00004F000000}"/>
    <cellStyle name="Comma 10 2 2 2 3 4" xfId="6072" xr:uid="{00000000-0005-0000-0000-000050000000}"/>
    <cellStyle name="Comma 10 2 2 2 4" xfId="2898" xr:uid="{00000000-0005-0000-0000-000051000000}"/>
    <cellStyle name="Comma 10 2 2 2 4 2" xfId="11365" xr:uid="{00000000-0005-0000-0000-000052000000}"/>
    <cellStyle name="Comma 10 2 2 2 4 3" xfId="7130" xr:uid="{00000000-0005-0000-0000-000053000000}"/>
    <cellStyle name="Comma 10 2 2 2 5" xfId="9249" xr:uid="{00000000-0005-0000-0000-000054000000}"/>
    <cellStyle name="Comma 10 2 2 2 6" xfId="5014" xr:uid="{00000000-0005-0000-0000-000055000000}"/>
    <cellStyle name="Comma 10 2 2 3" xfId="986" xr:uid="{00000000-0005-0000-0000-000056000000}"/>
    <cellStyle name="Comma 10 2 2 3 2" xfId="2044" xr:uid="{00000000-0005-0000-0000-000057000000}"/>
    <cellStyle name="Comma 10 2 2 3 2 2" xfId="4161" xr:uid="{00000000-0005-0000-0000-000058000000}"/>
    <cellStyle name="Comma 10 2 2 3 2 2 2" xfId="12628" xr:uid="{00000000-0005-0000-0000-000059000000}"/>
    <cellStyle name="Comma 10 2 2 3 2 2 3" xfId="8393" xr:uid="{00000000-0005-0000-0000-00005A000000}"/>
    <cellStyle name="Comma 10 2 2 3 2 3" xfId="10512" xr:uid="{00000000-0005-0000-0000-00005B000000}"/>
    <cellStyle name="Comma 10 2 2 3 2 4" xfId="6277" xr:uid="{00000000-0005-0000-0000-00005C000000}"/>
    <cellStyle name="Comma 10 2 2 3 3" xfId="3103" xr:uid="{00000000-0005-0000-0000-00005D000000}"/>
    <cellStyle name="Comma 10 2 2 3 3 2" xfId="11570" xr:uid="{00000000-0005-0000-0000-00005E000000}"/>
    <cellStyle name="Comma 10 2 2 3 3 3" xfId="7335" xr:uid="{00000000-0005-0000-0000-00005F000000}"/>
    <cellStyle name="Comma 10 2 2 3 4" xfId="9454" xr:uid="{00000000-0005-0000-0000-000060000000}"/>
    <cellStyle name="Comma 10 2 2 3 5" xfId="5219" xr:uid="{00000000-0005-0000-0000-000061000000}"/>
    <cellStyle name="Comma 10 2 2 4" xfId="1538" xr:uid="{00000000-0005-0000-0000-000062000000}"/>
    <cellStyle name="Comma 10 2 2 4 2" xfId="3655" xr:uid="{00000000-0005-0000-0000-000063000000}"/>
    <cellStyle name="Comma 10 2 2 4 2 2" xfId="12122" xr:uid="{00000000-0005-0000-0000-000064000000}"/>
    <cellStyle name="Comma 10 2 2 4 2 3" xfId="7887" xr:uid="{00000000-0005-0000-0000-000065000000}"/>
    <cellStyle name="Comma 10 2 2 4 3" xfId="10006" xr:uid="{00000000-0005-0000-0000-000066000000}"/>
    <cellStyle name="Comma 10 2 2 4 4" xfId="5771" xr:uid="{00000000-0005-0000-0000-000067000000}"/>
    <cellStyle name="Comma 10 2 2 5" xfId="2597" xr:uid="{00000000-0005-0000-0000-000068000000}"/>
    <cellStyle name="Comma 10 2 2 5 2" xfId="11064" xr:uid="{00000000-0005-0000-0000-000069000000}"/>
    <cellStyle name="Comma 10 2 2 5 3" xfId="6829" xr:uid="{00000000-0005-0000-0000-00006A000000}"/>
    <cellStyle name="Comma 10 2 2 6" xfId="8948" xr:uid="{00000000-0005-0000-0000-00006B000000}"/>
    <cellStyle name="Comma 10 2 2 7" xfId="4713" xr:uid="{00000000-0005-0000-0000-00006C000000}"/>
    <cellStyle name="Comma 10 2 3" xfId="675" xr:uid="{00000000-0005-0000-0000-00006D000000}"/>
    <cellStyle name="Comma 10 2 3 2" xfId="1180" xr:uid="{00000000-0005-0000-0000-00006E000000}"/>
    <cellStyle name="Comma 10 2 3 2 2" xfId="2238" xr:uid="{00000000-0005-0000-0000-00006F000000}"/>
    <cellStyle name="Comma 10 2 3 2 2 2" xfId="4355" xr:uid="{00000000-0005-0000-0000-000070000000}"/>
    <cellStyle name="Comma 10 2 3 2 2 2 2" xfId="12822" xr:uid="{00000000-0005-0000-0000-000071000000}"/>
    <cellStyle name="Comma 10 2 3 2 2 2 3" xfId="8587" xr:uid="{00000000-0005-0000-0000-000072000000}"/>
    <cellStyle name="Comma 10 2 3 2 2 3" xfId="10706" xr:uid="{00000000-0005-0000-0000-000073000000}"/>
    <cellStyle name="Comma 10 2 3 2 2 4" xfId="6471" xr:uid="{00000000-0005-0000-0000-000074000000}"/>
    <cellStyle name="Comma 10 2 3 2 3" xfId="3297" xr:uid="{00000000-0005-0000-0000-000075000000}"/>
    <cellStyle name="Comma 10 2 3 2 3 2" xfId="11764" xr:uid="{00000000-0005-0000-0000-000076000000}"/>
    <cellStyle name="Comma 10 2 3 2 3 3" xfId="7529" xr:uid="{00000000-0005-0000-0000-000077000000}"/>
    <cellStyle name="Comma 10 2 3 2 4" xfId="9648" xr:uid="{00000000-0005-0000-0000-000078000000}"/>
    <cellStyle name="Comma 10 2 3 2 5" xfId="5413" xr:uid="{00000000-0005-0000-0000-000079000000}"/>
    <cellStyle name="Comma 10 2 3 3" xfId="1733" xr:uid="{00000000-0005-0000-0000-00007A000000}"/>
    <cellStyle name="Comma 10 2 3 3 2" xfId="3850" xr:uid="{00000000-0005-0000-0000-00007B000000}"/>
    <cellStyle name="Comma 10 2 3 3 2 2" xfId="12317" xr:uid="{00000000-0005-0000-0000-00007C000000}"/>
    <cellStyle name="Comma 10 2 3 3 2 3" xfId="8082" xr:uid="{00000000-0005-0000-0000-00007D000000}"/>
    <cellStyle name="Comma 10 2 3 3 3" xfId="10201" xr:uid="{00000000-0005-0000-0000-00007E000000}"/>
    <cellStyle name="Comma 10 2 3 3 4" xfId="5966" xr:uid="{00000000-0005-0000-0000-00007F000000}"/>
    <cellStyle name="Comma 10 2 3 4" xfId="2792" xr:uid="{00000000-0005-0000-0000-000080000000}"/>
    <cellStyle name="Comma 10 2 3 4 2" xfId="11259" xr:uid="{00000000-0005-0000-0000-000081000000}"/>
    <cellStyle name="Comma 10 2 3 4 3" xfId="7024" xr:uid="{00000000-0005-0000-0000-000082000000}"/>
    <cellStyle name="Comma 10 2 3 5" xfId="9143" xr:uid="{00000000-0005-0000-0000-000083000000}"/>
    <cellStyle name="Comma 10 2 3 6" xfId="4908" xr:uid="{00000000-0005-0000-0000-000084000000}"/>
    <cellStyle name="Comma 10 2 4" xfId="568" xr:uid="{00000000-0005-0000-0000-000085000000}"/>
    <cellStyle name="Comma 10 2 4 2" xfId="1085" xr:uid="{00000000-0005-0000-0000-000086000000}"/>
    <cellStyle name="Comma 10 2 4 2 2" xfId="2143" xr:uid="{00000000-0005-0000-0000-000087000000}"/>
    <cellStyle name="Comma 10 2 4 2 2 2" xfId="4260" xr:uid="{00000000-0005-0000-0000-000088000000}"/>
    <cellStyle name="Comma 10 2 4 2 2 2 2" xfId="12727" xr:uid="{00000000-0005-0000-0000-000089000000}"/>
    <cellStyle name="Comma 10 2 4 2 2 2 3" xfId="8492" xr:uid="{00000000-0005-0000-0000-00008A000000}"/>
    <cellStyle name="Comma 10 2 4 2 2 3" xfId="10611" xr:uid="{00000000-0005-0000-0000-00008B000000}"/>
    <cellStyle name="Comma 10 2 4 2 2 4" xfId="6376" xr:uid="{00000000-0005-0000-0000-00008C000000}"/>
    <cellStyle name="Comma 10 2 4 2 3" xfId="3202" xr:uid="{00000000-0005-0000-0000-00008D000000}"/>
    <cellStyle name="Comma 10 2 4 2 3 2" xfId="11669" xr:uid="{00000000-0005-0000-0000-00008E000000}"/>
    <cellStyle name="Comma 10 2 4 2 3 3" xfId="7434" xr:uid="{00000000-0005-0000-0000-00008F000000}"/>
    <cellStyle name="Comma 10 2 4 2 4" xfId="9553" xr:uid="{00000000-0005-0000-0000-000090000000}"/>
    <cellStyle name="Comma 10 2 4 2 5" xfId="5318" xr:uid="{00000000-0005-0000-0000-000091000000}"/>
    <cellStyle name="Comma 10 2 4 3" xfId="1638" xr:uid="{00000000-0005-0000-0000-000092000000}"/>
    <cellStyle name="Comma 10 2 4 3 2" xfId="3755" xr:uid="{00000000-0005-0000-0000-000093000000}"/>
    <cellStyle name="Comma 10 2 4 3 2 2" xfId="12222" xr:uid="{00000000-0005-0000-0000-000094000000}"/>
    <cellStyle name="Comma 10 2 4 3 2 3" xfId="7987" xr:uid="{00000000-0005-0000-0000-000095000000}"/>
    <cellStyle name="Comma 10 2 4 3 3" xfId="10106" xr:uid="{00000000-0005-0000-0000-000096000000}"/>
    <cellStyle name="Comma 10 2 4 3 4" xfId="5871" xr:uid="{00000000-0005-0000-0000-000097000000}"/>
    <cellStyle name="Comma 10 2 4 4" xfId="2697" xr:uid="{00000000-0005-0000-0000-000098000000}"/>
    <cellStyle name="Comma 10 2 4 4 2" xfId="11164" xr:uid="{00000000-0005-0000-0000-000099000000}"/>
    <cellStyle name="Comma 10 2 4 4 3" xfId="6929" xr:uid="{00000000-0005-0000-0000-00009A000000}"/>
    <cellStyle name="Comma 10 2 4 5" xfId="9048" xr:uid="{00000000-0005-0000-0000-00009B000000}"/>
    <cellStyle name="Comma 10 2 4 6" xfId="4813" xr:uid="{00000000-0005-0000-0000-00009C000000}"/>
    <cellStyle name="Comma 10 2 5" xfId="880" xr:uid="{00000000-0005-0000-0000-00009D000000}"/>
    <cellStyle name="Comma 10 2 5 2" xfId="1938" xr:uid="{00000000-0005-0000-0000-00009E000000}"/>
    <cellStyle name="Comma 10 2 5 2 2" xfId="4055" xr:uid="{00000000-0005-0000-0000-00009F000000}"/>
    <cellStyle name="Comma 10 2 5 2 2 2" xfId="12522" xr:uid="{00000000-0005-0000-0000-0000A0000000}"/>
    <cellStyle name="Comma 10 2 5 2 2 3" xfId="8287" xr:uid="{00000000-0005-0000-0000-0000A1000000}"/>
    <cellStyle name="Comma 10 2 5 2 3" xfId="10406" xr:uid="{00000000-0005-0000-0000-0000A2000000}"/>
    <cellStyle name="Comma 10 2 5 2 4" xfId="6171" xr:uid="{00000000-0005-0000-0000-0000A3000000}"/>
    <cellStyle name="Comma 10 2 5 3" xfId="2997" xr:uid="{00000000-0005-0000-0000-0000A4000000}"/>
    <cellStyle name="Comma 10 2 5 3 2" xfId="11464" xr:uid="{00000000-0005-0000-0000-0000A5000000}"/>
    <cellStyle name="Comma 10 2 5 3 3" xfId="7229" xr:uid="{00000000-0005-0000-0000-0000A6000000}"/>
    <cellStyle name="Comma 10 2 5 4" xfId="9348" xr:uid="{00000000-0005-0000-0000-0000A7000000}"/>
    <cellStyle name="Comma 10 2 5 5" xfId="5113" xr:uid="{00000000-0005-0000-0000-0000A8000000}"/>
    <cellStyle name="Comma 10 2 6" xfId="1432" xr:uid="{00000000-0005-0000-0000-0000A9000000}"/>
    <cellStyle name="Comma 10 2 6 2" xfId="3549" xr:uid="{00000000-0005-0000-0000-0000AA000000}"/>
    <cellStyle name="Comma 10 2 6 2 2" xfId="12016" xr:uid="{00000000-0005-0000-0000-0000AB000000}"/>
    <cellStyle name="Comma 10 2 6 2 3" xfId="7781" xr:uid="{00000000-0005-0000-0000-0000AC000000}"/>
    <cellStyle name="Comma 10 2 6 3" xfId="9900" xr:uid="{00000000-0005-0000-0000-0000AD000000}"/>
    <cellStyle name="Comma 10 2 6 4" xfId="5665" xr:uid="{00000000-0005-0000-0000-0000AE000000}"/>
    <cellStyle name="Comma 10 2 7" xfId="2491" xr:uid="{00000000-0005-0000-0000-0000AF000000}"/>
    <cellStyle name="Comma 10 2 7 2" xfId="10958" xr:uid="{00000000-0005-0000-0000-0000B0000000}"/>
    <cellStyle name="Comma 10 2 7 3" xfId="6723" xr:uid="{00000000-0005-0000-0000-0000B1000000}"/>
    <cellStyle name="Comma 10 2 8" xfId="8842" xr:uid="{00000000-0005-0000-0000-0000B2000000}"/>
    <cellStyle name="Comma 10 2 9" xfId="4607" xr:uid="{00000000-0005-0000-0000-0000B3000000}"/>
    <cellStyle name="Comma 10 3" xfId="412" xr:uid="{00000000-0005-0000-0000-0000B4000000}"/>
    <cellStyle name="Comma 10 3 2" xfId="725" xr:uid="{00000000-0005-0000-0000-0000B5000000}"/>
    <cellStyle name="Comma 10 3 2 2" xfId="1230" xr:uid="{00000000-0005-0000-0000-0000B6000000}"/>
    <cellStyle name="Comma 10 3 2 2 2" xfId="2288" xr:uid="{00000000-0005-0000-0000-0000B7000000}"/>
    <cellStyle name="Comma 10 3 2 2 2 2" xfId="4405" xr:uid="{00000000-0005-0000-0000-0000B8000000}"/>
    <cellStyle name="Comma 10 3 2 2 2 2 2" xfId="12872" xr:uid="{00000000-0005-0000-0000-0000B9000000}"/>
    <cellStyle name="Comma 10 3 2 2 2 2 3" xfId="8637" xr:uid="{00000000-0005-0000-0000-0000BA000000}"/>
    <cellStyle name="Comma 10 3 2 2 2 3" xfId="10756" xr:uid="{00000000-0005-0000-0000-0000BB000000}"/>
    <cellStyle name="Comma 10 3 2 2 2 4" xfId="6521" xr:uid="{00000000-0005-0000-0000-0000BC000000}"/>
    <cellStyle name="Comma 10 3 2 2 3" xfId="3347" xr:uid="{00000000-0005-0000-0000-0000BD000000}"/>
    <cellStyle name="Comma 10 3 2 2 3 2" xfId="11814" xr:uid="{00000000-0005-0000-0000-0000BE000000}"/>
    <cellStyle name="Comma 10 3 2 2 3 3" xfId="7579" xr:uid="{00000000-0005-0000-0000-0000BF000000}"/>
    <cellStyle name="Comma 10 3 2 2 4" xfId="9698" xr:uid="{00000000-0005-0000-0000-0000C0000000}"/>
    <cellStyle name="Comma 10 3 2 2 5" xfId="5463" xr:uid="{00000000-0005-0000-0000-0000C1000000}"/>
    <cellStyle name="Comma 10 3 2 3" xfId="1783" xr:uid="{00000000-0005-0000-0000-0000C2000000}"/>
    <cellStyle name="Comma 10 3 2 3 2" xfId="3900" xr:uid="{00000000-0005-0000-0000-0000C3000000}"/>
    <cellStyle name="Comma 10 3 2 3 2 2" xfId="12367" xr:uid="{00000000-0005-0000-0000-0000C4000000}"/>
    <cellStyle name="Comma 10 3 2 3 2 3" xfId="8132" xr:uid="{00000000-0005-0000-0000-0000C5000000}"/>
    <cellStyle name="Comma 10 3 2 3 3" xfId="10251" xr:uid="{00000000-0005-0000-0000-0000C6000000}"/>
    <cellStyle name="Comma 10 3 2 3 4" xfId="6016" xr:uid="{00000000-0005-0000-0000-0000C7000000}"/>
    <cellStyle name="Comma 10 3 2 4" xfId="2842" xr:uid="{00000000-0005-0000-0000-0000C8000000}"/>
    <cellStyle name="Comma 10 3 2 4 2" xfId="11309" xr:uid="{00000000-0005-0000-0000-0000C9000000}"/>
    <cellStyle name="Comma 10 3 2 4 3" xfId="7074" xr:uid="{00000000-0005-0000-0000-0000CA000000}"/>
    <cellStyle name="Comma 10 3 2 5" xfId="9193" xr:uid="{00000000-0005-0000-0000-0000CB000000}"/>
    <cellStyle name="Comma 10 3 2 6" xfId="4958" xr:uid="{00000000-0005-0000-0000-0000CC000000}"/>
    <cellStyle name="Comma 10 3 3" xfId="930" xr:uid="{00000000-0005-0000-0000-0000CD000000}"/>
    <cellStyle name="Comma 10 3 3 2" xfId="1988" xr:uid="{00000000-0005-0000-0000-0000CE000000}"/>
    <cellStyle name="Comma 10 3 3 2 2" xfId="4105" xr:uid="{00000000-0005-0000-0000-0000CF000000}"/>
    <cellStyle name="Comma 10 3 3 2 2 2" xfId="12572" xr:uid="{00000000-0005-0000-0000-0000D0000000}"/>
    <cellStyle name="Comma 10 3 3 2 2 3" xfId="8337" xr:uid="{00000000-0005-0000-0000-0000D1000000}"/>
    <cellStyle name="Comma 10 3 3 2 3" xfId="10456" xr:uid="{00000000-0005-0000-0000-0000D2000000}"/>
    <cellStyle name="Comma 10 3 3 2 4" xfId="6221" xr:uid="{00000000-0005-0000-0000-0000D3000000}"/>
    <cellStyle name="Comma 10 3 3 3" xfId="3047" xr:uid="{00000000-0005-0000-0000-0000D4000000}"/>
    <cellStyle name="Comma 10 3 3 3 2" xfId="11514" xr:uid="{00000000-0005-0000-0000-0000D5000000}"/>
    <cellStyle name="Comma 10 3 3 3 3" xfId="7279" xr:uid="{00000000-0005-0000-0000-0000D6000000}"/>
    <cellStyle name="Comma 10 3 3 4" xfId="9398" xr:uid="{00000000-0005-0000-0000-0000D7000000}"/>
    <cellStyle name="Comma 10 3 3 5" xfId="5163" xr:uid="{00000000-0005-0000-0000-0000D8000000}"/>
    <cellStyle name="Comma 10 3 4" xfId="1482" xr:uid="{00000000-0005-0000-0000-0000D9000000}"/>
    <cellStyle name="Comma 10 3 4 2" xfId="3599" xr:uid="{00000000-0005-0000-0000-0000DA000000}"/>
    <cellStyle name="Comma 10 3 4 2 2" xfId="12066" xr:uid="{00000000-0005-0000-0000-0000DB000000}"/>
    <cellStyle name="Comma 10 3 4 2 3" xfId="7831" xr:uid="{00000000-0005-0000-0000-0000DC000000}"/>
    <cellStyle name="Comma 10 3 4 3" xfId="9950" xr:uid="{00000000-0005-0000-0000-0000DD000000}"/>
    <cellStyle name="Comma 10 3 4 4" xfId="5715" xr:uid="{00000000-0005-0000-0000-0000DE000000}"/>
    <cellStyle name="Comma 10 3 5" xfId="2541" xr:uid="{00000000-0005-0000-0000-0000DF000000}"/>
    <cellStyle name="Comma 10 3 5 2" xfId="11008" xr:uid="{00000000-0005-0000-0000-0000E0000000}"/>
    <cellStyle name="Comma 10 3 5 3" xfId="6773" xr:uid="{00000000-0005-0000-0000-0000E1000000}"/>
    <cellStyle name="Comma 10 3 6" xfId="8892" xr:uid="{00000000-0005-0000-0000-0000E2000000}"/>
    <cellStyle name="Comma 10 3 7" xfId="4657" xr:uid="{00000000-0005-0000-0000-0000E3000000}"/>
    <cellStyle name="Comma 10 4" xfId="615" xr:uid="{00000000-0005-0000-0000-0000E4000000}"/>
    <cellStyle name="Comma 10 4 2" xfId="1132" xr:uid="{00000000-0005-0000-0000-0000E5000000}"/>
    <cellStyle name="Comma 10 4 2 2" xfId="2190" xr:uid="{00000000-0005-0000-0000-0000E6000000}"/>
    <cellStyle name="Comma 10 4 2 2 2" xfId="4307" xr:uid="{00000000-0005-0000-0000-0000E7000000}"/>
    <cellStyle name="Comma 10 4 2 2 2 2" xfId="12774" xr:uid="{00000000-0005-0000-0000-0000E8000000}"/>
    <cellStyle name="Comma 10 4 2 2 2 3" xfId="8539" xr:uid="{00000000-0005-0000-0000-0000E9000000}"/>
    <cellStyle name="Comma 10 4 2 2 3" xfId="10658" xr:uid="{00000000-0005-0000-0000-0000EA000000}"/>
    <cellStyle name="Comma 10 4 2 2 4" xfId="6423" xr:uid="{00000000-0005-0000-0000-0000EB000000}"/>
    <cellStyle name="Comma 10 4 2 3" xfId="3249" xr:uid="{00000000-0005-0000-0000-0000EC000000}"/>
    <cellStyle name="Comma 10 4 2 3 2" xfId="11716" xr:uid="{00000000-0005-0000-0000-0000ED000000}"/>
    <cellStyle name="Comma 10 4 2 3 3" xfId="7481" xr:uid="{00000000-0005-0000-0000-0000EE000000}"/>
    <cellStyle name="Comma 10 4 2 4" xfId="9600" xr:uid="{00000000-0005-0000-0000-0000EF000000}"/>
    <cellStyle name="Comma 10 4 2 5" xfId="5365" xr:uid="{00000000-0005-0000-0000-0000F0000000}"/>
    <cellStyle name="Comma 10 4 3" xfId="1685" xr:uid="{00000000-0005-0000-0000-0000F1000000}"/>
    <cellStyle name="Comma 10 4 3 2" xfId="3802" xr:uid="{00000000-0005-0000-0000-0000F2000000}"/>
    <cellStyle name="Comma 10 4 3 2 2" xfId="12269" xr:uid="{00000000-0005-0000-0000-0000F3000000}"/>
    <cellStyle name="Comma 10 4 3 2 3" xfId="8034" xr:uid="{00000000-0005-0000-0000-0000F4000000}"/>
    <cellStyle name="Comma 10 4 3 3" xfId="10153" xr:uid="{00000000-0005-0000-0000-0000F5000000}"/>
    <cellStyle name="Comma 10 4 3 4" xfId="5918" xr:uid="{00000000-0005-0000-0000-0000F6000000}"/>
    <cellStyle name="Comma 10 4 4" xfId="2744" xr:uid="{00000000-0005-0000-0000-0000F7000000}"/>
    <cellStyle name="Comma 10 4 4 2" xfId="11211" xr:uid="{00000000-0005-0000-0000-0000F8000000}"/>
    <cellStyle name="Comma 10 4 4 3" xfId="6976" xr:uid="{00000000-0005-0000-0000-0000F9000000}"/>
    <cellStyle name="Comma 10 4 5" xfId="9095" xr:uid="{00000000-0005-0000-0000-0000FA000000}"/>
    <cellStyle name="Comma 10 4 6" xfId="4860" xr:uid="{00000000-0005-0000-0000-0000FB000000}"/>
    <cellStyle name="Comma 10 5" xfId="521" xr:uid="{00000000-0005-0000-0000-0000FC000000}"/>
    <cellStyle name="Comma 10 5 2" xfId="1039" xr:uid="{00000000-0005-0000-0000-0000FD000000}"/>
    <cellStyle name="Comma 10 5 2 2" xfId="2097" xr:uid="{00000000-0005-0000-0000-0000FE000000}"/>
    <cellStyle name="Comma 10 5 2 2 2" xfId="4214" xr:uid="{00000000-0005-0000-0000-0000FF000000}"/>
    <cellStyle name="Comma 10 5 2 2 2 2" xfId="12681" xr:uid="{00000000-0005-0000-0000-000000010000}"/>
    <cellStyle name="Comma 10 5 2 2 2 3" xfId="8446" xr:uid="{00000000-0005-0000-0000-000001010000}"/>
    <cellStyle name="Comma 10 5 2 2 3" xfId="10565" xr:uid="{00000000-0005-0000-0000-000002010000}"/>
    <cellStyle name="Comma 10 5 2 2 4" xfId="6330" xr:uid="{00000000-0005-0000-0000-000003010000}"/>
    <cellStyle name="Comma 10 5 2 3" xfId="3156" xr:uid="{00000000-0005-0000-0000-000004010000}"/>
    <cellStyle name="Comma 10 5 2 3 2" xfId="11623" xr:uid="{00000000-0005-0000-0000-000005010000}"/>
    <cellStyle name="Comma 10 5 2 3 3" xfId="7388" xr:uid="{00000000-0005-0000-0000-000006010000}"/>
    <cellStyle name="Comma 10 5 2 4" xfId="9507" xr:uid="{00000000-0005-0000-0000-000007010000}"/>
    <cellStyle name="Comma 10 5 2 5" xfId="5272" xr:uid="{00000000-0005-0000-0000-000008010000}"/>
    <cellStyle name="Comma 10 5 3" xfId="1591" xr:uid="{00000000-0005-0000-0000-000009010000}"/>
    <cellStyle name="Comma 10 5 3 2" xfId="3708" xr:uid="{00000000-0005-0000-0000-00000A010000}"/>
    <cellStyle name="Comma 10 5 3 2 2" xfId="12175" xr:uid="{00000000-0005-0000-0000-00000B010000}"/>
    <cellStyle name="Comma 10 5 3 2 3" xfId="7940" xr:uid="{00000000-0005-0000-0000-00000C010000}"/>
    <cellStyle name="Comma 10 5 3 3" xfId="10059" xr:uid="{00000000-0005-0000-0000-00000D010000}"/>
    <cellStyle name="Comma 10 5 3 4" xfId="5824" xr:uid="{00000000-0005-0000-0000-00000E010000}"/>
    <cellStyle name="Comma 10 5 4" xfId="2650" xr:uid="{00000000-0005-0000-0000-00000F010000}"/>
    <cellStyle name="Comma 10 5 4 2" xfId="11117" xr:uid="{00000000-0005-0000-0000-000010010000}"/>
    <cellStyle name="Comma 10 5 4 3" xfId="6882" xr:uid="{00000000-0005-0000-0000-000011010000}"/>
    <cellStyle name="Comma 10 5 5" xfId="9001" xr:uid="{00000000-0005-0000-0000-000012010000}"/>
    <cellStyle name="Comma 10 5 6" xfId="4766" xr:uid="{00000000-0005-0000-0000-000013010000}"/>
    <cellStyle name="Comma 10 6" xfId="834" xr:uid="{00000000-0005-0000-0000-000014010000}"/>
    <cellStyle name="Comma 10 6 2" xfId="1892" xr:uid="{00000000-0005-0000-0000-000015010000}"/>
    <cellStyle name="Comma 10 6 2 2" xfId="4009" xr:uid="{00000000-0005-0000-0000-000016010000}"/>
    <cellStyle name="Comma 10 6 2 2 2" xfId="12476" xr:uid="{00000000-0005-0000-0000-000017010000}"/>
    <cellStyle name="Comma 10 6 2 2 3" xfId="8241" xr:uid="{00000000-0005-0000-0000-000018010000}"/>
    <cellStyle name="Comma 10 6 2 3" xfId="10360" xr:uid="{00000000-0005-0000-0000-000019010000}"/>
    <cellStyle name="Comma 10 6 2 4" xfId="6125" xr:uid="{00000000-0005-0000-0000-00001A010000}"/>
    <cellStyle name="Comma 10 6 3" xfId="2951" xr:uid="{00000000-0005-0000-0000-00001B010000}"/>
    <cellStyle name="Comma 10 6 3 2" xfId="11418" xr:uid="{00000000-0005-0000-0000-00001C010000}"/>
    <cellStyle name="Comma 10 6 3 3" xfId="7183" xr:uid="{00000000-0005-0000-0000-00001D010000}"/>
    <cellStyle name="Comma 10 6 4" xfId="9302" xr:uid="{00000000-0005-0000-0000-00001E010000}"/>
    <cellStyle name="Comma 10 6 5" xfId="5067" xr:uid="{00000000-0005-0000-0000-00001F010000}"/>
    <cellStyle name="Comma 10 7" xfId="1339" xr:uid="{00000000-0005-0000-0000-000020010000}"/>
    <cellStyle name="Comma 10 7 2" xfId="2397" xr:uid="{00000000-0005-0000-0000-000021010000}"/>
    <cellStyle name="Comma 10 7 2 2" xfId="4514" xr:uid="{00000000-0005-0000-0000-000022010000}"/>
    <cellStyle name="Comma 10 7 2 2 2" xfId="12981" xr:uid="{00000000-0005-0000-0000-000023010000}"/>
    <cellStyle name="Comma 10 7 2 2 3" xfId="8746" xr:uid="{00000000-0005-0000-0000-000024010000}"/>
    <cellStyle name="Comma 10 7 2 3" xfId="10865" xr:uid="{00000000-0005-0000-0000-000025010000}"/>
    <cellStyle name="Comma 10 7 2 4" xfId="6630" xr:uid="{00000000-0005-0000-0000-000026010000}"/>
    <cellStyle name="Comma 10 7 3" xfId="3456" xr:uid="{00000000-0005-0000-0000-000027010000}"/>
    <cellStyle name="Comma 10 7 3 2" xfId="11923" xr:uid="{00000000-0005-0000-0000-000028010000}"/>
    <cellStyle name="Comma 10 7 3 3" xfId="7688" xr:uid="{00000000-0005-0000-0000-000029010000}"/>
    <cellStyle name="Comma 10 7 4" xfId="9807" xr:uid="{00000000-0005-0000-0000-00002A010000}"/>
    <cellStyle name="Comma 10 7 5" xfId="5572" xr:uid="{00000000-0005-0000-0000-00002B010000}"/>
    <cellStyle name="Comma 10 8" xfId="1386" xr:uid="{00000000-0005-0000-0000-00002C010000}"/>
    <cellStyle name="Comma 10 8 2" xfId="3503" xr:uid="{00000000-0005-0000-0000-00002D010000}"/>
    <cellStyle name="Comma 10 8 2 2" xfId="11970" xr:uid="{00000000-0005-0000-0000-00002E010000}"/>
    <cellStyle name="Comma 10 8 2 3" xfId="7735" xr:uid="{00000000-0005-0000-0000-00002F010000}"/>
    <cellStyle name="Comma 10 8 3" xfId="9854" xr:uid="{00000000-0005-0000-0000-000030010000}"/>
    <cellStyle name="Comma 10 8 4" xfId="5619" xr:uid="{00000000-0005-0000-0000-000031010000}"/>
    <cellStyle name="Comma 10 9" xfId="2444" xr:uid="{00000000-0005-0000-0000-000032010000}"/>
    <cellStyle name="Comma 10 9 2" xfId="10912" xr:uid="{00000000-0005-0000-0000-000033010000}"/>
    <cellStyle name="Comma 10 9 3" xfId="6677" xr:uid="{00000000-0005-0000-0000-000034010000}"/>
    <cellStyle name="Comma 11" xfId="347" xr:uid="{00000000-0005-0000-0000-000035010000}"/>
    <cellStyle name="Comma 11 10" xfId="8827" xr:uid="{00000000-0005-0000-0000-000036010000}"/>
    <cellStyle name="Comma 11 11" xfId="4592" xr:uid="{00000000-0005-0000-0000-000037010000}"/>
    <cellStyle name="Comma 11 2" xfId="393" xr:uid="{00000000-0005-0000-0000-000038010000}"/>
    <cellStyle name="Comma 11 2 2" xfId="499" xr:uid="{00000000-0005-0000-0000-000039010000}"/>
    <cellStyle name="Comma 11 2 2 2" xfId="812" xr:uid="{00000000-0005-0000-0000-00003A010000}"/>
    <cellStyle name="Comma 11 2 2 2 2" xfId="1317" xr:uid="{00000000-0005-0000-0000-00003B010000}"/>
    <cellStyle name="Comma 11 2 2 2 2 2" xfId="2375" xr:uid="{00000000-0005-0000-0000-00003C010000}"/>
    <cellStyle name="Comma 11 2 2 2 2 2 2" xfId="4492" xr:uid="{00000000-0005-0000-0000-00003D010000}"/>
    <cellStyle name="Comma 11 2 2 2 2 2 2 2" xfId="12959" xr:uid="{00000000-0005-0000-0000-00003E010000}"/>
    <cellStyle name="Comma 11 2 2 2 2 2 2 3" xfId="8724" xr:uid="{00000000-0005-0000-0000-00003F010000}"/>
    <cellStyle name="Comma 11 2 2 2 2 2 3" xfId="10843" xr:uid="{00000000-0005-0000-0000-000040010000}"/>
    <cellStyle name="Comma 11 2 2 2 2 2 4" xfId="6608" xr:uid="{00000000-0005-0000-0000-000041010000}"/>
    <cellStyle name="Comma 11 2 2 2 2 3" xfId="3434" xr:uid="{00000000-0005-0000-0000-000042010000}"/>
    <cellStyle name="Comma 11 2 2 2 2 3 2" xfId="11901" xr:uid="{00000000-0005-0000-0000-000043010000}"/>
    <cellStyle name="Comma 11 2 2 2 2 3 3" xfId="7666" xr:uid="{00000000-0005-0000-0000-000044010000}"/>
    <cellStyle name="Comma 11 2 2 2 2 4" xfId="9785" xr:uid="{00000000-0005-0000-0000-000045010000}"/>
    <cellStyle name="Comma 11 2 2 2 2 5" xfId="5550" xr:uid="{00000000-0005-0000-0000-000046010000}"/>
    <cellStyle name="Comma 11 2 2 2 3" xfId="1870" xr:uid="{00000000-0005-0000-0000-000047010000}"/>
    <cellStyle name="Comma 11 2 2 2 3 2" xfId="3987" xr:uid="{00000000-0005-0000-0000-000048010000}"/>
    <cellStyle name="Comma 11 2 2 2 3 2 2" xfId="12454" xr:uid="{00000000-0005-0000-0000-000049010000}"/>
    <cellStyle name="Comma 11 2 2 2 3 2 3" xfId="8219" xr:uid="{00000000-0005-0000-0000-00004A010000}"/>
    <cellStyle name="Comma 11 2 2 2 3 3" xfId="10338" xr:uid="{00000000-0005-0000-0000-00004B010000}"/>
    <cellStyle name="Comma 11 2 2 2 3 4" xfId="6103" xr:uid="{00000000-0005-0000-0000-00004C010000}"/>
    <cellStyle name="Comma 11 2 2 2 4" xfId="2929" xr:uid="{00000000-0005-0000-0000-00004D010000}"/>
    <cellStyle name="Comma 11 2 2 2 4 2" xfId="11396" xr:uid="{00000000-0005-0000-0000-00004E010000}"/>
    <cellStyle name="Comma 11 2 2 2 4 3" xfId="7161" xr:uid="{00000000-0005-0000-0000-00004F010000}"/>
    <cellStyle name="Comma 11 2 2 2 5" xfId="9280" xr:uid="{00000000-0005-0000-0000-000050010000}"/>
    <cellStyle name="Comma 11 2 2 2 6" xfId="5045" xr:uid="{00000000-0005-0000-0000-000051010000}"/>
    <cellStyle name="Comma 11 2 2 3" xfId="1017" xr:uid="{00000000-0005-0000-0000-000052010000}"/>
    <cellStyle name="Comma 11 2 2 3 2" xfId="2075" xr:uid="{00000000-0005-0000-0000-000053010000}"/>
    <cellStyle name="Comma 11 2 2 3 2 2" xfId="4192" xr:uid="{00000000-0005-0000-0000-000054010000}"/>
    <cellStyle name="Comma 11 2 2 3 2 2 2" xfId="12659" xr:uid="{00000000-0005-0000-0000-000055010000}"/>
    <cellStyle name="Comma 11 2 2 3 2 2 3" xfId="8424" xr:uid="{00000000-0005-0000-0000-000056010000}"/>
    <cellStyle name="Comma 11 2 2 3 2 3" xfId="10543" xr:uid="{00000000-0005-0000-0000-000057010000}"/>
    <cellStyle name="Comma 11 2 2 3 2 4" xfId="6308" xr:uid="{00000000-0005-0000-0000-000058010000}"/>
    <cellStyle name="Comma 11 2 2 3 3" xfId="3134" xr:uid="{00000000-0005-0000-0000-000059010000}"/>
    <cellStyle name="Comma 11 2 2 3 3 2" xfId="11601" xr:uid="{00000000-0005-0000-0000-00005A010000}"/>
    <cellStyle name="Comma 11 2 2 3 3 3" xfId="7366" xr:uid="{00000000-0005-0000-0000-00005B010000}"/>
    <cellStyle name="Comma 11 2 2 3 4" xfId="9485" xr:uid="{00000000-0005-0000-0000-00005C010000}"/>
    <cellStyle name="Comma 11 2 2 3 5" xfId="5250" xr:uid="{00000000-0005-0000-0000-00005D010000}"/>
    <cellStyle name="Comma 11 2 2 4" xfId="1569" xr:uid="{00000000-0005-0000-0000-00005E010000}"/>
    <cellStyle name="Comma 11 2 2 4 2" xfId="3686" xr:uid="{00000000-0005-0000-0000-00005F010000}"/>
    <cellStyle name="Comma 11 2 2 4 2 2" xfId="12153" xr:uid="{00000000-0005-0000-0000-000060010000}"/>
    <cellStyle name="Comma 11 2 2 4 2 3" xfId="7918" xr:uid="{00000000-0005-0000-0000-000061010000}"/>
    <cellStyle name="Comma 11 2 2 4 3" xfId="10037" xr:uid="{00000000-0005-0000-0000-000062010000}"/>
    <cellStyle name="Comma 11 2 2 4 4" xfId="5802" xr:uid="{00000000-0005-0000-0000-000063010000}"/>
    <cellStyle name="Comma 11 2 2 5" xfId="2628" xr:uid="{00000000-0005-0000-0000-000064010000}"/>
    <cellStyle name="Comma 11 2 2 5 2" xfId="11095" xr:uid="{00000000-0005-0000-0000-000065010000}"/>
    <cellStyle name="Comma 11 2 2 5 3" xfId="6860" xr:uid="{00000000-0005-0000-0000-000066010000}"/>
    <cellStyle name="Comma 11 2 2 6" xfId="8979" xr:uid="{00000000-0005-0000-0000-000067010000}"/>
    <cellStyle name="Comma 11 2 2 7" xfId="4744" xr:uid="{00000000-0005-0000-0000-000068010000}"/>
    <cellStyle name="Comma 11 2 3" xfId="706" xr:uid="{00000000-0005-0000-0000-000069010000}"/>
    <cellStyle name="Comma 11 2 3 2" xfId="1211" xr:uid="{00000000-0005-0000-0000-00006A010000}"/>
    <cellStyle name="Comma 11 2 3 2 2" xfId="2269" xr:uid="{00000000-0005-0000-0000-00006B010000}"/>
    <cellStyle name="Comma 11 2 3 2 2 2" xfId="4386" xr:uid="{00000000-0005-0000-0000-00006C010000}"/>
    <cellStyle name="Comma 11 2 3 2 2 2 2" xfId="12853" xr:uid="{00000000-0005-0000-0000-00006D010000}"/>
    <cellStyle name="Comma 11 2 3 2 2 2 3" xfId="8618" xr:uid="{00000000-0005-0000-0000-00006E010000}"/>
    <cellStyle name="Comma 11 2 3 2 2 3" xfId="10737" xr:uid="{00000000-0005-0000-0000-00006F010000}"/>
    <cellStyle name="Comma 11 2 3 2 2 4" xfId="6502" xr:uid="{00000000-0005-0000-0000-000070010000}"/>
    <cellStyle name="Comma 11 2 3 2 3" xfId="3328" xr:uid="{00000000-0005-0000-0000-000071010000}"/>
    <cellStyle name="Comma 11 2 3 2 3 2" xfId="11795" xr:uid="{00000000-0005-0000-0000-000072010000}"/>
    <cellStyle name="Comma 11 2 3 2 3 3" xfId="7560" xr:uid="{00000000-0005-0000-0000-000073010000}"/>
    <cellStyle name="Comma 11 2 3 2 4" xfId="9679" xr:uid="{00000000-0005-0000-0000-000074010000}"/>
    <cellStyle name="Comma 11 2 3 2 5" xfId="5444" xr:uid="{00000000-0005-0000-0000-000075010000}"/>
    <cellStyle name="Comma 11 2 3 3" xfId="1764" xr:uid="{00000000-0005-0000-0000-000076010000}"/>
    <cellStyle name="Comma 11 2 3 3 2" xfId="3881" xr:uid="{00000000-0005-0000-0000-000077010000}"/>
    <cellStyle name="Comma 11 2 3 3 2 2" xfId="12348" xr:uid="{00000000-0005-0000-0000-000078010000}"/>
    <cellStyle name="Comma 11 2 3 3 2 3" xfId="8113" xr:uid="{00000000-0005-0000-0000-000079010000}"/>
    <cellStyle name="Comma 11 2 3 3 3" xfId="10232" xr:uid="{00000000-0005-0000-0000-00007A010000}"/>
    <cellStyle name="Comma 11 2 3 3 4" xfId="5997" xr:uid="{00000000-0005-0000-0000-00007B010000}"/>
    <cellStyle name="Comma 11 2 3 4" xfId="2823" xr:uid="{00000000-0005-0000-0000-00007C010000}"/>
    <cellStyle name="Comma 11 2 3 4 2" xfId="11290" xr:uid="{00000000-0005-0000-0000-00007D010000}"/>
    <cellStyle name="Comma 11 2 3 4 3" xfId="7055" xr:uid="{00000000-0005-0000-0000-00007E010000}"/>
    <cellStyle name="Comma 11 2 3 5" xfId="9174" xr:uid="{00000000-0005-0000-0000-00007F010000}"/>
    <cellStyle name="Comma 11 2 3 6" xfId="4939" xr:uid="{00000000-0005-0000-0000-000080010000}"/>
    <cellStyle name="Comma 11 2 4" xfId="599" xr:uid="{00000000-0005-0000-0000-000081010000}"/>
    <cellStyle name="Comma 11 2 4 2" xfId="1116" xr:uid="{00000000-0005-0000-0000-000082010000}"/>
    <cellStyle name="Comma 11 2 4 2 2" xfId="2174" xr:uid="{00000000-0005-0000-0000-000083010000}"/>
    <cellStyle name="Comma 11 2 4 2 2 2" xfId="4291" xr:uid="{00000000-0005-0000-0000-000084010000}"/>
    <cellStyle name="Comma 11 2 4 2 2 2 2" xfId="12758" xr:uid="{00000000-0005-0000-0000-000085010000}"/>
    <cellStyle name="Comma 11 2 4 2 2 2 3" xfId="8523" xr:uid="{00000000-0005-0000-0000-000086010000}"/>
    <cellStyle name="Comma 11 2 4 2 2 3" xfId="10642" xr:uid="{00000000-0005-0000-0000-000087010000}"/>
    <cellStyle name="Comma 11 2 4 2 2 4" xfId="6407" xr:uid="{00000000-0005-0000-0000-000088010000}"/>
    <cellStyle name="Comma 11 2 4 2 3" xfId="3233" xr:uid="{00000000-0005-0000-0000-000089010000}"/>
    <cellStyle name="Comma 11 2 4 2 3 2" xfId="11700" xr:uid="{00000000-0005-0000-0000-00008A010000}"/>
    <cellStyle name="Comma 11 2 4 2 3 3" xfId="7465" xr:uid="{00000000-0005-0000-0000-00008B010000}"/>
    <cellStyle name="Comma 11 2 4 2 4" xfId="9584" xr:uid="{00000000-0005-0000-0000-00008C010000}"/>
    <cellStyle name="Comma 11 2 4 2 5" xfId="5349" xr:uid="{00000000-0005-0000-0000-00008D010000}"/>
    <cellStyle name="Comma 11 2 4 3" xfId="1669" xr:uid="{00000000-0005-0000-0000-00008E010000}"/>
    <cellStyle name="Comma 11 2 4 3 2" xfId="3786" xr:uid="{00000000-0005-0000-0000-00008F010000}"/>
    <cellStyle name="Comma 11 2 4 3 2 2" xfId="12253" xr:uid="{00000000-0005-0000-0000-000090010000}"/>
    <cellStyle name="Comma 11 2 4 3 2 3" xfId="8018" xr:uid="{00000000-0005-0000-0000-000091010000}"/>
    <cellStyle name="Comma 11 2 4 3 3" xfId="10137" xr:uid="{00000000-0005-0000-0000-000092010000}"/>
    <cellStyle name="Comma 11 2 4 3 4" xfId="5902" xr:uid="{00000000-0005-0000-0000-000093010000}"/>
    <cellStyle name="Comma 11 2 4 4" xfId="2728" xr:uid="{00000000-0005-0000-0000-000094010000}"/>
    <cellStyle name="Comma 11 2 4 4 2" xfId="11195" xr:uid="{00000000-0005-0000-0000-000095010000}"/>
    <cellStyle name="Comma 11 2 4 4 3" xfId="6960" xr:uid="{00000000-0005-0000-0000-000096010000}"/>
    <cellStyle name="Comma 11 2 4 5" xfId="9079" xr:uid="{00000000-0005-0000-0000-000097010000}"/>
    <cellStyle name="Comma 11 2 4 6" xfId="4844" xr:uid="{00000000-0005-0000-0000-000098010000}"/>
    <cellStyle name="Comma 11 2 5" xfId="911" xr:uid="{00000000-0005-0000-0000-000099010000}"/>
    <cellStyle name="Comma 11 2 5 2" xfId="1969" xr:uid="{00000000-0005-0000-0000-00009A010000}"/>
    <cellStyle name="Comma 11 2 5 2 2" xfId="4086" xr:uid="{00000000-0005-0000-0000-00009B010000}"/>
    <cellStyle name="Comma 11 2 5 2 2 2" xfId="12553" xr:uid="{00000000-0005-0000-0000-00009C010000}"/>
    <cellStyle name="Comma 11 2 5 2 2 3" xfId="8318" xr:uid="{00000000-0005-0000-0000-00009D010000}"/>
    <cellStyle name="Comma 11 2 5 2 3" xfId="10437" xr:uid="{00000000-0005-0000-0000-00009E010000}"/>
    <cellStyle name="Comma 11 2 5 2 4" xfId="6202" xr:uid="{00000000-0005-0000-0000-00009F010000}"/>
    <cellStyle name="Comma 11 2 5 3" xfId="3028" xr:uid="{00000000-0005-0000-0000-0000A0010000}"/>
    <cellStyle name="Comma 11 2 5 3 2" xfId="11495" xr:uid="{00000000-0005-0000-0000-0000A1010000}"/>
    <cellStyle name="Comma 11 2 5 3 3" xfId="7260" xr:uid="{00000000-0005-0000-0000-0000A2010000}"/>
    <cellStyle name="Comma 11 2 5 4" xfId="9379" xr:uid="{00000000-0005-0000-0000-0000A3010000}"/>
    <cellStyle name="Comma 11 2 5 5" xfId="5144" xr:uid="{00000000-0005-0000-0000-0000A4010000}"/>
    <cellStyle name="Comma 11 2 6" xfId="1463" xr:uid="{00000000-0005-0000-0000-0000A5010000}"/>
    <cellStyle name="Comma 11 2 6 2" xfId="3580" xr:uid="{00000000-0005-0000-0000-0000A6010000}"/>
    <cellStyle name="Comma 11 2 6 2 2" xfId="12047" xr:uid="{00000000-0005-0000-0000-0000A7010000}"/>
    <cellStyle name="Comma 11 2 6 2 3" xfId="7812" xr:uid="{00000000-0005-0000-0000-0000A8010000}"/>
    <cellStyle name="Comma 11 2 6 3" xfId="9931" xr:uid="{00000000-0005-0000-0000-0000A9010000}"/>
    <cellStyle name="Comma 11 2 6 4" xfId="5696" xr:uid="{00000000-0005-0000-0000-0000AA010000}"/>
    <cellStyle name="Comma 11 2 7" xfId="2522" xr:uid="{00000000-0005-0000-0000-0000AB010000}"/>
    <cellStyle name="Comma 11 2 7 2" xfId="10989" xr:uid="{00000000-0005-0000-0000-0000AC010000}"/>
    <cellStyle name="Comma 11 2 7 3" xfId="6754" xr:uid="{00000000-0005-0000-0000-0000AD010000}"/>
    <cellStyle name="Comma 11 2 8" xfId="8873" xr:uid="{00000000-0005-0000-0000-0000AE010000}"/>
    <cellStyle name="Comma 11 2 9" xfId="4638" xr:uid="{00000000-0005-0000-0000-0000AF010000}"/>
    <cellStyle name="Comma 11 3" xfId="453" xr:uid="{00000000-0005-0000-0000-0000B0010000}"/>
    <cellStyle name="Comma 11 3 2" xfId="766" xr:uid="{00000000-0005-0000-0000-0000B1010000}"/>
    <cellStyle name="Comma 11 3 2 2" xfId="1271" xr:uid="{00000000-0005-0000-0000-0000B2010000}"/>
    <cellStyle name="Comma 11 3 2 2 2" xfId="2329" xr:uid="{00000000-0005-0000-0000-0000B3010000}"/>
    <cellStyle name="Comma 11 3 2 2 2 2" xfId="4446" xr:uid="{00000000-0005-0000-0000-0000B4010000}"/>
    <cellStyle name="Comma 11 3 2 2 2 2 2" xfId="12913" xr:uid="{00000000-0005-0000-0000-0000B5010000}"/>
    <cellStyle name="Comma 11 3 2 2 2 2 3" xfId="8678" xr:uid="{00000000-0005-0000-0000-0000B6010000}"/>
    <cellStyle name="Comma 11 3 2 2 2 3" xfId="10797" xr:uid="{00000000-0005-0000-0000-0000B7010000}"/>
    <cellStyle name="Comma 11 3 2 2 2 4" xfId="6562" xr:uid="{00000000-0005-0000-0000-0000B8010000}"/>
    <cellStyle name="Comma 11 3 2 2 3" xfId="3388" xr:uid="{00000000-0005-0000-0000-0000B9010000}"/>
    <cellStyle name="Comma 11 3 2 2 3 2" xfId="11855" xr:uid="{00000000-0005-0000-0000-0000BA010000}"/>
    <cellStyle name="Comma 11 3 2 2 3 3" xfId="7620" xr:uid="{00000000-0005-0000-0000-0000BB010000}"/>
    <cellStyle name="Comma 11 3 2 2 4" xfId="9739" xr:uid="{00000000-0005-0000-0000-0000BC010000}"/>
    <cellStyle name="Comma 11 3 2 2 5" xfId="5504" xr:uid="{00000000-0005-0000-0000-0000BD010000}"/>
    <cellStyle name="Comma 11 3 2 3" xfId="1824" xr:uid="{00000000-0005-0000-0000-0000BE010000}"/>
    <cellStyle name="Comma 11 3 2 3 2" xfId="3941" xr:uid="{00000000-0005-0000-0000-0000BF010000}"/>
    <cellStyle name="Comma 11 3 2 3 2 2" xfId="12408" xr:uid="{00000000-0005-0000-0000-0000C0010000}"/>
    <cellStyle name="Comma 11 3 2 3 2 3" xfId="8173" xr:uid="{00000000-0005-0000-0000-0000C1010000}"/>
    <cellStyle name="Comma 11 3 2 3 3" xfId="10292" xr:uid="{00000000-0005-0000-0000-0000C2010000}"/>
    <cellStyle name="Comma 11 3 2 3 4" xfId="6057" xr:uid="{00000000-0005-0000-0000-0000C3010000}"/>
    <cellStyle name="Comma 11 3 2 4" xfId="2883" xr:uid="{00000000-0005-0000-0000-0000C4010000}"/>
    <cellStyle name="Comma 11 3 2 4 2" xfId="11350" xr:uid="{00000000-0005-0000-0000-0000C5010000}"/>
    <cellStyle name="Comma 11 3 2 4 3" xfId="7115" xr:uid="{00000000-0005-0000-0000-0000C6010000}"/>
    <cellStyle name="Comma 11 3 2 5" xfId="9234" xr:uid="{00000000-0005-0000-0000-0000C7010000}"/>
    <cellStyle name="Comma 11 3 2 6" xfId="4999" xr:uid="{00000000-0005-0000-0000-0000C8010000}"/>
    <cellStyle name="Comma 11 3 3" xfId="971" xr:uid="{00000000-0005-0000-0000-0000C9010000}"/>
    <cellStyle name="Comma 11 3 3 2" xfId="2029" xr:uid="{00000000-0005-0000-0000-0000CA010000}"/>
    <cellStyle name="Comma 11 3 3 2 2" xfId="4146" xr:uid="{00000000-0005-0000-0000-0000CB010000}"/>
    <cellStyle name="Comma 11 3 3 2 2 2" xfId="12613" xr:uid="{00000000-0005-0000-0000-0000CC010000}"/>
    <cellStyle name="Comma 11 3 3 2 2 3" xfId="8378" xr:uid="{00000000-0005-0000-0000-0000CD010000}"/>
    <cellStyle name="Comma 11 3 3 2 3" xfId="10497" xr:uid="{00000000-0005-0000-0000-0000CE010000}"/>
    <cellStyle name="Comma 11 3 3 2 4" xfId="6262" xr:uid="{00000000-0005-0000-0000-0000CF010000}"/>
    <cellStyle name="Comma 11 3 3 3" xfId="3088" xr:uid="{00000000-0005-0000-0000-0000D0010000}"/>
    <cellStyle name="Comma 11 3 3 3 2" xfId="11555" xr:uid="{00000000-0005-0000-0000-0000D1010000}"/>
    <cellStyle name="Comma 11 3 3 3 3" xfId="7320" xr:uid="{00000000-0005-0000-0000-0000D2010000}"/>
    <cellStyle name="Comma 11 3 3 4" xfId="9439" xr:uid="{00000000-0005-0000-0000-0000D3010000}"/>
    <cellStyle name="Comma 11 3 3 5" xfId="5204" xr:uid="{00000000-0005-0000-0000-0000D4010000}"/>
    <cellStyle name="Comma 11 3 4" xfId="1523" xr:uid="{00000000-0005-0000-0000-0000D5010000}"/>
    <cellStyle name="Comma 11 3 4 2" xfId="3640" xr:uid="{00000000-0005-0000-0000-0000D6010000}"/>
    <cellStyle name="Comma 11 3 4 2 2" xfId="12107" xr:uid="{00000000-0005-0000-0000-0000D7010000}"/>
    <cellStyle name="Comma 11 3 4 2 3" xfId="7872" xr:uid="{00000000-0005-0000-0000-0000D8010000}"/>
    <cellStyle name="Comma 11 3 4 3" xfId="9991" xr:uid="{00000000-0005-0000-0000-0000D9010000}"/>
    <cellStyle name="Comma 11 3 4 4" xfId="5756" xr:uid="{00000000-0005-0000-0000-0000DA010000}"/>
    <cellStyle name="Comma 11 3 5" xfId="2582" xr:uid="{00000000-0005-0000-0000-0000DB010000}"/>
    <cellStyle name="Comma 11 3 5 2" xfId="11049" xr:uid="{00000000-0005-0000-0000-0000DC010000}"/>
    <cellStyle name="Comma 11 3 5 3" xfId="6814" xr:uid="{00000000-0005-0000-0000-0000DD010000}"/>
    <cellStyle name="Comma 11 3 6" xfId="8933" xr:uid="{00000000-0005-0000-0000-0000DE010000}"/>
    <cellStyle name="Comma 11 3 7" xfId="4698" xr:uid="{00000000-0005-0000-0000-0000DF010000}"/>
    <cellStyle name="Comma 11 4" xfId="660" xr:uid="{00000000-0005-0000-0000-0000E0010000}"/>
    <cellStyle name="Comma 11 4 2" xfId="1165" xr:uid="{00000000-0005-0000-0000-0000E1010000}"/>
    <cellStyle name="Comma 11 4 2 2" xfId="2223" xr:uid="{00000000-0005-0000-0000-0000E2010000}"/>
    <cellStyle name="Comma 11 4 2 2 2" xfId="4340" xr:uid="{00000000-0005-0000-0000-0000E3010000}"/>
    <cellStyle name="Comma 11 4 2 2 2 2" xfId="12807" xr:uid="{00000000-0005-0000-0000-0000E4010000}"/>
    <cellStyle name="Comma 11 4 2 2 2 3" xfId="8572" xr:uid="{00000000-0005-0000-0000-0000E5010000}"/>
    <cellStyle name="Comma 11 4 2 2 3" xfId="10691" xr:uid="{00000000-0005-0000-0000-0000E6010000}"/>
    <cellStyle name="Comma 11 4 2 2 4" xfId="6456" xr:uid="{00000000-0005-0000-0000-0000E7010000}"/>
    <cellStyle name="Comma 11 4 2 3" xfId="3282" xr:uid="{00000000-0005-0000-0000-0000E8010000}"/>
    <cellStyle name="Comma 11 4 2 3 2" xfId="11749" xr:uid="{00000000-0005-0000-0000-0000E9010000}"/>
    <cellStyle name="Comma 11 4 2 3 3" xfId="7514" xr:uid="{00000000-0005-0000-0000-0000EA010000}"/>
    <cellStyle name="Comma 11 4 2 4" xfId="9633" xr:uid="{00000000-0005-0000-0000-0000EB010000}"/>
    <cellStyle name="Comma 11 4 2 5" xfId="5398" xr:uid="{00000000-0005-0000-0000-0000EC010000}"/>
    <cellStyle name="Comma 11 4 3" xfId="1718" xr:uid="{00000000-0005-0000-0000-0000ED010000}"/>
    <cellStyle name="Comma 11 4 3 2" xfId="3835" xr:uid="{00000000-0005-0000-0000-0000EE010000}"/>
    <cellStyle name="Comma 11 4 3 2 2" xfId="12302" xr:uid="{00000000-0005-0000-0000-0000EF010000}"/>
    <cellStyle name="Comma 11 4 3 2 3" xfId="8067" xr:uid="{00000000-0005-0000-0000-0000F0010000}"/>
    <cellStyle name="Comma 11 4 3 3" xfId="10186" xr:uid="{00000000-0005-0000-0000-0000F1010000}"/>
    <cellStyle name="Comma 11 4 3 4" xfId="5951" xr:uid="{00000000-0005-0000-0000-0000F2010000}"/>
    <cellStyle name="Comma 11 4 4" xfId="2777" xr:uid="{00000000-0005-0000-0000-0000F3010000}"/>
    <cellStyle name="Comma 11 4 4 2" xfId="11244" xr:uid="{00000000-0005-0000-0000-0000F4010000}"/>
    <cellStyle name="Comma 11 4 4 3" xfId="7009" xr:uid="{00000000-0005-0000-0000-0000F5010000}"/>
    <cellStyle name="Comma 11 4 5" xfId="9128" xr:uid="{00000000-0005-0000-0000-0000F6010000}"/>
    <cellStyle name="Comma 11 4 6" xfId="4893" xr:uid="{00000000-0005-0000-0000-0000F7010000}"/>
    <cellStyle name="Comma 11 5" xfId="553" xr:uid="{00000000-0005-0000-0000-0000F8010000}"/>
    <cellStyle name="Comma 11 5 2" xfId="1070" xr:uid="{00000000-0005-0000-0000-0000F9010000}"/>
    <cellStyle name="Comma 11 5 2 2" xfId="2128" xr:uid="{00000000-0005-0000-0000-0000FA010000}"/>
    <cellStyle name="Comma 11 5 2 2 2" xfId="4245" xr:uid="{00000000-0005-0000-0000-0000FB010000}"/>
    <cellStyle name="Comma 11 5 2 2 2 2" xfId="12712" xr:uid="{00000000-0005-0000-0000-0000FC010000}"/>
    <cellStyle name="Comma 11 5 2 2 2 3" xfId="8477" xr:uid="{00000000-0005-0000-0000-0000FD010000}"/>
    <cellStyle name="Comma 11 5 2 2 3" xfId="10596" xr:uid="{00000000-0005-0000-0000-0000FE010000}"/>
    <cellStyle name="Comma 11 5 2 2 4" xfId="6361" xr:uid="{00000000-0005-0000-0000-0000FF010000}"/>
    <cellStyle name="Comma 11 5 2 3" xfId="3187" xr:uid="{00000000-0005-0000-0000-000000020000}"/>
    <cellStyle name="Comma 11 5 2 3 2" xfId="11654" xr:uid="{00000000-0005-0000-0000-000001020000}"/>
    <cellStyle name="Comma 11 5 2 3 3" xfId="7419" xr:uid="{00000000-0005-0000-0000-000002020000}"/>
    <cellStyle name="Comma 11 5 2 4" xfId="9538" xr:uid="{00000000-0005-0000-0000-000003020000}"/>
    <cellStyle name="Comma 11 5 2 5" xfId="5303" xr:uid="{00000000-0005-0000-0000-000004020000}"/>
    <cellStyle name="Comma 11 5 3" xfId="1623" xr:uid="{00000000-0005-0000-0000-000005020000}"/>
    <cellStyle name="Comma 11 5 3 2" xfId="3740" xr:uid="{00000000-0005-0000-0000-000006020000}"/>
    <cellStyle name="Comma 11 5 3 2 2" xfId="12207" xr:uid="{00000000-0005-0000-0000-000007020000}"/>
    <cellStyle name="Comma 11 5 3 2 3" xfId="7972" xr:uid="{00000000-0005-0000-0000-000008020000}"/>
    <cellStyle name="Comma 11 5 3 3" xfId="10091" xr:uid="{00000000-0005-0000-0000-000009020000}"/>
    <cellStyle name="Comma 11 5 3 4" xfId="5856" xr:uid="{00000000-0005-0000-0000-00000A020000}"/>
    <cellStyle name="Comma 11 5 4" xfId="2682" xr:uid="{00000000-0005-0000-0000-00000B020000}"/>
    <cellStyle name="Comma 11 5 4 2" xfId="11149" xr:uid="{00000000-0005-0000-0000-00000C020000}"/>
    <cellStyle name="Comma 11 5 4 3" xfId="6914" xr:uid="{00000000-0005-0000-0000-00000D020000}"/>
    <cellStyle name="Comma 11 5 5" xfId="9033" xr:uid="{00000000-0005-0000-0000-00000E020000}"/>
    <cellStyle name="Comma 11 5 6" xfId="4798" xr:uid="{00000000-0005-0000-0000-00000F020000}"/>
    <cellStyle name="Comma 11 6" xfId="865" xr:uid="{00000000-0005-0000-0000-000010020000}"/>
    <cellStyle name="Comma 11 6 2" xfId="1923" xr:uid="{00000000-0005-0000-0000-000011020000}"/>
    <cellStyle name="Comma 11 6 2 2" xfId="4040" xr:uid="{00000000-0005-0000-0000-000012020000}"/>
    <cellStyle name="Comma 11 6 2 2 2" xfId="12507" xr:uid="{00000000-0005-0000-0000-000013020000}"/>
    <cellStyle name="Comma 11 6 2 2 3" xfId="8272" xr:uid="{00000000-0005-0000-0000-000014020000}"/>
    <cellStyle name="Comma 11 6 2 3" xfId="10391" xr:uid="{00000000-0005-0000-0000-000015020000}"/>
    <cellStyle name="Comma 11 6 2 4" xfId="6156" xr:uid="{00000000-0005-0000-0000-000016020000}"/>
    <cellStyle name="Comma 11 6 3" xfId="2982" xr:uid="{00000000-0005-0000-0000-000017020000}"/>
    <cellStyle name="Comma 11 6 3 2" xfId="11449" xr:uid="{00000000-0005-0000-0000-000018020000}"/>
    <cellStyle name="Comma 11 6 3 3" xfId="7214" xr:uid="{00000000-0005-0000-0000-000019020000}"/>
    <cellStyle name="Comma 11 6 4" xfId="9333" xr:uid="{00000000-0005-0000-0000-00001A020000}"/>
    <cellStyle name="Comma 11 6 5" xfId="5098" xr:uid="{00000000-0005-0000-0000-00001B020000}"/>
    <cellStyle name="Comma 11 7" xfId="1371" xr:uid="{00000000-0005-0000-0000-00001C020000}"/>
    <cellStyle name="Comma 11 7 2" xfId="2429" xr:uid="{00000000-0005-0000-0000-00001D020000}"/>
    <cellStyle name="Comma 11 7 2 2" xfId="4546" xr:uid="{00000000-0005-0000-0000-00001E020000}"/>
    <cellStyle name="Comma 11 7 2 2 2" xfId="13013" xr:uid="{00000000-0005-0000-0000-00001F020000}"/>
    <cellStyle name="Comma 11 7 2 2 3" xfId="8778" xr:uid="{00000000-0005-0000-0000-000020020000}"/>
    <cellStyle name="Comma 11 7 2 3" xfId="10897" xr:uid="{00000000-0005-0000-0000-000021020000}"/>
    <cellStyle name="Comma 11 7 2 4" xfId="6662" xr:uid="{00000000-0005-0000-0000-000022020000}"/>
    <cellStyle name="Comma 11 7 3" xfId="3488" xr:uid="{00000000-0005-0000-0000-000023020000}"/>
    <cellStyle name="Comma 11 7 3 2" xfId="11955" xr:uid="{00000000-0005-0000-0000-000024020000}"/>
    <cellStyle name="Comma 11 7 3 3" xfId="7720" xr:uid="{00000000-0005-0000-0000-000025020000}"/>
    <cellStyle name="Comma 11 7 4" xfId="9839" xr:uid="{00000000-0005-0000-0000-000026020000}"/>
    <cellStyle name="Comma 11 7 5" xfId="5604" xr:uid="{00000000-0005-0000-0000-000027020000}"/>
    <cellStyle name="Comma 11 8" xfId="1417" xr:uid="{00000000-0005-0000-0000-000028020000}"/>
    <cellStyle name="Comma 11 8 2" xfId="3534" xr:uid="{00000000-0005-0000-0000-000029020000}"/>
    <cellStyle name="Comma 11 8 2 2" xfId="12001" xr:uid="{00000000-0005-0000-0000-00002A020000}"/>
    <cellStyle name="Comma 11 8 2 3" xfId="7766" xr:uid="{00000000-0005-0000-0000-00002B020000}"/>
    <cellStyle name="Comma 11 8 3" xfId="9885" xr:uid="{00000000-0005-0000-0000-00002C020000}"/>
    <cellStyle name="Comma 11 8 4" xfId="5650" xr:uid="{00000000-0005-0000-0000-00002D020000}"/>
    <cellStyle name="Comma 11 9" xfId="2476" xr:uid="{00000000-0005-0000-0000-00002E020000}"/>
    <cellStyle name="Comma 11 9 2" xfId="10943" xr:uid="{00000000-0005-0000-0000-00002F020000}"/>
    <cellStyle name="Comma 11 9 3" xfId="6708" xr:uid="{00000000-0005-0000-0000-000030020000}"/>
    <cellStyle name="Comma 12" xfId="346" xr:uid="{00000000-0005-0000-0000-000031020000}"/>
    <cellStyle name="Comma 12 10" xfId="8826" xr:uid="{00000000-0005-0000-0000-000032020000}"/>
    <cellStyle name="Comma 12 11" xfId="4591" xr:uid="{00000000-0005-0000-0000-000033020000}"/>
    <cellStyle name="Comma 12 2" xfId="392" xr:uid="{00000000-0005-0000-0000-000034020000}"/>
    <cellStyle name="Comma 12 2 2" xfId="498" xr:uid="{00000000-0005-0000-0000-000035020000}"/>
    <cellStyle name="Comma 12 2 2 2" xfId="811" xr:uid="{00000000-0005-0000-0000-000036020000}"/>
    <cellStyle name="Comma 12 2 2 2 2" xfId="1316" xr:uid="{00000000-0005-0000-0000-000037020000}"/>
    <cellStyle name="Comma 12 2 2 2 2 2" xfId="2374" xr:uid="{00000000-0005-0000-0000-000038020000}"/>
    <cellStyle name="Comma 12 2 2 2 2 2 2" xfId="4491" xr:uid="{00000000-0005-0000-0000-000039020000}"/>
    <cellStyle name="Comma 12 2 2 2 2 2 2 2" xfId="12958" xr:uid="{00000000-0005-0000-0000-00003A020000}"/>
    <cellStyle name="Comma 12 2 2 2 2 2 2 3" xfId="8723" xr:uid="{00000000-0005-0000-0000-00003B020000}"/>
    <cellStyle name="Comma 12 2 2 2 2 2 3" xfId="10842" xr:uid="{00000000-0005-0000-0000-00003C020000}"/>
    <cellStyle name="Comma 12 2 2 2 2 2 4" xfId="6607" xr:uid="{00000000-0005-0000-0000-00003D020000}"/>
    <cellStyle name="Comma 12 2 2 2 2 3" xfId="3433" xr:uid="{00000000-0005-0000-0000-00003E020000}"/>
    <cellStyle name="Comma 12 2 2 2 2 3 2" xfId="11900" xr:uid="{00000000-0005-0000-0000-00003F020000}"/>
    <cellStyle name="Comma 12 2 2 2 2 3 3" xfId="7665" xr:uid="{00000000-0005-0000-0000-000040020000}"/>
    <cellStyle name="Comma 12 2 2 2 2 4" xfId="9784" xr:uid="{00000000-0005-0000-0000-000041020000}"/>
    <cellStyle name="Comma 12 2 2 2 2 5" xfId="5549" xr:uid="{00000000-0005-0000-0000-000042020000}"/>
    <cellStyle name="Comma 12 2 2 2 3" xfId="1869" xr:uid="{00000000-0005-0000-0000-000043020000}"/>
    <cellStyle name="Comma 12 2 2 2 3 2" xfId="3986" xr:uid="{00000000-0005-0000-0000-000044020000}"/>
    <cellStyle name="Comma 12 2 2 2 3 2 2" xfId="12453" xr:uid="{00000000-0005-0000-0000-000045020000}"/>
    <cellStyle name="Comma 12 2 2 2 3 2 3" xfId="8218" xr:uid="{00000000-0005-0000-0000-000046020000}"/>
    <cellStyle name="Comma 12 2 2 2 3 3" xfId="10337" xr:uid="{00000000-0005-0000-0000-000047020000}"/>
    <cellStyle name="Comma 12 2 2 2 3 4" xfId="6102" xr:uid="{00000000-0005-0000-0000-000048020000}"/>
    <cellStyle name="Comma 12 2 2 2 4" xfId="2928" xr:uid="{00000000-0005-0000-0000-000049020000}"/>
    <cellStyle name="Comma 12 2 2 2 4 2" xfId="11395" xr:uid="{00000000-0005-0000-0000-00004A020000}"/>
    <cellStyle name="Comma 12 2 2 2 4 3" xfId="7160" xr:uid="{00000000-0005-0000-0000-00004B020000}"/>
    <cellStyle name="Comma 12 2 2 2 5" xfId="9279" xr:uid="{00000000-0005-0000-0000-00004C020000}"/>
    <cellStyle name="Comma 12 2 2 2 6" xfId="5044" xr:uid="{00000000-0005-0000-0000-00004D020000}"/>
    <cellStyle name="Comma 12 2 2 3" xfId="1016" xr:uid="{00000000-0005-0000-0000-00004E020000}"/>
    <cellStyle name="Comma 12 2 2 3 2" xfId="2074" xr:uid="{00000000-0005-0000-0000-00004F020000}"/>
    <cellStyle name="Comma 12 2 2 3 2 2" xfId="4191" xr:uid="{00000000-0005-0000-0000-000050020000}"/>
    <cellStyle name="Comma 12 2 2 3 2 2 2" xfId="12658" xr:uid="{00000000-0005-0000-0000-000051020000}"/>
    <cellStyle name="Comma 12 2 2 3 2 2 3" xfId="8423" xr:uid="{00000000-0005-0000-0000-000052020000}"/>
    <cellStyle name="Comma 12 2 2 3 2 3" xfId="10542" xr:uid="{00000000-0005-0000-0000-000053020000}"/>
    <cellStyle name="Comma 12 2 2 3 2 4" xfId="6307" xr:uid="{00000000-0005-0000-0000-000054020000}"/>
    <cellStyle name="Comma 12 2 2 3 3" xfId="3133" xr:uid="{00000000-0005-0000-0000-000055020000}"/>
    <cellStyle name="Comma 12 2 2 3 3 2" xfId="11600" xr:uid="{00000000-0005-0000-0000-000056020000}"/>
    <cellStyle name="Comma 12 2 2 3 3 3" xfId="7365" xr:uid="{00000000-0005-0000-0000-000057020000}"/>
    <cellStyle name="Comma 12 2 2 3 4" xfId="9484" xr:uid="{00000000-0005-0000-0000-000058020000}"/>
    <cellStyle name="Comma 12 2 2 3 5" xfId="5249" xr:uid="{00000000-0005-0000-0000-000059020000}"/>
    <cellStyle name="Comma 12 2 2 4" xfId="1568" xr:uid="{00000000-0005-0000-0000-00005A020000}"/>
    <cellStyle name="Comma 12 2 2 4 2" xfId="3685" xr:uid="{00000000-0005-0000-0000-00005B020000}"/>
    <cellStyle name="Comma 12 2 2 4 2 2" xfId="12152" xr:uid="{00000000-0005-0000-0000-00005C020000}"/>
    <cellStyle name="Comma 12 2 2 4 2 3" xfId="7917" xr:uid="{00000000-0005-0000-0000-00005D020000}"/>
    <cellStyle name="Comma 12 2 2 4 3" xfId="10036" xr:uid="{00000000-0005-0000-0000-00005E020000}"/>
    <cellStyle name="Comma 12 2 2 4 4" xfId="5801" xr:uid="{00000000-0005-0000-0000-00005F020000}"/>
    <cellStyle name="Comma 12 2 2 5" xfId="2627" xr:uid="{00000000-0005-0000-0000-000060020000}"/>
    <cellStyle name="Comma 12 2 2 5 2" xfId="11094" xr:uid="{00000000-0005-0000-0000-000061020000}"/>
    <cellStyle name="Comma 12 2 2 5 3" xfId="6859" xr:uid="{00000000-0005-0000-0000-000062020000}"/>
    <cellStyle name="Comma 12 2 2 6" xfId="8978" xr:uid="{00000000-0005-0000-0000-000063020000}"/>
    <cellStyle name="Comma 12 2 2 7" xfId="4743" xr:uid="{00000000-0005-0000-0000-000064020000}"/>
    <cellStyle name="Comma 12 2 3" xfId="705" xr:uid="{00000000-0005-0000-0000-000065020000}"/>
    <cellStyle name="Comma 12 2 3 2" xfId="1210" xr:uid="{00000000-0005-0000-0000-000066020000}"/>
    <cellStyle name="Comma 12 2 3 2 2" xfId="2268" xr:uid="{00000000-0005-0000-0000-000067020000}"/>
    <cellStyle name="Comma 12 2 3 2 2 2" xfId="4385" xr:uid="{00000000-0005-0000-0000-000068020000}"/>
    <cellStyle name="Comma 12 2 3 2 2 2 2" xfId="12852" xr:uid="{00000000-0005-0000-0000-000069020000}"/>
    <cellStyle name="Comma 12 2 3 2 2 2 3" xfId="8617" xr:uid="{00000000-0005-0000-0000-00006A020000}"/>
    <cellStyle name="Comma 12 2 3 2 2 3" xfId="10736" xr:uid="{00000000-0005-0000-0000-00006B020000}"/>
    <cellStyle name="Comma 12 2 3 2 2 4" xfId="6501" xr:uid="{00000000-0005-0000-0000-00006C020000}"/>
    <cellStyle name="Comma 12 2 3 2 3" xfId="3327" xr:uid="{00000000-0005-0000-0000-00006D020000}"/>
    <cellStyle name="Comma 12 2 3 2 3 2" xfId="11794" xr:uid="{00000000-0005-0000-0000-00006E020000}"/>
    <cellStyle name="Comma 12 2 3 2 3 3" xfId="7559" xr:uid="{00000000-0005-0000-0000-00006F020000}"/>
    <cellStyle name="Comma 12 2 3 2 4" xfId="9678" xr:uid="{00000000-0005-0000-0000-000070020000}"/>
    <cellStyle name="Comma 12 2 3 2 5" xfId="5443" xr:uid="{00000000-0005-0000-0000-000071020000}"/>
    <cellStyle name="Comma 12 2 3 3" xfId="1763" xr:uid="{00000000-0005-0000-0000-000072020000}"/>
    <cellStyle name="Comma 12 2 3 3 2" xfId="3880" xr:uid="{00000000-0005-0000-0000-000073020000}"/>
    <cellStyle name="Comma 12 2 3 3 2 2" xfId="12347" xr:uid="{00000000-0005-0000-0000-000074020000}"/>
    <cellStyle name="Comma 12 2 3 3 2 3" xfId="8112" xr:uid="{00000000-0005-0000-0000-000075020000}"/>
    <cellStyle name="Comma 12 2 3 3 3" xfId="10231" xr:uid="{00000000-0005-0000-0000-000076020000}"/>
    <cellStyle name="Comma 12 2 3 3 4" xfId="5996" xr:uid="{00000000-0005-0000-0000-000077020000}"/>
    <cellStyle name="Comma 12 2 3 4" xfId="2822" xr:uid="{00000000-0005-0000-0000-000078020000}"/>
    <cellStyle name="Comma 12 2 3 4 2" xfId="11289" xr:uid="{00000000-0005-0000-0000-000079020000}"/>
    <cellStyle name="Comma 12 2 3 4 3" xfId="7054" xr:uid="{00000000-0005-0000-0000-00007A020000}"/>
    <cellStyle name="Comma 12 2 3 5" xfId="9173" xr:uid="{00000000-0005-0000-0000-00007B020000}"/>
    <cellStyle name="Comma 12 2 3 6" xfId="4938" xr:uid="{00000000-0005-0000-0000-00007C020000}"/>
    <cellStyle name="Comma 12 2 4" xfId="598" xr:uid="{00000000-0005-0000-0000-00007D020000}"/>
    <cellStyle name="Comma 12 2 4 2" xfId="1115" xr:uid="{00000000-0005-0000-0000-00007E020000}"/>
    <cellStyle name="Comma 12 2 4 2 2" xfId="2173" xr:uid="{00000000-0005-0000-0000-00007F020000}"/>
    <cellStyle name="Comma 12 2 4 2 2 2" xfId="4290" xr:uid="{00000000-0005-0000-0000-000080020000}"/>
    <cellStyle name="Comma 12 2 4 2 2 2 2" xfId="12757" xr:uid="{00000000-0005-0000-0000-000081020000}"/>
    <cellStyle name="Comma 12 2 4 2 2 2 3" xfId="8522" xr:uid="{00000000-0005-0000-0000-000082020000}"/>
    <cellStyle name="Comma 12 2 4 2 2 3" xfId="10641" xr:uid="{00000000-0005-0000-0000-000083020000}"/>
    <cellStyle name="Comma 12 2 4 2 2 4" xfId="6406" xr:uid="{00000000-0005-0000-0000-000084020000}"/>
    <cellStyle name="Comma 12 2 4 2 3" xfId="3232" xr:uid="{00000000-0005-0000-0000-000085020000}"/>
    <cellStyle name="Comma 12 2 4 2 3 2" xfId="11699" xr:uid="{00000000-0005-0000-0000-000086020000}"/>
    <cellStyle name="Comma 12 2 4 2 3 3" xfId="7464" xr:uid="{00000000-0005-0000-0000-000087020000}"/>
    <cellStyle name="Comma 12 2 4 2 4" xfId="9583" xr:uid="{00000000-0005-0000-0000-000088020000}"/>
    <cellStyle name="Comma 12 2 4 2 5" xfId="5348" xr:uid="{00000000-0005-0000-0000-000089020000}"/>
    <cellStyle name="Comma 12 2 4 3" xfId="1668" xr:uid="{00000000-0005-0000-0000-00008A020000}"/>
    <cellStyle name="Comma 12 2 4 3 2" xfId="3785" xr:uid="{00000000-0005-0000-0000-00008B020000}"/>
    <cellStyle name="Comma 12 2 4 3 2 2" xfId="12252" xr:uid="{00000000-0005-0000-0000-00008C020000}"/>
    <cellStyle name="Comma 12 2 4 3 2 3" xfId="8017" xr:uid="{00000000-0005-0000-0000-00008D020000}"/>
    <cellStyle name="Comma 12 2 4 3 3" xfId="10136" xr:uid="{00000000-0005-0000-0000-00008E020000}"/>
    <cellStyle name="Comma 12 2 4 3 4" xfId="5901" xr:uid="{00000000-0005-0000-0000-00008F020000}"/>
    <cellStyle name="Comma 12 2 4 4" xfId="2727" xr:uid="{00000000-0005-0000-0000-000090020000}"/>
    <cellStyle name="Comma 12 2 4 4 2" xfId="11194" xr:uid="{00000000-0005-0000-0000-000091020000}"/>
    <cellStyle name="Comma 12 2 4 4 3" xfId="6959" xr:uid="{00000000-0005-0000-0000-000092020000}"/>
    <cellStyle name="Comma 12 2 4 5" xfId="9078" xr:uid="{00000000-0005-0000-0000-000093020000}"/>
    <cellStyle name="Comma 12 2 4 6" xfId="4843" xr:uid="{00000000-0005-0000-0000-000094020000}"/>
    <cellStyle name="Comma 12 2 5" xfId="910" xr:uid="{00000000-0005-0000-0000-000095020000}"/>
    <cellStyle name="Comma 12 2 5 2" xfId="1968" xr:uid="{00000000-0005-0000-0000-000096020000}"/>
    <cellStyle name="Comma 12 2 5 2 2" xfId="4085" xr:uid="{00000000-0005-0000-0000-000097020000}"/>
    <cellStyle name="Comma 12 2 5 2 2 2" xfId="12552" xr:uid="{00000000-0005-0000-0000-000098020000}"/>
    <cellStyle name="Comma 12 2 5 2 2 3" xfId="8317" xr:uid="{00000000-0005-0000-0000-000099020000}"/>
    <cellStyle name="Comma 12 2 5 2 3" xfId="10436" xr:uid="{00000000-0005-0000-0000-00009A020000}"/>
    <cellStyle name="Comma 12 2 5 2 4" xfId="6201" xr:uid="{00000000-0005-0000-0000-00009B020000}"/>
    <cellStyle name="Comma 12 2 5 3" xfId="3027" xr:uid="{00000000-0005-0000-0000-00009C020000}"/>
    <cellStyle name="Comma 12 2 5 3 2" xfId="11494" xr:uid="{00000000-0005-0000-0000-00009D020000}"/>
    <cellStyle name="Comma 12 2 5 3 3" xfId="7259" xr:uid="{00000000-0005-0000-0000-00009E020000}"/>
    <cellStyle name="Comma 12 2 5 4" xfId="9378" xr:uid="{00000000-0005-0000-0000-00009F020000}"/>
    <cellStyle name="Comma 12 2 5 5" xfId="5143" xr:uid="{00000000-0005-0000-0000-0000A0020000}"/>
    <cellStyle name="Comma 12 2 6" xfId="1462" xr:uid="{00000000-0005-0000-0000-0000A1020000}"/>
    <cellStyle name="Comma 12 2 6 2" xfId="3579" xr:uid="{00000000-0005-0000-0000-0000A2020000}"/>
    <cellStyle name="Comma 12 2 6 2 2" xfId="12046" xr:uid="{00000000-0005-0000-0000-0000A3020000}"/>
    <cellStyle name="Comma 12 2 6 2 3" xfId="7811" xr:uid="{00000000-0005-0000-0000-0000A4020000}"/>
    <cellStyle name="Comma 12 2 6 3" xfId="9930" xr:uid="{00000000-0005-0000-0000-0000A5020000}"/>
    <cellStyle name="Comma 12 2 6 4" xfId="5695" xr:uid="{00000000-0005-0000-0000-0000A6020000}"/>
    <cellStyle name="Comma 12 2 7" xfId="2521" xr:uid="{00000000-0005-0000-0000-0000A7020000}"/>
    <cellStyle name="Comma 12 2 7 2" xfId="10988" xr:uid="{00000000-0005-0000-0000-0000A8020000}"/>
    <cellStyle name="Comma 12 2 7 3" xfId="6753" xr:uid="{00000000-0005-0000-0000-0000A9020000}"/>
    <cellStyle name="Comma 12 2 8" xfId="8872" xr:uid="{00000000-0005-0000-0000-0000AA020000}"/>
    <cellStyle name="Comma 12 2 9" xfId="4637" xr:uid="{00000000-0005-0000-0000-0000AB020000}"/>
    <cellStyle name="Comma 12 3" xfId="452" xr:uid="{00000000-0005-0000-0000-0000AC020000}"/>
    <cellStyle name="Comma 12 3 2" xfId="765" xr:uid="{00000000-0005-0000-0000-0000AD020000}"/>
    <cellStyle name="Comma 12 3 2 2" xfId="1270" xr:uid="{00000000-0005-0000-0000-0000AE020000}"/>
    <cellStyle name="Comma 12 3 2 2 2" xfId="2328" xr:uid="{00000000-0005-0000-0000-0000AF020000}"/>
    <cellStyle name="Comma 12 3 2 2 2 2" xfId="4445" xr:uid="{00000000-0005-0000-0000-0000B0020000}"/>
    <cellStyle name="Comma 12 3 2 2 2 2 2" xfId="12912" xr:uid="{00000000-0005-0000-0000-0000B1020000}"/>
    <cellStyle name="Comma 12 3 2 2 2 2 3" xfId="8677" xr:uid="{00000000-0005-0000-0000-0000B2020000}"/>
    <cellStyle name="Comma 12 3 2 2 2 3" xfId="10796" xr:uid="{00000000-0005-0000-0000-0000B3020000}"/>
    <cellStyle name="Comma 12 3 2 2 2 4" xfId="6561" xr:uid="{00000000-0005-0000-0000-0000B4020000}"/>
    <cellStyle name="Comma 12 3 2 2 3" xfId="3387" xr:uid="{00000000-0005-0000-0000-0000B5020000}"/>
    <cellStyle name="Comma 12 3 2 2 3 2" xfId="11854" xr:uid="{00000000-0005-0000-0000-0000B6020000}"/>
    <cellStyle name="Comma 12 3 2 2 3 3" xfId="7619" xr:uid="{00000000-0005-0000-0000-0000B7020000}"/>
    <cellStyle name="Comma 12 3 2 2 4" xfId="9738" xr:uid="{00000000-0005-0000-0000-0000B8020000}"/>
    <cellStyle name="Comma 12 3 2 2 5" xfId="5503" xr:uid="{00000000-0005-0000-0000-0000B9020000}"/>
    <cellStyle name="Comma 12 3 2 3" xfId="1823" xr:uid="{00000000-0005-0000-0000-0000BA020000}"/>
    <cellStyle name="Comma 12 3 2 3 2" xfId="3940" xr:uid="{00000000-0005-0000-0000-0000BB020000}"/>
    <cellStyle name="Comma 12 3 2 3 2 2" xfId="12407" xr:uid="{00000000-0005-0000-0000-0000BC020000}"/>
    <cellStyle name="Comma 12 3 2 3 2 3" xfId="8172" xr:uid="{00000000-0005-0000-0000-0000BD020000}"/>
    <cellStyle name="Comma 12 3 2 3 3" xfId="10291" xr:uid="{00000000-0005-0000-0000-0000BE020000}"/>
    <cellStyle name="Comma 12 3 2 3 4" xfId="6056" xr:uid="{00000000-0005-0000-0000-0000BF020000}"/>
    <cellStyle name="Comma 12 3 2 4" xfId="2882" xr:uid="{00000000-0005-0000-0000-0000C0020000}"/>
    <cellStyle name="Comma 12 3 2 4 2" xfId="11349" xr:uid="{00000000-0005-0000-0000-0000C1020000}"/>
    <cellStyle name="Comma 12 3 2 4 3" xfId="7114" xr:uid="{00000000-0005-0000-0000-0000C2020000}"/>
    <cellStyle name="Comma 12 3 2 5" xfId="9233" xr:uid="{00000000-0005-0000-0000-0000C3020000}"/>
    <cellStyle name="Comma 12 3 2 6" xfId="4998" xr:uid="{00000000-0005-0000-0000-0000C4020000}"/>
    <cellStyle name="Comma 12 3 3" xfId="970" xr:uid="{00000000-0005-0000-0000-0000C5020000}"/>
    <cellStyle name="Comma 12 3 3 2" xfId="2028" xr:uid="{00000000-0005-0000-0000-0000C6020000}"/>
    <cellStyle name="Comma 12 3 3 2 2" xfId="4145" xr:uid="{00000000-0005-0000-0000-0000C7020000}"/>
    <cellStyle name="Comma 12 3 3 2 2 2" xfId="12612" xr:uid="{00000000-0005-0000-0000-0000C8020000}"/>
    <cellStyle name="Comma 12 3 3 2 2 3" xfId="8377" xr:uid="{00000000-0005-0000-0000-0000C9020000}"/>
    <cellStyle name="Comma 12 3 3 2 3" xfId="10496" xr:uid="{00000000-0005-0000-0000-0000CA020000}"/>
    <cellStyle name="Comma 12 3 3 2 4" xfId="6261" xr:uid="{00000000-0005-0000-0000-0000CB020000}"/>
    <cellStyle name="Comma 12 3 3 3" xfId="3087" xr:uid="{00000000-0005-0000-0000-0000CC020000}"/>
    <cellStyle name="Comma 12 3 3 3 2" xfId="11554" xr:uid="{00000000-0005-0000-0000-0000CD020000}"/>
    <cellStyle name="Comma 12 3 3 3 3" xfId="7319" xr:uid="{00000000-0005-0000-0000-0000CE020000}"/>
    <cellStyle name="Comma 12 3 3 4" xfId="9438" xr:uid="{00000000-0005-0000-0000-0000CF020000}"/>
    <cellStyle name="Comma 12 3 3 5" xfId="5203" xr:uid="{00000000-0005-0000-0000-0000D0020000}"/>
    <cellStyle name="Comma 12 3 4" xfId="1522" xr:uid="{00000000-0005-0000-0000-0000D1020000}"/>
    <cellStyle name="Comma 12 3 4 2" xfId="3639" xr:uid="{00000000-0005-0000-0000-0000D2020000}"/>
    <cellStyle name="Comma 12 3 4 2 2" xfId="12106" xr:uid="{00000000-0005-0000-0000-0000D3020000}"/>
    <cellStyle name="Comma 12 3 4 2 3" xfId="7871" xr:uid="{00000000-0005-0000-0000-0000D4020000}"/>
    <cellStyle name="Comma 12 3 4 3" xfId="9990" xr:uid="{00000000-0005-0000-0000-0000D5020000}"/>
    <cellStyle name="Comma 12 3 4 4" xfId="5755" xr:uid="{00000000-0005-0000-0000-0000D6020000}"/>
    <cellStyle name="Comma 12 3 5" xfId="2581" xr:uid="{00000000-0005-0000-0000-0000D7020000}"/>
    <cellStyle name="Comma 12 3 5 2" xfId="11048" xr:uid="{00000000-0005-0000-0000-0000D8020000}"/>
    <cellStyle name="Comma 12 3 5 3" xfId="6813" xr:uid="{00000000-0005-0000-0000-0000D9020000}"/>
    <cellStyle name="Comma 12 3 6" xfId="8932" xr:uid="{00000000-0005-0000-0000-0000DA020000}"/>
    <cellStyle name="Comma 12 3 7" xfId="4697" xr:uid="{00000000-0005-0000-0000-0000DB020000}"/>
    <cellStyle name="Comma 12 4" xfId="659" xr:uid="{00000000-0005-0000-0000-0000DC020000}"/>
    <cellStyle name="Comma 12 4 2" xfId="1164" xr:uid="{00000000-0005-0000-0000-0000DD020000}"/>
    <cellStyle name="Comma 12 4 2 2" xfId="2222" xr:uid="{00000000-0005-0000-0000-0000DE020000}"/>
    <cellStyle name="Comma 12 4 2 2 2" xfId="4339" xr:uid="{00000000-0005-0000-0000-0000DF020000}"/>
    <cellStyle name="Comma 12 4 2 2 2 2" xfId="12806" xr:uid="{00000000-0005-0000-0000-0000E0020000}"/>
    <cellStyle name="Comma 12 4 2 2 2 3" xfId="8571" xr:uid="{00000000-0005-0000-0000-0000E1020000}"/>
    <cellStyle name="Comma 12 4 2 2 3" xfId="10690" xr:uid="{00000000-0005-0000-0000-0000E2020000}"/>
    <cellStyle name="Comma 12 4 2 2 4" xfId="6455" xr:uid="{00000000-0005-0000-0000-0000E3020000}"/>
    <cellStyle name="Comma 12 4 2 3" xfId="3281" xr:uid="{00000000-0005-0000-0000-0000E4020000}"/>
    <cellStyle name="Comma 12 4 2 3 2" xfId="11748" xr:uid="{00000000-0005-0000-0000-0000E5020000}"/>
    <cellStyle name="Comma 12 4 2 3 3" xfId="7513" xr:uid="{00000000-0005-0000-0000-0000E6020000}"/>
    <cellStyle name="Comma 12 4 2 4" xfId="9632" xr:uid="{00000000-0005-0000-0000-0000E7020000}"/>
    <cellStyle name="Comma 12 4 2 5" xfId="5397" xr:uid="{00000000-0005-0000-0000-0000E8020000}"/>
    <cellStyle name="Comma 12 4 3" xfId="1717" xr:uid="{00000000-0005-0000-0000-0000E9020000}"/>
    <cellStyle name="Comma 12 4 3 2" xfId="3834" xr:uid="{00000000-0005-0000-0000-0000EA020000}"/>
    <cellStyle name="Comma 12 4 3 2 2" xfId="12301" xr:uid="{00000000-0005-0000-0000-0000EB020000}"/>
    <cellStyle name="Comma 12 4 3 2 3" xfId="8066" xr:uid="{00000000-0005-0000-0000-0000EC020000}"/>
    <cellStyle name="Comma 12 4 3 3" xfId="10185" xr:uid="{00000000-0005-0000-0000-0000ED020000}"/>
    <cellStyle name="Comma 12 4 3 4" xfId="5950" xr:uid="{00000000-0005-0000-0000-0000EE020000}"/>
    <cellStyle name="Comma 12 4 4" xfId="2776" xr:uid="{00000000-0005-0000-0000-0000EF020000}"/>
    <cellStyle name="Comma 12 4 4 2" xfId="11243" xr:uid="{00000000-0005-0000-0000-0000F0020000}"/>
    <cellStyle name="Comma 12 4 4 3" xfId="7008" xr:uid="{00000000-0005-0000-0000-0000F1020000}"/>
    <cellStyle name="Comma 12 4 5" xfId="9127" xr:uid="{00000000-0005-0000-0000-0000F2020000}"/>
    <cellStyle name="Comma 12 4 6" xfId="4892" xr:uid="{00000000-0005-0000-0000-0000F3020000}"/>
    <cellStyle name="Comma 12 5" xfId="552" xr:uid="{00000000-0005-0000-0000-0000F4020000}"/>
    <cellStyle name="Comma 12 5 2" xfId="1069" xr:uid="{00000000-0005-0000-0000-0000F5020000}"/>
    <cellStyle name="Comma 12 5 2 2" xfId="2127" xr:uid="{00000000-0005-0000-0000-0000F6020000}"/>
    <cellStyle name="Comma 12 5 2 2 2" xfId="4244" xr:uid="{00000000-0005-0000-0000-0000F7020000}"/>
    <cellStyle name="Comma 12 5 2 2 2 2" xfId="12711" xr:uid="{00000000-0005-0000-0000-0000F8020000}"/>
    <cellStyle name="Comma 12 5 2 2 2 3" xfId="8476" xr:uid="{00000000-0005-0000-0000-0000F9020000}"/>
    <cellStyle name="Comma 12 5 2 2 3" xfId="10595" xr:uid="{00000000-0005-0000-0000-0000FA020000}"/>
    <cellStyle name="Comma 12 5 2 2 4" xfId="6360" xr:uid="{00000000-0005-0000-0000-0000FB020000}"/>
    <cellStyle name="Comma 12 5 2 3" xfId="3186" xr:uid="{00000000-0005-0000-0000-0000FC020000}"/>
    <cellStyle name="Comma 12 5 2 3 2" xfId="11653" xr:uid="{00000000-0005-0000-0000-0000FD020000}"/>
    <cellStyle name="Comma 12 5 2 3 3" xfId="7418" xr:uid="{00000000-0005-0000-0000-0000FE020000}"/>
    <cellStyle name="Comma 12 5 2 4" xfId="9537" xr:uid="{00000000-0005-0000-0000-0000FF020000}"/>
    <cellStyle name="Comma 12 5 2 5" xfId="5302" xr:uid="{00000000-0005-0000-0000-000000030000}"/>
    <cellStyle name="Comma 12 5 3" xfId="1622" xr:uid="{00000000-0005-0000-0000-000001030000}"/>
    <cellStyle name="Comma 12 5 3 2" xfId="3739" xr:uid="{00000000-0005-0000-0000-000002030000}"/>
    <cellStyle name="Comma 12 5 3 2 2" xfId="12206" xr:uid="{00000000-0005-0000-0000-000003030000}"/>
    <cellStyle name="Comma 12 5 3 2 3" xfId="7971" xr:uid="{00000000-0005-0000-0000-000004030000}"/>
    <cellStyle name="Comma 12 5 3 3" xfId="10090" xr:uid="{00000000-0005-0000-0000-000005030000}"/>
    <cellStyle name="Comma 12 5 3 4" xfId="5855" xr:uid="{00000000-0005-0000-0000-000006030000}"/>
    <cellStyle name="Comma 12 5 4" xfId="2681" xr:uid="{00000000-0005-0000-0000-000007030000}"/>
    <cellStyle name="Comma 12 5 4 2" xfId="11148" xr:uid="{00000000-0005-0000-0000-000008030000}"/>
    <cellStyle name="Comma 12 5 4 3" xfId="6913" xr:uid="{00000000-0005-0000-0000-000009030000}"/>
    <cellStyle name="Comma 12 5 5" xfId="9032" xr:uid="{00000000-0005-0000-0000-00000A030000}"/>
    <cellStyle name="Comma 12 5 6" xfId="4797" xr:uid="{00000000-0005-0000-0000-00000B030000}"/>
    <cellStyle name="Comma 12 6" xfId="864" xr:uid="{00000000-0005-0000-0000-00000C030000}"/>
    <cellStyle name="Comma 12 6 2" xfId="1922" xr:uid="{00000000-0005-0000-0000-00000D030000}"/>
    <cellStyle name="Comma 12 6 2 2" xfId="4039" xr:uid="{00000000-0005-0000-0000-00000E030000}"/>
    <cellStyle name="Comma 12 6 2 2 2" xfId="12506" xr:uid="{00000000-0005-0000-0000-00000F030000}"/>
    <cellStyle name="Comma 12 6 2 2 3" xfId="8271" xr:uid="{00000000-0005-0000-0000-000010030000}"/>
    <cellStyle name="Comma 12 6 2 3" xfId="10390" xr:uid="{00000000-0005-0000-0000-000011030000}"/>
    <cellStyle name="Comma 12 6 2 4" xfId="6155" xr:uid="{00000000-0005-0000-0000-000012030000}"/>
    <cellStyle name="Comma 12 6 3" xfId="2981" xr:uid="{00000000-0005-0000-0000-000013030000}"/>
    <cellStyle name="Comma 12 6 3 2" xfId="11448" xr:uid="{00000000-0005-0000-0000-000014030000}"/>
    <cellStyle name="Comma 12 6 3 3" xfId="7213" xr:uid="{00000000-0005-0000-0000-000015030000}"/>
    <cellStyle name="Comma 12 6 4" xfId="9332" xr:uid="{00000000-0005-0000-0000-000016030000}"/>
    <cellStyle name="Comma 12 6 5" xfId="5097" xr:uid="{00000000-0005-0000-0000-000017030000}"/>
    <cellStyle name="Comma 12 7" xfId="1370" xr:uid="{00000000-0005-0000-0000-000018030000}"/>
    <cellStyle name="Comma 12 7 2" xfId="2428" xr:uid="{00000000-0005-0000-0000-000019030000}"/>
    <cellStyle name="Comma 12 7 2 2" xfId="4545" xr:uid="{00000000-0005-0000-0000-00001A030000}"/>
    <cellStyle name="Comma 12 7 2 2 2" xfId="13012" xr:uid="{00000000-0005-0000-0000-00001B030000}"/>
    <cellStyle name="Comma 12 7 2 2 3" xfId="8777" xr:uid="{00000000-0005-0000-0000-00001C030000}"/>
    <cellStyle name="Comma 12 7 2 3" xfId="10896" xr:uid="{00000000-0005-0000-0000-00001D030000}"/>
    <cellStyle name="Comma 12 7 2 4" xfId="6661" xr:uid="{00000000-0005-0000-0000-00001E030000}"/>
    <cellStyle name="Comma 12 7 3" xfId="3487" xr:uid="{00000000-0005-0000-0000-00001F030000}"/>
    <cellStyle name="Comma 12 7 3 2" xfId="11954" xr:uid="{00000000-0005-0000-0000-000020030000}"/>
    <cellStyle name="Comma 12 7 3 3" xfId="7719" xr:uid="{00000000-0005-0000-0000-000021030000}"/>
    <cellStyle name="Comma 12 7 4" xfId="9838" xr:uid="{00000000-0005-0000-0000-000022030000}"/>
    <cellStyle name="Comma 12 7 5" xfId="5603" xr:uid="{00000000-0005-0000-0000-000023030000}"/>
    <cellStyle name="Comma 12 8" xfId="1416" xr:uid="{00000000-0005-0000-0000-000024030000}"/>
    <cellStyle name="Comma 12 8 2" xfId="3533" xr:uid="{00000000-0005-0000-0000-000025030000}"/>
    <cellStyle name="Comma 12 8 2 2" xfId="12000" xr:uid="{00000000-0005-0000-0000-000026030000}"/>
    <cellStyle name="Comma 12 8 2 3" xfId="7765" xr:uid="{00000000-0005-0000-0000-000027030000}"/>
    <cellStyle name="Comma 12 8 3" xfId="9884" xr:uid="{00000000-0005-0000-0000-000028030000}"/>
    <cellStyle name="Comma 12 8 4" xfId="5649" xr:uid="{00000000-0005-0000-0000-000029030000}"/>
    <cellStyle name="Comma 12 9" xfId="2475" xr:uid="{00000000-0005-0000-0000-00002A030000}"/>
    <cellStyle name="Comma 12 9 2" xfId="10942" xr:uid="{00000000-0005-0000-0000-00002B030000}"/>
    <cellStyle name="Comma 12 9 3" xfId="6707" xr:uid="{00000000-0005-0000-0000-00002C030000}"/>
    <cellStyle name="Comma 13" xfId="361" xr:uid="{00000000-0005-0000-0000-00002D030000}"/>
    <cellStyle name="Comma 13 2" xfId="467" xr:uid="{00000000-0005-0000-0000-00002E030000}"/>
    <cellStyle name="Comma 13 2 2" xfId="780" xr:uid="{00000000-0005-0000-0000-00002F030000}"/>
    <cellStyle name="Comma 13 2 2 2" xfId="1285" xr:uid="{00000000-0005-0000-0000-000030030000}"/>
    <cellStyle name="Comma 13 2 2 2 2" xfId="2343" xr:uid="{00000000-0005-0000-0000-000031030000}"/>
    <cellStyle name="Comma 13 2 2 2 2 2" xfId="4460" xr:uid="{00000000-0005-0000-0000-000032030000}"/>
    <cellStyle name="Comma 13 2 2 2 2 2 2" xfId="12927" xr:uid="{00000000-0005-0000-0000-000033030000}"/>
    <cellStyle name="Comma 13 2 2 2 2 2 3" xfId="8692" xr:uid="{00000000-0005-0000-0000-000034030000}"/>
    <cellStyle name="Comma 13 2 2 2 2 3" xfId="10811" xr:uid="{00000000-0005-0000-0000-000035030000}"/>
    <cellStyle name="Comma 13 2 2 2 2 4" xfId="6576" xr:uid="{00000000-0005-0000-0000-000036030000}"/>
    <cellStyle name="Comma 13 2 2 2 3" xfId="3402" xr:uid="{00000000-0005-0000-0000-000037030000}"/>
    <cellStyle name="Comma 13 2 2 2 3 2" xfId="11869" xr:uid="{00000000-0005-0000-0000-000038030000}"/>
    <cellStyle name="Comma 13 2 2 2 3 3" xfId="7634" xr:uid="{00000000-0005-0000-0000-000039030000}"/>
    <cellStyle name="Comma 13 2 2 2 4" xfId="9753" xr:uid="{00000000-0005-0000-0000-00003A030000}"/>
    <cellStyle name="Comma 13 2 2 2 5" xfId="5518" xr:uid="{00000000-0005-0000-0000-00003B030000}"/>
    <cellStyle name="Comma 13 2 2 3" xfId="1838" xr:uid="{00000000-0005-0000-0000-00003C030000}"/>
    <cellStyle name="Comma 13 2 2 3 2" xfId="3955" xr:uid="{00000000-0005-0000-0000-00003D030000}"/>
    <cellStyle name="Comma 13 2 2 3 2 2" xfId="12422" xr:uid="{00000000-0005-0000-0000-00003E030000}"/>
    <cellStyle name="Comma 13 2 2 3 2 3" xfId="8187" xr:uid="{00000000-0005-0000-0000-00003F030000}"/>
    <cellStyle name="Comma 13 2 2 3 3" xfId="10306" xr:uid="{00000000-0005-0000-0000-000040030000}"/>
    <cellStyle name="Comma 13 2 2 3 4" xfId="6071" xr:uid="{00000000-0005-0000-0000-000041030000}"/>
    <cellStyle name="Comma 13 2 2 4" xfId="2897" xr:uid="{00000000-0005-0000-0000-000042030000}"/>
    <cellStyle name="Comma 13 2 2 4 2" xfId="11364" xr:uid="{00000000-0005-0000-0000-000043030000}"/>
    <cellStyle name="Comma 13 2 2 4 3" xfId="7129" xr:uid="{00000000-0005-0000-0000-000044030000}"/>
    <cellStyle name="Comma 13 2 2 5" xfId="9248" xr:uid="{00000000-0005-0000-0000-000045030000}"/>
    <cellStyle name="Comma 13 2 2 6" xfId="5013" xr:uid="{00000000-0005-0000-0000-000046030000}"/>
    <cellStyle name="Comma 13 2 3" xfId="985" xr:uid="{00000000-0005-0000-0000-000047030000}"/>
    <cellStyle name="Comma 13 2 3 2" xfId="2043" xr:uid="{00000000-0005-0000-0000-000048030000}"/>
    <cellStyle name="Comma 13 2 3 2 2" xfId="4160" xr:uid="{00000000-0005-0000-0000-000049030000}"/>
    <cellStyle name="Comma 13 2 3 2 2 2" xfId="12627" xr:uid="{00000000-0005-0000-0000-00004A030000}"/>
    <cellStyle name="Comma 13 2 3 2 2 3" xfId="8392" xr:uid="{00000000-0005-0000-0000-00004B030000}"/>
    <cellStyle name="Comma 13 2 3 2 3" xfId="10511" xr:uid="{00000000-0005-0000-0000-00004C030000}"/>
    <cellStyle name="Comma 13 2 3 2 4" xfId="6276" xr:uid="{00000000-0005-0000-0000-00004D030000}"/>
    <cellStyle name="Comma 13 2 3 3" xfId="3102" xr:uid="{00000000-0005-0000-0000-00004E030000}"/>
    <cellStyle name="Comma 13 2 3 3 2" xfId="11569" xr:uid="{00000000-0005-0000-0000-00004F030000}"/>
    <cellStyle name="Comma 13 2 3 3 3" xfId="7334" xr:uid="{00000000-0005-0000-0000-000050030000}"/>
    <cellStyle name="Comma 13 2 3 4" xfId="9453" xr:uid="{00000000-0005-0000-0000-000051030000}"/>
    <cellStyle name="Comma 13 2 3 5" xfId="5218" xr:uid="{00000000-0005-0000-0000-000052030000}"/>
    <cellStyle name="Comma 13 2 4" xfId="1537" xr:uid="{00000000-0005-0000-0000-000053030000}"/>
    <cellStyle name="Comma 13 2 4 2" xfId="3654" xr:uid="{00000000-0005-0000-0000-000054030000}"/>
    <cellStyle name="Comma 13 2 4 2 2" xfId="12121" xr:uid="{00000000-0005-0000-0000-000055030000}"/>
    <cellStyle name="Comma 13 2 4 2 3" xfId="7886" xr:uid="{00000000-0005-0000-0000-000056030000}"/>
    <cellStyle name="Comma 13 2 4 3" xfId="10005" xr:uid="{00000000-0005-0000-0000-000057030000}"/>
    <cellStyle name="Comma 13 2 4 4" xfId="5770" xr:uid="{00000000-0005-0000-0000-000058030000}"/>
    <cellStyle name="Comma 13 2 5" xfId="2596" xr:uid="{00000000-0005-0000-0000-000059030000}"/>
    <cellStyle name="Comma 13 2 5 2" xfId="11063" xr:uid="{00000000-0005-0000-0000-00005A030000}"/>
    <cellStyle name="Comma 13 2 5 3" xfId="6828" xr:uid="{00000000-0005-0000-0000-00005B030000}"/>
    <cellStyle name="Comma 13 2 6" xfId="8947" xr:uid="{00000000-0005-0000-0000-00005C030000}"/>
    <cellStyle name="Comma 13 2 7" xfId="4712" xr:uid="{00000000-0005-0000-0000-00005D030000}"/>
    <cellStyle name="Comma 13 3" xfId="674" xr:uid="{00000000-0005-0000-0000-00005E030000}"/>
    <cellStyle name="Comma 13 3 2" xfId="1179" xr:uid="{00000000-0005-0000-0000-00005F030000}"/>
    <cellStyle name="Comma 13 3 2 2" xfId="2237" xr:uid="{00000000-0005-0000-0000-000060030000}"/>
    <cellStyle name="Comma 13 3 2 2 2" xfId="4354" xr:uid="{00000000-0005-0000-0000-000061030000}"/>
    <cellStyle name="Comma 13 3 2 2 2 2" xfId="12821" xr:uid="{00000000-0005-0000-0000-000062030000}"/>
    <cellStyle name="Comma 13 3 2 2 2 3" xfId="8586" xr:uid="{00000000-0005-0000-0000-000063030000}"/>
    <cellStyle name="Comma 13 3 2 2 3" xfId="10705" xr:uid="{00000000-0005-0000-0000-000064030000}"/>
    <cellStyle name="Comma 13 3 2 2 4" xfId="6470" xr:uid="{00000000-0005-0000-0000-000065030000}"/>
    <cellStyle name="Comma 13 3 2 3" xfId="3296" xr:uid="{00000000-0005-0000-0000-000066030000}"/>
    <cellStyle name="Comma 13 3 2 3 2" xfId="11763" xr:uid="{00000000-0005-0000-0000-000067030000}"/>
    <cellStyle name="Comma 13 3 2 3 3" xfId="7528" xr:uid="{00000000-0005-0000-0000-000068030000}"/>
    <cellStyle name="Comma 13 3 2 4" xfId="9647" xr:uid="{00000000-0005-0000-0000-000069030000}"/>
    <cellStyle name="Comma 13 3 2 5" xfId="5412" xr:uid="{00000000-0005-0000-0000-00006A030000}"/>
    <cellStyle name="Comma 13 3 3" xfId="1732" xr:uid="{00000000-0005-0000-0000-00006B030000}"/>
    <cellStyle name="Comma 13 3 3 2" xfId="3849" xr:uid="{00000000-0005-0000-0000-00006C030000}"/>
    <cellStyle name="Comma 13 3 3 2 2" xfId="12316" xr:uid="{00000000-0005-0000-0000-00006D030000}"/>
    <cellStyle name="Comma 13 3 3 2 3" xfId="8081" xr:uid="{00000000-0005-0000-0000-00006E030000}"/>
    <cellStyle name="Comma 13 3 3 3" xfId="10200" xr:uid="{00000000-0005-0000-0000-00006F030000}"/>
    <cellStyle name="Comma 13 3 3 4" xfId="5965" xr:uid="{00000000-0005-0000-0000-000070030000}"/>
    <cellStyle name="Comma 13 3 4" xfId="2791" xr:uid="{00000000-0005-0000-0000-000071030000}"/>
    <cellStyle name="Comma 13 3 4 2" xfId="11258" xr:uid="{00000000-0005-0000-0000-000072030000}"/>
    <cellStyle name="Comma 13 3 4 3" xfId="7023" xr:uid="{00000000-0005-0000-0000-000073030000}"/>
    <cellStyle name="Comma 13 3 5" xfId="9142" xr:uid="{00000000-0005-0000-0000-000074030000}"/>
    <cellStyle name="Comma 13 3 6" xfId="4907" xr:uid="{00000000-0005-0000-0000-000075030000}"/>
    <cellStyle name="Comma 13 4" xfId="567" xr:uid="{00000000-0005-0000-0000-000076030000}"/>
    <cellStyle name="Comma 13 4 2" xfId="1084" xr:uid="{00000000-0005-0000-0000-000077030000}"/>
    <cellStyle name="Comma 13 4 2 2" xfId="2142" xr:uid="{00000000-0005-0000-0000-000078030000}"/>
    <cellStyle name="Comma 13 4 2 2 2" xfId="4259" xr:uid="{00000000-0005-0000-0000-000079030000}"/>
    <cellStyle name="Comma 13 4 2 2 2 2" xfId="12726" xr:uid="{00000000-0005-0000-0000-00007A030000}"/>
    <cellStyle name="Comma 13 4 2 2 2 3" xfId="8491" xr:uid="{00000000-0005-0000-0000-00007B030000}"/>
    <cellStyle name="Comma 13 4 2 2 3" xfId="10610" xr:uid="{00000000-0005-0000-0000-00007C030000}"/>
    <cellStyle name="Comma 13 4 2 2 4" xfId="6375" xr:uid="{00000000-0005-0000-0000-00007D030000}"/>
    <cellStyle name="Comma 13 4 2 3" xfId="3201" xr:uid="{00000000-0005-0000-0000-00007E030000}"/>
    <cellStyle name="Comma 13 4 2 3 2" xfId="11668" xr:uid="{00000000-0005-0000-0000-00007F030000}"/>
    <cellStyle name="Comma 13 4 2 3 3" xfId="7433" xr:uid="{00000000-0005-0000-0000-000080030000}"/>
    <cellStyle name="Comma 13 4 2 4" xfId="9552" xr:uid="{00000000-0005-0000-0000-000081030000}"/>
    <cellStyle name="Comma 13 4 2 5" xfId="5317" xr:uid="{00000000-0005-0000-0000-000082030000}"/>
    <cellStyle name="Comma 13 4 3" xfId="1637" xr:uid="{00000000-0005-0000-0000-000083030000}"/>
    <cellStyle name="Comma 13 4 3 2" xfId="3754" xr:uid="{00000000-0005-0000-0000-000084030000}"/>
    <cellStyle name="Comma 13 4 3 2 2" xfId="12221" xr:uid="{00000000-0005-0000-0000-000085030000}"/>
    <cellStyle name="Comma 13 4 3 2 3" xfId="7986" xr:uid="{00000000-0005-0000-0000-000086030000}"/>
    <cellStyle name="Comma 13 4 3 3" xfId="10105" xr:uid="{00000000-0005-0000-0000-000087030000}"/>
    <cellStyle name="Comma 13 4 3 4" xfId="5870" xr:uid="{00000000-0005-0000-0000-000088030000}"/>
    <cellStyle name="Comma 13 4 4" xfId="2696" xr:uid="{00000000-0005-0000-0000-000089030000}"/>
    <cellStyle name="Comma 13 4 4 2" xfId="11163" xr:uid="{00000000-0005-0000-0000-00008A030000}"/>
    <cellStyle name="Comma 13 4 4 3" xfId="6928" xr:uid="{00000000-0005-0000-0000-00008B030000}"/>
    <cellStyle name="Comma 13 4 5" xfId="9047" xr:uid="{00000000-0005-0000-0000-00008C030000}"/>
    <cellStyle name="Comma 13 4 6" xfId="4812" xr:uid="{00000000-0005-0000-0000-00008D030000}"/>
    <cellStyle name="Comma 13 5" xfId="879" xr:uid="{00000000-0005-0000-0000-00008E030000}"/>
    <cellStyle name="Comma 13 5 2" xfId="1937" xr:uid="{00000000-0005-0000-0000-00008F030000}"/>
    <cellStyle name="Comma 13 5 2 2" xfId="4054" xr:uid="{00000000-0005-0000-0000-000090030000}"/>
    <cellStyle name="Comma 13 5 2 2 2" xfId="12521" xr:uid="{00000000-0005-0000-0000-000091030000}"/>
    <cellStyle name="Comma 13 5 2 2 3" xfId="8286" xr:uid="{00000000-0005-0000-0000-000092030000}"/>
    <cellStyle name="Comma 13 5 2 3" xfId="10405" xr:uid="{00000000-0005-0000-0000-000093030000}"/>
    <cellStyle name="Comma 13 5 2 4" xfId="6170" xr:uid="{00000000-0005-0000-0000-000094030000}"/>
    <cellStyle name="Comma 13 5 3" xfId="2996" xr:uid="{00000000-0005-0000-0000-000095030000}"/>
    <cellStyle name="Comma 13 5 3 2" xfId="11463" xr:uid="{00000000-0005-0000-0000-000096030000}"/>
    <cellStyle name="Comma 13 5 3 3" xfId="7228" xr:uid="{00000000-0005-0000-0000-000097030000}"/>
    <cellStyle name="Comma 13 5 4" xfId="9347" xr:uid="{00000000-0005-0000-0000-000098030000}"/>
    <cellStyle name="Comma 13 5 5" xfId="5112" xr:uid="{00000000-0005-0000-0000-000099030000}"/>
    <cellStyle name="Comma 13 6" xfId="1431" xr:uid="{00000000-0005-0000-0000-00009A030000}"/>
    <cellStyle name="Comma 13 6 2" xfId="3548" xr:uid="{00000000-0005-0000-0000-00009B030000}"/>
    <cellStyle name="Comma 13 6 2 2" xfId="12015" xr:uid="{00000000-0005-0000-0000-00009C030000}"/>
    <cellStyle name="Comma 13 6 2 3" xfId="7780" xr:uid="{00000000-0005-0000-0000-00009D030000}"/>
    <cellStyle name="Comma 13 6 3" xfId="9899" xr:uid="{00000000-0005-0000-0000-00009E030000}"/>
    <cellStyle name="Comma 13 6 4" xfId="5664" xr:uid="{00000000-0005-0000-0000-00009F030000}"/>
    <cellStyle name="Comma 13 7" xfId="2490" xr:uid="{00000000-0005-0000-0000-0000A0030000}"/>
    <cellStyle name="Comma 13 7 2" xfId="10957" xr:uid="{00000000-0005-0000-0000-0000A1030000}"/>
    <cellStyle name="Comma 13 7 3" xfId="6722" xr:uid="{00000000-0005-0000-0000-0000A2030000}"/>
    <cellStyle name="Comma 13 8" xfId="8841" xr:uid="{00000000-0005-0000-0000-0000A3030000}"/>
    <cellStyle name="Comma 13 9" xfId="4606" xr:uid="{00000000-0005-0000-0000-0000A4030000}"/>
    <cellStyle name="Comma 14" xfId="411" xr:uid="{00000000-0005-0000-0000-0000A5030000}"/>
    <cellStyle name="Comma 14 2" xfId="724" xr:uid="{00000000-0005-0000-0000-0000A6030000}"/>
    <cellStyle name="Comma 14 2 2" xfId="1229" xr:uid="{00000000-0005-0000-0000-0000A7030000}"/>
    <cellStyle name="Comma 14 2 2 2" xfId="2287" xr:uid="{00000000-0005-0000-0000-0000A8030000}"/>
    <cellStyle name="Comma 14 2 2 2 2" xfId="4404" xr:uid="{00000000-0005-0000-0000-0000A9030000}"/>
    <cellStyle name="Comma 14 2 2 2 2 2" xfId="12871" xr:uid="{00000000-0005-0000-0000-0000AA030000}"/>
    <cellStyle name="Comma 14 2 2 2 2 3" xfId="8636" xr:uid="{00000000-0005-0000-0000-0000AB030000}"/>
    <cellStyle name="Comma 14 2 2 2 3" xfId="10755" xr:uid="{00000000-0005-0000-0000-0000AC030000}"/>
    <cellStyle name="Comma 14 2 2 2 4" xfId="6520" xr:uid="{00000000-0005-0000-0000-0000AD030000}"/>
    <cellStyle name="Comma 14 2 2 3" xfId="3346" xr:uid="{00000000-0005-0000-0000-0000AE030000}"/>
    <cellStyle name="Comma 14 2 2 3 2" xfId="11813" xr:uid="{00000000-0005-0000-0000-0000AF030000}"/>
    <cellStyle name="Comma 14 2 2 3 3" xfId="7578" xr:uid="{00000000-0005-0000-0000-0000B0030000}"/>
    <cellStyle name="Comma 14 2 2 4" xfId="9697" xr:uid="{00000000-0005-0000-0000-0000B1030000}"/>
    <cellStyle name="Comma 14 2 2 5" xfId="5462" xr:uid="{00000000-0005-0000-0000-0000B2030000}"/>
    <cellStyle name="Comma 14 2 3" xfId="1782" xr:uid="{00000000-0005-0000-0000-0000B3030000}"/>
    <cellStyle name="Comma 14 2 3 2" xfId="3899" xr:uid="{00000000-0005-0000-0000-0000B4030000}"/>
    <cellStyle name="Comma 14 2 3 2 2" xfId="12366" xr:uid="{00000000-0005-0000-0000-0000B5030000}"/>
    <cellStyle name="Comma 14 2 3 2 3" xfId="8131" xr:uid="{00000000-0005-0000-0000-0000B6030000}"/>
    <cellStyle name="Comma 14 2 3 3" xfId="10250" xr:uid="{00000000-0005-0000-0000-0000B7030000}"/>
    <cellStyle name="Comma 14 2 3 4" xfId="6015" xr:uid="{00000000-0005-0000-0000-0000B8030000}"/>
    <cellStyle name="Comma 14 2 4" xfId="2841" xr:uid="{00000000-0005-0000-0000-0000B9030000}"/>
    <cellStyle name="Comma 14 2 4 2" xfId="11308" xr:uid="{00000000-0005-0000-0000-0000BA030000}"/>
    <cellStyle name="Comma 14 2 4 3" xfId="7073" xr:uid="{00000000-0005-0000-0000-0000BB030000}"/>
    <cellStyle name="Comma 14 2 5" xfId="9192" xr:uid="{00000000-0005-0000-0000-0000BC030000}"/>
    <cellStyle name="Comma 14 2 6" xfId="4957" xr:uid="{00000000-0005-0000-0000-0000BD030000}"/>
    <cellStyle name="Comma 14 3" xfId="929" xr:uid="{00000000-0005-0000-0000-0000BE030000}"/>
    <cellStyle name="Comma 14 3 2" xfId="1987" xr:uid="{00000000-0005-0000-0000-0000BF030000}"/>
    <cellStyle name="Comma 14 3 2 2" xfId="4104" xr:uid="{00000000-0005-0000-0000-0000C0030000}"/>
    <cellStyle name="Comma 14 3 2 2 2" xfId="12571" xr:uid="{00000000-0005-0000-0000-0000C1030000}"/>
    <cellStyle name="Comma 14 3 2 2 3" xfId="8336" xr:uid="{00000000-0005-0000-0000-0000C2030000}"/>
    <cellStyle name="Comma 14 3 2 3" xfId="10455" xr:uid="{00000000-0005-0000-0000-0000C3030000}"/>
    <cellStyle name="Comma 14 3 2 4" xfId="6220" xr:uid="{00000000-0005-0000-0000-0000C4030000}"/>
    <cellStyle name="Comma 14 3 3" xfId="3046" xr:uid="{00000000-0005-0000-0000-0000C5030000}"/>
    <cellStyle name="Comma 14 3 3 2" xfId="11513" xr:uid="{00000000-0005-0000-0000-0000C6030000}"/>
    <cellStyle name="Comma 14 3 3 3" xfId="7278" xr:uid="{00000000-0005-0000-0000-0000C7030000}"/>
    <cellStyle name="Comma 14 3 4" xfId="9397" xr:uid="{00000000-0005-0000-0000-0000C8030000}"/>
    <cellStyle name="Comma 14 3 5" xfId="5162" xr:uid="{00000000-0005-0000-0000-0000C9030000}"/>
    <cellStyle name="Comma 14 4" xfId="1481" xr:uid="{00000000-0005-0000-0000-0000CA030000}"/>
    <cellStyle name="Comma 14 4 2" xfId="3598" xr:uid="{00000000-0005-0000-0000-0000CB030000}"/>
    <cellStyle name="Comma 14 4 2 2" xfId="12065" xr:uid="{00000000-0005-0000-0000-0000CC030000}"/>
    <cellStyle name="Comma 14 4 2 3" xfId="7830" xr:uid="{00000000-0005-0000-0000-0000CD030000}"/>
    <cellStyle name="Comma 14 4 3" xfId="9949" xr:uid="{00000000-0005-0000-0000-0000CE030000}"/>
    <cellStyle name="Comma 14 4 4" xfId="5714" xr:uid="{00000000-0005-0000-0000-0000CF030000}"/>
    <cellStyle name="Comma 14 5" xfId="2540" xr:uid="{00000000-0005-0000-0000-0000D0030000}"/>
    <cellStyle name="Comma 14 5 2" xfId="11007" xr:uid="{00000000-0005-0000-0000-0000D1030000}"/>
    <cellStyle name="Comma 14 5 3" xfId="6772" xr:uid="{00000000-0005-0000-0000-0000D2030000}"/>
    <cellStyle name="Comma 14 6" xfId="8891" xr:uid="{00000000-0005-0000-0000-0000D3030000}"/>
    <cellStyle name="Comma 14 7" xfId="4656" xr:uid="{00000000-0005-0000-0000-0000D4030000}"/>
    <cellStyle name="Comma 15" xfId="446" xr:uid="{00000000-0005-0000-0000-0000D5030000}"/>
    <cellStyle name="Comma 15 2" xfId="759" xr:uid="{00000000-0005-0000-0000-0000D6030000}"/>
    <cellStyle name="Comma 15 2 2" xfId="1264" xr:uid="{00000000-0005-0000-0000-0000D7030000}"/>
    <cellStyle name="Comma 15 2 2 2" xfId="2322" xr:uid="{00000000-0005-0000-0000-0000D8030000}"/>
    <cellStyle name="Comma 15 2 2 2 2" xfId="4439" xr:uid="{00000000-0005-0000-0000-0000D9030000}"/>
    <cellStyle name="Comma 15 2 2 2 2 2" xfId="12906" xr:uid="{00000000-0005-0000-0000-0000DA030000}"/>
    <cellStyle name="Comma 15 2 2 2 2 3" xfId="8671" xr:uid="{00000000-0005-0000-0000-0000DB030000}"/>
    <cellStyle name="Comma 15 2 2 2 3" xfId="10790" xr:uid="{00000000-0005-0000-0000-0000DC030000}"/>
    <cellStyle name="Comma 15 2 2 2 4" xfId="6555" xr:uid="{00000000-0005-0000-0000-0000DD030000}"/>
    <cellStyle name="Comma 15 2 2 3" xfId="3381" xr:uid="{00000000-0005-0000-0000-0000DE030000}"/>
    <cellStyle name="Comma 15 2 2 3 2" xfId="11848" xr:uid="{00000000-0005-0000-0000-0000DF030000}"/>
    <cellStyle name="Comma 15 2 2 3 3" xfId="7613" xr:uid="{00000000-0005-0000-0000-0000E0030000}"/>
    <cellStyle name="Comma 15 2 2 4" xfId="9732" xr:uid="{00000000-0005-0000-0000-0000E1030000}"/>
    <cellStyle name="Comma 15 2 2 5" xfId="5497" xr:uid="{00000000-0005-0000-0000-0000E2030000}"/>
    <cellStyle name="Comma 15 2 3" xfId="1817" xr:uid="{00000000-0005-0000-0000-0000E3030000}"/>
    <cellStyle name="Comma 15 2 3 2" xfId="3934" xr:uid="{00000000-0005-0000-0000-0000E4030000}"/>
    <cellStyle name="Comma 15 2 3 2 2" xfId="12401" xr:uid="{00000000-0005-0000-0000-0000E5030000}"/>
    <cellStyle name="Comma 15 2 3 2 3" xfId="8166" xr:uid="{00000000-0005-0000-0000-0000E6030000}"/>
    <cellStyle name="Comma 15 2 3 3" xfId="10285" xr:uid="{00000000-0005-0000-0000-0000E7030000}"/>
    <cellStyle name="Comma 15 2 3 4" xfId="6050" xr:uid="{00000000-0005-0000-0000-0000E8030000}"/>
    <cellStyle name="Comma 15 2 4" xfId="2876" xr:uid="{00000000-0005-0000-0000-0000E9030000}"/>
    <cellStyle name="Comma 15 2 4 2" xfId="11343" xr:uid="{00000000-0005-0000-0000-0000EA030000}"/>
    <cellStyle name="Comma 15 2 4 3" xfId="7108" xr:uid="{00000000-0005-0000-0000-0000EB030000}"/>
    <cellStyle name="Comma 15 2 5" xfId="9227" xr:uid="{00000000-0005-0000-0000-0000EC030000}"/>
    <cellStyle name="Comma 15 2 6" xfId="4992" xr:uid="{00000000-0005-0000-0000-0000ED030000}"/>
    <cellStyle name="Comma 15 3" xfId="964" xr:uid="{00000000-0005-0000-0000-0000EE030000}"/>
    <cellStyle name="Comma 15 3 2" xfId="2022" xr:uid="{00000000-0005-0000-0000-0000EF030000}"/>
    <cellStyle name="Comma 15 3 2 2" xfId="4139" xr:uid="{00000000-0005-0000-0000-0000F0030000}"/>
    <cellStyle name="Comma 15 3 2 2 2" xfId="12606" xr:uid="{00000000-0005-0000-0000-0000F1030000}"/>
    <cellStyle name="Comma 15 3 2 2 3" xfId="8371" xr:uid="{00000000-0005-0000-0000-0000F2030000}"/>
    <cellStyle name="Comma 15 3 2 3" xfId="10490" xr:uid="{00000000-0005-0000-0000-0000F3030000}"/>
    <cellStyle name="Comma 15 3 2 4" xfId="6255" xr:uid="{00000000-0005-0000-0000-0000F4030000}"/>
    <cellStyle name="Comma 15 3 3" xfId="3081" xr:uid="{00000000-0005-0000-0000-0000F5030000}"/>
    <cellStyle name="Comma 15 3 3 2" xfId="11548" xr:uid="{00000000-0005-0000-0000-0000F6030000}"/>
    <cellStyle name="Comma 15 3 3 3" xfId="7313" xr:uid="{00000000-0005-0000-0000-0000F7030000}"/>
    <cellStyle name="Comma 15 3 4" xfId="9432" xr:uid="{00000000-0005-0000-0000-0000F8030000}"/>
    <cellStyle name="Comma 15 3 5" xfId="5197" xr:uid="{00000000-0005-0000-0000-0000F9030000}"/>
    <cellStyle name="Comma 15 4" xfId="1516" xr:uid="{00000000-0005-0000-0000-0000FA030000}"/>
    <cellStyle name="Comma 15 4 2" xfId="3633" xr:uid="{00000000-0005-0000-0000-0000FB030000}"/>
    <cellStyle name="Comma 15 4 2 2" xfId="12100" xr:uid="{00000000-0005-0000-0000-0000FC030000}"/>
    <cellStyle name="Comma 15 4 2 3" xfId="7865" xr:uid="{00000000-0005-0000-0000-0000FD030000}"/>
    <cellStyle name="Comma 15 4 3" xfId="9984" xr:uid="{00000000-0005-0000-0000-0000FE030000}"/>
    <cellStyle name="Comma 15 4 4" xfId="5749" xr:uid="{00000000-0005-0000-0000-0000FF030000}"/>
    <cellStyle name="Comma 15 5" xfId="2575" xr:uid="{00000000-0005-0000-0000-000000040000}"/>
    <cellStyle name="Comma 15 5 2" xfId="11042" xr:uid="{00000000-0005-0000-0000-000001040000}"/>
    <cellStyle name="Comma 15 5 3" xfId="6807" xr:uid="{00000000-0005-0000-0000-000002040000}"/>
    <cellStyle name="Comma 15 6" xfId="8926" xr:uid="{00000000-0005-0000-0000-000003040000}"/>
    <cellStyle name="Comma 15 7" xfId="4691" xr:uid="{00000000-0005-0000-0000-000004040000}"/>
    <cellStyle name="Comma 16" xfId="407" xr:uid="{00000000-0005-0000-0000-000005040000}"/>
    <cellStyle name="Comma 16 2" xfId="720" xr:uid="{00000000-0005-0000-0000-000006040000}"/>
    <cellStyle name="Comma 16 2 2" xfId="1225" xr:uid="{00000000-0005-0000-0000-000007040000}"/>
    <cellStyle name="Comma 16 2 2 2" xfId="2283" xr:uid="{00000000-0005-0000-0000-000008040000}"/>
    <cellStyle name="Comma 16 2 2 2 2" xfId="4400" xr:uid="{00000000-0005-0000-0000-000009040000}"/>
    <cellStyle name="Comma 16 2 2 2 2 2" xfId="12867" xr:uid="{00000000-0005-0000-0000-00000A040000}"/>
    <cellStyle name="Comma 16 2 2 2 2 3" xfId="8632" xr:uid="{00000000-0005-0000-0000-00000B040000}"/>
    <cellStyle name="Comma 16 2 2 2 3" xfId="10751" xr:uid="{00000000-0005-0000-0000-00000C040000}"/>
    <cellStyle name="Comma 16 2 2 2 4" xfId="6516" xr:uid="{00000000-0005-0000-0000-00000D040000}"/>
    <cellStyle name="Comma 16 2 2 3" xfId="3342" xr:uid="{00000000-0005-0000-0000-00000E040000}"/>
    <cellStyle name="Comma 16 2 2 3 2" xfId="11809" xr:uid="{00000000-0005-0000-0000-00000F040000}"/>
    <cellStyle name="Comma 16 2 2 3 3" xfId="7574" xr:uid="{00000000-0005-0000-0000-000010040000}"/>
    <cellStyle name="Comma 16 2 2 4" xfId="9693" xr:uid="{00000000-0005-0000-0000-000011040000}"/>
    <cellStyle name="Comma 16 2 2 5" xfId="5458" xr:uid="{00000000-0005-0000-0000-000012040000}"/>
    <cellStyle name="Comma 16 2 3" xfId="1778" xr:uid="{00000000-0005-0000-0000-000013040000}"/>
    <cellStyle name="Comma 16 2 3 2" xfId="3895" xr:uid="{00000000-0005-0000-0000-000014040000}"/>
    <cellStyle name="Comma 16 2 3 2 2" xfId="12362" xr:uid="{00000000-0005-0000-0000-000015040000}"/>
    <cellStyle name="Comma 16 2 3 2 3" xfId="8127" xr:uid="{00000000-0005-0000-0000-000016040000}"/>
    <cellStyle name="Comma 16 2 3 3" xfId="10246" xr:uid="{00000000-0005-0000-0000-000017040000}"/>
    <cellStyle name="Comma 16 2 3 4" xfId="6011" xr:uid="{00000000-0005-0000-0000-000018040000}"/>
    <cellStyle name="Comma 16 2 4" xfId="2837" xr:uid="{00000000-0005-0000-0000-000019040000}"/>
    <cellStyle name="Comma 16 2 4 2" xfId="11304" xr:uid="{00000000-0005-0000-0000-00001A040000}"/>
    <cellStyle name="Comma 16 2 4 3" xfId="7069" xr:uid="{00000000-0005-0000-0000-00001B040000}"/>
    <cellStyle name="Comma 16 2 5" xfId="9188" xr:uid="{00000000-0005-0000-0000-00001C040000}"/>
    <cellStyle name="Comma 16 2 6" xfId="4953" xr:uid="{00000000-0005-0000-0000-00001D040000}"/>
    <cellStyle name="Comma 16 3" xfId="925" xr:uid="{00000000-0005-0000-0000-00001E040000}"/>
    <cellStyle name="Comma 16 3 2" xfId="1983" xr:uid="{00000000-0005-0000-0000-00001F040000}"/>
    <cellStyle name="Comma 16 3 2 2" xfId="4100" xr:uid="{00000000-0005-0000-0000-000020040000}"/>
    <cellStyle name="Comma 16 3 2 2 2" xfId="12567" xr:uid="{00000000-0005-0000-0000-000021040000}"/>
    <cellStyle name="Comma 16 3 2 2 3" xfId="8332" xr:uid="{00000000-0005-0000-0000-000022040000}"/>
    <cellStyle name="Comma 16 3 2 3" xfId="10451" xr:uid="{00000000-0005-0000-0000-000023040000}"/>
    <cellStyle name="Comma 16 3 2 4" xfId="6216" xr:uid="{00000000-0005-0000-0000-000024040000}"/>
    <cellStyle name="Comma 16 3 3" xfId="3042" xr:uid="{00000000-0005-0000-0000-000025040000}"/>
    <cellStyle name="Comma 16 3 3 2" xfId="11509" xr:uid="{00000000-0005-0000-0000-000026040000}"/>
    <cellStyle name="Comma 16 3 3 3" xfId="7274" xr:uid="{00000000-0005-0000-0000-000027040000}"/>
    <cellStyle name="Comma 16 3 4" xfId="9393" xr:uid="{00000000-0005-0000-0000-000028040000}"/>
    <cellStyle name="Comma 16 3 5" xfId="5158" xr:uid="{00000000-0005-0000-0000-000029040000}"/>
    <cellStyle name="Comma 16 4" xfId="1477" xr:uid="{00000000-0005-0000-0000-00002A040000}"/>
    <cellStyle name="Comma 16 4 2" xfId="3594" xr:uid="{00000000-0005-0000-0000-00002B040000}"/>
    <cellStyle name="Comma 16 4 2 2" xfId="12061" xr:uid="{00000000-0005-0000-0000-00002C040000}"/>
    <cellStyle name="Comma 16 4 2 3" xfId="7826" xr:uid="{00000000-0005-0000-0000-00002D040000}"/>
    <cellStyle name="Comma 16 4 3" xfId="9945" xr:uid="{00000000-0005-0000-0000-00002E040000}"/>
    <cellStyle name="Comma 16 4 4" xfId="5710" xr:uid="{00000000-0005-0000-0000-00002F040000}"/>
    <cellStyle name="Comma 16 5" xfId="2536" xr:uid="{00000000-0005-0000-0000-000030040000}"/>
    <cellStyle name="Comma 16 5 2" xfId="11003" xr:uid="{00000000-0005-0000-0000-000031040000}"/>
    <cellStyle name="Comma 16 5 3" xfId="6768" xr:uid="{00000000-0005-0000-0000-000032040000}"/>
    <cellStyle name="Comma 16 6" xfId="8887" xr:uid="{00000000-0005-0000-0000-000033040000}"/>
    <cellStyle name="Comma 16 7" xfId="4652" xr:uid="{00000000-0005-0000-0000-000034040000}"/>
    <cellStyle name="Comma 17" xfId="414" xr:uid="{00000000-0005-0000-0000-000035040000}"/>
    <cellStyle name="Comma 17 2" xfId="727" xr:uid="{00000000-0005-0000-0000-000036040000}"/>
    <cellStyle name="Comma 17 2 2" xfId="1232" xr:uid="{00000000-0005-0000-0000-000037040000}"/>
    <cellStyle name="Comma 17 2 2 2" xfId="2290" xr:uid="{00000000-0005-0000-0000-000038040000}"/>
    <cellStyle name="Comma 17 2 2 2 2" xfId="4407" xr:uid="{00000000-0005-0000-0000-000039040000}"/>
    <cellStyle name="Comma 17 2 2 2 2 2" xfId="12874" xr:uid="{00000000-0005-0000-0000-00003A040000}"/>
    <cellStyle name="Comma 17 2 2 2 2 3" xfId="8639" xr:uid="{00000000-0005-0000-0000-00003B040000}"/>
    <cellStyle name="Comma 17 2 2 2 3" xfId="10758" xr:uid="{00000000-0005-0000-0000-00003C040000}"/>
    <cellStyle name="Comma 17 2 2 2 4" xfId="6523" xr:uid="{00000000-0005-0000-0000-00003D040000}"/>
    <cellStyle name="Comma 17 2 2 3" xfId="3349" xr:uid="{00000000-0005-0000-0000-00003E040000}"/>
    <cellStyle name="Comma 17 2 2 3 2" xfId="11816" xr:uid="{00000000-0005-0000-0000-00003F040000}"/>
    <cellStyle name="Comma 17 2 2 3 3" xfId="7581" xr:uid="{00000000-0005-0000-0000-000040040000}"/>
    <cellStyle name="Comma 17 2 2 4" xfId="9700" xr:uid="{00000000-0005-0000-0000-000041040000}"/>
    <cellStyle name="Comma 17 2 2 5" xfId="5465" xr:uid="{00000000-0005-0000-0000-000042040000}"/>
    <cellStyle name="Comma 17 2 3" xfId="1785" xr:uid="{00000000-0005-0000-0000-000043040000}"/>
    <cellStyle name="Comma 17 2 3 2" xfId="3902" xr:uid="{00000000-0005-0000-0000-000044040000}"/>
    <cellStyle name="Comma 17 2 3 2 2" xfId="12369" xr:uid="{00000000-0005-0000-0000-000045040000}"/>
    <cellStyle name="Comma 17 2 3 2 3" xfId="8134" xr:uid="{00000000-0005-0000-0000-000046040000}"/>
    <cellStyle name="Comma 17 2 3 3" xfId="10253" xr:uid="{00000000-0005-0000-0000-000047040000}"/>
    <cellStyle name="Comma 17 2 3 4" xfId="6018" xr:uid="{00000000-0005-0000-0000-000048040000}"/>
    <cellStyle name="Comma 17 2 4" xfId="2844" xr:uid="{00000000-0005-0000-0000-000049040000}"/>
    <cellStyle name="Comma 17 2 4 2" xfId="11311" xr:uid="{00000000-0005-0000-0000-00004A040000}"/>
    <cellStyle name="Comma 17 2 4 3" xfId="7076" xr:uid="{00000000-0005-0000-0000-00004B040000}"/>
    <cellStyle name="Comma 17 2 5" xfId="9195" xr:uid="{00000000-0005-0000-0000-00004C040000}"/>
    <cellStyle name="Comma 17 2 6" xfId="4960" xr:uid="{00000000-0005-0000-0000-00004D040000}"/>
    <cellStyle name="Comma 17 3" xfId="932" xr:uid="{00000000-0005-0000-0000-00004E040000}"/>
    <cellStyle name="Comma 17 3 2" xfId="1990" xr:uid="{00000000-0005-0000-0000-00004F040000}"/>
    <cellStyle name="Comma 17 3 2 2" xfId="4107" xr:uid="{00000000-0005-0000-0000-000050040000}"/>
    <cellStyle name="Comma 17 3 2 2 2" xfId="12574" xr:uid="{00000000-0005-0000-0000-000051040000}"/>
    <cellStyle name="Comma 17 3 2 2 3" xfId="8339" xr:uid="{00000000-0005-0000-0000-000052040000}"/>
    <cellStyle name="Comma 17 3 2 3" xfId="10458" xr:uid="{00000000-0005-0000-0000-000053040000}"/>
    <cellStyle name="Comma 17 3 2 4" xfId="6223" xr:uid="{00000000-0005-0000-0000-000054040000}"/>
    <cellStyle name="Comma 17 3 3" xfId="3049" xr:uid="{00000000-0005-0000-0000-000055040000}"/>
    <cellStyle name="Comma 17 3 3 2" xfId="11516" xr:uid="{00000000-0005-0000-0000-000056040000}"/>
    <cellStyle name="Comma 17 3 3 3" xfId="7281" xr:uid="{00000000-0005-0000-0000-000057040000}"/>
    <cellStyle name="Comma 17 3 4" xfId="9400" xr:uid="{00000000-0005-0000-0000-000058040000}"/>
    <cellStyle name="Comma 17 3 5" xfId="5165" xr:uid="{00000000-0005-0000-0000-000059040000}"/>
    <cellStyle name="Comma 17 4" xfId="1484" xr:uid="{00000000-0005-0000-0000-00005A040000}"/>
    <cellStyle name="Comma 17 4 2" xfId="3601" xr:uid="{00000000-0005-0000-0000-00005B040000}"/>
    <cellStyle name="Comma 17 4 2 2" xfId="12068" xr:uid="{00000000-0005-0000-0000-00005C040000}"/>
    <cellStyle name="Comma 17 4 2 3" xfId="7833" xr:uid="{00000000-0005-0000-0000-00005D040000}"/>
    <cellStyle name="Comma 17 4 3" xfId="9952" xr:uid="{00000000-0005-0000-0000-00005E040000}"/>
    <cellStyle name="Comma 17 4 4" xfId="5717" xr:uid="{00000000-0005-0000-0000-00005F040000}"/>
    <cellStyle name="Comma 17 5" xfId="2543" xr:uid="{00000000-0005-0000-0000-000060040000}"/>
    <cellStyle name="Comma 17 5 2" xfId="11010" xr:uid="{00000000-0005-0000-0000-000061040000}"/>
    <cellStyle name="Comma 17 5 3" xfId="6775" xr:uid="{00000000-0005-0000-0000-000062040000}"/>
    <cellStyle name="Comma 17 6" xfId="8894" xr:uid="{00000000-0005-0000-0000-000063040000}"/>
    <cellStyle name="Comma 17 7" xfId="4659" xr:uid="{00000000-0005-0000-0000-000064040000}"/>
    <cellStyle name="Comma 18" xfId="444" xr:uid="{00000000-0005-0000-0000-000065040000}"/>
    <cellStyle name="Comma 18 2" xfId="757" xr:uid="{00000000-0005-0000-0000-000066040000}"/>
    <cellStyle name="Comma 18 2 2" xfId="1262" xr:uid="{00000000-0005-0000-0000-000067040000}"/>
    <cellStyle name="Comma 18 2 2 2" xfId="2320" xr:uid="{00000000-0005-0000-0000-000068040000}"/>
    <cellStyle name="Comma 18 2 2 2 2" xfId="4437" xr:uid="{00000000-0005-0000-0000-000069040000}"/>
    <cellStyle name="Comma 18 2 2 2 2 2" xfId="12904" xr:uid="{00000000-0005-0000-0000-00006A040000}"/>
    <cellStyle name="Comma 18 2 2 2 2 3" xfId="8669" xr:uid="{00000000-0005-0000-0000-00006B040000}"/>
    <cellStyle name="Comma 18 2 2 2 3" xfId="10788" xr:uid="{00000000-0005-0000-0000-00006C040000}"/>
    <cellStyle name="Comma 18 2 2 2 4" xfId="6553" xr:uid="{00000000-0005-0000-0000-00006D040000}"/>
    <cellStyle name="Comma 18 2 2 3" xfId="3379" xr:uid="{00000000-0005-0000-0000-00006E040000}"/>
    <cellStyle name="Comma 18 2 2 3 2" xfId="11846" xr:uid="{00000000-0005-0000-0000-00006F040000}"/>
    <cellStyle name="Comma 18 2 2 3 3" xfId="7611" xr:uid="{00000000-0005-0000-0000-000070040000}"/>
    <cellStyle name="Comma 18 2 2 4" xfId="9730" xr:uid="{00000000-0005-0000-0000-000071040000}"/>
    <cellStyle name="Comma 18 2 2 5" xfId="5495" xr:uid="{00000000-0005-0000-0000-000072040000}"/>
    <cellStyle name="Comma 18 2 3" xfId="1815" xr:uid="{00000000-0005-0000-0000-000073040000}"/>
    <cellStyle name="Comma 18 2 3 2" xfId="3932" xr:uid="{00000000-0005-0000-0000-000074040000}"/>
    <cellStyle name="Comma 18 2 3 2 2" xfId="12399" xr:uid="{00000000-0005-0000-0000-000075040000}"/>
    <cellStyle name="Comma 18 2 3 2 3" xfId="8164" xr:uid="{00000000-0005-0000-0000-000076040000}"/>
    <cellStyle name="Comma 18 2 3 3" xfId="10283" xr:uid="{00000000-0005-0000-0000-000077040000}"/>
    <cellStyle name="Comma 18 2 3 4" xfId="6048" xr:uid="{00000000-0005-0000-0000-000078040000}"/>
    <cellStyle name="Comma 18 2 4" xfId="2874" xr:uid="{00000000-0005-0000-0000-000079040000}"/>
    <cellStyle name="Comma 18 2 4 2" xfId="11341" xr:uid="{00000000-0005-0000-0000-00007A040000}"/>
    <cellStyle name="Comma 18 2 4 3" xfId="7106" xr:uid="{00000000-0005-0000-0000-00007B040000}"/>
    <cellStyle name="Comma 18 2 5" xfId="9225" xr:uid="{00000000-0005-0000-0000-00007C040000}"/>
    <cellStyle name="Comma 18 2 6" xfId="4990" xr:uid="{00000000-0005-0000-0000-00007D040000}"/>
    <cellStyle name="Comma 18 3" xfId="962" xr:uid="{00000000-0005-0000-0000-00007E040000}"/>
    <cellStyle name="Comma 18 3 2" xfId="2020" xr:uid="{00000000-0005-0000-0000-00007F040000}"/>
    <cellStyle name="Comma 18 3 2 2" xfId="4137" xr:uid="{00000000-0005-0000-0000-000080040000}"/>
    <cellStyle name="Comma 18 3 2 2 2" xfId="12604" xr:uid="{00000000-0005-0000-0000-000081040000}"/>
    <cellStyle name="Comma 18 3 2 2 3" xfId="8369" xr:uid="{00000000-0005-0000-0000-000082040000}"/>
    <cellStyle name="Comma 18 3 2 3" xfId="10488" xr:uid="{00000000-0005-0000-0000-000083040000}"/>
    <cellStyle name="Comma 18 3 2 4" xfId="6253" xr:uid="{00000000-0005-0000-0000-000084040000}"/>
    <cellStyle name="Comma 18 3 3" xfId="3079" xr:uid="{00000000-0005-0000-0000-000085040000}"/>
    <cellStyle name="Comma 18 3 3 2" xfId="11546" xr:uid="{00000000-0005-0000-0000-000086040000}"/>
    <cellStyle name="Comma 18 3 3 3" xfId="7311" xr:uid="{00000000-0005-0000-0000-000087040000}"/>
    <cellStyle name="Comma 18 3 4" xfId="9430" xr:uid="{00000000-0005-0000-0000-000088040000}"/>
    <cellStyle name="Comma 18 3 5" xfId="5195" xr:uid="{00000000-0005-0000-0000-000089040000}"/>
    <cellStyle name="Comma 18 4" xfId="1514" xr:uid="{00000000-0005-0000-0000-00008A040000}"/>
    <cellStyle name="Comma 18 4 2" xfId="3631" xr:uid="{00000000-0005-0000-0000-00008B040000}"/>
    <cellStyle name="Comma 18 4 2 2" xfId="12098" xr:uid="{00000000-0005-0000-0000-00008C040000}"/>
    <cellStyle name="Comma 18 4 2 3" xfId="7863" xr:uid="{00000000-0005-0000-0000-00008D040000}"/>
    <cellStyle name="Comma 18 4 3" xfId="9982" xr:uid="{00000000-0005-0000-0000-00008E040000}"/>
    <cellStyle name="Comma 18 4 4" xfId="5747" xr:uid="{00000000-0005-0000-0000-00008F040000}"/>
    <cellStyle name="Comma 18 5" xfId="2573" xr:uid="{00000000-0005-0000-0000-000090040000}"/>
    <cellStyle name="Comma 18 5 2" xfId="11040" xr:uid="{00000000-0005-0000-0000-000091040000}"/>
    <cellStyle name="Comma 18 5 3" xfId="6805" xr:uid="{00000000-0005-0000-0000-000092040000}"/>
    <cellStyle name="Comma 18 6" xfId="8924" xr:uid="{00000000-0005-0000-0000-000093040000}"/>
    <cellStyle name="Comma 18 7" xfId="4689" xr:uid="{00000000-0005-0000-0000-000094040000}"/>
    <cellStyle name="Comma 19" xfId="518" xr:uid="{00000000-0005-0000-0000-000095040000}"/>
    <cellStyle name="Comma 19 2" xfId="831" xr:uid="{00000000-0005-0000-0000-000096040000}"/>
    <cellStyle name="Comma 19 2 2" xfId="1336" xr:uid="{00000000-0005-0000-0000-000097040000}"/>
    <cellStyle name="Comma 19 2 2 2" xfId="2394" xr:uid="{00000000-0005-0000-0000-000098040000}"/>
    <cellStyle name="Comma 19 2 2 2 2" xfId="4511" xr:uid="{00000000-0005-0000-0000-000099040000}"/>
    <cellStyle name="Comma 19 2 2 2 2 2" xfId="12978" xr:uid="{00000000-0005-0000-0000-00009A040000}"/>
    <cellStyle name="Comma 19 2 2 2 2 3" xfId="8743" xr:uid="{00000000-0005-0000-0000-00009B040000}"/>
    <cellStyle name="Comma 19 2 2 2 3" xfId="10862" xr:uid="{00000000-0005-0000-0000-00009C040000}"/>
    <cellStyle name="Comma 19 2 2 2 4" xfId="6627" xr:uid="{00000000-0005-0000-0000-00009D040000}"/>
    <cellStyle name="Comma 19 2 2 3" xfId="3453" xr:uid="{00000000-0005-0000-0000-00009E040000}"/>
    <cellStyle name="Comma 19 2 2 3 2" xfId="11920" xr:uid="{00000000-0005-0000-0000-00009F040000}"/>
    <cellStyle name="Comma 19 2 2 3 3" xfId="7685" xr:uid="{00000000-0005-0000-0000-0000A0040000}"/>
    <cellStyle name="Comma 19 2 2 4" xfId="9804" xr:uid="{00000000-0005-0000-0000-0000A1040000}"/>
    <cellStyle name="Comma 19 2 2 5" xfId="5569" xr:uid="{00000000-0005-0000-0000-0000A2040000}"/>
    <cellStyle name="Comma 19 2 3" xfId="1889" xr:uid="{00000000-0005-0000-0000-0000A3040000}"/>
    <cellStyle name="Comma 19 2 3 2" xfId="4006" xr:uid="{00000000-0005-0000-0000-0000A4040000}"/>
    <cellStyle name="Comma 19 2 3 2 2" xfId="12473" xr:uid="{00000000-0005-0000-0000-0000A5040000}"/>
    <cellStyle name="Comma 19 2 3 2 3" xfId="8238" xr:uid="{00000000-0005-0000-0000-0000A6040000}"/>
    <cellStyle name="Comma 19 2 3 3" xfId="10357" xr:uid="{00000000-0005-0000-0000-0000A7040000}"/>
    <cellStyle name="Comma 19 2 3 4" xfId="6122" xr:uid="{00000000-0005-0000-0000-0000A8040000}"/>
    <cellStyle name="Comma 19 2 4" xfId="2948" xr:uid="{00000000-0005-0000-0000-0000A9040000}"/>
    <cellStyle name="Comma 19 2 4 2" xfId="11415" xr:uid="{00000000-0005-0000-0000-0000AA040000}"/>
    <cellStyle name="Comma 19 2 4 3" xfId="7180" xr:uid="{00000000-0005-0000-0000-0000AB040000}"/>
    <cellStyle name="Comma 19 2 5" xfId="9299" xr:uid="{00000000-0005-0000-0000-0000AC040000}"/>
    <cellStyle name="Comma 19 2 6" xfId="5064" xr:uid="{00000000-0005-0000-0000-0000AD040000}"/>
    <cellStyle name="Comma 19 3" xfId="1036" xr:uid="{00000000-0005-0000-0000-0000AE040000}"/>
    <cellStyle name="Comma 19 3 2" xfId="2094" xr:uid="{00000000-0005-0000-0000-0000AF040000}"/>
    <cellStyle name="Comma 19 3 2 2" xfId="4211" xr:uid="{00000000-0005-0000-0000-0000B0040000}"/>
    <cellStyle name="Comma 19 3 2 2 2" xfId="12678" xr:uid="{00000000-0005-0000-0000-0000B1040000}"/>
    <cellStyle name="Comma 19 3 2 2 3" xfId="8443" xr:uid="{00000000-0005-0000-0000-0000B2040000}"/>
    <cellStyle name="Comma 19 3 2 3" xfId="10562" xr:uid="{00000000-0005-0000-0000-0000B3040000}"/>
    <cellStyle name="Comma 19 3 2 4" xfId="6327" xr:uid="{00000000-0005-0000-0000-0000B4040000}"/>
    <cellStyle name="Comma 19 3 3" xfId="3153" xr:uid="{00000000-0005-0000-0000-0000B5040000}"/>
    <cellStyle name="Comma 19 3 3 2" xfId="11620" xr:uid="{00000000-0005-0000-0000-0000B6040000}"/>
    <cellStyle name="Comma 19 3 3 3" xfId="7385" xr:uid="{00000000-0005-0000-0000-0000B7040000}"/>
    <cellStyle name="Comma 19 3 4" xfId="9504" xr:uid="{00000000-0005-0000-0000-0000B8040000}"/>
    <cellStyle name="Comma 19 3 5" xfId="5269" xr:uid="{00000000-0005-0000-0000-0000B9040000}"/>
    <cellStyle name="Comma 19 4" xfId="1588" xr:uid="{00000000-0005-0000-0000-0000BA040000}"/>
    <cellStyle name="Comma 19 4 2" xfId="3705" xr:uid="{00000000-0005-0000-0000-0000BB040000}"/>
    <cellStyle name="Comma 19 4 2 2" xfId="12172" xr:uid="{00000000-0005-0000-0000-0000BC040000}"/>
    <cellStyle name="Comma 19 4 2 3" xfId="7937" xr:uid="{00000000-0005-0000-0000-0000BD040000}"/>
    <cellStyle name="Comma 19 4 3" xfId="10056" xr:uid="{00000000-0005-0000-0000-0000BE040000}"/>
    <cellStyle name="Comma 19 4 4" xfId="5821" xr:uid="{00000000-0005-0000-0000-0000BF040000}"/>
    <cellStyle name="Comma 19 5" xfId="2647" xr:uid="{00000000-0005-0000-0000-0000C0040000}"/>
    <cellStyle name="Comma 19 5 2" xfId="11114" xr:uid="{00000000-0005-0000-0000-0000C1040000}"/>
    <cellStyle name="Comma 19 5 3" xfId="6879" xr:uid="{00000000-0005-0000-0000-0000C2040000}"/>
    <cellStyle name="Comma 19 6" xfId="8998" xr:uid="{00000000-0005-0000-0000-0000C3040000}"/>
    <cellStyle name="Comma 19 7" xfId="4763" xr:uid="{00000000-0005-0000-0000-0000C4040000}"/>
    <cellStyle name="Comma 2" xfId="51" xr:uid="{00000000-0005-0000-0000-0000C5040000}"/>
    <cellStyle name="Comma 2 10" xfId="613" xr:uid="{00000000-0005-0000-0000-0000C6040000}"/>
    <cellStyle name="Comma 2 10 2" xfId="1130" xr:uid="{00000000-0005-0000-0000-0000C7040000}"/>
    <cellStyle name="Comma 2 10 2 2" xfId="2188" xr:uid="{00000000-0005-0000-0000-0000C8040000}"/>
    <cellStyle name="Comma 2 10 2 2 2" xfId="4305" xr:uid="{00000000-0005-0000-0000-0000C9040000}"/>
    <cellStyle name="Comma 2 10 2 2 2 2" xfId="12772" xr:uid="{00000000-0005-0000-0000-0000CA040000}"/>
    <cellStyle name="Comma 2 10 2 2 2 3" xfId="8537" xr:uid="{00000000-0005-0000-0000-0000CB040000}"/>
    <cellStyle name="Comma 2 10 2 2 3" xfId="10656" xr:uid="{00000000-0005-0000-0000-0000CC040000}"/>
    <cellStyle name="Comma 2 10 2 2 4" xfId="6421" xr:uid="{00000000-0005-0000-0000-0000CD040000}"/>
    <cellStyle name="Comma 2 10 2 3" xfId="3247" xr:uid="{00000000-0005-0000-0000-0000CE040000}"/>
    <cellStyle name="Comma 2 10 2 3 2" xfId="11714" xr:uid="{00000000-0005-0000-0000-0000CF040000}"/>
    <cellStyle name="Comma 2 10 2 3 3" xfId="7479" xr:uid="{00000000-0005-0000-0000-0000D0040000}"/>
    <cellStyle name="Comma 2 10 2 4" xfId="9598" xr:uid="{00000000-0005-0000-0000-0000D1040000}"/>
    <cellStyle name="Comma 2 10 2 5" xfId="5363" xr:uid="{00000000-0005-0000-0000-0000D2040000}"/>
    <cellStyle name="Comma 2 10 3" xfId="1683" xr:uid="{00000000-0005-0000-0000-0000D3040000}"/>
    <cellStyle name="Comma 2 10 3 2" xfId="3800" xr:uid="{00000000-0005-0000-0000-0000D4040000}"/>
    <cellStyle name="Comma 2 10 3 2 2" xfId="12267" xr:uid="{00000000-0005-0000-0000-0000D5040000}"/>
    <cellStyle name="Comma 2 10 3 2 3" xfId="8032" xr:uid="{00000000-0005-0000-0000-0000D6040000}"/>
    <cellStyle name="Comma 2 10 3 3" xfId="10151" xr:uid="{00000000-0005-0000-0000-0000D7040000}"/>
    <cellStyle name="Comma 2 10 3 4" xfId="5916" xr:uid="{00000000-0005-0000-0000-0000D8040000}"/>
    <cellStyle name="Comma 2 10 4" xfId="2742" xr:uid="{00000000-0005-0000-0000-0000D9040000}"/>
    <cellStyle name="Comma 2 10 4 2" xfId="11209" xr:uid="{00000000-0005-0000-0000-0000DA040000}"/>
    <cellStyle name="Comma 2 10 4 3" xfId="6974" xr:uid="{00000000-0005-0000-0000-0000DB040000}"/>
    <cellStyle name="Comma 2 10 5" xfId="9093" xr:uid="{00000000-0005-0000-0000-0000DC040000}"/>
    <cellStyle name="Comma 2 10 6" xfId="4858" xr:uid="{00000000-0005-0000-0000-0000DD040000}"/>
    <cellStyle name="Comma 2 11" xfId="519" xr:uid="{00000000-0005-0000-0000-0000DE040000}"/>
    <cellStyle name="Comma 2 11 2" xfId="1037" xr:uid="{00000000-0005-0000-0000-0000DF040000}"/>
    <cellStyle name="Comma 2 11 2 2" xfId="2095" xr:uid="{00000000-0005-0000-0000-0000E0040000}"/>
    <cellStyle name="Comma 2 11 2 2 2" xfId="4212" xr:uid="{00000000-0005-0000-0000-0000E1040000}"/>
    <cellStyle name="Comma 2 11 2 2 2 2" xfId="12679" xr:uid="{00000000-0005-0000-0000-0000E2040000}"/>
    <cellStyle name="Comma 2 11 2 2 2 3" xfId="8444" xr:uid="{00000000-0005-0000-0000-0000E3040000}"/>
    <cellStyle name="Comma 2 11 2 2 3" xfId="10563" xr:uid="{00000000-0005-0000-0000-0000E4040000}"/>
    <cellStyle name="Comma 2 11 2 2 4" xfId="6328" xr:uid="{00000000-0005-0000-0000-0000E5040000}"/>
    <cellStyle name="Comma 2 11 2 3" xfId="3154" xr:uid="{00000000-0005-0000-0000-0000E6040000}"/>
    <cellStyle name="Comma 2 11 2 3 2" xfId="11621" xr:uid="{00000000-0005-0000-0000-0000E7040000}"/>
    <cellStyle name="Comma 2 11 2 3 3" xfId="7386" xr:uid="{00000000-0005-0000-0000-0000E8040000}"/>
    <cellStyle name="Comma 2 11 2 4" xfId="9505" xr:uid="{00000000-0005-0000-0000-0000E9040000}"/>
    <cellStyle name="Comma 2 11 2 5" xfId="5270" xr:uid="{00000000-0005-0000-0000-0000EA040000}"/>
    <cellStyle name="Comma 2 11 3" xfId="1589" xr:uid="{00000000-0005-0000-0000-0000EB040000}"/>
    <cellStyle name="Comma 2 11 3 2" xfId="3706" xr:uid="{00000000-0005-0000-0000-0000EC040000}"/>
    <cellStyle name="Comma 2 11 3 2 2" xfId="12173" xr:uid="{00000000-0005-0000-0000-0000ED040000}"/>
    <cellStyle name="Comma 2 11 3 2 3" xfId="7938" xr:uid="{00000000-0005-0000-0000-0000EE040000}"/>
    <cellStyle name="Comma 2 11 3 3" xfId="10057" xr:uid="{00000000-0005-0000-0000-0000EF040000}"/>
    <cellStyle name="Comma 2 11 3 4" xfId="5822" xr:uid="{00000000-0005-0000-0000-0000F0040000}"/>
    <cellStyle name="Comma 2 11 4" xfId="2648" xr:uid="{00000000-0005-0000-0000-0000F1040000}"/>
    <cellStyle name="Comma 2 11 4 2" xfId="11115" xr:uid="{00000000-0005-0000-0000-0000F2040000}"/>
    <cellStyle name="Comma 2 11 4 3" xfId="6880" xr:uid="{00000000-0005-0000-0000-0000F3040000}"/>
    <cellStyle name="Comma 2 11 5" xfId="8999" xr:uid="{00000000-0005-0000-0000-0000F4040000}"/>
    <cellStyle name="Comma 2 11 6" xfId="4764" xr:uid="{00000000-0005-0000-0000-0000F5040000}"/>
    <cellStyle name="Comma 2 12" xfId="832" xr:uid="{00000000-0005-0000-0000-0000F6040000}"/>
    <cellStyle name="Comma 2 12 2" xfId="1890" xr:uid="{00000000-0005-0000-0000-0000F7040000}"/>
    <cellStyle name="Comma 2 12 2 2" xfId="4007" xr:uid="{00000000-0005-0000-0000-0000F8040000}"/>
    <cellStyle name="Comma 2 12 2 2 2" xfId="12474" xr:uid="{00000000-0005-0000-0000-0000F9040000}"/>
    <cellStyle name="Comma 2 12 2 2 3" xfId="8239" xr:uid="{00000000-0005-0000-0000-0000FA040000}"/>
    <cellStyle name="Comma 2 12 2 3" xfId="10358" xr:uid="{00000000-0005-0000-0000-0000FB040000}"/>
    <cellStyle name="Comma 2 12 2 4" xfId="6123" xr:uid="{00000000-0005-0000-0000-0000FC040000}"/>
    <cellStyle name="Comma 2 12 3" xfId="2949" xr:uid="{00000000-0005-0000-0000-0000FD040000}"/>
    <cellStyle name="Comma 2 12 3 2" xfId="11416" xr:uid="{00000000-0005-0000-0000-0000FE040000}"/>
    <cellStyle name="Comma 2 12 3 3" xfId="7181" xr:uid="{00000000-0005-0000-0000-0000FF040000}"/>
    <cellStyle name="Comma 2 12 4" xfId="9300" xr:uid="{00000000-0005-0000-0000-000000050000}"/>
    <cellStyle name="Comma 2 12 5" xfId="5065" xr:uid="{00000000-0005-0000-0000-000001050000}"/>
    <cellStyle name="Comma 2 13" xfId="1337" xr:uid="{00000000-0005-0000-0000-000002050000}"/>
    <cellStyle name="Comma 2 13 2" xfId="2395" xr:uid="{00000000-0005-0000-0000-000003050000}"/>
    <cellStyle name="Comma 2 13 2 2" xfId="4512" xr:uid="{00000000-0005-0000-0000-000004050000}"/>
    <cellStyle name="Comma 2 13 2 2 2" xfId="12979" xr:uid="{00000000-0005-0000-0000-000005050000}"/>
    <cellStyle name="Comma 2 13 2 2 3" xfId="8744" xr:uid="{00000000-0005-0000-0000-000006050000}"/>
    <cellStyle name="Comma 2 13 2 3" xfId="10863" xr:uid="{00000000-0005-0000-0000-000007050000}"/>
    <cellStyle name="Comma 2 13 2 4" xfId="6628" xr:uid="{00000000-0005-0000-0000-000008050000}"/>
    <cellStyle name="Comma 2 13 3" xfId="3454" xr:uid="{00000000-0005-0000-0000-000009050000}"/>
    <cellStyle name="Comma 2 13 3 2" xfId="11921" xr:uid="{00000000-0005-0000-0000-00000A050000}"/>
    <cellStyle name="Comma 2 13 3 3" xfId="7686" xr:uid="{00000000-0005-0000-0000-00000B050000}"/>
    <cellStyle name="Comma 2 13 4" xfId="9805" xr:uid="{00000000-0005-0000-0000-00000C050000}"/>
    <cellStyle name="Comma 2 13 5" xfId="5570" xr:uid="{00000000-0005-0000-0000-00000D050000}"/>
    <cellStyle name="Comma 2 14" xfId="1384" xr:uid="{00000000-0005-0000-0000-00000E050000}"/>
    <cellStyle name="Comma 2 14 2" xfId="3501" xr:uid="{00000000-0005-0000-0000-00000F050000}"/>
    <cellStyle name="Comma 2 14 2 2" xfId="11968" xr:uid="{00000000-0005-0000-0000-000010050000}"/>
    <cellStyle name="Comma 2 14 2 3" xfId="7733" xr:uid="{00000000-0005-0000-0000-000011050000}"/>
    <cellStyle name="Comma 2 14 3" xfId="9852" xr:uid="{00000000-0005-0000-0000-000012050000}"/>
    <cellStyle name="Comma 2 14 4" xfId="5617" xr:uid="{00000000-0005-0000-0000-000013050000}"/>
    <cellStyle name="Comma 2 15" xfId="2442" xr:uid="{00000000-0005-0000-0000-000014050000}"/>
    <cellStyle name="Comma 2 15 2" xfId="10910" xr:uid="{00000000-0005-0000-0000-000015050000}"/>
    <cellStyle name="Comma 2 15 3" xfId="6675" xr:uid="{00000000-0005-0000-0000-000016050000}"/>
    <cellStyle name="Comma 2 16" xfId="8793" xr:uid="{00000000-0005-0000-0000-000017050000}"/>
    <cellStyle name="Comma 2 17" xfId="4559" xr:uid="{00000000-0005-0000-0000-000018050000}"/>
    <cellStyle name="Comma 2 2" xfId="131" xr:uid="{00000000-0005-0000-0000-000019050000}"/>
    <cellStyle name="Comma 2 2 2" xfId="144" xr:uid="{00000000-0005-0000-0000-00001A050000}"/>
    <cellStyle name="Comma 2 2 2 10" xfId="2447" xr:uid="{00000000-0005-0000-0000-00001B050000}"/>
    <cellStyle name="Comma 2 2 2 10 2" xfId="10914" xr:uid="{00000000-0005-0000-0000-00001C050000}"/>
    <cellStyle name="Comma 2 2 2 10 3" xfId="6679" xr:uid="{00000000-0005-0000-0000-00001D050000}"/>
    <cellStyle name="Comma 2 2 2 11" xfId="8798" xr:uid="{00000000-0005-0000-0000-00001E050000}"/>
    <cellStyle name="Comma 2 2 2 12" xfId="4563" xr:uid="{00000000-0005-0000-0000-00001F050000}"/>
    <cellStyle name="Comma 2 2 2 2" xfId="348" xr:uid="{00000000-0005-0000-0000-000020050000}"/>
    <cellStyle name="Comma 2 2 2 2 10" xfId="8828" xr:uid="{00000000-0005-0000-0000-000021050000}"/>
    <cellStyle name="Comma 2 2 2 2 11" xfId="4593" xr:uid="{00000000-0005-0000-0000-000022050000}"/>
    <cellStyle name="Comma 2 2 2 2 2" xfId="394" xr:uid="{00000000-0005-0000-0000-000023050000}"/>
    <cellStyle name="Comma 2 2 2 2 2 2" xfId="500" xr:uid="{00000000-0005-0000-0000-000024050000}"/>
    <cellStyle name="Comma 2 2 2 2 2 2 2" xfId="813" xr:uid="{00000000-0005-0000-0000-000025050000}"/>
    <cellStyle name="Comma 2 2 2 2 2 2 2 2" xfId="1318" xr:uid="{00000000-0005-0000-0000-000026050000}"/>
    <cellStyle name="Comma 2 2 2 2 2 2 2 2 2" xfId="2376" xr:uid="{00000000-0005-0000-0000-000027050000}"/>
    <cellStyle name="Comma 2 2 2 2 2 2 2 2 2 2" xfId="4493" xr:uid="{00000000-0005-0000-0000-000028050000}"/>
    <cellStyle name="Comma 2 2 2 2 2 2 2 2 2 2 2" xfId="12960" xr:uid="{00000000-0005-0000-0000-000029050000}"/>
    <cellStyle name="Comma 2 2 2 2 2 2 2 2 2 2 3" xfId="8725" xr:uid="{00000000-0005-0000-0000-00002A050000}"/>
    <cellStyle name="Comma 2 2 2 2 2 2 2 2 2 3" xfId="10844" xr:uid="{00000000-0005-0000-0000-00002B050000}"/>
    <cellStyle name="Comma 2 2 2 2 2 2 2 2 2 4" xfId="6609" xr:uid="{00000000-0005-0000-0000-00002C050000}"/>
    <cellStyle name="Comma 2 2 2 2 2 2 2 2 3" xfId="3435" xr:uid="{00000000-0005-0000-0000-00002D050000}"/>
    <cellStyle name="Comma 2 2 2 2 2 2 2 2 3 2" xfId="11902" xr:uid="{00000000-0005-0000-0000-00002E050000}"/>
    <cellStyle name="Comma 2 2 2 2 2 2 2 2 3 3" xfId="7667" xr:uid="{00000000-0005-0000-0000-00002F050000}"/>
    <cellStyle name="Comma 2 2 2 2 2 2 2 2 4" xfId="9786" xr:uid="{00000000-0005-0000-0000-000030050000}"/>
    <cellStyle name="Comma 2 2 2 2 2 2 2 2 5" xfId="5551" xr:uid="{00000000-0005-0000-0000-000031050000}"/>
    <cellStyle name="Comma 2 2 2 2 2 2 2 3" xfId="1871" xr:uid="{00000000-0005-0000-0000-000032050000}"/>
    <cellStyle name="Comma 2 2 2 2 2 2 2 3 2" xfId="3988" xr:uid="{00000000-0005-0000-0000-000033050000}"/>
    <cellStyle name="Comma 2 2 2 2 2 2 2 3 2 2" xfId="12455" xr:uid="{00000000-0005-0000-0000-000034050000}"/>
    <cellStyle name="Comma 2 2 2 2 2 2 2 3 2 3" xfId="8220" xr:uid="{00000000-0005-0000-0000-000035050000}"/>
    <cellStyle name="Comma 2 2 2 2 2 2 2 3 3" xfId="10339" xr:uid="{00000000-0005-0000-0000-000036050000}"/>
    <cellStyle name="Comma 2 2 2 2 2 2 2 3 4" xfId="6104" xr:uid="{00000000-0005-0000-0000-000037050000}"/>
    <cellStyle name="Comma 2 2 2 2 2 2 2 4" xfId="2930" xr:uid="{00000000-0005-0000-0000-000038050000}"/>
    <cellStyle name="Comma 2 2 2 2 2 2 2 4 2" xfId="11397" xr:uid="{00000000-0005-0000-0000-000039050000}"/>
    <cellStyle name="Comma 2 2 2 2 2 2 2 4 3" xfId="7162" xr:uid="{00000000-0005-0000-0000-00003A050000}"/>
    <cellStyle name="Comma 2 2 2 2 2 2 2 5" xfId="9281" xr:uid="{00000000-0005-0000-0000-00003B050000}"/>
    <cellStyle name="Comma 2 2 2 2 2 2 2 6" xfId="5046" xr:uid="{00000000-0005-0000-0000-00003C050000}"/>
    <cellStyle name="Comma 2 2 2 2 2 2 3" xfId="1018" xr:uid="{00000000-0005-0000-0000-00003D050000}"/>
    <cellStyle name="Comma 2 2 2 2 2 2 3 2" xfId="2076" xr:uid="{00000000-0005-0000-0000-00003E050000}"/>
    <cellStyle name="Comma 2 2 2 2 2 2 3 2 2" xfId="4193" xr:uid="{00000000-0005-0000-0000-00003F050000}"/>
    <cellStyle name="Comma 2 2 2 2 2 2 3 2 2 2" xfId="12660" xr:uid="{00000000-0005-0000-0000-000040050000}"/>
    <cellStyle name="Comma 2 2 2 2 2 2 3 2 2 3" xfId="8425" xr:uid="{00000000-0005-0000-0000-000041050000}"/>
    <cellStyle name="Comma 2 2 2 2 2 2 3 2 3" xfId="10544" xr:uid="{00000000-0005-0000-0000-000042050000}"/>
    <cellStyle name="Comma 2 2 2 2 2 2 3 2 4" xfId="6309" xr:uid="{00000000-0005-0000-0000-000043050000}"/>
    <cellStyle name="Comma 2 2 2 2 2 2 3 3" xfId="3135" xr:uid="{00000000-0005-0000-0000-000044050000}"/>
    <cellStyle name="Comma 2 2 2 2 2 2 3 3 2" xfId="11602" xr:uid="{00000000-0005-0000-0000-000045050000}"/>
    <cellStyle name="Comma 2 2 2 2 2 2 3 3 3" xfId="7367" xr:uid="{00000000-0005-0000-0000-000046050000}"/>
    <cellStyle name="Comma 2 2 2 2 2 2 3 4" xfId="9486" xr:uid="{00000000-0005-0000-0000-000047050000}"/>
    <cellStyle name="Comma 2 2 2 2 2 2 3 5" xfId="5251" xr:uid="{00000000-0005-0000-0000-000048050000}"/>
    <cellStyle name="Comma 2 2 2 2 2 2 4" xfId="1570" xr:uid="{00000000-0005-0000-0000-000049050000}"/>
    <cellStyle name="Comma 2 2 2 2 2 2 4 2" xfId="3687" xr:uid="{00000000-0005-0000-0000-00004A050000}"/>
    <cellStyle name="Comma 2 2 2 2 2 2 4 2 2" xfId="12154" xr:uid="{00000000-0005-0000-0000-00004B050000}"/>
    <cellStyle name="Comma 2 2 2 2 2 2 4 2 3" xfId="7919" xr:uid="{00000000-0005-0000-0000-00004C050000}"/>
    <cellStyle name="Comma 2 2 2 2 2 2 4 3" xfId="10038" xr:uid="{00000000-0005-0000-0000-00004D050000}"/>
    <cellStyle name="Comma 2 2 2 2 2 2 4 4" xfId="5803" xr:uid="{00000000-0005-0000-0000-00004E050000}"/>
    <cellStyle name="Comma 2 2 2 2 2 2 5" xfId="2629" xr:uid="{00000000-0005-0000-0000-00004F050000}"/>
    <cellStyle name="Comma 2 2 2 2 2 2 5 2" xfId="11096" xr:uid="{00000000-0005-0000-0000-000050050000}"/>
    <cellStyle name="Comma 2 2 2 2 2 2 5 3" xfId="6861" xr:uid="{00000000-0005-0000-0000-000051050000}"/>
    <cellStyle name="Comma 2 2 2 2 2 2 6" xfId="8980" xr:uid="{00000000-0005-0000-0000-000052050000}"/>
    <cellStyle name="Comma 2 2 2 2 2 2 7" xfId="4745" xr:uid="{00000000-0005-0000-0000-000053050000}"/>
    <cellStyle name="Comma 2 2 2 2 2 3" xfId="707" xr:uid="{00000000-0005-0000-0000-000054050000}"/>
    <cellStyle name="Comma 2 2 2 2 2 3 2" xfId="1212" xr:uid="{00000000-0005-0000-0000-000055050000}"/>
    <cellStyle name="Comma 2 2 2 2 2 3 2 2" xfId="2270" xr:uid="{00000000-0005-0000-0000-000056050000}"/>
    <cellStyle name="Comma 2 2 2 2 2 3 2 2 2" xfId="4387" xr:uid="{00000000-0005-0000-0000-000057050000}"/>
    <cellStyle name="Comma 2 2 2 2 2 3 2 2 2 2" xfId="12854" xr:uid="{00000000-0005-0000-0000-000058050000}"/>
    <cellStyle name="Comma 2 2 2 2 2 3 2 2 2 3" xfId="8619" xr:uid="{00000000-0005-0000-0000-000059050000}"/>
    <cellStyle name="Comma 2 2 2 2 2 3 2 2 3" xfId="10738" xr:uid="{00000000-0005-0000-0000-00005A050000}"/>
    <cellStyle name="Comma 2 2 2 2 2 3 2 2 4" xfId="6503" xr:uid="{00000000-0005-0000-0000-00005B050000}"/>
    <cellStyle name="Comma 2 2 2 2 2 3 2 3" xfId="3329" xr:uid="{00000000-0005-0000-0000-00005C050000}"/>
    <cellStyle name="Comma 2 2 2 2 2 3 2 3 2" xfId="11796" xr:uid="{00000000-0005-0000-0000-00005D050000}"/>
    <cellStyle name="Comma 2 2 2 2 2 3 2 3 3" xfId="7561" xr:uid="{00000000-0005-0000-0000-00005E050000}"/>
    <cellStyle name="Comma 2 2 2 2 2 3 2 4" xfId="9680" xr:uid="{00000000-0005-0000-0000-00005F050000}"/>
    <cellStyle name="Comma 2 2 2 2 2 3 2 5" xfId="5445" xr:uid="{00000000-0005-0000-0000-000060050000}"/>
    <cellStyle name="Comma 2 2 2 2 2 3 3" xfId="1765" xr:uid="{00000000-0005-0000-0000-000061050000}"/>
    <cellStyle name="Comma 2 2 2 2 2 3 3 2" xfId="3882" xr:uid="{00000000-0005-0000-0000-000062050000}"/>
    <cellStyle name="Comma 2 2 2 2 2 3 3 2 2" xfId="12349" xr:uid="{00000000-0005-0000-0000-000063050000}"/>
    <cellStyle name="Comma 2 2 2 2 2 3 3 2 3" xfId="8114" xr:uid="{00000000-0005-0000-0000-000064050000}"/>
    <cellStyle name="Comma 2 2 2 2 2 3 3 3" xfId="10233" xr:uid="{00000000-0005-0000-0000-000065050000}"/>
    <cellStyle name="Comma 2 2 2 2 2 3 3 4" xfId="5998" xr:uid="{00000000-0005-0000-0000-000066050000}"/>
    <cellStyle name="Comma 2 2 2 2 2 3 4" xfId="2824" xr:uid="{00000000-0005-0000-0000-000067050000}"/>
    <cellStyle name="Comma 2 2 2 2 2 3 4 2" xfId="11291" xr:uid="{00000000-0005-0000-0000-000068050000}"/>
    <cellStyle name="Comma 2 2 2 2 2 3 4 3" xfId="7056" xr:uid="{00000000-0005-0000-0000-000069050000}"/>
    <cellStyle name="Comma 2 2 2 2 2 3 5" xfId="9175" xr:uid="{00000000-0005-0000-0000-00006A050000}"/>
    <cellStyle name="Comma 2 2 2 2 2 3 6" xfId="4940" xr:uid="{00000000-0005-0000-0000-00006B050000}"/>
    <cellStyle name="Comma 2 2 2 2 2 4" xfId="600" xr:uid="{00000000-0005-0000-0000-00006C050000}"/>
    <cellStyle name="Comma 2 2 2 2 2 4 2" xfId="1117" xr:uid="{00000000-0005-0000-0000-00006D050000}"/>
    <cellStyle name="Comma 2 2 2 2 2 4 2 2" xfId="2175" xr:uid="{00000000-0005-0000-0000-00006E050000}"/>
    <cellStyle name="Comma 2 2 2 2 2 4 2 2 2" xfId="4292" xr:uid="{00000000-0005-0000-0000-00006F050000}"/>
    <cellStyle name="Comma 2 2 2 2 2 4 2 2 2 2" xfId="12759" xr:uid="{00000000-0005-0000-0000-000070050000}"/>
    <cellStyle name="Comma 2 2 2 2 2 4 2 2 2 3" xfId="8524" xr:uid="{00000000-0005-0000-0000-000071050000}"/>
    <cellStyle name="Comma 2 2 2 2 2 4 2 2 3" xfId="10643" xr:uid="{00000000-0005-0000-0000-000072050000}"/>
    <cellStyle name="Comma 2 2 2 2 2 4 2 2 4" xfId="6408" xr:uid="{00000000-0005-0000-0000-000073050000}"/>
    <cellStyle name="Comma 2 2 2 2 2 4 2 3" xfId="3234" xr:uid="{00000000-0005-0000-0000-000074050000}"/>
    <cellStyle name="Comma 2 2 2 2 2 4 2 3 2" xfId="11701" xr:uid="{00000000-0005-0000-0000-000075050000}"/>
    <cellStyle name="Comma 2 2 2 2 2 4 2 3 3" xfId="7466" xr:uid="{00000000-0005-0000-0000-000076050000}"/>
    <cellStyle name="Comma 2 2 2 2 2 4 2 4" xfId="9585" xr:uid="{00000000-0005-0000-0000-000077050000}"/>
    <cellStyle name="Comma 2 2 2 2 2 4 2 5" xfId="5350" xr:uid="{00000000-0005-0000-0000-000078050000}"/>
    <cellStyle name="Comma 2 2 2 2 2 4 3" xfId="1670" xr:uid="{00000000-0005-0000-0000-000079050000}"/>
    <cellStyle name="Comma 2 2 2 2 2 4 3 2" xfId="3787" xr:uid="{00000000-0005-0000-0000-00007A050000}"/>
    <cellStyle name="Comma 2 2 2 2 2 4 3 2 2" xfId="12254" xr:uid="{00000000-0005-0000-0000-00007B050000}"/>
    <cellStyle name="Comma 2 2 2 2 2 4 3 2 3" xfId="8019" xr:uid="{00000000-0005-0000-0000-00007C050000}"/>
    <cellStyle name="Comma 2 2 2 2 2 4 3 3" xfId="10138" xr:uid="{00000000-0005-0000-0000-00007D050000}"/>
    <cellStyle name="Comma 2 2 2 2 2 4 3 4" xfId="5903" xr:uid="{00000000-0005-0000-0000-00007E050000}"/>
    <cellStyle name="Comma 2 2 2 2 2 4 4" xfId="2729" xr:uid="{00000000-0005-0000-0000-00007F050000}"/>
    <cellStyle name="Comma 2 2 2 2 2 4 4 2" xfId="11196" xr:uid="{00000000-0005-0000-0000-000080050000}"/>
    <cellStyle name="Comma 2 2 2 2 2 4 4 3" xfId="6961" xr:uid="{00000000-0005-0000-0000-000081050000}"/>
    <cellStyle name="Comma 2 2 2 2 2 4 5" xfId="9080" xr:uid="{00000000-0005-0000-0000-000082050000}"/>
    <cellStyle name="Comma 2 2 2 2 2 4 6" xfId="4845" xr:uid="{00000000-0005-0000-0000-000083050000}"/>
    <cellStyle name="Comma 2 2 2 2 2 5" xfId="912" xr:uid="{00000000-0005-0000-0000-000084050000}"/>
    <cellStyle name="Comma 2 2 2 2 2 5 2" xfId="1970" xr:uid="{00000000-0005-0000-0000-000085050000}"/>
    <cellStyle name="Comma 2 2 2 2 2 5 2 2" xfId="4087" xr:uid="{00000000-0005-0000-0000-000086050000}"/>
    <cellStyle name="Comma 2 2 2 2 2 5 2 2 2" xfId="12554" xr:uid="{00000000-0005-0000-0000-000087050000}"/>
    <cellStyle name="Comma 2 2 2 2 2 5 2 2 3" xfId="8319" xr:uid="{00000000-0005-0000-0000-000088050000}"/>
    <cellStyle name="Comma 2 2 2 2 2 5 2 3" xfId="10438" xr:uid="{00000000-0005-0000-0000-000089050000}"/>
    <cellStyle name="Comma 2 2 2 2 2 5 2 4" xfId="6203" xr:uid="{00000000-0005-0000-0000-00008A050000}"/>
    <cellStyle name="Comma 2 2 2 2 2 5 3" xfId="3029" xr:uid="{00000000-0005-0000-0000-00008B050000}"/>
    <cellStyle name="Comma 2 2 2 2 2 5 3 2" xfId="11496" xr:uid="{00000000-0005-0000-0000-00008C050000}"/>
    <cellStyle name="Comma 2 2 2 2 2 5 3 3" xfId="7261" xr:uid="{00000000-0005-0000-0000-00008D050000}"/>
    <cellStyle name="Comma 2 2 2 2 2 5 4" xfId="9380" xr:uid="{00000000-0005-0000-0000-00008E050000}"/>
    <cellStyle name="Comma 2 2 2 2 2 5 5" xfId="5145" xr:uid="{00000000-0005-0000-0000-00008F050000}"/>
    <cellStyle name="Comma 2 2 2 2 2 6" xfId="1464" xr:uid="{00000000-0005-0000-0000-000090050000}"/>
    <cellStyle name="Comma 2 2 2 2 2 6 2" xfId="3581" xr:uid="{00000000-0005-0000-0000-000091050000}"/>
    <cellStyle name="Comma 2 2 2 2 2 6 2 2" xfId="12048" xr:uid="{00000000-0005-0000-0000-000092050000}"/>
    <cellStyle name="Comma 2 2 2 2 2 6 2 3" xfId="7813" xr:uid="{00000000-0005-0000-0000-000093050000}"/>
    <cellStyle name="Comma 2 2 2 2 2 6 3" xfId="9932" xr:uid="{00000000-0005-0000-0000-000094050000}"/>
    <cellStyle name="Comma 2 2 2 2 2 6 4" xfId="5697" xr:uid="{00000000-0005-0000-0000-000095050000}"/>
    <cellStyle name="Comma 2 2 2 2 2 7" xfId="2523" xr:uid="{00000000-0005-0000-0000-000096050000}"/>
    <cellStyle name="Comma 2 2 2 2 2 7 2" xfId="10990" xr:uid="{00000000-0005-0000-0000-000097050000}"/>
    <cellStyle name="Comma 2 2 2 2 2 7 3" xfId="6755" xr:uid="{00000000-0005-0000-0000-000098050000}"/>
    <cellStyle name="Comma 2 2 2 2 2 8" xfId="8874" xr:uid="{00000000-0005-0000-0000-000099050000}"/>
    <cellStyle name="Comma 2 2 2 2 2 9" xfId="4639" xr:uid="{00000000-0005-0000-0000-00009A050000}"/>
    <cellStyle name="Comma 2 2 2 2 3" xfId="454" xr:uid="{00000000-0005-0000-0000-00009B050000}"/>
    <cellStyle name="Comma 2 2 2 2 3 2" xfId="767" xr:uid="{00000000-0005-0000-0000-00009C050000}"/>
    <cellStyle name="Comma 2 2 2 2 3 2 2" xfId="1272" xr:uid="{00000000-0005-0000-0000-00009D050000}"/>
    <cellStyle name="Comma 2 2 2 2 3 2 2 2" xfId="2330" xr:uid="{00000000-0005-0000-0000-00009E050000}"/>
    <cellStyle name="Comma 2 2 2 2 3 2 2 2 2" xfId="4447" xr:uid="{00000000-0005-0000-0000-00009F050000}"/>
    <cellStyle name="Comma 2 2 2 2 3 2 2 2 2 2" xfId="12914" xr:uid="{00000000-0005-0000-0000-0000A0050000}"/>
    <cellStyle name="Comma 2 2 2 2 3 2 2 2 2 3" xfId="8679" xr:uid="{00000000-0005-0000-0000-0000A1050000}"/>
    <cellStyle name="Comma 2 2 2 2 3 2 2 2 3" xfId="10798" xr:uid="{00000000-0005-0000-0000-0000A2050000}"/>
    <cellStyle name="Comma 2 2 2 2 3 2 2 2 4" xfId="6563" xr:uid="{00000000-0005-0000-0000-0000A3050000}"/>
    <cellStyle name="Comma 2 2 2 2 3 2 2 3" xfId="3389" xr:uid="{00000000-0005-0000-0000-0000A4050000}"/>
    <cellStyle name="Comma 2 2 2 2 3 2 2 3 2" xfId="11856" xr:uid="{00000000-0005-0000-0000-0000A5050000}"/>
    <cellStyle name="Comma 2 2 2 2 3 2 2 3 3" xfId="7621" xr:uid="{00000000-0005-0000-0000-0000A6050000}"/>
    <cellStyle name="Comma 2 2 2 2 3 2 2 4" xfId="9740" xr:uid="{00000000-0005-0000-0000-0000A7050000}"/>
    <cellStyle name="Comma 2 2 2 2 3 2 2 5" xfId="5505" xr:uid="{00000000-0005-0000-0000-0000A8050000}"/>
    <cellStyle name="Comma 2 2 2 2 3 2 3" xfId="1825" xr:uid="{00000000-0005-0000-0000-0000A9050000}"/>
    <cellStyle name="Comma 2 2 2 2 3 2 3 2" xfId="3942" xr:uid="{00000000-0005-0000-0000-0000AA050000}"/>
    <cellStyle name="Comma 2 2 2 2 3 2 3 2 2" xfId="12409" xr:uid="{00000000-0005-0000-0000-0000AB050000}"/>
    <cellStyle name="Comma 2 2 2 2 3 2 3 2 3" xfId="8174" xr:uid="{00000000-0005-0000-0000-0000AC050000}"/>
    <cellStyle name="Comma 2 2 2 2 3 2 3 3" xfId="10293" xr:uid="{00000000-0005-0000-0000-0000AD050000}"/>
    <cellStyle name="Comma 2 2 2 2 3 2 3 4" xfId="6058" xr:uid="{00000000-0005-0000-0000-0000AE050000}"/>
    <cellStyle name="Comma 2 2 2 2 3 2 4" xfId="2884" xr:uid="{00000000-0005-0000-0000-0000AF050000}"/>
    <cellStyle name="Comma 2 2 2 2 3 2 4 2" xfId="11351" xr:uid="{00000000-0005-0000-0000-0000B0050000}"/>
    <cellStyle name="Comma 2 2 2 2 3 2 4 3" xfId="7116" xr:uid="{00000000-0005-0000-0000-0000B1050000}"/>
    <cellStyle name="Comma 2 2 2 2 3 2 5" xfId="9235" xr:uid="{00000000-0005-0000-0000-0000B2050000}"/>
    <cellStyle name="Comma 2 2 2 2 3 2 6" xfId="5000" xr:uid="{00000000-0005-0000-0000-0000B3050000}"/>
    <cellStyle name="Comma 2 2 2 2 3 3" xfId="972" xr:uid="{00000000-0005-0000-0000-0000B4050000}"/>
    <cellStyle name="Comma 2 2 2 2 3 3 2" xfId="2030" xr:uid="{00000000-0005-0000-0000-0000B5050000}"/>
    <cellStyle name="Comma 2 2 2 2 3 3 2 2" xfId="4147" xr:uid="{00000000-0005-0000-0000-0000B6050000}"/>
    <cellStyle name="Comma 2 2 2 2 3 3 2 2 2" xfId="12614" xr:uid="{00000000-0005-0000-0000-0000B7050000}"/>
    <cellStyle name="Comma 2 2 2 2 3 3 2 2 3" xfId="8379" xr:uid="{00000000-0005-0000-0000-0000B8050000}"/>
    <cellStyle name="Comma 2 2 2 2 3 3 2 3" xfId="10498" xr:uid="{00000000-0005-0000-0000-0000B9050000}"/>
    <cellStyle name="Comma 2 2 2 2 3 3 2 4" xfId="6263" xr:uid="{00000000-0005-0000-0000-0000BA050000}"/>
    <cellStyle name="Comma 2 2 2 2 3 3 3" xfId="3089" xr:uid="{00000000-0005-0000-0000-0000BB050000}"/>
    <cellStyle name="Comma 2 2 2 2 3 3 3 2" xfId="11556" xr:uid="{00000000-0005-0000-0000-0000BC050000}"/>
    <cellStyle name="Comma 2 2 2 2 3 3 3 3" xfId="7321" xr:uid="{00000000-0005-0000-0000-0000BD050000}"/>
    <cellStyle name="Comma 2 2 2 2 3 3 4" xfId="9440" xr:uid="{00000000-0005-0000-0000-0000BE050000}"/>
    <cellStyle name="Comma 2 2 2 2 3 3 5" xfId="5205" xr:uid="{00000000-0005-0000-0000-0000BF050000}"/>
    <cellStyle name="Comma 2 2 2 2 3 4" xfId="1524" xr:uid="{00000000-0005-0000-0000-0000C0050000}"/>
    <cellStyle name="Comma 2 2 2 2 3 4 2" xfId="3641" xr:uid="{00000000-0005-0000-0000-0000C1050000}"/>
    <cellStyle name="Comma 2 2 2 2 3 4 2 2" xfId="12108" xr:uid="{00000000-0005-0000-0000-0000C2050000}"/>
    <cellStyle name="Comma 2 2 2 2 3 4 2 3" xfId="7873" xr:uid="{00000000-0005-0000-0000-0000C3050000}"/>
    <cellStyle name="Comma 2 2 2 2 3 4 3" xfId="9992" xr:uid="{00000000-0005-0000-0000-0000C4050000}"/>
    <cellStyle name="Comma 2 2 2 2 3 4 4" xfId="5757" xr:uid="{00000000-0005-0000-0000-0000C5050000}"/>
    <cellStyle name="Comma 2 2 2 2 3 5" xfId="2583" xr:uid="{00000000-0005-0000-0000-0000C6050000}"/>
    <cellStyle name="Comma 2 2 2 2 3 5 2" xfId="11050" xr:uid="{00000000-0005-0000-0000-0000C7050000}"/>
    <cellStyle name="Comma 2 2 2 2 3 5 3" xfId="6815" xr:uid="{00000000-0005-0000-0000-0000C8050000}"/>
    <cellStyle name="Comma 2 2 2 2 3 6" xfId="8934" xr:uid="{00000000-0005-0000-0000-0000C9050000}"/>
    <cellStyle name="Comma 2 2 2 2 3 7" xfId="4699" xr:uid="{00000000-0005-0000-0000-0000CA050000}"/>
    <cellStyle name="Comma 2 2 2 2 4" xfId="661" xr:uid="{00000000-0005-0000-0000-0000CB050000}"/>
    <cellStyle name="Comma 2 2 2 2 4 2" xfId="1166" xr:uid="{00000000-0005-0000-0000-0000CC050000}"/>
    <cellStyle name="Comma 2 2 2 2 4 2 2" xfId="2224" xr:uid="{00000000-0005-0000-0000-0000CD050000}"/>
    <cellStyle name="Comma 2 2 2 2 4 2 2 2" xfId="4341" xr:uid="{00000000-0005-0000-0000-0000CE050000}"/>
    <cellStyle name="Comma 2 2 2 2 4 2 2 2 2" xfId="12808" xr:uid="{00000000-0005-0000-0000-0000CF050000}"/>
    <cellStyle name="Comma 2 2 2 2 4 2 2 2 3" xfId="8573" xr:uid="{00000000-0005-0000-0000-0000D0050000}"/>
    <cellStyle name="Comma 2 2 2 2 4 2 2 3" xfId="10692" xr:uid="{00000000-0005-0000-0000-0000D1050000}"/>
    <cellStyle name="Comma 2 2 2 2 4 2 2 4" xfId="6457" xr:uid="{00000000-0005-0000-0000-0000D2050000}"/>
    <cellStyle name="Comma 2 2 2 2 4 2 3" xfId="3283" xr:uid="{00000000-0005-0000-0000-0000D3050000}"/>
    <cellStyle name="Comma 2 2 2 2 4 2 3 2" xfId="11750" xr:uid="{00000000-0005-0000-0000-0000D4050000}"/>
    <cellStyle name="Comma 2 2 2 2 4 2 3 3" xfId="7515" xr:uid="{00000000-0005-0000-0000-0000D5050000}"/>
    <cellStyle name="Comma 2 2 2 2 4 2 4" xfId="9634" xr:uid="{00000000-0005-0000-0000-0000D6050000}"/>
    <cellStyle name="Comma 2 2 2 2 4 2 5" xfId="5399" xr:uid="{00000000-0005-0000-0000-0000D7050000}"/>
    <cellStyle name="Comma 2 2 2 2 4 3" xfId="1719" xr:uid="{00000000-0005-0000-0000-0000D8050000}"/>
    <cellStyle name="Comma 2 2 2 2 4 3 2" xfId="3836" xr:uid="{00000000-0005-0000-0000-0000D9050000}"/>
    <cellStyle name="Comma 2 2 2 2 4 3 2 2" xfId="12303" xr:uid="{00000000-0005-0000-0000-0000DA050000}"/>
    <cellStyle name="Comma 2 2 2 2 4 3 2 3" xfId="8068" xr:uid="{00000000-0005-0000-0000-0000DB050000}"/>
    <cellStyle name="Comma 2 2 2 2 4 3 3" xfId="10187" xr:uid="{00000000-0005-0000-0000-0000DC050000}"/>
    <cellStyle name="Comma 2 2 2 2 4 3 4" xfId="5952" xr:uid="{00000000-0005-0000-0000-0000DD050000}"/>
    <cellStyle name="Comma 2 2 2 2 4 4" xfId="2778" xr:uid="{00000000-0005-0000-0000-0000DE050000}"/>
    <cellStyle name="Comma 2 2 2 2 4 4 2" xfId="11245" xr:uid="{00000000-0005-0000-0000-0000DF050000}"/>
    <cellStyle name="Comma 2 2 2 2 4 4 3" xfId="7010" xr:uid="{00000000-0005-0000-0000-0000E0050000}"/>
    <cellStyle name="Comma 2 2 2 2 4 5" xfId="9129" xr:uid="{00000000-0005-0000-0000-0000E1050000}"/>
    <cellStyle name="Comma 2 2 2 2 4 6" xfId="4894" xr:uid="{00000000-0005-0000-0000-0000E2050000}"/>
    <cellStyle name="Comma 2 2 2 2 5" xfId="554" xr:uid="{00000000-0005-0000-0000-0000E3050000}"/>
    <cellStyle name="Comma 2 2 2 2 5 2" xfId="1071" xr:uid="{00000000-0005-0000-0000-0000E4050000}"/>
    <cellStyle name="Comma 2 2 2 2 5 2 2" xfId="2129" xr:uid="{00000000-0005-0000-0000-0000E5050000}"/>
    <cellStyle name="Comma 2 2 2 2 5 2 2 2" xfId="4246" xr:uid="{00000000-0005-0000-0000-0000E6050000}"/>
    <cellStyle name="Comma 2 2 2 2 5 2 2 2 2" xfId="12713" xr:uid="{00000000-0005-0000-0000-0000E7050000}"/>
    <cellStyle name="Comma 2 2 2 2 5 2 2 2 3" xfId="8478" xr:uid="{00000000-0005-0000-0000-0000E8050000}"/>
    <cellStyle name="Comma 2 2 2 2 5 2 2 3" xfId="10597" xr:uid="{00000000-0005-0000-0000-0000E9050000}"/>
    <cellStyle name="Comma 2 2 2 2 5 2 2 4" xfId="6362" xr:uid="{00000000-0005-0000-0000-0000EA050000}"/>
    <cellStyle name="Comma 2 2 2 2 5 2 3" xfId="3188" xr:uid="{00000000-0005-0000-0000-0000EB050000}"/>
    <cellStyle name="Comma 2 2 2 2 5 2 3 2" xfId="11655" xr:uid="{00000000-0005-0000-0000-0000EC050000}"/>
    <cellStyle name="Comma 2 2 2 2 5 2 3 3" xfId="7420" xr:uid="{00000000-0005-0000-0000-0000ED050000}"/>
    <cellStyle name="Comma 2 2 2 2 5 2 4" xfId="9539" xr:uid="{00000000-0005-0000-0000-0000EE050000}"/>
    <cellStyle name="Comma 2 2 2 2 5 2 5" xfId="5304" xr:uid="{00000000-0005-0000-0000-0000EF050000}"/>
    <cellStyle name="Comma 2 2 2 2 5 3" xfId="1624" xr:uid="{00000000-0005-0000-0000-0000F0050000}"/>
    <cellStyle name="Comma 2 2 2 2 5 3 2" xfId="3741" xr:uid="{00000000-0005-0000-0000-0000F1050000}"/>
    <cellStyle name="Comma 2 2 2 2 5 3 2 2" xfId="12208" xr:uid="{00000000-0005-0000-0000-0000F2050000}"/>
    <cellStyle name="Comma 2 2 2 2 5 3 2 3" xfId="7973" xr:uid="{00000000-0005-0000-0000-0000F3050000}"/>
    <cellStyle name="Comma 2 2 2 2 5 3 3" xfId="10092" xr:uid="{00000000-0005-0000-0000-0000F4050000}"/>
    <cellStyle name="Comma 2 2 2 2 5 3 4" xfId="5857" xr:uid="{00000000-0005-0000-0000-0000F5050000}"/>
    <cellStyle name="Comma 2 2 2 2 5 4" xfId="2683" xr:uid="{00000000-0005-0000-0000-0000F6050000}"/>
    <cellStyle name="Comma 2 2 2 2 5 4 2" xfId="11150" xr:uid="{00000000-0005-0000-0000-0000F7050000}"/>
    <cellStyle name="Comma 2 2 2 2 5 4 3" xfId="6915" xr:uid="{00000000-0005-0000-0000-0000F8050000}"/>
    <cellStyle name="Comma 2 2 2 2 5 5" xfId="9034" xr:uid="{00000000-0005-0000-0000-0000F9050000}"/>
    <cellStyle name="Comma 2 2 2 2 5 6" xfId="4799" xr:uid="{00000000-0005-0000-0000-0000FA050000}"/>
    <cellStyle name="Comma 2 2 2 2 6" xfId="866" xr:uid="{00000000-0005-0000-0000-0000FB050000}"/>
    <cellStyle name="Comma 2 2 2 2 6 2" xfId="1924" xr:uid="{00000000-0005-0000-0000-0000FC050000}"/>
    <cellStyle name="Comma 2 2 2 2 6 2 2" xfId="4041" xr:uid="{00000000-0005-0000-0000-0000FD050000}"/>
    <cellStyle name="Comma 2 2 2 2 6 2 2 2" xfId="12508" xr:uid="{00000000-0005-0000-0000-0000FE050000}"/>
    <cellStyle name="Comma 2 2 2 2 6 2 2 3" xfId="8273" xr:uid="{00000000-0005-0000-0000-0000FF050000}"/>
    <cellStyle name="Comma 2 2 2 2 6 2 3" xfId="10392" xr:uid="{00000000-0005-0000-0000-000000060000}"/>
    <cellStyle name="Comma 2 2 2 2 6 2 4" xfId="6157" xr:uid="{00000000-0005-0000-0000-000001060000}"/>
    <cellStyle name="Comma 2 2 2 2 6 3" xfId="2983" xr:uid="{00000000-0005-0000-0000-000002060000}"/>
    <cellStyle name="Comma 2 2 2 2 6 3 2" xfId="11450" xr:uid="{00000000-0005-0000-0000-000003060000}"/>
    <cellStyle name="Comma 2 2 2 2 6 3 3" xfId="7215" xr:uid="{00000000-0005-0000-0000-000004060000}"/>
    <cellStyle name="Comma 2 2 2 2 6 4" xfId="9334" xr:uid="{00000000-0005-0000-0000-000005060000}"/>
    <cellStyle name="Comma 2 2 2 2 6 5" xfId="5099" xr:uid="{00000000-0005-0000-0000-000006060000}"/>
    <cellStyle name="Comma 2 2 2 2 7" xfId="1372" xr:uid="{00000000-0005-0000-0000-000007060000}"/>
    <cellStyle name="Comma 2 2 2 2 7 2" xfId="2430" xr:uid="{00000000-0005-0000-0000-000008060000}"/>
    <cellStyle name="Comma 2 2 2 2 7 2 2" xfId="4547" xr:uid="{00000000-0005-0000-0000-000009060000}"/>
    <cellStyle name="Comma 2 2 2 2 7 2 2 2" xfId="13014" xr:uid="{00000000-0005-0000-0000-00000A060000}"/>
    <cellStyle name="Comma 2 2 2 2 7 2 2 3" xfId="8779" xr:uid="{00000000-0005-0000-0000-00000B060000}"/>
    <cellStyle name="Comma 2 2 2 2 7 2 3" xfId="10898" xr:uid="{00000000-0005-0000-0000-00000C060000}"/>
    <cellStyle name="Comma 2 2 2 2 7 2 4" xfId="6663" xr:uid="{00000000-0005-0000-0000-00000D060000}"/>
    <cellStyle name="Comma 2 2 2 2 7 3" xfId="3489" xr:uid="{00000000-0005-0000-0000-00000E060000}"/>
    <cellStyle name="Comma 2 2 2 2 7 3 2" xfId="11956" xr:uid="{00000000-0005-0000-0000-00000F060000}"/>
    <cellStyle name="Comma 2 2 2 2 7 3 3" xfId="7721" xr:uid="{00000000-0005-0000-0000-000010060000}"/>
    <cellStyle name="Comma 2 2 2 2 7 4" xfId="9840" xr:uid="{00000000-0005-0000-0000-000011060000}"/>
    <cellStyle name="Comma 2 2 2 2 7 5" xfId="5605" xr:uid="{00000000-0005-0000-0000-000012060000}"/>
    <cellStyle name="Comma 2 2 2 2 8" xfId="1418" xr:uid="{00000000-0005-0000-0000-000013060000}"/>
    <cellStyle name="Comma 2 2 2 2 8 2" xfId="3535" xr:uid="{00000000-0005-0000-0000-000014060000}"/>
    <cellStyle name="Comma 2 2 2 2 8 2 2" xfId="12002" xr:uid="{00000000-0005-0000-0000-000015060000}"/>
    <cellStyle name="Comma 2 2 2 2 8 2 3" xfId="7767" xr:uid="{00000000-0005-0000-0000-000016060000}"/>
    <cellStyle name="Comma 2 2 2 2 8 3" xfId="9886" xr:uid="{00000000-0005-0000-0000-000017060000}"/>
    <cellStyle name="Comma 2 2 2 2 8 4" xfId="5651" xr:uid="{00000000-0005-0000-0000-000018060000}"/>
    <cellStyle name="Comma 2 2 2 2 9" xfId="2477" xr:uid="{00000000-0005-0000-0000-000019060000}"/>
    <cellStyle name="Comma 2 2 2 2 9 2" xfId="10944" xr:uid="{00000000-0005-0000-0000-00001A060000}"/>
    <cellStyle name="Comma 2 2 2 2 9 3" xfId="6709" xr:uid="{00000000-0005-0000-0000-00001B060000}"/>
    <cellStyle name="Comma 2 2 2 3" xfId="364" xr:uid="{00000000-0005-0000-0000-00001C060000}"/>
    <cellStyle name="Comma 2 2 2 3 2" xfId="470" xr:uid="{00000000-0005-0000-0000-00001D060000}"/>
    <cellStyle name="Comma 2 2 2 3 2 2" xfId="783" xr:uid="{00000000-0005-0000-0000-00001E060000}"/>
    <cellStyle name="Comma 2 2 2 3 2 2 2" xfId="1288" xr:uid="{00000000-0005-0000-0000-00001F060000}"/>
    <cellStyle name="Comma 2 2 2 3 2 2 2 2" xfId="2346" xr:uid="{00000000-0005-0000-0000-000020060000}"/>
    <cellStyle name="Comma 2 2 2 3 2 2 2 2 2" xfId="4463" xr:uid="{00000000-0005-0000-0000-000021060000}"/>
    <cellStyle name="Comma 2 2 2 3 2 2 2 2 2 2" xfId="12930" xr:uid="{00000000-0005-0000-0000-000022060000}"/>
    <cellStyle name="Comma 2 2 2 3 2 2 2 2 2 3" xfId="8695" xr:uid="{00000000-0005-0000-0000-000023060000}"/>
    <cellStyle name="Comma 2 2 2 3 2 2 2 2 3" xfId="10814" xr:uid="{00000000-0005-0000-0000-000024060000}"/>
    <cellStyle name="Comma 2 2 2 3 2 2 2 2 4" xfId="6579" xr:uid="{00000000-0005-0000-0000-000025060000}"/>
    <cellStyle name="Comma 2 2 2 3 2 2 2 3" xfId="3405" xr:uid="{00000000-0005-0000-0000-000026060000}"/>
    <cellStyle name="Comma 2 2 2 3 2 2 2 3 2" xfId="11872" xr:uid="{00000000-0005-0000-0000-000027060000}"/>
    <cellStyle name="Comma 2 2 2 3 2 2 2 3 3" xfId="7637" xr:uid="{00000000-0005-0000-0000-000028060000}"/>
    <cellStyle name="Comma 2 2 2 3 2 2 2 4" xfId="9756" xr:uid="{00000000-0005-0000-0000-000029060000}"/>
    <cellStyle name="Comma 2 2 2 3 2 2 2 5" xfId="5521" xr:uid="{00000000-0005-0000-0000-00002A060000}"/>
    <cellStyle name="Comma 2 2 2 3 2 2 3" xfId="1841" xr:uid="{00000000-0005-0000-0000-00002B060000}"/>
    <cellStyle name="Comma 2 2 2 3 2 2 3 2" xfId="3958" xr:uid="{00000000-0005-0000-0000-00002C060000}"/>
    <cellStyle name="Comma 2 2 2 3 2 2 3 2 2" xfId="12425" xr:uid="{00000000-0005-0000-0000-00002D060000}"/>
    <cellStyle name="Comma 2 2 2 3 2 2 3 2 3" xfId="8190" xr:uid="{00000000-0005-0000-0000-00002E060000}"/>
    <cellStyle name="Comma 2 2 2 3 2 2 3 3" xfId="10309" xr:uid="{00000000-0005-0000-0000-00002F060000}"/>
    <cellStyle name="Comma 2 2 2 3 2 2 3 4" xfId="6074" xr:uid="{00000000-0005-0000-0000-000030060000}"/>
    <cellStyle name="Comma 2 2 2 3 2 2 4" xfId="2900" xr:uid="{00000000-0005-0000-0000-000031060000}"/>
    <cellStyle name="Comma 2 2 2 3 2 2 4 2" xfId="11367" xr:uid="{00000000-0005-0000-0000-000032060000}"/>
    <cellStyle name="Comma 2 2 2 3 2 2 4 3" xfId="7132" xr:uid="{00000000-0005-0000-0000-000033060000}"/>
    <cellStyle name="Comma 2 2 2 3 2 2 5" xfId="9251" xr:uid="{00000000-0005-0000-0000-000034060000}"/>
    <cellStyle name="Comma 2 2 2 3 2 2 6" xfId="5016" xr:uid="{00000000-0005-0000-0000-000035060000}"/>
    <cellStyle name="Comma 2 2 2 3 2 3" xfId="988" xr:uid="{00000000-0005-0000-0000-000036060000}"/>
    <cellStyle name="Comma 2 2 2 3 2 3 2" xfId="2046" xr:uid="{00000000-0005-0000-0000-000037060000}"/>
    <cellStyle name="Comma 2 2 2 3 2 3 2 2" xfId="4163" xr:uid="{00000000-0005-0000-0000-000038060000}"/>
    <cellStyle name="Comma 2 2 2 3 2 3 2 2 2" xfId="12630" xr:uid="{00000000-0005-0000-0000-000039060000}"/>
    <cellStyle name="Comma 2 2 2 3 2 3 2 2 3" xfId="8395" xr:uid="{00000000-0005-0000-0000-00003A060000}"/>
    <cellStyle name="Comma 2 2 2 3 2 3 2 3" xfId="10514" xr:uid="{00000000-0005-0000-0000-00003B060000}"/>
    <cellStyle name="Comma 2 2 2 3 2 3 2 4" xfId="6279" xr:uid="{00000000-0005-0000-0000-00003C060000}"/>
    <cellStyle name="Comma 2 2 2 3 2 3 3" xfId="3105" xr:uid="{00000000-0005-0000-0000-00003D060000}"/>
    <cellStyle name="Comma 2 2 2 3 2 3 3 2" xfId="11572" xr:uid="{00000000-0005-0000-0000-00003E060000}"/>
    <cellStyle name="Comma 2 2 2 3 2 3 3 3" xfId="7337" xr:uid="{00000000-0005-0000-0000-00003F060000}"/>
    <cellStyle name="Comma 2 2 2 3 2 3 4" xfId="9456" xr:uid="{00000000-0005-0000-0000-000040060000}"/>
    <cellStyle name="Comma 2 2 2 3 2 3 5" xfId="5221" xr:uid="{00000000-0005-0000-0000-000041060000}"/>
    <cellStyle name="Comma 2 2 2 3 2 4" xfId="1540" xr:uid="{00000000-0005-0000-0000-000042060000}"/>
    <cellStyle name="Comma 2 2 2 3 2 4 2" xfId="3657" xr:uid="{00000000-0005-0000-0000-000043060000}"/>
    <cellStyle name="Comma 2 2 2 3 2 4 2 2" xfId="12124" xr:uid="{00000000-0005-0000-0000-000044060000}"/>
    <cellStyle name="Comma 2 2 2 3 2 4 2 3" xfId="7889" xr:uid="{00000000-0005-0000-0000-000045060000}"/>
    <cellStyle name="Comma 2 2 2 3 2 4 3" xfId="10008" xr:uid="{00000000-0005-0000-0000-000046060000}"/>
    <cellStyle name="Comma 2 2 2 3 2 4 4" xfId="5773" xr:uid="{00000000-0005-0000-0000-000047060000}"/>
    <cellStyle name="Comma 2 2 2 3 2 5" xfId="2599" xr:uid="{00000000-0005-0000-0000-000048060000}"/>
    <cellStyle name="Comma 2 2 2 3 2 5 2" xfId="11066" xr:uid="{00000000-0005-0000-0000-000049060000}"/>
    <cellStyle name="Comma 2 2 2 3 2 5 3" xfId="6831" xr:uid="{00000000-0005-0000-0000-00004A060000}"/>
    <cellStyle name="Comma 2 2 2 3 2 6" xfId="8950" xr:uid="{00000000-0005-0000-0000-00004B060000}"/>
    <cellStyle name="Comma 2 2 2 3 2 7" xfId="4715" xr:uid="{00000000-0005-0000-0000-00004C060000}"/>
    <cellStyle name="Comma 2 2 2 3 3" xfId="677" xr:uid="{00000000-0005-0000-0000-00004D060000}"/>
    <cellStyle name="Comma 2 2 2 3 3 2" xfId="1182" xr:uid="{00000000-0005-0000-0000-00004E060000}"/>
    <cellStyle name="Comma 2 2 2 3 3 2 2" xfId="2240" xr:uid="{00000000-0005-0000-0000-00004F060000}"/>
    <cellStyle name="Comma 2 2 2 3 3 2 2 2" xfId="4357" xr:uid="{00000000-0005-0000-0000-000050060000}"/>
    <cellStyle name="Comma 2 2 2 3 3 2 2 2 2" xfId="12824" xr:uid="{00000000-0005-0000-0000-000051060000}"/>
    <cellStyle name="Comma 2 2 2 3 3 2 2 2 3" xfId="8589" xr:uid="{00000000-0005-0000-0000-000052060000}"/>
    <cellStyle name="Comma 2 2 2 3 3 2 2 3" xfId="10708" xr:uid="{00000000-0005-0000-0000-000053060000}"/>
    <cellStyle name="Comma 2 2 2 3 3 2 2 4" xfId="6473" xr:uid="{00000000-0005-0000-0000-000054060000}"/>
    <cellStyle name="Comma 2 2 2 3 3 2 3" xfId="3299" xr:uid="{00000000-0005-0000-0000-000055060000}"/>
    <cellStyle name="Comma 2 2 2 3 3 2 3 2" xfId="11766" xr:uid="{00000000-0005-0000-0000-000056060000}"/>
    <cellStyle name="Comma 2 2 2 3 3 2 3 3" xfId="7531" xr:uid="{00000000-0005-0000-0000-000057060000}"/>
    <cellStyle name="Comma 2 2 2 3 3 2 4" xfId="9650" xr:uid="{00000000-0005-0000-0000-000058060000}"/>
    <cellStyle name="Comma 2 2 2 3 3 2 5" xfId="5415" xr:uid="{00000000-0005-0000-0000-000059060000}"/>
    <cellStyle name="Comma 2 2 2 3 3 3" xfId="1735" xr:uid="{00000000-0005-0000-0000-00005A060000}"/>
    <cellStyle name="Comma 2 2 2 3 3 3 2" xfId="3852" xr:uid="{00000000-0005-0000-0000-00005B060000}"/>
    <cellStyle name="Comma 2 2 2 3 3 3 2 2" xfId="12319" xr:uid="{00000000-0005-0000-0000-00005C060000}"/>
    <cellStyle name="Comma 2 2 2 3 3 3 2 3" xfId="8084" xr:uid="{00000000-0005-0000-0000-00005D060000}"/>
    <cellStyle name="Comma 2 2 2 3 3 3 3" xfId="10203" xr:uid="{00000000-0005-0000-0000-00005E060000}"/>
    <cellStyle name="Comma 2 2 2 3 3 3 4" xfId="5968" xr:uid="{00000000-0005-0000-0000-00005F060000}"/>
    <cellStyle name="Comma 2 2 2 3 3 4" xfId="2794" xr:uid="{00000000-0005-0000-0000-000060060000}"/>
    <cellStyle name="Comma 2 2 2 3 3 4 2" xfId="11261" xr:uid="{00000000-0005-0000-0000-000061060000}"/>
    <cellStyle name="Comma 2 2 2 3 3 4 3" xfId="7026" xr:uid="{00000000-0005-0000-0000-000062060000}"/>
    <cellStyle name="Comma 2 2 2 3 3 5" xfId="9145" xr:uid="{00000000-0005-0000-0000-000063060000}"/>
    <cellStyle name="Comma 2 2 2 3 3 6" xfId="4910" xr:uid="{00000000-0005-0000-0000-000064060000}"/>
    <cellStyle name="Comma 2 2 2 3 4" xfId="570" xr:uid="{00000000-0005-0000-0000-000065060000}"/>
    <cellStyle name="Comma 2 2 2 3 4 2" xfId="1087" xr:uid="{00000000-0005-0000-0000-000066060000}"/>
    <cellStyle name="Comma 2 2 2 3 4 2 2" xfId="2145" xr:uid="{00000000-0005-0000-0000-000067060000}"/>
    <cellStyle name="Comma 2 2 2 3 4 2 2 2" xfId="4262" xr:uid="{00000000-0005-0000-0000-000068060000}"/>
    <cellStyle name="Comma 2 2 2 3 4 2 2 2 2" xfId="12729" xr:uid="{00000000-0005-0000-0000-000069060000}"/>
    <cellStyle name="Comma 2 2 2 3 4 2 2 2 3" xfId="8494" xr:uid="{00000000-0005-0000-0000-00006A060000}"/>
    <cellStyle name="Comma 2 2 2 3 4 2 2 3" xfId="10613" xr:uid="{00000000-0005-0000-0000-00006B060000}"/>
    <cellStyle name="Comma 2 2 2 3 4 2 2 4" xfId="6378" xr:uid="{00000000-0005-0000-0000-00006C060000}"/>
    <cellStyle name="Comma 2 2 2 3 4 2 3" xfId="3204" xr:uid="{00000000-0005-0000-0000-00006D060000}"/>
    <cellStyle name="Comma 2 2 2 3 4 2 3 2" xfId="11671" xr:uid="{00000000-0005-0000-0000-00006E060000}"/>
    <cellStyle name="Comma 2 2 2 3 4 2 3 3" xfId="7436" xr:uid="{00000000-0005-0000-0000-00006F060000}"/>
    <cellStyle name="Comma 2 2 2 3 4 2 4" xfId="9555" xr:uid="{00000000-0005-0000-0000-000070060000}"/>
    <cellStyle name="Comma 2 2 2 3 4 2 5" xfId="5320" xr:uid="{00000000-0005-0000-0000-000071060000}"/>
    <cellStyle name="Comma 2 2 2 3 4 3" xfId="1640" xr:uid="{00000000-0005-0000-0000-000072060000}"/>
    <cellStyle name="Comma 2 2 2 3 4 3 2" xfId="3757" xr:uid="{00000000-0005-0000-0000-000073060000}"/>
    <cellStyle name="Comma 2 2 2 3 4 3 2 2" xfId="12224" xr:uid="{00000000-0005-0000-0000-000074060000}"/>
    <cellStyle name="Comma 2 2 2 3 4 3 2 3" xfId="7989" xr:uid="{00000000-0005-0000-0000-000075060000}"/>
    <cellStyle name="Comma 2 2 2 3 4 3 3" xfId="10108" xr:uid="{00000000-0005-0000-0000-000076060000}"/>
    <cellStyle name="Comma 2 2 2 3 4 3 4" xfId="5873" xr:uid="{00000000-0005-0000-0000-000077060000}"/>
    <cellStyle name="Comma 2 2 2 3 4 4" xfId="2699" xr:uid="{00000000-0005-0000-0000-000078060000}"/>
    <cellStyle name="Comma 2 2 2 3 4 4 2" xfId="11166" xr:uid="{00000000-0005-0000-0000-000079060000}"/>
    <cellStyle name="Comma 2 2 2 3 4 4 3" xfId="6931" xr:uid="{00000000-0005-0000-0000-00007A060000}"/>
    <cellStyle name="Comma 2 2 2 3 4 5" xfId="9050" xr:uid="{00000000-0005-0000-0000-00007B060000}"/>
    <cellStyle name="Comma 2 2 2 3 4 6" xfId="4815" xr:uid="{00000000-0005-0000-0000-00007C060000}"/>
    <cellStyle name="Comma 2 2 2 3 5" xfId="882" xr:uid="{00000000-0005-0000-0000-00007D060000}"/>
    <cellStyle name="Comma 2 2 2 3 5 2" xfId="1940" xr:uid="{00000000-0005-0000-0000-00007E060000}"/>
    <cellStyle name="Comma 2 2 2 3 5 2 2" xfId="4057" xr:uid="{00000000-0005-0000-0000-00007F060000}"/>
    <cellStyle name="Comma 2 2 2 3 5 2 2 2" xfId="12524" xr:uid="{00000000-0005-0000-0000-000080060000}"/>
    <cellStyle name="Comma 2 2 2 3 5 2 2 3" xfId="8289" xr:uid="{00000000-0005-0000-0000-000081060000}"/>
    <cellStyle name="Comma 2 2 2 3 5 2 3" xfId="10408" xr:uid="{00000000-0005-0000-0000-000082060000}"/>
    <cellStyle name="Comma 2 2 2 3 5 2 4" xfId="6173" xr:uid="{00000000-0005-0000-0000-000083060000}"/>
    <cellStyle name="Comma 2 2 2 3 5 3" xfId="2999" xr:uid="{00000000-0005-0000-0000-000084060000}"/>
    <cellStyle name="Comma 2 2 2 3 5 3 2" xfId="11466" xr:uid="{00000000-0005-0000-0000-000085060000}"/>
    <cellStyle name="Comma 2 2 2 3 5 3 3" xfId="7231" xr:uid="{00000000-0005-0000-0000-000086060000}"/>
    <cellStyle name="Comma 2 2 2 3 5 4" xfId="9350" xr:uid="{00000000-0005-0000-0000-000087060000}"/>
    <cellStyle name="Comma 2 2 2 3 5 5" xfId="5115" xr:uid="{00000000-0005-0000-0000-000088060000}"/>
    <cellStyle name="Comma 2 2 2 3 6" xfId="1434" xr:uid="{00000000-0005-0000-0000-000089060000}"/>
    <cellStyle name="Comma 2 2 2 3 6 2" xfId="3551" xr:uid="{00000000-0005-0000-0000-00008A060000}"/>
    <cellStyle name="Comma 2 2 2 3 6 2 2" xfId="12018" xr:uid="{00000000-0005-0000-0000-00008B060000}"/>
    <cellStyle name="Comma 2 2 2 3 6 2 3" xfId="7783" xr:uid="{00000000-0005-0000-0000-00008C060000}"/>
    <cellStyle name="Comma 2 2 2 3 6 3" xfId="9902" xr:uid="{00000000-0005-0000-0000-00008D060000}"/>
    <cellStyle name="Comma 2 2 2 3 6 4" xfId="5667" xr:uid="{00000000-0005-0000-0000-00008E060000}"/>
    <cellStyle name="Comma 2 2 2 3 7" xfId="2493" xr:uid="{00000000-0005-0000-0000-00008F060000}"/>
    <cellStyle name="Comma 2 2 2 3 7 2" xfId="10960" xr:uid="{00000000-0005-0000-0000-000090060000}"/>
    <cellStyle name="Comma 2 2 2 3 7 3" xfId="6725" xr:uid="{00000000-0005-0000-0000-000091060000}"/>
    <cellStyle name="Comma 2 2 2 3 8" xfId="8844" xr:uid="{00000000-0005-0000-0000-000092060000}"/>
    <cellStyle name="Comma 2 2 2 3 9" xfId="4609" xr:uid="{00000000-0005-0000-0000-000093060000}"/>
    <cellStyle name="Comma 2 2 2 4" xfId="415" xr:uid="{00000000-0005-0000-0000-000094060000}"/>
    <cellStyle name="Comma 2 2 2 4 2" xfId="728" xr:uid="{00000000-0005-0000-0000-000095060000}"/>
    <cellStyle name="Comma 2 2 2 4 2 2" xfId="1233" xr:uid="{00000000-0005-0000-0000-000096060000}"/>
    <cellStyle name="Comma 2 2 2 4 2 2 2" xfId="2291" xr:uid="{00000000-0005-0000-0000-000097060000}"/>
    <cellStyle name="Comma 2 2 2 4 2 2 2 2" xfId="4408" xr:uid="{00000000-0005-0000-0000-000098060000}"/>
    <cellStyle name="Comma 2 2 2 4 2 2 2 2 2" xfId="12875" xr:uid="{00000000-0005-0000-0000-000099060000}"/>
    <cellStyle name="Comma 2 2 2 4 2 2 2 2 3" xfId="8640" xr:uid="{00000000-0005-0000-0000-00009A060000}"/>
    <cellStyle name="Comma 2 2 2 4 2 2 2 3" xfId="10759" xr:uid="{00000000-0005-0000-0000-00009B060000}"/>
    <cellStyle name="Comma 2 2 2 4 2 2 2 4" xfId="6524" xr:uid="{00000000-0005-0000-0000-00009C060000}"/>
    <cellStyle name="Comma 2 2 2 4 2 2 3" xfId="3350" xr:uid="{00000000-0005-0000-0000-00009D060000}"/>
    <cellStyle name="Comma 2 2 2 4 2 2 3 2" xfId="11817" xr:uid="{00000000-0005-0000-0000-00009E060000}"/>
    <cellStyle name="Comma 2 2 2 4 2 2 3 3" xfId="7582" xr:uid="{00000000-0005-0000-0000-00009F060000}"/>
    <cellStyle name="Comma 2 2 2 4 2 2 4" xfId="9701" xr:uid="{00000000-0005-0000-0000-0000A0060000}"/>
    <cellStyle name="Comma 2 2 2 4 2 2 5" xfId="5466" xr:uid="{00000000-0005-0000-0000-0000A1060000}"/>
    <cellStyle name="Comma 2 2 2 4 2 3" xfId="1786" xr:uid="{00000000-0005-0000-0000-0000A2060000}"/>
    <cellStyle name="Comma 2 2 2 4 2 3 2" xfId="3903" xr:uid="{00000000-0005-0000-0000-0000A3060000}"/>
    <cellStyle name="Comma 2 2 2 4 2 3 2 2" xfId="12370" xr:uid="{00000000-0005-0000-0000-0000A4060000}"/>
    <cellStyle name="Comma 2 2 2 4 2 3 2 3" xfId="8135" xr:uid="{00000000-0005-0000-0000-0000A5060000}"/>
    <cellStyle name="Comma 2 2 2 4 2 3 3" xfId="10254" xr:uid="{00000000-0005-0000-0000-0000A6060000}"/>
    <cellStyle name="Comma 2 2 2 4 2 3 4" xfId="6019" xr:uid="{00000000-0005-0000-0000-0000A7060000}"/>
    <cellStyle name="Comma 2 2 2 4 2 4" xfId="2845" xr:uid="{00000000-0005-0000-0000-0000A8060000}"/>
    <cellStyle name="Comma 2 2 2 4 2 4 2" xfId="11312" xr:uid="{00000000-0005-0000-0000-0000A9060000}"/>
    <cellStyle name="Comma 2 2 2 4 2 4 3" xfId="7077" xr:uid="{00000000-0005-0000-0000-0000AA060000}"/>
    <cellStyle name="Comma 2 2 2 4 2 5" xfId="9196" xr:uid="{00000000-0005-0000-0000-0000AB060000}"/>
    <cellStyle name="Comma 2 2 2 4 2 6" xfId="4961" xr:uid="{00000000-0005-0000-0000-0000AC060000}"/>
    <cellStyle name="Comma 2 2 2 4 3" xfId="933" xr:uid="{00000000-0005-0000-0000-0000AD060000}"/>
    <cellStyle name="Comma 2 2 2 4 3 2" xfId="1991" xr:uid="{00000000-0005-0000-0000-0000AE060000}"/>
    <cellStyle name="Comma 2 2 2 4 3 2 2" xfId="4108" xr:uid="{00000000-0005-0000-0000-0000AF060000}"/>
    <cellStyle name="Comma 2 2 2 4 3 2 2 2" xfId="12575" xr:uid="{00000000-0005-0000-0000-0000B0060000}"/>
    <cellStyle name="Comma 2 2 2 4 3 2 2 3" xfId="8340" xr:uid="{00000000-0005-0000-0000-0000B1060000}"/>
    <cellStyle name="Comma 2 2 2 4 3 2 3" xfId="10459" xr:uid="{00000000-0005-0000-0000-0000B2060000}"/>
    <cellStyle name="Comma 2 2 2 4 3 2 4" xfId="6224" xr:uid="{00000000-0005-0000-0000-0000B3060000}"/>
    <cellStyle name="Comma 2 2 2 4 3 3" xfId="3050" xr:uid="{00000000-0005-0000-0000-0000B4060000}"/>
    <cellStyle name="Comma 2 2 2 4 3 3 2" xfId="11517" xr:uid="{00000000-0005-0000-0000-0000B5060000}"/>
    <cellStyle name="Comma 2 2 2 4 3 3 3" xfId="7282" xr:uid="{00000000-0005-0000-0000-0000B6060000}"/>
    <cellStyle name="Comma 2 2 2 4 3 4" xfId="9401" xr:uid="{00000000-0005-0000-0000-0000B7060000}"/>
    <cellStyle name="Comma 2 2 2 4 3 5" xfId="5166" xr:uid="{00000000-0005-0000-0000-0000B8060000}"/>
    <cellStyle name="Comma 2 2 2 4 4" xfId="1485" xr:uid="{00000000-0005-0000-0000-0000B9060000}"/>
    <cellStyle name="Comma 2 2 2 4 4 2" xfId="3602" xr:uid="{00000000-0005-0000-0000-0000BA060000}"/>
    <cellStyle name="Comma 2 2 2 4 4 2 2" xfId="12069" xr:uid="{00000000-0005-0000-0000-0000BB060000}"/>
    <cellStyle name="Comma 2 2 2 4 4 2 3" xfId="7834" xr:uid="{00000000-0005-0000-0000-0000BC060000}"/>
    <cellStyle name="Comma 2 2 2 4 4 3" xfId="9953" xr:uid="{00000000-0005-0000-0000-0000BD060000}"/>
    <cellStyle name="Comma 2 2 2 4 4 4" xfId="5718" xr:uid="{00000000-0005-0000-0000-0000BE060000}"/>
    <cellStyle name="Comma 2 2 2 4 5" xfId="2544" xr:uid="{00000000-0005-0000-0000-0000BF060000}"/>
    <cellStyle name="Comma 2 2 2 4 5 2" xfId="11011" xr:uid="{00000000-0005-0000-0000-0000C0060000}"/>
    <cellStyle name="Comma 2 2 2 4 5 3" xfId="6776" xr:uid="{00000000-0005-0000-0000-0000C1060000}"/>
    <cellStyle name="Comma 2 2 2 4 6" xfId="8895" xr:uid="{00000000-0005-0000-0000-0000C2060000}"/>
    <cellStyle name="Comma 2 2 2 4 7" xfId="4660" xr:uid="{00000000-0005-0000-0000-0000C3060000}"/>
    <cellStyle name="Comma 2 2 2 5" xfId="617" xr:uid="{00000000-0005-0000-0000-0000C4060000}"/>
    <cellStyle name="Comma 2 2 2 5 2" xfId="1134" xr:uid="{00000000-0005-0000-0000-0000C5060000}"/>
    <cellStyle name="Comma 2 2 2 5 2 2" xfId="2192" xr:uid="{00000000-0005-0000-0000-0000C6060000}"/>
    <cellStyle name="Comma 2 2 2 5 2 2 2" xfId="4309" xr:uid="{00000000-0005-0000-0000-0000C7060000}"/>
    <cellStyle name="Comma 2 2 2 5 2 2 2 2" xfId="12776" xr:uid="{00000000-0005-0000-0000-0000C8060000}"/>
    <cellStyle name="Comma 2 2 2 5 2 2 2 3" xfId="8541" xr:uid="{00000000-0005-0000-0000-0000C9060000}"/>
    <cellStyle name="Comma 2 2 2 5 2 2 3" xfId="10660" xr:uid="{00000000-0005-0000-0000-0000CA060000}"/>
    <cellStyle name="Comma 2 2 2 5 2 2 4" xfId="6425" xr:uid="{00000000-0005-0000-0000-0000CB060000}"/>
    <cellStyle name="Comma 2 2 2 5 2 3" xfId="3251" xr:uid="{00000000-0005-0000-0000-0000CC060000}"/>
    <cellStyle name="Comma 2 2 2 5 2 3 2" xfId="11718" xr:uid="{00000000-0005-0000-0000-0000CD060000}"/>
    <cellStyle name="Comma 2 2 2 5 2 3 3" xfId="7483" xr:uid="{00000000-0005-0000-0000-0000CE060000}"/>
    <cellStyle name="Comma 2 2 2 5 2 4" xfId="9602" xr:uid="{00000000-0005-0000-0000-0000CF060000}"/>
    <cellStyle name="Comma 2 2 2 5 2 5" xfId="5367" xr:uid="{00000000-0005-0000-0000-0000D0060000}"/>
    <cellStyle name="Comma 2 2 2 5 3" xfId="1687" xr:uid="{00000000-0005-0000-0000-0000D1060000}"/>
    <cellStyle name="Comma 2 2 2 5 3 2" xfId="3804" xr:uid="{00000000-0005-0000-0000-0000D2060000}"/>
    <cellStyle name="Comma 2 2 2 5 3 2 2" xfId="12271" xr:uid="{00000000-0005-0000-0000-0000D3060000}"/>
    <cellStyle name="Comma 2 2 2 5 3 2 3" xfId="8036" xr:uid="{00000000-0005-0000-0000-0000D4060000}"/>
    <cellStyle name="Comma 2 2 2 5 3 3" xfId="10155" xr:uid="{00000000-0005-0000-0000-0000D5060000}"/>
    <cellStyle name="Comma 2 2 2 5 3 4" xfId="5920" xr:uid="{00000000-0005-0000-0000-0000D6060000}"/>
    <cellStyle name="Comma 2 2 2 5 4" xfId="2746" xr:uid="{00000000-0005-0000-0000-0000D7060000}"/>
    <cellStyle name="Comma 2 2 2 5 4 2" xfId="11213" xr:uid="{00000000-0005-0000-0000-0000D8060000}"/>
    <cellStyle name="Comma 2 2 2 5 4 3" xfId="6978" xr:uid="{00000000-0005-0000-0000-0000D9060000}"/>
    <cellStyle name="Comma 2 2 2 5 5" xfId="9097" xr:uid="{00000000-0005-0000-0000-0000DA060000}"/>
    <cellStyle name="Comma 2 2 2 5 6" xfId="4862" xr:uid="{00000000-0005-0000-0000-0000DB060000}"/>
    <cellStyle name="Comma 2 2 2 6" xfId="523" xr:uid="{00000000-0005-0000-0000-0000DC060000}"/>
    <cellStyle name="Comma 2 2 2 6 2" xfId="1041" xr:uid="{00000000-0005-0000-0000-0000DD060000}"/>
    <cellStyle name="Comma 2 2 2 6 2 2" xfId="2099" xr:uid="{00000000-0005-0000-0000-0000DE060000}"/>
    <cellStyle name="Comma 2 2 2 6 2 2 2" xfId="4216" xr:uid="{00000000-0005-0000-0000-0000DF060000}"/>
    <cellStyle name="Comma 2 2 2 6 2 2 2 2" xfId="12683" xr:uid="{00000000-0005-0000-0000-0000E0060000}"/>
    <cellStyle name="Comma 2 2 2 6 2 2 2 3" xfId="8448" xr:uid="{00000000-0005-0000-0000-0000E1060000}"/>
    <cellStyle name="Comma 2 2 2 6 2 2 3" xfId="10567" xr:uid="{00000000-0005-0000-0000-0000E2060000}"/>
    <cellStyle name="Comma 2 2 2 6 2 2 4" xfId="6332" xr:uid="{00000000-0005-0000-0000-0000E3060000}"/>
    <cellStyle name="Comma 2 2 2 6 2 3" xfId="3158" xr:uid="{00000000-0005-0000-0000-0000E4060000}"/>
    <cellStyle name="Comma 2 2 2 6 2 3 2" xfId="11625" xr:uid="{00000000-0005-0000-0000-0000E5060000}"/>
    <cellStyle name="Comma 2 2 2 6 2 3 3" xfId="7390" xr:uid="{00000000-0005-0000-0000-0000E6060000}"/>
    <cellStyle name="Comma 2 2 2 6 2 4" xfId="9509" xr:uid="{00000000-0005-0000-0000-0000E7060000}"/>
    <cellStyle name="Comma 2 2 2 6 2 5" xfId="5274" xr:uid="{00000000-0005-0000-0000-0000E8060000}"/>
    <cellStyle name="Comma 2 2 2 6 3" xfId="1593" xr:uid="{00000000-0005-0000-0000-0000E9060000}"/>
    <cellStyle name="Comma 2 2 2 6 3 2" xfId="3710" xr:uid="{00000000-0005-0000-0000-0000EA060000}"/>
    <cellStyle name="Comma 2 2 2 6 3 2 2" xfId="12177" xr:uid="{00000000-0005-0000-0000-0000EB060000}"/>
    <cellStyle name="Comma 2 2 2 6 3 2 3" xfId="7942" xr:uid="{00000000-0005-0000-0000-0000EC060000}"/>
    <cellStyle name="Comma 2 2 2 6 3 3" xfId="10061" xr:uid="{00000000-0005-0000-0000-0000ED060000}"/>
    <cellStyle name="Comma 2 2 2 6 3 4" xfId="5826" xr:uid="{00000000-0005-0000-0000-0000EE060000}"/>
    <cellStyle name="Comma 2 2 2 6 4" xfId="2652" xr:uid="{00000000-0005-0000-0000-0000EF060000}"/>
    <cellStyle name="Comma 2 2 2 6 4 2" xfId="11119" xr:uid="{00000000-0005-0000-0000-0000F0060000}"/>
    <cellStyle name="Comma 2 2 2 6 4 3" xfId="6884" xr:uid="{00000000-0005-0000-0000-0000F1060000}"/>
    <cellStyle name="Comma 2 2 2 6 5" xfId="9003" xr:uid="{00000000-0005-0000-0000-0000F2060000}"/>
    <cellStyle name="Comma 2 2 2 6 6" xfId="4768" xr:uid="{00000000-0005-0000-0000-0000F3060000}"/>
    <cellStyle name="Comma 2 2 2 7" xfId="836" xr:uid="{00000000-0005-0000-0000-0000F4060000}"/>
    <cellStyle name="Comma 2 2 2 7 2" xfId="1894" xr:uid="{00000000-0005-0000-0000-0000F5060000}"/>
    <cellStyle name="Comma 2 2 2 7 2 2" xfId="4011" xr:uid="{00000000-0005-0000-0000-0000F6060000}"/>
    <cellStyle name="Comma 2 2 2 7 2 2 2" xfId="12478" xr:uid="{00000000-0005-0000-0000-0000F7060000}"/>
    <cellStyle name="Comma 2 2 2 7 2 2 3" xfId="8243" xr:uid="{00000000-0005-0000-0000-0000F8060000}"/>
    <cellStyle name="Comma 2 2 2 7 2 3" xfId="10362" xr:uid="{00000000-0005-0000-0000-0000F9060000}"/>
    <cellStyle name="Comma 2 2 2 7 2 4" xfId="6127" xr:uid="{00000000-0005-0000-0000-0000FA060000}"/>
    <cellStyle name="Comma 2 2 2 7 3" xfId="2953" xr:uid="{00000000-0005-0000-0000-0000FB060000}"/>
    <cellStyle name="Comma 2 2 2 7 3 2" xfId="11420" xr:uid="{00000000-0005-0000-0000-0000FC060000}"/>
    <cellStyle name="Comma 2 2 2 7 3 3" xfId="7185" xr:uid="{00000000-0005-0000-0000-0000FD060000}"/>
    <cellStyle name="Comma 2 2 2 7 4" xfId="9304" xr:uid="{00000000-0005-0000-0000-0000FE060000}"/>
    <cellStyle name="Comma 2 2 2 7 5" xfId="5069" xr:uid="{00000000-0005-0000-0000-0000FF060000}"/>
    <cellStyle name="Comma 2 2 2 8" xfId="1341" xr:uid="{00000000-0005-0000-0000-000000070000}"/>
    <cellStyle name="Comma 2 2 2 8 2" xfId="2399" xr:uid="{00000000-0005-0000-0000-000001070000}"/>
    <cellStyle name="Comma 2 2 2 8 2 2" xfId="4516" xr:uid="{00000000-0005-0000-0000-000002070000}"/>
    <cellStyle name="Comma 2 2 2 8 2 2 2" xfId="12983" xr:uid="{00000000-0005-0000-0000-000003070000}"/>
    <cellStyle name="Comma 2 2 2 8 2 2 3" xfId="8748" xr:uid="{00000000-0005-0000-0000-000004070000}"/>
    <cellStyle name="Comma 2 2 2 8 2 3" xfId="10867" xr:uid="{00000000-0005-0000-0000-000005070000}"/>
    <cellStyle name="Comma 2 2 2 8 2 4" xfId="6632" xr:uid="{00000000-0005-0000-0000-000006070000}"/>
    <cellStyle name="Comma 2 2 2 8 3" xfId="3458" xr:uid="{00000000-0005-0000-0000-000007070000}"/>
    <cellStyle name="Comma 2 2 2 8 3 2" xfId="11925" xr:uid="{00000000-0005-0000-0000-000008070000}"/>
    <cellStyle name="Comma 2 2 2 8 3 3" xfId="7690" xr:uid="{00000000-0005-0000-0000-000009070000}"/>
    <cellStyle name="Comma 2 2 2 8 4" xfId="9809" xr:uid="{00000000-0005-0000-0000-00000A070000}"/>
    <cellStyle name="Comma 2 2 2 8 5" xfId="5574" xr:uid="{00000000-0005-0000-0000-00000B070000}"/>
    <cellStyle name="Comma 2 2 2 9" xfId="1388" xr:uid="{00000000-0005-0000-0000-00000C070000}"/>
    <cellStyle name="Comma 2 2 2 9 2" xfId="3505" xr:uid="{00000000-0005-0000-0000-00000D070000}"/>
    <cellStyle name="Comma 2 2 2 9 2 2" xfId="11972" xr:uid="{00000000-0005-0000-0000-00000E070000}"/>
    <cellStyle name="Comma 2 2 2 9 2 3" xfId="7737" xr:uid="{00000000-0005-0000-0000-00000F070000}"/>
    <cellStyle name="Comma 2 2 2 9 3" xfId="9856" xr:uid="{00000000-0005-0000-0000-000010070000}"/>
    <cellStyle name="Comma 2 2 2 9 4" xfId="5621" xr:uid="{00000000-0005-0000-0000-000011070000}"/>
    <cellStyle name="Comma 2 3" xfId="145" xr:uid="{00000000-0005-0000-0000-000012070000}"/>
    <cellStyle name="Comma 2 3 10" xfId="8799" xr:uid="{00000000-0005-0000-0000-000013070000}"/>
    <cellStyle name="Comma 2 3 11" xfId="4564" xr:uid="{00000000-0005-0000-0000-000014070000}"/>
    <cellStyle name="Comma 2 3 2" xfId="365" xr:uid="{00000000-0005-0000-0000-000015070000}"/>
    <cellStyle name="Comma 2 3 2 2" xfId="471" xr:uid="{00000000-0005-0000-0000-000016070000}"/>
    <cellStyle name="Comma 2 3 2 2 2" xfId="784" xr:uid="{00000000-0005-0000-0000-000017070000}"/>
    <cellStyle name="Comma 2 3 2 2 2 2" xfId="1289" xr:uid="{00000000-0005-0000-0000-000018070000}"/>
    <cellStyle name="Comma 2 3 2 2 2 2 2" xfId="2347" xr:uid="{00000000-0005-0000-0000-000019070000}"/>
    <cellStyle name="Comma 2 3 2 2 2 2 2 2" xfId="4464" xr:uid="{00000000-0005-0000-0000-00001A070000}"/>
    <cellStyle name="Comma 2 3 2 2 2 2 2 2 2" xfId="12931" xr:uid="{00000000-0005-0000-0000-00001B070000}"/>
    <cellStyle name="Comma 2 3 2 2 2 2 2 2 3" xfId="8696" xr:uid="{00000000-0005-0000-0000-00001C070000}"/>
    <cellStyle name="Comma 2 3 2 2 2 2 2 3" xfId="10815" xr:uid="{00000000-0005-0000-0000-00001D070000}"/>
    <cellStyle name="Comma 2 3 2 2 2 2 2 4" xfId="6580" xr:uid="{00000000-0005-0000-0000-00001E070000}"/>
    <cellStyle name="Comma 2 3 2 2 2 2 3" xfId="3406" xr:uid="{00000000-0005-0000-0000-00001F070000}"/>
    <cellStyle name="Comma 2 3 2 2 2 2 3 2" xfId="11873" xr:uid="{00000000-0005-0000-0000-000020070000}"/>
    <cellStyle name="Comma 2 3 2 2 2 2 3 3" xfId="7638" xr:uid="{00000000-0005-0000-0000-000021070000}"/>
    <cellStyle name="Comma 2 3 2 2 2 2 4" xfId="9757" xr:uid="{00000000-0005-0000-0000-000022070000}"/>
    <cellStyle name="Comma 2 3 2 2 2 2 5" xfId="5522" xr:uid="{00000000-0005-0000-0000-000023070000}"/>
    <cellStyle name="Comma 2 3 2 2 2 3" xfId="1842" xr:uid="{00000000-0005-0000-0000-000024070000}"/>
    <cellStyle name="Comma 2 3 2 2 2 3 2" xfId="3959" xr:uid="{00000000-0005-0000-0000-000025070000}"/>
    <cellStyle name="Comma 2 3 2 2 2 3 2 2" xfId="12426" xr:uid="{00000000-0005-0000-0000-000026070000}"/>
    <cellStyle name="Comma 2 3 2 2 2 3 2 3" xfId="8191" xr:uid="{00000000-0005-0000-0000-000027070000}"/>
    <cellStyle name="Comma 2 3 2 2 2 3 3" xfId="10310" xr:uid="{00000000-0005-0000-0000-000028070000}"/>
    <cellStyle name="Comma 2 3 2 2 2 3 4" xfId="6075" xr:uid="{00000000-0005-0000-0000-000029070000}"/>
    <cellStyle name="Comma 2 3 2 2 2 4" xfId="2901" xr:uid="{00000000-0005-0000-0000-00002A070000}"/>
    <cellStyle name="Comma 2 3 2 2 2 4 2" xfId="11368" xr:uid="{00000000-0005-0000-0000-00002B070000}"/>
    <cellStyle name="Comma 2 3 2 2 2 4 3" xfId="7133" xr:uid="{00000000-0005-0000-0000-00002C070000}"/>
    <cellStyle name="Comma 2 3 2 2 2 5" xfId="9252" xr:uid="{00000000-0005-0000-0000-00002D070000}"/>
    <cellStyle name="Comma 2 3 2 2 2 6" xfId="5017" xr:uid="{00000000-0005-0000-0000-00002E070000}"/>
    <cellStyle name="Comma 2 3 2 2 3" xfId="989" xr:uid="{00000000-0005-0000-0000-00002F070000}"/>
    <cellStyle name="Comma 2 3 2 2 3 2" xfId="2047" xr:uid="{00000000-0005-0000-0000-000030070000}"/>
    <cellStyle name="Comma 2 3 2 2 3 2 2" xfId="4164" xr:uid="{00000000-0005-0000-0000-000031070000}"/>
    <cellStyle name="Comma 2 3 2 2 3 2 2 2" xfId="12631" xr:uid="{00000000-0005-0000-0000-000032070000}"/>
    <cellStyle name="Comma 2 3 2 2 3 2 2 3" xfId="8396" xr:uid="{00000000-0005-0000-0000-000033070000}"/>
    <cellStyle name="Comma 2 3 2 2 3 2 3" xfId="10515" xr:uid="{00000000-0005-0000-0000-000034070000}"/>
    <cellStyle name="Comma 2 3 2 2 3 2 4" xfId="6280" xr:uid="{00000000-0005-0000-0000-000035070000}"/>
    <cellStyle name="Comma 2 3 2 2 3 3" xfId="3106" xr:uid="{00000000-0005-0000-0000-000036070000}"/>
    <cellStyle name="Comma 2 3 2 2 3 3 2" xfId="11573" xr:uid="{00000000-0005-0000-0000-000037070000}"/>
    <cellStyle name="Comma 2 3 2 2 3 3 3" xfId="7338" xr:uid="{00000000-0005-0000-0000-000038070000}"/>
    <cellStyle name="Comma 2 3 2 2 3 4" xfId="9457" xr:uid="{00000000-0005-0000-0000-000039070000}"/>
    <cellStyle name="Comma 2 3 2 2 3 5" xfId="5222" xr:uid="{00000000-0005-0000-0000-00003A070000}"/>
    <cellStyle name="Comma 2 3 2 2 4" xfId="1541" xr:uid="{00000000-0005-0000-0000-00003B070000}"/>
    <cellStyle name="Comma 2 3 2 2 4 2" xfId="3658" xr:uid="{00000000-0005-0000-0000-00003C070000}"/>
    <cellStyle name="Comma 2 3 2 2 4 2 2" xfId="12125" xr:uid="{00000000-0005-0000-0000-00003D070000}"/>
    <cellStyle name="Comma 2 3 2 2 4 2 3" xfId="7890" xr:uid="{00000000-0005-0000-0000-00003E070000}"/>
    <cellStyle name="Comma 2 3 2 2 4 3" xfId="10009" xr:uid="{00000000-0005-0000-0000-00003F070000}"/>
    <cellStyle name="Comma 2 3 2 2 4 4" xfId="5774" xr:uid="{00000000-0005-0000-0000-000040070000}"/>
    <cellStyle name="Comma 2 3 2 2 5" xfId="2600" xr:uid="{00000000-0005-0000-0000-000041070000}"/>
    <cellStyle name="Comma 2 3 2 2 5 2" xfId="11067" xr:uid="{00000000-0005-0000-0000-000042070000}"/>
    <cellStyle name="Comma 2 3 2 2 5 3" xfId="6832" xr:uid="{00000000-0005-0000-0000-000043070000}"/>
    <cellStyle name="Comma 2 3 2 2 6" xfId="8951" xr:uid="{00000000-0005-0000-0000-000044070000}"/>
    <cellStyle name="Comma 2 3 2 2 7" xfId="4716" xr:uid="{00000000-0005-0000-0000-000045070000}"/>
    <cellStyle name="Comma 2 3 2 3" xfId="678" xr:uid="{00000000-0005-0000-0000-000046070000}"/>
    <cellStyle name="Comma 2 3 2 3 2" xfId="1183" xr:uid="{00000000-0005-0000-0000-000047070000}"/>
    <cellStyle name="Comma 2 3 2 3 2 2" xfId="2241" xr:uid="{00000000-0005-0000-0000-000048070000}"/>
    <cellStyle name="Comma 2 3 2 3 2 2 2" xfId="4358" xr:uid="{00000000-0005-0000-0000-000049070000}"/>
    <cellStyle name="Comma 2 3 2 3 2 2 2 2" xfId="12825" xr:uid="{00000000-0005-0000-0000-00004A070000}"/>
    <cellStyle name="Comma 2 3 2 3 2 2 2 3" xfId="8590" xr:uid="{00000000-0005-0000-0000-00004B070000}"/>
    <cellStyle name="Comma 2 3 2 3 2 2 3" xfId="10709" xr:uid="{00000000-0005-0000-0000-00004C070000}"/>
    <cellStyle name="Comma 2 3 2 3 2 2 4" xfId="6474" xr:uid="{00000000-0005-0000-0000-00004D070000}"/>
    <cellStyle name="Comma 2 3 2 3 2 3" xfId="3300" xr:uid="{00000000-0005-0000-0000-00004E070000}"/>
    <cellStyle name="Comma 2 3 2 3 2 3 2" xfId="11767" xr:uid="{00000000-0005-0000-0000-00004F070000}"/>
    <cellStyle name="Comma 2 3 2 3 2 3 3" xfId="7532" xr:uid="{00000000-0005-0000-0000-000050070000}"/>
    <cellStyle name="Comma 2 3 2 3 2 4" xfId="9651" xr:uid="{00000000-0005-0000-0000-000051070000}"/>
    <cellStyle name="Comma 2 3 2 3 2 5" xfId="5416" xr:uid="{00000000-0005-0000-0000-000052070000}"/>
    <cellStyle name="Comma 2 3 2 3 3" xfId="1736" xr:uid="{00000000-0005-0000-0000-000053070000}"/>
    <cellStyle name="Comma 2 3 2 3 3 2" xfId="3853" xr:uid="{00000000-0005-0000-0000-000054070000}"/>
    <cellStyle name="Comma 2 3 2 3 3 2 2" xfId="12320" xr:uid="{00000000-0005-0000-0000-000055070000}"/>
    <cellStyle name="Comma 2 3 2 3 3 2 3" xfId="8085" xr:uid="{00000000-0005-0000-0000-000056070000}"/>
    <cellStyle name="Comma 2 3 2 3 3 3" xfId="10204" xr:uid="{00000000-0005-0000-0000-000057070000}"/>
    <cellStyle name="Comma 2 3 2 3 3 4" xfId="5969" xr:uid="{00000000-0005-0000-0000-000058070000}"/>
    <cellStyle name="Comma 2 3 2 3 4" xfId="2795" xr:uid="{00000000-0005-0000-0000-000059070000}"/>
    <cellStyle name="Comma 2 3 2 3 4 2" xfId="11262" xr:uid="{00000000-0005-0000-0000-00005A070000}"/>
    <cellStyle name="Comma 2 3 2 3 4 3" xfId="7027" xr:uid="{00000000-0005-0000-0000-00005B070000}"/>
    <cellStyle name="Comma 2 3 2 3 5" xfId="9146" xr:uid="{00000000-0005-0000-0000-00005C070000}"/>
    <cellStyle name="Comma 2 3 2 3 6" xfId="4911" xr:uid="{00000000-0005-0000-0000-00005D070000}"/>
    <cellStyle name="Comma 2 3 2 4" xfId="571" xr:uid="{00000000-0005-0000-0000-00005E070000}"/>
    <cellStyle name="Comma 2 3 2 4 2" xfId="1088" xr:uid="{00000000-0005-0000-0000-00005F070000}"/>
    <cellStyle name="Comma 2 3 2 4 2 2" xfId="2146" xr:uid="{00000000-0005-0000-0000-000060070000}"/>
    <cellStyle name="Comma 2 3 2 4 2 2 2" xfId="4263" xr:uid="{00000000-0005-0000-0000-000061070000}"/>
    <cellStyle name="Comma 2 3 2 4 2 2 2 2" xfId="12730" xr:uid="{00000000-0005-0000-0000-000062070000}"/>
    <cellStyle name="Comma 2 3 2 4 2 2 2 3" xfId="8495" xr:uid="{00000000-0005-0000-0000-000063070000}"/>
    <cellStyle name="Comma 2 3 2 4 2 2 3" xfId="10614" xr:uid="{00000000-0005-0000-0000-000064070000}"/>
    <cellStyle name="Comma 2 3 2 4 2 2 4" xfId="6379" xr:uid="{00000000-0005-0000-0000-000065070000}"/>
    <cellStyle name="Comma 2 3 2 4 2 3" xfId="3205" xr:uid="{00000000-0005-0000-0000-000066070000}"/>
    <cellStyle name="Comma 2 3 2 4 2 3 2" xfId="11672" xr:uid="{00000000-0005-0000-0000-000067070000}"/>
    <cellStyle name="Comma 2 3 2 4 2 3 3" xfId="7437" xr:uid="{00000000-0005-0000-0000-000068070000}"/>
    <cellStyle name="Comma 2 3 2 4 2 4" xfId="9556" xr:uid="{00000000-0005-0000-0000-000069070000}"/>
    <cellStyle name="Comma 2 3 2 4 2 5" xfId="5321" xr:uid="{00000000-0005-0000-0000-00006A070000}"/>
    <cellStyle name="Comma 2 3 2 4 3" xfId="1641" xr:uid="{00000000-0005-0000-0000-00006B070000}"/>
    <cellStyle name="Comma 2 3 2 4 3 2" xfId="3758" xr:uid="{00000000-0005-0000-0000-00006C070000}"/>
    <cellStyle name="Comma 2 3 2 4 3 2 2" xfId="12225" xr:uid="{00000000-0005-0000-0000-00006D070000}"/>
    <cellStyle name="Comma 2 3 2 4 3 2 3" xfId="7990" xr:uid="{00000000-0005-0000-0000-00006E070000}"/>
    <cellStyle name="Comma 2 3 2 4 3 3" xfId="10109" xr:uid="{00000000-0005-0000-0000-00006F070000}"/>
    <cellStyle name="Comma 2 3 2 4 3 4" xfId="5874" xr:uid="{00000000-0005-0000-0000-000070070000}"/>
    <cellStyle name="Comma 2 3 2 4 4" xfId="2700" xr:uid="{00000000-0005-0000-0000-000071070000}"/>
    <cellStyle name="Comma 2 3 2 4 4 2" xfId="11167" xr:uid="{00000000-0005-0000-0000-000072070000}"/>
    <cellStyle name="Comma 2 3 2 4 4 3" xfId="6932" xr:uid="{00000000-0005-0000-0000-000073070000}"/>
    <cellStyle name="Comma 2 3 2 4 5" xfId="9051" xr:uid="{00000000-0005-0000-0000-000074070000}"/>
    <cellStyle name="Comma 2 3 2 4 6" xfId="4816" xr:uid="{00000000-0005-0000-0000-000075070000}"/>
    <cellStyle name="Comma 2 3 2 5" xfId="883" xr:uid="{00000000-0005-0000-0000-000076070000}"/>
    <cellStyle name="Comma 2 3 2 5 2" xfId="1941" xr:uid="{00000000-0005-0000-0000-000077070000}"/>
    <cellStyle name="Comma 2 3 2 5 2 2" xfId="4058" xr:uid="{00000000-0005-0000-0000-000078070000}"/>
    <cellStyle name="Comma 2 3 2 5 2 2 2" xfId="12525" xr:uid="{00000000-0005-0000-0000-000079070000}"/>
    <cellStyle name="Comma 2 3 2 5 2 2 3" xfId="8290" xr:uid="{00000000-0005-0000-0000-00007A070000}"/>
    <cellStyle name="Comma 2 3 2 5 2 3" xfId="10409" xr:uid="{00000000-0005-0000-0000-00007B070000}"/>
    <cellStyle name="Comma 2 3 2 5 2 4" xfId="6174" xr:uid="{00000000-0005-0000-0000-00007C070000}"/>
    <cellStyle name="Comma 2 3 2 5 3" xfId="3000" xr:uid="{00000000-0005-0000-0000-00007D070000}"/>
    <cellStyle name="Comma 2 3 2 5 3 2" xfId="11467" xr:uid="{00000000-0005-0000-0000-00007E070000}"/>
    <cellStyle name="Comma 2 3 2 5 3 3" xfId="7232" xr:uid="{00000000-0005-0000-0000-00007F070000}"/>
    <cellStyle name="Comma 2 3 2 5 4" xfId="9351" xr:uid="{00000000-0005-0000-0000-000080070000}"/>
    <cellStyle name="Comma 2 3 2 5 5" xfId="5116" xr:uid="{00000000-0005-0000-0000-000081070000}"/>
    <cellStyle name="Comma 2 3 2 6" xfId="1435" xr:uid="{00000000-0005-0000-0000-000082070000}"/>
    <cellStyle name="Comma 2 3 2 6 2" xfId="3552" xr:uid="{00000000-0005-0000-0000-000083070000}"/>
    <cellStyle name="Comma 2 3 2 6 2 2" xfId="12019" xr:uid="{00000000-0005-0000-0000-000084070000}"/>
    <cellStyle name="Comma 2 3 2 6 2 3" xfId="7784" xr:uid="{00000000-0005-0000-0000-000085070000}"/>
    <cellStyle name="Comma 2 3 2 6 3" xfId="9903" xr:uid="{00000000-0005-0000-0000-000086070000}"/>
    <cellStyle name="Comma 2 3 2 6 4" xfId="5668" xr:uid="{00000000-0005-0000-0000-000087070000}"/>
    <cellStyle name="Comma 2 3 2 7" xfId="2494" xr:uid="{00000000-0005-0000-0000-000088070000}"/>
    <cellStyle name="Comma 2 3 2 7 2" xfId="10961" xr:uid="{00000000-0005-0000-0000-000089070000}"/>
    <cellStyle name="Comma 2 3 2 7 3" xfId="6726" xr:uid="{00000000-0005-0000-0000-00008A070000}"/>
    <cellStyle name="Comma 2 3 2 8" xfId="8845" xr:uid="{00000000-0005-0000-0000-00008B070000}"/>
    <cellStyle name="Comma 2 3 2 9" xfId="4610" xr:uid="{00000000-0005-0000-0000-00008C070000}"/>
    <cellStyle name="Comma 2 3 3" xfId="416" xr:uid="{00000000-0005-0000-0000-00008D070000}"/>
    <cellStyle name="Comma 2 3 3 2" xfId="729" xr:uid="{00000000-0005-0000-0000-00008E070000}"/>
    <cellStyle name="Comma 2 3 3 2 2" xfId="1234" xr:uid="{00000000-0005-0000-0000-00008F070000}"/>
    <cellStyle name="Comma 2 3 3 2 2 2" xfId="2292" xr:uid="{00000000-0005-0000-0000-000090070000}"/>
    <cellStyle name="Comma 2 3 3 2 2 2 2" xfId="4409" xr:uid="{00000000-0005-0000-0000-000091070000}"/>
    <cellStyle name="Comma 2 3 3 2 2 2 2 2" xfId="12876" xr:uid="{00000000-0005-0000-0000-000092070000}"/>
    <cellStyle name="Comma 2 3 3 2 2 2 2 3" xfId="8641" xr:uid="{00000000-0005-0000-0000-000093070000}"/>
    <cellStyle name="Comma 2 3 3 2 2 2 3" xfId="10760" xr:uid="{00000000-0005-0000-0000-000094070000}"/>
    <cellStyle name="Comma 2 3 3 2 2 2 4" xfId="6525" xr:uid="{00000000-0005-0000-0000-000095070000}"/>
    <cellStyle name="Comma 2 3 3 2 2 3" xfId="3351" xr:uid="{00000000-0005-0000-0000-000096070000}"/>
    <cellStyle name="Comma 2 3 3 2 2 3 2" xfId="11818" xr:uid="{00000000-0005-0000-0000-000097070000}"/>
    <cellStyle name="Comma 2 3 3 2 2 3 3" xfId="7583" xr:uid="{00000000-0005-0000-0000-000098070000}"/>
    <cellStyle name="Comma 2 3 3 2 2 4" xfId="9702" xr:uid="{00000000-0005-0000-0000-000099070000}"/>
    <cellStyle name="Comma 2 3 3 2 2 5" xfId="5467" xr:uid="{00000000-0005-0000-0000-00009A070000}"/>
    <cellStyle name="Comma 2 3 3 2 3" xfId="1787" xr:uid="{00000000-0005-0000-0000-00009B070000}"/>
    <cellStyle name="Comma 2 3 3 2 3 2" xfId="3904" xr:uid="{00000000-0005-0000-0000-00009C070000}"/>
    <cellStyle name="Comma 2 3 3 2 3 2 2" xfId="12371" xr:uid="{00000000-0005-0000-0000-00009D070000}"/>
    <cellStyle name="Comma 2 3 3 2 3 2 3" xfId="8136" xr:uid="{00000000-0005-0000-0000-00009E070000}"/>
    <cellStyle name="Comma 2 3 3 2 3 3" xfId="10255" xr:uid="{00000000-0005-0000-0000-00009F070000}"/>
    <cellStyle name="Comma 2 3 3 2 3 4" xfId="6020" xr:uid="{00000000-0005-0000-0000-0000A0070000}"/>
    <cellStyle name="Comma 2 3 3 2 4" xfId="2846" xr:uid="{00000000-0005-0000-0000-0000A1070000}"/>
    <cellStyle name="Comma 2 3 3 2 4 2" xfId="11313" xr:uid="{00000000-0005-0000-0000-0000A2070000}"/>
    <cellStyle name="Comma 2 3 3 2 4 3" xfId="7078" xr:uid="{00000000-0005-0000-0000-0000A3070000}"/>
    <cellStyle name="Comma 2 3 3 2 5" xfId="9197" xr:uid="{00000000-0005-0000-0000-0000A4070000}"/>
    <cellStyle name="Comma 2 3 3 2 6" xfId="4962" xr:uid="{00000000-0005-0000-0000-0000A5070000}"/>
    <cellStyle name="Comma 2 3 3 3" xfId="934" xr:uid="{00000000-0005-0000-0000-0000A6070000}"/>
    <cellStyle name="Comma 2 3 3 3 2" xfId="1992" xr:uid="{00000000-0005-0000-0000-0000A7070000}"/>
    <cellStyle name="Comma 2 3 3 3 2 2" xfId="4109" xr:uid="{00000000-0005-0000-0000-0000A8070000}"/>
    <cellStyle name="Comma 2 3 3 3 2 2 2" xfId="12576" xr:uid="{00000000-0005-0000-0000-0000A9070000}"/>
    <cellStyle name="Comma 2 3 3 3 2 2 3" xfId="8341" xr:uid="{00000000-0005-0000-0000-0000AA070000}"/>
    <cellStyle name="Comma 2 3 3 3 2 3" xfId="10460" xr:uid="{00000000-0005-0000-0000-0000AB070000}"/>
    <cellStyle name="Comma 2 3 3 3 2 4" xfId="6225" xr:uid="{00000000-0005-0000-0000-0000AC070000}"/>
    <cellStyle name="Comma 2 3 3 3 3" xfId="3051" xr:uid="{00000000-0005-0000-0000-0000AD070000}"/>
    <cellStyle name="Comma 2 3 3 3 3 2" xfId="11518" xr:uid="{00000000-0005-0000-0000-0000AE070000}"/>
    <cellStyle name="Comma 2 3 3 3 3 3" xfId="7283" xr:uid="{00000000-0005-0000-0000-0000AF070000}"/>
    <cellStyle name="Comma 2 3 3 3 4" xfId="9402" xr:uid="{00000000-0005-0000-0000-0000B0070000}"/>
    <cellStyle name="Comma 2 3 3 3 5" xfId="5167" xr:uid="{00000000-0005-0000-0000-0000B1070000}"/>
    <cellStyle name="Comma 2 3 3 4" xfId="1486" xr:uid="{00000000-0005-0000-0000-0000B2070000}"/>
    <cellStyle name="Comma 2 3 3 4 2" xfId="3603" xr:uid="{00000000-0005-0000-0000-0000B3070000}"/>
    <cellStyle name="Comma 2 3 3 4 2 2" xfId="12070" xr:uid="{00000000-0005-0000-0000-0000B4070000}"/>
    <cellStyle name="Comma 2 3 3 4 2 3" xfId="7835" xr:uid="{00000000-0005-0000-0000-0000B5070000}"/>
    <cellStyle name="Comma 2 3 3 4 3" xfId="9954" xr:uid="{00000000-0005-0000-0000-0000B6070000}"/>
    <cellStyle name="Comma 2 3 3 4 4" xfId="5719" xr:uid="{00000000-0005-0000-0000-0000B7070000}"/>
    <cellStyle name="Comma 2 3 3 5" xfId="2545" xr:uid="{00000000-0005-0000-0000-0000B8070000}"/>
    <cellStyle name="Comma 2 3 3 5 2" xfId="11012" xr:uid="{00000000-0005-0000-0000-0000B9070000}"/>
    <cellStyle name="Comma 2 3 3 5 3" xfId="6777" xr:uid="{00000000-0005-0000-0000-0000BA070000}"/>
    <cellStyle name="Comma 2 3 3 6" xfId="8896" xr:uid="{00000000-0005-0000-0000-0000BB070000}"/>
    <cellStyle name="Comma 2 3 3 7" xfId="4661" xr:uid="{00000000-0005-0000-0000-0000BC070000}"/>
    <cellStyle name="Comma 2 3 4" xfId="618" xr:uid="{00000000-0005-0000-0000-0000BD070000}"/>
    <cellStyle name="Comma 2 3 4 2" xfId="1135" xr:uid="{00000000-0005-0000-0000-0000BE070000}"/>
    <cellStyle name="Comma 2 3 4 2 2" xfId="2193" xr:uid="{00000000-0005-0000-0000-0000BF070000}"/>
    <cellStyle name="Comma 2 3 4 2 2 2" xfId="4310" xr:uid="{00000000-0005-0000-0000-0000C0070000}"/>
    <cellStyle name="Comma 2 3 4 2 2 2 2" xfId="12777" xr:uid="{00000000-0005-0000-0000-0000C1070000}"/>
    <cellStyle name="Comma 2 3 4 2 2 2 3" xfId="8542" xr:uid="{00000000-0005-0000-0000-0000C2070000}"/>
    <cellStyle name="Comma 2 3 4 2 2 3" xfId="10661" xr:uid="{00000000-0005-0000-0000-0000C3070000}"/>
    <cellStyle name="Comma 2 3 4 2 2 4" xfId="6426" xr:uid="{00000000-0005-0000-0000-0000C4070000}"/>
    <cellStyle name="Comma 2 3 4 2 3" xfId="3252" xr:uid="{00000000-0005-0000-0000-0000C5070000}"/>
    <cellStyle name="Comma 2 3 4 2 3 2" xfId="11719" xr:uid="{00000000-0005-0000-0000-0000C6070000}"/>
    <cellStyle name="Comma 2 3 4 2 3 3" xfId="7484" xr:uid="{00000000-0005-0000-0000-0000C7070000}"/>
    <cellStyle name="Comma 2 3 4 2 4" xfId="9603" xr:uid="{00000000-0005-0000-0000-0000C8070000}"/>
    <cellStyle name="Comma 2 3 4 2 5" xfId="5368" xr:uid="{00000000-0005-0000-0000-0000C9070000}"/>
    <cellStyle name="Comma 2 3 4 3" xfId="1688" xr:uid="{00000000-0005-0000-0000-0000CA070000}"/>
    <cellStyle name="Comma 2 3 4 3 2" xfId="3805" xr:uid="{00000000-0005-0000-0000-0000CB070000}"/>
    <cellStyle name="Comma 2 3 4 3 2 2" xfId="12272" xr:uid="{00000000-0005-0000-0000-0000CC070000}"/>
    <cellStyle name="Comma 2 3 4 3 2 3" xfId="8037" xr:uid="{00000000-0005-0000-0000-0000CD070000}"/>
    <cellStyle name="Comma 2 3 4 3 3" xfId="10156" xr:uid="{00000000-0005-0000-0000-0000CE070000}"/>
    <cellStyle name="Comma 2 3 4 3 4" xfId="5921" xr:uid="{00000000-0005-0000-0000-0000CF070000}"/>
    <cellStyle name="Comma 2 3 4 4" xfId="2747" xr:uid="{00000000-0005-0000-0000-0000D0070000}"/>
    <cellStyle name="Comma 2 3 4 4 2" xfId="11214" xr:uid="{00000000-0005-0000-0000-0000D1070000}"/>
    <cellStyle name="Comma 2 3 4 4 3" xfId="6979" xr:uid="{00000000-0005-0000-0000-0000D2070000}"/>
    <cellStyle name="Comma 2 3 4 5" xfId="9098" xr:uid="{00000000-0005-0000-0000-0000D3070000}"/>
    <cellStyle name="Comma 2 3 4 6" xfId="4863" xr:uid="{00000000-0005-0000-0000-0000D4070000}"/>
    <cellStyle name="Comma 2 3 5" xfId="524" xr:uid="{00000000-0005-0000-0000-0000D5070000}"/>
    <cellStyle name="Comma 2 3 5 2" xfId="1042" xr:uid="{00000000-0005-0000-0000-0000D6070000}"/>
    <cellStyle name="Comma 2 3 5 2 2" xfId="2100" xr:uid="{00000000-0005-0000-0000-0000D7070000}"/>
    <cellStyle name="Comma 2 3 5 2 2 2" xfId="4217" xr:uid="{00000000-0005-0000-0000-0000D8070000}"/>
    <cellStyle name="Comma 2 3 5 2 2 2 2" xfId="12684" xr:uid="{00000000-0005-0000-0000-0000D9070000}"/>
    <cellStyle name="Comma 2 3 5 2 2 2 3" xfId="8449" xr:uid="{00000000-0005-0000-0000-0000DA070000}"/>
    <cellStyle name="Comma 2 3 5 2 2 3" xfId="10568" xr:uid="{00000000-0005-0000-0000-0000DB070000}"/>
    <cellStyle name="Comma 2 3 5 2 2 4" xfId="6333" xr:uid="{00000000-0005-0000-0000-0000DC070000}"/>
    <cellStyle name="Comma 2 3 5 2 3" xfId="3159" xr:uid="{00000000-0005-0000-0000-0000DD070000}"/>
    <cellStyle name="Comma 2 3 5 2 3 2" xfId="11626" xr:uid="{00000000-0005-0000-0000-0000DE070000}"/>
    <cellStyle name="Comma 2 3 5 2 3 3" xfId="7391" xr:uid="{00000000-0005-0000-0000-0000DF070000}"/>
    <cellStyle name="Comma 2 3 5 2 4" xfId="9510" xr:uid="{00000000-0005-0000-0000-0000E0070000}"/>
    <cellStyle name="Comma 2 3 5 2 5" xfId="5275" xr:uid="{00000000-0005-0000-0000-0000E1070000}"/>
    <cellStyle name="Comma 2 3 5 3" xfId="1594" xr:uid="{00000000-0005-0000-0000-0000E2070000}"/>
    <cellStyle name="Comma 2 3 5 3 2" xfId="3711" xr:uid="{00000000-0005-0000-0000-0000E3070000}"/>
    <cellStyle name="Comma 2 3 5 3 2 2" xfId="12178" xr:uid="{00000000-0005-0000-0000-0000E4070000}"/>
    <cellStyle name="Comma 2 3 5 3 2 3" xfId="7943" xr:uid="{00000000-0005-0000-0000-0000E5070000}"/>
    <cellStyle name="Comma 2 3 5 3 3" xfId="10062" xr:uid="{00000000-0005-0000-0000-0000E6070000}"/>
    <cellStyle name="Comma 2 3 5 3 4" xfId="5827" xr:uid="{00000000-0005-0000-0000-0000E7070000}"/>
    <cellStyle name="Comma 2 3 5 4" xfId="2653" xr:uid="{00000000-0005-0000-0000-0000E8070000}"/>
    <cellStyle name="Comma 2 3 5 4 2" xfId="11120" xr:uid="{00000000-0005-0000-0000-0000E9070000}"/>
    <cellStyle name="Comma 2 3 5 4 3" xfId="6885" xr:uid="{00000000-0005-0000-0000-0000EA070000}"/>
    <cellStyle name="Comma 2 3 5 5" xfId="9004" xr:uid="{00000000-0005-0000-0000-0000EB070000}"/>
    <cellStyle name="Comma 2 3 5 6" xfId="4769" xr:uid="{00000000-0005-0000-0000-0000EC070000}"/>
    <cellStyle name="Comma 2 3 6" xfId="837" xr:uid="{00000000-0005-0000-0000-0000ED070000}"/>
    <cellStyle name="Comma 2 3 6 2" xfId="1895" xr:uid="{00000000-0005-0000-0000-0000EE070000}"/>
    <cellStyle name="Comma 2 3 6 2 2" xfId="4012" xr:uid="{00000000-0005-0000-0000-0000EF070000}"/>
    <cellStyle name="Comma 2 3 6 2 2 2" xfId="12479" xr:uid="{00000000-0005-0000-0000-0000F0070000}"/>
    <cellStyle name="Comma 2 3 6 2 2 3" xfId="8244" xr:uid="{00000000-0005-0000-0000-0000F1070000}"/>
    <cellStyle name="Comma 2 3 6 2 3" xfId="10363" xr:uid="{00000000-0005-0000-0000-0000F2070000}"/>
    <cellStyle name="Comma 2 3 6 2 4" xfId="6128" xr:uid="{00000000-0005-0000-0000-0000F3070000}"/>
    <cellStyle name="Comma 2 3 6 3" xfId="2954" xr:uid="{00000000-0005-0000-0000-0000F4070000}"/>
    <cellStyle name="Comma 2 3 6 3 2" xfId="11421" xr:uid="{00000000-0005-0000-0000-0000F5070000}"/>
    <cellStyle name="Comma 2 3 6 3 3" xfId="7186" xr:uid="{00000000-0005-0000-0000-0000F6070000}"/>
    <cellStyle name="Comma 2 3 6 4" xfId="9305" xr:uid="{00000000-0005-0000-0000-0000F7070000}"/>
    <cellStyle name="Comma 2 3 6 5" xfId="5070" xr:uid="{00000000-0005-0000-0000-0000F8070000}"/>
    <cellStyle name="Comma 2 3 7" xfId="1342" xr:uid="{00000000-0005-0000-0000-0000F9070000}"/>
    <cellStyle name="Comma 2 3 7 2" xfId="2400" xr:uid="{00000000-0005-0000-0000-0000FA070000}"/>
    <cellStyle name="Comma 2 3 7 2 2" xfId="4517" xr:uid="{00000000-0005-0000-0000-0000FB070000}"/>
    <cellStyle name="Comma 2 3 7 2 2 2" xfId="12984" xr:uid="{00000000-0005-0000-0000-0000FC070000}"/>
    <cellStyle name="Comma 2 3 7 2 2 3" xfId="8749" xr:uid="{00000000-0005-0000-0000-0000FD070000}"/>
    <cellStyle name="Comma 2 3 7 2 3" xfId="10868" xr:uid="{00000000-0005-0000-0000-0000FE070000}"/>
    <cellStyle name="Comma 2 3 7 2 4" xfId="6633" xr:uid="{00000000-0005-0000-0000-0000FF070000}"/>
    <cellStyle name="Comma 2 3 7 3" xfId="3459" xr:uid="{00000000-0005-0000-0000-000000080000}"/>
    <cellStyle name="Comma 2 3 7 3 2" xfId="11926" xr:uid="{00000000-0005-0000-0000-000001080000}"/>
    <cellStyle name="Comma 2 3 7 3 3" xfId="7691" xr:uid="{00000000-0005-0000-0000-000002080000}"/>
    <cellStyle name="Comma 2 3 7 4" xfId="9810" xr:uid="{00000000-0005-0000-0000-000003080000}"/>
    <cellStyle name="Comma 2 3 7 5" xfId="5575" xr:uid="{00000000-0005-0000-0000-000004080000}"/>
    <cellStyle name="Comma 2 3 8" xfId="1389" xr:uid="{00000000-0005-0000-0000-000005080000}"/>
    <cellStyle name="Comma 2 3 8 2" xfId="3506" xr:uid="{00000000-0005-0000-0000-000006080000}"/>
    <cellStyle name="Comma 2 3 8 2 2" xfId="11973" xr:uid="{00000000-0005-0000-0000-000007080000}"/>
    <cellStyle name="Comma 2 3 8 2 3" xfId="7738" xr:uid="{00000000-0005-0000-0000-000008080000}"/>
    <cellStyle name="Comma 2 3 8 3" xfId="9857" xr:uid="{00000000-0005-0000-0000-000009080000}"/>
    <cellStyle name="Comma 2 3 8 4" xfId="5622" xr:uid="{00000000-0005-0000-0000-00000A080000}"/>
    <cellStyle name="Comma 2 3 9" xfId="2448" xr:uid="{00000000-0005-0000-0000-00000B080000}"/>
    <cellStyle name="Comma 2 3 9 2" xfId="10915" xr:uid="{00000000-0005-0000-0000-00000C080000}"/>
    <cellStyle name="Comma 2 3 9 3" xfId="6680" xr:uid="{00000000-0005-0000-0000-00000D080000}"/>
    <cellStyle name="Comma 2 4" xfId="146" xr:uid="{00000000-0005-0000-0000-00000E080000}"/>
    <cellStyle name="Comma 2 4 10" xfId="2449" xr:uid="{00000000-0005-0000-0000-00000F080000}"/>
    <cellStyle name="Comma 2 4 10 2" xfId="10916" xr:uid="{00000000-0005-0000-0000-000010080000}"/>
    <cellStyle name="Comma 2 4 10 3" xfId="6681" xr:uid="{00000000-0005-0000-0000-000011080000}"/>
    <cellStyle name="Comma 2 4 11" xfId="8800" xr:uid="{00000000-0005-0000-0000-000012080000}"/>
    <cellStyle name="Comma 2 4 12" xfId="4565" xr:uid="{00000000-0005-0000-0000-000013080000}"/>
    <cellStyle name="Comma 2 4 2" xfId="147" xr:uid="{00000000-0005-0000-0000-000014080000}"/>
    <cellStyle name="Comma 2 4 2 10" xfId="2450" xr:uid="{00000000-0005-0000-0000-000015080000}"/>
    <cellStyle name="Comma 2 4 2 10 2" xfId="10917" xr:uid="{00000000-0005-0000-0000-000016080000}"/>
    <cellStyle name="Comma 2 4 2 10 3" xfId="6682" xr:uid="{00000000-0005-0000-0000-000017080000}"/>
    <cellStyle name="Comma 2 4 2 11" xfId="8801" xr:uid="{00000000-0005-0000-0000-000018080000}"/>
    <cellStyle name="Comma 2 4 2 12" xfId="4566" xr:uid="{00000000-0005-0000-0000-000019080000}"/>
    <cellStyle name="Comma 2 4 2 2" xfId="349" xr:uid="{00000000-0005-0000-0000-00001A080000}"/>
    <cellStyle name="Comma 2 4 2 2 10" xfId="8829" xr:uid="{00000000-0005-0000-0000-00001B080000}"/>
    <cellStyle name="Comma 2 4 2 2 11" xfId="4594" xr:uid="{00000000-0005-0000-0000-00001C080000}"/>
    <cellStyle name="Comma 2 4 2 2 2" xfId="395" xr:uid="{00000000-0005-0000-0000-00001D080000}"/>
    <cellStyle name="Comma 2 4 2 2 2 2" xfId="501" xr:uid="{00000000-0005-0000-0000-00001E080000}"/>
    <cellStyle name="Comma 2 4 2 2 2 2 2" xfId="814" xr:uid="{00000000-0005-0000-0000-00001F080000}"/>
    <cellStyle name="Comma 2 4 2 2 2 2 2 2" xfId="1319" xr:uid="{00000000-0005-0000-0000-000020080000}"/>
    <cellStyle name="Comma 2 4 2 2 2 2 2 2 2" xfId="2377" xr:uid="{00000000-0005-0000-0000-000021080000}"/>
    <cellStyle name="Comma 2 4 2 2 2 2 2 2 2 2" xfId="4494" xr:uid="{00000000-0005-0000-0000-000022080000}"/>
    <cellStyle name="Comma 2 4 2 2 2 2 2 2 2 2 2" xfId="12961" xr:uid="{00000000-0005-0000-0000-000023080000}"/>
    <cellStyle name="Comma 2 4 2 2 2 2 2 2 2 2 3" xfId="8726" xr:uid="{00000000-0005-0000-0000-000024080000}"/>
    <cellStyle name="Comma 2 4 2 2 2 2 2 2 2 3" xfId="10845" xr:uid="{00000000-0005-0000-0000-000025080000}"/>
    <cellStyle name="Comma 2 4 2 2 2 2 2 2 2 4" xfId="6610" xr:uid="{00000000-0005-0000-0000-000026080000}"/>
    <cellStyle name="Comma 2 4 2 2 2 2 2 2 3" xfId="3436" xr:uid="{00000000-0005-0000-0000-000027080000}"/>
    <cellStyle name="Comma 2 4 2 2 2 2 2 2 3 2" xfId="11903" xr:uid="{00000000-0005-0000-0000-000028080000}"/>
    <cellStyle name="Comma 2 4 2 2 2 2 2 2 3 3" xfId="7668" xr:uid="{00000000-0005-0000-0000-000029080000}"/>
    <cellStyle name="Comma 2 4 2 2 2 2 2 2 4" xfId="9787" xr:uid="{00000000-0005-0000-0000-00002A080000}"/>
    <cellStyle name="Comma 2 4 2 2 2 2 2 2 5" xfId="5552" xr:uid="{00000000-0005-0000-0000-00002B080000}"/>
    <cellStyle name="Comma 2 4 2 2 2 2 2 3" xfId="1872" xr:uid="{00000000-0005-0000-0000-00002C080000}"/>
    <cellStyle name="Comma 2 4 2 2 2 2 2 3 2" xfId="3989" xr:uid="{00000000-0005-0000-0000-00002D080000}"/>
    <cellStyle name="Comma 2 4 2 2 2 2 2 3 2 2" xfId="12456" xr:uid="{00000000-0005-0000-0000-00002E080000}"/>
    <cellStyle name="Comma 2 4 2 2 2 2 2 3 2 3" xfId="8221" xr:uid="{00000000-0005-0000-0000-00002F080000}"/>
    <cellStyle name="Comma 2 4 2 2 2 2 2 3 3" xfId="10340" xr:uid="{00000000-0005-0000-0000-000030080000}"/>
    <cellStyle name="Comma 2 4 2 2 2 2 2 3 4" xfId="6105" xr:uid="{00000000-0005-0000-0000-000031080000}"/>
    <cellStyle name="Comma 2 4 2 2 2 2 2 4" xfId="2931" xr:uid="{00000000-0005-0000-0000-000032080000}"/>
    <cellStyle name="Comma 2 4 2 2 2 2 2 4 2" xfId="11398" xr:uid="{00000000-0005-0000-0000-000033080000}"/>
    <cellStyle name="Comma 2 4 2 2 2 2 2 4 3" xfId="7163" xr:uid="{00000000-0005-0000-0000-000034080000}"/>
    <cellStyle name="Comma 2 4 2 2 2 2 2 5" xfId="9282" xr:uid="{00000000-0005-0000-0000-000035080000}"/>
    <cellStyle name="Comma 2 4 2 2 2 2 2 6" xfId="5047" xr:uid="{00000000-0005-0000-0000-000036080000}"/>
    <cellStyle name="Comma 2 4 2 2 2 2 3" xfId="1019" xr:uid="{00000000-0005-0000-0000-000037080000}"/>
    <cellStyle name="Comma 2 4 2 2 2 2 3 2" xfId="2077" xr:uid="{00000000-0005-0000-0000-000038080000}"/>
    <cellStyle name="Comma 2 4 2 2 2 2 3 2 2" xfId="4194" xr:uid="{00000000-0005-0000-0000-000039080000}"/>
    <cellStyle name="Comma 2 4 2 2 2 2 3 2 2 2" xfId="12661" xr:uid="{00000000-0005-0000-0000-00003A080000}"/>
    <cellStyle name="Comma 2 4 2 2 2 2 3 2 2 3" xfId="8426" xr:uid="{00000000-0005-0000-0000-00003B080000}"/>
    <cellStyle name="Comma 2 4 2 2 2 2 3 2 3" xfId="10545" xr:uid="{00000000-0005-0000-0000-00003C080000}"/>
    <cellStyle name="Comma 2 4 2 2 2 2 3 2 4" xfId="6310" xr:uid="{00000000-0005-0000-0000-00003D080000}"/>
    <cellStyle name="Comma 2 4 2 2 2 2 3 3" xfId="3136" xr:uid="{00000000-0005-0000-0000-00003E080000}"/>
    <cellStyle name="Comma 2 4 2 2 2 2 3 3 2" xfId="11603" xr:uid="{00000000-0005-0000-0000-00003F080000}"/>
    <cellStyle name="Comma 2 4 2 2 2 2 3 3 3" xfId="7368" xr:uid="{00000000-0005-0000-0000-000040080000}"/>
    <cellStyle name="Comma 2 4 2 2 2 2 3 4" xfId="9487" xr:uid="{00000000-0005-0000-0000-000041080000}"/>
    <cellStyle name="Comma 2 4 2 2 2 2 3 5" xfId="5252" xr:uid="{00000000-0005-0000-0000-000042080000}"/>
    <cellStyle name="Comma 2 4 2 2 2 2 4" xfId="1571" xr:uid="{00000000-0005-0000-0000-000043080000}"/>
    <cellStyle name="Comma 2 4 2 2 2 2 4 2" xfId="3688" xr:uid="{00000000-0005-0000-0000-000044080000}"/>
    <cellStyle name="Comma 2 4 2 2 2 2 4 2 2" xfId="12155" xr:uid="{00000000-0005-0000-0000-000045080000}"/>
    <cellStyle name="Comma 2 4 2 2 2 2 4 2 3" xfId="7920" xr:uid="{00000000-0005-0000-0000-000046080000}"/>
    <cellStyle name="Comma 2 4 2 2 2 2 4 3" xfId="10039" xr:uid="{00000000-0005-0000-0000-000047080000}"/>
    <cellStyle name="Comma 2 4 2 2 2 2 4 4" xfId="5804" xr:uid="{00000000-0005-0000-0000-000048080000}"/>
    <cellStyle name="Comma 2 4 2 2 2 2 5" xfId="2630" xr:uid="{00000000-0005-0000-0000-000049080000}"/>
    <cellStyle name="Comma 2 4 2 2 2 2 5 2" xfId="11097" xr:uid="{00000000-0005-0000-0000-00004A080000}"/>
    <cellStyle name="Comma 2 4 2 2 2 2 5 3" xfId="6862" xr:uid="{00000000-0005-0000-0000-00004B080000}"/>
    <cellStyle name="Comma 2 4 2 2 2 2 6" xfId="8981" xr:uid="{00000000-0005-0000-0000-00004C080000}"/>
    <cellStyle name="Comma 2 4 2 2 2 2 7" xfId="4746" xr:uid="{00000000-0005-0000-0000-00004D080000}"/>
    <cellStyle name="Comma 2 4 2 2 2 3" xfId="708" xr:uid="{00000000-0005-0000-0000-00004E080000}"/>
    <cellStyle name="Comma 2 4 2 2 2 3 2" xfId="1213" xr:uid="{00000000-0005-0000-0000-00004F080000}"/>
    <cellStyle name="Comma 2 4 2 2 2 3 2 2" xfId="2271" xr:uid="{00000000-0005-0000-0000-000050080000}"/>
    <cellStyle name="Comma 2 4 2 2 2 3 2 2 2" xfId="4388" xr:uid="{00000000-0005-0000-0000-000051080000}"/>
    <cellStyle name="Comma 2 4 2 2 2 3 2 2 2 2" xfId="12855" xr:uid="{00000000-0005-0000-0000-000052080000}"/>
    <cellStyle name="Comma 2 4 2 2 2 3 2 2 2 3" xfId="8620" xr:uid="{00000000-0005-0000-0000-000053080000}"/>
    <cellStyle name="Comma 2 4 2 2 2 3 2 2 3" xfId="10739" xr:uid="{00000000-0005-0000-0000-000054080000}"/>
    <cellStyle name="Comma 2 4 2 2 2 3 2 2 4" xfId="6504" xr:uid="{00000000-0005-0000-0000-000055080000}"/>
    <cellStyle name="Comma 2 4 2 2 2 3 2 3" xfId="3330" xr:uid="{00000000-0005-0000-0000-000056080000}"/>
    <cellStyle name="Comma 2 4 2 2 2 3 2 3 2" xfId="11797" xr:uid="{00000000-0005-0000-0000-000057080000}"/>
    <cellStyle name="Comma 2 4 2 2 2 3 2 3 3" xfId="7562" xr:uid="{00000000-0005-0000-0000-000058080000}"/>
    <cellStyle name="Comma 2 4 2 2 2 3 2 4" xfId="9681" xr:uid="{00000000-0005-0000-0000-000059080000}"/>
    <cellStyle name="Comma 2 4 2 2 2 3 2 5" xfId="5446" xr:uid="{00000000-0005-0000-0000-00005A080000}"/>
    <cellStyle name="Comma 2 4 2 2 2 3 3" xfId="1766" xr:uid="{00000000-0005-0000-0000-00005B080000}"/>
    <cellStyle name="Comma 2 4 2 2 2 3 3 2" xfId="3883" xr:uid="{00000000-0005-0000-0000-00005C080000}"/>
    <cellStyle name="Comma 2 4 2 2 2 3 3 2 2" xfId="12350" xr:uid="{00000000-0005-0000-0000-00005D080000}"/>
    <cellStyle name="Comma 2 4 2 2 2 3 3 2 3" xfId="8115" xr:uid="{00000000-0005-0000-0000-00005E080000}"/>
    <cellStyle name="Comma 2 4 2 2 2 3 3 3" xfId="10234" xr:uid="{00000000-0005-0000-0000-00005F080000}"/>
    <cellStyle name="Comma 2 4 2 2 2 3 3 4" xfId="5999" xr:uid="{00000000-0005-0000-0000-000060080000}"/>
    <cellStyle name="Comma 2 4 2 2 2 3 4" xfId="2825" xr:uid="{00000000-0005-0000-0000-000061080000}"/>
    <cellStyle name="Comma 2 4 2 2 2 3 4 2" xfId="11292" xr:uid="{00000000-0005-0000-0000-000062080000}"/>
    <cellStyle name="Comma 2 4 2 2 2 3 4 3" xfId="7057" xr:uid="{00000000-0005-0000-0000-000063080000}"/>
    <cellStyle name="Comma 2 4 2 2 2 3 5" xfId="9176" xr:uid="{00000000-0005-0000-0000-000064080000}"/>
    <cellStyle name="Comma 2 4 2 2 2 3 6" xfId="4941" xr:uid="{00000000-0005-0000-0000-000065080000}"/>
    <cellStyle name="Comma 2 4 2 2 2 4" xfId="601" xr:uid="{00000000-0005-0000-0000-000066080000}"/>
    <cellStyle name="Comma 2 4 2 2 2 4 2" xfId="1118" xr:uid="{00000000-0005-0000-0000-000067080000}"/>
    <cellStyle name="Comma 2 4 2 2 2 4 2 2" xfId="2176" xr:uid="{00000000-0005-0000-0000-000068080000}"/>
    <cellStyle name="Comma 2 4 2 2 2 4 2 2 2" xfId="4293" xr:uid="{00000000-0005-0000-0000-000069080000}"/>
    <cellStyle name="Comma 2 4 2 2 2 4 2 2 2 2" xfId="12760" xr:uid="{00000000-0005-0000-0000-00006A080000}"/>
    <cellStyle name="Comma 2 4 2 2 2 4 2 2 2 3" xfId="8525" xr:uid="{00000000-0005-0000-0000-00006B080000}"/>
    <cellStyle name="Comma 2 4 2 2 2 4 2 2 3" xfId="10644" xr:uid="{00000000-0005-0000-0000-00006C080000}"/>
    <cellStyle name="Comma 2 4 2 2 2 4 2 2 4" xfId="6409" xr:uid="{00000000-0005-0000-0000-00006D080000}"/>
    <cellStyle name="Comma 2 4 2 2 2 4 2 3" xfId="3235" xr:uid="{00000000-0005-0000-0000-00006E080000}"/>
    <cellStyle name="Comma 2 4 2 2 2 4 2 3 2" xfId="11702" xr:uid="{00000000-0005-0000-0000-00006F080000}"/>
    <cellStyle name="Comma 2 4 2 2 2 4 2 3 3" xfId="7467" xr:uid="{00000000-0005-0000-0000-000070080000}"/>
    <cellStyle name="Comma 2 4 2 2 2 4 2 4" xfId="9586" xr:uid="{00000000-0005-0000-0000-000071080000}"/>
    <cellStyle name="Comma 2 4 2 2 2 4 2 5" xfId="5351" xr:uid="{00000000-0005-0000-0000-000072080000}"/>
    <cellStyle name="Comma 2 4 2 2 2 4 3" xfId="1671" xr:uid="{00000000-0005-0000-0000-000073080000}"/>
    <cellStyle name="Comma 2 4 2 2 2 4 3 2" xfId="3788" xr:uid="{00000000-0005-0000-0000-000074080000}"/>
    <cellStyle name="Comma 2 4 2 2 2 4 3 2 2" xfId="12255" xr:uid="{00000000-0005-0000-0000-000075080000}"/>
    <cellStyle name="Comma 2 4 2 2 2 4 3 2 3" xfId="8020" xr:uid="{00000000-0005-0000-0000-000076080000}"/>
    <cellStyle name="Comma 2 4 2 2 2 4 3 3" xfId="10139" xr:uid="{00000000-0005-0000-0000-000077080000}"/>
    <cellStyle name="Comma 2 4 2 2 2 4 3 4" xfId="5904" xr:uid="{00000000-0005-0000-0000-000078080000}"/>
    <cellStyle name="Comma 2 4 2 2 2 4 4" xfId="2730" xr:uid="{00000000-0005-0000-0000-000079080000}"/>
    <cellStyle name="Comma 2 4 2 2 2 4 4 2" xfId="11197" xr:uid="{00000000-0005-0000-0000-00007A080000}"/>
    <cellStyle name="Comma 2 4 2 2 2 4 4 3" xfId="6962" xr:uid="{00000000-0005-0000-0000-00007B080000}"/>
    <cellStyle name="Comma 2 4 2 2 2 4 5" xfId="9081" xr:uid="{00000000-0005-0000-0000-00007C080000}"/>
    <cellStyle name="Comma 2 4 2 2 2 4 6" xfId="4846" xr:uid="{00000000-0005-0000-0000-00007D080000}"/>
    <cellStyle name="Comma 2 4 2 2 2 5" xfId="913" xr:uid="{00000000-0005-0000-0000-00007E080000}"/>
    <cellStyle name="Comma 2 4 2 2 2 5 2" xfId="1971" xr:uid="{00000000-0005-0000-0000-00007F080000}"/>
    <cellStyle name="Comma 2 4 2 2 2 5 2 2" xfId="4088" xr:uid="{00000000-0005-0000-0000-000080080000}"/>
    <cellStyle name="Comma 2 4 2 2 2 5 2 2 2" xfId="12555" xr:uid="{00000000-0005-0000-0000-000081080000}"/>
    <cellStyle name="Comma 2 4 2 2 2 5 2 2 3" xfId="8320" xr:uid="{00000000-0005-0000-0000-000082080000}"/>
    <cellStyle name="Comma 2 4 2 2 2 5 2 3" xfId="10439" xr:uid="{00000000-0005-0000-0000-000083080000}"/>
    <cellStyle name="Comma 2 4 2 2 2 5 2 4" xfId="6204" xr:uid="{00000000-0005-0000-0000-000084080000}"/>
    <cellStyle name="Comma 2 4 2 2 2 5 3" xfId="3030" xr:uid="{00000000-0005-0000-0000-000085080000}"/>
    <cellStyle name="Comma 2 4 2 2 2 5 3 2" xfId="11497" xr:uid="{00000000-0005-0000-0000-000086080000}"/>
    <cellStyle name="Comma 2 4 2 2 2 5 3 3" xfId="7262" xr:uid="{00000000-0005-0000-0000-000087080000}"/>
    <cellStyle name="Comma 2 4 2 2 2 5 4" xfId="9381" xr:uid="{00000000-0005-0000-0000-000088080000}"/>
    <cellStyle name="Comma 2 4 2 2 2 5 5" xfId="5146" xr:uid="{00000000-0005-0000-0000-000089080000}"/>
    <cellStyle name="Comma 2 4 2 2 2 6" xfId="1465" xr:uid="{00000000-0005-0000-0000-00008A080000}"/>
    <cellStyle name="Comma 2 4 2 2 2 6 2" xfId="3582" xr:uid="{00000000-0005-0000-0000-00008B080000}"/>
    <cellStyle name="Comma 2 4 2 2 2 6 2 2" xfId="12049" xr:uid="{00000000-0005-0000-0000-00008C080000}"/>
    <cellStyle name="Comma 2 4 2 2 2 6 2 3" xfId="7814" xr:uid="{00000000-0005-0000-0000-00008D080000}"/>
    <cellStyle name="Comma 2 4 2 2 2 6 3" xfId="9933" xr:uid="{00000000-0005-0000-0000-00008E080000}"/>
    <cellStyle name="Comma 2 4 2 2 2 6 4" xfId="5698" xr:uid="{00000000-0005-0000-0000-00008F080000}"/>
    <cellStyle name="Comma 2 4 2 2 2 7" xfId="2524" xr:uid="{00000000-0005-0000-0000-000090080000}"/>
    <cellStyle name="Comma 2 4 2 2 2 7 2" xfId="10991" xr:uid="{00000000-0005-0000-0000-000091080000}"/>
    <cellStyle name="Comma 2 4 2 2 2 7 3" xfId="6756" xr:uid="{00000000-0005-0000-0000-000092080000}"/>
    <cellStyle name="Comma 2 4 2 2 2 8" xfId="8875" xr:uid="{00000000-0005-0000-0000-000093080000}"/>
    <cellStyle name="Comma 2 4 2 2 2 9" xfId="4640" xr:uid="{00000000-0005-0000-0000-000094080000}"/>
    <cellStyle name="Comma 2 4 2 2 3" xfId="455" xr:uid="{00000000-0005-0000-0000-000095080000}"/>
    <cellStyle name="Comma 2 4 2 2 3 2" xfId="768" xr:uid="{00000000-0005-0000-0000-000096080000}"/>
    <cellStyle name="Comma 2 4 2 2 3 2 2" xfId="1273" xr:uid="{00000000-0005-0000-0000-000097080000}"/>
    <cellStyle name="Comma 2 4 2 2 3 2 2 2" xfId="2331" xr:uid="{00000000-0005-0000-0000-000098080000}"/>
    <cellStyle name="Comma 2 4 2 2 3 2 2 2 2" xfId="4448" xr:uid="{00000000-0005-0000-0000-000099080000}"/>
    <cellStyle name="Comma 2 4 2 2 3 2 2 2 2 2" xfId="12915" xr:uid="{00000000-0005-0000-0000-00009A080000}"/>
    <cellStyle name="Comma 2 4 2 2 3 2 2 2 2 3" xfId="8680" xr:uid="{00000000-0005-0000-0000-00009B080000}"/>
    <cellStyle name="Comma 2 4 2 2 3 2 2 2 3" xfId="10799" xr:uid="{00000000-0005-0000-0000-00009C080000}"/>
    <cellStyle name="Comma 2 4 2 2 3 2 2 2 4" xfId="6564" xr:uid="{00000000-0005-0000-0000-00009D080000}"/>
    <cellStyle name="Comma 2 4 2 2 3 2 2 3" xfId="3390" xr:uid="{00000000-0005-0000-0000-00009E080000}"/>
    <cellStyle name="Comma 2 4 2 2 3 2 2 3 2" xfId="11857" xr:uid="{00000000-0005-0000-0000-00009F080000}"/>
    <cellStyle name="Comma 2 4 2 2 3 2 2 3 3" xfId="7622" xr:uid="{00000000-0005-0000-0000-0000A0080000}"/>
    <cellStyle name="Comma 2 4 2 2 3 2 2 4" xfId="9741" xr:uid="{00000000-0005-0000-0000-0000A1080000}"/>
    <cellStyle name="Comma 2 4 2 2 3 2 2 5" xfId="5506" xr:uid="{00000000-0005-0000-0000-0000A2080000}"/>
    <cellStyle name="Comma 2 4 2 2 3 2 3" xfId="1826" xr:uid="{00000000-0005-0000-0000-0000A3080000}"/>
    <cellStyle name="Comma 2 4 2 2 3 2 3 2" xfId="3943" xr:uid="{00000000-0005-0000-0000-0000A4080000}"/>
    <cellStyle name="Comma 2 4 2 2 3 2 3 2 2" xfId="12410" xr:uid="{00000000-0005-0000-0000-0000A5080000}"/>
    <cellStyle name="Comma 2 4 2 2 3 2 3 2 3" xfId="8175" xr:uid="{00000000-0005-0000-0000-0000A6080000}"/>
    <cellStyle name="Comma 2 4 2 2 3 2 3 3" xfId="10294" xr:uid="{00000000-0005-0000-0000-0000A7080000}"/>
    <cellStyle name="Comma 2 4 2 2 3 2 3 4" xfId="6059" xr:uid="{00000000-0005-0000-0000-0000A8080000}"/>
    <cellStyle name="Comma 2 4 2 2 3 2 4" xfId="2885" xr:uid="{00000000-0005-0000-0000-0000A9080000}"/>
    <cellStyle name="Comma 2 4 2 2 3 2 4 2" xfId="11352" xr:uid="{00000000-0005-0000-0000-0000AA080000}"/>
    <cellStyle name="Comma 2 4 2 2 3 2 4 3" xfId="7117" xr:uid="{00000000-0005-0000-0000-0000AB080000}"/>
    <cellStyle name="Comma 2 4 2 2 3 2 5" xfId="9236" xr:uid="{00000000-0005-0000-0000-0000AC080000}"/>
    <cellStyle name="Comma 2 4 2 2 3 2 6" xfId="5001" xr:uid="{00000000-0005-0000-0000-0000AD080000}"/>
    <cellStyle name="Comma 2 4 2 2 3 3" xfId="973" xr:uid="{00000000-0005-0000-0000-0000AE080000}"/>
    <cellStyle name="Comma 2 4 2 2 3 3 2" xfId="2031" xr:uid="{00000000-0005-0000-0000-0000AF080000}"/>
    <cellStyle name="Comma 2 4 2 2 3 3 2 2" xfId="4148" xr:uid="{00000000-0005-0000-0000-0000B0080000}"/>
    <cellStyle name="Comma 2 4 2 2 3 3 2 2 2" xfId="12615" xr:uid="{00000000-0005-0000-0000-0000B1080000}"/>
    <cellStyle name="Comma 2 4 2 2 3 3 2 2 3" xfId="8380" xr:uid="{00000000-0005-0000-0000-0000B2080000}"/>
    <cellStyle name="Comma 2 4 2 2 3 3 2 3" xfId="10499" xr:uid="{00000000-0005-0000-0000-0000B3080000}"/>
    <cellStyle name="Comma 2 4 2 2 3 3 2 4" xfId="6264" xr:uid="{00000000-0005-0000-0000-0000B4080000}"/>
    <cellStyle name="Comma 2 4 2 2 3 3 3" xfId="3090" xr:uid="{00000000-0005-0000-0000-0000B5080000}"/>
    <cellStyle name="Comma 2 4 2 2 3 3 3 2" xfId="11557" xr:uid="{00000000-0005-0000-0000-0000B6080000}"/>
    <cellStyle name="Comma 2 4 2 2 3 3 3 3" xfId="7322" xr:uid="{00000000-0005-0000-0000-0000B7080000}"/>
    <cellStyle name="Comma 2 4 2 2 3 3 4" xfId="9441" xr:uid="{00000000-0005-0000-0000-0000B8080000}"/>
    <cellStyle name="Comma 2 4 2 2 3 3 5" xfId="5206" xr:uid="{00000000-0005-0000-0000-0000B9080000}"/>
    <cellStyle name="Comma 2 4 2 2 3 4" xfId="1525" xr:uid="{00000000-0005-0000-0000-0000BA080000}"/>
    <cellStyle name="Comma 2 4 2 2 3 4 2" xfId="3642" xr:uid="{00000000-0005-0000-0000-0000BB080000}"/>
    <cellStyle name="Comma 2 4 2 2 3 4 2 2" xfId="12109" xr:uid="{00000000-0005-0000-0000-0000BC080000}"/>
    <cellStyle name="Comma 2 4 2 2 3 4 2 3" xfId="7874" xr:uid="{00000000-0005-0000-0000-0000BD080000}"/>
    <cellStyle name="Comma 2 4 2 2 3 4 3" xfId="9993" xr:uid="{00000000-0005-0000-0000-0000BE080000}"/>
    <cellStyle name="Comma 2 4 2 2 3 4 4" xfId="5758" xr:uid="{00000000-0005-0000-0000-0000BF080000}"/>
    <cellStyle name="Comma 2 4 2 2 3 5" xfId="2584" xr:uid="{00000000-0005-0000-0000-0000C0080000}"/>
    <cellStyle name="Comma 2 4 2 2 3 5 2" xfId="11051" xr:uid="{00000000-0005-0000-0000-0000C1080000}"/>
    <cellStyle name="Comma 2 4 2 2 3 5 3" xfId="6816" xr:uid="{00000000-0005-0000-0000-0000C2080000}"/>
    <cellStyle name="Comma 2 4 2 2 3 6" xfId="8935" xr:uid="{00000000-0005-0000-0000-0000C3080000}"/>
    <cellStyle name="Comma 2 4 2 2 3 7" xfId="4700" xr:uid="{00000000-0005-0000-0000-0000C4080000}"/>
    <cellStyle name="Comma 2 4 2 2 4" xfId="662" xr:uid="{00000000-0005-0000-0000-0000C5080000}"/>
    <cellStyle name="Comma 2 4 2 2 4 2" xfId="1167" xr:uid="{00000000-0005-0000-0000-0000C6080000}"/>
    <cellStyle name="Comma 2 4 2 2 4 2 2" xfId="2225" xr:uid="{00000000-0005-0000-0000-0000C7080000}"/>
    <cellStyle name="Comma 2 4 2 2 4 2 2 2" xfId="4342" xr:uid="{00000000-0005-0000-0000-0000C8080000}"/>
    <cellStyle name="Comma 2 4 2 2 4 2 2 2 2" xfId="12809" xr:uid="{00000000-0005-0000-0000-0000C9080000}"/>
    <cellStyle name="Comma 2 4 2 2 4 2 2 2 3" xfId="8574" xr:uid="{00000000-0005-0000-0000-0000CA080000}"/>
    <cellStyle name="Comma 2 4 2 2 4 2 2 3" xfId="10693" xr:uid="{00000000-0005-0000-0000-0000CB080000}"/>
    <cellStyle name="Comma 2 4 2 2 4 2 2 4" xfId="6458" xr:uid="{00000000-0005-0000-0000-0000CC080000}"/>
    <cellStyle name="Comma 2 4 2 2 4 2 3" xfId="3284" xr:uid="{00000000-0005-0000-0000-0000CD080000}"/>
    <cellStyle name="Comma 2 4 2 2 4 2 3 2" xfId="11751" xr:uid="{00000000-0005-0000-0000-0000CE080000}"/>
    <cellStyle name="Comma 2 4 2 2 4 2 3 3" xfId="7516" xr:uid="{00000000-0005-0000-0000-0000CF080000}"/>
    <cellStyle name="Comma 2 4 2 2 4 2 4" xfId="9635" xr:uid="{00000000-0005-0000-0000-0000D0080000}"/>
    <cellStyle name="Comma 2 4 2 2 4 2 5" xfId="5400" xr:uid="{00000000-0005-0000-0000-0000D1080000}"/>
    <cellStyle name="Comma 2 4 2 2 4 3" xfId="1720" xr:uid="{00000000-0005-0000-0000-0000D2080000}"/>
    <cellStyle name="Comma 2 4 2 2 4 3 2" xfId="3837" xr:uid="{00000000-0005-0000-0000-0000D3080000}"/>
    <cellStyle name="Comma 2 4 2 2 4 3 2 2" xfId="12304" xr:uid="{00000000-0005-0000-0000-0000D4080000}"/>
    <cellStyle name="Comma 2 4 2 2 4 3 2 3" xfId="8069" xr:uid="{00000000-0005-0000-0000-0000D5080000}"/>
    <cellStyle name="Comma 2 4 2 2 4 3 3" xfId="10188" xr:uid="{00000000-0005-0000-0000-0000D6080000}"/>
    <cellStyle name="Comma 2 4 2 2 4 3 4" xfId="5953" xr:uid="{00000000-0005-0000-0000-0000D7080000}"/>
    <cellStyle name="Comma 2 4 2 2 4 4" xfId="2779" xr:uid="{00000000-0005-0000-0000-0000D8080000}"/>
    <cellStyle name="Comma 2 4 2 2 4 4 2" xfId="11246" xr:uid="{00000000-0005-0000-0000-0000D9080000}"/>
    <cellStyle name="Comma 2 4 2 2 4 4 3" xfId="7011" xr:uid="{00000000-0005-0000-0000-0000DA080000}"/>
    <cellStyle name="Comma 2 4 2 2 4 5" xfId="9130" xr:uid="{00000000-0005-0000-0000-0000DB080000}"/>
    <cellStyle name="Comma 2 4 2 2 4 6" xfId="4895" xr:uid="{00000000-0005-0000-0000-0000DC080000}"/>
    <cellStyle name="Comma 2 4 2 2 5" xfId="555" xr:uid="{00000000-0005-0000-0000-0000DD080000}"/>
    <cellStyle name="Comma 2 4 2 2 5 2" xfId="1072" xr:uid="{00000000-0005-0000-0000-0000DE080000}"/>
    <cellStyle name="Comma 2 4 2 2 5 2 2" xfId="2130" xr:uid="{00000000-0005-0000-0000-0000DF080000}"/>
    <cellStyle name="Comma 2 4 2 2 5 2 2 2" xfId="4247" xr:uid="{00000000-0005-0000-0000-0000E0080000}"/>
    <cellStyle name="Comma 2 4 2 2 5 2 2 2 2" xfId="12714" xr:uid="{00000000-0005-0000-0000-0000E1080000}"/>
    <cellStyle name="Comma 2 4 2 2 5 2 2 2 3" xfId="8479" xr:uid="{00000000-0005-0000-0000-0000E2080000}"/>
    <cellStyle name="Comma 2 4 2 2 5 2 2 3" xfId="10598" xr:uid="{00000000-0005-0000-0000-0000E3080000}"/>
    <cellStyle name="Comma 2 4 2 2 5 2 2 4" xfId="6363" xr:uid="{00000000-0005-0000-0000-0000E4080000}"/>
    <cellStyle name="Comma 2 4 2 2 5 2 3" xfId="3189" xr:uid="{00000000-0005-0000-0000-0000E5080000}"/>
    <cellStyle name="Comma 2 4 2 2 5 2 3 2" xfId="11656" xr:uid="{00000000-0005-0000-0000-0000E6080000}"/>
    <cellStyle name="Comma 2 4 2 2 5 2 3 3" xfId="7421" xr:uid="{00000000-0005-0000-0000-0000E7080000}"/>
    <cellStyle name="Comma 2 4 2 2 5 2 4" xfId="9540" xr:uid="{00000000-0005-0000-0000-0000E8080000}"/>
    <cellStyle name="Comma 2 4 2 2 5 2 5" xfId="5305" xr:uid="{00000000-0005-0000-0000-0000E9080000}"/>
    <cellStyle name="Comma 2 4 2 2 5 3" xfId="1625" xr:uid="{00000000-0005-0000-0000-0000EA080000}"/>
    <cellStyle name="Comma 2 4 2 2 5 3 2" xfId="3742" xr:uid="{00000000-0005-0000-0000-0000EB080000}"/>
    <cellStyle name="Comma 2 4 2 2 5 3 2 2" xfId="12209" xr:uid="{00000000-0005-0000-0000-0000EC080000}"/>
    <cellStyle name="Comma 2 4 2 2 5 3 2 3" xfId="7974" xr:uid="{00000000-0005-0000-0000-0000ED080000}"/>
    <cellStyle name="Comma 2 4 2 2 5 3 3" xfId="10093" xr:uid="{00000000-0005-0000-0000-0000EE080000}"/>
    <cellStyle name="Comma 2 4 2 2 5 3 4" xfId="5858" xr:uid="{00000000-0005-0000-0000-0000EF080000}"/>
    <cellStyle name="Comma 2 4 2 2 5 4" xfId="2684" xr:uid="{00000000-0005-0000-0000-0000F0080000}"/>
    <cellStyle name="Comma 2 4 2 2 5 4 2" xfId="11151" xr:uid="{00000000-0005-0000-0000-0000F1080000}"/>
    <cellStyle name="Comma 2 4 2 2 5 4 3" xfId="6916" xr:uid="{00000000-0005-0000-0000-0000F2080000}"/>
    <cellStyle name="Comma 2 4 2 2 5 5" xfId="9035" xr:uid="{00000000-0005-0000-0000-0000F3080000}"/>
    <cellStyle name="Comma 2 4 2 2 5 6" xfId="4800" xr:uid="{00000000-0005-0000-0000-0000F4080000}"/>
    <cellStyle name="Comma 2 4 2 2 6" xfId="867" xr:uid="{00000000-0005-0000-0000-0000F5080000}"/>
    <cellStyle name="Comma 2 4 2 2 6 2" xfId="1925" xr:uid="{00000000-0005-0000-0000-0000F6080000}"/>
    <cellStyle name="Comma 2 4 2 2 6 2 2" xfId="4042" xr:uid="{00000000-0005-0000-0000-0000F7080000}"/>
    <cellStyle name="Comma 2 4 2 2 6 2 2 2" xfId="12509" xr:uid="{00000000-0005-0000-0000-0000F8080000}"/>
    <cellStyle name="Comma 2 4 2 2 6 2 2 3" xfId="8274" xr:uid="{00000000-0005-0000-0000-0000F9080000}"/>
    <cellStyle name="Comma 2 4 2 2 6 2 3" xfId="10393" xr:uid="{00000000-0005-0000-0000-0000FA080000}"/>
    <cellStyle name="Comma 2 4 2 2 6 2 4" xfId="6158" xr:uid="{00000000-0005-0000-0000-0000FB080000}"/>
    <cellStyle name="Comma 2 4 2 2 6 3" xfId="2984" xr:uid="{00000000-0005-0000-0000-0000FC080000}"/>
    <cellStyle name="Comma 2 4 2 2 6 3 2" xfId="11451" xr:uid="{00000000-0005-0000-0000-0000FD080000}"/>
    <cellStyle name="Comma 2 4 2 2 6 3 3" xfId="7216" xr:uid="{00000000-0005-0000-0000-0000FE080000}"/>
    <cellStyle name="Comma 2 4 2 2 6 4" xfId="9335" xr:uid="{00000000-0005-0000-0000-0000FF080000}"/>
    <cellStyle name="Comma 2 4 2 2 6 5" xfId="5100" xr:uid="{00000000-0005-0000-0000-000000090000}"/>
    <cellStyle name="Comma 2 4 2 2 7" xfId="1373" xr:uid="{00000000-0005-0000-0000-000001090000}"/>
    <cellStyle name="Comma 2 4 2 2 7 2" xfId="2431" xr:uid="{00000000-0005-0000-0000-000002090000}"/>
    <cellStyle name="Comma 2 4 2 2 7 2 2" xfId="4548" xr:uid="{00000000-0005-0000-0000-000003090000}"/>
    <cellStyle name="Comma 2 4 2 2 7 2 2 2" xfId="13015" xr:uid="{00000000-0005-0000-0000-000004090000}"/>
    <cellStyle name="Comma 2 4 2 2 7 2 2 3" xfId="8780" xr:uid="{00000000-0005-0000-0000-000005090000}"/>
    <cellStyle name="Comma 2 4 2 2 7 2 3" xfId="10899" xr:uid="{00000000-0005-0000-0000-000006090000}"/>
    <cellStyle name="Comma 2 4 2 2 7 2 4" xfId="6664" xr:uid="{00000000-0005-0000-0000-000007090000}"/>
    <cellStyle name="Comma 2 4 2 2 7 3" xfId="3490" xr:uid="{00000000-0005-0000-0000-000008090000}"/>
    <cellStyle name="Comma 2 4 2 2 7 3 2" xfId="11957" xr:uid="{00000000-0005-0000-0000-000009090000}"/>
    <cellStyle name="Comma 2 4 2 2 7 3 3" xfId="7722" xr:uid="{00000000-0005-0000-0000-00000A090000}"/>
    <cellStyle name="Comma 2 4 2 2 7 4" xfId="9841" xr:uid="{00000000-0005-0000-0000-00000B090000}"/>
    <cellStyle name="Comma 2 4 2 2 7 5" xfId="5606" xr:uid="{00000000-0005-0000-0000-00000C090000}"/>
    <cellStyle name="Comma 2 4 2 2 8" xfId="1419" xr:uid="{00000000-0005-0000-0000-00000D090000}"/>
    <cellStyle name="Comma 2 4 2 2 8 2" xfId="3536" xr:uid="{00000000-0005-0000-0000-00000E090000}"/>
    <cellStyle name="Comma 2 4 2 2 8 2 2" xfId="12003" xr:uid="{00000000-0005-0000-0000-00000F090000}"/>
    <cellStyle name="Comma 2 4 2 2 8 2 3" xfId="7768" xr:uid="{00000000-0005-0000-0000-000010090000}"/>
    <cellStyle name="Comma 2 4 2 2 8 3" xfId="9887" xr:uid="{00000000-0005-0000-0000-000011090000}"/>
    <cellStyle name="Comma 2 4 2 2 8 4" xfId="5652" xr:uid="{00000000-0005-0000-0000-000012090000}"/>
    <cellStyle name="Comma 2 4 2 2 9" xfId="2478" xr:uid="{00000000-0005-0000-0000-000013090000}"/>
    <cellStyle name="Comma 2 4 2 2 9 2" xfId="10945" xr:uid="{00000000-0005-0000-0000-000014090000}"/>
    <cellStyle name="Comma 2 4 2 2 9 3" xfId="6710" xr:uid="{00000000-0005-0000-0000-000015090000}"/>
    <cellStyle name="Comma 2 4 2 3" xfId="367" xr:uid="{00000000-0005-0000-0000-000016090000}"/>
    <cellStyle name="Comma 2 4 2 3 2" xfId="473" xr:uid="{00000000-0005-0000-0000-000017090000}"/>
    <cellStyle name="Comma 2 4 2 3 2 2" xfId="786" xr:uid="{00000000-0005-0000-0000-000018090000}"/>
    <cellStyle name="Comma 2 4 2 3 2 2 2" xfId="1291" xr:uid="{00000000-0005-0000-0000-000019090000}"/>
    <cellStyle name="Comma 2 4 2 3 2 2 2 2" xfId="2349" xr:uid="{00000000-0005-0000-0000-00001A090000}"/>
    <cellStyle name="Comma 2 4 2 3 2 2 2 2 2" xfId="4466" xr:uid="{00000000-0005-0000-0000-00001B090000}"/>
    <cellStyle name="Comma 2 4 2 3 2 2 2 2 2 2" xfId="12933" xr:uid="{00000000-0005-0000-0000-00001C090000}"/>
    <cellStyle name="Comma 2 4 2 3 2 2 2 2 2 3" xfId="8698" xr:uid="{00000000-0005-0000-0000-00001D090000}"/>
    <cellStyle name="Comma 2 4 2 3 2 2 2 2 3" xfId="10817" xr:uid="{00000000-0005-0000-0000-00001E090000}"/>
    <cellStyle name="Comma 2 4 2 3 2 2 2 2 4" xfId="6582" xr:uid="{00000000-0005-0000-0000-00001F090000}"/>
    <cellStyle name="Comma 2 4 2 3 2 2 2 3" xfId="3408" xr:uid="{00000000-0005-0000-0000-000020090000}"/>
    <cellStyle name="Comma 2 4 2 3 2 2 2 3 2" xfId="11875" xr:uid="{00000000-0005-0000-0000-000021090000}"/>
    <cellStyle name="Comma 2 4 2 3 2 2 2 3 3" xfId="7640" xr:uid="{00000000-0005-0000-0000-000022090000}"/>
    <cellStyle name="Comma 2 4 2 3 2 2 2 4" xfId="9759" xr:uid="{00000000-0005-0000-0000-000023090000}"/>
    <cellStyle name="Comma 2 4 2 3 2 2 2 5" xfId="5524" xr:uid="{00000000-0005-0000-0000-000024090000}"/>
    <cellStyle name="Comma 2 4 2 3 2 2 3" xfId="1844" xr:uid="{00000000-0005-0000-0000-000025090000}"/>
    <cellStyle name="Comma 2 4 2 3 2 2 3 2" xfId="3961" xr:uid="{00000000-0005-0000-0000-000026090000}"/>
    <cellStyle name="Comma 2 4 2 3 2 2 3 2 2" xfId="12428" xr:uid="{00000000-0005-0000-0000-000027090000}"/>
    <cellStyle name="Comma 2 4 2 3 2 2 3 2 3" xfId="8193" xr:uid="{00000000-0005-0000-0000-000028090000}"/>
    <cellStyle name="Comma 2 4 2 3 2 2 3 3" xfId="10312" xr:uid="{00000000-0005-0000-0000-000029090000}"/>
    <cellStyle name="Comma 2 4 2 3 2 2 3 4" xfId="6077" xr:uid="{00000000-0005-0000-0000-00002A090000}"/>
    <cellStyle name="Comma 2 4 2 3 2 2 4" xfId="2903" xr:uid="{00000000-0005-0000-0000-00002B090000}"/>
    <cellStyle name="Comma 2 4 2 3 2 2 4 2" xfId="11370" xr:uid="{00000000-0005-0000-0000-00002C090000}"/>
    <cellStyle name="Comma 2 4 2 3 2 2 4 3" xfId="7135" xr:uid="{00000000-0005-0000-0000-00002D090000}"/>
    <cellStyle name="Comma 2 4 2 3 2 2 5" xfId="9254" xr:uid="{00000000-0005-0000-0000-00002E090000}"/>
    <cellStyle name="Comma 2 4 2 3 2 2 6" xfId="5019" xr:uid="{00000000-0005-0000-0000-00002F090000}"/>
    <cellStyle name="Comma 2 4 2 3 2 3" xfId="991" xr:uid="{00000000-0005-0000-0000-000030090000}"/>
    <cellStyle name="Comma 2 4 2 3 2 3 2" xfId="2049" xr:uid="{00000000-0005-0000-0000-000031090000}"/>
    <cellStyle name="Comma 2 4 2 3 2 3 2 2" xfId="4166" xr:uid="{00000000-0005-0000-0000-000032090000}"/>
    <cellStyle name="Comma 2 4 2 3 2 3 2 2 2" xfId="12633" xr:uid="{00000000-0005-0000-0000-000033090000}"/>
    <cellStyle name="Comma 2 4 2 3 2 3 2 2 3" xfId="8398" xr:uid="{00000000-0005-0000-0000-000034090000}"/>
    <cellStyle name="Comma 2 4 2 3 2 3 2 3" xfId="10517" xr:uid="{00000000-0005-0000-0000-000035090000}"/>
    <cellStyle name="Comma 2 4 2 3 2 3 2 4" xfId="6282" xr:uid="{00000000-0005-0000-0000-000036090000}"/>
    <cellStyle name="Comma 2 4 2 3 2 3 3" xfId="3108" xr:uid="{00000000-0005-0000-0000-000037090000}"/>
    <cellStyle name="Comma 2 4 2 3 2 3 3 2" xfId="11575" xr:uid="{00000000-0005-0000-0000-000038090000}"/>
    <cellStyle name="Comma 2 4 2 3 2 3 3 3" xfId="7340" xr:uid="{00000000-0005-0000-0000-000039090000}"/>
    <cellStyle name="Comma 2 4 2 3 2 3 4" xfId="9459" xr:uid="{00000000-0005-0000-0000-00003A090000}"/>
    <cellStyle name="Comma 2 4 2 3 2 3 5" xfId="5224" xr:uid="{00000000-0005-0000-0000-00003B090000}"/>
    <cellStyle name="Comma 2 4 2 3 2 4" xfId="1543" xr:uid="{00000000-0005-0000-0000-00003C090000}"/>
    <cellStyle name="Comma 2 4 2 3 2 4 2" xfId="3660" xr:uid="{00000000-0005-0000-0000-00003D090000}"/>
    <cellStyle name="Comma 2 4 2 3 2 4 2 2" xfId="12127" xr:uid="{00000000-0005-0000-0000-00003E090000}"/>
    <cellStyle name="Comma 2 4 2 3 2 4 2 3" xfId="7892" xr:uid="{00000000-0005-0000-0000-00003F090000}"/>
    <cellStyle name="Comma 2 4 2 3 2 4 3" xfId="10011" xr:uid="{00000000-0005-0000-0000-000040090000}"/>
    <cellStyle name="Comma 2 4 2 3 2 4 4" xfId="5776" xr:uid="{00000000-0005-0000-0000-000041090000}"/>
    <cellStyle name="Comma 2 4 2 3 2 5" xfId="2602" xr:uid="{00000000-0005-0000-0000-000042090000}"/>
    <cellStyle name="Comma 2 4 2 3 2 5 2" xfId="11069" xr:uid="{00000000-0005-0000-0000-000043090000}"/>
    <cellStyle name="Comma 2 4 2 3 2 5 3" xfId="6834" xr:uid="{00000000-0005-0000-0000-000044090000}"/>
    <cellStyle name="Comma 2 4 2 3 2 6" xfId="8953" xr:uid="{00000000-0005-0000-0000-000045090000}"/>
    <cellStyle name="Comma 2 4 2 3 2 7" xfId="4718" xr:uid="{00000000-0005-0000-0000-000046090000}"/>
    <cellStyle name="Comma 2 4 2 3 3" xfId="680" xr:uid="{00000000-0005-0000-0000-000047090000}"/>
    <cellStyle name="Comma 2 4 2 3 3 2" xfId="1185" xr:uid="{00000000-0005-0000-0000-000048090000}"/>
    <cellStyle name="Comma 2 4 2 3 3 2 2" xfId="2243" xr:uid="{00000000-0005-0000-0000-000049090000}"/>
    <cellStyle name="Comma 2 4 2 3 3 2 2 2" xfId="4360" xr:uid="{00000000-0005-0000-0000-00004A090000}"/>
    <cellStyle name="Comma 2 4 2 3 3 2 2 2 2" xfId="12827" xr:uid="{00000000-0005-0000-0000-00004B090000}"/>
    <cellStyle name="Comma 2 4 2 3 3 2 2 2 3" xfId="8592" xr:uid="{00000000-0005-0000-0000-00004C090000}"/>
    <cellStyle name="Comma 2 4 2 3 3 2 2 3" xfId="10711" xr:uid="{00000000-0005-0000-0000-00004D090000}"/>
    <cellStyle name="Comma 2 4 2 3 3 2 2 4" xfId="6476" xr:uid="{00000000-0005-0000-0000-00004E090000}"/>
    <cellStyle name="Comma 2 4 2 3 3 2 3" xfId="3302" xr:uid="{00000000-0005-0000-0000-00004F090000}"/>
    <cellStyle name="Comma 2 4 2 3 3 2 3 2" xfId="11769" xr:uid="{00000000-0005-0000-0000-000050090000}"/>
    <cellStyle name="Comma 2 4 2 3 3 2 3 3" xfId="7534" xr:uid="{00000000-0005-0000-0000-000051090000}"/>
    <cellStyle name="Comma 2 4 2 3 3 2 4" xfId="9653" xr:uid="{00000000-0005-0000-0000-000052090000}"/>
    <cellStyle name="Comma 2 4 2 3 3 2 5" xfId="5418" xr:uid="{00000000-0005-0000-0000-000053090000}"/>
    <cellStyle name="Comma 2 4 2 3 3 3" xfId="1738" xr:uid="{00000000-0005-0000-0000-000054090000}"/>
    <cellStyle name="Comma 2 4 2 3 3 3 2" xfId="3855" xr:uid="{00000000-0005-0000-0000-000055090000}"/>
    <cellStyle name="Comma 2 4 2 3 3 3 2 2" xfId="12322" xr:uid="{00000000-0005-0000-0000-000056090000}"/>
    <cellStyle name="Comma 2 4 2 3 3 3 2 3" xfId="8087" xr:uid="{00000000-0005-0000-0000-000057090000}"/>
    <cellStyle name="Comma 2 4 2 3 3 3 3" xfId="10206" xr:uid="{00000000-0005-0000-0000-000058090000}"/>
    <cellStyle name="Comma 2 4 2 3 3 3 4" xfId="5971" xr:uid="{00000000-0005-0000-0000-000059090000}"/>
    <cellStyle name="Comma 2 4 2 3 3 4" xfId="2797" xr:uid="{00000000-0005-0000-0000-00005A090000}"/>
    <cellStyle name="Comma 2 4 2 3 3 4 2" xfId="11264" xr:uid="{00000000-0005-0000-0000-00005B090000}"/>
    <cellStyle name="Comma 2 4 2 3 3 4 3" xfId="7029" xr:uid="{00000000-0005-0000-0000-00005C090000}"/>
    <cellStyle name="Comma 2 4 2 3 3 5" xfId="9148" xr:uid="{00000000-0005-0000-0000-00005D090000}"/>
    <cellStyle name="Comma 2 4 2 3 3 6" xfId="4913" xr:uid="{00000000-0005-0000-0000-00005E090000}"/>
    <cellStyle name="Comma 2 4 2 3 4" xfId="573" xr:uid="{00000000-0005-0000-0000-00005F090000}"/>
    <cellStyle name="Comma 2 4 2 3 4 2" xfId="1090" xr:uid="{00000000-0005-0000-0000-000060090000}"/>
    <cellStyle name="Comma 2 4 2 3 4 2 2" xfId="2148" xr:uid="{00000000-0005-0000-0000-000061090000}"/>
    <cellStyle name="Comma 2 4 2 3 4 2 2 2" xfId="4265" xr:uid="{00000000-0005-0000-0000-000062090000}"/>
    <cellStyle name="Comma 2 4 2 3 4 2 2 2 2" xfId="12732" xr:uid="{00000000-0005-0000-0000-000063090000}"/>
    <cellStyle name="Comma 2 4 2 3 4 2 2 2 3" xfId="8497" xr:uid="{00000000-0005-0000-0000-000064090000}"/>
    <cellStyle name="Comma 2 4 2 3 4 2 2 3" xfId="10616" xr:uid="{00000000-0005-0000-0000-000065090000}"/>
    <cellStyle name="Comma 2 4 2 3 4 2 2 4" xfId="6381" xr:uid="{00000000-0005-0000-0000-000066090000}"/>
    <cellStyle name="Comma 2 4 2 3 4 2 3" xfId="3207" xr:uid="{00000000-0005-0000-0000-000067090000}"/>
    <cellStyle name="Comma 2 4 2 3 4 2 3 2" xfId="11674" xr:uid="{00000000-0005-0000-0000-000068090000}"/>
    <cellStyle name="Comma 2 4 2 3 4 2 3 3" xfId="7439" xr:uid="{00000000-0005-0000-0000-000069090000}"/>
    <cellStyle name="Comma 2 4 2 3 4 2 4" xfId="9558" xr:uid="{00000000-0005-0000-0000-00006A090000}"/>
    <cellStyle name="Comma 2 4 2 3 4 2 5" xfId="5323" xr:uid="{00000000-0005-0000-0000-00006B090000}"/>
    <cellStyle name="Comma 2 4 2 3 4 3" xfId="1643" xr:uid="{00000000-0005-0000-0000-00006C090000}"/>
    <cellStyle name="Comma 2 4 2 3 4 3 2" xfId="3760" xr:uid="{00000000-0005-0000-0000-00006D090000}"/>
    <cellStyle name="Comma 2 4 2 3 4 3 2 2" xfId="12227" xr:uid="{00000000-0005-0000-0000-00006E090000}"/>
    <cellStyle name="Comma 2 4 2 3 4 3 2 3" xfId="7992" xr:uid="{00000000-0005-0000-0000-00006F090000}"/>
    <cellStyle name="Comma 2 4 2 3 4 3 3" xfId="10111" xr:uid="{00000000-0005-0000-0000-000070090000}"/>
    <cellStyle name="Comma 2 4 2 3 4 3 4" xfId="5876" xr:uid="{00000000-0005-0000-0000-000071090000}"/>
    <cellStyle name="Comma 2 4 2 3 4 4" xfId="2702" xr:uid="{00000000-0005-0000-0000-000072090000}"/>
    <cellStyle name="Comma 2 4 2 3 4 4 2" xfId="11169" xr:uid="{00000000-0005-0000-0000-000073090000}"/>
    <cellStyle name="Comma 2 4 2 3 4 4 3" xfId="6934" xr:uid="{00000000-0005-0000-0000-000074090000}"/>
    <cellStyle name="Comma 2 4 2 3 4 5" xfId="9053" xr:uid="{00000000-0005-0000-0000-000075090000}"/>
    <cellStyle name="Comma 2 4 2 3 4 6" xfId="4818" xr:uid="{00000000-0005-0000-0000-000076090000}"/>
    <cellStyle name="Comma 2 4 2 3 5" xfId="885" xr:uid="{00000000-0005-0000-0000-000077090000}"/>
    <cellStyle name="Comma 2 4 2 3 5 2" xfId="1943" xr:uid="{00000000-0005-0000-0000-000078090000}"/>
    <cellStyle name="Comma 2 4 2 3 5 2 2" xfId="4060" xr:uid="{00000000-0005-0000-0000-000079090000}"/>
    <cellStyle name="Comma 2 4 2 3 5 2 2 2" xfId="12527" xr:uid="{00000000-0005-0000-0000-00007A090000}"/>
    <cellStyle name="Comma 2 4 2 3 5 2 2 3" xfId="8292" xr:uid="{00000000-0005-0000-0000-00007B090000}"/>
    <cellStyle name="Comma 2 4 2 3 5 2 3" xfId="10411" xr:uid="{00000000-0005-0000-0000-00007C090000}"/>
    <cellStyle name="Comma 2 4 2 3 5 2 4" xfId="6176" xr:uid="{00000000-0005-0000-0000-00007D090000}"/>
    <cellStyle name="Comma 2 4 2 3 5 3" xfId="3002" xr:uid="{00000000-0005-0000-0000-00007E090000}"/>
    <cellStyle name="Comma 2 4 2 3 5 3 2" xfId="11469" xr:uid="{00000000-0005-0000-0000-00007F090000}"/>
    <cellStyle name="Comma 2 4 2 3 5 3 3" xfId="7234" xr:uid="{00000000-0005-0000-0000-000080090000}"/>
    <cellStyle name="Comma 2 4 2 3 5 4" xfId="9353" xr:uid="{00000000-0005-0000-0000-000081090000}"/>
    <cellStyle name="Comma 2 4 2 3 5 5" xfId="5118" xr:uid="{00000000-0005-0000-0000-000082090000}"/>
    <cellStyle name="Comma 2 4 2 3 6" xfId="1437" xr:uid="{00000000-0005-0000-0000-000083090000}"/>
    <cellStyle name="Comma 2 4 2 3 6 2" xfId="3554" xr:uid="{00000000-0005-0000-0000-000084090000}"/>
    <cellStyle name="Comma 2 4 2 3 6 2 2" xfId="12021" xr:uid="{00000000-0005-0000-0000-000085090000}"/>
    <cellStyle name="Comma 2 4 2 3 6 2 3" xfId="7786" xr:uid="{00000000-0005-0000-0000-000086090000}"/>
    <cellStyle name="Comma 2 4 2 3 6 3" xfId="9905" xr:uid="{00000000-0005-0000-0000-000087090000}"/>
    <cellStyle name="Comma 2 4 2 3 6 4" xfId="5670" xr:uid="{00000000-0005-0000-0000-000088090000}"/>
    <cellStyle name="Comma 2 4 2 3 7" xfId="2496" xr:uid="{00000000-0005-0000-0000-000089090000}"/>
    <cellStyle name="Comma 2 4 2 3 7 2" xfId="10963" xr:uid="{00000000-0005-0000-0000-00008A090000}"/>
    <cellStyle name="Comma 2 4 2 3 7 3" xfId="6728" xr:uid="{00000000-0005-0000-0000-00008B090000}"/>
    <cellStyle name="Comma 2 4 2 3 8" xfId="8847" xr:uid="{00000000-0005-0000-0000-00008C090000}"/>
    <cellStyle name="Comma 2 4 2 3 9" xfId="4612" xr:uid="{00000000-0005-0000-0000-00008D090000}"/>
    <cellStyle name="Comma 2 4 2 4" xfId="418" xr:uid="{00000000-0005-0000-0000-00008E090000}"/>
    <cellStyle name="Comma 2 4 2 4 2" xfId="731" xr:uid="{00000000-0005-0000-0000-00008F090000}"/>
    <cellStyle name="Comma 2 4 2 4 2 2" xfId="1236" xr:uid="{00000000-0005-0000-0000-000090090000}"/>
    <cellStyle name="Comma 2 4 2 4 2 2 2" xfId="2294" xr:uid="{00000000-0005-0000-0000-000091090000}"/>
    <cellStyle name="Comma 2 4 2 4 2 2 2 2" xfId="4411" xr:uid="{00000000-0005-0000-0000-000092090000}"/>
    <cellStyle name="Comma 2 4 2 4 2 2 2 2 2" xfId="12878" xr:uid="{00000000-0005-0000-0000-000093090000}"/>
    <cellStyle name="Comma 2 4 2 4 2 2 2 2 3" xfId="8643" xr:uid="{00000000-0005-0000-0000-000094090000}"/>
    <cellStyle name="Comma 2 4 2 4 2 2 2 3" xfId="10762" xr:uid="{00000000-0005-0000-0000-000095090000}"/>
    <cellStyle name="Comma 2 4 2 4 2 2 2 4" xfId="6527" xr:uid="{00000000-0005-0000-0000-000096090000}"/>
    <cellStyle name="Comma 2 4 2 4 2 2 3" xfId="3353" xr:uid="{00000000-0005-0000-0000-000097090000}"/>
    <cellStyle name="Comma 2 4 2 4 2 2 3 2" xfId="11820" xr:uid="{00000000-0005-0000-0000-000098090000}"/>
    <cellStyle name="Comma 2 4 2 4 2 2 3 3" xfId="7585" xr:uid="{00000000-0005-0000-0000-000099090000}"/>
    <cellStyle name="Comma 2 4 2 4 2 2 4" xfId="9704" xr:uid="{00000000-0005-0000-0000-00009A090000}"/>
    <cellStyle name="Comma 2 4 2 4 2 2 5" xfId="5469" xr:uid="{00000000-0005-0000-0000-00009B090000}"/>
    <cellStyle name="Comma 2 4 2 4 2 3" xfId="1789" xr:uid="{00000000-0005-0000-0000-00009C090000}"/>
    <cellStyle name="Comma 2 4 2 4 2 3 2" xfId="3906" xr:uid="{00000000-0005-0000-0000-00009D090000}"/>
    <cellStyle name="Comma 2 4 2 4 2 3 2 2" xfId="12373" xr:uid="{00000000-0005-0000-0000-00009E090000}"/>
    <cellStyle name="Comma 2 4 2 4 2 3 2 3" xfId="8138" xr:uid="{00000000-0005-0000-0000-00009F090000}"/>
    <cellStyle name="Comma 2 4 2 4 2 3 3" xfId="10257" xr:uid="{00000000-0005-0000-0000-0000A0090000}"/>
    <cellStyle name="Comma 2 4 2 4 2 3 4" xfId="6022" xr:uid="{00000000-0005-0000-0000-0000A1090000}"/>
    <cellStyle name="Comma 2 4 2 4 2 4" xfId="2848" xr:uid="{00000000-0005-0000-0000-0000A2090000}"/>
    <cellStyle name="Comma 2 4 2 4 2 4 2" xfId="11315" xr:uid="{00000000-0005-0000-0000-0000A3090000}"/>
    <cellStyle name="Comma 2 4 2 4 2 4 3" xfId="7080" xr:uid="{00000000-0005-0000-0000-0000A4090000}"/>
    <cellStyle name="Comma 2 4 2 4 2 5" xfId="9199" xr:uid="{00000000-0005-0000-0000-0000A5090000}"/>
    <cellStyle name="Comma 2 4 2 4 2 6" xfId="4964" xr:uid="{00000000-0005-0000-0000-0000A6090000}"/>
    <cellStyle name="Comma 2 4 2 4 3" xfId="936" xr:uid="{00000000-0005-0000-0000-0000A7090000}"/>
    <cellStyle name="Comma 2 4 2 4 3 2" xfId="1994" xr:uid="{00000000-0005-0000-0000-0000A8090000}"/>
    <cellStyle name="Comma 2 4 2 4 3 2 2" xfId="4111" xr:uid="{00000000-0005-0000-0000-0000A9090000}"/>
    <cellStyle name="Comma 2 4 2 4 3 2 2 2" xfId="12578" xr:uid="{00000000-0005-0000-0000-0000AA090000}"/>
    <cellStyle name="Comma 2 4 2 4 3 2 2 3" xfId="8343" xr:uid="{00000000-0005-0000-0000-0000AB090000}"/>
    <cellStyle name="Comma 2 4 2 4 3 2 3" xfId="10462" xr:uid="{00000000-0005-0000-0000-0000AC090000}"/>
    <cellStyle name="Comma 2 4 2 4 3 2 4" xfId="6227" xr:uid="{00000000-0005-0000-0000-0000AD090000}"/>
    <cellStyle name="Comma 2 4 2 4 3 3" xfId="3053" xr:uid="{00000000-0005-0000-0000-0000AE090000}"/>
    <cellStyle name="Comma 2 4 2 4 3 3 2" xfId="11520" xr:uid="{00000000-0005-0000-0000-0000AF090000}"/>
    <cellStyle name="Comma 2 4 2 4 3 3 3" xfId="7285" xr:uid="{00000000-0005-0000-0000-0000B0090000}"/>
    <cellStyle name="Comma 2 4 2 4 3 4" xfId="9404" xr:uid="{00000000-0005-0000-0000-0000B1090000}"/>
    <cellStyle name="Comma 2 4 2 4 3 5" xfId="5169" xr:uid="{00000000-0005-0000-0000-0000B2090000}"/>
    <cellStyle name="Comma 2 4 2 4 4" xfId="1488" xr:uid="{00000000-0005-0000-0000-0000B3090000}"/>
    <cellStyle name="Comma 2 4 2 4 4 2" xfId="3605" xr:uid="{00000000-0005-0000-0000-0000B4090000}"/>
    <cellStyle name="Comma 2 4 2 4 4 2 2" xfId="12072" xr:uid="{00000000-0005-0000-0000-0000B5090000}"/>
    <cellStyle name="Comma 2 4 2 4 4 2 3" xfId="7837" xr:uid="{00000000-0005-0000-0000-0000B6090000}"/>
    <cellStyle name="Comma 2 4 2 4 4 3" xfId="9956" xr:uid="{00000000-0005-0000-0000-0000B7090000}"/>
    <cellStyle name="Comma 2 4 2 4 4 4" xfId="5721" xr:uid="{00000000-0005-0000-0000-0000B8090000}"/>
    <cellStyle name="Comma 2 4 2 4 5" xfId="2547" xr:uid="{00000000-0005-0000-0000-0000B9090000}"/>
    <cellStyle name="Comma 2 4 2 4 5 2" xfId="11014" xr:uid="{00000000-0005-0000-0000-0000BA090000}"/>
    <cellStyle name="Comma 2 4 2 4 5 3" xfId="6779" xr:uid="{00000000-0005-0000-0000-0000BB090000}"/>
    <cellStyle name="Comma 2 4 2 4 6" xfId="8898" xr:uid="{00000000-0005-0000-0000-0000BC090000}"/>
    <cellStyle name="Comma 2 4 2 4 7" xfId="4663" xr:uid="{00000000-0005-0000-0000-0000BD090000}"/>
    <cellStyle name="Comma 2 4 2 5" xfId="620" xr:uid="{00000000-0005-0000-0000-0000BE090000}"/>
    <cellStyle name="Comma 2 4 2 5 2" xfId="1137" xr:uid="{00000000-0005-0000-0000-0000BF090000}"/>
    <cellStyle name="Comma 2 4 2 5 2 2" xfId="2195" xr:uid="{00000000-0005-0000-0000-0000C0090000}"/>
    <cellStyle name="Comma 2 4 2 5 2 2 2" xfId="4312" xr:uid="{00000000-0005-0000-0000-0000C1090000}"/>
    <cellStyle name="Comma 2 4 2 5 2 2 2 2" xfId="12779" xr:uid="{00000000-0005-0000-0000-0000C2090000}"/>
    <cellStyle name="Comma 2 4 2 5 2 2 2 3" xfId="8544" xr:uid="{00000000-0005-0000-0000-0000C3090000}"/>
    <cellStyle name="Comma 2 4 2 5 2 2 3" xfId="10663" xr:uid="{00000000-0005-0000-0000-0000C4090000}"/>
    <cellStyle name="Comma 2 4 2 5 2 2 4" xfId="6428" xr:uid="{00000000-0005-0000-0000-0000C5090000}"/>
    <cellStyle name="Comma 2 4 2 5 2 3" xfId="3254" xr:uid="{00000000-0005-0000-0000-0000C6090000}"/>
    <cellStyle name="Comma 2 4 2 5 2 3 2" xfId="11721" xr:uid="{00000000-0005-0000-0000-0000C7090000}"/>
    <cellStyle name="Comma 2 4 2 5 2 3 3" xfId="7486" xr:uid="{00000000-0005-0000-0000-0000C8090000}"/>
    <cellStyle name="Comma 2 4 2 5 2 4" xfId="9605" xr:uid="{00000000-0005-0000-0000-0000C9090000}"/>
    <cellStyle name="Comma 2 4 2 5 2 5" xfId="5370" xr:uid="{00000000-0005-0000-0000-0000CA090000}"/>
    <cellStyle name="Comma 2 4 2 5 3" xfId="1690" xr:uid="{00000000-0005-0000-0000-0000CB090000}"/>
    <cellStyle name="Comma 2 4 2 5 3 2" xfId="3807" xr:uid="{00000000-0005-0000-0000-0000CC090000}"/>
    <cellStyle name="Comma 2 4 2 5 3 2 2" xfId="12274" xr:uid="{00000000-0005-0000-0000-0000CD090000}"/>
    <cellStyle name="Comma 2 4 2 5 3 2 3" xfId="8039" xr:uid="{00000000-0005-0000-0000-0000CE090000}"/>
    <cellStyle name="Comma 2 4 2 5 3 3" xfId="10158" xr:uid="{00000000-0005-0000-0000-0000CF090000}"/>
    <cellStyle name="Comma 2 4 2 5 3 4" xfId="5923" xr:uid="{00000000-0005-0000-0000-0000D0090000}"/>
    <cellStyle name="Comma 2 4 2 5 4" xfId="2749" xr:uid="{00000000-0005-0000-0000-0000D1090000}"/>
    <cellStyle name="Comma 2 4 2 5 4 2" xfId="11216" xr:uid="{00000000-0005-0000-0000-0000D2090000}"/>
    <cellStyle name="Comma 2 4 2 5 4 3" xfId="6981" xr:uid="{00000000-0005-0000-0000-0000D3090000}"/>
    <cellStyle name="Comma 2 4 2 5 5" xfId="9100" xr:uid="{00000000-0005-0000-0000-0000D4090000}"/>
    <cellStyle name="Comma 2 4 2 5 6" xfId="4865" xr:uid="{00000000-0005-0000-0000-0000D5090000}"/>
    <cellStyle name="Comma 2 4 2 6" xfId="526" xr:uid="{00000000-0005-0000-0000-0000D6090000}"/>
    <cellStyle name="Comma 2 4 2 6 2" xfId="1044" xr:uid="{00000000-0005-0000-0000-0000D7090000}"/>
    <cellStyle name="Comma 2 4 2 6 2 2" xfId="2102" xr:uid="{00000000-0005-0000-0000-0000D8090000}"/>
    <cellStyle name="Comma 2 4 2 6 2 2 2" xfId="4219" xr:uid="{00000000-0005-0000-0000-0000D9090000}"/>
    <cellStyle name="Comma 2 4 2 6 2 2 2 2" xfId="12686" xr:uid="{00000000-0005-0000-0000-0000DA090000}"/>
    <cellStyle name="Comma 2 4 2 6 2 2 2 3" xfId="8451" xr:uid="{00000000-0005-0000-0000-0000DB090000}"/>
    <cellStyle name="Comma 2 4 2 6 2 2 3" xfId="10570" xr:uid="{00000000-0005-0000-0000-0000DC090000}"/>
    <cellStyle name="Comma 2 4 2 6 2 2 4" xfId="6335" xr:uid="{00000000-0005-0000-0000-0000DD090000}"/>
    <cellStyle name="Comma 2 4 2 6 2 3" xfId="3161" xr:uid="{00000000-0005-0000-0000-0000DE090000}"/>
    <cellStyle name="Comma 2 4 2 6 2 3 2" xfId="11628" xr:uid="{00000000-0005-0000-0000-0000DF090000}"/>
    <cellStyle name="Comma 2 4 2 6 2 3 3" xfId="7393" xr:uid="{00000000-0005-0000-0000-0000E0090000}"/>
    <cellStyle name="Comma 2 4 2 6 2 4" xfId="9512" xr:uid="{00000000-0005-0000-0000-0000E1090000}"/>
    <cellStyle name="Comma 2 4 2 6 2 5" xfId="5277" xr:uid="{00000000-0005-0000-0000-0000E2090000}"/>
    <cellStyle name="Comma 2 4 2 6 3" xfId="1596" xr:uid="{00000000-0005-0000-0000-0000E3090000}"/>
    <cellStyle name="Comma 2 4 2 6 3 2" xfId="3713" xr:uid="{00000000-0005-0000-0000-0000E4090000}"/>
    <cellStyle name="Comma 2 4 2 6 3 2 2" xfId="12180" xr:uid="{00000000-0005-0000-0000-0000E5090000}"/>
    <cellStyle name="Comma 2 4 2 6 3 2 3" xfId="7945" xr:uid="{00000000-0005-0000-0000-0000E6090000}"/>
    <cellStyle name="Comma 2 4 2 6 3 3" xfId="10064" xr:uid="{00000000-0005-0000-0000-0000E7090000}"/>
    <cellStyle name="Comma 2 4 2 6 3 4" xfId="5829" xr:uid="{00000000-0005-0000-0000-0000E8090000}"/>
    <cellStyle name="Comma 2 4 2 6 4" xfId="2655" xr:uid="{00000000-0005-0000-0000-0000E9090000}"/>
    <cellStyle name="Comma 2 4 2 6 4 2" xfId="11122" xr:uid="{00000000-0005-0000-0000-0000EA090000}"/>
    <cellStyle name="Comma 2 4 2 6 4 3" xfId="6887" xr:uid="{00000000-0005-0000-0000-0000EB090000}"/>
    <cellStyle name="Comma 2 4 2 6 5" xfId="9006" xr:uid="{00000000-0005-0000-0000-0000EC090000}"/>
    <cellStyle name="Comma 2 4 2 6 6" xfId="4771" xr:uid="{00000000-0005-0000-0000-0000ED090000}"/>
    <cellStyle name="Comma 2 4 2 7" xfId="839" xr:uid="{00000000-0005-0000-0000-0000EE090000}"/>
    <cellStyle name="Comma 2 4 2 7 2" xfId="1897" xr:uid="{00000000-0005-0000-0000-0000EF090000}"/>
    <cellStyle name="Comma 2 4 2 7 2 2" xfId="4014" xr:uid="{00000000-0005-0000-0000-0000F0090000}"/>
    <cellStyle name="Comma 2 4 2 7 2 2 2" xfId="12481" xr:uid="{00000000-0005-0000-0000-0000F1090000}"/>
    <cellStyle name="Comma 2 4 2 7 2 2 3" xfId="8246" xr:uid="{00000000-0005-0000-0000-0000F2090000}"/>
    <cellStyle name="Comma 2 4 2 7 2 3" xfId="10365" xr:uid="{00000000-0005-0000-0000-0000F3090000}"/>
    <cellStyle name="Comma 2 4 2 7 2 4" xfId="6130" xr:uid="{00000000-0005-0000-0000-0000F4090000}"/>
    <cellStyle name="Comma 2 4 2 7 3" xfId="2956" xr:uid="{00000000-0005-0000-0000-0000F5090000}"/>
    <cellStyle name="Comma 2 4 2 7 3 2" xfId="11423" xr:uid="{00000000-0005-0000-0000-0000F6090000}"/>
    <cellStyle name="Comma 2 4 2 7 3 3" xfId="7188" xr:uid="{00000000-0005-0000-0000-0000F7090000}"/>
    <cellStyle name="Comma 2 4 2 7 4" xfId="9307" xr:uid="{00000000-0005-0000-0000-0000F8090000}"/>
    <cellStyle name="Comma 2 4 2 7 5" xfId="5072" xr:uid="{00000000-0005-0000-0000-0000F9090000}"/>
    <cellStyle name="Comma 2 4 2 8" xfId="1344" xr:uid="{00000000-0005-0000-0000-0000FA090000}"/>
    <cellStyle name="Comma 2 4 2 8 2" xfId="2402" xr:uid="{00000000-0005-0000-0000-0000FB090000}"/>
    <cellStyle name="Comma 2 4 2 8 2 2" xfId="4519" xr:uid="{00000000-0005-0000-0000-0000FC090000}"/>
    <cellStyle name="Comma 2 4 2 8 2 2 2" xfId="12986" xr:uid="{00000000-0005-0000-0000-0000FD090000}"/>
    <cellStyle name="Comma 2 4 2 8 2 2 3" xfId="8751" xr:uid="{00000000-0005-0000-0000-0000FE090000}"/>
    <cellStyle name="Comma 2 4 2 8 2 3" xfId="10870" xr:uid="{00000000-0005-0000-0000-0000FF090000}"/>
    <cellStyle name="Comma 2 4 2 8 2 4" xfId="6635" xr:uid="{00000000-0005-0000-0000-0000000A0000}"/>
    <cellStyle name="Comma 2 4 2 8 3" xfId="3461" xr:uid="{00000000-0005-0000-0000-0000010A0000}"/>
    <cellStyle name="Comma 2 4 2 8 3 2" xfId="11928" xr:uid="{00000000-0005-0000-0000-0000020A0000}"/>
    <cellStyle name="Comma 2 4 2 8 3 3" xfId="7693" xr:uid="{00000000-0005-0000-0000-0000030A0000}"/>
    <cellStyle name="Comma 2 4 2 8 4" xfId="9812" xr:uid="{00000000-0005-0000-0000-0000040A0000}"/>
    <cellStyle name="Comma 2 4 2 8 5" xfId="5577" xr:uid="{00000000-0005-0000-0000-0000050A0000}"/>
    <cellStyle name="Comma 2 4 2 9" xfId="1391" xr:uid="{00000000-0005-0000-0000-0000060A0000}"/>
    <cellStyle name="Comma 2 4 2 9 2" xfId="3508" xr:uid="{00000000-0005-0000-0000-0000070A0000}"/>
    <cellStyle name="Comma 2 4 2 9 2 2" xfId="11975" xr:uid="{00000000-0005-0000-0000-0000080A0000}"/>
    <cellStyle name="Comma 2 4 2 9 2 3" xfId="7740" xr:uid="{00000000-0005-0000-0000-0000090A0000}"/>
    <cellStyle name="Comma 2 4 2 9 3" xfId="9859" xr:uid="{00000000-0005-0000-0000-00000A0A0000}"/>
    <cellStyle name="Comma 2 4 2 9 4" xfId="5624" xr:uid="{00000000-0005-0000-0000-00000B0A0000}"/>
    <cellStyle name="Comma 2 4 3" xfId="366" xr:uid="{00000000-0005-0000-0000-00000C0A0000}"/>
    <cellStyle name="Comma 2 4 3 2" xfId="472" xr:uid="{00000000-0005-0000-0000-00000D0A0000}"/>
    <cellStyle name="Comma 2 4 3 2 2" xfId="785" xr:uid="{00000000-0005-0000-0000-00000E0A0000}"/>
    <cellStyle name="Comma 2 4 3 2 2 2" xfId="1290" xr:uid="{00000000-0005-0000-0000-00000F0A0000}"/>
    <cellStyle name="Comma 2 4 3 2 2 2 2" xfId="2348" xr:uid="{00000000-0005-0000-0000-0000100A0000}"/>
    <cellStyle name="Comma 2 4 3 2 2 2 2 2" xfId="4465" xr:uid="{00000000-0005-0000-0000-0000110A0000}"/>
    <cellStyle name="Comma 2 4 3 2 2 2 2 2 2" xfId="12932" xr:uid="{00000000-0005-0000-0000-0000120A0000}"/>
    <cellStyle name="Comma 2 4 3 2 2 2 2 2 3" xfId="8697" xr:uid="{00000000-0005-0000-0000-0000130A0000}"/>
    <cellStyle name="Comma 2 4 3 2 2 2 2 3" xfId="10816" xr:uid="{00000000-0005-0000-0000-0000140A0000}"/>
    <cellStyle name="Comma 2 4 3 2 2 2 2 4" xfId="6581" xr:uid="{00000000-0005-0000-0000-0000150A0000}"/>
    <cellStyle name="Comma 2 4 3 2 2 2 3" xfId="3407" xr:uid="{00000000-0005-0000-0000-0000160A0000}"/>
    <cellStyle name="Comma 2 4 3 2 2 2 3 2" xfId="11874" xr:uid="{00000000-0005-0000-0000-0000170A0000}"/>
    <cellStyle name="Comma 2 4 3 2 2 2 3 3" xfId="7639" xr:uid="{00000000-0005-0000-0000-0000180A0000}"/>
    <cellStyle name="Comma 2 4 3 2 2 2 4" xfId="9758" xr:uid="{00000000-0005-0000-0000-0000190A0000}"/>
    <cellStyle name="Comma 2 4 3 2 2 2 5" xfId="5523" xr:uid="{00000000-0005-0000-0000-00001A0A0000}"/>
    <cellStyle name="Comma 2 4 3 2 2 3" xfId="1843" xr:uid="{00000000-0005-0000-0000-00001B0A0000}"/>
    <cellStyle name="Comma 2 4 3 2 2 3 2" xfId="3960" xr:uid="{00000000-0005-0000-0000-00001C0A0000}"/>
    <cellStyle name="Comma 2 4 3 2 2 3 2 2" xfId="12427" xr:uid="{00000000-0005-0000-0000-00001D0A0000}"/>
    <cellStyle name="Comma 2 4 3 2 2 3 2 3" xfId="8192" xr:uid="{00000000-0005-0000-0000-00001E0A0000}"/>
    <cellStyle name="Comma 2 4 3 2 2 3 3" xfId="10311" xr:uid="{00000000-0005-0000-0000-00001F0A0000}"/>
    <cellStyle name="Comma 2 4 3 2 2 3 4" xfId="6076" xr:uid="{00000000-0005-0000-0000-0000200A0000}"/>
    <cellStyle name="Comma 2 4 3 2 2 4" xfId="2902" xr:uid="{00000000-0005-0000-0000-0000210A0000}"/>
    <cellStyle name="Comma 2 4 3 2 2 4 2" xfId="11369" xr:uid="{00000000-0005-0000-0000-0000220A0000}"/>
    <cellStyle name="Comma 2 4 3 2 2 4 3" xfId="7134" xr:uid="{00000000-0005-0000-0000-0000230A0000}"/>
    <cellStyle name="Comma 2 4 3 2 2 5" xfId="9253" xr:uid="{00000000-0005-0000-0000-0000240A0000}"/>
    <cellStyle name="Comma 2 4 3 2 2 6" xfId="5018" xr:uid="{00000000-0005-0000-0000-0000250A0000}"/>
    <cellStyle name="Comma 2 4 3 2 3" xfId="990" xr:uid="{00000000-0005-0000-0000-0000260A0000}"/>
    <cellStyle name="Comma 2 4 3 2 3 2" xfId="2048" xr:uid="{00000000-0005-0000-0000-0000270A0000}"/>
    <cellStyle name="Comma 2 4 3 2 3 2 2" xfId="4165" xr:uid="{00000000-0005-0000-0000-0000280A0000}"/>
    <cellStyle name="Comma 2 4 3 2 3 2 2 2" xfId="12632" xr:uid="{00000000-0005-0000-0000-0000290A0000}"/>
    <cellStyle name="Comma 2 4 3 2 3 2 2 3" xfId="8397" xr:uid="{00000000-0005-0000-0000-00002A0A0000}"/>
    <cellStyle name="Comma 2 4 3 2 3 2 3" xfId="10516" xr:uid="{00000000-0005-0000-0000-00002B0A0000}"/>
    <cellStyle name="Comma 2 4 3 2 3 2 4" xfId="6281" xr:uid="{00000000-0005-0000-0000-00002C0A0000}"/>
    <cellStyle name="Comma 2 4 3 2 3 3" xfId="3107" xr:uid="{00000000-0005-0000-0000-00002D0A0000}"/>
    <cellStyle name="Comma 2 4 3 2 3 3 2" xfId="11574" xr:uid="{00000000-0005-0000-0000-00002E0A0000}"/>
    <cellStyle name="Comma 2 4 3 2 3 3 3" xfId="7339" xr:uid="{00000000-0005-0000-0000-00002F0A0000}"/>
    <cellStyle name="Comma 2 4 3 2 3 4" xfId="9458" xr:uid="{00000000-0005-0000-0000-0000300A0000}"/>
    <cellStyle name="Comma 2 4 3 2 3 5" xfId="5223" xr:uid="{00000000-0005-0000-0000-0000310A0000}"/>
    <cellStyle name="Comma 2 4 3 2 4" xfId="1542" xr:uid="{00000000-0005-0000-0000-0000320A0000}"/>
    <cellStyle name="Comma 2 4 3 2 4 2" xfId="3659" xr:uid="{00000000-0005-0000-0000-0000330A0000}"/>
    <cellStyle name="Comma 2 4 3 2 4 2 2" xfId="12126" xr:uid="{00000000-0005-0000-0000-0000340A0000}"/>
    <cellStyle name="Comma 2 4 3 2 4 2 3" xfId="7891" xr:uid="{00000000-0005-0000-0000-0000350A0000}"/>
    <cellStyle name="Comma 2 4 3 2 4 3" xfId="10010" xr:uid="{00000000-0005-0000-0000-0000360A0000}"/>
    <cellStyle name="Comma 2 4 3 2 4 4" xfId="5775" xr:uid="{00000000-0005-0000-0000-0000370A0000}"/>
    <cellStyle name="Comma 2 4 3 2 5" xfId="2601" xr:uid="{00000000-0005-0000-0000-0000380A0000}"/>
    <cellStyle name="Comma 2 4 3 2 5 2" xfId="11068" xr:uid="{00000000-0005-0000-0000-0000390A0000}"/>
    <cellStyle name="Comma 2 4 3 2 5 3" xfId="6833" xr:uid="{00000000-0005-0000-0000-00003A0A0000}"/>
    <cellStyle name="Comma 2 4 3 2 6" xfId="8952" xr:uid="{00000000-0005-0000-0000-00003B0A0000}"/>
    <cellStyle name="Comma 2 4 3 2 7" xfId="4717" xr:uid="{00000000-0005-0000-0000-00003C0A0000}"/>
    <cellStyle name="Comma 2 4 3 3" xfId="679" xr:uid="{00000000-0005-0000-0000-00003D0A0000}"/>
    <cellStyle name="Comma 2 4 3 3 2" xfId="1184" xr:uid="{00000000-0005-0000-0000-00003E0A0000}"/>
    <cellStyle name="Comma 2 4 3 3 2 2" xfId="2242" xr:uid="{00000000-0005-0000-0000-00003F0A0000}"/>
    <cellStyle name="Comma 2 4 3 3 2 2 2" xfId="4359" xr:uid="{00000000-0005-0000-0000-0000400A0000}"/>
    <cellStyle name="Comma 2 4 3 3 2 2 2 2" xfId="12826" xr:uid="{00000000-0005-0000-0000-0000410A0000}"/>
    <cellStyle name="Comma 2 4 3 3 2 2 2 3" xfId="8591" xr:uid="{00000000-0005-0000-0000-0000420A0000}"/>
    <cellStyle name="Comma 2 4 3 3 2 2 3" xfId="10710" xr:uid="{00000000-0005-0000-0000-0000430A0000}"/>
    <cellStyle name="Comma 2 4 3 3 2 2 4" xfId="6475" xr:uid="{00000000-0005-0000-0000-0000440A0000}"/>
    <cellStyle name="Comma 2 4 3 3 2 3" xfId="3301" xr:uid="{00000000-0005-0000-0000-0000450A0000}"/>
    <cellStyle name="Comma 2 4 3 3 2 3 2" xfId="11768" xr:uid="{00000000-0005-0000-0000-0000460A0000}"/>
    <cellStyle name="Comma 2 4 3 3 2 3 3" xfId="7533" xr:uid="{00000000-0005-0000-0000-0000470A0000}"/>
    <cellStyle name="Comma 2 4 3 3 2 4" xfId="9652" xr:uid="{00000000-0005-0000-0000-0000480A0000}"/>
    <cellStyle name="Comma 2 4 3 3 2 5" xfId="5417" xr:uid="{00000000-0005-0000-0000-0000490A0000}"/>
    <cellStyle name="Comma 2 4 3 3 3" xfId="1737" xr:uid="{00000000-0005-0000-0000-00004A0A0000}"/>
    <cellStyle name="Comma 2 4 3 3 3 2" xfId="3854" xr:uid="{00000000-0005-0000-0000-00004B0A0000}"/>
    <cellStyle name="Comma 2 4 3 3 3 2 2" xfId="12321" xr:uid="{00000000-0005-0000-0000-00004C0A0000}"/>
    <cellStyle name="Comma 2 4 3 3 3 2 3" xfId="8086" xr:uid="{00000000-0005-0000-0000-00004D0A0000}"/>
    <cellStyle name="Comma 2 4 3 3 3 3" xfId="10205" xr:uid="{00000000-0005-0000-0000-00004E0A0000}"/>
    <cellStyle name="Comma 2 4 3 3 3 4" xfId="5970" xr:uid="{00000000-0005-0000-0000-00004F0A0000}"/>
    <cellStyle name="Comma 2 4 3 3 4" xfId="2796" xr:uid="{00000000-0005-0000-0000-0000500A0000}"/>
    <cellStyle name="Comma 2 4 3 3 4 2" xfId="11263" xr:uid="{00000000-0005-0000-0000-0000510A0000}"/>
    <cellStyle name="Comma 2 4 3 3 4 3" xfId="7028" xr:uid="{00000000-0005-0000-0000-0000520A0000}"/>
    <cellStyle name="Comma 2 4 3 3 5" xfId="9147" xr:uid="{00000000-0005-0000-0000-0000530A0000}"/>
    <cellStyle name="Comma 2 4 3 3 6" xfId="4912" xr:uid="{00000000-0005-0000-0000-0000540A0000}"/>
    <cellStyle name="Comma 2 4 3 4" xfId="572" xr:uid="{00000000-0005-0000-0000-0000550A0000}"/>
    <cellStyle name="Comma 2 4 3 4 2" xfId="1089" xr:uid="{00000000-0005-0000-0000-0000560A0000}"/>
    <cellStyle name="Comma 2 4 3 4 2 2" xfId="2147" xr:uid="{00000000-0005-0000-0000-0000570A0000}"/>
    <cellStyle name="Comma 2 4 3 4 2 2 2" xfId="4264" xr:uid="{00000000-0005-0000-0000-0000580A0000}"/>
    <cellStyle name="Comma 2 4 3 4 2 2 2 2" xfId="12731" xr:uid="{00000000-0005-0000-0000-0000590A0000}"/>
    <cellStyle name="Comma 2 4 3 4 2 2 2 3" xfId="8496" xr:uid="{00000000-0005-0000-0000-00005A0A0000}"/>
    <cellStyle name="Comma 2 4 3 4 2 2 3" xfId="10615" xr:uid="{00000000-0005-0000-0000-00005B0A0000}"/>
    <cellStyle name="Comma 2 4 3 4 2 2 4" xfId="6380" xr:uid="{00000000-0005-0000-0000-00005C0A0000}"/>
    <cellStyle name="Comma 2 4 3 4 2 3" xfId="3206" xr:uid="{00000000-0005-0000-0000-00005D0A0000}"/>
    <cellStyle name="Comma 2 4 3 4 2 3 2" xfId="11673" xr:uid="{00000000-0005-0000-0000-00005E0A0000}"/>
    <cellStyle name="Comma 2 4 3 4 2 3 3" xfId="7438" xr:uid="{00000000-0005-0000-0000-00005F0A0000}"/>
    <cellStyle name="Comma 2 4 3 4 2 4" xfId="9557" xr:uid="{00000000-0005-0000-0000-0000600A0000}"/>
    <cellStyle name="Comma 2 4 3 4 2 5" xfId="5322" xr:uid="{00000000-0005-0000-0000-0000610A0000}"/>
    <cellStyle name="Comma 2 4 3 4 3" xfId="1642" xr:uid="{00000000-0005-0000-0000-0000620A0000}"/>
    <cellStyle name="Comma 2 4 3 4 3 2" xfId="3759" xr:uid="{00000000-0005-0000-0000-0000630A0000}"/>
    <cellStyle name="Comma 2 4 3 4 3 2 2" xfId="12226" xr:uid="{00000000-0005-0000-0000-0000640A0000}"/>
    <cellStyle name="Comma 2 4 3 4 3 2 3" xfId="7991" xr:uid="{00000000-0005-0000-0000-0000650A0000}"/>
    <cellStyle name="Comma 2 4 3 4 3 3" xfId="10110" xr:uid="{00000000-0005-0000-0000-0000660A0000}"/>
    <cellStyle name="Comma 2 4 3 4 3 4" xfId="5875" xr:uid="{00000000-0005-0000-0000-0000670A0000}"/>
    <cellStyle name="Comma 2 4 3 4 4" xfId="2701" xr:uid="{00000000-0005-0000-0000-0000680A0000}"/>
    <cellStyle name="Comma 2 4 3 4 4 2" xfId="11168" xr:uid="{00000000-0005-0000-0000-0000690A0000}"/>
    <cellStyle name="Comma 2 4 3 4 4 3" xfId="6933" xr:uid="{00000000-0005-0000-0000-00006A0A0000}"/>
    <cellStyle name="Comma 2 4 3 4 5" xfId="9052" xr:uid="{00000000-0005-0000-0000-00006B0A0000}"/>
    <cellStyle name="Comma 2 4 3 4 6" xfId="4817" xr:uid="{00000000-0005-0000-0000-00006C0A0000}"/>
    <cellStyle name="Comma 2 4 3 5" xfId="884" xr:uid="{00000000-0005-0000-0000-00006D0A0000}"/>
    <cellStyle name="Comma 2 4 3 5 2" xfId="1942" xr:uid="{00000000-0005-0000-0000-00006E0A0000}"/>
    <cellStyle name="Comma 2 4 3 5 2 2" xfId="4059" xr:uid="{00000000-0005-0000-0000-00006F0A0000}"/>
    <cellStyle name="Comma 2 4 3 5 2 2 2" xfId="12526" xr:uid="{00000000-0005-0000-0000-0000700A0000}"/>
    <cellStyle name="Comma 2 4 3 5 2 2 3" xfId="8291" xr:uid="{00000000-0005-0000-0000-0000710A0000}"/>
    <cellStyle name="Comma 2 4 3 5 2 3" xfId="10410" xr:uid="{00000000-0005-0000-0000-0000720A0000}"/>
    <cellStyle name="Comma 2 4 3 5 2 4" xfId="6175" xr:uid="{00000000-0005-0000-0000-0000730A0000}"/>
    <cellStyle name="Comma 2 4 3 5 3" xfId="3001" xr:uid="{00000000-0005-0000-0000-0000740A0000}"/>
    <cellStyle name="Comma 2 4 3 5 3 2" xfId="11468" xr:uid="{00000000-0005-0000-0000-0000750A0000}"/>
    <cellStyle name="Comma 2 4 3 5 3 3" xfId="7233" xr:uid="{00000000-0005-0000-0000-0000760A0000}"/>
    <cellStyle name="Comma 2 4 3 5 4" xfId="9352" xr:uid="{00000000-0005-0000-0000-0000770A0000}"/>
    <cellStyle name="Comma 2 4 3 5 5" xfId="5117" xr:uid="{00000000-0005-0000-0000-0000780A0000}"/>
    <cellStyle name="Comma 2 4 3 6" xfId="1436" xr:uid="{00000000-0005-0000-0000-0000790A0000}"/>
    <cellStyle name="Comma 2 4 3 6 2" xfId="3553" xr:uid="{00000000-0005-0000-0000-00007A0A0000}"/>
    <cellStyle name="Comma 2 4 3 6 2 2" xfId="12020" xr:uid="{00000000-0005-0000-0000-00007B0A0000}"/>
    <cellStyle name="Comma 2 4 3 6 2 3" xfId="7785" xr:uid="{00000000-0005-0000-0000-00007C0A0000}"/>
    <cellStyle name="Comma 2 4 3 6 3" xfId="9904" xr:uid="{00000000-0005-0000-0000-00007D0A0000}"/>
    <cellStyle name="Comma 2 4 3 6 4" xfId="5669" xr:uid="{00000000-0005-0000-0000-00007E0A0000}"/>
    <cellStyle name="Comma 2 4 3 7" xfId="2495" xr:uid="{00000000-0005-0000-0000-00007F0A0000}"/>
    <cellStyle name="Comma 2 4 3 7 2" xfId="10962" xr:uid="{00000000-0005-0000-0000-0000800A0000}"/>
    <cellStyle name="Comma 2 4 3 7 3" xfId="6727" xr:uid="{00000000-0005-0000-0000-0000810A0000}"/>
    <cellStyle name="Comma 2 4 3 8" xfId="8846" xr:uid="{00000000-0005-0000-0000-0000820A0000}"/>
    <cellStyle name="Comma 2 4 3 9" xfId="4611" xr:uid="{00000000-0005-0000-0000-0000830A0000}"/>
    <cellStyle name="Comma 2 4 4" xfId="417" xr:uid="{00000000-0005-0000-0000-0000840A0000}"/>
    <cellStyle name="Comma 2 4 4 2" xfId="730" xr:uid="{00000000-0005-0000-0000-0000850A0000}"/>
    <cellStyle name="Comma 2 4 4 2 2" xfId="1235" xr:uid="{00000000-0005-0000-0000-0000860A0000}"/>
    <cellStyle name="Comma 2 4 4 2 2 2" xfId="2293" xr:uid="{00000000-0005-0000-0000-0000870A0000}"/>
    <cellStyle name="Comma 2 4 4 2 2 2 2" xfId="4410" xr:uid="{00000000-0005-0000-0000-0000880A0000}"/>
    <cellStyle name="Comma 2 4 4 2 2 2 2 2" xfId="12877" xr:uid="{00000000-0005-0000-0000-0000890A0000}"/>
    <cellStyle name="Comma 2 4 4 2 2 2 2 3" xfId="8642" xr:uid="{00000000-0005-0000-0000-00008A0A0000}"/>
    <cellStyle name="Comma 2 4 4 2 2 2 3" xfId="10761" xr:uid="{00000000-0005-0000-0000-00008B0A0000}"/>
    <cellStyle name="Comma 2 4 4 2 2 2 4" xfId="6526" xr:uid="{00000000-0005-0000-0000-00008C0A0000}"/>
    <cellStyle name="Comma 2 4 4 2 2 3" xfId="3352" xr:uid="{00000000-0005-0000-0000-00008D0A0000}"/>
    <cellStyle name="Comma 2 4 4 2 2 3 2" xfId="11819" xr:uid="{00000000-0005-0000-0000-00008E0A0000}"/>
    <cellStyle name="Comma 2 4 4 2 2 3 3" xfId="7584" xr:uid="{00000000-0005-0000-0000-00008F0A0000}"/>
    <cellStyle name="Comma 2 4 4 2 2 4" xfId="9703" xr:uid="{00000000-0005-0000-0000-0000900A0000}"/>
    <cellStyle name="Comma 2 4 4 2 2 5" xfId="5468" xr:uid="{00000000-0005-0000-0000-0000910A0000}"/>
    <cellStyle name="Comma 2 4 4 2 3" xfId="1788" xr:uid="{00000000-0005-0000-0000-0000920A0000}"/>
    <cellStyle name="Comma 2 4 4 2 3 2" xfId="3905" xr:uid="{00000000-0005-0000-0000-0000930A0000}"/>
    <cellStyle name="Comma 2 4 4 2 3 2 2" xfId="12372" xr:uid="{00000000-0005-0000-0000-0000940A0000}"/>
    <cellStyle name="Comma 2 4 4 2 3 2 3" xfId="8137" xr:uid="{00000000-0005-0000-0000-0000950A0000}"/>
    <cellStyle name="Comma 2 4 4 2 3 3" xfId="10256" xr:uid="{00000000-0005-0000-0000-0000960A0000}"/>
    <cellStyle name="Comma 2 4 4 2 3 4" xfId="6021" xr:uid="{00000000-0005-0000-0000-0000970A0000}"/>
    <cellStyle name="Comma 2 4 4 2 4" xfId="2847" xr:uid="{00000000-0005-0000-0000-0000980A0000}"/>
    <cellStyle name="Comma 2 4 4 2 4 2" xfId="11314" xr:uid="{00000000-0005-0000-0000-0000990A0000}"/>
    <cellStyle name="Comma 2 4 4 2 4 3" xfId="7079" xr:uid="{00000000-0005-0000-0000-00009A0A0000}"/>
    <cellStyle name="Comma 2 4 4 2 5" xfId="9198" xr:uid="{00000000-0005-0000-0000-00009B0A0000}"/>
    <cellStyle name="Comma 2 4 4 2 6" xfId="4963" xr:uid="{00000000-0005-0000-0000-00009C0A0000}"/>
    <cellStyle name="Comma 2 4 4 3" xfId="935" xr:uid="{00000000-0005-0000-0000-00009D0A0000}"/>
    <cellStyle name="Comma 2 4 4 3 2" xfId="1993" xr:uid="{00000000-0005-0000-0000-00009E0A0000}"/>
    <cellStyle name="Comma 2 4 4 3 2 2" xfId="4110" xr:uid="{00000000-0005-0000-0000-00009F0A0000}"/>
    <cellStyle name="Comma 2 4 4 3 2 2 2" xfId="12577" xr:uid="{00000000-0005-0000-0000-0000A00A0000}"/>
    <cellStyle name="Comma 2 4 4 3 2 2 3" xfId="8342" xr:uid="{00000000-0005-0000-0000-0000A10A0000}"/>
    <cellStyle name="Comma 2 4 4 3 2 3" xfId="10461" xr:uid="{00000000-0005-0000-0000-0000A20A0000}"/>
    <cellStyle name="Comma 2 4 4 3 2 4" xfId="6226" xr:uid="{00000000-0005-0000-0000-0000A30A0000}"/>
    <cellStyle name="Comma 2 4 4 3 3" xfId="3052" xr:uid="{00000000-0005-0000-0000-0000A40A0000}"/>
    <cellStyle name="Comma 2 4 4 3 3 2" xfId="11519" xr:uid="{00000000-0005-0000-0000-0000A50A0000}"/>
    <cellStyle name="Comma 2 4 4 3 3 3" xfId="7284" xr:uid="{00000000-0005-0000-0000-0000A60A0000}"/>
    <cellStyle name="Comma 2 4 4 3 4" xfId="9403" xr:uid="{00000000-0005-0000-0000-0000A70A0000}"/>
    <cellStyle name="Comma 2 4 4 3 5" xfId="5168" xr:uid="{00000000-0005-0000-0000-0000A80A0000}"/>
    <cellStyle name="Comma 2 4 4 4" xfId="1487" xr:uid="{00000000-0005-0000-0000-0000A90A0000}"/>
    <cellStyle name="Comma 2 4 4 4 2" xfId="3604" xr:uid="{00000000-0005-0000-0000-0000AA0A0000}"/>
    <cellStyle name="Comma 2 4 4 4 2 2" xfId="12071" xr:uid="{00000000-0005-0000-0000-0000AB0A0000}"/>
    <cellStyle name="Comma 2 4 4 4 2 3" xfId="7836" xr:uid="{00000000-0005-0000-0000-0000AC0A0000}"/>
    <cellStyle name="Comma 2 4 4 4 3" xfId="9955" xr:uid="{00000000-0005-0000-0000-0000AD0A0000}"/>
    <cellStyle name="Comma 2 4 4 4 4" xfId="5720" xr:uid="{00000000-0005-0000-0000-0000AE0A0000}"/>
    <cellStyle name="Comma 2 4 4 5" xfId="2546" xr:uid="{00000000-0005-0000-0000-0000AF0A0000}"/>
    <cellStyle name="Comma 2 4 4 5 2" xfId="11013" xr:uid="{00000000-0005-0000-0000-0000B00A0000}"/>
    <cellStyle name="Comma 2 4 4 5 3" xfId="6778" xr:uid="{00000000-0005-0000-0000-0000B10A0000}"/>
    <cellStyle name="Comma 2 4 4 6" xfId="8897" xr:uid="{00000000-0005-0000-0000-0000B20A0000}"/>
    <cellStyle name="Comma 2 4 4 7" xfId="4662" xr:uid="{00000000-0005-0000-0000-0000B30A0000}"/>
    <cellStyle name="Comma 2 4 5" xfId="619" xr:uid="{00000000-0005-0000-0000-0000B40A0000}"/>
    <cellStyle name="Comma 2 4 5 2" xfId="1136" xr:uid="{00000000-0005-0000-0000-0000B50A0000}"/>
    <cellStyle name="Comma 2 4 5 2 2" xfId="2194" xr:uid="{00000000-0005-0000-0000-0000B60A0000}"/>
    <cellStyle name="Comma 2 4 5 2 2 2" xfId="4311" xr:uid="{00000000-0005-0000-0000-0000B70A0000}"/>
    <cellStyle name="Comma 2 4 5 2 2 2 2" xfId="12778" xr:uid="{00000000-0005-0000-0000-0000B80A0000}"/>
    <cellStyle name="Comma 2 4 5 2 2 2 3" xfId="8543" xr:uid="{00000000-0005-0000-0000-0000B90A0000}"/>
    <cellStyle name="Comma 2 4 5 2 2 3" xfId="10662" xr:uid="{00000000-0005-0000-0000-0000BA0A0000}"/>
    <cellStyle name="Comma 2 4 5 2 2 4" xfId="6427" xr:uid="{00000000-0005-0000-0000-0000BB0A0000}"/>
    <cellStyle name="Comma 2 4 5 2 3" xfId="3253" xr:uid="{00000000-0005-0000-0000-0000BC0A0000}"/>
    <cellStyle name="Comma 2 4 5 2 3 2" xfId="11720" xr:uid="{00000000-0005-0000-0000-0000BD0A0000}"/>
    <cellStyle name="Comma 2 4 5 2 3 3" xfId="7485" xr:uid="{00000000-0005-0000-0000-0000BE0A0000}"/>
    <cellStyle name="Comma 2 4 5 2 4" xfId="9604" xr:uid="{00000000-0005-0000-0000-0000BF0A0000}"/>
    <cellStyle name="Comma 2 4 5 2 5" xfId="5369" xr:uid="{00000000-0005-0000-0000-0000C00A0000}"/>
    <cellStyle name="Comma 2 4 5 3" xfId="1689" xr:uid="{00000000-0005-0000-0000-0000C10A0000}"/>
    <cellStyle name="Comma 2 4 5 3 2" xfId="3806" xr:uid="{00000000-0005-0000-0000-0000C20A0000}"/>
    <cellStyle name="Comma 2 4 5 3 2 2" xfId="12273" xr:uid="{00000000-0005-0000-0000-0000C30A0000}"/>
    <cellStyle name="Comma 2 4 5 3 2 3" xfId="8038" xr:uid="{00000000-0005-0000-0000-0000C40A0000}"/>
    <cellStyle name="Comma 2 4 5 3 3" xfId="10157" xr:uid="{00000000-0005-0000-0000-0000C50A0000}"/>
    <cellStyle name="Comma 2 4 5 3 4" xfId="5922" xr:uid="{00000000-0005-0000-0000-0000C60A0000}"/>
    <cellStyle name="Comma 2 4 5 4" xfId="2748" xr:uid="{00000000-0005-0000-0000-0000C70A0000}"/>
    <cellStyle name="Comma 2 4 5 4 2" xfId="11215" xr:uid="{00000000-0005-0000-0000-0000C80A0000}"/>
    <cellStyle name="Comma 2 4 5 4 3" xfId="6980" xr:uid="{00000000-0005-0000-0000-0000C90A0000}"/>
    <cellStyle name="Comma 2 4 5 5" xfId="9099" xr:uid="{00000000-0005-0000-0000-0000CA0A0000}"/>
    <cellStyle name="Comma 2 4 5 6" xfId="4864" xr:uid="{00000000-0005-0000-0000-0000CB0A0000}"/>
    <cellStyle name="Comma 2 4 6" xfId="525" xr:uid="{00000000-0005-0000-0000-0000CC0A0000}"/>
    <cellStyle name="Comma 2 4 6 2" xfId="1043" xr:uid="{00000000-0005-0000-0000-0000CD0A0000}"/>
    <cellStyle name="Comma 2 4 6 2 2" xfId="2101" xr:uid="{00000000-0005-0000-0000-0000CE0A0000}"/>
    <cellStyle name="Comma 2 4 6 2 2 2" xfId="4218" xr:uid="{00000000-0005-0000-0000-0000CF0A0000}"/>
    <cellStyle name="Comma 2 4 6 2 2 2 2" xfId="12685" xr:uid="{00000000-0005-0000-0000-0000D00A0000}"/>
    <cellStyle name="Comma 2 4 6 2 2 2 3" xfId="8450" xr:uid="{00000000-0005-0000-0000-0000D10A0000}"/>
    <cellStyle name="Comma 2 4 6 2 2 3" xfId="10569" xr:uid="{00000000-0005-0000-0000-0000D20A0000}"/>
    <cellStyle name="Comma 2 4 6 2 2 4" xfId="6334" xr:uid="{00000000-0005-0000-0000-0000D30A0000}"/>
    <cellStyle name="Comma 2 4 6 2 3" xfId="3160" xr:uid="{00000000-0005-0000-0000-0000D40A0000}"/>
    <cellStyle name="Comma 2 4 6 2 3 2" xfId="11627" xr:uid="{00000000-0005-0000-0000-0000D50A0000}"/>
    <cellStyle name="Comma 2 4 6 2 3 3" xfId="7392" xr:uid="{00000000-0005-0000-0000-0000D60A0000}"/>
    <cellStyle name="Comma 2 4 6 2 4" xfId="9511" xr:uid="{00000000-0005-0000-0000-0000D70A0000}"/>
    <cellStyle name="Comma 2 4 6 2 5" xfId="5276" xr:uid="{00000000-0005-0000-0000-0000D80A0000}"/>
    <cellStyle name="Comma 2 4 6 3" xfId="1595" xr:uid="{00000000-0005-0000-0000-0000D90A0000}"/>
    <cellStyle name="Comma 2 4 6 3 2" xfId="3712" xr:uid="{00000000-0005-0000-0000-0000DA0A0000}"/>
    <cellStyle name="Comma 2 4 6 3 2 2" xfId="12179" xr:uid="{00000000-0005-0000-0000-0000DB0A0000}"/>
    <cellStyle name="Comma 2 4 6 3 2 3" xfId="7944" xr:uid="{00000000-0005-0000-0000-0000DC0A0000}"/>
    <cellStyle name="Comma 2 4 6 3 3" xfId="10063" xr:uid="{00000000-0005-0000-0000-0000DD0A0000}"/>
    <cellStyle name="Comma 2 4 6 3 4" xfId="5828" xr:uid="{00000000-0005-0000-0000-0000DE0A0000}"/>
    <cellStyle name="Comma 2 4 6 4" xfId="2654" xr:uid="{00000000-0005-0000-0000-0000DF0A0000}"/>
    <cellStyle name="Comma 2 4 6 4 2" xfId="11121" xr:uid="{00000000-0005-0000-0000-0000E00A0000}"/>
    <cellStyle name="Comma 2 4 6 4 3" xfId="6886" xr:uid="{00000000-0005-0000-0000-0000E10A0000}"/>
    <cellStyle name="Comma 2 4 6 5" xfId="9005" xr:uid="{00000000-0005-0000-0000-0000E20A0000}"/>
    <cellStyle name="Comma 2 4 6 6" xfId="4770" xr:uid="{00000000-0005-0000-0000-0000E30A0000}"/>
    <cellStyle name="Comma 2 4 7" xfId="838" xr:uid="{00000000-0005-0000-0000-0000E40A0000}"/>
    <cellStyle name="Comma 2 4 7 2" xfId="1896" xr:uid="{00000000-0005-0000-0000-0000E50A0000}"/>
    <cellStyle name="Comma 2 4 7 2 2" xfId="4013" xr:uid="{00000000-0005-0000-0000-0000E60A0000}"/>
    <cellStyle name="Comma 2 4 7 2 2 2" xfId="12480" xr:uid="{00000000-0005-0000-0000-0000E70A0000}"/>
    <cellStyle name="Comma 2 4 7 2 2 3" xfId="8245" xr:uid="{00000000-0005-0000-0000-0000E80A0000}"/>
    <cellStyle name="Comma 2 4 7 2 3" xfId="10364" xr:uid="{00000000-0005-0000-0000-0000E90A0000}"/>
    <cellStyle name="Comma 2 4 7 2 4" xfId="6129" xr:uid="{00000000-0005-0000-0000-0000EA0A0000}"/>
    <cellStyle name="Comma 2 4 7 3" xfId="2955" xr:uid="{00000000-0005-0000-0000-0000EB0A0000}"/>
    <cellStyle name="Comma 2 4 7 3 2" xfId="11422" xr:uid="{00000000-0005-0000-0000-0000EC0A0000}"/>
    <cellStyle name="Comma 2 4 7 3 3" xfId="7187" xr:uid="{00000000-0005-0000-0000-0000ED0A0000}"/>
    <cellStyle name="Comma 2 4 7 4" xfId="9306" xr:uid="{00000000-0005-0000-0000-0000EE0A0000}"/>
    <cellStyle name="Comma 2 4 7 5" xfId="5071" xr:uid="{00000000-0005-0000-0000-0000EF0A0000}"/>
    <cellStyle name="Comma 2 4 8" xfId="1343" xr:uid="{00000000-0005-0000-0000-0000F00A0000}"/>
    <cellStyle name="Comma 2 4 8 2" xfId="2401" xr:uid="{00000000-0005-0000-0000-0000F10A0000}"/>
    <cellStyle name="Comma 2 4 8 2 2" xfId="4518" xr:uid="{00000000-0005-0000-0000-0000F20A0000}"/>
    <cellStyle name="Comma 2 4 8 2 2 2" xfId="12985" xr:uid="{00000000-0005-0000-0000-0000F30A0000}"/>
    <cellStyle name="Comma 2 4 8 2 2 3" xfId="8750" xr:uid="{00000000-0005-0000-0000-0000F40A0000}"/>
    <cellStyle name="Comma 2 4 8 2 3" xfId="10869" xr:uid="{00000000-0005-0000-0000-0000F50A0000}"/>
    <cellStyle name="Comma 2 4 8 2 4" xfId="6634" xr:uid="{00000000-0005-0000-0000-0000F60A0000}"/>
    <cellStyle name="Comma 2 4 8 3" xfId="3460" xr:uid="{00000000-0005-0000-0000-0000F70A0000}"/>
    <cellStyle name="Comma 2 4 8 3 2" xfId="11927" xr:uid="{00000000-0005-0000-0000-0000F80A0000}"/>
    <cellStyle name="Comma 2 4 8 3 3" xfId="7692" xr:uid="{00000000-0005-0000-0000-0000F90A0000}"/>
    <cellStyle name="Comma 2 4 8 4" xfId="9811" xr:uid="{00000000-0005-0000-0000-0000FA0A0000}"/>
    <cellStyle name="Comma 2 4 8 5" xfId="5576" xr:uid="{00000000-0005-0000-0000-0000FB0A0000}"/>
    <cellStyle name="Comma 2 4 9" xfId="1390" xr:uid="{00000000-0005-0000-0000-0000FC0A0000}"/>
    <cellStyle name="Comma 2 4 9 2" xfId="3507" xr:uid="{00000000-0005-0000-0000-0000FD0A0000}"/>
    <cellStyle name="Comma 2 4 9 2 2" xfId="11974" xr:uid="{00000000-0005-0000-0000-0000FE0A0000}"/>
    <cellStyle name="Comma 2 4 9 2 3" xfId="7739" xr:uid="{00000000-0005-0000-0000-0000FF0A0000}"/>
    <cellStyle name="Comma 2 4 9 3" xfId="9858" xr:uid="{00000000-0005-0000-0000-0000000B0000}"/>
    <cellStyle name="Comma 2 4 9 4" xfId="5623" xr:uid="{00000000-0005-0000-0000-0000010B0000}"/>
    <cellStyle name="Comma 2 5" xfId="136" xr:uid="{00000000-0005-0000-0000-0000020B0000}"/>
    <cellStyle name="Comma 2 5 10" xfId="8797" xr:uid="{00000000-0005-0000-0000-0000030B0000}"/>
    <cellStyle name="Comma 2 5 11" xfId="4562" xr:uid="{00000000-0005-0000-0000-0000040B0000}"/>
    <cellStyle name="Comma 2 5 2" xfId="363" xr:uid="{00000000-0005-0000-0000-0000050B0000}"/>
    <cellStyle name="Comma 2 5 2 2" xfId="469" xr:uid="{00000000-0005-0000-0000-0000060B0000}"/>
    <cellStyle name="Comma 2 5 2 2 2" xfId="782" xr:uid="{00000000-0005-0000-0000-0000070B0000}"/>
    <cellStyle name="Comma 2 5 2 2 2 2" xfId="1287" xr:uid="{00000000-0005-0000-0000-0000080B0000}"/>
    <cellStyle name="Comma 2 5 2 2 2 2 2" xfId="2345" xr:uid="{00000000-0005-0000-0000-0000090B0000}"/>
    <cellStyle name="Comma 2 5 2 2 2 2 2 2" xfId="4462" xr:uid="{00000000-0005-0000-0000-00000A0B0000}"/>
    <cellStyle name="Comma 2 5 2 2 2 2 2 2 2" xfId="12929" xr:uid="{00000000-0005-0000-0000-00000B0B0000}"/>
    <cellStyle name="Comma 2 5 2 2 2 2 2 2 3" xfId="8694" xr:uid="{00000000-0005-0000-0000-00000C0B0000}"/>
    <cellStyle name="Comma 2 5 2 2 2 2 2 3" xfId="10813" xr:uid="{00000000-0005-0000-0000-00000D0B0000}"/>
    <cellStyle name="Comma 2 5 2 2 2 2 2 4" xfId="6578" xr:uid="{00000000-0005-0000-0000-00000E0B0000}"/>
    <cellStyle name="Comma 2 5 2 2 2 2 3" xfId="3404" xr:uid="{00000000-0005-0000-0000-00000F0B0000}"/>
    <cellStyle name="Comma 2 5 2 2 2 2 3 2" xfId="11871" xr:uid="{00000000-0005-0000-0000-0000100B0000}"/>
    <cellStyle name="Comma 2 5 2 2 2 2 3 3" xfId="7636" xr:uid="{00000000-0005-0000-0000-0000110B0000}"/>
    <cellStyle name="Comma 2 5 2 2 2 2 4" xfId="9755" xr:uid="{00000000-0005-0000-0000-0000120B0000}"/>
    <cellStyle name="Comma 2 5 2 2 2 2 5" xfId="5520" xr:uid="{00000000-0005-0000-0000-0000130B0000}"/>
    <cellStyle name="Comma 2 5 2 2 2 3" xfId="1840" xr:uid="{00000000-0005-0000-0000-0000140B0000}"/>
    <cellStyle name="Comma 2 5 2 2 2 3 2" xfId="3957" xr:uid="{00000000-0005-0000-0000-0000150B0000}"/>
    <cellStyle name="Comma 2 5 2 2 2 3 2 2" xfId="12424" xr:uid="{00000000-0005-0000-0000-0000160B0000}"/>
    <cellStyle name="Comma 2 5 2 2 2 3 2 3" xfId="8189" xr:uid="{00000000-0005-0000-0000-0000170B0000}"/>
    <cellStyle name="Comma 2 5 2 2 2 3 3" xfId="10308" xr:uid="{00000000-0005-0000-0000-0000180B0000}"/>
    <cellStyle name="Comma 2 5 2 2 2 3 4" xfId="6073" xr:uid="{00000000-0005-0000-0000-0000190B0000}"/>
    <cellStyle name="Comma 2 5 2 2 2 4" xfId="2899" xr:uid="{00000000-0005-0000-0000-00001A0B0000}"/>
    <cellStyle name="Comma 2 5 2 2 2 4 2" xfId="11366" xr:uid="{00000000-0005-0000-0000-00001B0B0000}"/>
    <cellStyle name="Comma 2 5 2 2 2 4 3" xfId="7131" xr:uid="{00000000-0005-0000-0000-00001C0B0000}"/>
    <cellStyle name="Comma 2 5 2 2 2 5" xfId="9250" xr:uid="{00000000-0005-0000-0000-00001D0B0000}"/>
    <cellStyle name="Comma 2 5 2 2 2 6" xfId="5015" xr:uid="{00000000-0005-0000-0000-00001E0B0000}"/>
    <cellStyle name="Comma 2 5 2 2 3" xfId="987" xr:uid="{00000000-0005-0000-0000-00001F0B0000}"/>
    <cellStyle name="Comma 2 5 2 2 3 2" xfId="2045" xr:uid="{00000000-0005-0000-0000-0000200B0000}"/>
    <cellStyle name="Comma 2 5 2 2 3 2 2" xfId="4162" xr:uid="{00000000-0005-0000-0000-0000210B0000}"/>
    <cellStyle name="Comma 2 5 2 2 3 2 2 2" xfId="12629" xr:uid="{00000000-0005-0000-0000-0000220B0000}"/>
    <cellStyle name="Comma 2 5 2 2 3 2 2 3" xfId="8394" xr:uid="{00000000-0005-0000-0000-0000230B0000}"/>
    <cellStyle name="Comma 2 5 2 2 3 2 3" xfId="10513" xr:uid="{00000000-0005-0000-0000-0000240B0000}"/>
    <cellStyle name="Comma 2 5 2 2 3 2 4" xfId="6278" xr:uid="{00000000-0005-0000-0000-0000250B0000}"/>
    <cellStyle name="Comma 2 5 2 2 3 3" xfId="3104" xr:uid="{00000000-0005-0000-0000-0000260B0000}"/>
    <cellStyle name="Comma 2 5 2 2 3 3 2" xfId="11571" xr:uid="{00000000-0005-0000-0000-0000270B0000}"/>
    <cellStyle name="Comma 2 5 2 2 3 3 3" xfId="7336" xr:uid="{00000000-0005-0000-0000-0000280B0000}"/>
    <cellStyle name="Comma 2 5 2 2 3 4" xfId="9455" xr:uid="{00000000-0005-0000-0000-0000290B0000}"/>
    <cellStyle name="Comma 2 5 2 2 3 5" xfId="5220" xr:uid="{00000000-0005-0000-0000-00002A0B0000}"/>
    <cellStyle name="Comma 2 5 2 2 4" xfId="1539" xr:uid="{00000000-0005-0000-0000-00002B0B0000}"/>
    <cellStyle name="Comma 2 5 2 2 4 2" xfId="3656" xr:uid="{00000000-0005-0000-0000-00002C0B0000}"/>
    <cellStyle name="Comma 2 5 2 2 4 2 2" xfId="12123" xr:uid="{00000000-0005-0000-0000-00002D0B0000}"/>
    <cellStyle name="Comma 2 5 2 2 4 2 3" xfId="7888" xr:uid="{00000000-0005-0000-0000-00002E0B0000}"/>
    <cellStyle name="Comma 2 5 2 2 4 3" xfId="10007" xr:uid="{00000000-0005-0000-0000-00002F0B0000}"/>
    <cellStyle name="Comma 2 5 2 2 4 4" xfId="5772" xr:uid="{00000000-0005-0000-0000-0000300B0000}"/>
    <cellStyle name="Comma 2 5 2 2 5" xfId="2598" xr:uid="{00000000-0005-0000-0000-0000310B0000}"/>
    <cellStyle name="Comma 2 5 2 2 5 2" xfId="11065" xr:uid="{00000000-0005-0000-0000-0000320B0000}"/>
    <cellStyle name="Comma 2 5 2 2 5 3" xfId="6830" xr:uid="{00000000-0005-0000-0000-0000330B0000}"/>
    <cellStyle name="Comma 2 5 2 2 6" xfId="8949" xr:uid="{00000000-0005-0000-0000-0000340B0000}"/>
    <cellStyle name="Comma 2 5 2 2 7" xfId="4714" xr:uid="{00000000-0005-0000-0000-0000350B0000}"/>
    <cellStyle name="Comma 2 5 2 3" xfId="676" xr:uid="{00000000-0005-0000-0000-0000360B0000}"/>
    <cellStyle name="Comma 2 5 2 3 2" xfId="1181" xr:uid="{00000000-0005-0000-0000-0000370B0000}"/>
    <cellStyle name="Comma 2 5 2 3 2 2" xfId="2239" xr:uid="{00000000-0005-0000-0000-0000380B0000}"/>
    <cellStyle name="Comma 2 5 2 3 2 2 2" xfId="4356" xr:uid="{00000000-0005-0000-0000-0000390B0000}"/>
    <cellStyle name="Comma 2 5 2 3 2 2 2 2" xfId="12823" xr:uid="{00000000-0005-0000-0000-00003A0B0000}"/>
    <cellStyle name="Comma 2 5 2 3 2 2 2 3" xfId="8588" xr:uid="{00000000-0005-0000-0000-00003B0B0000}"/>
    <cellStyle name="Comma 2 5 2 3 2 2 3" xfId="10707" xr:uid="{00000000-0005-0000-0000-00003C0B0000}"/>
    <cellStyle name="Comma 2 5 2 3 2 2 4" xfId="6472" xr:uid="{00000000-0005-0000-0000-00003D0B0000}"/>
    <cellStyle name="Comma 2 5 2 3 2 3" xfId="3298" xr:uid="{00000000-0005-0000-0000-00003E0B0000}"/>
    <cellStyle name="Comma 2 5 2 3 2 3 2" xfId="11765" xr:uid="{00000000-0005-0000-0000-00003F0B0000}"/>
    <cellStyle name="Comma 2 5 2 3 2 3 3" xfId="7530" xr:uid="{00000000-0005-0000-0000-0000400B0000}"/>
    <cellStyle name="Comma 2 5 2 3 2 4" xfId="9649" xr:uid="{00000000-0005-0000-0000-0000410B0000}"/>
    <cellStyle name="Comma 2 5 2 3 2 5" xfId="5414" xr:uid="{00000000-0005-0000-0000-0000420B0000}"/>
    <cellStyle name="Comma 2 5 2 3 3" xfId="1734" xr:uid="{00000000-0005-0000-0000-0000430B0000}"/>
    <cellStyle name="Comma 2 5 2 3 3 2" xfId="3851" xr:uid="{00000000-0005-0000-0000-0000440B0000}"/>
    <cellStyle name="Comma 2 5 2 3 3 2 2" xfId="12318" xr:uid="{00000000-0005-0000-0000-0000450B0000}"/>
    <cellStyle name="Comma 2 5 2 3 3 2 3" xfId="8083" xr:uid="{00000000-0005-0000-0000-0000460B0000}"/>
    <cellStyle name="Comma 2 5 2 3 3 3" xfId="10202" xr:uid="{00000000-0005-0000-0000-0000470B0000}"/>
    <cellStyle name="Comma 2 5 2 3 3 4" xfId="5967" xr:uid="{00000000-0005-0000-0000-0000480B0000}"/>
    <cellStyle name="Comma 2 5 2 3 4" xfId="2793" xr:uid="{00000000-0005-0000-0000-0000490B0000}"/>
    <cellStyle name="Comma 2 5 2 3 4 2" xfId="11260" xr:uid="{00000000-0005-0000-0000-00004A0B0000}"/>
    <cellStyle name="Comma 2 5 2 3 4 3" xfId="7025" xr:uid="{00000000-0005-0000-0000-00004B0B0000}"/>
    <cellStyle name="Comma 2 5 2 3 5" xfId="9144" xr:uid="{00000000-0005-0000-0000-00004C0B0000}"/>
    <cellStyle name="Comma 2 5 2 3 6" xfId="4909" xr:uid="{00000000-0005-0000-0000-00004D0B0000}"/>
    <cellStyle name="Comma 2 5 2 4" xfId="569" xr:uid="{00000000-0005-0000-0000-00004E0B0000}"/>
    <cellStyle name="Comma 2 5 2 4 2" xfId="1086" xr:uid="{00000000-0005-0000-0000-00004F0B0000}"/>
    <cellStyle name="Comma 2 5 2 4 2 2" xfId="2144" xr:uid="{00000000-0005-0000-0000-0000500B0000}"/>
    <cellStyle name="Comma 2 5 2 4 2 2 2" xfId="4261" xr:uid="{00000000-0005-0000-0000-0000510B0000}"/>
    <cellStyle name="Comma 2 5 2 4 2 2 2 2" xfId="12728" xr:uid="{00000000-0005-0000-0000-0000520B0000}"/>
    <cellStyle name="Comma 2 5 2 4 2 2 2 3" xfId="8493" xr:uid="{00000000-0005-0000-0000-0000530B0000}"/>
    <cellStyle name="Comma 2 5 2 4 2 2 3" xfId="10612" xr:uid="{00000000-0005-0000-0000-0000540B0000}"/>
    <cellStyle name="Comma 2 5 2 4 2 2 4" xfId="6377" xr:uid="{00000000-0005-0000-0000-0000550B0000}"/>
    <cellStyle name="Comma 2 5 2 4 2 3" xfId="3203" xr:uid="{00000000-0005-0000-0000-0000560B0000}"/>
    <cellStyle name="Comma 2 5 2 4 2 3 2" xfId="11670" xr:uid="{00000000-0005-0000-0000-0000570B0000}"/>
    <cellStyle name="Comma 2 5 2 4 2 3 3" xfId="7435" xr:uid="{00000000-0005-0000-0000-0000580B0000}"/>
    <cellStyle name="Comma 2 5 2 4 2 4" xfId="9554" xr:uid="{00000000-0005-0000-0000-0000590B0000}"/>
    <cellStyle name="Comma 2 5 2 4 2 5" xfId="5319" xr:uid="{00000000-0005-0000-0000-00005A0B0000}"/>
    <cellStyle name="Comma 2 5 2 4 3" xfId="1639" xr:uid="{00000000-0005-0000-0000-00005B0B0000}"/>
    <cellStyle name="Comma 2 5 2 4 3 2" xfId="3756" xr:uid="{00000000-0005-0000-0000-00005C0B0000}"/>
    <cellStyle name="Comma 2 5 2 4 3 2 2" xfId="12223" xr:uid="{00000000-0005-0000-0000-00005D0B0000}"/>
    <cellStyle name="Comma 2 5 2 4 3 2 3" xfId="7988" xr:uid="{00000000-0005-0000-0000-00005E0B0000}"/>
    <cellStyle name="Comma 2 5 2 4 3 3" xfId="10107" xr:uid="{00000000-0005-0000-0000-00005F0B0000}"/>
    <cellStyle name="Comma 2 5 2 4 3 4" xfId="5872" xr:uid="{00000000-0005-0000-0000-0000600B0000}"/>
    <cellStyle name="Comma 2 5 2 4 4" xfId="2698" xr:uid="{00000000-0005-0000-0000-0000610B0000}"/>
    <cellStyle name="Comma 2 5 2 4 4 2" xfId="11165" xr:uid="{00000000-0005-0000-0000-0000620B0000}"/>
    <cellStyle name="Comma 2 5 2 4 4 3" xfId="6930" xr:uid="{00000000-0005-0000-0000-0000630B0000}"/>
    <cellStyle name="Comma 2 5 2 4 5" xfId="9049" xr:uid="{00000000-0005-0000-0000-0000640B0000}"/>
    <cellStyle name="Comma 2 5 2 4 6" xfId="4814" xr:uid="{00000000-0005-0000-0000-0000650B0000}"/>
    <cellStyle name="Comma 2 5 2 5" xfId="881" xr:uid="{00000000-0005-0000-0000-0000660B0000}"/>
    <cellStyle name="Comma 2 5 2 5 2" xfId="1939" xr:uid="{00000000-0005-0000-0000-0000670B0000}"/>
    <cellStyle name="Comma 2 5 2 5 2 2" xfId="4056" xr:uid="{00000000-0005-0000-0000-0000680B0000}"/>
    <cellStyle name="Comma 2 5 2 5 2 2 2" xfId="12523" xr:uid="{00000000-0005-0000-0000-0000690B0000}"/>
    <cellStyle name="Comma 2 5 2 5 2 2 3" xfId="8288" xr:uid="{00000000-0005-0000-0000-00006A0B0000}"/>
    <cellStyle name="Comma 2 5 2 5 2 3" xfId="10407" xr:uid="{00000000-0005-0000-0000-00006B0B0000}"/>
    <cellStyle name="Comma 2 5 2 5 2 4" xfId="6172" xr:uid="{00000000-0005-0000-0000-00006C0B0000}"/>
    <cellStyle name="Comma 2 5 2 5 3" xfId="2998" xr:uid="{00000000-0005-0000-0000-00006D0B0000}"/>
    <cellStyle name="Comma 2 5 2 5 3 2" xfId="11465" xr:uid="{00000000-0005-0000-0000-00006E0B0000}"/>
    <cellStyle name="Comma 2 5 2 5 3 3" xfId="7230" xr:uid="{00000000-0005-0000-0000-00006F0B0000}"/>
    <cellStyle name="Comma 2 5 2 5 4" xfId="9349" xr:uid="{00000000-0005-0000-0000-0000700B0000}"/>
    <cellStyle name="Comma 2 5 2 5 5" xfId="5114" xr:uid="{00000000-0005-0000-0000-0000710B0000}"/>
    <cellStyle name="Comma 2 5 2 6" xfId="1433" xr:uid="{00000000-0005-0000-0000-0000720B0000}"/>
    <cellStyle name="Comma 2 5 2 6 2" xfId="3550" xr:uid="{00000000-0005-0000-0000-0000730B0000}"/>
    <cellStyle name="Comma 2 5 2 6 2 2" xfId="12017" xr:uid="{00000000-0005-0000-0000-0000740B0000}"/>
    <cellStyle name="Comma 2 5 2 6 2 3" xfId="7782" xr:uid="{00000000-0005-0000-0000-0000750B0000}"/>
    <cellStyle name="Comma 2 5 2 6 3" xfId="9901" xr:uid="{00000000-0005-0000-0000-0000760B0000}"/>
    <cellStyle name="Comma 2 5 2 6 4" xfId="5666" xr:uid="{00000000-0005-0000-0000-0000770B0000}"/>
    <cellStyle name="Comma 2 5 2 7" xfId="2492" xr:uid="{00000000-0005-0000-0000-0000780B0000}"/>
    <cellStyle name="Comma 2 5 2 7 2" xfId="10959" xr:uid="{00000000-0005-0000-0000-0000790B0000}"/>
    <cellStyle name="Comma 2 5 2 7 3" xfId="6724" xr:uid="{00000000-0005-0000-0000-00007A0B0000}"/>
    <cellStyle name="Comma 2 5 2 8" xfId="8843" xr:uid="{00000000-0005-0000-0000-00007B0B0000}"/>
    <cellStyle name="Comma 2 5 2 9" xfId="4608" xr:uid="{00000000-0005-0000-0000-00007C0B0000}"/>
    <cellStyle name="Comma 2 5 3" xfId="413" xr:uid="{00000000-0005-0000-0000-00007D0B0000}"/>
    <cellStyle name="Comma 2 5 3 2" xfId="726" xr:uid="{00000000-0005-0000-0000-00007E0B0000}"/>
    <cellStyle name="Comma 2 5 3 2 2" xfId="1231" xr:uid="{00000000-0005-0000-0000-00007F0B0000}"/>
    <cellStyle name="Comma 2 5 3 2 2 2" xfId="2289" xr:uid="{00000000-0005-0000-0000-0000800B0000}"/>
    <cellStyle name="Comma 2 5 3 2 2 2 2" xfId="4406" xr:uid="{00000000-0005-0000-0000-0000810B0000}"/>
    <cellStyle name="Comma 2 5 3 2 2 2 2 2" xfId="12873" xr:uid="{00000000-0005-0000-0000-0000820B0000}"/>
    <cellStyle name="Comma 2 5 3 2 2 2 2 3" xfId="8638" xr:uid="{00000000-0005-0000-0000-0000830B0000}"/>
    <cellStyle name="Comma 2 5 3 2 2 2 3" xfId="10757" xr:uid="{00000000-0005-0000-0000-0000840B0000}"/>
    <cellStyle name="Comma 2 5 3 2 2 2 4" xfId="6522" xr:uid="{00000000-0005-0000-0000-0000850B0000}"/>
    <cellStyle name="Comma 2 5 3 2 2 3" xfId="3348" xr:uid="{00000000-0005-0000-0000-0000860B0000}"/>
    <cellStyle name="Comma 2 5 3 2 2 3 2" xfId="11815" xr:uid="{00000000-0005-0000-0000-0000870B0000}"/>
    <cellStyle name="Comma 2 5 3 2 2 3 3" xfId="7580" xr:uid="{00000000-0005-0000-0000-0000880B0000}"/>
    <cellStyle name="Comma 2 5 3 2 2 4" xfId="9699" xr:uid="{00000000-0005-0000-0000-0000890B0000}"/>
    <cellStyle name="Comma 2 5 3 2 2 5" xfId="5464" xr:uid="{00000000-0005-0000-0000-00008A0B0000}"/>
    <cellStyle name="Comma 2 5 3 2 3" xfId="1784" xr:uid="{00000000-0005-0000-0000-00008B0B0000}"/>
    <cellStyle name="Comma 2 5 3 2 3 2" xfId="3901" xr:uid="{00000000-0005-0000-0000-00008C0B0000}"/>
    <cellStyle name="Comma 2 5 3 2 3 2 2" xfId="12368" xr:uid="{00000000-0005-0000-0000-00008D0B0000}"/>
    <cellStyle name="Comma 2 5 3 2 3 2 3" xfId="8133" xr:uid="{00000000-0005-0000-0000-00008E0B0000}"/>
    <cellStyle name="Comma 2 5 3 2 3 3" xfId="10252" xr:uid="{00000000-0005-0000-0000-00008F0B0000}"/>
    <cellStyle name="Comma 2 5 3 2 3 4" xfId="6017" xr:uid="{00000000-0005-0000-0000-0000900B0000}"/>
    <cellStyle name="Comma 2 5 3 2 4" xfId="2843" xr:uid="{00000000-0005-0000-0000-0000910B0000}"/>
    <cellStyle name="Comma 2 5 3 2 4 2" xfId="11310" xr:uid="{00000000-0005-0000-0000-0000920B0000}"/>
    <cellStyle name="Comma 2 5 3 2 4 3" xfId="7075" xr:uid="{00000000-0005-0000-0000-0000930B0000}"/>
    <cellStyle name="Comma 2 5 3 2 5" xfId="9194" xr:uid="{00000000-0005-0000-0000-0000940B0000}"/>
    <cellStyle name="Comma 2 5 3 2 6" xfId="4959" xr:uid="{00000000-0005-0000-0000-0000950B0000}"/>
    <cellStyle name="Comma 2 5 3 3" xfId="931" xr:uid="{00000000-0005-0000-0000-0000960B0000}"/>
    <cellStyle name="Comma 2 5 3 3 2" xfId="1989" xr:uid="{00000000-0005-0000-0000-0000970B0000}"/>
    <cellStyle name="Comma 2 5 3 3 2 2" xfId="4106" xr:uid="{00000000-0005-0000-0000-0000980B0000}"/>
    <cellStyle name="Comma 2 5 3 3 2 2 2" xfId="12573" xr:uid="{00000000-0005-0000-0000-0000990B0000}"/>
    <cellStyle name="Comma 2 5 3 3 2 2 3" xfId="8338" xr:uid="{00000000-0005-0000-0000-00009A0B0000}"/>
    <cellStyle name="Comma 2 5 3 3 2 3" xfId="10457" xr:uid="{00000000-0005-0000-0000-00009B0B0000}"/>
    <cellStyle name="Comma 2 5 3 3 2 4" xfId="6222" xr:uid="{00000000-0005-0000-0000-00009C0B0000}"/>
    <cellStyle name="Comma 2 5 3 3 3" xfId="3048" xr:uid="{00000000-0005-0000-0000-00009D0B0000}"/>
    <cellStyle name="Comma 2 5 3 3 3 2" xfId="11515" xr:uid="{00000000-0005-0000-0000-00009E0B0000}"/>
    <cellStyle name="Comma 2 5 3 3 3 3" xfId="7280" xr:uid="{00000000-0005-0000-0000-00009F0B0000}"/>
    <cellStyle name="Comma 2 5 3 3 4" xfId="9399" xr:uid="{00000000-0005-0000-0000-0000A00B0000}"/>
    <cellStyle name="Comma 2 5 3 3 5" xfId="5164" xr:uid="{00000000-0005-0000-0000-0000A10B0000}"/>
    <cellStyle name="Comma 2 5 3 4" xfId="1483" xr:uid="{00000000-0005-0000-0000-0000A20B0000}"/>
    <cellStyle name="Comma 2 5 3 4 2" xfId="3600" xr:uid="{00000000-0005-0000-0000-0000A30B0000}"/>
    <cellStyle name="Comma 2 5 3 4 2 2" xfId="12067" xr:uid="{00000000-0005-0000-0000-0000A40B0000}"/>
    <cellStyle name="Comma 2 5 3 4 2 3" xfId="7832" xr:uid="{00000000-0005-0000-0000-0000A50B0000}"/>
    <cellStyle name="Comma 2 5 3 4 3" xfId="9951" xr:uid="{00000000-0005-0000-0000-0000A60B0000}"/>
    <cellStyle name="Comma 2 5 3 4 4" xfId="5716" xr:uid="{00000000-0005-0000-0000-0000A70B0000}"/>
    <cellStyle name="Comma 2 5 3 5" xfId="2542" xr:uid="{00000000-0005-0000-0000-0000A80B0000}"/>
    <cellStyle name="Comma 2 5 3 5 2" xfId="11009" xr:uid="{00000000-0005-0000-0000-0000A90B0000}"/>
    <cellStyle name="Comma 2 5 3 5 3" xfId="6774" xr:uid="{00000000-0005-0000-0000-0000AA0B0000}"/>
    <cellStyle name="Comma 2 5 3 6" xfId="8893" xr:uid="{00000000-0005-0000-0000-0000AB0B0000}"/>
    <cellStyle name="Comma 2 5 3 7" xfId="4658" xr:uid="{00000000-0005-0000-0000-0000AC0B0000}"/>
    <cellStyle name="Comma 2 5 4" xfId="616" xr:uid="{00000000-0005-0000-0000-0000AD0B0000}"/>
    <cellStyle name="Comma 2 5 4 2" xfId="1133" xr:uid="{00000000-0005-0000-0000-0000AE0B0000}"/>
    <cellStyle name="Comma 2 5 4 2 2" xfId="2191" xr:uid="{00000000-0005-0000-0000-0000AF0B0000}"/>
    <cellStyle name="Comma 2 5 4 2 2 2" xfId="4308" xr:uid="{00000000-0005-0000-0000-0000B00B0000}"/>
    <cellStyle name="Comma 2 5 4 2 2 2 2" xfId="12775" xr:uid="{00000000-0005-0000-0000-0000B10B0000}"/>
    <cellStyle name="Comma 2 5 4 2 2 2 3" xfId="8540" xr:uid="{00000000-0005-0000-0000-0000B20B0000}"/>
    <cellStyle name="Comma 2 5 4 2 2 3" xfId="10659" xr:uid="{00000000-0005-0000-0000-0000B30B0000}"/>
    <cellStyle name="Comma 2 5 4 2 2 4" xfId="6424" xr:uid="{00000000-0005-0000-0000-0000B40B0000}"/>
    <cellStyle name="Comma 2 5 4 2 3" xfId="3250" xr:uid="{00000000-0005-0000-0000-0000B50B0000}"/>
    <cellStyle name="Comma 2 5 4 2 3 2" xfId="11717" xr:uid="{00000000-0005-0000-0000-0000B60B0000}"/>
    <cellStyle name="Comma 2 5 4 2 3 3" xfId="7482" xr:uid="{00000000-0005-0000-0000-0000B70B0000}"/>
    <cellStyle name="Comma 2 5 4 2 4" xfId="9601" xr:uid="{00000000-0005-0000-0000-0000B80B0000}"/>
    <cellStyle name="Comma 2 5 4 2 5" xfId="5366" xr:uid="{00000000-0005-0000-0000-0000B90B0000}"/>
    <cellStyle name="Comma 2 5 4 3" xfId="1686" xr:uid="{00000000-0005-0000-0000-0000BA0B0000}"/>
    <cellStyle name="Comma 2 5 4 3 2" xfId="3803" xr:uid="{00000000-0005-0000-0000-0000BB0B0000}"/>
    <cellStyle name="Comma 2 5 4 3 2 2" xfId="12270" xr:uid="{00000000-0005-0000-0000-0000BC0B0000}"/>
    <cellStyle name="Comma 2 5 4 3 2 3" xfId="8035" xr:uid="{00000000-0005-0000-0000-0000BD0B0000}"/>
    <cellStyle name="Comma 2 5 4 3 3" xfId="10154" xr:uid="{00000000-0005-0000-0000-0000BE0B0000}"/>
    <cellStyle name="Comma 2 5 4 3 4" xfId="5919" xr:uid="{00000000-0005-0000-0000-0000BF0B0000}"/>
    <cellStyle name="Comma 2 5 4 4" xfId="2745" xr:uid="{00000000-0005-0000-0000-0000C00B0000}"/>
    <cellStyle name="Comma 2 5 4 4 2" xfId="11212" xr:uid="{00000000-0005-0000-0000-0000C10B0000}"/>
    <cellStyle name="Comma 2 5 4 4 3" xfId="6977" xr:uid="{00000000-0005-0000-0000-0000C20B0000}"/>
    <cellStyle name="Comma 2 5 4 5" xfId="9096" xr:uid="{00000000-0005-0000-0000-0000C30B0000}"/>
    <cellStyle name="Comma 2 5 4 6" xfId="4861" xr:uid="{00000000-0005-0000-0000-0000C40B0000}"/>
    <cellStyle name="Comma 2 5 5" xfId="522" xr:uid="{00000000-0005-0000-0000-0000C50B0000}"/>
    <cellStyle name="Comma 2 5 5 2" xfId="1040" xr:uid="{00000000-0005-0000-0000-0000C60B0000}"/>
    <cellStyle name="Comma 2 5 5 2 2" xfId="2098" xr:uid="{00000000-0005-0000-0000-0000C70B0000}"/>
    <cellStyle name="Comma 2 5 5 2 2 2" xfId="4215" xr:uid="{00000000-0005-0000-0000-0000C80B0000}"/>
    <cellStyle name="Comma 2 5 5 2 2 2 2" xfId="12682" xr:uid="{00000000-0005-0000-0000-0000C90B0000}"/>
    <cellStyle name="Comma 2 5 5 2 2 2 3" xfId="8447" xr:uid="{00000000-0005-0000-0000-0000CA0B0000}"/>
    <cellStyle name="Comma 2 5 5 2 2 3" xfId="10566" xr:uid="{00000000-0005-0000-0000-0000CB0B0000}"/>
    <cellStyle name="Comma 2 5 5 2 2 4" xfId="6331" xr:uid="{00000000-0005-0000-0000-0000CC0B0000}"/>
    <cellStyle name="Comma 2 5 5 2 3" xfId="3157" xr:uid="{00000000-0005-0000-0000-0000CD0B0000}"/>
    <cellStyle name="Comma 2 5 5 2 3 2" xfId="11624" xr:uid="{00000000-0005-0000-0000-0000CE0B0000}"/>
    <cellStyle name="Comma 2 5 5 2 3 3" xfId="7389" xr:uid="{00000000-0005-0000-0000-0000CF0B0000}"/>
    <cellStyle name="Comma 2 5 5 2 4" xfId="9508" xr:uid="{00000000-0005-0000-0000-0000D00B0000}"/>
    <cellStyle name="Comma 2 5 5 2 5" xfId="5273" xr:uid="{00000000-0005-0000-0000-0000D10B0000}"/>
    <cellStyle name="Comma 2 5 5 3" xfId="1592" xr:uid="{00000000-0005-0000-0000-0000D20B0000}"/>
    <cellStyle name="Comma 2 5 5 3 2" xfId="3709" xr:uid="{00000000-0005-0000-0000-0000D30B0000}"/>
    <cellStyle name="Comma 2 5 5 3 2 2" xfId="12176" xr:uid="{00000000-0005-0000-0000-0000D40B0000}"/>
    <cellStyle name="Comma 2 5 5 3 2 3" xfId="7941" xr:uid="{00000000-0005-0000-0000-0000D50B0000}"/>
    <cellStyle name="Comma 2 5 5 3 3" xfId="10060" xr:uid="{00000000-0005-0000-0000-0000D60B0000}"/>
    <cellStyle name="Comma 2 5 5 3 4" xfId="5825" xr:uid="{00000000-0005-0000-0000-0000D70B0000}"/>
    <cellStyle name="Comma 2 5 5 4" xfId="2651" xr:uid="{00000000-0005-0000-0000-0000D80B0000}"/>
    <cellStyle name="Comma 2 5 5 4 2" xfId="11118" xr:uid="{00000000-0005-0000-0000-0000D90B0000}"/>
    <cellStyle name="Comma 2 5 5 4 3" xfId="6883" xr:uid="{00000000-0005-0000-0000-0000DA0B0000}"/>
    <cellStyle name="Comma 2 5 5 5" xfId="9002" xr:uid="{00000000-0005-0000-0000-0000DB0B0000}"/>
    <cellStyle name="Comma 2 5 5 6" xfId="4767" xr:uid="{00000000-0005-0000-0000-0000DC0B0000}"/>
    <cellStyle name="Comma 2 5 6" xfId="835" xr:uid="{00000000-0005-0000-0000-0000DD0B0000}"/>
    <cellStyle name="Comma 2 5 6 2" xfId="1893" xr:uid="{00000000-0005-0000-0000-0000DE0B0000}"/>
    <cellStyle name="Comma 2 5 6 2 2" xfId="4010" xr:uid="{00000000-0005-0000-0000-0000DF0B0000}"/>
    <cellStyle name="Comma 2 5 6 2 2 2" xfId="12477" xr:uid="{00000000-0005-0000-0000-0000E00B0000}"/>
    <cellStyle name="Comma 2 5 6 2 2 3" xfId="8242" xr:uid="{00000000-0005-0000-0000-0000E10B0000}"/>
    <cellStyle name="Comma 2 5 6 2 3" xfId="10361" xr:uid="{00000000-0005-0000-0000-0000E20B0000}"/>
    <cellStyle name="Comma 2 5 6 2 4" xfId="6126" xr:uid="{00000000-0005-0000-0000-0000E30B0000}"/>
    <cellStyle name="Comma 2 5 6 3" xfId="2952" xr:uid="{00000000-0005-0000-0000-0000E40B0000}"/>
    <cellStyle name="Comma 2 5 6 3 2" xfId="11419" xr:uid="{00000000-0005-0000-0000-0000E50B0000}"/>
    <cellStyle name="Comma 2 5 6 3 3" xfId="7184" xr:uid="{00000000-0005-0000-0000-0000E60B0000}"/>
    <cellStyle name="Comma 2 5 6 4" xfId="9303" xr:uid="{00000000-0005-0000-0000-0000E70B0000}"/>
    <cellStyle name="Comma 2 5 6 5" xfId="5068" xr:uid="{00000000-0005-0000-0000-0000E80B0000}"/>
    <cellStyle name="Comma 2 5 7" xfId="1340" xr:uid="{00000000-0005-0000-0000-0000E90B0000}"/>
    <cellStyle name="Comma 2 5 7 2" xfId="2398" xr:uid="{00000000-0005-0000-0000-0000EA0B0000}"/>
    <cellStyle name="Comma 2 5 7 2 2" xfId="4515" xr:uid="{00000000-0005-0000-0000-0000EB0B0000}"/>
    <cellStyle name="Comma 2 5 7 2 2 2" xfId="12982" xr:uid="{00000000-0005-0000-0000-0000EC0B0000}"/>
    <cellStyle name="Comma 2 5 7 2 2 3" xfId="8747" xr:uid="{00000000-0005-0000-0000-0000ED0B0000}"/>
    <cellStyle name="Comma 2 5 7 2 3" xfId="10866" xr:uid="{00000000-0005-0000-0000-0000EE0B0000}"/>
    <cellStyle name="Comma 2 5 7 2 4" xfId="6631" xr:uid="{00000000-0005-0000-0000-0000EF0B0000}"/>
    <cellStyle name="Comma 2 5 7 3" xfId="3457" xr:uid="{00000000-0005-0000-0000-0000F00B0000}"/>
    <cellStyle name="Comma 2 5 7 3 2" xfId="11924" xr:uid="{00000000-0005-0000-0000-0000F10B0000}"/>
    <cellStyle name="Comma 2 5 7 3 3" xfId="7689" xr:uid="{00000000-0005-0000-0000-0000F20B0000}"/>
    <cellStyle name="Comma 2 5 7 4" xfId="9808" xr:uid="{00000000-0005-0000-0000-0000F30B0000}"/>
    <cellStyle name="Comma 2 5 7 5" xfId="5573" xr:uid="{00000000-0005-0000-0000-0000F40B0000}"/>
    <cellStyle name="Comma 2 5 8" xfId="1387" xr:uid="{00000000-0005-0000-0000-0000F50B0000}"/>
    <cellStyle name="Comma 2 5 8 2" xfId="3504" xr:uid="{00000000-0005-0000-0000-0000F60B0000}"/>
    <cellStyle name="Comma 2 5 8 2 2" xfId="11971" xr:uid="{00000000-0005-0000-0000-0000F70B0000}"/>
    <cellStyle name="Comma 2 5 8 2 3" xfId="7736" xr:uid="{00000000-0005-0000-0000-0000F80B0000}"/>
    <cellStyle name="Comma 2 5 8 3" xfId="9855" xr:uid="{00000000-0005-0000-0000-0000F90B0000}"/>
    <cellStyle name="Comma 2 5 8 4" xfId="5620" xr:uid="{00000000-0005-0000-0000-0000FA0B0000}"/>
    <cellStyle name="Comma 2 5 9" xfId="2445" xr:uid="{00000000-0005-0000-0000-0000FB0B0000}"/>
    <cellStyle name="Comma 2 5 9 2" xfId="10913" xr:uid="{00000000-0005-0000-0000-0000FC0B0000}"/>
    <cellStyle name="Comma 2 5 9 3" xfId="6678" xr:uid="{00000000-0005-0000-0000-0000FD0B0000}"/>
    <cellStyle name="Comma 2 6" xfId="148" xr:uid="{00000000-0005-0000-0000-0000FE0B0000}"/>
    <cellStyle name="Comma 2 6 10" xfId="8802" xr:uid="{00000000-0005-0000-0000-0000FF0B0000}"/>
    <cellStyle name="Comma 2 6 11" xfId="4567" xr:uid="{00000000-0005-0000-0000-0000000C0000}"/>
    <cellStyle name="Comma 2 6 2" xfId="368" xr:uid="{00000000-0005-0000-0000-0000010C0000}"/>
    <cellStyle name="Comma 2 6 2 2" xfId="474" xr:uid="{00000000-0005-0000-0000-0000020C0000}"/>
    <cellStyle name="Comma 2 6 2 2 2" xfId="787" xr:uid="{00000000-0005-0000-0000-0000030C0000}"/>
    <cellStyle name="Comma 2 6 2 2 2 2" xfId="1292" xr:uid="{00000000-0005-0000-0000-0000040C0000}"/>
    <cellStyle name="Comma 2 6 2 2 2 2 2" xfId="2350" xr:uid="{00000000-0005-0000-0000-0000050C0000}"/>
    <cellStyle name="Comma 2 6 2 2 2 2 2 2" xfId="4467" xr:uid="{00000000-0005-0000-0000-0000060C0000}"/>
    <cellStyle name="Comma 2 6 2 2 2 2 2 2 2" xfId="12934" xr:uid="{00000000-0005-0000-0000-0000070C0000}"/>
    <cellStyle name="Comma 2 6 2 2 2 2 2 2 3" xfId="8699" xr:uid="{00000000-0005-0000-0000-0000080C0000}"/>
    <cellStyle name="Comma 2 6 2 2 2 2 2 3" xfId="10818" xr:uid="{00000000-0005-0000-0000-0000090C0000}"/>
    <cellStyle name="Comma 2 6 2 2 2 2 2 4" xfId="6583" xr:uid="{00000000-0005-0000-0000-00000A0C0000}"/>
    <cellStyle name="Comma 2 6 2 2 2 2 3" xfId="3409" xr:uid="{00000000-0005-0000-0000-00000B0C0000}"/>
    <cellStyle name="Comma 2 6 2 2 2 2 3 2" xfId="11876" xr:uid="{00000000-0005-0000-0000-00000C0C0000}"/>
    <cellStyle name="Comma 2 6 2 2 2 2 3 3" xfId="7641" xr:uid="{00000000-0005-0000-0000-00000D0C0000}"/>
    <cellStyle name="Comma 2 6 2 2 2 2 4" xfId="9760" xr:uid="{00000000-0005-0000-0000-00000E0C0000}"/>
    <cellStyle name="Comma 2 6 2 2 2 2 5" xfId="5525" xr:uid="{00000000-0005-0000-0000-00000F0C0000}"/>
    <cellStyle name="Comma 2 6 2 2 2 3" xfId="1845" xr:uid="{00000000-0005-0000-0000-0000100C0000}"/>
    <cellStyle name="Comma 2 6 2 2 2 3 2" xfId="3962" xr:uid="{00000000-0005-0000-0000-0000110C0000}"/>
    <cellStyle name="Comma 2 6 2 2 2 3 2 2" xfId="12429" xr:uid="{00000000-0005-0000-0000-0000120C0000}"/>
    <cellStyle name="Comma 2 6 2 2 2 3 2 3" xfId="8194" xr:uid="{00000000-0005-0000-0000-0000130C0000}"/>
    <cellStyle name="Comma 2 6 2 2 2 3 3" xfId="10313" xr:uid="{00000000-0005-0000-0000-0000140C0000}"/>
    <cellStyle name="Comma 2 6 2 2 2 3 4" xfId="6078" xr:uid="{00000000-0005-0000-0000-0000150C0000}"/>
    <cellStyle name="Comma 2 6 2 2 2 4" xfId="2904" xr:uid="{00000000-0005-0000-0000-0000160C0000}"/>
    <cellStyle name="Comma 2 6 2 2 2 4 2" xfId="11371" xr:uid="{00000000-0005-0000-0000-0000170C0000}"/>
    <cellStyle name="Comma 2 6 2 2 2 4 3" xfId="7136" xr:uid="{00000000-0005-0000-0000-0000180C0000}"/>
    <cellStyle name="Comma 2 6 2 2 2 5" xfId="9255" xr:uid="{00000000-0005-0000-0000-0000190C0000}"/>
    <cellStyle name="Comma 2 6 2 2 2 6" xfId="5020" xr:uid="{00000000-0005-0000-0000-00001A0C0000}"/>
    <cellStyle name="Comma 2 6 2 2 3" xfId="992" xr:uid="{00000000-0005-0000-0000-00001B0C0000}"/>
    <cellStyle name="Comma 2 6 2 2 3 2" xfId="2050" xr:uid="{00000000-0005-0000-0000-00001C0C0000}"/>
    <cellStyle name="Comma 2 6 2 2 3 2 2" xfId="4167" xr:uid="{00000000-0005-0000-0000-00001D0C0000}"/>
    <cellStyle name="Comma 2 6 2 2 3 2 2 2" xfId="12634" xr:uid="{00000000-0005-0000-0000-00001E0C0000}"/>
    <cellStyle name="Comma 2 6 2 2 3 2 2 3" xfId="8399" xr:uid="{00000000-0005-0000-0000-00001F0C0000}"/>
    <cellStyle name="Comma 2 6 2 2 3 2 3" xfId="10518" xr:uid="{00000000-0005-0000-0000-0000200C0000}"/>
    <cellStyle name="Comma 2 6 2 2 3 2 4" xfId="6283" xr:uid="{00000000-0005-0000-0000-0000210C0000}"/>
    <cellStyle name="Comma 2 6 2 2 3 3" xfId="3109" xr:uid="{00000000-0005-0000-0000-0000220C0000}"/>
    <cellStyle name="Comma 2 6 2 2 3 3 2" xfId="11576" xr:uid="{00000000-0005-0000-0000-0000230C0000}"/>
    <cellStyle name="Comma 2 6 2 2 3 3 3" xfId="7341" xr:uid="{00000000-0005-0000-0000-0000240C0000}"/>
    <cellStyle name="Comma 2 6 2 2 3 4" xfId="9460" xr:uid="{00000000-0005-0000-0000-0000250C0000}"/>
    <cellStyle name="Comma 2 6 2 2 3 5" xfId="5225" xr:uid="{00000000-0005-0000-0000-0000260C0000}"/>
    <cellStyle name="Comma 2 6 2 2 4" xfId="1544" xr:uid="{00000000-0005-0000-0000-0000270C0000}"/>
    <cellStyle name="Comma 2 6 2 2 4 2" xfId="3661" xr:uid="{00000000-0005-0000-0000-0000280C0000}"/>
    <cellStyle name="Comma 2 6 2 2 4 2 2" xfId="12128" xr:uid="{00000000-0005-0000-0000-0000290C0000}"/>
    <cellStyle name="Comma 2 6 2 2 4 2 3" xfId="7893" xr:uid="{00000000-0005-0000-0000-00002A0C0000}"/>
    <cellStyle name="Comma 2 6 2 2 4 3" xfId="10012" xr:uid="{00000000-0005-0000-0000-00002B0C0000}"/>
    <cellStyle name="Comma 2 6 2 2 4 4" xfId="5777" xr:uid="{00000000-0005-0000-0000-00002C0C0000}"/>
    <cellStyle name="Comma 2 6 2 2 5" xfId="2603" xr:uid="{00000000-0005-0000-0000-00002D0C0000}"/>
    <cellStyle name="Comma 2 6 2 2 5 2" xfId="11070" xr:uid="{00000000-0005-0000-0000-00002E0C0000}"/>
    <cellStyle name="Comma 2 6 2 2 5 3" xfId="6835" xr:uid="{00000000-0005-0000-0000-00002F0C0000}"/>
    <cellStyle name="Comma 2 6 2 2 6" xfId="8954" xr:uid="{00000000-0005-0000-0000-0000300C0000}"/>
    <cellStyle name="Comma 2 6 2 2 7" xfId="4719" xr:uid="{00000000-0005-0000-0000-0000310C0000}"/>
    <cellStyle name="Comma 2 6 2 3" xfId="681" xr:uid="{00000000-0005-0000-0000-0000320C0000}"/>
    <cellStyle name="Comma 2 6 2 3 2" xfId="1186" xr:uid="{00000000-0005-0000-0000-0000330C0000}"/>
    <cellStyle name="Comma 2 6 2 3 2 2" xfId="2244" xr:uid="{00000000-0005-0000-0000-0000340C0000}"/>
    <cellStyle name="Comma 2 6 2 3 2 2 2" xfId="4361" xr:uid="{00000000-0005-0000-0000-0000350C0000}"/>
    <cellStyle name="Comma 2 6 2 3 2 2 2 2" xfId="12828" xr:uid="{00000000-0005-0000-0000-0000360C0000}"/>
    <cellStyle name="Comma 2 6 2 3 2 2 2 3" xfId="8593" xr:uid="{00000000-0005-0000-0000-0000370C0000}"/>
    <cellStyle name="Comma 2 6 2 3 2 2 3" xfId="10712" xr:uid="{00000000-0005-0000-0000-0000380C0000}"/>
    <cellStyle name="Comma 2 6 2 3 2 2 4" xfId="6477" xr:uid="{00000000-0005-0000-0000-0000390C0000}"/>
    <cellStyle name="Comma 2 6 2 3 2 3" xfId="3303" xr:uid="{00000000-0005-0000-0000-00003A0C0000}"/>
    <cellStyle name="Comma 2 6 2 3 2 3 2" xfId="11770" xr:uid="{00000000-0005-0000-0000-00003B0C0000}"/>
    <cellStyle name="Comma 2 6 2 3 2 3 3" xfId="7535" xr:uid="{00000000-0005-0000-0000-00003C0C0000}"/>
    <cellStyle name="Comma 2 6 2 3 2 4" xfId="9654" xr:uid="{00000000-0005-0000-0000-00003D0C0000}"/>
    <cellStyle name="Comma 2 6 2 3 2 5" xfId="5419" xr:uid="{00000000-0005-0000-0000-00003E0C0000}"/>
    <cellStyle name="Comma 2 6 2 3 3" xfId="1739" xr:uid="{00000000-0005-0000-0000-00003F0C0000}"/>
    <cellStyle name="Comma 2 6 2 3 3 2" xfId="3856" xr:uid="{00000000-0005-0000-0000-0000400C0000}"/>
    <cellStyle name="Comma 2 6 2 3 3 2 2" xfId="12323" xr:uid="{00000000-0005-0000-0000-0000410C0000}"/>
    <cellStyle name="Comma 2 6 2 3 3 2 3" xfId="8088" xr:uid="{00000000-0005-0000-0000-0000420C0000}"/>
    <cellStyle name="Comma 2 6 2 3 3 3" xfId="10207" xr:uid="{00000000-0005-0000-0000-0000430C0000}"/>
    <cellStyle name="Comma 2 6 2 3 3 4" xfId="5972" xr:uid="{00000000-0005-0000-0000-0000440C0000}"/>
    <cellStyle name="Comma 2 6 2 3 4" xfId="2798" xr:uid="{00000000-0005-0000-0000-0000450C0000}"/>
    <cellStyle name="Comma 2 6 2 3 4 2" xfId="11265" xr:uid="{00000000-0005-0000-0000-0000460C0000}"/>
    <cellStyle name="Comma 2 6 2 3 4 3" xfId="7030" xr:uid="{00000000-0005-0000-0000-0000470C0000}"/>
    <cellStyle name="Comma 2 6 2 3 5" xfId="9149" xr:uid="{00000000-0005-0000-0000-0000480C0000}"/>
    <cellStyle name="Comma 2 6 2 3 6" xfId="4914" xr:uid="{00000000-0005-0000-0000-0000490C0000}"/>
    <cellStyle name="Comma 2 6 2 4" xfId="574" xr:uid="{00000000-0005-0000-0000-00004A0C0000}"/>
    <cellStyle name="Comma 2 6 2 4 2" xfId="1091" xr:uid="{00000000-0005-0000-0000-00004B0C0000}"/>
    <cellStyle name="Comma 2 6 2 4 2 2" xfId="2149" xr:uid="{00000000-0005-0000-0000-00004C0C0000}"/>
    <cellStyle name="Comma 2 6 2 4 2 2 2" xfId="4266" xr:uid="{00000000-0005-0000-0000-00004D0C0000}"/>
    <cellStyle name="Comma 2 6 2 4 2 2 2 2" xfId="12733" xr:uid="{00000000-0005-0000-0000-00004E0C0000}"/>
    <cellStyle name="Comma 2 6 2 4 2 2 2 3" xfId="8498" xr:uid="{00000000-0005-0000-0000-00004F0C0000}"/>
    <cellStyle name="Comma 2 6 2 4 2 2 3" xfId="10617" xr:uid="{00000000-0005-0000-0000-0000500C0000}"/>
    <cellStyle name="Comma 2 6 2 4 2 2 4" xfId="6382" xr:uid="{00000000-0005-0000-0000-0000510C0000}"/>
    <cellStyle name="Comma 2 6 2 4 2 3" xfId="3208" xr:uid="{00000000-0005-0000-0000-0000520C0000}"/>
    <cellStyle name="Comma 2 6 2 4 2 3 2" xfId="11675" xr:uid="{00000000-0005-0000-0000-0000530C0000}"/>
    <cellStyle name="Comma 2 6 2 4 2 3 3" xfId="7440" xr:uid="{00000000-0005-0000-0000-0000540C0000}"/>
    <cellStyle name="Comma 2 6 2 4 2 4" xfId="9559" xr:uid="{00000000-0005-0000-0000-0000550C0000}"/>
    <cellStyle name="Comma 2 6 2 4 2 5" xfId="5324" xr:uid="{00000000-0005-0000-0000-0000560C0000}"/>
    <cellStyle name="Comma 2 6 2 4 3" xfId="1644" xr:uid="{00000000-0005-0000-0000-0000570C0000}"/>
    <cellStyle name="Comma 2 6 2 4 3 2" xfId="3761" xr:uid="{00000000-0005-0000-0000-0000580C0000}"/>
    <cellStyle name="Comma 2 6 2 4 3 2 2" xfId="12228" xr:uid="{00000000-0005-0000-0000-0000590C0000}"/>
    <cellStyle name="Comma 2 6 2 4 3 2 3" xfId="7993" xr:uid="{00000000-0005-0000-0000-00005A0C0000}"/>
    <cellStyle name="Comma 2 6 2 4 3 3" xfId="10112" xr:uid="{00000000-0005-0000-0000-00005B0C0000}"/>
    <cellStyle name="Comma 2 6 2 4 3 4" xfId="5877" xr:uid="{00000000-0005-0000-0000-00005C0C0000}"/>
    <cellStyle name="Comma 2 6 2 4 4" xfId="2703" xr:uid="{00000000-0005-0000-0000-00005D0C0000}"/>
    <cellStyle name="Comma 2 6 2 4 4 2" xfId="11170" xr:uid="{00000000-0005-0000-0000-00005E0C0000}"/>
    <cellStyle name="Comma 2 6 2 4 4 3" xfId="6935" xr:uid="{00000000-0005-0000-0000-00005F0C0000}"/>
    <cellStyle name="Comma 2 6 2 4 5" xfId="9054" xr:uid="{00000000-0005-0000-0000-0000600C0000}"/>
    <cellStyle name="Comma 2 6 2 4 6" xfId="4819" xr:uid="{00000000-0005-0000-0000-0000610C0000}"/>
    <cellStyle name="Comma 2 6 2 5" xfId="886" xr:uid="{00000000-0005-0000-0000-0000620C0000}"/>
    <cellStyle name="Comma 2 6 2 5 2" xfId="1944" xr:uid="{00000000-0005-0000-0000-0000630C0000}"/>
    <cellStyle name="Comma 2 6 2 5 2 2" xfId="4061" xr:uid="{00000000-0005-0000-0000-0000640C0000}"/>
    <cellStyle name="Comma 2 6 2 5 2 2 2" xfId="12528" xr:uid="{00000000-0005-0000-0000-0000650C0000}"/>
    <cellStyle name="Comma 2 6 2 5 2 2 3" xfId="8293" xr:uid="{00000000-0005-0000-0000-0000660C0000}"/>
    <cellStyle name="Comma 2 6 2 5 2 3" xfId="10412" xr:uid="{00000000-0005-0000-0000-0000670C0000}"/>
    <cellStyle name="Comma 2 6 2 5 2 4" xfId="6177" xr:uid="{00000000-0005-0000-0000-0000680C0000}"/>
    <cellStyle name="Comma 2 6 2 5 3" xfId="3003" xr:uid="{00000000-0005-0000-0000-0000690C0000}"/>
    <cellStyle name="Comma 2 6 2 5 3 2" xfId="11470" xr:uid="{00000000-0005-0000-0000-00006A0C0000}"/>
    <cellStyle name="Comma 2 6 2 5 3 3" xfId="7235" xr:uid="{00000000-0005-0000-0000-00006B0C0000}"/>
    <cellStyle name="Comma 2 6 2 5 4" xfId="9354" xr:uid="{00000000-0005-0000-0000-00006C0C0000}"/>
    <cellStyle name="Comma 2 6 2 5 5" xfId="5119" xr:uid="{00000000-0005-0000-0000-00006D0C0000}"/>
    <cellStyle name="Comma 2 6 2 6" xfId="1438" xr:uid="{00000000-0005-0000-0000-00006E0C0000}"/>
    <cellStyle name="Comma 2 6 2 6 2" xfId="3555" xr:uid="{00000000-0005-0000-0000-00006F0C0000}"/>
    <cellStyle name="Comma 2 6 2 6 2 2" xfId="12022" xr:uid="{00000000-0005-0000-0000-0000700C0000}"/>
    <cellStyle name="Comma 2 6 2 6 2 3" xfId="7787" xr:uid="{00000000-0005-0000-0000-0000710C0000}"/>
    <cellStyle name="Comma 2 6 2 6 3" xfId="9906" xr:uid="{00000000-0005-0000-0000-0000720C0000}"/>
    <cellStyle name="Comma 2 6 2 6 4" xfId="5671" xr:uid="{00000000-0005-0000-0000-0000730C0000}"/>
    <cellStyle name="Comma 2 6 2 7" xfId="2497" xr:uid="{00000000-0005-0000-0000-0000740C0000}"/>
    <cellStyle name="Comma 2 6 2 7 2" xfId="10964" xr:uid="{00000000-0005-0000-0000-0000750C0000}"/>
    <cellStyle name="Comma 2 6 2 7 3" xfId="6729" xr:uid="{00000000-0005-0000-0000-0000760C0000}"/>
    <cellStyle name="Comma 2 6 2 8" xfId="8848" xr:uid="{00000000-0005-0000-0000-0000770C0000}"/>
    <cellStyle name="Comma 2 6 2 9" xfId="4613" xr:uid="{00000000-0005-0000-0000-0000780C0000}"/>
    <cellStyle name="Comma 2 6 3" xfId="419" xr:uid="{00000000-0005-0000-0000-0000790C0000}"/>
    <cellStyle name="Comma 2 6 3 2" xfId="732" xr:uid="{00000000-0005-0000-0000-00007A0C0000}"/>
    <cellStyle name="Comma 2 6 3 2 2" xfId="1237" xr:uid="{00000000-0005-0000-0000-00007B0C0000}"/>
    <cellStyle name="Comma 2 6 3 2 2 2" xfId="2295" xr:uid="{00000000-0005-0000-0000-00007C0C0000}"/>
    <cellStyle name="Comma 2 6 3 2 2 2 2" xfId="4412" xr:uid="{00000000-0005-0000-0000-00007D0C0000}"/>
    <cellStyle name="Comma 2 6 3 2 2 2 2 2" xfId="12879" xr:uid="{00000000-0005-0000-0000-00007E0C0000}"/>
    <cellStyle name="Comma 2 6 3 2 2 2 2 3" xfId="8644" xr:uid="{00000000-0005-0000-0000-00007F0C0000}"/>
    <cellStyle name="Comma 2 6 3 2 2 2 3" xfId="10763" xr:uid="{00000000-0005-0000-0000-0000800C0000}"/>
    <cellStyle name="Comma 2 6 3 2 2 2 4" xfId="6528" xr:uid="{00000000-0005-0000-0000-0000810C0000}"/>
    <cellStyle name="Comma 2 6 3 2 2 3" xfId="3354" xr:uid="{00000000-0005-0000-0000-0000820C0000}"/>
    <cellStyle name="Comma 2 6 3 2 2 3 2" xfId="11821" xr:uid="{00000000-0005-0000-0000-0000830C0000}"/>
    <cellStyle name="Comma 2 6 3 2 2 3 3" xfId="7586" xr:uid="{00000000-0005-0000-0000-0000840C0000}"/>
    <cellStyle name="Comma 2 6 3 2 2 4" xfId="9705" xr:uid="{00000000-0005-0000-0000-0000850C0000}"/>
    <cellStyle name="Comma 2 6 3 2 2 5" xfId="5470" xr:uid="{00000000-0005-0000-0000-0000860C0000}"/>
    <cellStyle name="Comma 2 6 3 2 3" xfId="1790" xr:uid="{00000000-0005-0000-0000-0000870C0000}"/>
    <cellStyle name="Comma 2 6 3 2 3 2" xfId="3907" xr:uid="{00000000-0005-0000-0000-0000880C0000}"/>
    <cellStyle name="Comma 2 6 3 2 3 2 2" xfId="12374" xr:uid="{00000000-0005-0000-0000-0000890C0000}"/>
    <cellStyle name="Comma 2 6 3 2 3 2 3" xfId="8139" xr:uid="{00000000-0005-0000-0000-00008A0C0000}"/>
    <cellStyle name="Comma 2 6 3 2 3 3" xfId="10258" xr:uid="{00000000-0005-0000-0000-00008B0C0000}"/>
    <cellStyle name="Comma 2 6 3 2 3 4" xfId="6023" xr:uid="{00000000-0005-0000-0000-00008C0C0000}"/>
    <cellStyle name="Comma 2 6 3 2 4" xfId="2849" xr:uid="{00000000-0005-0000-0000-00008D0C0000}"/>
    <cellStyle name="Comma 2 6 3 2 4 2" xfId="11316" xr:uid="{00000000-0005-0000-0000-00008E0C0000}"/>
    <cellStyle name="Comma 2 6 3 2 4 3" xfId="7081" xr:uid="{00000000-0005-0000-0000-00008F0C0000}"/>
    <cellStyle name="Comma 2 6 3 2 5" xfId="9200" xr:uid="{00000000-0005-0000-0000-0000900C0000}"/>
    <cellStyle name="Comma 2 6 3 2 6" xfId="4965" xr:uid="{00000000-0005-0000-0000-0000910C0000}"/>
    <cellStyle name="Comma 2 6 3 3" xfId="937" xr:uid="{00000000-0005-0000-0000-0000920C0000}"/>
    <cellStyle name="Comma 2 6 3 3 2" xfId="1995" xr:uid="{00000000-0005-0000-0000-0000930C0000}"/>
    <cellStyle name="Comma 2 6 3 3 2 2" xfId="4112" xr:uid="{00000000-0005-0000-0000-0000940C0000}"/>
    <cellStyle name="Comma 2 6 3 3 2 2 2" xfId="12579" xr:uid="{00000000-0005-0000-0000-0000950C0000}"/>
    <cellStyle name="Comma 2 6 3 3 2 2 3" xfId="8344" xr:uid="{00000000-0005-0000-0000-0000960C0000}"/>
    <cellStyle name="Comma 2 6 3 3 2 3" xfId="10463" xr:uid="{00000000-0005-0000-0000-0000970C0000}"/>
    <cellStyle name="Comma 2 6 3 3 2 4" xfId="6228" xr:uid="{00000000-0005-0000-0000-0000980C0000}"/>
    <cellStyle name="Comma 2 6 3 3 3" xfId="3054" xr:uid="{00000000-0005-0000-0000-0000990C0000}"/>
    <cellStyle name="Comma 2 6 3 3 3 2" xfId="11521" xr:uid="{00000000-0005-0000-0000-00009A0C0000}"/>
    <cellStyle name="Comma 2 6 3 3 3 3" xfId="7286" xr:uid="{00000000-0005-0000-0000-00009B0C0000}"/>
    <cellStyle name="Comma 2 6 3 3 4" xfId="9405" xr:uid="{00000000-0005-0000-0000-00009C0C0000}"/>
    <cellStyle name="Comma 2 6 3 3 5" xfId="5170" xr:uid="{00000000-0005-0000-0000-00009D0C0000}"/>
    <cellStyle name="Comma 2 6 3 4" xfId="1489" xr:uid="{00000000-0005-0000-0000-00009E0C0000}"/>
    <cellStyle name="Comma 2 6 3 4 2" xfId="3606" xr:uid="{00000000-0005-0000-0000-00009F0C0000}"/>
    <cellStyle name="Comma 2 6 3 4 2 2" xfId="12073" xr:uid="{00000000-0005-0000-0000-0000A00C0000}"/>
    <cellStyle name="Comma 2 6 3 4 2 3" xfId="7838" xr:uid="{00000000-0005-0000-0000-0000A10C0000}"/>
    <cellStyle name="Comma 2 6 3 4 3" xfId="9957" xr:uid="{00000000-0005-0000-0000-0000A20C0000}"/>
    <cellStyle name="Comma 2 6 3 4 4" xfId="5722" xr:uid="{00000000-0005-0000-0000-0000A30C0000}"/>
    <cellStyle name="Comma 2 6 3 5" xfId="2548" xr:uid="{00000000-0005-0000-0000-0000A40C0000}"/>
    <cellStyle name="Comma 2 6 3 5 2" xfId="11015" xr:uid="{00000000-0005-0000-0000-0000A50C0000}"/>
    <cellStyle name="Comma 2 6 3 5 3" xfId="6780" xr:uid="{00000000-0005-0000-0000-0000A60C0000}"/>
    <cellStyle name="Comma 2 6 3 6" xfId="8899" xr:uid="{00000000-0005-0000-0000-0000A70C0000}"/>
    <cellStyle name="Comma 2 6 3 7" xfId="4664" xr:uid="{00000000-0005-0000-0000-0000A80C0000}"/>
    <cellStyle name="Comma 2 6 4" xfId="621" xr:uid="{00000000-0005-0000-0000-0000A90C0000}"/>
    <cellStyle name="Comma 2 6 4 2" xfId="1138" xr:uid="{00000000-0005-0000-0000-0000AA0C0000}"/>
    <cellStyle name="Comma 2 6 4 2 2" xfId="2196" xr:uid="{00000000-0005-0000-0000-0000AB0C0000}"/>
    <cellStyle name="Comma 2 6 4 2 2 2" xfId="4313" xr:uid="{00000000-0005-0000-0000-0000AC0C0000}"/>
    <cellStyle name="Comma 2 6 4 2 2 2 2" xfId="12780" xr:uid="{00000000-0005-0000-0000-0000AD0C0000}"/>
    <cellStyle name="Comma 2 6 4 2 2 2 3" xfId="8545" xr:uid="{00000000-0005-0000-0000-0000AE0C0000}"/>
    <cellStyle name="Comma 2 6 4 2 2 3" xfId="10664" xr:uid="{00000000-0005-0000-0000-0000AF0C0000}"/>
    <cellStyle name="Comma 2 6 4 2 2 4" xfId="6429" xr:uid="{00000000-0005-0000-0000-0000B00C0000}"/>
    <cellStyle name="Comma 2 6 4 2 3" xfId="3255" xr:uid="{00000000-0005-0000-0000-0000B10C0000}"/>
    <cellStyle name="Comma 2 6 4 2 3 2" xfId="11722" xr:uid="{00000000-0005-0000-0000-0000B20C0000}"/>
    <cellStyle name="Comma 2 6 4 2 3 3" xfId="7487" xr:uid="{00000000-0005-0000-0000-0000B30C0000}"/>
    <cellStyle name="Comma 2 6 4 2 4" xfId="9606" xr:uid="{00000000-0005-0000-0000-0000B40C0000}"/>
    <cellStyle name="Comma 2 6 4 2 5" xfId="5371" xr:uid="{00000000-0005-0000-0000-0000B50C0000}"/>
    <cellStyle name="Comma 2 6 4 3" xfId="1691" xr:uid="{00000000-0005-0000-0000-0000B60C0000}"/>
    <cellStyle name="Comma 2 6 4 3 2" xfId="3808" xr:uid="{00000000-0005-0000-0000-0000B70C0000}"/>
    <cellStyle name="Comma 2 6 4 3 2 2" xfId="12275" xr:uid="{00000000-0005-0000-0000-0000B80C0000}"/>
    <cellStyle name="Comma 2 6 4 3 2 3" xfId="8040" xr:uid="{00000000-0005-0000-0000-0000B90C0000}"/>
    <cellStyle name="Comma 2 6 4 3 3" xfId="10159" xr:uid="{00000000-0005-0000-0000-0000BA0C0000}"/>
    <cellStyle name="Comma 2 6 4 3 4" xfId="5924" xr:uid="{00000000-0005-0000-0000-0000BB0C0000}"/>
    <cellStyle name="Comma 2 6 4 4" xfId="2750" xr:uid="{00000000-0005-0000-0000-0000BC0C0000}"/>
    <cellStyle name="Comma 2 6 4 4 2" xfId="11217" xr:uid="{00000000-0005-0000-0000-0000BD0C0000}"/>
    <cellStyle name="Comma 2 6 4 4 3" xfId="6982" xr:uid="{00000000-0005-0000-0000-0000BE0C0000}"/>
    <cellStyle name="Comma 2 6 4 5" xfId="9101" xr:uid="{00000000-0005-0000-0000-0000BF0C0000}"/>
    <cellStyle name="Comma 2 6 4 6" xfId="4866" xr:uid="{00000000-0005-0000-0000-0000C00C0000}"/>
    <cellStyle name="Comma 2 6 5" xfId="527" xr:uid="{00000000-0005-0000-0000-0000C10C0000}"/>
    <cellStyle name="Comma 2 6 5 2" xfId="1045" xr:uid="{00000000-0005-0000-0000-0000C20C0000}"/>
    <cellStyle name="Comma 2 6 5 2 2" xfId="2103" xr:uid="{00000000-0005-0000-0000-0000C30C0000}"/>
    <cellStyle name="Comma 2 6 5 2 2 2" xfId="4220" xr:uid="{00000000-0005-0000-0000-0000C40C0000}"/>
    <cellStyle name="Comma 2 6 5 2 2 2 2" xfId="12687" xr:uid="{00000000-0005-0000-0000-0000C50C0000}"/>
    <cellStyle name="Comma 2 6 5 2 2 2 3" xfId="8452" xr:uid="{00000000-0005-0000-0000-0000C60C0000}"/>
    <cellStyle name="Comma 2 6 5 2 2 3" xfId="10571" xr:uid="{00000000-0005-0000-0000-0000C70C0000}"/>
    <cellStyle name="Comma 2 6 5 2 2 4" xfId="6336" xr:uid="{00000000-0005-0000-0000-0000C80C0000}"/>
    <cellStyle name="Comma 2 6 5 2 3" xfId="3162" xr:uid="{00000000-0005-0000-0000-0000C90C0000}"/>
    <cellStyle name="Comma 2 6 5 2 3 2" xfId="11629" xr:uid="{00000000-0005-0000-0000-0000CA0C0000}"/>
    <cellStyle name="Comma 2 6 5 2 3 3" xfId="7394" xr:uid="{00000000-0005-0000-0000-0000CB0C0000}"/>
    <cellStyle name="Comma 2 6 5 2 4" xfId="9513" xr:uid="{00000000-0005-0000-0000-0000CC0C0000}"/>
    <cellStyle name="Comma 2 6 5 2 5" xfId="5278" xr:uid="{00000000-0005-0000-0000-0000CD0C0000}"/>
    <cellStyle name="Comma 2 6 5 3" xfId="1597" xr:uid="{00000000-0005-0000-0000-0000CE0C0000}"/>
    <cellStyle name="Comma 2 6 5 3 2" xfId="3714" xr:uid="{00000000-0005-0000-0000-0000CF0C0000}"/>
    <cellStyle name="Comma 2 6 5 3 2 2" xfId="12181" xr:uid="{00000000-0005-0000-0000-0000D00C0000}"/>
    <cellStyle name="Comma 2 6 5 3 2 3" xfId="7946" xr:uid="{00000000-0005-0000-0000-0000D10C0000}"/>
    <cellStyle name="Comma 2 6 5 3 3" xfId="10065" xr:uid="{00000000-0005-0000-0000-0000D20C0000}"/>
    <cellStyle name="Comma 2 6 5 3 4" xfId="5830" xr:uid="{00000000-0005-0000-0000-0000D30C0000}"/>
    <cellStyle name="Comma 2 6 5 4" xfId="2656" xr:uid="{00000000-0005-0000-0000-0000D40C0000}"/>
    <cellStyle name="Comma 2 6 5 4 2" xfId="11123" xr:uid="{00000000-0005-0000-0000-0000D50C0000}"/>
    <cellStyle name="Comma 2 6 5 4 3" xfId="6888" xr:uid="{00000000-0005-0000-0000-0000D60C0000}"/>
    <cellStyle name="Comma 2 6 5 5" xfId="9007" xr:uid="{00000000-0005-0000-0000-0000D70C0000}"/>
    <cellStyle name="Comma 2 6 5 6" xfId="4772" xr:uid="{00000000-0005-0000-0000-0000D80C0000}"/>
    <cellStyle name="Comma 2 6 6" xfId="840" xr:uid="{00000000-0005-0000-0000-0000D90C0000}"/>
    <cellStyle name="Comma 2 6 6 2" xfId="1898" xr:uid="{00000000-0005-0000-0000-0000DA0C0000}"/>
    <cellStyle name="Comma 2 6 6 2 2" xfId="4015" xr:uid="{00000000-0005-0000-0000-0000DB0C0000}"/>
    <cellStyle name="Comma 2 6 6 2 2 2" xfId="12482" xr:uid="{00000000-0005-0000-0000-0000DC0C0000}"/>
    <cellStyle name="Comma 2 6 6 2 2 3" xfId="8247" xr:uid="{00000000-0005-0000-0000-0000DD0C0000}"/>
    <cellStyle name="Comma 2 6 6 2 3" xfId="10366" xr:uid="{00000000-0005-0000-0000-0000DE0C0000}"/>
    <cellStyle name="Comma 2 6 6 2 4" xfId="6131" xr:uid="{00000000-0005-0000-0000-0000DF0C0000}"/>
    <cellStyle name="Comma 2 6 6 3" xfId="2957" xr:uid="{00000000-0005-0000-0000-0000E00C0000}"/>
    <cellStyle name="Comma 2 6 6 3 2" xfId="11424" xr:uid="{00000000-0005-0000-0000-0000E10C0000}"/>
    <cellStyle name="Comma 2 6 6 3 3" xfId="7189" xr:uid="{00000000-0005-0000-0000-0000E20C0000}"/>
    <cellStyle name="Comma 2 6 6 4" xfId="9308" xr:uid="{00000000-0005-0000-0000-0000E30C0000}"/>
    <cellStyle name="Comma 2 6 6 5" xfId="5073" xr:uid="{00000000-0005-0000-0000-0000E40C0000}"/>
    <cellStyle name="Comma 2 6 7" xfId="1345" xr:uid="{00000000-0005-0000-0000-0000E50C0000}"/>
    <cellStyle name="Comma 2 6 7 2" xfId="2403" xr:uid="{00000000-0005-0000-0000-0000E60C0000}"/>
    <cellStyle name="Comma 2 6 7 2 2" xfId="4520" xr:uid="{00000000-0005-0000-0000-0000E70C0000}"/>
    <cellStyle name="Comma 2 6 7 2 2 2" xfId="12987" xr:uid="{00000000-0005-0000-0000-0000E80C0000}"/>
    <cellStyle name="Comma 2 6 7 2 2 3" xfId="8752" xr:uid="{00000000-0005-0000-0000-0000E90C0000}"/>
    <cellStyle name="Comma 2 6 7 2 3" xfId="10871" xr:uid="{00000000-0005-0000-0000-0000EA0C0000}"/>
    <cellStyle name="Comma 2 6 7 2 4" xfId="6636" xr:uid="{00000000-0005-0000-0000-0000EB0C0000}"/>
    <cellStyle name="Comma 2 6 7 3" xfId="3462" xr:uid="{00000000-0005-0000-0000-0000EC0C0000}"/>
    <cellStyle name="Comma 2 6 7 3 2" xfId="11929" xr:uid="{00000000-0005-0000-0000-0000ED0C0000}"/>
    <cellStyle name="Comma 2 6 7 3 3" xfId="7694" xr:uid="{00000000-0005-0000-0000-0000EE0C0000}"/>
    <cellStyle name="Comma 2 6 7 4" xfId="9813" xr:uid="{00000000-0005-0000-0000-0000EF0C0000}"/>
    <cellStyle name="Comma 2 6 7 5" xfId="5578" xr:uid="{00000000-0005-0000-0000-0000F00C0000}"/>
    <cellStyle name="Comma 2 6 8" xfId="1392" xr:uid="{00000000-0005-0000-0000-0000F10C0000}"/>
    <cellStyle name="Comma 2 6 8 2" xfId="3509" xr:uid="{00000000-0005-0000-0000-0000F20C0000}"/>
    <cellStyle name="Comma 2 6 8 2 2" xfId="11976" xr:uid="{00000000-0005-0000-0000-0000F30C0000}"/>
    <cellStyle name="Comma 2 6 8 2 3" xfId="7741" xr:uid="{00000000-0005-0000-0000-0000F40C0000}"/>
    <cellStyle name="Comma 2 6 8 3" xfId="9860" xr:uid="{00000000-0005-0000-0000-0000F50C0000}"/>
    <cellStyle name="Comma 2 6 8 4" xfId="5625" xr:uid="{00000000-0005-0000-0000-0000F60C0000}"/>
    <cellStyle name="Comma 2 6 9" xfId="2451" xr:uid="{00000000-0005-0000-0000-0000F70C0000}"/>
    <cellStyle name="Comma 2 6 9 2" xfId="10918" xr:uid="{00000000-0005-0000-0000-0000F80C0000}"/>
    <cellStyle name="Comma 2 6 9 3" xfId="6683" xr:uid="{00000000-0005-0000-0000-0000F90C0000}"/>
    <cellStyle name="Comma 2 7" xfId="149" xr:uid="{00000000-0005-0000-0000-0000FA0C0000}"/>
    <cellStyle name="Comma 2 7 10" xfId="8803" xr:uid="{00000000-0005-0000-0000-0000FB0C0000}"/>
    <cellStyle name="Comma 2 7 11" xfId="4568" xr:uid="{00000000-0005-0000-0000-0000FC0C0000}"/>
    <cellStyle name="Comma 2 7 2" xfId="369" xr:uid="{00000000-0005-0000-0000-0000FD0C0000}"/>
    <cellStyle name="Comma 2 7 2 2" xfId="475" xr:uid="{00000000-0005-0000-0000-0000FE0C0000}"/>
    <cellStyle name="Comma 2 7 2 2 2" xfId="788" xr:uid="{00000000-0005-0000-0000-0000FF0C0000}"/>
    <cellStyle name="Comma 2 7 2 2 2 2" xfId="1293" xr:uid="{00000000-0005-0000-0000-0000000D0000}"/>
    <cellStyle name="Comma 2 7 2 2 2 2 2" xfId="2351" xr:uid="{00000000-0005-0000-0000-0000010D0000}"/>
    <cellStyle name="Comma 2 7 2 2 2 2 2 2" xfId="4468" xr:uid="{00000000-0005-0000-0000-0000020D0000}"/>
    <cellStyle name="Comma 2 7 2 2 2 2 2 2 2" xfId="12935" xr:uid="{00000000-0005-0000-0000-0000030D0000}"/>
    <cellStyle name="Comma 2 7 2 2 2 2 2 2 3" xfId="8700" xr:uid="{00000000-0005-0000-0000-0000040D0000}"/>
    <cellStyle name="Comma 2 7 2 2 2 2 2 3" xfId="10819" xr:uid="{00000000-0005-0000-0000-0000050D0000}"/>
    <cellStyle name="Comma 2 7 2 2 2 2 2 4" xfId="6584" xr:uid="{00000000-0005-0000-0000-0000060D0000}"/>
    <cellStyle name="Comma 2 7 2 2 2 2 3" xfId="3410" xr:uid="{00000000-0005-0000-0000-0000070D0000}"/>
    <cellStyle name="Comma 2 7 2 2 2 2 3 2" xfId="11877" xr:uid="{00000000-0005-0000-0000-0000080D0000}"/>
    <cellStyle name="Comma 2 7 2 2 2 2 3 3" xfId="7642" xr:uid="{00000000-0005-0000-0000-0000090D0000}"/>
    <cellStyle name="Comma 2 7 2 2 2 2 4" xfId="9761" xr:uid="{00000000-0005-0000-0000-00000A0D0000}"/>
    <cellStyle name="Comma 2 7 2 2 2 2 5" xfId="5526" xr:uid="{00000000-0005-0000-0000-00000B0D0000}"/>
    <cellStyle name="Comma 2 7 2 2 2 3" xfId="1846" xr:uid="{00000000-0005-0000-0000-00000C0D0000}"/>
    <cellStyle name="Comma 2 7 2 2 2 3 2" xfId="3963" xr:uid="{00000000-0005-0000-0000-00000D0D0000}"/>
    <cellStyle name="Comma 2 7 2 2 2 3 2 2" xfId="12430" xr:uid="{00000000-0005-0000-0000-00000E0D0000}"/>
    <cellStyle name="Comma 2 7 2 2 2 3 2 3" xfId="8195" xr:uid="{00000000-0005-0000-0000-00000F0D0000}"/>
    <cellStyle name="Comma 2 7 2 2 2 3 3" xfId="10314" xr:uid="{00000000-0005-0000-0000-0000100D0000}"/>
    <cellStyle name="Comma 2 7 2 2 2 3 4" xfId="6079" xr:uid="{00000000-0005-0000-0000-0000110D0000}"/>
    <cellStyle name="Comma 2 7 2 2 2 4" xfId="2905" xr:uid="{00000000-0005-0000-0000-0000120D0000}"/>
    <cellStyle name="Comma 2 7 2 2 2 4 2" xfId="11372" xr:uid="{00000000-0005-0000-0000-0000130D0000}"/>
    <cellStyle name="Comma 2 7 2 2 2 4 3" xfId="7137" xr:uid="{00000000-0005-0000-0000-0000140D0000}"/>
    <cellStyle name="Comma 2 7 2 2 2 5" xfId="9256" xr:uid="{00000000-0005-0000-0000-0000150D0000}"/>
    <cellStyle name="Comma 2 7 2 2 2 6" xfId="5021" xr:uid="{00000000-0005-0000-0000-0000160D0000}"/>
    <cellStyle name="Comma 2 7 2 2 3" xfId="993" xr:uid="{00000000-0005-0000-0000-0000170D0000}"/>
    <cellStyle name="Comma 2 7 2 2 3 2" xfId="2051" xr:uid="{00000000-0005-0000-0000-0000180D0000}"/>
    <cellStyle name="Comma 2 7 2 2 3 2 2" xfId="4168" xr:uid="{00000000-0005-0000-0000-0000190D0000}"/>
    <cellStyle name="Comma 2 7 2 2 3 2 2 2" xfId="12635" xr:uid="{00000000-0005-0000-0000-00001A0D0000}"/>
    <cellStyle name="Comma 2 7 2 2 3 2 2 3" xfId="8400" xr:uid="{00000000-0005-0000-0000-00001B0D0000}"/>
    <cellStyle name="Comma 2 7 2 2 3 2 3" xfId="10519" xr:uid="{00000000-0005-0000-0000-00001C0D0000}"/>
    <cellStyle name="Comma 2 7 2 2 3 2 4" xfId="6284" xr:uid="{00000000-0005-0000-0000-00001D0D0000}"/>
    <cellStyle name="Comma 2 7 2 2 3 3" xfId="3110" xr:uid="{00000000-0005-0000-0000-00001E0D0000}"/>
    <cellStyle name="Comma 2 7 2 2 3 3 2" xfId="11577" xr:uid="{00000000-0005-0000-0000-00001F0D0000}"/>
    <cellStyle name="Comma 2 7 2 2 3 3 3" xfId="7342" xr:uid="{00000000-0005-0000-0000-0000200D0000}"/>
    <cellStyle name="Comma 2 7 2 2 3 4" xfId="9461" xr:uid="{00000000-0005-0000-0000-0000210D0000}"/>
    <cellStyle name="Comma 2 7 2 2 3 5" xfId="5226" xr:uid="{00000000-0005-0000-0000-0000220D0000}"/>
    <cellStyle name="Comma 2 7 2 2 4" xfId="1545" xr:uid="{00000000-0005-0000-0000-0000230D0000}"/>
    <cellStyle name="Comma 2 7 2 2 4 2" xfId="3662" xr:uid="{00000000-0005-0000-0000-0000240D0000}"/>
    <cellStyle name="Comma 2 7 2 2 4 2 2" xfId="12129" xr:uid="{00000000-0005-0000-0000-0000250D0000}"/>
    <cellStyle name="Comma 2 7 2 2 4 2 3" xfId="7894" xr:uid="{00000000-0005-0000-0000-0000260D0000}"/>
    <cellStyle name="Comma 2 7 2 2 4 3" xfId="10013" xr:uid="{00000000-0005-0000-0000-0000270D0000}"/>
    <cellStyle name="Comma 2 7 2 2 4 4" xfId="5778" xr:uid="{00000000-0005-0000-0000-0000280D0000}"/>
    <cellStyle name="Comma 2 7 2 2 5" xfId="2604" xr:uid="{00000000-0005-0000-0000-0000290D0000}"/>
    <cellStyle name="Comma 2 7 2 2 5 2" xfId="11071" xr:uid="{00000000-0005-0000-0000-00002A0D0000}"/>
    <cellStyle name="Comma 2 7 2 2 5 3" xfId="6836" xr:uid="{00000000-0005-0000-0000-00002B0D0000}"/>
    <cellStyle name="Comma 2 7 2 2 6" xfId="8955" xr:uid="{00000000-0005-0000-0000-00002C0D0000}"/>
    <cellStyle name="Comma 2 7 2 2 7" xfId="4720" xr:uid="{00000000-0005-0000-0000-00002D0D0000}"/>
    <cellStyle name="Comma 2 7 2 3" xfId="682" xr:uid="{00000000-0005-0000-0000-00002E0D0000}"/>
    <cellStyle name="Comma 2 7 2 3 2" xfId="1187" xr:uid="{00000000-0005-0000-0000-00002F0D0000}"/>
    <cellStyle name="Comma 2 7 2 3 2 2" xfId="2245" xr:uid="{00000000-0005-0000-0000-0000300D0000}"/>
    <cellStyle name="Comma 2 7 2 3 2 2 2" xfId="4362" xr:uid="{00000000-0005-0000-0000-0000310D0000}"/>
    <cellStyle name="Comma 2 7 2 3 2 2 2 2" xfId="12829" xr:uid="{00000000-0005-0000-0000-0000320D0000}"/>
    <cellStyle name="Comma 2 7 2 3 2 2 2 3" xfId="8594" xr:uid="{00000000-0005-0000-0000-0000330D0000}"/>
    <cellStyle name="Comma 2 7 2 3 2 2 3" xfId="10713" xr:uid="{00000000-0005-0000-0000-0000340D0000}"/>
    <cellStyle name="Comma 2 7 2 3 2 2 4" xfId="6478" xr:uid="{00000000-0005-0000-0000-0000350D0000}"/>
    <cellStyle name="Comma 2 7 2 3 2 3" xfId="3304" xr:uid="{00000000-0005-0000-0000-0000360D0000}"/>
    <cellStyle name="Comma 2 7 2 3 2 3 2" xfId="11771" xr:uid="{00000000-0005-0000-0000-0000370D0000}"/>
    <cellStyle name="Comma 2 7 2 3 2 3 3" xfId="7536" xr:uid="{00000000-0005-0000-0000-0000380D0000}"/>
    <cellStyle name="Comma 2 7 2 3 2 4" xfId="9655" xr:uid="{00000000-0005-0000-0000-0000390D0000}"/>
    <cellStyle name="Comma 2 7 2 3 2 5" xfId="5420" xr:uid="{00000000-0005-0000-0000-00003A0D0000}"/>
    <cellStyle name="Comma 2 7 2 3 3" xfId="1740" xr:uid="{00000000-0005-0000-0000-00003B0D0000}"/>
    <cellStyle name="Comma 2 7 2 3 3 2" xfId="3857" xr:uid="{00000000-0005-0000-0000-00003C0D0000}"/>
    <cellStyle name="Comma 2 7 2 3 3 2 2" xfId="12324" xr:uid="{00000000-0005-0000-0000-00003D0D0000}"/>
    <cellStyle name="Comma 2 7 2 3 3 2 3" xfId="8089" xr:uid="{00000000-0005-0000-0000-00003E0D0000}"/>
    <cellStyle name="Comma 2 7 2 3 3 3" xfId="10208" xr:uid="{00000000-0005-0000-0000-00003F0D0000}"/>
    <cellStyle name="Comma 2 7 2 3 3 4" xfId="5973" xr:uid="{00000000-0005-0000-0000-0000400D0000}"/>
    <cellStyle name="Comma 2 7 2 3 4" xfId="2799" xr:uid="{00000000-0005-0000-0000-0000410D0000}"/>
    <cellStyle name="Comma 2 7 2 3 4 2" xfId="11266" xr:uid="{00000000-0005-0000-0000-0000420D0000}"/>
    <cellStyle name="Comma 2 7 2 3 4 3" xfId="7031" xr:uid="{00000000-0005-0000-0000-0000430D0000}"/>
    <cellStyle name="Comma 2 7 2 3 5" xfId="9150" xr:uid="{00000000-0005-0000-0000-0000440D0000}"/>
    <cellStyle name="Comma 2 7 2 3 6" xfId="4915" xr:uid="{00000000-0005-0000-0000-0000450D0000}"/>
    <cellStyle name="Comma 2 7 2 4" xfId="575" xr:uid="{00000000-0005-0000-0000-0000460D0000}"/>
    <cellStyle name="Comma 2 7 2 4 2" xfId="1092" xr:uid="{00000000-0005-0000-0000-0000470D0000}"/>
    <cellStyle name="Comma 2 7 2 4 2 2" xfId="2150" xr:uid="{00000000-0005-0000-0000-0000480D0000}"/>
    <cellStyle name="Comma 2 7 2 4 2 2 2" xfId="4267" xr:uid="{00000000-0005-0000-0000-0000490D0000}"/>
    <cellStyle name="Comma 2 7 2 4 2 2 2 2" xfId="12734" xr:uid="{00000000-0005-0000-0000-00004A0D0000}"/>
    <cellStyle name="Comma 2 7 2 4 2 2 2 3" xfId="8499" xr:uid="{00000000-0005-0000-0000-00004B0D0000}"/>
    <cellStyle name="Comma 2 7 2 4 2 2 3" xfId="10618" xr:uid="{00000000-0005-0000-0000-00004C0D0000}"/>
    <cellStyle name="Comma 2 7 2 4 2 2 4" xfId="6383" xr:uid="{00000000-0005-0000-0000-00004D0D0000}"/>
    <cellStyle name="Comma 2 7 2 4 2 3" xfId="3209" xr:uid="{00000000-0005-0000-0000-00004E0D0000}"/>
    <cellStyle name="Comma 2 7 2 4 2 3 2" xfId="11676" xr:uid="{00000000-0005-0000-0000-00004F0D0000}"/>
    <cellStyle name="Comma 2 7 2 4 2 3 3" xfId="7441" xr:uid="{00000000-0005-0000-0000-0000500D0000}"/>
    <cellStyle name="Comma 2 7 2 4 2 4" xfId="9560" xr:uid="{00000000-0005-0000-0000-0000510D0000}"/>
    <cellStyle name="Comma 2 7 2 4 2 5" xfId="5325" xr:uid="{00000000-0005-0000-0000-0000520D0000}"/>
    <cellStyle name="Comma 2 7 2 4 3" xfId="1645" xr:uid="{00000000-0005-0000-0000-0000530D0000}"/>
    <cellStyle name="Comma 2 7 2 4 3 2" xfId="3762" xr:uid="{00000000-0005-0000-0000-0000540D0000}"/>
    <cellStyle name="Comma 2 7 2 4 3 2 2" xfId="12229" xr:uid="{00000000-0005-0000-0000-0000550D0000}"/>
    <cellStyle name="Comma 2 7 2 4 3 2 3" xfId="7994" xr:uid="{00000000-0005-0000-0000-0000560D0000}"/>
    <cellStyle name="Comma 2 7 2 4 3 3" xfId="10113" xr:uid="{00000000-0005-0000-0000-0000570D0000}"/>
    <cellStyle name="Comma 2 7 2 4 3 4" xfId="5878" xr:uid="{00000000-0005-0000-0000-0000580D0000}"/>
    <cellStyle name="Comma 2 7 2 4 4" xfId="2704" xr:uid="{00000000-0005-0000-0000-0000590D0000}"/>
    <cellStyle name="Comma 2 7 2 4 4 2" xfId="11171" xr:uid="{00000000-0005-0000-0000-00005A0D0000}"/>
    <cellStyle name="Comma 2 7 2 4 4 3" xfId="6936" xr:uid="{00000000-0005-0000-0000-00005B0D0000}"/>
    <cellStyle name="Comma 2 7 2 4 5" xfId="9055" xr:uid="{00000000-0005-0000-0000-00005C0D0000}"/>
    <cellStyle name="Comma 2 7 2 4 6" xfId="4820" xr:uid="{00000000-0005-0000-0000-00005D0D0000}"/>
    <cellStyle name="Comma 2 7 2 5" xfId="887" xr:uid="{00000000-0005-0000-0000-00005E0D0000}"/>
    <cellStyle name="Comma 2 7 2 5 2" xfId="1945" xr:uid="{00000000-0005-0000-0000-00005F0D0000}"/>
    <cellStyle name="Comma 2 7 2 5 2 2" xfId="4062" xr:uid="{00000000-0005-0000-0000-0000600D0000}"/>
    <cellStyle name="Comma 2 7 2 5 2 2 2" xfId="12529" xr:uid="{00000000-0005-0000-0000-0000610D0000}"/>
    <cellStyle name="Comma 2 7 2 5 2 2 3" xfId="8294" xr:uid="{00000000-0005-0000-0000-0000620D0000}"/>
    <cellStyle name="Comma 2 7 2 5 2 3" xfId="10413" xr:uid="{00000000-0005-0000-0000-0000630D0000}"/>
    <cellStyle name="Comma 2 7 2 5 2 4" xfId="6178" xr:uid="{00000000-0005-0000-0000-0000640D0000}"/>
    <cellStyle name="Comma 2 7 2 5 3" xfId="3004" xr:uid="{00000000-0005-0000-0000-0000650D0000}"/>
    <cellStyle name="Comma 2 7 2 5 3 2" xfId="11471" xr:uid="{00000000-0005-0000-0000-0000660D0000}"/>
    <cellStyle name="Comma 2 7 2 5 3 3" xfId="7236" xr:uid="{00000000-0005-0000-0000-0000670D0000}"/>
    <cellStyle name="Comma 2 7 2 5 4" xfId="9355" xr:uid="{00000000-0005-0000-0000-0000680D0000}"/>
    <cellStyle name="Comma 2 7 2 5 5" xfId="5120" xr:uid="{00000000-0005-0000-0000-0000690D0000}"/>
    <cellStyle name="Comma 2 7 2 6" xfId="1439" xr:uid="{00000000-0005-0000-0000-00006A0D0000}"/>
    <cellStyle name="Comma 2 7 2 6 2" xfId="3556" xr:uid="{00000000-0005-0000-0000-00006B0D0000}"/>
    <cellStyle name="Comma 2 7 2 6 2 2" xfId="12023" xr:uid="{00000000-0005-0000-0000-00006C0D0000}"/>
    <cellStyle name="Comma 2 7 2 6 2 3" xfId="7788" xr:uid="{00000000-0005-0000-0000-00006D0D0000}"/>
    <cellStyle name="Comma 2 7 2 6 3" xfId="9907" xr:uid="{00000000-0005-0000-0000-00006E0D0000}"/>
    <cellStyle name="Comma 2 7 2 6 4" xfId="5672" xr:uid="{00000000-0005-0000-0000-00006F0D0000}"/>
    <cellStyle name="Comma 2 7 2 7" xfId="2498" xr:uid="{00000000-0005-0000-0000-0000700D0000}"/>
    <cellStyle name="Comma 2 7 2 7 2" xfId="10965" xr:uid="{00000000-0005-0000-0000-0000710D0000}"/>
    <cellStyle name="Comma 2 7 2 7 3" xfId="6730" xr:uid="{00000000-0005-0000-0000-0000720D0000}"/>
    <cellStyle name="Comma 2 7 2 8" xfId="8849" xr:uid="{00000000-0005-0000-0000-0000730D0000}"/>
    <cellStyle name="Comma 2 7 2 9" xfId="4614" xr:uid="{00000000-0005-0000-0000-0000740D0000}"/>
    <cellStyle name="Comma 2 7 3" xfId="420" xr:uid="{00000000-0005-0000-0000-0000750D0000}"/>
    <cellStyle name="Comma 2 7 3 2" xfId="733" xr:uid="{00000000-0005-0000-0000-0000760D0000}"/>
    <cellStyle name="Comma 2 7 3 2 2" xfId="1238" xr:uid="{00000000-0005-0000-0000-0000770D0000}"/>
    <cellStyle name="Comma 2 7 3 2 2 2" xfId="2296" xr:uid="{00000000-0005-0000-0000-0000780D0000}"/>
    <cellStyle name="Comma 2 7 3 2 2 2 2" xfId="4413" xr:uid="{00000000-0005-0000-0000-0000790D0000}"/>
    <cellStyle name="Comma 2 7 3 2 2 2 2 2" xfId="12880" xr:uid="{00000000-0005-0000-0000-00007A0D0000}"/>
    <cellStyle name="Comma 2 7 3 2 2 2 2 3" xfId="8645" xr:uid="{00000000-0005-0000-0000-00007B0D0000}"/>
    <cellStyle name="Comma 2 7 3 2 2 2 3" xfId="10764" xr:uid="{00000000-0005-0000-0000-00007C0D0000}"/>
    <cellStyle name="Comma 2 7 3 2 2 2 4" xfId="6529" xr:uid="{00000000-0005-0000-0000-00007D0D0000}"/>
    <cellStyle name="Comma 2 7 3 2 2 3" xfId="3355" xr:uid="{00000000-0005-0000-0000-00007E0D0000}"/>
    <cellStyle name="Comma 2 7 3 2 2 3 2" xfId="11822" xr:uid="{00000000-0005-0000-0000-00007F0D0000}"/>
    <cellStyle name="Comma 2 7 3 2 2 3 3" xfId="7587" xr:uid="{00000000-0005-0000-0000-0000800D0000}"/>
    <cellStyle name="Comma 2 7 3 2 2 4" xfId="9706" xr:uid="{00000000-0005-0000-0000-0000810D0000}"/>
    <cellStyle name="Comma 2 7 3 2 2 5" xfId="5471" xr:uid="{00000000-0005-0000-0000-0000820D0000}"/>
    <cellStyle name="Comma 2 7 3 2 3" xfId="1791" xr:uid="{00000000-0005-0000-0000-0000830D0000}"/>
    <cellStyle name="Comma 2 7 3 2 3 2" xfId="3908" xr:uid="{00000000-0005-0000-0000-0000840D0000}"/>
    <cellStyle name="Comma 2 7 3 2 3 2 2" xfId="12375" xr:uid="{00000000-0005-0000-0000-0000850D0000}"/>
    <cellStyle name="Comma 2 7 3 2 3 2 3" xfId="8140" xr:uid="{00000000-0005-0000-0000-0000860D0000}"/>
    <cellStyle name="Comma 2 7 3 2 3 3" xfId="10259" xr:uid="{00000000-0005-0000-0000-0000870D0000}"/>
    <cellStyle name="Comma 2 7 3 2 3 4" xfId="6024" xr:uid="{00000000-0005-0000-0000-0000880D0000}"/>
    <cellStyle name="Comma 2 7 3 2 4" xfId="2850" xr:uid="{00000000-0005-0000-0000-0000890D0000}"/>
    <cellStyle name="Comma 2 7 3 2 4 2" xfId="11317" xr:uid="{00000000-0005-0000-0000-00008A0D0000}"/>
    <cellStyle name="Comma 2 7 3 2 4 3" xfId="7082" xr:uid="{00000000-0005-0000-0000-00008B0D0000}"/>
    <cellStyle name="Comma 2 7 3 2 5" xfId="9201" xr:uid="{00000000-0005-0000-0000-00008C0D0000}"/>
    <cellStyle name="Comma 2 7 3 2 6" xfId="4966" xr:uid="{00000000-0005-0000-0000-00008D0D0000}"/>
    <cellStyle name="Comma 2 7 3 3" xfId="938" xr:uid="{00000000-0005-0000-0000-00008E0D0000}"/>
    <cellStyle name="Comma 2 7 3 3 2" xfId="1996" xr:uid="{00000000-0005-0000-0000-00008F0D0000}"/>
    <cellStyle name="Comma 2 7 3 3 2 2" xfId="4113" xr:uid="{00000000-0005-0000-0000-0000900D0000}"/>
    <cellStyle name="Comma 2 7 3 3 2 2 2" xfId="12580" xr:uid="{00000000-0005-0000-0000-0000910D0000}"/>
    <cellStyle name="Comma 2 7 3 3 2 2 3" xfId="8345" xr:uid="{00000000-0005-0000-0000-0000920D0000}"/>
    <cellStyle name="Comma 2 7 3 3 2 3" xfId="10464" xr:uid="{00000000-0005-0000-0000-0000930D0000}"/>
    <cellStyle name="Comma 2 7 3 3 2 4" xfId="6229" xr:uid="{00000000-0005-0000-0000-0000940D0000}"/>
    <cellStyle name="Comma 2 7 3 3 3" xfId="3055" xr:uid="{00000000-0005-0000-0000-0000950D0000}"/>
    <cellStyle name="Comma 2 7 3 3 3 2" xfId="11522" xr:uid="{00000000-0005-0000-0000-0000960D0000}"/>
    <cellStyle name="Comma 2 7 3 3 3 3" xfId="7287" xr:uid="{00000000-0005-0000-0000-0000970D0000}"/>
    <cellStyle name="Comma 2 7 3 3 4" xfId="9406" xr:uid="{00000000-0005-0000-0000-0000980D0000}"/>
    <cellStyle name="Comma 2 7 3 3 5" xfId="5171" xr:uid="{00000000-0005-0000-0000-0000990D0000}"/>
    <cellStyle name="Comma 2 7 3 4" xfId="1490" xr:uid="{00000000-0005-0000-0000-00009A0D0000}"/>
    <cellStyle name="Comma 2 7 3 4 2" xfId="3607" xr:uid="{00000000-0005-0000-0000-00009B0D0000}"/>
    <cellStyle name="Comma 2 7 3 4 2 2" xfId="12074" xr:uid="{00000000-0005-0000-0000-00009C0D0000}"/>
    <cellStyle name="Comma 2 7 3 4 2 3" xfId="7839" xr:uid="{00000000-0005-0000-0000-00009D0D0000}"/>
    <cellStyle name="Comma 2 7 3 4 3" xfId="9958" xr:uid="{00000000-0005-0000-0000-00009E0D0000}"/>
    <cellStyle name="Comma 2 7 3 4 4" xfId="5723" xr:uid="{00000000-0005-0000-0000-00009F0D0000}"/>
    <cellStyle name="Comma 2 7 3 5" xfId="2549" xr:uid="{00000000-0005-0000-0000-0000A00D0000}"/>
    <cellStyle name="Comma 2 7 3 5 2" xfId="11016" xr:uid="{00000000-0005-0000-0000-0000A10D0000}"/>
    <cellStyle name="Comma 2 7 3 5 3" xfId="6781" xr:uid="{00000000-0005-0000-0000-0000A20D0000}"/>
    <cellStyle name="Comma 2 7 3 6" xfId="8900" xr:uid="{00000000-0005-0000-0000-0000A30D0000}"/>
    <cellStyle name="Comma 2 7 3 7" xfId="4665" xr:uid="{00000000-0005-0000-0000-0000A40D0000}"/>
    <cellStyle name="Comma 2 7 4" xfId="622" xr:uid="{00000000-0005-0000-0000-0000A50D0000}"/>
    <cellStyle name="Comma 2 7 4 2" xfId="1139" xr:uid="{00000000-0005-0000-0000-0000A60D0000}"/>
    <cellStyle name="Comma 2 7 4 2 2" xfId="2197" xr:uid="{00000000-0005-0000-0000-0000A70D0000}"/>
    <cellStyle name="Comma 2 7 4 2 2 2" xfId="4314" xr:uid="{00000000-0005-0000-0000-0000A80D0000}"/>
    <cellStyle name="Comma 2 7 4 2 2 2 2" xfId="12781" xr:uid="{00000000-0005-0000-0000-0000A90D0000}"/>
    <cellStyle name="Comma 2 7 4 2 2 2 3" xfId="8546" xr:uid="{00000000-0005-0000-0000-0000AA0D0000}"/>
    <cellStyle name="Comma 2 7 4 2 2 3" xfId="10665" xr:uid="{00000000-0005-0000-0000-0000AB0D0000}"/>
    <cellStyle name="Comma 2 7 4 2 2 4" xfId="6430" xr:uid="{00000000-0005-0000-0000-0000AC0D0000}"/>
    <cellStyle name="Comma 2 7 4 2 3" xfId="3256" xr:uid="{00000000-0005-0000-0000-0000AD0D0000}"/>
    <cellStyle name="Comma 2 7 4 2 3 2" xfId="11723" xr:uid="{00000000-0005-0000-0000-0000AE0D0000}"/>
    <cellStyle name="Comma 2 7 4 2 3 3" xfId="7488" xr:uid="{00000000-0005-0000-0000-0000AF0D0000}"/>
    <cellStyle name="Comma 2 7 4 2 4" xfId="9607" xr:uid="{00000000-0005-0000-0000-0000B00D0000}"/>
    <cellStyle name="Comma 2 7 4 2 5" xfId="5372" xr:uid="{00000000-0005-0000-0000-0000B10D0000}"/>
    <cellStyle name="Comma 2 7 4 3" xfId="1692" xr:uid="{00000000-0005-0000-0000-0000B20D0000}"/>
    <cellStyle name="Comma 2 7 4 3 2" xfId="3809" xr:uid="{00000000-0005-0000-0000-0000B30D0000}"/>
    <cellStyle name="Comma 2 7 4 3 2 2" xfId="12276" xr:uid="{00000000-0005-0000-0000-0000B40D0000}"/>
    <cellStyle name="Comma 2 7 4 3 2 3" xfId="8041" xr:uid="{00000000-0005-0000-0000-0000B50D0000}"/>
    <cellStyle name="Comma 2 7 4 3 3" xfId="10160" xr:uid="{00000000-0005-0000-0000-0000B60D0000}"/>
    <cellStyle name="Comma 2 7 4 3 4" xfId="5925" xr:uid="{00000000-0005-0000-0000-0000B70D0000}"/>
    <cellStyle name="Comma 2 7 4 4" xfId="2751" xr:uid="{00000000-0005-0000-0000-0000B80D0000}"/>
    <cellStyle name="Comma 2 7 4 4 2" xfId="11218" xr:uid="{00000000-0005-0000-0000-0000B90D0000}"/>
    <cellStyle name="Comma 2 7 4 4 3" xfId="6983" xr:uid="{00000000-0005-0000-0000-0000BA0D0000}"/>
    <cellStyle name="Comma 2 7 4 5" xfId="9102" xr:uid="{00000000-0005-0000-0000-0000BB0D0000}"/>
    <cellStyle name="Comma 2 7 4 6" xfId="4867" xr:uid="{00000000-0005-0000-0000-0000BC0D0000}"/>
    <cellStyle name="Comma 2 7 5" xfId="528" xr:uid="{00000000-0005-0000-0000-0000BD0D0000}"/>
    <cellStyle name="Comma 2 7 5 2" xfId="1046" xr:uid="{00000000-0005-0000-0000-0000BE0D0000}"/>
    <cellStyle name="Comma 2 7 5 2 2" xfId="2104" xr:uid="{00000000-0005-0000-0000-0000BF0D0000}"/>
    <cellStyle name="Comma 2 7 5 2 2 2" xfId="4221" xr:uid="{00000000-0005-0000-0000-0000C00D0000}"/>
    <cellStyle name="Comma 2 7 5 2 2 2 2" xfId="12688" xr:uid="{00000000-0005-0000-0000-0000C10D0000}"/>
    <cellStyle name="Comma 2 7 5 2 2 2 3" xfId="8453" xr:uid="{00000000-0005-0000-0000-0000C20D0000}"/>
    <cellStyle name="Comma 2 7 5 2 2 3" xfId="10572" xr:uid="{00000000-0005-0000-0000-0000C30D0000}"/>
    <cellStyle name="Comma 2 7 5 2 2 4" xfId="6337" xr:uid="{00000000-0005-0000-0000-0000C40D0000}"/>
    <cellStyle name="Comma 2 7 5 2 3" xfId="3163" xr:uid="{00000000-0005-0000-0000-0000C50D0000}"/>
    <cellStyle name="Comma 2 7 5 2 3 2" xfId="11630" xr:uid="{00000000-0005-0000-0000-0000C60D0000}"/>
    <cellStyle name="Comma 2 7 5 2 3 3" xfId="7395" xr:uid="{00000000-0005-0000-0000-0000C70D0000}"/>
    <cellStyle name="Comma 2 7 5 2 4" xfId="9514" xr:uid="{00000000-0005-0000-0000-0000C80D0000}"/>
    <cellStyle name="Comma 2 7 5 2 5" xfId="5279" xr:uid="{00000000-0005-0000-0000-0000C90D0000}"/>
    <cellStyle name="Comma 2 7 5 3" xfId="1598" xr:uid="{00000000-0005-0000-0000-0000CA0D0000}"/>
    <cellStyle name="Comma 2 7 5 3 2" xfId="3715" xr:uid="{00000000-0005-0000-0000-0000CB0D0000}"/>
    <cellStyle name="Comma 2 7 5 3 2 2" xfId="12182" xr:uid="{00000000-0005-0000-0000-0000CC0D0000}"/>
    <cellStyle name="Comma 2 7 5 3 2 3" xfId="7947" xr:uid="{00000000-0005-0000-0000-0000CD0D0000}"/>
    <cellStyle name="Comma 2 7 5 3 3" xfId="10066" xr:uid="{00000000-0005-0000-0000-0000CE0D0000}"/>
    <cellStyle name="Comma 2 7 5 3 4" xfId="5831" xr:uid="{00000000-0005-0000-0000-0000CF0D0000}"/>
    <cellStyle name="Comma 2 7 5 4" xfId="2657" xr:uid="{00000000-0005-0000-0000-0000D00D0000}"/>
    <cellStyle name="Comma 2 7 5 4 2" xfId="11124" xr:uid="{00000000-0005-0000-0000-0000D10D0000}"/>
    <cellStyle name="Comma 2 7 5 4 3" xfId="6889" xr:uid="{00000000-0005-0000-0000-0000D20D0000}"/>
    <cellStyle name="Comma 2 7 5 5" xfId="9008" xr:uid="{00000000-0005-0000-0000-0000D30D0000}"/>
    <cellStyle name="Comma 2 7 5 6" xfId="4773" xr:uid="{00000000-0005-0000-0000-0000D40D0000}"/>
    <cellStyle name="Comma 2 7 6" xfId="841" xr:uid="{00000000-0005-0000-0000-0000D50D0000}"/>
    <cellStyle name="Comma 2 7 6 2" xfId="1899" xr:uid="{00000000-0005-0000-0000-0000D60D0000}"/>
    <cellStyle name="Comma 2 7 6 2 2" xfId="4016" xr:uid="{00000000-0005-0000-0000-0000D70D0000}"/>
    <cellStyle name="Comma 2 7 6 2 2 2" xfId="12483" xr:uid="{00000000-0005-0000-0000-0000D80D0000}"/>
    <cellStyle name="Comma 2 7 6 2 2 3" xfId="8248" xr:uid="{00000000-0005-0000-0000-0000D90D0000}"/>
    <cellStyle name="Comma 2 7 6 2 3" xfId="10367" xr:uid="{00000000-0005-0000-0000-0000DA0D0000}"/>
    <cellStyle name="Comma 2 7 6 2 4" xfId="6132" xr:uid="{00000000-0005-0000-0000-0000DB0D0000}"/>
    <cellStyle name="Comma 2 7 6 3" xfId="2958" xr:uid="{00000000-0005-0000-0000-0000DC0D0000}"/>
    <cellStyle name="Comma 2 7 6 3 2" xfId="11425" xr:uid="{00000000-0005-0000-0000-0000DD0D0000}"/>
    <cellStyle name="Comma 2 7 6 3 3" xfId="7190" xr:uid="{00000000-0005-0000-0000-0000DE0D0000}"/>
    <cellStyle name="Comma 2 7 6 4" xfId="9309" xr:uid="{00000000-0005-0000-0000-0000DF0D0000}"/>
    <cellStyle name="Comma 2 7 6 5" xfId="5074" xr:uid="{00000000-0005-0000-0000-0000E00D0000}"/>
    <cellStyle name="Comma 2 7 7" xfId="1346" xr:uid="{00000000-0005-0000-0000-0000E10D0000}"/>
    <cellStyle name="Comma 2 7 7 2" xfId="2404" xr:uid="{00000000-0005-0000-0000-0000E20D0000}"/>
    <cellStyle name="Comma 2 7 7 2 2" xfId="4521" xr:uid="{00000000-0005-0000-0000-0000E30D0000}"/>
    <cellStyle name="Comma 2 7 7 2 2 2" xfId="12988" xr:uid="{00000000-0005-0000-0000-0000E40D0000}"/>
    <cellStyle name="Comma 2 7 7 2 2 3" xfId="8753" xr:uid="{00000000-0005-0000-0000-0000E50D0000}"/>
    <cellStyle name="Comma 2 7 7 2 3" xfId="10872" xr:uid="{00000000-0005-0000-0000-0000E60D0000}"/>
    <cellStyle name="Comma 2 7 7 2 4" xfId="6637" xr:uid="{00000000-0005-0000-0000-0000E70D0000}"/>
    <cellStyle name="Comma 2 7 7 3" xfId="3463" xr:uid="{00000000-0005-0000-0000-0000E80D0000}"/>
    <cellStyle name="Comma 2 7 7 3 2" xfId="11930" xr:uid="{00000000-0005-0000-0000-0000E90D0000}"/>
    <cellStyle name="Comma 2 7 7 3 3" xfId="7695" xr:uid="{00000000-0005-0000-0000-0000EA0D0000}"/>
    <cellStyle name="Comma 2 7 7 4" xfId="9814" xr:uid="{00000000-0005-0000-0000-0000EB0D0000}"/>
    <cellStyle name="Comma 2 7 7 5" xfId="5579" xr:uid="{00000000-0005-0000-0000-0000EC0D0000}"/>
    <cellStyle name="Comma 2 7 8" xfId="1393" xr:uid="{00000000-0005-0000-0000-0000ED0D0000}"/>
    <cellStyle name="Comma 2 7 8 2" xfId="3510" xr:uid="{00000000-0005-0000-0000-0000EE0D0000}"/>
    <cellStyle name="Comma 2 7 8 2 2" xfId="11977" xr:uid="{00000000-0005-0000-0000-0000EF0D0000}"/>
    <cellStyle name="Comma 2 7 8 2 3" xfId="7742" xr:uid="{00000000-0005-0000-0000-0000F00D0000}"/>
    <cellStyle name="Comma 2 7 8 3" xfId="9861" xr:uid="{00000000-0005-0000-0000-0000F10D0000}"/>
    <cellStyle name="Comma 2 7 8 4" xfId="5626" xr:uid="{00000000-0005-0000-0000-0000F20D0000}"/>
    <cellStyle name="Comma 2 7 9" xfId="2452" xr:uid="{00000000-0005-0000-0000-0000F30D0000}"/>
    <cellStyle name="Comma 2 7 9 2" xfId="10919" xr:uid="{00000000-0005-0000-0000-0000F40D0000}"/>
    <cellStyle name="Comma 2 7 9 3" xfId="6684" xr:uid="{00000000-0005-0000-0000-0000F50D0000}"/>
    <cellStyle name="Comma 2 8" xfId="360" xr:uid="{00000000-0005-0000-0000-0000F60D0000}"/>
    <cellStyle name="Comma 2 8 2" xfId="466" xr:uid="{00000000-0005-0000-0000-0000F70D0000}"/>
    <cellStyle name="Comma 2 8 2 2" xfId="779" xr:uid="{00000000-0005-0000-0000-0000F80D0000}"/>
    <cellStyle name="Comma 2 8 2 2 2" xfId="1284" xr:uid="{00000000-0005-0000-0000-0000F90D0000}"/>
    <cellStyle name="Comma 2 8 2 2 2 2" xfId="2342" xr:uid="{00000000-0005-0000-0000-0000FA0D0000}"/>
    <cellStyle name="Comma 2 8 2 2 2 2 2" xfId="4459" xr:uid="{00000000-0005-0000-0000-0000FB0D0000}"/>
    <cellStyle name="Comma 2 8 2 2 2 2 2 2" xfId="12926" xr:uid="{00000000-0005-0000-0000-0000FC0D0000}"/>
    <cellStyle name="Comma 2 8 2 2 2 2 2 3" xfId="8691" xr:uid="{00000000-0005-0000-0000-0000FD0D0000}"/>
    <cellStyle name="Comma 2 8 2 2 2 2 3" xfId="10810" xr:uid="{00000000-0005-0000-0000-0000FE0D0000}"/>
    <cellStyle name="Comma 2 8 2 2 2 2 4" xfId="6575" xr:uid="{00000000-0005-0000-0000-0000FF0D0000}"/>
    <cellStyle name="Comma 2 8 2 2 2 3" xfId="3401" xr:uid="{00000000-0005-0000-0000-0000000E0000}"/>
    <cellStyle name="Comma 2 8 2 2 2 3 2" xfId="11868" xr:uid="{00000000-0005-0000-0000-0000010E0000}"/>
    <cellStyle name="Comma 2 8 2 2 2 3 3" xfId="7633" xr:uid="{00000000-0005-0000-0000-0000020E0000}"/>
    <cellStyle name="Comma 2 8 2 2 2 4" xfId="9752" xr:uid="{00000000-0005-0000-0000-0000030E0000}"/>
    <cellStyle name="Comma 2 8 2 2 2 5" xfId="5517" xr:uid="{00000000-0005-0000-0000-0000040E0000}"/>
    <cellStyle name="Comma 2 8 2 2 3" xfId="1837" xr:uid="{00000000-0005-0000-0000-0000050E0000}"/>
    <cellStyle name="Comma 2 8 2 2 3 2" xfId="3954" xr:uid="{00000000-0005-0000-0000-0000060E0000}"/>
    <cellStyle name="Comma 2 8 2 2 3 2 2" xfId="12421" xr:uid="{00000000-0005-0000-0000-0000070E0000}"/>
    <cellStyle name="Comma 2 8 2 2 3 2 3" xfId="8186" xr:uid="{00000000-0005-0000-0000-0000080E0000}"/>
    <cellStyle name="Comma 2 8 2 2 3 3" xfId="10305" xr:uid="{00000000-0005-0000-0000-0000090E0000}"/>
    <cellStyle name="Comma 2 8 2 2 3 4" xfId="6070" xr:uid="{00000000-0005-0000-0000-00000A0E0000}"/>
    <cellStyle name="Comma 2 8 2 2 4" xfId="2896" xr:uid="{00000000-0005-0000-0000-00000B0E0000}"/>
    <cellStyle name="Comma 2 8 2 2 4 2" xfId="11363" xr:uid="{00000000-0005-0000-0000-00000C0E0000}"/>
    <cellStyle name="Comma 2 8 2 2 4 3" xfId="7128" xr:uid="{00000000-0005-0000-0000-00000D0E0000}"/>
    <cellStyle name="Comma 2 8 2 2 5" xfId="9247" xr:uid="{00000000-0005-0000-0000-00000E0E0000}"/>
    <cellStyle name="Comma 2 8 2 2 6" xfId="5012" xr:uid="{00000000-0005-0000-0000-00000F0E0000}"/>
    <cellStyle name="Comma 2 8 2 3" xfId="984" xr:uid="{00000000-0005-0000-0000-0000100E0000}"/>
    <cellStyle name="Comma 2 8 2 3 2" xfId="2042" xr:uid="{00000000-0005-0000-0000-0000110E0000}"/>
    <cellStyle name="Comma 2 8 2 3 2 2" xfId="4159" xr:uid="{00000000-0005-0000-0000-0000120E0000}"/>
    <cellStyle name="Comma 2 8 2 3 2 2 2" xfId="12626" xr:uid="{00000000-0005-0000-0000-0000130E0000}"/>
    <cellStyle name="Comma 2 8 2 3 2 2 3" xfId="8391" xr:uid="{00000000-0005-0000-0000-0000140E0000}"/>
    <cellStyle name="Comma 2 8 2 3 2 3" xfId="10510" xr:uid="{00000000-0005-0000-0000-0000150E0000}"/>
    <cellStyle name="Comma 2 8 2 3 2 4" xfId="6275" xr:uid="{00000000-0005-0000-0000-0000160E0000}"/>
    <cellStyle name="Comma 2 8 2 3 3" xfId="3101" xr:uid="{00000000-0005-0000-0000-0000170E0000}"/>
    <cellStyle name="Comma 2 8 2 3 3 2" xfId="11568" xr:uid="{00000000-0005-0000-0000-0000180E0000}"/>
    <cellStyle name="Comma 2 8 2 3 3 3" xfId="7333" xr:uid="{00000000-0005-0000-0000-0000190E0000}"/>
    <cellStyle name="Comma 2 8 2 3 4" xfId="9452" xr:uid="{00000000-0005-0000-0000-00001A0E0000}"/>
    <cellStyle name="Comma 2 8 2 3 5" xfId="5217" xr:uid="{00000000-0005-0000-0000-00001B0E0000}"/>
    <cellStyle name="Comma 2 8 2 4" xfId="1536" xr:uid="{00000000-0005-0000-0000-00001C0E0000}"/>
    <cellStyle name="Comma 2 8 2 4 2" xfId="3653" xr:uid="{00000000-0005-0000-0000-00001D0E0000}"/>
    <cellStyle name="Comma 2 8 2 4 2 2" xfId="12120" xr:uid="{00000000-0005-0000-0000-00001E0E0000}"/>
    <cellStyle name="Comma 2 8 2 4 2 3" xfId="7885" xr:uid="{00000000-0005-0000-0000-00001F0E0000}"/>
    <cellStyle name="Comma 2 8 2 4 3" xfId="10004" xr:uid="{00000000-0005-0000-0000-0000200E0000}"/>
    <cellStyle name="Comma 2 8 2 4 4" xfId="5769" xr:uid="{00000000-0005-0000-0000-0000210E0000}"/>
    <cellStyle name="Comma 2 8 2 5" xfId="2595" xr:uid="{00000000-0005-0000-0000-0000220E0000}"/>
    <cellStyle name="Comma 2 8 2 5 2" xfId="11062" xr:uid="{00000000-0005-0000-0000-0000230E0000}"/>
    <cellStyle name="Comma 2 8 2 5 3" xfId="6827" xr:uid="{00000000-0005-0000-0000-0000240E0000}"/>
    <cellStyle name="Comma 2 8 2 6" xfId="8946" xr:uid="{00000000-0005-0000-0000-0000250E0000}"/>
    <cellStyle name="Comma 2 8 2 7" xfId="4711" xr:uid="{00000000-0005-0000-0000-0000260E0000}"/>
    <cellStyle name="Comma 2 8 3" xfId="673" xr:uid="{00000000-0005-0000-0000-0000270E0000}"/>
    <cellStyle name="Comma 2 8 3 2" xfId="1178" xr:uid="{00000000-0005-0000-0000-0000280E0000}"/>
    <cellStyle name="Comma 2 8 3 2 2" xfId="2236" xr:uid="{00000000-0005-0000-0000-0000290E0000}"/>
    <cellStyle name="Comma 2 8 3 2 2 2" xfId="4353" xr:uid="{00000000-0005-0000-0000-00002A0E0000}"/>
    <cellStyle name="Comma 2 8 3 2 2 2 2" xfId="12820" xr:uid="{00000000-0005-0000-0000-00002B0E0000}"/>
    <cellStyle name="Comma 2 8 3 2 2 2 3" xfId="8585" xr:uid="{00000000-0005-0000-0000-00002C0E0000}"/>
    <cellStyle name="Comma 2 8 3 2 2 3" xfId="10704" xr:uid="{00000000-0005-0000-0000-00002D0E0000}"/>
    <cellStyle name="Comma 2 8 3 2 2 4" xfId="6469" xr:uid="{00000000-0005-0000-0000-00002E0E0000}"/>
    <cellStyle name="Comma 2 8 3 2 3" xfId="3295" xr:uid="{00000000-0005-0000-0000-00002F0E0000}"/>
    <cellStyle name="Comma 2 8 3 2 3 2" xfId="11762" xr:uid="{00000000-0005-0000-0000-0000300E0000}"/>
    <cellStyle name="Comma 2 8 3 2 3 3" xfId="7527" xr:uid="{00000000-0005-0000-0000-0000310E0000}"/>
    <cellStyle name="Comma 2 8 3 2 4" xfId="9646" xr:uid="{00000000-0005-0000-0000-0000320E0000}"/>
    <cellStyle name="Comma 2 8 3 2 5" xfId="5411" xr:uid="{00000000-0005-0000-0000-0000330E0000}"/>
    <cellStyle name="Comma 2 8 3 3" xfId="1731" xr:uid="{00000000-0005-0000-0000-0000340E0000}"/>
    <cellStyle name="Comma 2 8 3 3 2" xfId="3848" xr:uid="{00000000-0005-0000-0000-0000350E0000}"/>
    <cellStyle name="Comma 2 8 3 3 2 2" xfId="12315" xr:uid="{00000000-0005-0000-0000-0000360E0000}"/>
    <cellStyle name="Comma 2 8 3 3 2 3" xfId="8080" xr:uid="{00000000-0005-0000-0000-0000370E0000}"/>
    <cellStyle name="Comma 2 8 3 3 3" xfId="10199" xr:uid="{00000000-0005-0000-0000-0000380E0000}"/>
    <cellStyle name="Comma 2 8 3 3 4" xfId="5964" xr:uid="{00000000-0005-0000-0000-0000390E0000}"/>
    <cellStyle name="Comma 2 8 3 4" xfId="2790" xr:uid="{00000000-0005-0000-0000-00003A0E0000}"/>
    <cellStyle name="Comma 2 8 3 4 2" xfId="11257" xr:uid="{00000000-0005-0000-0000-00003B0E0000}"/>
    <cellStyle name="Comma 2 8 3 4 3" xfId="7022" xr:uid="{00000000-0005-0000-0000-00003C0E0000}"/>
    <cellStyle name="Comma 2 8 3 5" xfId="9141" xr:uid="{00000000-0005-0000-0000-00003D0E0000}"/>
    <cellStyle name="Comma 2 8 3 6" xfId="4906" xr:uid="{00000000-0005-0000-0000-00003E0E0000}"/>
    <cellStyle name="Comma 2 8 4" xfId="566" xr:uid="{00000000-0005-0000-0000-00003F0E0000}"/>
    <cellStyle name="Comma 2 8 4 2" xfId="1083" xr:uid="{00000000-0005-0000-0000-0000400E0000}"/>
    <cellStyle name="Comma 2 8 4 2 2" xfId="2141" xr:uid="{00000000-0005-0000-0000-0000410E0000}"/>
    <cellStyle name="Comma 2 8 4 2 2 2" xfId="4258" xr:uid="{00000000-0005-0000-0000-0000420E0000}"/>
    <cellStyle name="Comma 2 8 4 2 2 2 2" xfId="12725" xr:uid="{00000000-0005-0000-0000-0000430E0000}"/>
    <cellStyle name="Comma 2 8 4 2 2 2 3" xfId="8490" xr:uid="{00000000-0005-0000-0000-0000440E0000}"/>
    <cellStyle name="Comma 2 8 4 2 2 3" xfId="10609" xr:uid="{00000000-0005-0000-0000-0000450E0000}"/>
    <cellStyle name="Comma 2 8 4 2 2 4" xfId="6374" xr:uid="{00000000-0005-0000-0000-0000460E0000}"/>
    <cellStyle name="Comma 2 8 4 2 3" xfId="3200" xr:uid="{00000000-0005-0000-0000-0000470E0000}"/>
    <cellStyle name="Comma 2 8 4 2 3 2" xfId="11667" xr:uid="{00000000-0005-0000-0000-0000480E0000}"/>
    <cellStyle name="Comma 2 8 4 2 3 3" xfId="7432" xr:uid="{00000000-0005-0000-0000-0000490E0000}"/>
    <cellStyle name="Comma 2 8 4 2 4" xfId="9551" xr:uid="{00000000-0005-0000-0000-00004A0E0000}"/>
    <cellStyle name="Comma 2 8 4 2 5" xfId="5316" xr:uid="{00000000-0005-0000-0000-00004B0E0000}"/>
    <cellStyle name="Comma 2 8 4 3" xfId="1636" xr:uid="{00000000-0005-0000-0000-00004C0E0000}"/>
    <cellStyle name="Comma 2 8 4 3 2" xfId="3753" xr:uid="{00000000-0005-0000-0000-00004D0E0000}"/>
    <cellStyle name="Comma 2 8 4 3 2 2" xfId="12220" xr:uid="{00000000-0005-0000-0000-00004E0E0000}"/>
    <cellStyle name="Comma 2 8 4 3 2 3" xfId="7985" xr:uid="{00000000-0005-0000-0000-00004F0E0000}"/>
    <cellStyle name="Comma 2 8 4 3 3" xfId="10104" xr:uid="{00000000-0005-0000-0000-0000500E0000}"/>
    <cellStyle name="Comma 2 8 4 3 4" xfId="5869" xr:uid="{00000000-0005-0000-0000-0000510E0000}"/>
    <cellStyle name="Comma 2 8 4 4" xfId="2695" xr:uid="{00000000-0005-0000-0000-0000520E0000}"/>
    <cellStyle name="Comma 2 8 4 4 2" xfId="11162" xr:uid="{00000000-0005-0000-0000-0000530E0000}"/>
    <cellStyle name="Comma 2 8 4 4 3" xfId="6927" xr:uid="{00000000-0005-0000-0000-0000540E0000}"/>
    <cellStyle name="Comma 2 8 4 5" xfId="9046" xr:uid="{00000000-0005-0000-0000-0000550E0000}"/>
    <cellStyle name="Comma 2 8 4 6" xfId="4811" xr:uid="{00000000-0005-0000-0000-0000560E0000}"/>
    <cellStyle name="Comma 2 8 5" xfId="878" xr:uid="{00000000-0005-0000-0000-0000570E0000}"/>
    <cellStyle name="Comma 2 8 5 2" xfId="1936" xr:uid="{00000000-0005-0000-0000-0000580E0000}"/>
    <cellStyle name="Comma 2 8 5 2 2" xfId="4053" xr:uid="{00000000-0005-0000-0000-0000590E0000}"/>
    <cellStyle name="Comma 2 8 5 2 2 2" xfId="12520" xr:uid="{00000000-0005-0000-0000-00005A0E0000}"/>
    <cellStyle name="Comma 2 8 5 2 2 3" xfId="8285" xr:uid="{00000000-0005-0000-0000-00005B0E0000}"/>
    <cellStyle name="Comma 2 8 5 2 3" xfId="10404" xr:uid="{00000000-0005-0000-0000-00005C0E0000}"/>
    <cellStyle name="Comma 2 8 5 2 4" xfId="6169" xr:uid="{00000000-0005-0000-0000-00005D0E0000}"/>
    <cellStyle name="Comma 2 8 5 3" xfId="2995" xr:uid="{00000000-0005-0000-0000-00005E0E0000}"/>
    <cellStyle name="Comma 2 8 5 3 2" xfId="11462" xr:uid="{00000000-0005-0000-0000-00005F0E0000}"/>
    <cellStyle name="Comma 2 8 5 3 3" xfId="7227" xr:uid="{00000000-0005-0000-0000-0000600E0000}"/>
    <cellStyle name="Comma 2 8 5 4" xfId="9346" xr:uid="{00000000-0005-0000-0000-0000610E0000}"/>
    <cellStyle name="Comma 2 8 5 5" xfId="5111" xr:uid="{00000000-0005-0000-0000-0000620E0000}"/>
    <cellStyle name="Comma 2 8 6" xfId="1430" xr:uid="{00000000-0005-0000-0000-0000630E0000}"/>
    <cellStyle name="Comma 2 8 6 2" xfId="3547" xr:uid="{00000000-0005-0000-0000-0000640E0000}"/>
    <cellStyle name="Comma 2 8 6 2 2" xfId="12014" xr:uid="{00000000-0005-0000-0000-0000650E0000}"/>
    <cellStyle name="Comma 2 8 6 2 3" xfId="7779" xr:uid="{00000000-0005-0000-0000-0000660E0000}"/>
    <cellStyle name="Comma 2 8 6 3" xfId="9898" xr:uid="{00000000-0005-0000-0000-0000670E0000}"/>
    <cellStyle name="Comma 2 8 6 4" xfId="5663" xr:uid="{00000000-0005-0000-0000-0000680E0000}"/>
    <cellStyle name="Comma 2 8 7" xfId="2489" xr:uid="{00000000-0005-0000-0000-0000690E0000}"/>
    <cellStyle name="Comma 2 8 7 2" xfId="10956" xr:uid="{00000000-0005-0000-0000-00006A0E0000}"/>
    <cellStyle name="Comma 2 8 7 3" xfId="6721" xr:uid="{00000000-0005-0000-0000-00006B0E0000}"/>
    <cellStyle name="Comma 2 8 8" xfId="8840" xr:uid="{00000000-0005-0000-0000-00006C0E0000}"/>
    <cellStyle name="Comma 2 8 9" xfId="4605" xr:uid="{00000000-0005-0000-0000-00006D0E0000}"/>
    <cellStyle name="Comma 2 9" xfId="406" xr:uid="{00000000-0005-0000-0000-00006E0E0000}"/>
    <cellStyle name="Comma 2 9 2" xfId="719" xr:uid="{00000000-0005-0000-0000-00006F0E0000}"/>
    <cellStyle name="Comma 2 9 2 2" xfId="1224" xr:uid="{00000000-0005-0000-0000-0000700E0000}"/>
    <cellStyle name="Comma 2 9 2 2 2" xfId="2282" xr:uid="{00000000-0005-0000-0000-0000710E0000}"/>
    <cellStyle name="Comma 2 9 2 2 2 2" xfId="4399" xr:uid="{00000000-0005-0000-0000-0000720E0000}"/>
    <cellStyle name="Comma 2 9 2 2 2 2 2" xfId="12866" xr:uid="{00000000-0005-0000-0000-0000730E0000}"/>
    <cellStyle name="Comma 2 9 2 2 2 2 3" xfId="8631" xr:uid="{00000000-0005-0000-0000-0000740E0000}"/>
    <cellStyle name="Comma 2 9 2 2 2 3" xfId="10750" xr:uid="{00000000-0005-0000-0000-0000750E0000}"/>
    <cellStyle name="Comma 2 9 2 2 2 4" xfId="6515" xr:uid="{00000000-0005-0000-0000-0000760E0000}"/>
    <cellStyle name="Comma 2 9 2 2 3" xfId="3341" xr:uid="{00000000-0005-0000-0000-0000770E0000}"/>
    <cellStyle name="Comma 2 9 2 2 3 2" xfId="11808" xr:uid="{00000000-0005-0000-0000-0000780E0000}"/>
    <cellStyle name="Comma 2 9 2 2 3 3" xfId="7573" xr:uid="{00000000-0005-0000-0000-0000790E0000}"/>
    <cellStyle name="Comma 2 9 2 2 4" xfId="9692" xr:uid="{00000000-0005-0000-0000-00007A0E0000}"/>
    <cellStyle name="Comma 2 9 2 2 5" xfId="5457" xr:uid="{00000000-0005-0000-0000-00007B0E0000}"/>
    <cellStyle name="Comma 2 9 2 3" xfId="1777" xr:uid="{00000000-0005-0000-0000-00007C0E0000}"/>
    <cellStyle name="Comma 2 9 2 3 2" xfId="3894" xr:uid="{00000000-0005-0000-0000-00007D0E0000}"/>
    <cellStyle name="Comma 2 9 2 3 2 2" xfId="12361" xr:uid="{00000000-0005-0000-0000-00007E0E0000}"/>
    <cellStyle name="Comma 2 9 2 3 2 3" xfId="8126" xr:uid="{00000000-0005-0000-0000-00007F0E0000}"/>
    <cellStyle name="Comma 2 9 2 3 3" xfId="10245" xr:uid="{00000000-0005-0000-0000-0000800E0000}"/>
    <cellStyle name="Comma 2 9 2 3 4" xfId="6010" xr:uid="{00000000-0005-0000-0000-0000810E0000}"/>
    <cellStyle name="Comma 2 9 2 4" xfId="2836" xr:uid="{00000000-0005-0000-0000-0000820E0000}"/>
    <cellStyle name="Comma 2 9 2 4 2" xfId="11303" xr:uid="{00000000-0005-0000-0000-0000830E0000}"/>
    <cellStyle name="Comma 2 9 2 4 3" xfId="7068" xr:uid="{00000000-0005-0000-0000-0000840E0000}"/>
    <cellStyle name="Comma 2 9 2 5" xfId="9187" xr:uid="{00000000-0005-0000-0000-0000850E0000}"/>
    <cellStyle name="Comma 2 9 2 6" xfId="4952" xr:uid="{00000000-0005-0000-0000-0000860E0000}"/>
    <cellStyle name="Comma 2 9 3" xfId="924" xr:uid="{00000000-0005-0000-0000-0000870E0000}"/>
    <cellStyle name="Comma 2 9 3 2" xfId="1982" xr:uid="{00000000-0005-0000-0000-0000880E0000}"/>
    <cellStyle name="Comma 2 9 3 2 2" xfId="4099" xr:uid="{00000000-0005-0000-0000-0000890E0000}"/>
    <cellStyle name="Comma 2 9 3 2 2 2" xfId="12566" xr:uid="{00000000-0005-0000-0000-00008A0E0000}"/>
    <cellStyle name="Comma 2 9 3 2 2 3" xfId="8331" xr:uid="{00000000-0005-0000-0000-00008B0E0000}"/>
    <cellStyle name="Comma 2 9 3 2 3" xfId="10450" xr:uid="{00000000-0005-0000-0000-00008C0E0000}"/>
    <cellStyle name="Comma 2 9 3 2 4" xfId="6215" xr:uid="{00000000-0005-0000-0000-00008D0E0000}"/>
    <cellStyle name="Comma 2 9 3 3" xfId="3041" xr:uid="{00000000-0005-0000-0000-00008E0E0000}"/>
    <cellStyle name="Comma 2 9 3 3 2" xfId="11508" xr:uid="{00000000-0005-0000-0000-00008F0E0000}"/>
    <cellStyle name="Comma 2 9 3 3 3" xfId="7273" xr:uid="{00000000-0005-0000-0000-0000900E0000}"/>
    <cellStyle name="Comma 2 9 3 4" xfId="9392" xr:uid="{00000000-0005-0000-0000-0000910E0000}"/>
    <cellStyle name="Comma 2 9 3 5" xfId="5157" xr:uid="{00000000-0005-0000-0000-0000920E0000}"/>
    <cellStyle name="Comma 2 9 4" xfId="1476" xr:uid="{00000000-0005-0000-0000-0000930E0000}"/>
    <cellStyle name="Comma 2 9 4 2" xfId="3593" xr:uid="{00000000-0005-0000-0000-0000940E0000}"/>
    <cellStyle name="Comma 2 9 4 2 2" xfId="12060" xr:uid="{00000000-0005-0000-0000-0000950E0000}"/>
    <cellStyle name="Comma 2 9 4 2 3" xfId="7825" xr:uid="{00000000-0005-0000-0000-0000960E0000}"/>
    <cellStyle name="Comma 2 9 4 3" xfId="9944" xr:uid="{00000000-0005-0000-0000-0000970E0000}"/>
    <cellStyle name="Comma 2 9 4 4" xfId="5709" xr:uid="{00000000-0005-0000-0000-0000980E0000}"/>
    <cellStyle name="Comma 2 9 5" xfId="2535" xr:uid="{00000000-0005-0000-0000-0000990E0000}"/>
    <cellStyle name="Comma 2 9 5 2" xfId="11002" xr:uid="{00000000-0005-0000-0000-00009A0E0000}"/>
    <cellStyle name="Comma 2 9 5 3" xfId="6767" xr:uid="{00000000-0005-0000-0000-00009B0E0000}"/>
    <cellStyle name="Comma 2 9 6" xfId="8886" xr:uid="{00000000-0005-0000-0000-00009C0E0000}"/>
    <cellStyle name="Comma 2 9 7" xfId="4651" xr:uid="{00000000-0005-0000-0000-00009D0E0000}"/>
    <cellStyle name="Comma 20" xfId="410" xr:uid="{00000000-0005-0000-0000-00009E0E0000}"/>
    <cellStyle name="Comma 20 2" xfId="723" xr:uid="{00000000-0005-0000-0000-00009F0E0000}"/>
    <cellStyle name="Comma 20 2 2" xfId="1228" xr:uid="{00000000-0005-0000-0000-0000A00E0000}"/>
    <cellStyle name="Comma 20 2 2 2" xfId="2286" xr:uid="{00000000-0005-0000-0000-0000A10E0000}"/>
    <cellStyle name="Comma 20 2 2 2 2" xfId="4403" xr:uid="{00000000-0005-0000-0000-0000A20E0000}"/>
    <cellStyle name="Comma 20 2 2 2 2 2" xfId="12870" xr:uid="{00000000-0005-0000-0000-0000A30E0000}"/>
    <cellStyle name="Comma 20 2 2 2 2 3" xfId="8635" xr:uid="{00000000-0005-0000-0000-0000A40E0000}"/>
    <cellStyle name="Comma 20 2 2 2 3" xfId="10754" xr:uid="{00000000-0005-0000-0000-0000A50E0000}"/>
    <cellStyle name="Comma 20 2 2 2 4" xfId="6519" xr:uid="{00000000-0005-0000-0000-0000A60E0000}"/>
    <cellStyle name="Comma 20 2 2 3" xfId="3345" xr:uid="{00000000-0005-0000-0000-0000A70E0000}"/>
    <cellStyle name="Comma 20 2 2 3 2" xfId="11812" xr:uid="{00000000-0005-0000-0000-0000A80E0000}"/>
    <cellStyle name="Comma 20 2 2 3 3" xfId="7577" xr:uid="{00000000-0005-0000-0000-0000A90E0000}"/>
    <cellStyle name="Comma 20 2 2 4" xfId="9696" xr:uid="{00000000-0005-0000-0000-0000AA0E0000}"/>
    <cellStyle name="Comma 20 2 2 5" xfId="5461" xr:uid="{00000000-0005-0000-0000-0000AB0E0000}"/>
    <cellStyle name="Comma 20 2 3" xfId="1781" xr:uid="{00000000-0005-0000-0000-0000AC0E0000}"/>
    <cellStyle name="Comma 20 2 3 2" xfId="3898" xr:uid="{00000000-0005-0000-0000-0000AD0E0000}"/>
    <cellStyle name="Comma 20 2 3 2 2" xfId="12365" xr:uid="{00000000-0005-0000-0000-0000AE0E0000}"/>
    <cellStyle name="Comma 20 2 3 2 3" xfId="8130" xr:uid="{00000000-0005-0000-0000-0000AF0E0000}"/>
    <cellStyle name="Comma 20 2 3 3" xfId="10249" xr:uid="{00000000-0005-0000-0000-0000B00E0000}"/>
    <cellStyle name="Comma 20 2 3 4" xfId="6014" xr:uid="{00000000-0005-0000-0000-0000B10E0000}"/>
    <cellStyle name="Comma 20 2 4" xfId="2840" xr:uid="{00000000-0005-0000-0000-0000B20E0000}"/>
    <cellStyle name="Comma 20 2 4 2" xfId="11307" xr:uid="{00000000-0005-0000-0000-0000B30E0000}"/>
    <cellStyle name="Comma 20 2 4 3" xfId="7072" xr:uid="{00000000-0005-0000-0000-0000B40E0000}"/>
    <cellStyle name="Comma 20 2 5" xfId="9191" xr:uid="{00000000-0005-0000-0000-0000B50E0000}"/>
    <cellStyle name="Comma 20 2 6" xfId="4956" xr:uid="{00000000-0005-0000-0000-0000B60E0000}"/>
    <cellStyle name="Comma 20 3" xfId="928" xr:uid="{00000000-0005-0000-0000-0000B70E0000}"/>
    <cellStyle name="Comma 20 3 2" xfId="1986" xr:uid="{00000000-0005-0000-0000-0000B80E0000}"/>
    <cellStyle name="Comma 20 3 2 2" xfId="4103" xr:uid="{00000000-0005-0000-0000-0000B90E0000}"/>
    <cellStyle name="Comma 20 3 2 2 2" xfId="12570" xr:uid="{00000000-0005-0000-0000-0000BA0E0000}"/>
    <cellStyle name="Comma 20 3 2 2 3" xfId="8335" xr:uid="{00000000-0005-0000-0000-0000BB0E0000}"/>
    <cellStyle name="Comma 20 3 2 3" xfId="10454" xr:uid="{00000000-0005-0000-0000-0000BC0E0000}"/>
    <cellStyle name="Comma 20 3 2 4" xfId="6219" xr:uid="{00000000-0005-0000-0000-0000BD0E0000}"/>
    <cellStyle name="Comma 20 3 3" xfId="3045" xr:uid="{00000000-0005-0000-0000-0000BE0E0000}"/>
    <cellStyle name="Comma 20 3 3 2" xfId="11512" xr:uid="{00000000-0005-0000-0000-0000BF0E0000}"/>
    <cellStyle name="Comma 20 3 3 3" xfId="7277" xr:uid="{00000000-0005-0000-0000-0000C00E0000}"/>
    <cellStyle name="Comma 20 3 4" xfId="9396" xr:uid="{00000000-0005-0000-0000-0000C10E0000}"/>
    <cellStyle name="Comma 20 3 5" xfId="5161" xr:uid="{00000000-0005-0000-0000-0000C20E0000}"/>
    <cellStyle name="Comma 20 4" xfId="1480" xr:uid="{00000000-0005-0000-0000-0000C30E0000}"/>
    <cellStyle name="Comma 20 4 2" xfId="3597" xr:uid="{00000000-0005-0000-0000-0000C40E0000}"/>
    <cellStyle name="Comma 20 4 2 2" xfId="12064" xr:uid="{00000000-0005-0000-0000-0000C50E0000}"/>
    <cellStyle name="Comma 20 4 2 3" xfId="7829" xr:uid="{00000000-0005-0000-0000-0000C60E0000}"/>
    <cellStyle name="Comma 20 4 3" xfId="9948" xr:uid="{00000000-0005-0000-0000-0000C70E0000}"/>
    <cellStyle name="Comma 20 4 4" xfId="5713" xr:uid="{00000000-0005-0000-0000-0000C80E0000}"/>
    <cellStyle name="Comma 20 5" xfId="2539" xr:uid="{00000000-0005-0000-0000-0000C90E0000}"/>
    <cellStyle name="Comma 20 5 2" xfId="11006" xr:uid="{00000000-0005-0000-0000-0000CA0E0000}"/>
    <cellStyle name="Comma 20 5 3" xfId="6771" xr:uid="{00000000-0005-0000-0000-0000CB0E0000}"/>
    <cellStyle name="Comma 20 6" xfId="8890" xr:uid="{00000000-0005-0000-0000-0000CC0E0000}"/>
    <cellStyle name="Comma 20 7" xfId="4655" xr:uid="{00000000-0005-0000-0000-0000CD0E0000}"/>
    <cellStyle name="Comma 21" xfId="409" xr:uid="{00000000-0005-0000-0000-0000CE0E0000}"/>
    <cellStyle name="Comma 21 2" xfId="722" xr:uid="{00000000-0005-0000-0000-0000CF0E0000}"/>
    <cellStyle name="Comma 21 2 2" xfId="1227" xr:uid="{00000000-0005-0000-0000-0000D00E0000}"/>
    <cellStyle name="Comma 21 2 2 2" xfId="2285" xr:uid="{00000000-0005-0000-0000-0000D10E0000}"/>
    <cellStyle name="Comma 21 2 2 2 2" xfId="4402" xr:uid="{00000000-0005-0000-0000-0000D20E0000}"/>
    <cellStyle name="Comma 21 2 2 2 2 2" xfId="12869" xr:uid="{00000000-0005-0000-0000-0000D30E0000}"/>
    <cellStyle name="Comma 21 2 2 2 2 3" xfId="8634" xr:uid="{00000000-0005-0000-0000-0000D40E0000}"/>
    <cellStyle name="Comma 21 2 2 2 3" xfId="10753" xr:uid="{00000000-0005-0000-0000-0000D50E0000}"/>
    <cellStyle name="Comma 21 2 2 2 4" xfId="6518" xr:uid="{00000000-0005-0000-0000-0000D60E0000}"/>
    <cellStyle name="Comma 21 2 2 3" xfId="3344" xr:uid="{00000000-0005-0000-0000-0000D70E0000}"/>
    <cellStyle name="Comma 21 2 2 3 2" xfId="11811" xr:uid="{00000000-0005-0000-0000-0000D80E0000}"/>
    <cellStyle name="Comma 21 2 2 3 3" xfId="7576" xr:uid="{00000000-0005-0000-0000-0000D90E0000}"/>
    <cellStyle name="Comma 21 2 2 4" xfId="9695" xr:uid="{00000000-0005-0000-0000-0000DA0E0000}"/>
    <cellStyle name="Comma 21 2 2 5" xfId="5460" xr:uid="{00000000-0005-0000-0000-0000DB0E0000}"/>
    <cellStyle name="Comma 21 2 3" xfId="1780" xr:uid="{00000000-0005-0000-0000-0000DC0E0000}"/>
    <cellStyle name="Comma 21 2 3 2" xfId="3897" xr:uid="{00000000-0005-0000-0000-0000DD0E0000}"/>
    <cellStyle name="Comma 21 2 3 2 2" xfId="12364" xr:uid="{00000000-0005-0000-0000-0000DE0E0000}"/>
    <cellStyle name="Comma 21 2 3 2 3" xfId="8129" xr:uid="{00000000-0005-0000-0000-0000DF0E0000}"/>
    <cellStyle name="Comma 21 2 3 3" xfId="10248" xr:uid="{00000000-0005-0000-0000-0000E00E0000}"/>
    <cellStyle name="Comma 21 2 3 4" xfId="6013" xr:uid="{00000000-0005-0000-0000-0000E10E0000}"/>
    <cellStyle name="Comma 21 2 4" xfId="2839" xr:uid="{00000000-0005-0000-0000-0000E20E0000}"/>
    <cellStyle name="Comma 21 2 4 2" xfId="11306" xr:uid="{00000000-0005-0000-0000-0000E30E0000}"/>
    <cellStyle name="Comma 21 2 4 3" xfId="7071" xr:uid="{00000000-0005-0000-0000-0000E40E0000}"/>
    <cellStyle name="Comma 21 2 5" xfId="9190" xr:uid="{00000000-0005-0000-0000-0000E50E0000}"/>
    <cellStyle name="Comma 21 2 6" xfId="4955" xr:uid="{00000000-0005-0000-0000-0000E60E0000}"/>
    <cellStyle name="Comma 21 3" xfId="927" xr:uid="{00000000-0005-0000-0000-0000E70E0000}"/>
    <cellStyle name="Comma 21 3 2" xfId="1985" xr:uid="{00000000-0005-0000-0000-0000E80E0000}"/>
    <cellStyle name="Comma 21 3 2 2" xfId="4102" xr:uid="{00000000-0005-0000-0000-0000E90E0000}"/>
    <cellStyle name="Comma 21 3 2 2 2" xfId="12569" xr:uid="{00000000-0005-0000-0000-0000EA0E0000}"/>
    <cellStyle name="Comma 21 3 2 2 3" xfId="8334" xr:uid="{00000000-0005-0000-0000-0000EB0E0000}"/>
    <cellStyle name="Comma 21 3 2 3" xfId="10453" xr:uid="{00000000-0005-0000-0000-0000EC0E0000}"/>
    <cellStyle name="Comma 21 3 2 4" xfId="6218" xr:uid="{00000000-0005-0000-0000-0000ED0E0000}"/>
    <cellStyle name="Comma 21 3 3" xfId="3044" xr:uid="{00000000-0005-0000-0000-0000EE0E0000}"/>
    <cellStyle name="Comma 21 3 3 2" xfId="11511" xr:uid="{00000000-0005-0000-0000-0000EF0E0000}"/>
    <cellStyle name="Comma 21 3 3 3" xfId="7276" xr:uid="{00000000-0005-0000-0000-0000F00E0000}"/>
    <cellStyle name="Comma 21 3 4" xfId="9395" xr:uid="{00000000-0005-0000-0000-0000F10E0000}"/>
    <cellStyle name="Comma 21 3 5" xfId="5160" xr:uid="{00000000-0005-0000-0000-0000F20E0000}"/>
    <cellStyle name="Comma 21 4" xfId="1479" xr:uid="{00000000-0005-0000-0000-0000F30E0000}"/>
    <cellStyle name="Comma 21 4 2" xfId="3596" xr:uid="{00000000-0005-0000-0000-0000F40E0000}"/>
    <cellStyle name="Comma 21 4 2 2" xfId="12063" xr:uid="{00000000-0005-0000-0000-0000F50E0000}"/>
    <cellStyle name="Comma 21 4 2 3" xfId="7828" xr:uid="{00000000-0005-0000-0000-0000F60E0000}"/>
    <cellStyle name="Comma 21 4 3" xfId="9947" xr:uid="{00000000-0005-0000-0000-0000F70E0000}"/>
    <cellStyle name="Comma 21 4 4" xfId="5712" xr:uid="{00000000-0005-0000-0000-0000F80E0000}"/>
    <cellStyle name="Comma 21 5" xfId="2538" xr:uid="{00000000-0005-0000-0000-0000F90E0000}"/>
    <cellStyle name="Comma 21 5 2" xfId="11005" xr:uid="{00000000-0005-0000-0000-0000FA0E0000}"/>
    <cellStyle name="Comma 21 5 3" xfId="6770" xr:uid="{00000000-0005-0000-0000-0000FB0E0000}"/>
    <cellStyle name="Comma 21 6" xfId="8889" xr:uid="{00000000-0005-0000-0000-0000FC0E0000}"/>
    <cellStyle name="Comma 21 7" xfId="4654" xr:uid="{00000000-0005-0000-0000-0000FD0E0000}"/>
    <cellStyle name="Comma 22" xfId="516" xr:uid="{00000000-0005-0000-0000-0000FE0E0000}"/>
    <cellStyle name="Comma 22 2" xfId="829" xr:uid="{00000000-0005-0000-0000-0000FF0E0000}"/>
    <cellStyle name="Comma 22 2 2" xfId="1334" xr:uid="{00000000-0005-0000-0000-0000000F0000}"/>
    <cellStyle name="Comma 22 2 2 2" xfId="2392" xr:uid="{00000000-0005-0000-0000-0000010F0000}"/>
    <cellStyle name="Comma 22 2 2 2 2" xfId="4509" xr:uid="{00000000-0005-0000-0000-0000020F0000}"/>
    <cellStyle name="Comma 22 2 2 2 2 2" xfId="12976" xr:uid="{00000000-0005-0000-0000-0000030F0000}"/>
    <cellStyle name="Comma 22 2 2 2 2 3" xfId="8741" xr:uid="{00000000-0005-0000-0000-0000040F0000}"/>
    <cellStyle name="Comma 22 2 2 2 3" xfId="10860" xr:uid="{00000000-0005-0000-0000-0000050F0000}"/>
    <cellStyle name="Comma 22 2 2 2 4" xfId="6625" xr:uid="{00000000-0005-0000-0000-0000060F0000}"/>
    <cellStyle name="Comma 22 2 2 3" xfId="3451" xr:uid="{00000000-0005-0000-0000-0000070F0000}"/>
    <cellStyle name="Comma 22 2 2 3 2" xfId="11918" xr:uid="{00000000-0005-0000-0000-0000080F0000}"/>
    <cellStyle name="Comma 22 2 2 3 3" xfId="7683" xr:uid="{00000000-0005-0000-0000-0000090F0000}"/>
    <cellStyle name="Comma 22 2 2 4" xfId="9802" xr:uid="{00000000-0005-0000-0000-00000A0F0000}"/>
    <cellStyle name="Comma 22 2 2 5" xfId="5567" xr:uid="{00000000-0005-0000-0000-00000B0F0000}"/>
    <cellStyle name="Comma 22 2 3" xfId="1887" xr:uid="{00000000-0005-0000-0000-00000C0F0000}"/>
    <cellStyle name="Comma 22 2 3 2" xfId="4004" xr:uid="{00000000-0005-0000-0000-00000D0F0000}"/>
    <cellStyle name="Comma 22 2 3 2 2" xfId="12471" xr:uid="{00000000-0005-0000-0000-00000E0F0000}"/>
    <cellStyle name="Comma 22 2 3 2 3" xfId="8236" xr:uid="{00000000-0005-0000-0000-00000F0F0000}"/>
    <cellStyle name="Comma 22 2 3 3" xfId="10355" xr:uid="{00000000-0005-0000-0000-0000100F0000}"/>
    <cellStyle name="Comma 22 2 3 4" xfId="6120" xr:uid="{00000000-0005-0000-0000-0000110F0000}"/>
    <cellStyle name="Comma 22 2 4" xfId="2946" xr:uid="{00000000-0005-0000-0000-0000120F0000}"/>
    <cellStyle name="Comma 22 2 4 2" xfId="11413" xr:uid="{00000000-0005-0000-0000-0000130F0000}"/>
    <cellStyle name="Comma 22 2 4 3" xfId="7178" xr:uid="{00000000-0005-0000-0000-0000140F0000}"/>
    <cellStyle name="Comma 22 2 5" xfId="9297" xr:uid="{00000000-0005-0000-0000-0000150F0000}"/>
    <cellStyle name="Comma 22 2 6" xfId="5062" xr:uid="{00000000-0005-0000-0000-0000160F0000}"/>
    <cellStyle name="Comma 22 3" xfId="1034" xr:uid="{00000000-0005-0000-0000-0000170F0000}"/>
    <cellStyle name="Comma 22 3 2" xfId="2092" xr:uid="{00000000-0005-0000-0000-0000180F0000}"/>
    <cellStyle name="Comma 22 3 2 2" xfId="4209" xr:uid="{00000000-0005-0000-0000-0000190F0000}"/>
    <cellStyle name="Comma 22 3 2 2 2" xfId="12676" xr:uid="{00000000-0005-0000-0000-00001A0F0000}"/>
    <cellStyle name="Comma 22 3 2 2 3" xfId="8441" xr:uid="{00000000-0005-0000-0000-00001B0F0000}"/>
    <cellStyle name="Comma 22 3 2 3" xfId="10560" xr:uid="{00000000-0005-0000-0000-00001C0F0000}"/>
    <cellStyle name="Comma 22 3 2 4" xfId="6325" xr:uid="{00000000-0005-0000-0000-00001D0F0000}"/>
    <cellStyle name="Comma 22 3 3" xfId="3151" xr:uid="{00000000-0005-0000-0000-00001E0F0000}"/>
    <cellStyle name="Comma 22 3 3 2" xfId="11618" xr:uid="{00000000-0005-0000-0000-00001F0F0000}"/>
    <cellStyle name="Comma 22 3 3 3" xfId="7383" xr:uid="{00000000-0005-0000-0000-0000200F0000}"/>
    <cellStyle name="Comma 22 3 4" xfId="9502" xr:uid="{00000000-0005-0000-0000-0000210F0000}"/>
    <cellStyle name="Comma 22 3 5" xfId="5267" xr:uid="{00000000-0005-0000-0000-0000220F0000}"/>
    <cellStyle name="Comma 22 4" xfId="1586" xr:uid="{00000000-0005-0000-0000-0000230F0000}"/>
    <cellStyle name="Comma 22 4 2" xfId="3703" xr:uid="{00000000-0005-0000-0000-0000240F0000}"/>
    <cellStyle name="Comma 22 4 2 2" xfId="12170" xr:uid="{00000000-0005-0000-0000-0000250F0000}"/>
    <cellStyle name="Comma 22 4 2 3" xfId="7935" xr:uid="{00000000-0005-0000-0000-0000260F0000}"/>
    <cellStyle name="Comma 22 4 3" xfId="10054" xr:uid="{00000000-0005-0000-0000-0000270F0000}"/>
    <cellStyle name="Comma 22 4 4" xfId="5819" xr:uid="{00000000-0005-0000-0000-0000280F0000}"/>
    <cellStyle name="Comma 22 5" xfId="2645" xr:uid="{00000000-0005-0000-0000-0000290F0000}"/>
    <cellStyle name="Comma 22 5 2" xfId="11112" xr:uid="{00000000-0005-0000-0000-00002A0F0000}"/>
    <cellStyle name="Comma 22 5 3" xfId="6877" xr:uid="{00000000-0005-0000-0000-00002B0F0000}"/>
    <cellStyle name="Comma 22 6" xfId="8996" xr:uid="{00000000-0005-0000-0000-00002C0F0000}"/>
    <cellStyle name="Comma 22 7" xfId="4761" xr:uid="{00000000-0005-0000-0000-00002D0F0000}"/>
    <cellStyle name="Comma 23" xfId="517" xr:uid="{00000000-0005-0000-0000-00002E0F0000}"/>
    <cellStyle name="Comma 23 2" xfId="830" xr:uid="{00000000-0005-0000-0000-00002F0F0000}"/>
    <cellStyle name="Comma 23 2 2" xfId="1335" xr:uid="{00000000-0005-0000-0000-0000300F0000}"/>
    <cellStyle name="Comma 23 2 2 2" xfId="2393" xr:uid="{00000000-0005-0000-0000-0000310F0000}"/>
    <cellStyle name="Comma 23 2 2 2 2" xfId="4510" xr:uid="{00000000-0005-0000-0000-0000320F0000}"/>
    <cellStyle name="Comma 23 2 2 2 2 2" xfId="12977" xr:uid="{00000000-0005-0000-0000-0000330F0000}"/>
    <cellStyle name="Comma 23 2 2 2 2 3" xfId="8742" xr:uid="{00000000-0005-0000-0000-0000340F0000}"/>
    <cellStyle name="Comma 23 2 2 2 3" xfId="10861" xr:uid="{00000000-0005-0000-0000-0000350F0000}"/>
    <cellStyle name="Comma 23 2 2 2 4" xfId="6626" xr:uid="{00000000-0005-0000-0000-0000360F0000}"/>
    <cellStyle name="Comma 23 2 2 3" xfId="3452" xr:uid="{00000000-0005-0000-0000-0000370F0000}"/>
    <cellStyle name="Comma 23 2 2 3 2" xfId="11919" xr:uid="{00000000-0005-0000-0000-0000380F0000}"/>
    <cellStyle name="Comma 23 2 2 3 3" xfId="7684" xr:uid="{00000000-0005-0000-0000-0000390F0000}"/>
    <cellStyle name="Comma 23 2 2 4" xfId="9803" xr:uid="{00000000-0005-0000-0000-00003A0F0000}"/>
    <cellStyle name="Comma 23 2 2 5" xfId="5568" xr:uid="{00000000-0005-0000-0000-00003B0F0000}"/>
    <cellStyle name="Comma 23 2 3" xfId="1888" xr:uid="{00000000-0005-0000-0000-00003C0F0000}"/>
    <cellStyle name="Comma 23 2 3 2" xfId="4005" xr:uid="{00000000-0005-0000-0000-00003D0F0000}"/>
    <cellStyle name="Comma 23 2 3 2 2" xfId="12472" xr:uid="{00000000-0005-0000-0000-00003E0F0000}"/>
    <cellStyle name="Comma 23 2 3 2 3" xfId="8237" xr:uid="{00000000-0005-0000-0000-00003F0F0000}"/>
    <cellStyle name="Comma 23 2 3 3" xfId="10356" xr:uid="{00000000-0005-0000-0000-0000400F0000}"/>
    <cellStyle name="Comma 23 2 3 4" xfId="6121" xr:uid="{00000000-0005-0000-0000-0000410F0000}"/>
    <cellStyle name="Comma 23 2 4" xfId="2947" xr:uid="{00000000-0005-0000-0000-0000420F0000}"/>
    <cellStyle name="Comma 23 2 4 2" xfId="11414" xr:uid="{00000000-0005-0000-0000-0000430F0000}"/>
    <cellStyle name="Comma 23 2 4 3" xfId="7179" xr:uid="{00000000-0005-0000-0000-0000440F0000}"/>
    <cellStyle name="Comma 23 2 5" xfId="9298" xr:uid="{00000000-0005-0000-0000-0000450F0000}"/>
    <cellStyle name="Comma 23 2 6" xfId="5063" xr:uid="{00000000-0005-0000-0000-0000460F0000}"/>
    <cellStyle name="Comma 23 3" xfId="1035" xr:uid="{00000000-0005-0000-0000-0000470F0000}"/>
    <cellStyle name="Comma 23 3 2" xfId="2093" xr:uid="{00000000-0005-0000-0000-0000480F0000}"/>
    <cellStyle name="Comma 23 3 2 2" xfId="4210" xr:uid="{00000000-0005-0000-0000-0000490F0000}"/>
    <cellStyle name="Comma 23 3 2 2 2" xfId="12677" xr:uid="{00000000-0005-0000-0000-00004A0F0000}"/>
    <cellStyle name="Comma 23 3 2 2 3" xfId="8442" xr:uid="{00000000-0005-0000-0000-00004B0F0000}"/>
    <cellStyle name="Comma 23 3 2 3" xfId="10561" xr:uid="{00000000-0005-0000-0000-00004C0F0000}"/>
    <cellStyle name="Comma 23 3 2 4" xfId="6326" xr:uid="{00000000-0005-0000-0000-00004D0F0000}"/>
    <cellStyle name="Comma 23 3 3" xfId="3152" xr:uid="{00000000-0005-0000-0000-00004E0F0000}"/>
    <cellStyle name="Comma 23 3 3 2" xfId="11619" xr:uid="{00000000-0005-0000-0000-00004F0F0000}"/>
    <cellStyle name="Comma 23 3 3 3" xfId="7384" xr:uid="{00000000-0005-0000-0000-0000500F0000}"/>
    <cellStyle name="Comma 23 3 4" xfId="9503" xr:uid="{00000000-0005-0000-0000-0000510F0000}"/>
    <cellStyle name="Comma 23 3 5" xfId="5268" xr:uid="{00000000-0005-0000-0000-0000520F0000}"/>
    <cellStyle name="Comma 23 4" xfId="1587" xr:uid="{00000000-0005-0000-0000-0000530F0000}"/>
    <cellStyle name="Comma 23 4 2" xfId="3704" xr:uid="{00000000-0005-0000-0000-0000540F0000}"/>
    <cellStyle name="Comma 23 4 2 2" xfId="12171" xr:uid="{00000000-0005-0000-0000-0000550F0000}"/>
    <cellStyle name="Comma 23 4 2 3" xfId="7936" xr:uid="{00000000-0005-0000-0000-0000560F0000}"/>
    <cellStyle name="Comma 23 4 3" xfId="10055" xr:uid="{00000000-0005-0000-0000-0000570F0000}"/>
    <cellStyle name="Comma 23 4 4" xfId="5820" xr:uid="{00000000-0005-0000-0000-0000580F0000}"/>
    <cellStyle name="Comma 23 5" xfId="2646" xr:uid="{00000000-0005-0000-0000-0000590F0000}"/>
    <cellStyle name="Comma 23 5 2" xfId="11113" xr:uid="{00000000-0005-0000-0000-00005A0F0000}"/>
    <cellStyle name="Comma 23 5 3" xfId="6878" xr:uid="{00000000-0005-0000-0000-00005B0F0000}"/>
    <cellStyle name="Comma 23 6" xfId="8997" xr:uid="{00000000-0005-0000-0000-00005C0F0000}"/>
    <cellStyle name="Comma 23 7" xfId="4762" xr:uid="{00000000-0005-0000-0000-00005D0F0000}"/>
    <cellStyle name="Comma 24" xfId="448" xr:uid="{00000000-0005-0000-0000-00005E0F0000}"/>
    <cellStyle name="Comma 24 2" xfId="761" xr:uid="{00000000-0005-0000-0000-00005F0F0000}"/>
    <cellStyle name="Comma 24 2 2" xfId="1266" xr:uid="{00000000-0005-0000-0000-0000600F0000}"/>
    <cellStyle name="Comma 24 2 2 2" xfId="2324" xr:uid="{00000000-0005-0000-0000-0000610F0000}"/>
    <cellStyle name="Comma 24 2 2 2 2" xfId="4441" xr:uid="{00000000-0005-0000-0000-0000620F0000}"/>
    <cellStyle name="Comma 24 2 2 2 2 2" xfId="12908" xr:uid="{00000000-0005-0000-0000-0000630F0000}"/>
    <cellStyle name="Comma 24 2 2 2 2 3" xfId="8673" xr:uid="{00000000-0005-0000-0000-0000640F0000}"/>
    <cellStyle name="Comma 24 2 2 2 3" xfId="10792" xr:uid="{00000000-0005-0000-0000-0000650F0000}"/>
    <cellStyle name="Comma 24 2 2 2 4" xfId="6557" xr:uid="{00000000-0005-0000-0000-0000660F0000}"/>
    <cellStyle name="Comma 24 2 2 3" xfId="3383" xr:uid="{00000000-0005-0000-0000-0000670F0000}"/>
    <cellStyle name="Comma 24 2 2 3 2" xfId="11850" xr:uid="{00000000-0005-0000-0000-0000680F0000}"/>
    <cellStyle name="Comma 24 2 2 3 3" xfId="7615" xr:uid="{00000000-0005-0000-0000-0000690F0000}"/>
    <cellStyle name="Comma 24 2 2 4" xfId="9734" xr:uid="{00000000-0005-0000-0000-00006A0F0000}"/>
    <cellStyle name="Comma 24 2 2 5" xfId="5499" xr:uid="{00000000-0005-0000-0000-00006B0F0000}"/>
    <cellStyle name="Comma 24 2 3" xfId="1819" xr:uid="{00000000-0005-0000-0000-00006C0F0000}"/>
    <cellStyle name="Comma 24 2 3 2" xfId="3936" xr:uid="{00000000-0005-0000-0000-00006D0F0000}"/>
    <cellStyle name="Comma 24 2 3 2 2" xfId="12403" xr:uid="{00000000-0005-0000-0000-00006E0F0000}"/>
    <cellStyle name="Comma 24 2 3 2 3" xfId="8168" xr:uid="{00000000-0005-0000-0000-00006F0F0000}"/>
    <cellStyle name="Comma 24 2 3 3" xfId="10287" xr:uid="{00000000-0005-0000-0000-0000700F0000}"/>
    <cellStyle name="Comma 24 2 3 4" xfId="6052" xr:uid="{00000000-0005-0000-0000-0000710F0000}"/>
    <cellStyle name="Comma 24 2 4" xfId="2878" xr:uid="{00000000-0005-0000-0000-0000720F0000}"/>
    <cellStyle name="Comma 24 2 4 2" xfId="11345" xr:uid="{00000000-0005-0000-0000-0000730F0000}"/>
    <cellStyle name="Comma 24 2 4 3" xfId="7110" xr:uid="{00000000-0005-0000-0000-0000740F0000}"/>
    <cellStyle name="Comma 24 2 5" xfId="9229" xr:uid="{00000000-0005-0000-0000-0000750F0000}"/>
    <cellStyle name="Comma 24 2 6" xfId="4994" xr:uid="{00000000-0005-0000-0000-0000760F0000}"/>
    <cellStyle name="Comma 24 3" xfId="966" xr:uid="{00000000-0005-0000-0000-0000770F0000}"/>
    <cellStyle name="Comma 24 3 2" xfId="2024" xr:uid="{00000000-0005-0000-0000-0000780F0000}"/>
    <cellStyle name="Comma 24 3 2 2" xfId="4141" xr:uid="{00000000-0005-0000-0000-0000790F0000}"/>
    <cellStyle name="Comma 24 3 2 2 2" xfId="12608" xr:uid="{00000000-0005-0000-0000-00007A0F0000}"/>
    <cellStyle name="Comma 24 3 2 2 3" xfId="8373" xr:uid="{00000000-0005-0000-0000-00007B0F0000}"/>
    <cellStyle name="Comma 24 3 2 3" xfId="10492" xr:uid="{00000000-0005-0000-0000-00007C0F0000}"/>
    <cellStyle name="Comma 24 3 2 4" xfId="6257" xr:uid="{00000000-0005-0000-0000-00007D0F0000}"/>
    <cellStyle name="Comma 24 3 3" xfId="3083" xr:uid="{00000000-0005-0000-0000-00007E0F0000}"/>
    <cellStyle name="Comma 24 3 3 2" xfId="11550" xr:uid="{00000000-0005-0000-0000-00007F0F0000}"/>
    <cellStyle name="Comma 24 3 3 3" xfId="7315" xr:uid="{00000000-0005-0000-0000-0000800F0000}"/>
    <cellStyle name="Comma 24 3 4" xfId="9434" xr:uid="{00000000-0005-0000-0000-0000810F0000}"/>
    <cellStyle name="Comma 24 3 5" xfId="5199" xr:uid="{00000000-0005-0000-0000-0000820F0000}"/>
    <cellStyle name="Comma 24 4" xfId="1518" xr:uid="{00000000-0005-0000-0000-0000830F0000}"/>
    <cellStyle name="Comma 24 4 2" xfId="3635" xr:uid="{00000000-0005-0000-0000-0000840F0000}"/>
    <cellStyle name="Comma 24 4 2 2" xfId="12102" xr:uid="{00000000-0005-0000-0000-0000850F0000}"/>
    <cellStyle name="Comma 24 4 2 3" xfId="7867" xr:uid="{00000000-0005-0000-0000-0000860F0000}"/>
    <cellStyle name="Comma 24 4 3" xfId="9986" xr:uid="{00000000-0005-0000-0000-0000870F0000}"/>
    <cellStyle name="Comma 24 4 4" xfId="5751" xr:uid="{00000000-0005-0000-0000-0000880F0000}"/>
    <cellStyle name="Comma 24 5" xfId="2577" xr:uid="{00000000-0005-0000-0000-0000890F0000}"/>
    <cellStyle name="Comma 24 5 2" xfId="11044" xr:uid="{00000000-0005-0000-0000-00008A0F0000}"/>
    <cellStyle name="Comma 24 5 3" xfId="6809" xr:uid="{00000000-0005-0000-0000-00008B0F0000}"/>
    <cellStyle name="Comma 24 6" xfId="8928" xr:uid="{00000000-0005-0000-0000-00008C0F0000}"/>
    <cellStyle name="Comma 24 7" xfId="4693" xr:uid="{00000000-0005-0000-0000-00008D0F0000}"/>
    <cellStyle name="Comma 25" xfId="408" xr:uid="{00000000-0005-0000-0000-00008E0F0000}"/>
    <cellStyle name="Comma 25 2" xfId="721" xr:uid="{00000000-0005-0000-0000-00008F0F0000}"/>
    <cellStyle name="Comma 25 2 2" xfId="1226" xr:uid="{00000000-0005-0000-0000-0000900F0000}"/>
    <cellStyle name="Comma 25 2 2 2" xfId="2284" xr:uid="{00000000-0005-0000-0000-0000910F0000}"/>
    <cellStyle name="Comma 25 2 2 2 2" xfId="4401" xr:uid="{00000000-0005-0000-0000-0000920F0000}"/>
    <cellStyle name="Comma 25 2 2 2 2 2" xfId="12868" xr:uid="{00000000-0005-0000-0000-0000930F0000}"/>
    <cellStyle name="Comma 25 2 2 2 2 3" xfId="8633" xr:uid="{00000000-0005-0000-0000-0000940F0000}"/>
    <cellStyle name="Comma 25 2 2 2 3" xfId="10752" xr:uid="{00000000-0005-0000-0000-0000950F0000}"/>
    <cellStyle name="Comma 25 2 2 2 4" xfId="6517" xr:uid="{00000000-0005-0000-0000-0000960F0000}"/>
    <cellStyle name="Comma 25 2 2 3" xfId="3343" xr:uid="{00000000-0005-0000-0000-0000970F0000}"/>
    <cellStyle name="Comma 25 2 2 3 2" xfId="11810" xr:uid="{00000000-0005-0000-0000-0000980F0000}"/>
    <cellStyle name="Comma 25 2 2 3 3" xfId="7575" xr:uid="{00000000-0005-0000-0000-0000990F0000}"/>
    <cellStyle name="Comma 25 2 2 4" xfId="9694" xr:uid="{00000000-0005-0000-0000-00009A0F0000}"/>
    <cellStyle name="Comma 25 2 2 5" xfId="5459" xr:uid="{00000000-0005-0000-0000-00009B0F0000}"/>
    <cellStyle name="Comma 25 2 3" xfId="1779" xr:uid="{00000000-0005-0000-0000-00009C0F0000}"/>
    <cellStyle name="Comma 25 2 3 2" xfId="3896" xr:uid="{00000000-0005-0000-0000-00009D0F0000}"/>
    <cellStyle name="Comma 25 2 3 2 2" xfId="12363" xr:uid="{00000000-0005-0000-0000-00009E0F0000}"/>
    <cellStyle name="Comma 25 2 3 2 3" xfId="8128" xr:uid="{00000000-0005-0000-0000-00009F0F0000}"/>
    <cellStyle name="Comma 25 2 3 3" xfId="10247" xr:uid="{00000000-0005-0000-0000-0000A00F0000}"/>
    <cellStyle name="Comma 25 2 3 4" xfId="6012" xr:uid="{00000000-0005-0000-0000-0000A10F0000}"/>
    <cellStyle name="Comma 25 2 4" xfId="2838" xr:uid="{00000000-0005-0000-0000-0000A20F0000}"/>
    <cellStyle name="Comma 25 2 4 2" xfId="11305" xr:uid="{00000000-0005-0000-0000-0000A30F0000}"/>
    <cellStyle name="Comma 25 2 4 3" xfId="7070" xr:uid="{00000000-0005-0000-0000-0000A40F0000}"/>
    <cellStyle name="Comma 25 2 5" xfId="9189" xr:uid="{00000000-0005-0000-0000-0000A50F0000}"/>
    <cellStyle name="Comma 25 2 6" xfId="4954" xr:uid="{00000000-0005-0000-0000-0000A60F0000}"/>
    <cellStyle name="Comma 25 3" xfId="926" xr:uid="{00000000-0005-0000-0000-0000A70F0000}"/>
    <cellStyle name="Comma 25 3 2" xfId="1984" xr:uid="{00000000-0005-0000-0000-0000A80F0000}"/>
    <cellStyle name="Comma 25 3 2 2" xfId="4101" xr:uid="{00000000-0005-0000-0000-0000A90F0000}"/>
    <cellStyle name="Comma 25 3 2 2 2" xfId="12568" xr:uid="{00000000-0005-0000-0000-0000AA0F0000}"/>
    <cellStyle name="Comma 25 3 2 2 3" xfId="8333" xr:uid="{00000000-0005-0000-0000-0000AB0F0000}"/>
    <cellStyle name="Comma 25 3 2 3" xfId="10452" xr:uid="{00000000-0005-0000-0000-0000AC0F0000}"/>
    <cellStyle name="Comma 25 3 2 4" xfId="6217" xr:uid="{00000000-0005-0000-0000-0000AD0F0000}"/>
    <cellStyle name="Comma 25 3 3" xfId="3043" xr:uid="{00000000-0005-0000-0000-0000AE0F0000}"/>
    <cellStyle name="Comma 25 3 3 2" xfId="11510" xr:uid="{00000000-0005-0000-0000-0000AF0F0000}"/>
    <cellStyle name="Comma 25 3 3 3" xfId="7275" xr:uid="{00000000-0005-0000-0000-0000B00F0000}"/>
    <cellStyle name="Comma 25 3 4" xfId="9394" xr:uid="{00000000-0005-0000-0000-0000B10F0000}"/>
    <cellStyle name="Comma 25 3 5" xfId="5159" xr:uid="{00000000-0005-0000-0000-0000B20F0000}"/>
    <cellStyle name="Comma 25 4" xfId="1478" xr:uid="{00000000-0005-0000-0000-0000B30F0000}"/>
    <cellStyle name="Comma 25 4 2" xfId="3595" xr:uid="{00000000-0005-0000-0000-0000B40F0000}"/>
    <cellStyle name="Comma 25 4 2 2" xfId="12062" xr:uid="{00000000-0005-0000-0000-0000B50F0000}"/>
    <cellStyle name="Comma 25 4 2 3" xfId="7827" xr:uid="{00000000-0005-0000-0000-0000B60F0000}"/>
    <cellStyle name="Comma 25 4 3" xfId="9946" xr:uid="{00000000-0005-0000-0000-0000B70F0000}"/>
    <cellStyle name="Comma 25 4 4" xfId="5711" xr:uid="{00000000-0005-0000-0000-0000B80F0000}"/>
    <cellStyle name="Comma 25 5" xfId="2537" xr:uid="{00000000-0005-0000-0000-0000B90F0000}"/>
    <cellStyle name="Comma 25 5 2" xfId="11004" xr:uid="{00000000-0005-0000-0000-0000BA0F0000}"/>
    <cellStyle name="Comma 25 5 3" xfId="6769" xr:uid="{00000000-0005-0000-0000-0000BB0F0000}"/>
    <cellStyle name="Comma 25 6" xfId="8888" xr:uid="{00000000-0005-0000-0000-0000BC0F0000}"/>
    <cellStyle name="Comma 25 7" xfId="4653" xr:uid="{00000000-0005-0000-0000-0000BD0F0000}"/>
    <cellStyle name="Comma 26" xfId="445" xr:uid="{00000000-0005-0000-0000-0000BE0F0000}"/>
    <cellStyle name="Comma 26 2" xfId="758" xr:uid="{00000000-0005-0000-0000-0000BF0F0000}"/>
    <cellStyle name="Comma 26 2 2" xfId="1263" xr:uid="{00000000-0005-0000-0000-0000C00F0000}"/>
    <cellStyle name="Comma 26 2 2 2" xfId="2321" xr:uid="{00000000-0005-0000-0000-0000C10F0000}"/>
    <cellStyle name="Comma 26 2 2 2 2" xfId="4438" xr:uid="{00000000-0005-0000-0000-0000C20F0000}"/>
    <cellStyle name="Comma 26 2 2 2 2 2" xfId="12905" xr:uid="{00000000-0005-0000-0000-0000C30F0000}"/>
    <cellStyle name="Comma 26 2 2 2 2 3" xfId="8670" xr:uid="{00000000-0005-0000-0000-0000C40F0000}"/>
    <cellStyle name="Comma 26 2 2 2 3" xfId="10789" xr:uid="{00000000-0005-0000-0000-0000C50F0000}"/>
    <cellStyle name="Comma 26 2 2 2 4" xfId="6554" xr:uid="{00000000-0005-0000-0000-0000C60F0000}"/>
    <cellStyle name="Comma 26 2 2 3" xfId="3380" xr:uid="{00000000-0005-0000-0000-0000C70F0000}"/>
    <cellStyle name="Comma 26 2 2 3 2" xfId="11847" xr:uid="{00000000-0005-0000-0000-0000C80F0000}"/>
    <cellStyle name="Comma 26 2 2 3 3" xfId="7612" xr:uid="{00000000-0005-0000-0000-0000C90F0000}"/>
    <cellStyle name="Comma 26 2 2 4" xfId="9731" xr:uid="{00000000-0005-0000-0000-0000CA0F0000}"/>
    <cellStyle name="Comma 26 2 2 5" xfId="5496" xr:uid="{00000000-0005-0000-0000-0000CB0F0000}"/>
    <cellStyle name="Comma 26 2 3" xfId="1816" xr:uid="{00000000-0005-0000-0000-0000CC0F0000}"/>
    <cellStyle name="Comma 26 2 3 2" xfId="3933" xr:uid="{00000000-0005-0000-0000-0000CD0F0000}"/>
    <cellStyle name="Comma 26 2 3 2 2" xfId="12400" xr:uid="{00000000-0005-0000-0000-0000CE0F0000}"/>
    <cellStyle name="Comma 26 2 3 2 3" xfId="8165" xr:uid="{00000000-0005-0000-0000-0000CF0F0000}"/>
    <cellStyle name="Comma 26 2 3 3" xfId="10284" xr:uid="{00000000-0005-0000-0000-0000D00F0000}"/>
    <cellStyle name="Comma 26 2 3 4" xfId="6049" xr:uid="{00000000-0005-0000-0000-0000D10F0000}"/>
    <cellStyle name="Comma 26 2 4" xfId="2875" xr:uid="{00000000-0005-0000-0000-0000D20F0000}"/>
    <cellStyle name="Comma 26 2 4 2" xfId="11342" xr:uid="{00000000-0005-0000-0000-0000D30F0000}"/>
    <cellStyle name="Comma 26 2 4 3" xfId="7107" xr:uid="{00000000-0005-0000-0000-0000D40F0000}"/>
    <cellStyle name="Comma 26 2 5" xfId="9226" xr:uid="{00000000-0005-0000-0000-0000D50F0000}"/>
    <cellStyle name="Comma 26 2 6" xfId="4991" xr:uid="{00000000-0005-0000-0000-0000D60F0000}"/>
    <cellStyle name="Comma 26 3" xfId="963" xr:uid="{00000000-0005-0000-0000-0000D70F0000}"/>
    <cellStyle name="Comma 26 3 2" xfId="2021" xr:uid="{00000000-0005-0000-0000-0000D80F0000}"/>
    <cellStyle name="Comma 26 3 2 2" xfId="4138" xr:uid="{00000000-0005-0000-0000-0000D90F0000}"/>
    <cellStyle name="Comma 26 3 2 2 2" xfId="12605" xr:uid="{00000000-0005-0000-0000-0000DA0F0000}"/>
    <cellStyle name="Comma 26 3 2 2 3" xfId="8370" xr:uid="{00000000-0005-0000-0000-0000DB0F0000}"/>
    <cellStyle name="Comma 26 3 2 3" xfId="10489" xr:uid="{00000000-0005-0000-0000-0000DC0F0000}"/>
    <cellStyle name="Comma 26 3 2 4" xfId="6254" xr:uid="{00000000-0005-0000-0000-0000DD0F0000}"/>
    <cellStyle name="Comma 26 3 3" xfId="3080" xr:uid="{00000000-0005-0000-0000-0000DE0F0000}"/>
    <cellStyle name="Comma 26 3 3 2" xfId="11547" xr:uid="{00000000-0005-0000-0000-0000DF0F0000}"/>
    <cellStyle name="Comma 26 3 3 3" xfId="7312" xr:uid="{00000000-0005-0000-0000-0000E00F0000}"/>
    <cellStyle name="Comma 26 3 4" xfId="9431" xr:uid="{00000000-0005-0000-0000-0000E10F0000}"/>
    <cellStyle name="Comma 26 3 5" xfId="5196" xr:uid="{00000000-0005-0000-0000-0000E20F0000}"/>
    <cellStyle name="Comma 26 4" xfId="1515" xr:uid="{00000000-0005-0000-0000-0000E30F0000}"/>
    <cellStyle name="Comma 26 4 2" xfId="3632" xr:uid="{00000000-0005-0000-0000-0000E40F0000}"/>
    <cellStyle name="Comma 26 4 2 2" xfId="12099" xr:uid="{00000000-0005-0000-0000-0000E50F0000}"/>
    <cellStyle name="Comma 26 4 2 3" xfId="7864" xr:uid="{00000000-0005-0000-0000-0000E60F0000}"/>
    <cellStyle name="Comma 26 4 3" xfId="9983" xr:uid="{00000000-0005-0000-0000-0000E70F0000}"/>
    <cellStyle name="Comma 26 4 4" xfId="5748" xr:uid="{00000000-0005-0000-0000-0000E80F0000}"/>
    <cellStyle name="Comma 26 5" xfId="2574" xr:uid="{00000000-0005-0000-0000-0000E90F0000}"/>
    <cellStyle name="Comma 26 5 2" xfId="11041" xr:uid="{00000000-0005-0000-0000-0000EA0F0000}"/>
    <cellStyle name="Comma 26 5 3" xfId="6806" xr:uid="{00000000-0005-0000-0000-0000EB0F0000}"/>
    <cellStyle name="Comma 26 6" xfId="8925" xr:uid="{00000000-0005-0000-0000-0000EC0F0000}"/>
    <cellStyle name="Comma 26 7" xfId="4690" xr:uid="{00000000-0005-0000-0000-0000ED0F0000}"/>
    <cellStyle name="Comma 27" xfId="513" xr:uid="{00000000-0005-0000-0000-0000EE0F0000}"/>
    <cellStyle name="Comma 27 2" xfId="826" xr:uid="{00000000-0005-0000-0000-0000EF0F0000}"/>
    <cellStyle name="Comma 27 2 2" xfId="1331" xr:uid="{00000000-0005-0000-0000-0000F00F0000}"/>
    <cellStyle name="Comma 27 2 2 2" xfId="2389" xr:uid="{00000000-0005-0000-0000-0000F10F0000}"/>
    <cellStyle name="Comma 27 2 2 2 2" xfId="4506" xr:uid="{00000000-0005-0000-0000-0000F20F0000}"/>
    <cellStyle name="Comma 27 2 2 2 2 2" xfId="12973" xr:uid="{00000000-0005-0000-0000-0000F30F0000}"/>
    <cellStyle name="Comma 27 2 2 2 2 3" xfId="8738" xr:uid="{00000000-0005-0000-0000-0000F40F0000}"/>
    <cellStyle name="Comma 27 2 2 2 3" xfId="10857" xr:uid="{00000000-0005-0000-0000-0000F50F0000}"/>
    <cellStyle name="Comma 27 2 2 2 4" xfId="6622" xr:uid="{00000000-0005-0000-0000-0000F60F0000}"/>
    <cellStyle name="Comma 27 2 2 3" xfId="3448" xr:uid="{00000000-0005-0000-0000-0000F70F0000}"/>
    <cellStyle name="Comma 27 2 2 3 2" xfId="11915" xr:uid="{00000000-0005-0000-0000-0000F80F0000}"/>
    <cellStyle name="Comma 27 2 2 3 3" xfId="7680" xr:uid="{00000000-0005-0000-0000-0000F90F0000}"/>
    <cellStyle name="Comma 27 2 2 4" xfId="9799" xr:uid="{00000000-0005-0000-0000-0000FA0F0000}"/>
    <cellStyle name="Comma 27 2 2 5" xfId="5564" xr:uid="{00000000-0005-0000-0000-0000FB0F0000}"/>
    <cellStyle name="Comma 27 2 3" xfId="1884" xr:uid="{00000000-0005-0000-0000-0000FC0F0000}"/>
    <cellStyle name="Comma 27 2 3 2" xfId="4001" xr:uid="{00000000-0005-0000-0000-0000FD0F0000}"/>
    <cellStyle name="Comma 27 2 3 2 2" xfId="12468" xr:uid="{00000000-0005-0000-0000-0000FE0F0000}"/>
    <cellStyle name="Comma 27 2 3 2 3" xfId="8233" xr:uid="{00000000-0005-0000-0000-0000FF0F0000}"/>
    <cellStyle name="Comma 27 2 3 3" xfId="10352" xr:uid="{00000000-0005-0000-0000-000000100000}"/>
    <cellStyle name="Comma 27 2 3 4" xfId="6117" xr:uid="{00000000-0005-0000-0000-000001100000}"/>
    <cellStyle name="Comma 27 2 4" xfId="2943" xr:uid="{00000000-0005-0000-0000-000002100000}"/>
    <cellStyle name="Comma 27 2 4 2" xfId="11410" xr:uid="{00000000-0005-0000-0000-000003100000}"/>
    <cellStyle name="Comma 27 2 4 3" xfId="7175" xr:uid="{00000000-0005-0000-0000-000004100000}"/>
    <cellStyle name="Comma 27 2 5" xfId="9294" xr:uid="{00000000-0005-0000-0000-000005100000}"/>
    <cellStyle name="Comma 27 2 6" xfId="5059" xr:uid="{00000000-0005-0000-0000-000006100000}"/>
    <cellStyle name="Comma 27 3" xfId="1031" xr:uid="{00000000-0005-0000-0000-000007100000}"/>
    <cellStyle name="Comma 27 3 2" xfId="2089" xr:uid="{00000000-0005-0000-0000-000008100000}"/>
    <cellStyle name="Comma 27 3 2 2" xfId="4206" xr:uid="{00000000-0005-0000-0000-000009100000}"/>
    <cellStyle name="Comma 27 3 2 2 2" xfId="12673" xr:uid="{00000000-0005-0000-0000-00000A100000}"/>
    <cellStyle name="Comma 27 3 2 2 3" xfId="8438" xr:uid="{00000000-0005-0000-0000-00000B100000}"/>
    <cellStyle name="Comma 27 3 2 3" xfId="10557" xr:uid="{00000000-0005-0000-0000-00000C100000}"/>
    <cellStyle name="Comma 27 3 2 4" xfId="6322" xr:uid="{00000000-0005-0000-0000-00000D100000}"/>
    <cellStyle name="Comma 27 3 3" xfId="3148" xr:uid="{00000000-0005-0000-0000-00000E100000}"/>
    <cellStyle name="Comma 27 3 3 2" xfId="11615" xr:uid="{00000000-0005-0000-0000-00000F100000}"/>
    <cellStyle name="Comma 27 3 3 3" xfId="7380" xr:uid="{00000000-0005-0000-0000-000010100000}"/>
    <cellStyle name="Comma 27 3 4" xfId="9499" xr:uid="{00000000-0005-0000-0000-000011100000}"/>
    <cellStyle name="Comma 27 3 5" xfId="5264" xr:uid="{00000000-0005-0000-0000-000012100000}"/>
    <cellStyle name="Comma 27 4" xfId="1583" xr:uid="{00000000-0005-0000-0000-000013100000}"/>
    <cellStyle name="Comma 27 4 2" xfId="3700" xr:uid="{00000000-0005-0000-0000-000014100000}"/>
    <cellStyle name="Comma 27 4 2 2" xfId="12167" xr:uid="{00000000-0005-0000-0000-000015100000}"/>
    <cellStyle name="Comma 27 4 2 3" xfId="7932" xr:uid="{00000000-0005-0000-0000-000016100000}"/>
    <cellStyle name="Comma 27 4 3" xfId="10051" xr:uid="{00000000-0005-0000-0000-000017100000}"/>
    <cellStyle name="Comma 27 4 4" xfId="5816" xr:uid="{00000000-0005-0000-0000-000018100000}"/>
    <cellStyle name="Comma 27 5" xfId="2642" xr:uid="{00000000-0005-0000-0000-000019100000}"/>
    <cellStyle name="Comma 27 5 2" xfId="11109" xr:uid="{00000000-0005-0000-0000-00001A100000}"/>
    <cellStyle name="Comma 27 5 3" xfId="6874" xr:uid="{00000000-0005-0000-0000-00001B100000}"/>
    <cellStyle name="Comma 27 6" xfId="8993" xr:uid="{00000000-0005-0000-0000-00001C100000}"/>
    <cellStyle name="Comma 27 7" xfId="4758" xr:uid="{00000000-0005-0000-0000-00001D100000}"/>
    <cellStyle name="Comma 28" xfId="447" xr:uid="{00000000-0005-0000-0000-00001E100000}"/>
    <cellStyle name="Comma 28 2" xfId="760" xr:uid="{00000000-0005-0000-0000-00001F100000}"/>
    <cellStyle name="Comma 28 2 2" xfId="1265" xr:uid="{00000000-0005-0000-0000-000020100000}"/>
    <cellStyle name="Comma 28 2 2 2" xfId="2323" xr:uid="{00000000-0005-0000-0000-000021100000}"/>
    <cellStyle name="Comma 28 2 2 2 2" xfId="4440" xr:uid="{00000000-0005-0000-0000-000022100000}"/>
    <cellStyle name="Comma 28 2 2 2 2 2" xfId="12907" xr:uid="{00000000-0005-0000-0000-000023100000}"/>
    <cellStyle name="Comma 28 2 2 2 2 3" xfId="8672" xr:uid="{00000000-0005-0000-0000-000024100000}"/>
    <cellStyle name="Comma 28 2 2 2 3" xfId="10791" xr:uid="{00000000-0005-0000-0000-000025100000}"/>
    <cellStyle name="Comma 28 2 2 2 4" xfId="6556" xr:uid="{00000000-0005-0000-0000-000026100000}"/>
    <cellStyle name="Comma 28 2 2 3" xfId="3382" xr:uid="{00000000-0005-0000-0000-000027100000}"/>
    <cellStyle name="Comma 28 2 2 3 2" xfId="11849" xr:uid="{00000000-0005-0000-0000-000028100000}"/>
    <cellStyle name="Comma 28 2 2 3 3" xfId="7614" xr:uid="{00000000-0005-0000-0000-000029100000}"/>
    <cellStyle name="Comma 28 2 2 4" xfId="9733" xr:uid="{00000000-0005-0000-0000-00002A100000}"/>
    <cellStyle name="Comma 28 2 2 5" xfId="5498" xr:uid="{00000000-0005-0000-0000-00002B100000}"/>
    <cellStyle name="Comma 28 2 3" xfId="1818" xr:uid="{00000000-0005-0000-0000-00002C100000}"/>
    <cellStyle name="Comma 28 2 3 2" xfId="3935" xr:uid="{00000000-0005-0000-0000-00002D100000}"/>
    <cellStyle name="Comma 28 2 3 2 2" xfId="12402" xr:uid="{00000000-0005-0000-0000-00002E100000}"/>
    <cellStyle name="Comma 28 2 3 2 3" xfId="8167" xr:uid="{00000000-0005-0000-0000-00002F100000}"/>
    <cellStyle name="Comma 28 2 3 3" xfId="10286" xr:uid="{00000000-0005-0000-0000-000030100000}"/>
    <cellStyle name="Comma 28 2 3 4" xfId="6051" xr:uid="{00000000-0005-0000-0000-000031100000}"/>
    <cellStyle name="Comma 28 2 4" xfId="2877" xr:uid="{00000000-0005-0000-0000-000032100000}"/>
    <cellStyle name="Comma 28 2 4 2" xfId="11344" xr:uid="{00000000-0005-0000-0000-000033100000}"/>
    <cellStyle name="Comma 28 2 4 3" xfId="7109" xr:uid="{00000000-0005-0000-0000-000034100000}"/>
    <cellStyle name="Comma 28 2 5" xfId="9228" xr:uid="{00000000-0005-0000-0000-000035100000}"/>
    <cellStyle name="Comma 28 2 6" xfId="4993" xr:uid="{00000000-0005-0000-0000-000036100000}"/>
    <cellStyle name="Comma 28 3" xfId="965" xr:uid="{00000000-0005-0000-0000-000037100000}"/>
    <cellStyle name="Comma 28 3 2" xfId="2023" xr:uid="{00000000-0005-0000-0000-000038100000}"/>
    <cellStyle name="Comma 28 3 2 2" xfId="4140" xr:uid="{00000000-0005-0000-0000-000039100000}"/>
    <cellStyle name="Comma 28 3 2 2 2" xfId="12607" xr:uid="{00000000-0005-0000-0000-00003A100000}"/>
    <cellStyle name="Comma 28 3 2 2 3" xfId="8372" xr:uid="{00000000-0005-0000-0000-00003B100000}"/>
    <cellStyle name="Comma 28 3 2 3" xfId="10491" xr:uid="{00000000-0005-0000-0000-00003C100000}"/>
    <cellStyle name="Comma 28 3 2 4" xfId="6256" xr:uid="{00000000-0005-0000-0000-00003D100000}"/>
    <cellStyle name="Comma 28 3 3" xfId="3082" xr:uid="{00000000-0005-0000-0000-00003E100000}"/>
    <cellStyle name="Comma 28 3 3 2" xfId="11549" xr:uid="{00000000-0005-0000-0000-00003F100000}"/>
    <cellStyle name="Comma 28 3 3 3" xfId="7314" xr:uid="{00000000-0005-0000-0000-000040100000}"/>
    <cellStyle name="Comma 28 3 4" xfId="9433" xr:uid="{00000000-0005-0000-0000-000041100000}"/>
    <cellStyle name="Comma 28 3 5" xfId="5198" xr:uid="{00000000-0005-0000-0000-000042100000}"/>
    <cellStyle name="Comma 28 4" xfId="1517" xr:uid="{00000000-0005-0000-0000-000043100000}"/>
    <cellStyle name="Comma 28 4 2" xfId="3634" xr:uid="{00000000-0005-0000-0000-000044100000}"/>
    <cellStyle name="Comma 28 4 2 2" xfId="12101" xr:uid="{00000000-0005-0000-0000-000045100000}"/>
    <cellStyle name="Comma 28 4 2 3" xfId="7866" xr:uid="{00000000-0005-0000-0000-000046100000}"/>
    <cellStyle name="Comma 28 4 3" xfId="9985" xr:uid="{00000000-0005-0000-0000-000047100000}"/>
    <cellStyle name="Comma 28 4 4" xfId="5750" xr:uid="{00000000-0005-0000-0000-000048100000}"/>
    <cellStyle name="Comma 28 5" xfId="2576" xr:uid="{00000000-0005-0000-0000-000049100000}"/>
    <cellStyle name="Comma 28 5 2" xfId="11043" xr:uid="{00000000-0005-0000-0000-00004A100000}"/>
    <cellStyle name="Comma 28 5 3" xfId="6808" xr:uid="{00000000-0005-0000-0000-00004B100000}"/>
    <cellStyle name="Comma 28 6" xfId="8927" xr:uid="{00000000-0005-0000-0000-00004C100000}"/>
    <cellStyle name="Comma 28 7" xfId="4692" xr:uid="{00000000-0005-0000-0000-00004D100000}"/>
    <cellStyle name="Comma 29" xfId="449" xr:uid="{00000000-0005-0000-0000-00004E100000}"/>
    <cellStyle name="Comma 29 2" xfId="762" xr:uid="{00000000-0005-0000-0000-00004F100000}"/>
    <cellStyle name="Comma 29 2 2" xfId="1267" xr:uid="{00000000-0005-0000-0000-000050100000}"/>
    <cellStyle name="Comma 29 2 2 2" xfId="2325" xr:uid="{00000000-0005-0000-0000-000051100000}"/>
    <cellStyle name="Comma 29 2 2 2 2" xfId="4442" xr:uid="{00000000-0005-0000-0000-000052100000}"/>
    <cellStyle name="Comma 29 2 2 2 2 2" xfId="12909" xr:uid="{00000000-0005-0000-0000-000053100000}"/>
    <cellStyle name="Comma 29 2 2 2 2 3" xfId="8674" xr:uid="{00000000-0005-0000-0000-000054100000}"/>
    <cellStyle name="Comma 29 2 2 2 3" xfId="10793" xr:uid="{00000000-0005-0000-0000-000055100000}"/>
    <cellStyle name="Comma 29 2 2 2 4" xfId="6558" xr:uid="{00000000-0005-0000-0000-000056100000}"/>
    <cellStyle name="Comma 29 2 2 3" xfId="3384" xr:uid="{00000000-0005-0000-0000-000057100000}"/>
    <cellStyle name="Comma 29 2 2 3 2" xfId="11851" xr:uid="{00000000-0005-0000-0000-000058100000}"/>
    <cellStyle name="Comma 29 2 2 3 3" xfId="7616" xr:uid="{00000000-0005-0000-0000-000059100000}"/>
    <cellStyle name="Comma 29 2 2 4" xfId="9735" xr:uid="{00000000-0005-0000-0000-00005A100000}"/>
    <cellStyle name="Comma 29 2 2 5" xfId="5500" xr:uid="{00000000-0005-0000-0000-00005B100000}"/>
    <cellStyle name="Comma 29 2 3" xfId="1820" xr:uid="{00000000-0005-0000-0000-00005C100000}"/>
    <cellStyle name="Comma 29 2 3 2" xfId="3937" xr:uid="{00000000-0005-0000-0000-00005D100000}"/>
    <cellStyle name="Comma 29 2 3 2 2" xfId="12404" xr:uid="{00000000-0005-0000-0000-00005E100000}"/>
    <cellStyle name="Comma 29 2 3 2 3" xfId="8169" xr:uid="{00000000-0005-0000-0000-00005F100000}"/>
    <cellStyle name="Comma 29 2 3 3" xfId="10288" xr:uid="{00000000-0005-0000-0000-000060100000}"/>
    <cellStyle name="Comma 29 2 3 4" xfId="6053" xr:uid="{00000000-0005-0000-0000-000061100000}"/>
    <cellStyle name="Comma 29 2 4" xfId="2879" xr:uid="{00000000-0005-0000-0000-000062100000}"/>
    <cellStyle name="Comma 29 2 4 2" xfId="11346" xr:uid="{00000000-0005-0000-0000-000063100000}"/>
    <cellStyle name="Comma 29 2 4 3" xfId="7111" xr:uid="{00000000-0005-0000-0000-000064100000}"/>
    <cellStyle name="Comma 29 2 5" xfId="9230" xr:uid="{00000000-0005-0000-0000-000065100000}"/>
    <cellStyle name="Comma 29 2 6" xfId="4995" xr:uid="{00000000-0005-0000-0000-000066100000}"/>
    <cellStyle name="Comma 29 3" xfId="967" xr:uid="{00000000-0005-0000-0000-000067100000}"/>
    <cellStyle name="Comma 29 3 2" xfId="2025" xr:uid="{00000000-0005-0000-0000-000068100000}"/>
    <cellStyle name="Comma 29 3 2 2" xfId="4142" xr:uid="{00000000-0005-0000-0000-000069100000}"/>
    <cellStyle name="Comma 29 3 2 2 2" xfId="12609" xr:uid="{00000000-0005-0000-0000-00006A100000}"/>
    <cellStyle name="Comma 29 3 2 2 3" xfId="8374" xr:uid="{00000000-0005-0000-0000-00006B100000}"/>
    <cellStyle name="Comma 29 3 2 3" xfId="10493" xr:uid="{00000000-0005-0000-0000-00006C100000}"/>
    <cellStyle name="Comma 29 3 2 4" xfId="6258" xr:uid="{00000000-0005-0000-0000-00006D100000}"/>
    <cellStyle name="Comma 29 3 3" xfId="3084" xr:uid="{00000000-0005-0000-0000-00006E100000}"/>
    <cellStyle name="Comma 29 3 3 2" xfId="11551" xr:uid="{00000000-0005-0000-0000-00006F100000}"/>
    <cellStyle name="Comma 29 3 3 3" xfId="7316" xr:uid="{00000000-0005-0000-0000-000070100000}"/>
    <cellStyle name="Comma 29 3 4" xfId="9435" xr:uid="{00000000-0005-0000-0000-000071100000}"/>
    <cellStyle name="Comma 29 3 5" xfId="5200" xr:uid="{00000000-0005-0000-0000-000072100000}"/>
    <cellStyle name="Comma 29 4" xfId="1519" xr:uid="{00000000-0005-0000-0000-000073100000}"/>
    <cellStyle name="Comma 29 4 2" xfId="3636" xr:uid="{00000000-0005-0000-0000-000074100000}"/>
    <cellStyle name="Comma 29 4 2 2" xfId="12103" xr:uid="{00000000-0005-0000-0000-000075100000}"/>
    <cellStyle name="Comma 29 4 2 3" xfId="7868" xr:uid="{00000000-0005-0000-0000-000076100000}"/>
    <cellStyle name="Comma 29 4 3" xfId="9987" xr:uid="{00000000-0005-0000-0000-000077100000}"/>
    <cellStyle name="Comma 29 4 4" xfId="5752" xr:uid="{00000000-0005-0000-0000-000078100000}"/>
    <cellStyle name="Comma 29 5" xfId="2578" xr:uid="{00000000-0005-0000-0000-000079100000}"/>
    <cellStyle name="Comma 29 5 2" xfId="11045" xr:uid="{00000000-0005-0000-0000-00007A100000}"/>
    <cellStyle name="Comma 29 5 3" xfId="6810" xr:uid="{00000000-0005-0000-0000-00007B100000}"/>
    <cellStyle name="Comma 29 6" xfId="8929" xr:uid="{00000000-0005-0000-0000-00007C100000}"/>
    <cellStyle name="Comma 29 7" xfId="4694" xr:uid="{00000000-0005-0000-0000-00007D100000}"/>
    <cellStyle name="Comma 3" xfId="150" xr:uid="{00000000-0005-0000-0000-00007E100000}"/>
    <cellStyle name="Comma 3 10" xfId="8804" xr:uid="{00000000-0005-0000-0000-00007F100000}"/>
    <cellStyle name="Comma 3 11" xfId="4569" xr:uid="{00000000-0005-0000-0000-000080100000}"/>
    <cellStyle name="Comma 3 2" xfId="370" xr:uid="{00000000-0005-0000-0000-000081100000}"/>
    <cellStyle name="Comma 3 2 2" xfId="476" xr:uid="{00000000-0005-0000-0000-000082100000}"/>
    <cellStyle name="Comma 3 2 2 2" xfId="789" xr:uid="{00000000-0005-0000-0000-000083100000}"/>
    <cellStyle name="Comma 3 2 2 2 2" xfId="1294" xr:uid="{00000000-0005-0000-0000-000084100000}"/>
    <cellStyle name="Comma 3 2 2 2 2 2" xfId="2352" xr:uid="{00000000-0005-0000-0000-000085100000}"/>
    <cellStyle name="Comma 3 2 2 2 2 2 2" xfId="4469" xr:uid="{00000000-0005-0000-0000-000086100000}"/>
    <cellStyle name="Comma 3 2 2 2 2 2 2 2" xfId="12936" xr:uid="{00000000-0005-0000-0000-000087100000}"/>
    <cellStyle name="Comma 3 2 2 2 2 2 2 3" xfId="8701" xr:uid="{00000000-0005-0000-0000-000088100000}"/>
    <cellStyle name="Comma 3 2 2 2 2 2 3" xfId="10820" xr:uid="{00000000-0005-0000-0000-000089100000}"/>
    <cellStyle name="Comma 3 2 2 2 2 2 4" xfId="6585" xr:uid="{00000000-0005-0000-0000-00008A100000}"/>
    <cellStyle name="Comma 3 2 2 2 2 3" xfId="3411" xr:uid="{00000000-0005-0000-0000-00008B100000}"/>
    <cellStyle name="Comma 3 2 2 2 2 3 2" xfId="11878" xr:uid="{00000000-0005-0000-0000-00008C100000}"/>
    <cellStyle name="Comma 3 2 2 2 2 3 3" xfId="7643" xr:uid="{00000000-0005-0000-0000-00008D100000}"/>
    <cellStyle name="Comma 3 2 2 2 2 4" xfId="9762" xr:uid="{00000000-0005-0000-0000-00008E100000}"/>
    <cellStyle name="Comma 3 2 2 2 2 5" xfId="5527" xr:uid="{00000000-0005-0000-0000-00008F100000}"/>
    <cellStyle name="Comma 3 2 2 2 3" xfId="1847" xr:uid="{00000000-0005-0000-0000-000090100000}"/>
    <cellStyle name="Comma 3 2 2 2 3 2" xfId="3964" xr:uid="{00000000-0005-0000-0000-000091100000}"/>
    <cellStyle name="Comma 3 2 2 2 3 2 2" xfId="12431" xr:uid="{00000000-0005-0000-0000-000092100000}"/>
    <cellStyle name="Comma 3 2 2 2 3 2 3" xfId="8196" xr:uid="{00000000-0005-0000-0000-000093100000}"/>
    <cellStyle name="Comma 3 2 2 2 3 3" xfId="10315" xr:uid="{00000000-0005-0000-0000-000094100000}"/>
    <cellStyle name="Comma 3 2 2 2 3 4" xfId="6080" xr:uid="{00000000-0005-0000-0000-000095100000}"/>
    <cellStyle name="Comma 3 2 2 2 4" xfId="2906" xr:uid="{00000000-0005-0000-0000-000096100000}"/>
    <cellStyle name="Comma 3 2 2 2 4 2" xfId="11373" xr:uid="{00000000-0005-0000-0000-000097100000}"/>
    <cellStyle name="Comma 3 2 2 2 4 3" xfId="7138" xr:uid="{00000000-0005-0000-0000-000098100000}"/>
    <cellStyle name="Comma 3 2 2 2 5" xfId="9257" xr:uid="{00000000-0005-0000-0000-000099100000}"/>
    <cellStyle name="Comma 3 2 2 2 6" xfId="5022" xr:uid="{00000000-0005-0000-0000-00009A100000}"/>
    <cellStyle name="Comma 3 2 2 3" xfId="994" xr:uid="{00000000-0005-0000-0000-00009B100000}"/>
    <cellStyle name="Comma 3 2 2 3 2" xfId="2052" xr:uid="{00000000-0005-0000-0000-00009C100000}"/>
    <cellStyle name="Comma 3 2 2 3 2 2" xfId="4169" xr:uid="{00000000-0005-0000-0000-00009D100000}"/>
    <cellStyle name="Comma 3 2 2 3 2 2 2" xfId="12636" xr:uid="{00000000-0005-0000-0000-00009E100000}"/>
    <cellStyle name="Comma 3 2 2 3 2 2 3" xfId="8401" xr:uid="{00000000-0005-0000-0000-00009F100000}"/>
    <cellStyle name="Comma 3 2 2 3 2 3" xfId="10520" xr:uid="{00000000-0005-0000-0000-0000A0100000}"/>
    <cellStyle name="Comma 3 2 2 3 2 4" xfId="6285" xr:uid="{00000000-0005-0000-0000-0000A1100000}"/>
    <cellStyle name="Comma 3 2 2 3 3" xfId="3111" xr:uid="{00000000-0005-0000-0000-0000A2100000}"/>
    <cellStyle name="Comma 3 2 2 3 3 2" xfId="11578" xr:uid="{00000000-0005-0000-0000-0000A3100000}"/>
    <cellStyle name="Comma 3 2 2 3 3 3" xfId="7343" xr:uid="{00000000-0005-0000-0000-0000A4100000}"/>
    <cellStyle name="Comma 3 2 2 3 4" xfId="9462" xr:uid="{00000000-0005-0000-0000-0000A5100000}"/>
    <cellStyle name="Comma 3 2 2 3 5" xfId="5227" xr:uid="{00000000-0005-0000-0000-0000A6100000}"/>
    <cellStyle name="Comma 3 2 2 4" xfId="1546" xr:uid="{00000000-0005-0000-0000-0000A7100000}"/>
    <cellStyle name="Comma 3 2 2 4 2" xfId="3663" xr:uid="{00000000-0005-0000-0000-0000A8100000}"/>
    <cellStyle name="Comma 3 2 2 4 2 2" xfId="12130" xr:uid="{00000000-0005-0000-0000-0000A9100000}"/>
    <cellStyle name="Comma 3 2 2 4 2 3" xfId="7895" xr:uid="{00000000-0005-0000-0000-0000AA100000}"/>
    <cellStyle name="Comma 3 2 2 4 3" xfId="10014" xr:uid="{00000000-0005-0000-0000-0000AB100000}"/>
    <cellStyle name="Comma 3 2 2 4 4" xfId="5779" xr:uid="{00000000-0005-0000-0000-0000AC100000}"/>
    <cellStyle name="Comma 3 2 2 5" xfId="2605" xr:uid="{00000000-0005-0000-0000-0000AD100000}"/>
    <cellStyle name="Comma 3 2 2 5 2" xfId="11072" xr:uid="{00000000-0005-0000-0000-0000AE100000}"/>
    <cellStyle name="Comma 3 2 2 5 3" xfId="6837" xr:uid="{00000000-0005-0000-0000-0000AF100000}"/>
    <cellStyle name="Comma 3 2 2 6" xfId="8956" xr:uid="{00000000-0005-0000-0000-0000B0100000}"/>
    <cellStyle name="Comma 3 2 2 7" xfId="4721" xr:uid="{00000000-0005-0000-0000-0000B1100000}"/>
    <cellStyle name="Comma 3 2 3" xfId="683" xr:uid="{00000000-0005-0000-0000-0000B2100000}"/>
    <cellStyle name="Comma 3 2 3 2" xfId="1188" xr:uid="{00000000-0005-0000-0000-0000B3100000}"/>
    <cellStyle name="Comma 3 2 3 2 2" xfId="2246" xr:uid="{00000000-0005-0000-0000-0000B4100000}"/>
    <cellStyle name="Comma 3 2 3 2 2 2" xfId="4363" xr:uid="{00000000-0005-0000-0000-0000B5100000}"/>
    <cellStyle name="Comma 3 2 3 2 2 2 2" xfId="12830" xr:uid="{00000000-0005-0000-0000-0000B6100000}"/>
    <cellStyle name="Comma 3 2 3 2 2 2 3" xfId="8595" xr:uid="{00000000-0005-0000-0000-0000B7100000}"/>
    <cellStyle name="Comma 3 2 3 2 2 3" xfId="10714" xr:uid="{00000000-0005-0000-0000-0000B8100000}"/>
    <cellStyle name="Comma 3 2 3 2 2 4" xfId="6479" xr:uid="{00000000-0005-0000-0000-0000B9100000}"/>
    <cellStyle name="Comma 3 2 3 2 3" xfId="3305" xr:uid="{00000000-0005-0000-0000-0000BA100000}"/>
    <cellStyle name="Comma 3 2 3 2 3 2" xfId="11772" xr:uid="{00000000-0005-0000-0000-0000BB100000}"/>
    <cellStyle name="Comma 3 2 3 2 3 3" xfId="7537" xr:uid="{00000000-0005-0000-0000-0000BC100000}"/>
    <cellStyle name="Comma 3 2 3 2 4" xfId="9656" xr:uid="{00000000-0005-0000-0000-0000BD100000}"/>
    <cellStyle name="Comma 3 2 3 2 5" xfId="5421" xr:uid="{00000000-0005-0000-0000-0000BE100000}"/>
    <cellStyle name="Comma 3 2 3 3" xfId="1741" xr:uid="{00000000-0005-0000-0000-0000BF100000}"/>
    <cellStyle name="Comma 3 2 3 3 2" xfId="3858" xr:uid="{00000000-0005-0000-0000-0000C0100000}"/>
    <cellStyle name="Comma 3 2 3 3 2 2" xfId="12325" xr:uid="{00000000-0005-0000-0000-0000C1100000}"/>
    <cellStyle name="Comma 3 2 3 3 2 3" xfId="8090" xr:uid="{00000000-0005-0000-0000-0000C2100000}"/>
    <cellStyle name="Comma 3 2 3 3 3" xfId="10209" xr:uid="{00000000-0005-0000-0000-0000C3100000}"/>
    <cellStyle name="Comma 3 2 3 3 4" xfId="5974" xr:uid="{00000000-0005-0000-0000-0000C4100000}"/>
    <cellStyle name="Comma 3 2 3 4" xfId="2800" xr:uid="{00000000-0005-0000-0000-0000C5100000}"/>
    <cellStyle name="Comma 3 2 3 4 2" xfId="11267" xr:uid="{00000000-0005-0000-0000-0000C6100000}"/>
    <cellStyle name="Comma 3 2 3 4 3" xfId="7032" xr:uid="{00000000-0005-0000-0000-0000C7100000}"/>
    <cellStyle name="Comma 3 2 3 5" xfId="9151" xr:uid="{00000000-0005-0000-0000-0000C8100000}"/>
    <cellStyle name="Comma 3 2 3 6" xfId="4916" xr:uid="{00000000-0005-0000-0000-0000C9100000}"/>
    <cellStyle name="Comma 3 2 4" xfId="576" xr:uid="{00000000-0005-0000-0000-0000CA100000}"/>
    <cellStyle name="Comma 3 2 4 2" xfId="1093" xr:uid="{00000000-0005-0000-0000-0000CB100000}"/>
    <cellStyle name="Comma 3 2 4 2 2" xfId="2151" xr:uid="{00000000-0005-0000-0000-0000CC100000}"/>
    <cellStyle name="Comma 3 2 4 2 2 2" xfId="4268" xr:uid="{00000000-0005-0000-0000-0000CD100000}"/>
    <cellStyle name="Comma 3 2 4 2 2 2 2" xfId="12735" xr:uid="{00000000-0005-0000-0000-0000CE100000}"/>
    <cellStyle name="Comma 3 2 4 2 2 2 3" xfId="8500" xr:uid="{00000000-0005-0000-0000-0000CF100000}"/>
    <cellStyle name="Comma 3 2 4 2 2 3" xfId="10619" xr:uid="{00000000-0005-0000-0000-0000D0100000}"/>
    <cellStyle name="Comma 3 2 4 2 2 4" xfId="6384" xr:uid="{00000000-0005-0000-0000-0000D1100000}"/>
    <cellStyle name="Comma 3 2 4 2 3" xfId="3210" xr:uid="{00000000-0005-0000-0000-0000D2100000}"/>
    <cellStyle name="Comma 3 2 4 2 3 2" xfId="11677" xr:uid="{00000000-0005-0000-0000-0000D3100000}"/>
    <cellStyle name="Comma 3 2 4 2 3 3" xfId="7442" xr:uid="{00000000-0005-0000-0000-0000D4100000}"/>
    <cellStyle name="Comma 3 2 4 2 4" xfId="9561" xr:uid="{00000000-0005-0000-0000-0000D5100000}"/>
    <cellStyle name="Comma 3 2 4 2 5" xfId="5326" xr:uid="{00000000-0005-0000-0000-0000D6100000}"/>
    <cellStyle name="Comma 3 2 4 3" xfId="1646" xr:uid="{00000000-0005-0000-0000-0000D7100000}"/>
    <cellStyle name="Comma 3 2 4 3 2" xfId="3763" xr:uid="{00000000-0005-0000-0000-0000D8100000}"/>
    <cellStyle name="Comma 3 2 4 3 2 2" xfId="12230" xr:uid="{00000000-0005-0000-0000-0000D9100000}"/>
    <cellStyle name="Comma 3 2 4 3 2 3" xfId="7995" xr:uid="{00000000-0005-0000-0000-0000DA100000}"/>
    <cellStyle name="Comma 3 2 4 3 3" xfId="10114" xr:uid="{00000000-0005-0000-0000-0000DB100000}"/>
    <cellStyle name="Comma 3 2 4 3 4" xfId="5879" xr:uid="{00000000-0005-0000-0000-0000DC100000}"/>
    <cellStyle name="Comma 3 2 4 4" xfId="2705" xr:uid="{00000000-0005-0000-0000-0000DD100000}"/>
    <cellStyle name="Comma 3 2 4 4 2" xfId="11172" xr:uid="{00000000-0005-0000-0000-0000DE100000}"/>
    <cellStyle name="Comma 3 2 4 4 3" xfId="6937" xr:uid="{00000000-0005-0000-0000-0000DF100000}"/>
    <cellStyle name="Comma 3 2 4 5" xfId="9056" xr:uid="{00000000-0005-0000-0000-0000E0100000}"/>
    <cellStyle name="Comma 3 2 4 6" xfId="4821" xr:uid="{00000000-0005-0000-0000-0000E1100000}"/>
    <cellStyle name="Comma 3 2 5" xfId="888" xr:uid="{00000000-0005-0000-0000-0000E2100000}"/>
    <cellStyle name="Comma 3 2 5 2" xfId="1946" xr:uid="{00000000-0005-0000-0000-0000E3100000}"/>
    <cellStyle name="Comma 3 2 5 2 2" xfId="4063" xr:uid="{00000000-0005-0000-0000-0000E4100000}"/>
    <cellStyle name="Comma 3 2 5 2 2 2" xfId="12530" xr:uid="{00000000-0005-0000-0000-0000E5100000}"/>
    <cellStyle name="Comma 3 2 5 2 2 3" xfId="8295" xr:uid="{00000000-0005-0000-0000-0000E6100000}"/>
    <cellStyle name="Comma 3 2 5 2 3" xfId="10414" xr:uid="{00000000-0005-0000-0000-0000E7100000}"/>
    <cellStyle name="Comma 3 2 5 2 4" xfId="6179" xr:uid="{00000000-0005-0000-0000-0000E8100000}"/>
    <cellStyle name="Comma 3 2 5 3" xfId="3005" xr:uid="{00000000-0005-0000-0000-0000E9100000}"/>
    <cellStyle name="Comma 3 2 5 3 2" xfId="11472" xr:uid="{00000000-0005-0000-0000-0000EA100000}"/>
    <cellStyle name="Comma 3 2 5 3 3" xfId="7237" xr:uid="{00000000-0005-0000-0000-0000EB100000}"/>
    <cellStyle name="Comma 3 2 5 4" xfId="9356" xr:uid="{00000000-0005-0000-0000-0000EC100000}"/>
    <cellStyle name="Comma 3 2 5 5" xfId="5121" xr:uid="{00000000-0005-0000-0000-0000ED100000}"/>
    <cellStyle name="Comma 3 2 6" xfId="1440" xr:uid="{00000000-0005-0000-0000-0000EE100000}"/>
    <cellStyle name="Comma 3 2 6 2" xfId="3557" xr:uid="{00000000-0005-0000-0000-0000EF100000}"/>
    <cellStyle name="Comma 3 2 6 2 2" xfId="12024" xr:uid="{00000000-0005-0000-0000-0000F0100000}"/>
    <cellStyle name="Comma 3 2 6 2 3" xfId="7789" xr:uid="{00000000-0005-0000-0000-0000F1100000}"/>
    <cellStyle name="Comma 3 2 6 3" xfId="9908" xr:uid="{00000000-0005-0000-0000-0000F2100000}"/>
    <cellStyle name="Comma 3 2 6 4" xfId="5673" xr:uid="{00000000-0005-0000-0000-0000F3100000}"/>
    <cellStyle name="Comma 3 2 7" xfId="2499" xr:uid="{00000000-0005-0000-0000-0000F4100000}"/>
    <cellStyle name="Comma 3 2 7 2" xfId="10966" xr:uid="{00000000-0005-0000-0000-0000F5100000}"/>
    <cellStyle name="Comma 3 2 7 3" xfId="6731" xr:uid="{00000000-0005-0000-0000-0000F6100000}"/>
    <cellStyle name="Comma 3 2 8" xfId="8850" xr:uid="{00000000-0005-0000-0000-0000F7100000}"/>
    <cellStyle name="Comma 3 2 9" xfId="4615" xr:uid="{00000000-0005-0000-0000-0000F8100000}"/>
    <cellStyle name="Comma 3 3" xfId="421" xr:uid="{00000000-0005-0000-0000-0000F9100000}"/>
    <cellStyle name="Comma 3 3 2" xfId="734" xr:uid="{00000000-0005-0000-0000-0000FA100000}"/>
    <cellStyle name="Comma 3 3 2 2" xfId="1239" xr:uid="{00000000-0005-0000-0000-0000FB100000}"/>
    <cellStyle name="Comma 3 3 2 2 2" xfId="2297" xr:uid="{00000000-0005-0000-0000-0000FC100000}"/>
    <cellStyle name="Comma 3 3 2 2 2 2" xfId="4414" xr:uid="{00000000-0005-0000-0000-0000FD100000}"/>
    <cellStyle name="Comma 3 3 2 2 2 2 2" xfId="12881" xr:uid="{00000000-0005-0000-0000-0000FE100000}"/>
    <cellStyle name="Comma 3 3 2 2 2 2 3" xfId="8646" xr:uid="{00000000-0005-0000-0000-0000FF100000}"/>
    <cellStyle name="Comma 3 3 2 2 2 3" xfId="10765" xr:uid="{00000000-0005-0000-0000-000000110000}"/>
    <cellStyle name="Comma 3 3 2 2 2 4" xfId="6530" xr:uid="{00000000-0005-0000-0000-000001110000}"/>
    <cellStyle name="Comma 3 3 2 2 3" xfId="3356" xr:uid="{00000000-0005-0000-0000-000002110000}"/>
    <cellStyle name="Comma 3 3 2 2 3 2" xfId="11823" xr:uid="{00000000-0005-0000-0000-000003110000}"/>
    <cellStyle name="Comma 3 3 2 2 3 3" xfId="7588" xr:uid="{00000000-0005-0000-0000-000004110000}"/>
    <cellStyle name="Comma 3 3 2 2 4" xfId="9707" xr:uid="{00000000-0005-0000-0000-000005110000}"/>
    <cellStyle name="Comma 3 3 2 2 5" xfId="5472" xr:uid="{00000000-0005-0000-0000-000006110000}"/>
    <cellStyle name="Comma 3 3 2 3" xfId="1792" xr:uid="{00000000-0005-0000-0000-000007110000}"/>
    <cellStyle name="Comma 3 3 2 3 2" xfId="3909" xr:uid="{00000000-0005-0000-0000-000008110000}"/>
    <cellStyle name="Comma 3 3 2 3 2 2" xfId="12376" xr:uid="{00000000-0005-0000-0000-000009110000}"/>
    <cellStyle name="Comma 3 3 2 3 2 3" xfId="8141" xr:uid="{00000000-0005-0000-0000-00000A110000}"/>
    <cellStyle name="Comma 3 3 2 3 3" xfId="10260" xr:uid="{00000000-0005-0000-0000-00000B110000}"/>
    <cellStyle name="Comma 3 3 2 3 4" xfId="6025" xr:uid="{00000000-0005-0000-0000-00000C110000}"/>
    <cellStyle name="Comma 3 3 2 4" xfId="2851" xr:uid="{00000000-0005-0000-0000-00000D110000}"/>
    <cellStyle name="Comma 3 3 2 4 2" xfId="11318" xr:uid="{00000000-0005-0000-0000-00000E110000}"/>
    <cellStyle name="Comma 3 3 2 4 3" xfId="7083" xr:uid="{00000000-0005-0000-0000-00000F110000}"/>
    <cellStyle name="Comma 3 3 2 5" xfId="9202" xr:uid="{00000000-0005-0000-0000-000010110000}"/>
    <cellStyle name="Comma 3 3 2 6" xfId="4967" xr:uid="{00000000-0005-0000-0000-000011110000}"/>
    <cellStyle name="Comma 3 3 3" xfId="939" xr:uid="{00000000-0005-0000-0000-000012110000}"/>
    <cellStyle name="Comma 3 3 3 2" xfId="1997" xr:uid="{00000000-0005-0000-0000-000013110000}"/>
    <cellStyle name="Comma 3 3 3 2 2" xfId="4114" xr:uid="{00000000-0005-0000-0000-000014110000}"/>
    <cellStyle name="Comma 3 3 3 2 2 2" xfId="12581" xr:uid="{00000000-0005-0000-0000-000015110000}"/>
    <cellStyle name="Comma 3 3 3 2 2 3" xfId="8346" xr:uid="{00000000-0005-0000-0000-000016110000}"/>
    <cellStyle name="Comma 3 3 3 2 3" xfId="10465" xr:uid="{00000000-0005-0000-0000-000017110000}"/>
    <cellStyle name="Comma 3 3 3 2 4" xfId="6230" xr:uid="{00000000-0005-0000-0000-000018110000}"/>
    <cellStyle name="Comma 3 3 3 3" xfId="3056" xr:uid="{00000000-0005-0000-0000-000019110000}"/>
    <cellStyle name="Comma 3 3 3 3 2" xfId="11523" xr:uid="{00000000-0005-0000-0000-00001A110000}"/>
    <cellStyle name="Comma 3 3 3 3 3" xfId="7288" xr:uid="{00000000-0005-0000-0000-00001B110000}"/>
    <cellStyle name="Comma 3 3 3 4" xfId="9407" xr:uid="{00000000-0005-0000-0000-00001C110000}"/>
    <cellStyle name="Comma 3 3 3 5" xfId="5172" xr:uid="{00000000-0005-0000-0000-00001D110000}"/>
    <cellStyle name="Comma 3 3 4" xfId="1491" xr:uid="{00000000-0005-0000-0000-00001E110000}"/>
    <cellStyle name="Comma 3 3 4 2" xfId="3608" xr:uid="{00000000-0005-0000-0000-00001F110000}"/>
    <cellStyle name="Comma 3 3 4 2 2" xfId="12075" xr:uid="{00000000-0005-0000-0000-000020110000}"/>
    <cellStyle name="Comma 3 3 4 2 3" xfId="7840" xr:uid="{00000000-0005-0000-0000-000021110000}"/>
    <cellStyle name="Comma 3 3 4 3" xfId="9959" xr:uid="{00000000-0005-0000-0000-000022110000}"/>
    <cellStyle name="Comma 3 3 4 4" xfId="5724" xr:uid="{00000000-0005-0000-0000-000023110000}"/>
    <cellStyle name="Comma 3 3 5" xfId="2550" xr:uid="{00000000-0005-0000-0000-000024110000}"/>
    <cellStyle name="Comma 3 3 5 2" xfId="11017" xr:uid="{00000000-0005-0000-0000-000025110000}"/>
    <cellStyle name="Comma 3 3 5 3" xfId="6782" xr:uid="{00000000-0005-0000-0000-000026110000}"/>
    <cellStyle name="Comma 3 3 6" xfId="8901" xr:uid="{00000000-0005-0000-0000-000027110000}"/>
    <cellStyle name="Comma 3 3 7" xfId="4666" xr:uid="{00000000-0005-0000-0000-000028110000}"/>
    <cellStyle name="Comma 3 4" xfId="623" xr:uid="{00000000-0005-0000-0000-000029110000}"/>
    <cellStyle name="Comma 3 4 2" xfId="1140" xr:uid="{00000000-0005-0000-0000-00002A110000}"/>
    <cellStyle name="Comma 3 4 2 2" xfId="2198" xr:uid="{00000000-0005-0000-0000-00002B110000}"/>
    <cellStyle name="Comma 3 4 2 2 2" xfId="4315" xr:uid="{00000000-0005-0000-0000-00002C110000}"/>
    <cellStyle name="Comma 3 4 2 2 2 2" xfId="12782" xr:uid="{00000000-0005-0000-0000-00002D110000}"/>
    <cellStyle name="Comma 3 4 2 2 2 3" xfId="8547" xr:uid="{00000000-0005-0000-0000-00002E110000}"/>
    <cellStyle name="Comma 3 4 2 2 3" xfId="10666" xr:uid="{00000000-0005-0000-0000-00002F110000}"/>
    <cellStyle name="Comma 3 4 2 2 4" xfId="6431" xr:uid="{00000000-0005-0000-0000-000030110000}"/>
    <cellStyle name="Comma 3 4 2 3" xfId="3257" xr:uid="{00000000-0005-0000-0000-000031110000}"/>
    <cellStyle name="Comma 3 4 2 3 2" xfId="11724" xr:uid="{00000000-0005-0000-0000-000032110000}"/>
    <cellStyle name="Comma 3 4 2 3 3" xfId="7489" xr:uid="{00000000-0005-0000-0000-000033110000}"/>
    <cellStyle name="Comma 3 4 2 4" xfId="9608" xr:uid="{00000000-0005-0000-0000-000034110000}"/>
    <cellStyle name="Comma 3 4 2 5" xfId="5373" xr:uid="{00000000-0005-0000-0000-000035110000}"/>
    <cellStyle name="Comma 3 4 3" xfId="1693" xr:uid="{00000000-0005-0000-0000-000036110000}"/>
    <cellStyle name="Comma 3 4 3 2" xfId="3810" xr:uid="{00000000-0005-0000-0000-000037110000}"/>
    <cellStyle name="Comma 3 4 3 2 2" xfId="12277" xr:uid="{00000000-0005-0000-0000-000038110000}"/>
    <cellStyle name="Comma 3 4 3 2 3" xfId="8042" xr:uid="{00000000-0005-0000-0000-000039110000}"/>
    <cellStyle name="Comma 3 4 3 3" xfId="10161" xr:uid="{00000000-0005-0000-0000-00003A110000}"/>
    <cellStyle name="Comma 3 4 3 4" xfId="5926" xr:uid="{00000000-0005-0000-0000-00003B110000}"/>
    <cellStyle name="Comma 3 4 4" xfId="2752" xr:uid="{00000000-0005-0000-0000-00003C110000}"/>
    <cellStyle name="Comma 3 4 4 2" xfId="11219" xr:uid="{00000000-0005-0000-0000-00003D110000}"/>
    <cellStyle name="Comma 3 4 4 3" xfId="6984" xr:uid="{00000000-0005-0000-0000-00003E110000}"/>
    <cellStyle name="Comma 3 4 5" xfId="9103" xr:uid="{00000000-0005-0000-0000-00003F110000}"/>
    <cellStyle name="Comma 3 4 6" xfId="4868" xr:uid="{00000000-0005-0000-0000-000040110000}"/>
    <cellStyle name="Comma 3 5" xfId="529" xr:uid="{00000000-0005-0000-0000-000041110000}"/>
    <cellStyle name="Comma 3 5 2" xfId="1047" xr:uid="{00000000-0005-0000-0000-000042110000}"/>
    <cellStyle name="Comma 3 5 2 2" xfId="2105" xr:uid="{00000000-0005-0000-0000-000043110000}"/>
    <cellStyle name="Comma 3 5 2 2 2" xfId="4222" xr:uid="{00000000-0005-0000-0000-000044110000}"/>
    <cellStyle name="Comma 3 5 2 2 2 2" xfId="12689" xr:uid="{00000000-0005-0000-0000-000045110000}"/>
    <cellStyle name="Comma 3 5 2 2 2 3" xfId="8454" xr:uid="{00000000-0005-0000-0000-000046110000}"/>
    <cellStyle name="Comma 3 5 2 2 3" xfId="10573" xr:uid="{00000000-0005-0000-0000-000047110000}"/>
    <cellStyle name="Comma 3 5 2 2 4" xfId="6338" xr:uid="{00000000-0005-0000-0000-000048110000}"/>
    <cellStyle name="Comma 3 5 2 3" xfId="3164" xr:uid="{00000000-0005-0000-0000-000049110000}"/>
    <cellStyle name="Comma 3 5 2 3 2" xfId="11631" xr:uid="{00000000-0005-0000-0000-00004A110000}"/>
    <cellStyle name="Comma 3 5 2 3 3" xfId="7396" xr:uid="{00000000-0005-0000-0000-00004B110000}"/>
    <cellStyle name="Comma 3 5 2 4" xfId="9515" xr:uid="{00000000-0005-0000-0000-00004C110000}"/>
    <cellStyle name="Comma 3 5 2 5" xfId="5280" xr:uid="{00000000-0005-0000-0000-00004D110000}"/>
    <cellStyle name="Comma 3 5 3" xfId="1599" xr:uid="{00000000-0005-0000-0000-00004E110000}"/>
    <cellStyle name="Comma 3 5 3 2" xfId="3716" xr:uid="{00000000-0005-0000-0000-00004F110000}"/>
    <cellStyle name="Comma 3 5 3 2 2" xfId="12183" xr:uid="{00000000-0005-0000-0000-000050110000}"/>
    <cellStyle name="Comma 3 5 3 2 3" xfId="7948" xr:uid="{00000000-0005-0000-0000-000051110000}"/>
    <cellStyle name="Comma 3 5 3 3" xfId="10067" xr:uid="{00000000-0005-0000-0000-000052110000}"/>
    <cellStyle name="Comma 3 5 3 4" xfId="5832" xr:uid="{00000000-0005-0000-0000-000053110000}"/>
    <cellStyle name="Comma 3 5 4" xfId="2658" xr:uid="{00000000-0005-0000-0000-000054110000}"/>
    <cellStyle name="Comma 3 5 4 2" xfId="11125" xr:uid="{00000000-0005-0000-0000-000055110000}"/>
    <cellStyle name="Comma 3 5 4 3" xfId="6890" xr:uid="{00000000-0005-0000-0000-000056110000}"/>
    <cellStyle name="Comma 3 5 5" xfId="9009" xr:uid="{00000000-0005-0000-0000-000057110000}"/>
    <cellStyle name="Comma 3 5 6" xfId="4774" xr:uid="{00000000-0005-0000-0000-000058110000}"/>
    <cellStyle name="Comma 3 6" xfId="842" xr:uid="{00000000-0005-0000-0000-000059110000}"/>
    <cellStyle name="Comma 3 6 2" xfId="1900" xr:uid="{00000000-0005-0000-0000-00005A110000}"/>
    <cellStyle name="Comma 3 6 2 2" xfId="4017" xr:uid="{00000000-0005-0000-0000-00005B110000}"/>
    <cellStyle name="Comma 3 6 2 2 2" xfId="12484" xr:uid="{00000000-0005-0000-0000-00005C110000}"/>
    <cellStyle name="Comma 3 6 2 2 3" xfId="8249" xr:uid="{00000000-0005-0000-0000-00005D110000}"/>
    <cellStyle name="Comma 3 6 2 3" xfId="10368" xr:uid="{00000000-0005-0000-0000-00005E110000}"/>
    <cellStyle name="Comma 3 6 2 4" xfId="6133" xr:uid="{00000000-0005-0000-0000-00005F110000}"/>
    <cellStyle name="Comma 3 6 3" xfId="2959" xr:uid="{00000000-0005-0000-0000-000060110000}"/>
    <cellStyle name="Comma 3 6 3 2" xfId="11426" xr:uid="{00000000-0005-0000-0000-000061110000}"/>
    <cellStyle name="Comma 3 6 3 3" xfId="7191" xr:uid="{00000000-0005-0000-0000-000062110000}"/>
    <cellStyle name="Comma 3 6 4" xfId="9310" xr:uid="{00000000-0005-0000-0000-000063110000}"/>
    <cellStyle name="Comma 3 6 5" xfId="5075" xr:uid="{00000000-0005-0000-0000-000064110000}"/>
    <cellStyle name="Comma 3 7" xfId="1347" xr:uid="{00000000-0005-0000-0000-000065110000}"/>
    <cellStyle name="Comma 3 7 2" xfId="2405" xr:uid="{00000000-0005-0000-0000-000066110000}"/>
    <cellStyle name="Comma 3 7 2 2" xfId="4522" xr:uid="{00000000-0005-0000-0000-000067110000}"/>
    <cellStyle name="Comma 3 7 2 2 2" xfId="12989" xr:uid="{00000000-0005-0000-0000-000068110000}"/>
    <cellStyle name="Comma 3 7 2 2 3" xfId="8754" xr:uid="{00000000-0005-0000-0000-000069110000}"/>
    <cellStyle name="Comma 3 7 2 3" xfId="10873" xr:uid="{00000000-0005-0000-0000-00006A110000}"/>
    <cellStyle name="Comma 3 7 2 4" xfId="6638" xr:uid="{00000000-0005-0000-0000-00006B110000}"/>
    <cellStyle name="Comma 3 7 3" xfId="3464" xr:uid="{00000000-0005-0000-0000-00006C110000}"/>
    <cellStyle name="Comma 3 7 3 2" xfId="11931" xr:uid="{00000000-0005-0000-0000-00006D110000}"/>
    <cellStyle name="Comma 3 7 3 3" xfId="7696" xr:uid="{00000000-0005-0000-0000-00006E110000}"/>
    <cellStyle name="Comma 3 7 4" xfId="9815" xr:uid="{00000000-0005-0000-0000-00006F110000}"/>
    <cellStyle name="Comma 3 7 5" xfId="5580" xr:uid="{00000000-0005-0000-0000-000070110000}"/>
    <cellStyle name="Comma 3 8" xfId="1394" xr:uid="{00000000-0005-0000-0000-000071110000}"/>
    <cellStyle name="Comma 3 8 2" xfId="3511" xr:uid="{00000000-0005-0000-0000-000072110000}"/>
    <cellStyle name="Comma 3 8 2 2" xfId="11978" xr:uid="{00000000-0005-0000-0000-000073110000}"/>
    <cellStyle name="Comma 3 8 2 3" xfId="7743" xr:uid="{00000000-0005-0000-0000-000074110000}"/>
    <cellStyle name="Comma 3 8 3" xfId="9862" xr:uid="{00000000-0005-0000-0000-000075110000}"/>
    <cellStyle name="Comma 3 8 4" xfId="5627" xr:uid="{00000000-0005-0000-0000-000076110000}"/>
    <cellStyle name="Comma 3 9" xfId="2453" xr:uid="{00000000-0005-0000-0000-000077110000}"/>
    <cellStyle name="Comma 3 9 2" xfId="10920" xr:uid="{00000000-0005-0000-0000-000078110000}"/>
    <cellStyle name="Comma 3 9 3" xfId="6685" xr:uid="{00000000-0005-0000-0000-000079110000}"/>
    <cellStyle name="Comma 30" xfId="515" xr:uid="{00000000-0005-0000-0000-00007A110000}"/>
    <cellStyle name="Comma 30 2" xfId="828" xr:uid="{00000000-0005-0000-0000-00007B110000}"/>
    <cellStyle name="Comma 30 2 2" xfId="1333" xr:uid="{00000000-0005-0000-0000-00007C110000}"/>
    <cellStyle name="Comma 30 2 2 2" xfId="2391" xr:uid="{00000000-0005-0000-0000-00007D110000}"/>
    <cellStyle name="Comma 30 2 2 2 2" xfId="4508" xr:uid="{00000000-0005-0000-0000-00007E110000}"/>
    <cellStyle name="Comma 30 2 2 2 2 2" xfId="12975" xr:uid="{00000000-0005-0000-0000-00007F110000}"/>
    <cellStyle name="Comma 30 2 2 2 2 3" xfId="8740" xr:uid="{00000000-0005-0000-0000-000080110000}"/>
    <cellStyle name="Comma 30 2 2 2 3" xfId="10859" xr:uid="{00000000-0005-0000-0000-000081110000}"/>
    <cellStyle name="Comma 30 2 2 2 4" xfId="6624" xr:uid="{00000000-0005-0000-0000-000082110000}"/>
    <cellStyle name="Comma 30 2 2 3" xfId="3450" xr:uid="{00000000-0005-0000-0000-000083110000}"/>
    <cellStyle name="Comma 30 2 2 3 2" xfId="11917" xr:uid="{00000000-0005-0000-0000-000084110000}"/>
    <cellStyle name="Comma 30 2 2 3 3" xfId="7682" xr:uid="{00000000-0005-0000-0000-000085110000}"/>
    <cellStyle name="Comma 30 2 2 4" xfId="9801" xr:uid="{00000000-0005-0000-0000-000086110000}"/>
    <cellStyle name="Comma 30 2 2 5" xfId="5566" xr:uid="{00000000-0005-0000-0000-000087110000}"/>
    <cellStyle name="Comma 30 2 3" xfId="1886" xr:uid="{00000000-0005-0000-0000-000088110000}"/>
    <cellStyle name="Comma 30 2 3 2" xfId="4003" xr:uid="{00000000-0005-0000-0000-000089110000}"/>
    <cellStyle name="Comma 30 2 3 2 2" xfId="12470" xr:uid="{00000000-0005-0000-0000-00008A110000}"/>
    <cellStyle name="Comma 30 2 3 2 3" xfId="8235" xr:uid="{00000000-0005-0000-0000-00008B110000}"/>
    <cellStyle name="Comma 30 2 3 3" xfId="10354" xr:uid="{00000000-0005-0000-0000-00008C110000}"/>
    <cellStyle name="Comma 30 2 3 4" xfId="6119" xr:uid="{00000000-0005-0000-0000-00008D110000}"/>
    <cellStyle name="Comma 30 2 4" xfId="2945" xr:uid="{00000000-0005-0000-0000-00008E110000}"/>
    <cellStyle name="Comma 30 2 4 2" xfId="11412" xr:uid="{00000000-0005-0000-0000-00008F110000}"/>
    <cellStyle name="Comma 30 2 4 3" xfId="7177" xr:uid="{00000000-0005-0000-0000-000090110000}"/>
    <cellStyle name="Comma 30 2 5" xfId="9296" xr:uid="{00000000-0005-0000-0000-000091110000}"/>
    <cellStyle name="Comma 30 2 6" xfId="5061" xr:uid="{00000000-0005-0000-0000-000092110000}"/>
    <cellStyle name="Comma 30 3" xfId="1033" xr:uid="{00000000-0005-0000-0000-000093110000}"/>
    <cellStyle name="Comma 30 3 2" xfId="2091" xr:uid="{00000000-0005-0000-0000-000094110000}"/>
    <cellStyle name="Comma 30 3 2 2" xfId="4208" xr:uid="{00000000-0005-0000-0000-000095110000}"/>
    <cellStyle name="Comma 30 3 2 2 2" xfId="12675" xr:uid="{00000000-0005-0000-0000-000096110000}"/>
    <cellStyle name="Comma 30 3 2 2 3" xfId="8440" xr:uid="{00000000-0005-0000-0000-000097110000}"/>
    <cellStyle name="Comma 30 3 2 3" xfId="10559" xr:uid="{00000000-0005-0000-0000-000098110000}"/>
    <cellStyle name="Comma 30 3 2 4" xfId="6324" xr:uid="{00000000-0005-0000-0000-000099110000}"/>
    <cellStyle name="Comma 30 3 3" xfId="3150" xr:uid="{00000000-0005-0000-0000-00009A110000}"/>
    <cellStyle name="Comma 30 3 3 2" xfId="11617" xr:uid="{00000000-0005-0000-0000-00009B110000}"/>
    <cellStyle name="Comma 30 3 3 3" xfId="7382" xr:uid="{00000000-0005-0000-0000-00009C110000}"/>
    <cellStyle name="Comma 30 3 4" xfId="9501" xr:uid="{00000000-0005-0000-0000-00009D110000}"/>
    <cellStyle name="Comma 30 3 5" xfId="5266" xr:uid="{00000000-0005-0000-0000-00009E110000}"/>
    <cellStyle name="Comma 30 4" xfId="1585" xr:uid="{00000000-0005-0000-0000-00009F110000}"/>
    <cellStyle name="Comma 30 4 2" xfId="3702" xr:uid="{00000000-0005-0000-0000-0000A0110000}"/>
    <cellStyle name="Comma 30 4 2 2" xfId="12169" xr:uid="{00000000-0005-0000-0000-0000A1110000}"/>
    <cellStyle name="Comma 30 4 2 3" xfId="7934" xr:uid="{00000000-0005-0000-0000-0000A2110000}"/>
    <cellStyle name="Comma 30 4 3" xfId="10053" xr:uid="{00000000-0005-0000-0000-0000A3110000}"/>
    <cellStyle name="Comma 30 4 4" xfId="5818" xr:uid="{00000000-0005-0000-0000-0000A4110000}"/>
    <cellStyle name="Comma 30 5" xfId="2644" xr:uid="{00000000-0005-0000-0000-0000A5110000}"/>
    <cellStyle name="Comma 30 5 2" xfId="11111" xr:uid="{00000000-0005-0000-0000-0000A6110000}"/>
    <cellStyle name="Comma 30 5 3" xfId="6876" xr:uid="{00000000-0005-0000-0000-0000A7110000}"/>
    <cellStyle name="Comma 30 6" xfId="8995" xr:uid="{00000000-0005-0000-0000-0000A8110000}"/>
    <cellStyle name="Comma 30 7" xfId="4760" xr:uid="{00000000-0005-0000-0000-0000A9110000}"/>
    <cellStyle name="Comma 31" xfId="450" xr:uid="{00000000-0005-0000-0000-0000AA110000}"/>
    <cellStyle name="Comma 31 2" xfId="763" xr:uid="{00000000-0005-0000-0000-0000AB110000}"/>
    <cellStyle name="Comma 31 2 2" xfId="1268" xr:uid="{00000000-0005-0000-0000-0000AC110000}"/>
    <cellStyle name="Comma 31 2 2 2" xfId="2326" xr:uid="{00000000-0005-0000-0000-0000AD110000}"/>
    <cellStyle name="Comma 31 2 2 2 2" xfId="4443" xr:uid="{00000000-0005-0000-0000-0000AE110000}"/>
    <cellStyle name="Comma 31 2 2 2 2 2" xfId="12910" xr:uid="{00000000-0005-0000-0000-0000AF110000}"/>
    <cellStyle name="Comma 31 2 2 2 2 3" xfId="8675" xr:uid="{00000000-0005-0000-0000-0000B0110000}"/>
    <cellStyle name="Comma 31 2 2 2 3" xfId="10794" xr:uid="{00000000-0005-0000-0000-0000B1110000}"/>
    <cellStyle name="Comma 31 2 2 2 4" xfId="6559" xr:uid="{00000000-0005-0000-0000-0000B2110000}"/>
    <cellStyle name="Comma 31 2 2 3" xfId="3385" xr:uid="{00000000-0005-0000-0000-0000B3110000}"/>
    <cellStyle name="Comma 31 2 2 3 2" xfId="11852" xr:uid="{00000000-0005-0000-0000-0000B4110000}"/>
    <cellStyle name="Comma 31 2 2 3 3" xfId="7617" xr:uid="{00000000-0005-0000-0000-0000B5110000}"/>
    <cellStyle name="Comma 31 2 2 4" xfId="9736" xr:uid="{00000000-0005-0000-0000-0000B6110000}"/>
    <cellStyle name="Comma 31 2 2 5" xfId="5501" xr:uid="{00000000-0005-0000-0000-0000B7110000}"/>
    <cellStyle name="Comma 31 2 3" xfId="1821" xr:uid="{00000000-0005-0000-0000-0000B8110000}"/>
    <cellStyle name="Comma 31 2 3 2" xfId="3938" xr:uid="{00000000-0005-0000-0000-0000B9110000}"/>
    <cellStyle name="Comma 31 2 3 2 2" xfId="12405" xr:uid="{00000000-0005-0000-0000-0000BA110000}"/>
    <cellStyle name="Comma 31 2 3 2 3" xfId="8170" xr:uid="{00000000-0005-0000-0000-0000BB110000}"/>
    <cellStyle name="Comma 31 2 3 3" xfId="10289" xr:uid="{00000000-0005-0000-0000-0000BC110000}"/>
    <cellStyle name="Comma 31 2 3 4" xfId="6054" xr:uid="{00000000-0005-0000-0000-0000BD110000}"/>
    <cellStyle name="Comma 31 2 4" xfId="2880" xr:uid="{00000000-0005-0000-0000-0000BE110000}"/>
    <cellStyle name="Comma 31 2 4 2" xfId="11347" xr:uid="{00000000-0005-0000-0000-0000BF110000}"/>
    <cellStyle name="Comma 31 2 4 3" xfId="7112" xr:uid="{00000000-0005-0000-0000-0000C0110000}"/>
    <cellStyle name="Comma 31 2 5" xfId="9231" xr:uid="{00000000-0005-0000-0000-0000C1110000}"/>
    <cellStyle name="Comma 31 2 6" xfId="4996" xr:uid="{00000000-0005-0000-0000-0000C2110000}"/>
    <cellStyle name="Comma 31 3" xfId="968" xr:uid="{00000000-0005-0000-0000-0000C3110000}"/>
    <cellStyle name="Comma 31 3 2" xfId="2026" xr:uid="{00000000-0005-0000-0000-0000C4110000}"/>
    <cellStyle name="Comma 31 3 2 2" xfId="4143" xr:uid="{00000000-0005-0000-0000-0000C5110000}"/>
    <cellStyle name="Comma 31 3 2 2 2" xfId="12610" xr:uid="{00000000-0005-0000-0000-0000C6110000}"/>
    <cellStyle name="Comma 31 3 2 2 3" xfId="8375" xr:uid="{00000000-0005-0000-0000-0000C7110000}"/>
    <cellStyle name="Comma 31 3 2 3" xfId="10494" xr:uid="{00000000-0005-0000-0000-0000C8110000}"/>
    <cellStyle name="Comma 31 3 2 4" xfId="6259" xr:uid="{00000000-0005-0000-0000-0000C9110000}"/>
    <cellStyle name="Comma 31 3 3" xfId="3085" xr:uid="{00000000-0005-0000-0000-0000CA110000}"/>
    <cellStyle name="Comma 31 3 3 2" xfId="11552" xr:uid="{00000000-0005-0000-0000-0000CB110000}"/>
    <cellStyle name="Comma 31 3 3 3" xfId="7317" xr:uid="{00000000-0005-0000-0000-0000CC110000}"/>
    <cellStyle name="Comma 31 3 4" xfId="9436" xr:uid="{00000000-0005-0000-0000-0000CD110000}"/>
    <cellStyle name="Comma 31 3 5" xfId="5201" xr:uid="{00000000-0005-0000-0000-0000CE110000}"/>
    <cellStyle name="Comma 31 4" xfId="1520" xr:uid="{00000000-0005-0000-0000-0000CF110000}"/>
    <cellStyle name="Comma 31 4 2" xfId="3637" xr:uid="{00000000-0005-0000-0000-0000D0110000}"/>
    <cellStyle name="Comma 31 4 2 2" xfId="12104" xr:uid="{00000000-0005-0000-0000-0000D1110000}"/>
    <cellStyle name="Comma 31 4 2 3" xfId="7869" xr:uid="{00000000-0005-0000-0000-0000D2110000}"/>
    <cellStyle name="Comma 31 4 3" xfId="9988" xr:uid="{00000000-0005-0000-0000-0000D3110000}"/>
    <cellStyle name="Comma 31 4 4" xfId="5753" xr:uid="{00000000-0005-0000-0000-0000D4110000}"/>
    <cellStyle name="Comma 31 5" xfId="2579" xr:uid="{00000000-0005-0000-0000-0000D5110000}"/>
    <cellStyle name="Comma 31 5 2" xfId="11046" xr:uid="{00000000-0005-0000-0000-0000D6110000}"/>
    <cellStyle name="Comma 31 5 3" xfId="6811" xr:uid="{00000000-0005-0000-0000-0000D7110000}"/>
    <cellStyle name="Comma 31 6" xfId="8930" xr:uid="{00000000-0005-0000-0000-0000D8110000}"/>
    <cellStyle name="Comma 31 7" xfId="4695" xr:uid="{00000000-0005-0000-0000-0000D9110000}"/>
    <cellStyle name="Comma 32" xfId="443" xr:uid="{00000000-0005-0000-0000-0000DA110000}"/>
    <cellStyle name="Comma 32 2" xfId="756" xr:uid="{00000000-0005-0000-0000-0000DB110000}"/>
    <cellStyle name="Comma 32 2 2" xfId="1261" xr:uid="{00000000-0005-0000-0000-0000DC110000}"/>
    <cellStyle name="Comma 32 2 2 2" xfId="2319" xr:uid="{00000000-0005-0000-0000-0000DD110000}"/>
    <cellStyle name="Comma 32 2 2 2 2" xfId="4436" xr:uid="{00000000-0005-0000-0000-0000DE110000}"/>
    <cellStyle name="Comma 32 2 2 2 2 2" xfId="12903" xr:uid="{00000000-0005-0000-0000-0000DF110000}"/>
    <cellStyle name="Comma 32 2 2 2 2 3" xfId="8668" xr:uid="{00000000-0005-0000-0000-0000E0110000}"/>
    <cellStyle name="Comma 32 2 2 2 3" xfId="10787" xr:uid="{00000000-0005-0000-0000-0000E1110000}"/>
    <cellStyle name="Comma 32 2 2 2 4" xfId="6552" xr:uid="{00000000-0005-0000-0000-0000E2110000}"/>
    <cellStyle name="Comma 32 2 2 3" xfId="3378" xr:uid="{00000000-0005-0000-0000-0000E3110000}"/>
    <cellStyle name="Comma 32 2 2 3 2" xfId="11845" xr:uid="{00000000-0005-0000-0000-0000E4110000}"/>
    <cellStyle name="Comma 32 2 2 3 3" xfId="7610" xr:uid="{00000000-0005-0000-0000-0000E5110000}"/>
    <cellStyle name="Comma 32 2 2 4" xfId="9729" xr:uid="{00000000-0005-0000-0000-0000E6110000}"/>
    <cellStyle name="Comma 32 2 2 5" xfId="5494" xr:uid="{00000000-0005-0000-0000-0000E7110000}"/>
    <cellStyle name="Comma 32 2 3" xfId="1814" xr:uid="{00000000-0005-0000-0000-0000E8110000}"/>
    <cellStyle name="Comma 32 2 3 2" xfId="3931" xr:uid="{00000000-0005-0000-0000-0000E9110000}"/>
    <cellStyle name="Comma 32 2 3 2 2" xfId="12398" xr:uid="{00000000-0005-0000-0000-0000EA110000}"/>
    <cellStyle name="Comma 32 2 3 2 3" xfId="8163" xr:uid="{00000000-0005-0000-0000-0000EB110000}"/>
    <cellStyle name="Comma 32 2 3 3" xfId="10282" xr:uid="{00000000-0005-0000-0000-0000EC110000}"/>
    <cellStyle name="Comma 32 2 3 4" xfId="6047" xr:uid="{00000000-0005-0000-0000-0000ED110000}"/>
    <cellStyle name="Comma 32 2 4" xfId="2873" xr:uid="{00000000-0005-0000-0000-0000EE110000}"/>
    <cellStyle name="Comma 32 2 4 2" xfId="11340" xr:uid="{00000000-0005-0000-0000-0000EF110000}"/>
    <cellStyle name="Comma 32 2 4 3" xfId="7105" xr:uid="{00000000-0005-0000-0000-0000F0110000}"/>
    <cellStyle name="Comma 32 2 5" xfId="9224" xr:uid="{00000000-0005-0000-0000-0000F1110000}"/>
    <cellStyle name="Comma 32 2 6" xfId="4989" xr:uid="{00000000-0005-0000-0000-0000F2110000}"/>
    <cellStyle name="Comma 32 3" xfId="961" xr:uid="{00000000-0005-0000-0000-0000F3110000}"/>
    <cellStyle name="Comma 32 3 2" xfId="2019" xr:uid="{00000000-0005-0000-0000-0000F4110000}"/>
    <cellStyle name="Comma 32 3 2 2" xfId="4136" xr:uid="{00000000-0005-0000-0000-0000F5110000}"/>
    <cellStyle name="Comma 32 3 2 2 2" xfId="12603" xr:uid="{00000000-0005-0000-0000-0000F6110000}"/>
    <cellStyle name="Comma 32 3 2 2 3" xfId="8368" xr:uid="{00000000-0005-0000-0000-0000F7110000}"/>
    <cellStyle name="Comma 32 3 2 3" xfId="10487" xr:uid="{00000000-0005-0000-0000-0000F8110000}"/>
    <cellStyle name="Comma 32 3 2 4" xfId="6252" xr:uid="{00000000-0005-0000-0000-0000F9110000}"/>
    <cellStyle name="Comma 32 3 3" xfId="3078" xr:uid="{00000000-0005-0000-0000-0000FA110000}"/>
    <cellStyle name="Comma 32 3 3 2" xfId="11545" xr:uid="{00000000-0005-0000-0000-0000FB110000}"/>
    <cellStyle name="Comma 32 3 3 3" xfId="7310" xr:uid="{00000000-0005-0000-0000-0000FC110000}"/>
    <cellStyle name="Comma 32 3 4" xfId="9429" xr:uid="{00000000-0005-0000-0000-0000FD110000}"/>
    <cellStyle name="Comma 32 3 5" xfId="5194" xr:uid="{00000000-0005-0000-0000-0000FE110000}"/>
    <cellStyle name="Comma 32 4" xfId="1513" xr:uid="{00000000-0005-0000-0000-0000FF110000}"/>
    <cellStyle name="Comma 32 4 2" xfId="3630" xr:uid="{00000000-0005-0000-0000-000000120000}"/>
    <cellStyle name="Comma 32 4 2 2" xfId="12097" xr:uid="{00000000-0005-0000-0000-000001120000}"/>
    <cellStyle name="Comma 32 4 2 3" xfId="7862" xr:uid="{00000000-0005-0000-0000-000002120000}"/>
    <cellStyle name="Comma 32 4 3" xfId="9981" xr:uid="{00000000-0005-0000-0000-000003120000}"/>
    <cellStyle name="Comma 32 4 4" xfId="5746" xr:uid="{00000000-0005-0000-0000-000004120000}"/>
    <cellStyle name="Comma 32 5" xfId="2572" xr:uid="{00000000-0005-0000-0000-000005120000}"/>
    <cellStyle name="Comma 32 5 2" xfId="11039" xr:uid="{00000000-0005-0000-0000-000006120000}"/>
    <cellStyle name="Comma 32 5 3" xfId="6804" xr:uid="{00000000-0005-0000-0000-000007120000}"/>
    <cellStyle name="Comma 32 6" xfId="8923" xr:uid="{00000000-0005-0000-0000-000008120000}"/>
    <cellStyle name="Comma 32 7" xfId="4688" xr:uid="{00000000-0005-0000-0000-000009120000}"/>
    <cellStyle name="Comma 33" xfId="451" xr:uid="{00000000-0005-0000-0000-00000A120000}"/>
    <cellStyle name="Comma 33 2" xfId="764" xr:uid="{00000000-0005-0000-0000-00000B120000}"/>
    <cellStyle name="Comma 33 2 2" xfId="1269" xr:uid="{00000000-0005-0000-0000-00000C120000}"/>
    <cellStyle name="Comma 33 2 2 2" xfId="2327" xr:uid="{00000000-0005-0000-0000-00000D120000}"/>
    <cellStyle name="Comma 33 2 2 2 2" xfId="4444" xr:uid="{00000000-0005-0000-0000-00000E120000}"/>
    <cellStyle name="Comma 33 2 2 2 2 2" xfId="12911" xr:uid="{00000000-0005-0000-0000-00000F120000}"/>
    <cellStyle name="Comma 33 2 2 2 2 3" xfId="8676" xr:uid="{00000000-0005-0000-0000-000010120000}"/>
    <cellStyle name="Comma 33 2 2 2 3" xfId="10795" xr:uid="{00000000-0005-0000-0000-000011120000}"/>
    <cellStyle name="Comma 33 2 2 2 4" xfId="6560" xr:uid="{00000000-0005-0000-0000-000012120000}"/>
    <cellStyle name="Comma 33 2 2 3" xfId="3386" xr:uid="{00000000-0005-0000-0000-000013120000}"/>
    <cellStyle name="Comma 33 2 2 3 2" xfId="11853" xr:uid="{00000000-0005-0000-0000-000014120000}"/>
    <cellStyle name="Comma 33 2 2 3 3" xfId="7618" xr:uid="{00000000-0005-0000-0000-000015120000}"/>
    <cellStyle name="Comma 33 2 2 4" xfId="9737" xr:uid="{00000000-0005-0000-0000-000016120000}"/>
    <cellStyle name="Comma 33 2 2 5" xfId="5502" xr:uid="{00000000-0005-0000-0000-000017120000}"/>
    <cellStyle name="Comma 33 2 3" xfId="1822" xr:uid="{00000000-0005-0000-0000-000018120000}"/>
    <cellStyle name="Comma 33 2 3 2" xfId="3939" xr:uid="{00000000-0005-0000-0000-000019120000}"/>
    <cellStyle name="Comma 33 2 3 2 2" xfId="12406" xr:uid="{00000000-0005-0000-0000-00001A120000}"/>
    <cellStyle name="Comma 33 2 3 2 3" xfId="8171" xr:uid="{00000000-0005-0000-0000-00001B120000}"/>
    <cellStyle name="Comma 33 2 3 3" xfId="10290" xr:uid="{00000000-0005-0000-0000-00001C120000}"/>
    <cellStyle name="Comma 33 2 3 4" xfId="6055" xr:uid="{00000000-0005-0000-0000-00001D120000}"/>
    <cellStyle name="Comma 33 2 4" xfId="2881" xr:uid="{00000000-0005-0000-0000-00001E120000}"/>
    <cellStyle name="Comma 33 2 4 2" xfId="11348" xr:uid="{00000000-0005-0000-0000-00001F120000}"/>
    <cellStyle name="Comma 33 2 4 3" xfId="7113" xr:uid="{00000000-0005-0000-0000-000020120000}"/>
    <cellStyle name="Comma 33 2 5" xfId="9232" xr:uid="{00000000-0005-0000-0000-000021120000}"/>
    <cellStyle name="Comma 33 2 6" xfId="4997" xr:uid="{00000000-0005-0000-0000-000022120000}"/>
    <cellStyle name="Comma 33 3" xfId="969" xr:uid="{00000000-0005-0000-0000-000023120000}"/>
    <cellStyle name="Comma 33 3 2" xfId="2027" xr:uid="{00000000-0005-0000-0000-000024120000}"/>
    <cellStyle name="Comma 33 3 2 2" xfId="4144" xr:uid="{00000000-0005-0000-0000-000025120000}"/>
    <cellStyle name="Comma 33 3 2 2 2" xfId="12611" xr:uid="{00000000-0005-0000-0000-000026120000}"/>
    <cellStyle name="Comma 33 3 2 2 3" xfId="8376" xr:uid="{00000000-0005-0000-0000-000027120000}"/>
    <cellStyle name="Comma 33 3 2 3" xfId="10495" xr:uid="{00000000-0005-0000-0000-000028120000}"/>
    <cellStyle name="Comma 33 3 2 4" xfId="6260" xr:uid="{00000000-0005-0000-0000-000029120000}"/>
    <cellStyle name="Comma 33 3 3" xfId="3086" xr:uid="{00000000-0005-0000-0000-00002A120000}"/>
    <cellStyle name="Comma 33 3 3 2" xfId="11553" xr:uid="{00000000-0005-0000-0000-00002B120000}"/>
    <cellStyle name="Comma 33 3 3 3" xfId="7318" xr:uid="{00000000-0005-0000-0000-00002C120000}"/>
    <cellStyle name="Comma 33 3 4" xfId="9437" xr:uid="{00000000-0005-0000-0000-00002D120000}"/>
    <cellStyle name="Comma 33 3 5" xfId="5202" xr:uid="{00000000-0005-0000-0000-00002E120000}"/>
    <cellStyle name="Comma 33 4" xfId="1521" xr:uid="{00000000-0005-0000-0000-00002F120000}"/>
    <cellStyle name="Comma 33 4 2" xfId="3638" xr:uid="{00000000-0005-0000-0000-000030120000}"/>
    <cellStyle name="Comma 33 4 2 2" xfId="12105" xr:uid="{00000000-0005-0000-0000-000031120000}"/>
    <cellStyle name="Comma 33 4 2 3" xfId="7870" xr:uid="{00000000-0005-0000-0000-000032120000}"/>
    <cellStyle name="Comma 33 4 3" xfId="9989" xr:uid="{00000000-0005-0000-0000-000033120000}"/>
    <cellStyle name="Comma 33 4 4" xfId="5754" xr:uid="{00000000-0005-0000-0000-000034120000}"/>
    <cellStyle name="Comma 33 5" xfId="2580" xr:uid="{00000000-0005-0000-0000-000035120000}"/>
    <cellStyle name="Comma 33 5 2" xfId="11047" xr:uid="{00000000-0005-0000-0000-000036120000}"/>
    <cellStyle name="Comma 33 5 3" xfId="6812" xr:uid="{00000000-0005-0000-0000-000037120000}"/>
    <cellStyle name="Comma 33 6" xfId="8931" xr:uid="{00000000-0005-0000-0000-000038120000}"/>
    <cellStyle name="Comma 33 7" xfId="4696" xr:uid="{00000000-0005-0000-0000-000039120000}"/>
    <cellStyle name="Comma 34" xfId="512" xr:uid="{00000000-0005-0000-0000-00003A120000}"/>
    <cellStyle name="Comma 34 2" xfId="825" xr:uid="{00000000-0005-0000-0000-00003B120000}"/>
    <cellStyle name="Comma 34 2 2" xfId="1330" xr:uid="{00000000-0005-0000-0000-00003C120000}"/>
    <cellStyle name="Comma 34 2 2 2" xfId="2388" xr:uid="{00000000-0005-0000-0000-00003D120000}"/>
    <cellStyle name="Comma 34 2 2 2 2" xfId="4505" xr:uid="{00000000-0005-0000-0000-00003E120000}"/>
    <cellStyle name="Comma 34 2 2 2 2 2" xfId="12972" xr:uid="{00000000-0005-0000-0000-00003F120000}"/>
    <cellStyle name="Comma 34 2 2 2 2 3" xfId="8737" xr:uid="{00000000-0005-0000-0000-000040120000}"/>
    <cellStyle name="Comma 34 2 2 2 3" xfId="10856" xr:uid="{00000000-0005-0000-0000-000041120000}"/>
    <cellStyle name="Comma 34 2 2 2 4" xfId="6621" xr:uid="{00000000-0005-0000-0000-000042120000}"/>
    <cellStyle name="Comma 34 2 2 3" xfId="3447" xr:uid="{00000000-0005-0000-0000-000043120000}"/>
    <cellStyle name="Comma 34 2 2 3 2" xfId="11914" xr:uid="{00000000-0005-0000-0000-000044120000}"/>
    <cellStyle name="Comma 34 2 2 3 3" xfId="7679" xr:uid="{00000000-0005-0000-0000-000045120000}"/>
    <cellStyle name="Comma 34 2 2 4" xfId="9798" xr:uid="{00000000-0005-0000-0000-000046120000}"/>
    <cellStyle name="Comma 34 2 2 5" xfId="5563" xr:uid="{00000000-0005-0000-0000-000047120000}"/>
    <cellStyle name="Comma 34 2 3" xfId="1883" xr:uid="{00000000-0005-0000-0000-000048120000}"/>
    <cellStyle name="Comma 34 2 3 2" xfId="4000" xr:uid="{00000000-0005-0000-0000-000049120000}"/>
    <cellStyle name="Comma 34 2 3 2 2" xfId="12467" xr:uid="{00000000-0005-0000-0000-00004A120000}"/>
    <cellStyle name="Comma 34 2 3 2 3" xfId="8232" xr:uid="{00000000-0005-0000-0000-00004B120000}"/>
    <cellStyle name="Comma 34 2 3 3" xfId="10351" xr:uid="{00000000-0005-0000-0000-00004C120000}"/>
    <cellStyle name="Comma 34 2 3 4" xfId="6116" xr:uid="{00000000-0005-0000-0000-00004D120000}"/>
    <cellStyle name="Comma 34 2 4" xfId="2942" xr:uid="{00000000-0005-0000-0000-00004E120000}"/>
    <cellStyle name="Comma 34 2 4 2" xfId="11409" xr:uid="{00000000-0005-0000-0000-00004F120000}"/>
    <cellStyle name="Comma 34 2 4 3" xfId="7174" xr:uid="{00000000-0005-0000-0000-000050120000}"/>
    <cellStyle name="Comma 34 2 5" xfId="9293" xr:uid="{00000000-0005-0000-0000-000051120000}"/>
    <cellStyle name="Comma 34 2 6" xfId="5058" xr:uid="{00000000-0005-0000-0000-000052120000}"/>
    <cellStyle name="Comma 34 3" xfId="1030" xr:uid="{00000000-0005-0000-0000-000053120000}"/>
    <cellStyle name="Comma 34 3 2" xfId="2088" xr:uid="{00000000-0005-0000-0000-000054120000}"/>
    <cellStyle name="Comma 34 3 2 2" xfId="4205" xr:uid="{00000000-0005-0000-0000-000055120000}"/>
    <cellStyle name="Comma 34 3 2 2 2" xfId="12672" xr:uid="{00000000-0005-0000-0000-000056120000}"/>
    <cellStyle name="Comma 34 3 2 2 3" xfId="8437" xr:uid="{00000000-0005-0000-0000-000057120000}"/>
    <cellStyle name="Comma 34 3 2 3" xfId="10556" xr:uid="{00000000-0005-0000-0000-000058120000}"/>
    <cellStyle name="Comma 34 3 2 4" xfId="6321" xr:uid="{00000000-0005-0000-0000-000059120000}"/>
    <cellStyle name="Comma 34 3 3" xfId="3147" xr:uid="{00000000-0005-0000-0000-00005A120000}"/>
    <cellStyle name="Comma 34 3 3 2" xfId="11614" xr:uid="{00000000-0005-0000-0000-00005B120000}"/>
    <cellStyle name="Comma 34 3 3 3" xfId="7379" xr:uid="{00000000-0005-0000-0000-00005C120000}"/>
    <cellStyle name="Comma 34 3 4" xfId="9498" xr:uid="{00000000-0005-0000-0000-00005D120000}"/>
    <cellStyle name="Comma 34 3 5" xfId="5263" xr:uid="{00000000-0005-0000-0000-00005E120000}"/>
    <cellStyle name="Comma 34 4" xfId="1582" xr:uid="{00000000-0005-0000-0000-00005F120000}"/>
    <cellStyle name="Comma 34 4 2" xfId="3699" xr:uid="{00000000-0005-0000-0000-000060120000}"/>
    <cellStyle name="Comma 34 4 2 2" xfId="12166" xr:uid="{00000000-0005-0000-0000-000061120000}"/>
    <cellStyle name="Comma 34 4 2 3" xfId="7931" xr:uid="{00000000-0005-0000-0000-000062120000}"/>
    <cellStyle name="Comma 34 4 3" xfId="10050" xr:uid="{00000000-0005-0000-0000-000063120000}"/>
    <cellStyle name="Comma 34 4 4" xfId="5815" xr:uid="{00000000-0005-0000-0000-000064120000}"/>
    <cellStyle name="Comma 34 5" xfId="2641" xr:uid="{00000000-0005-0000-0000-000065120000}"/>
    <cellStyle name="Comma 34 5 2" xfId="11108" xr:uid="{00000000-0005-0000-0000-000066120000}"/>
    <cellStyle name="Comma 34 5 3" xfId="6873" xr:uid="{00000000-0005-0000-0000-000067120000}"/>
    <cellStyle name="Comma 34 6" xfId="8992" xr:uid="{00000000-0005-0000-0000-000068120000}"/>
    <cellStyle name="Comma 34 7" xfId="4757" xr:uid="{00000000-0005-0000-0000-000069120000}"/>
    <cellStyle name="Comma 35" xfId="514" xr:uid="{00000000-0005-0000-0000-00006A120000}"/>
    <cellStyle name="Comma 35 2" xfId="827" xr:uid="{00000000-0005-0000-0000-00006B120000}"/>
    <cellStyle name="Comma 35 2 2" xfId="1332" xr:uid="{00000000-0005-0000-0000-00006C120000}"/>
    <cellStyle name="Comma 35 2 2 2" xfId="2390" xr:uid="{00000000-0005-0000-0000-00006D120000}"/>
    <cellStyle name="Comma 35 2 2 2 2" xfId="4507" xr:uid="{00000000-0005-0000-0000-00006E120000}"/>
    <cellStyle name="Comma 35 2 2 2 2 2" xfId="12974" xr:uid="{00000000-0005-0000-0000-00006F120000}"/>
    <cellStyle name="Comma 35 2 2 2 2 3" xfId="8739" xr:uid="{00000000-0005-0000-0000-000070120000}"/>
    <cellStyle name="Comma 35 2 2 2 3" xfId="10858" xr:uid="{00000000-0005-0000-0000-000071120000}"/>
    <cellStyle name="Comma 35 2 2 2 4" xfId="6623" xr:uid="{00000000-0005-0000-0000-000072120000}"/>
    <cellStyle name="Comma 35 2 2 3" xfId="3449" xr:uid="{00000000-0005-0000-0000-000073120000}"/>
    <cellStyle name="Comma 35 2 2 3 2" xfId="11916" xr:uid="{00000000-0005-0000-0000-000074120000}"/>
    <cellStyle name="Comma 35 2 2 3 3" xfId="7681" xr:uid="{00000000-0005-0000-0000-000075120000}"/>
    <cellStyle name="Comma 35 2 2 4" xfId="9800" xr:uid="{00000000-0005-0000-0000-000076120000}"/>
    <cellStyle name="Comma 35 2 2 5" xfId="5565" xr:uid="{00000000-0005-0000-0000-000077120000}"/>
    <cellStyle name="Comma 35 2 3" xfId="1885" xr:uid="{00000000-0005-0000-0000-000078120000}"/>
    <cellStyle name="Comma 35 2 3 2" xfId="4002" xr:uid="{00000000-0005-0000-0000-000079120000}"/>
    <cellStyle name="Comma 35 2 3 2 2" xfId="12469" xr:uid="{00000000-0005-0000-0000-00007A120000}"/>
    <cellStyle name="Comma 35 2 3 2 3" xfId="8234" xr:uid="{00000000-0005-0000-0000-00007B120000}"/>
    <cellStyle name="Comma 35 2 3 3" xfId="10353" xr:uid="{00000000-0005-0000-0000-00007C120000}"/>
    <cellStyle name="Comma 35 2 3 4" xfId="6118" xr:uid="{00000000-0005-0000-0000-00007D120000}"/>
    <cellStyle name="Comma 35 2 4" xfId="2944" xr:uid="{00000000-0005-0000-0000-00007E120000}"/>
    <cellStyle name="Comma 35 2 4 2" xfId="11411" xr:uid="{00000000-0005-0000-0000-00007F120000}"/>
    <cellStyle name="Comma 35 2 4 3" xfId="7176" xr:uid="{00000000-0005-0000-0000-000080120000}"/>
    <cellStyle name="Comma 35 2 5" xfId="9295" xr:uid="{00000000-0005-0000-0000-000081120000}"/>
    <cellStyle name="Comma 35 2 6" xfId="5060" xr:uid="{00000000-0005-0000-0000-000082120000}"/>
    <cellStyle name="Comma 35 3" xfId="1032" xr:uid="{00000000-0005-0000-0000-000083120000}"/>
    <cellStyle name="Comma 35 3 2" xfId="2090" xr:uid="{00000000-0005-0000-0000-000084120000}"/>
    <cellStyle name="Comma 35 3 2 2" xfId="4207" xr:uid="{00000000-0005-0000-0000-000085120000}"/>
    <cellStyle name="Comma 35 3 2 2 2" xfId="12674" xr:uid="{00000000-0005-0000-0000-000086120000}"/>
    <cellStyle name="Comma 35 3 2 2 3" xfId="8439" xr:uid="{00000000-0005-0000-0000-000087120000}"/>
    <cellStyle name="Comma 35 3 2 3" xfId="10558" xr:uid="{00000000-0005-0000-0000-000088120000}"/>
    <cellStyle name="Comma 35 3 2 4" xfId="6323" xr:uid="{00000000-0005-0000-0000-000089120000}"/>
    <cellStyle name="Comma 35 3 3" xfId="3149" xr:uid="{00000000-0005-0000-0000-00008A120000}"/>
    <cellStyle name="Comma 35 3 3 2" xfId="11616" xr:uid="{00000000-0005-0000-0000-00008B120000}"/>
    <cellStyle name="Comma 35 3 3 3" xfId="7381" xr:uid="{00000000-0005-0000-0000-00008C120000}"/>
    <cellStyle name="Comma 35 3 4" xfId="9500" xr:uid="{00000000-0005-0000-0000-00008D120000}"/>
    <cellStyle name="Comma 35 3 5" xfId="5265" xr:uid="{00000000-0005-0000-0000-00008E120000}"/>
    <cellStyle name="Comma 35 4" xfId="1584" xr:uid="{00000000-0005-0000-0000-00008F120000}"/>
    <cellStyle name="Comma 35 4 2" xfId="3701" xr:uid="{00000000-0005-0000-0000-000090120000}"/>
    <cellStyle name="Comma 35 4 2 2" xfId="12168" xr:uid="{00000000-0005-0000-0000-000091120000}"/>
    <cellStyle name="Comma 35 4 2 3" xfId="7933" xr:uid="{00000000-0005-0000-0000-000092120000}"/>
    <cellStyle name="Comma 35 4 3" xfId="10052" xr:uid="{00000000-0005-0000-0000-000093120000}"/>
    <cellStyle name="Comma 35 4 4" xfId="5817" xr:uid="{00000000-0005-0000-0000-000094120000}"/>
    <cellStyle name="Comma 35 5" xfId="2643" xr:uid="{00000000-0005-0000-0000-000095120000}"/>
    <cellStyle name="Comma 35 5 2" xfId="11110" xr:uid="{00000000-0005-0000-0000-000096120000}"/>
    <cellStyle name="Comma 35 5 3" xfId="6875" xr:uid="{00000000-0005-0000-0000-000097120000}"/>
    <cellStyle name="Comma 35 6" xfId="8994" xr:uid="{00000000-0005-0000-0000-000098120000}"/>
    <cellStyle name="Comma 35 7" xfId="4759" xr:uid="{00000000-0005-0000-0000-000099120000}"/>
    <cellStyle name="Comma 36" xfId="614" xr:uid="{00000000-0005-0000-0000-00009A120000}"/>
    <cellStyle name="Comma 36 2" xfId="1131" xr:uid="{00000000-0005-0000-0000-00009B120000}"/>
    <cellStyle name="Comma 36 2 2" xfId="2189" xr:uid="{00000000-0005-0000-0000-00009C120000}"/>
    <cellStyle name="Comma 36 2 2 2" xfId="4306" xr:uid="{00000000-0005-0000-0000-00009D120000}"/>
    <cellStyle name="Comma 36 2 2 2 2" xfId="12773" xr:uid="{00000000-0005-0000-0000-00009E120000}"/>
    <cellStyle name="Comma 36 2 2 2 3" xfId="8538" xr:uid="{00000000-0005-0000-0000-00009F120000}"/>
    <cellStyle name="Comma 36 2 2 3" xfId="10657" xr:uid="{00000000-0005-0000-0000-0000A0120000}"/>
    <cellStyle name="Comma 36 2 2 4" xfId="6422" xr:uid="{00000000-0005-0000-0000-0000A1120000}"/>
    <cellStyle name="Comma 36 2 3" xfId="3248" xr:uid="{00000000-0005-0000-0000-0000A2120000}"/>
    <cellStyle name="Comma 36 2 3 2" xfId="11715" xr:uid="{00000000-0005-0000-0000-0000A3120000}"/>
    <cellStyle name="Comma 36 2 3 3" xfId="7480" xr:uid="{00000000-0005-0000-0000-0000A4120000}"/>
    <cellStyle name="Comma 36 2 4" xfId="9599" xr:uid="{00000000-0005-0000-0000-0000A5120000}"/>
    <cellStyle name="Comma 36 2 5" xfId="5364" xr:uid="{00000000-0005-0000-0000-0000A6120000}"/>
    <cellStyle name="Comma 36 3" xfId="1684" xr:uid="{00000000-0005-0000-0000-0000A7120000}"/>
    <cellStyle name="Comma 36 3 2" xfId="3801" xr:uid="{00000000-0005-0000-0000-0000A8120000}"/>
    <cellStyle name="Comma 36 3 2 2" xfId="12268" xr:uid="{00000000-0005-0000-0000-0000A9120000}"/>
    <cellStyle name="Comma 36 3 2 3" xfId="8033" xr:uid="{00000000-0005-0000-0000-0000AA120000}"/>
    <cellStyle name="Comma 36 3 3" xfId="10152" xr:uid="{00000000-0005-0000-0000-0000AB120000}"/>
    <cellStyle name="Comma 36 3 4" xfId="5917" xr:uid="{00000000-0005-0000-0000-0000AC120000}"/>
    <cellStyle name="Comma 36 4" xfId="2743" xr:uid="{00000000-0005-0000-0000-0000AD120000}"/>
    <cellStyle name="Comma 36 4 2" xfId="11210" xr:uid="{00000000-0005-0000-0000-0000AE120000}"/>
    <cellStyle name="Comma 36 4 3" xfId="6975" xr:uid="{00000000-0005-0000-0000-0000AF120000}"/>
    <cellStyle name="Comma 36 5" xfId="9094" xr:uid="{00000000-0005-0000-0000-0000B0120000}"/>
    <cellStyle name="Comma 36 6" xfId="4859" xr:uid="{00000000-0005-0000-0000-0000B1120000}"/>
    <cellStyle name="Comma 37" xfId="650" xr:uid="{00000000-0005-0000-0000-0000B2120000}"/>
    <cellStyle name="Comma 37 2" xfId="1162" xr:uid="{00000000-0005-0000-0000-0000B3120000}"/>
    <cellStyle name="Comma 37 2 2" xfId="2220" xr:uid="{00000000-0005-0000-0000-0000B4120000}"/>
    <cellStyle name="Comma 37 2 2 2" xfId="4337" xr:uid="{00000000-0005-0000-0000-0000B5120000}"/>
    <cellStyle name="Comma 37 2 2 2 2" xfId="12804" xr:uid="{00000000-0005-0000-0000-0000B6120000}"/>
    <cellStyle name="Comma 37 2 2 2 3" xfId="8569" xr:uid="{00000000-0005-0000-0000-0000B7120000}"/>
    <cellStyle name="Comma 37 2 2 3" xfId="10688" xr:uid="{00000000-0005-0000-0000-0000B8120000}"/>
    <cellStyle name="Comma 37 2 2 4" xfId="6453" xr:uid="{00000000-0005-0000-0000-0000B9120000}"/>
    <cellStyle name="Comma 37 2 3" xfId="3279" xr:uid="{00000000-0005-0000-0000-0000BA120000}"/>
    <cellStyle name="Comma 37 2 3 2" xfId="11746" xr:uid="{00000000-0005-0000-0000-0000BB120000}"/>
    <cellStyle name="Comma 37 2 3 3" xfId="7511" xr:uid="{00000000-0005-0000-0000-0000BC120000}"/>
    <cellStyle name="Comma 37 2 4" xfId="9630" xr:uid="{00000000-0005-0000-0000-0000BD120000}"/>
    <cellStyle name="Comma 37 2 5" xfId="5395" xr:uid="{00000000-0005-0000-0000-0000BE120000}"/>
    <cellStyle name="Comma 37 3" xfId="1715" xr:uid="{00000000-0005-0000-0000-0000BF120000}"/>
    <cellStyle name="Comma 37 3 2" xfId="3832" xr:uid="{00000000-0005-0000-0000-0000C0120000}"/>
    <cellStyle name="Comma 37 3 2 2" xfId="12299" xr:uid="{00000000-0005-0000-0000-0000C1120000}"/>
    <cellStyle name="Comma 37 3 2 3" xfId="8064" xr:uid="{00000000-0005-0000-0000-0000C2120000}"/>
    <cellStyle name="Comma 37 3 3" xfId="10183" xr:uid="{00000000-0005-0000-0000-0000C3120000}"/>
    <cellStyle name="Comma 37 3 4" xfId="5948" xr:uid="{00000000-0005-0000-0000-0000C4120000}"/>
    <cellStyle name="Comma 37 4" xfId="2774" xr:uid="{00000000-0005-0000-0000-0000C5120000}"/>
    <cellStyle name="Comma 37 4 2" xfId="11241" xr:uid="{00000000-0005-0000-0000-0000C6120000}"/>
    <cellStyle name="Comma 37 4 3" xfId="7006" xr:uid="{00000000-0005-0000-0000-0000C7120000}"/>
    <cellStyle name="Comma 37 5" xfId="9125" xr:uid="{00000000-0005-0000-0000-0000C8120000}"/>
    <cellStyle name="Comma 37 6" xfId="4890" xr:uid="{00000000-0005-0000-0000-0000C9120000}"/>
    <cellStyle name="Comma 38" xfId="652" xr:uid="{00000000-0005-0000-0000-0000CA120000}"/>
    <cellStyle name="Comma 38 2" xfId="1163" xr:uid="{00000000-0005-0000-0000-0000CB120000}"/>
    <cellStyle name="Comma 38 2 2" xfId="2221" xr:uid="{00000000-0005-0000-0000-0000CC120000}"/>
    <cellStyle name="Comma 38 2 2 2" xfId="4338" xr:uid="{00000000-0005-0000-0000-0000CD120000}"/>
    <cellStyle name="Comma 38 2 2 2 2" xfId="12805" xr:uid="{00000000-0005-0000-0000-0000CE120000}"/>
    <cellStyle name="Comma 38 2 2 2 3" xfId="8570" xr:uid="{00000000-0005-0000-0000-0000CF120000}"/>
    <cellStyle name="Comma 38 2 2 3" xfId="10689" xr:uid="{00000000-0005-0000-0000-0000D0120000}"/>
    <cellStyle name="Comma 38 2 2 4" xfId="6454" xr:uid="{00000000-0005-0000-0000-0000D1120000}"/>
    <cellStyle name="Comma 38 2 3" xfId="3280" xr:uid="{00000000-0005-0000-0000-0000D2120000}"/>
    <cellStyle name="Comma 38 2 3 2" xfId="11747" xr:uid="{00000000-0005-0000-0000-0000D3120000}"/>
    <cellStyle name="Comma 38 2 3 3" xfId="7512" xr:uid="{00000000-0005-0000-0000-0000D4120000}"/>
    <cellStyle name="Comma 38 2 4" xfId="9631" xr:uid="{00000000-0005-0000-0000-0000D5120000}"/>
    <cellStyle name="Comma 38 2 5" xfId="5396" xr:uid="{00000000-0005-0000-0000-0000D6120000}"/>
    <cellStyle name="Comma 38 3" xfId="1716" xr:uid="{00000000-0005-0000-0000-0000D7120000}"/>
    <cellStyle name="Comma 38 3 2" xfId="3833" xr:uid="{00000000-0005-0000-0000-0000D8120000}"/>
    <cellStyle name="Comma 38 3 2 2" xfId="12300" xr:uid="{00000000-0005-0000-0000-0000D9120000}"/>
    <cellStyle name="Comma 38 3 2 3" xfId="8065" xr:uid="{00000000-0005-0000-0000-0000DA120000}"/>
    <cellStyle name="Comma 38 3 3" xfId="10184" xr:uid="{00000000-0005-0000-0000-0000DB120000}"/>
    <cellStyle name="Comma 38 3 4" xfId="5949" xr:uid="{00000000-0005-0000-0000-0000DC120000}"/>
    <cellStyle name="Comma 38 4" xfId="2775" xr:uid="{00000000-0005-0000-0000-0000DD120000}"/>
    <cellStyle name="Comma 38 4 2" xfId="11242" xr:uid="{00000000-0005-0000-0000-0000DE120000}"/>
    <cellStyle name="Comma 38 4 3" xfId="7007" xr:uid="{00000000-0005-0000-0000-0000DF120000}"/>
    <cellStyle name="Comma 38 5" xfId="9126" xr:uid="{00000000-0005-0000-0000-0000E0120000}"/>
    <cellStyle name="Comma 38 6" xfId="4891" xr:uid="{00000000-0005-0000-0000-0000E1120000}"/>
    <cellStyle name="Comma 39" xfId="612" xr:uid="{00000000-0005-0000-0000-0000E2120000}"/>
    <cellStyle name="Comma 39 2" xfId="1129" xr:uid="{00000000-0005-0000-0000-0000E3120000}"/>
    <cellStyle name="Comma 39 2 2" xfId="2187" xr:uid="{00000000-0005-0000-0000-0000E4120000}"/>
    <cellStyle name="Comma 39 2 2 2" xfId="4304" xr:uid="{00000000-0005-0000-0000-0000E5120000}"/>
    <cellStyle name="Comma 39 2 2 2 2" xfId="12771" xr:uid="{00000000-0005-0000-0000-0000E6120000}"/>
    <cellStyle name="Comma 39 2 2 2 3" xfId="8536" xr:uid="{00000000-0005-0000-0000-0000E7120000}"/>
    <cellStyle name="Comma 39 2 2 3" xfId="10655" xr:uid="{00000000-0005-0000-0000-0000E8120000}"/>
    <cellStyle name="Comma 39 2 2 4" xfId="6420" xr:uid="{00000000-0005-0000-0000-0000E9120000}"/>
    <cellStyle name="Comma 39 2 3" xfId="3246" xr:uid="{00000000-0005-0000-0000-0000EA120000}"/>
    <cellStyle name="Comma 39 2 3 2" xfId="11713" xr:uid="{00000000-0005-0000-0000-0000EB120000}"/>
    <cellStyle name="Comma 39 2 3 3" xfId="7478" xr:uid="{00000000-0005-0000-0000-0000EC120000}"/>
    <cellStyle name="Comma 39 2 4" xfId="9597" xr:uid="{00000000-0005-0000-0000-0000ED120000}"/>
    <cellStyle name="Comma 39 2 5" xfId="5362" xr:uid="{00000000-0005-0000-0000-0000EE120000}"/>
    <cellStyle name="Comma 39 3" xfId="1682" xr:uid="{00000000-0005-0000-0000-0000EF120000}"/>
    <cellStyle name="Comma 39 3 2" xfId="3799" xr:uid="{00000000-0005-0000-0000-0000F0120000}"/>
    <cellStyle name="Comma 39 3 2 2" xfId="12266" xr:uid="{00000000-0005-0000-0000-0000F1120000}"/>
    <cellStyle name="Comma 39 3 2 3" xfId="8031" xr:uid="{00000000-0005-0000-0000-0000F2120000}"/>
    <cellStyle name="Comma 39 3 3" xfId="10150" xr:uid="{00000000-0005-0000-0000-0000F3120000}"/>
    <cellStyle name="Comma 39 3 4" xfId="5915" xr:uid="{00000000-0005-0000-0000-0000F4120000}"/>
    <cellStyle name="Comma 39 4" xfId="2741" xr:uid="{00000000-0005-0000-0000-0000F5120000}"/>
    <cellStyle name="Comma 39 4 2" xfId="11208" xr:uid="{00000000-0005-0000-0000-0000F6120000}"/>
    <cellStyle name="Comma 39 4 3" xfId="6973" xr:uid="{00000000-0005-0000-0000-0000F7120000}"/>
    <cellStyle name="Comma 39 5" xfId="9092" xr:uid="{00000000-0005-0000-0000-0000F8120000}"/>
    <cellStyle name="Comma 39 6" xfId="4857" xr:uid="{00000000-0005-0000-0000-0000F9120000}"/>
    <cellStyle name="Comma 4" xfId="151" xr:uid="{00000000-0005-0000-0000-0000FA120000}"/>
    <cellStyle name="Comma 4 10" xfId="1348" xr:uid="{00000000-0005-0000-0000-0000FB120000}"/>
    <cellStyle name="Comma 4 10 2" xfId="2406" xr:uid="{00000000-0005-0000-0000-0000FC120000}"/>
    <cellStyle name="Comma 4 10 2 2" xfId="4523" xr:uid="{00000000-0005-0000-0000-0000FD120000}"/>
    <cellStyle name="Comma 4 10 2 2 2" xfId="12990" xr:uid="{00000000-0005-0000-0000-0000FE120000}"/>
    <cellStyle name="Comma 4 10 2 2 3" xfId="8755" xr:uid="{00000000-0005-0000-0000-0000FF120000}"/>
    <cellStyle name="Comma 4 10 2 3" xfId="10874" xr:uid="{00000000-0005-0000-0000-000000130000}"/>
    <cellStyle name="Comma 4 10 2 4" xfId="6639" xr:uid="{00000000-0005-0000-0000-000001130000}"/>
    <cellStyle name="Comma 4 10 3" xfId="3465" xr:uid="{00000000-0005-0000-0000-000002130000}"/>
    <cellStyle name="Comma 4 10 3 2" xfId="11932" xr:uid="{00000000-0005-0000-0000-000003130000}"/>
    <cellStyle name="Comma 4 10 3 3" xfId="7697" xr:uid="{00000000-0005-0000-0000-000004130000}"/>
    <cellStyle name="Comma 4 10 4" xfId="9816" xr:uid="{00000000-0005-0000-0000-000005130000}"/>
    <cellStyle name="Comma 4 10 5" xfId="5581" xr:uid="{00000000-0005-0000-0000-000006130000}"/>
    <cellStyle name="Comma 4 11" xfId="1395" xr:uid="{00000000-0005-0000-0000-000007130000}"/>
    <cellStyle name="Comma 4 11 2" xfId="3512" xr:uid="{00000000-0005-0000-0000-000008130000}"/>
    <cellStyle name="Comma 4 11 2 2" xfId="11979" xr:uid="{00000000-0005-0000-0000-000009130000}"/>
    <cellStyle name="Comma 4 11 2 3" xfId="7744" xr:uid="{00000000-0005-0000-0000-00000A130000}"/>
    <cellStyle name="Comma 4 11 3" xfId="9863" xr:uid="{00000000-0005-0000-0000-00000B130000}"/>
    <cellStyle name="Comma 4 11 4" xfId="5628" xr:uid="{00000000-0005-0000-0000-00000C130000}"/>
    <cellStyle name="Comma 4 12" xfId="2454" xr:uid="{00000000-0005-0000-0000-00000D130000}"/>
    <cellStyle name="Comma 4 12 2" xfId="10921" xr:uid="{00000000-0005-0000-0000-00000E130000}"/>
    <cellStyle name="Comma 4 12 3" xfId="6686" xr:uid="{00000000-0005-0000-0000-00000F130000}"/>
    <cellStyle name="Comma 4 13" xfId="8805" xr:uid="{00000000-0005-0000-0000-000010130000}"/>
    <cellStyle name="Comma 4 14" xfId="4570" xr:uid="{00000000-0005-0000-0000-000011130000}"/>
    <cellStyle name="Comma 4 2" xfId="152" xr:uid="{00000000-0005-0000-0000-000012130000}"/>
    <cellStyle name="Comma 4 2 10" xfId="8806" xr:uid="{00000000-0005-0000-0000-000013130000}"/>
    <cellStyle name="Comma 4 2 11" xfId="4571" xr:uid="{00000000-0005-0000-0000-000014130000}"/>
    <cellStyle name="Comma 4 2 2" xfId="372" xr:uid="{00000000-0005-0000-0000-000015130000}"/>
    <cellStyle name="Comma 4 2 2 2" xfId="478" xr:uid="{00000000-0005-0000-0000-000016130000}"/>
    <cellStyle name="Comma 4 2 2 2 2" xfId="791" xr:uid="{00000000-0005-0000-0000-000017130000}"/>
    <cellStyle name="Comma 4 2 2 2 2 2" xfId="1296" xr:uid="{00000000-0005-0000-0000-000018130000}"/>
    <cellStyle name="Comma 4 2 2 2 2 2 2" xfId="2354" xr:uid="{00000000-0005-0000-0000-000019130000}"/>
    <cellStyle name="Comma 4 2 2 2 2 2 2 2" xfId="4471" xr:uid="{00000000-0005-0000-0000-00001A130000}"/>
    <cellStyle name="Comma 4 2 2 2 2 2 2 2 2" xfId="12938" xr:uid="{00000000-0005-0000-0000-00001B130000}"/>
    <cellStyle name="Comma 4 2 2 2 2 2 2 2 3" xfId="8703" xr:uid="{00000000-0005-0000-0000-00001C130000}"/>
    <cellStyle name="Comma 4 2 2 2 2 2 2 3" xfId="10822" xr:uid="{00000000-0005-0000-0000-00001D130000}"/>
    <cellStyle name="Comma 4 2 2 2 2 2 2 4" xfId="6587" xr:uid="{00000000-0005-0000-0000-00001E130000}"/>
    <cellStyle name="Comma 4 2 2 2 2 2 3" xfId="3413" xr:uid="{00000000-0005-0000-0000-00001F130000}"/>
    <cellStyle name="Comma 4 2 2 2 2 2 3 2" xfId="11880" xr:uid="{00000000-0005-0000-0000-000020130000}"/>
    <cellStyle name="Comma 4 2 2 2 2 2 3 3" xfId="7645" xr:uid="{00000000-0005-0000-0000-000021130000}"/>
    <cellStyle name="Comma 4 2 2 2 2 2 4" xfId="9764" xr:uid="{00000000-0005-0000-0000-000022130000}"/>
    <cellStyle name="Comma 4 2 2 2 2 2 5" xfId="5529" xr:uid="{00000000-0005-0000-0000-000023130000}"/>
    <cellStyle name="Comma 4 2 2 2 2 3" xfId="1849" xr:uid="{00000000-0005-0000-0000-000024130000}"/>
    <cellStyle name="Comma 4 2 2 2 2 3 2" xfId="3966" xr:uid="{00000000-0005-0000-0000-000025130000}"/>
    <cellStyle name="Comma 4 2 2 2 2 3 2 2" xfId="12433" xr:uid="{00000000-0005-0000-0000-000026130000}"/>
    <cellStyle name="Comma 4 2 2 2 2 3 2 3" xfId="8198" xr:uid="{00000000-0005-0000-0000-000027130000}"/>
    <cellStyle name="Comma 4 2 2 2 2 3 3" xfId="10317" xr:uid="{00000000-0005-0000-0000-000028130000}"/>
    <cellStyle name="Comma 4 2 2 2 2 3 4" xfId="6082" xr:uid="{00000000-0005-0000-0000-000029130000}"/>
    <cellStyle name="Comma 4 2 2 2 2 4" xfId="2908" xr:uid="{00000000-0005-0000-0000-00002A130000}"/>
    <cellStyle name="Comma 4 2 2 2 2 4 2" xfId="11375" xr:uid="{00000000-0005-0000-0000-00002B130000}"/>
    <cellStyle name="Comma 4 2 2 2 2 4 3" xfId="7140" xr:uid="{00000000-0005-0000-0000-00002C130000}"/>
    <cellStyle name="Comma 4 2 2 2 2 5" xfId="9259" xr:uid="{00000000-0005-0000-0000-00002D130000}"/>
    <cellStyle name="Comma 4 2 2 2 2 6" xfId="5024" xr:uid="{00000000-0005-0000-0000-00002E130000}"/>
    <cellStyle name="Comma 4 2 2 2 3" xfId="996" xr:uid="{00000000-0005-0000-0000-00002F130000}"/>
    <cellStyle name="Comma 4 2 2 2 3 2" xfId="2054" xr:uid="{00000000-0005-0000-0000-000030130000}"/>
    <cellStyle name="Comma 4 2 2 2 3 2 2" xfId="4171" xr:uid="{00000000-0005-0000-0000-000031130000}"/>
    <cellStyle name="Comma 4 2 2 2 3 2 2 2" xfId="12638" xr:uid="{00000000-0005-0000-0000-000032130000}"/>
    <cellStyle name="Comma 4 2 2 2 3 2 2 3" xfId="8403" xr:uid="{00000000-0005-0000-0000-000033130000}"/>
    <cellStyle name="Comma 4 2 2 2 3 2 3" xfId="10522" xr:uid="{00000000-0005-0000-0000-000034130000}"/>
    <cellStyle name="Comma 4 2 2 2 3 2 4" xfId="6287" xr:uid="{00000000-0005-0000-0000-000035130000}"/>
    <cellStyle name="Comma 4 2 2 2 3 3" xfId="3113" xr:uid="{00000000-0005-0000-0000-000036130000}"/>
    <cellStyle name="Comma 4 2 2 2 3 3 2" xfId="11580" xr:uid="{00000000-0005-0000-0000-000037130000}"/>
    <cellStyle name="Comma 4 2 2 2 3 3 3" xfId="7345" xr:uid="{00000000-0005-0000-0000-000038130000}"/>
    <cellStyle name="Comma 4 2 2 2 3 4" xfId="9464" xr:uid="{00000000-0005-0000-0000-000039130000}"/>
    <cellStyle name="Comma 4 2 2 2 3 5" xfId="5229" xr:uid="{00000000-0005-0000-0000-00003A130000}"/>
    <cellStyle name="Comma 4 2 2 2 4" xfId="1548" xr:uid="{00000000-0005-0000-0000-00003B130000}"/>
    <cellStyle name="Comma 4 2 2 2 4 2" xfId="3665" xr:uid="{00000000-0005-0000-0000-00003C130000}"/>
    <cellStyle name="Comma 4 2 2 2 4 2 2" xfId="12132" xr:uid="{00000000-0005-0000-0000-00003D130000}"/>
    <cellStyle name="Comma 4 2 2 2 4 2 3" xfId="7897" xr:uid="{00000000-0005-0000-0000-00003E130000}"/>
    <cellStyle name="Comma 4 2 2 2 4 3" xfId="10016" xr:uid="{00000000-0005-0000-0000-00003F130000}"/>
    <cellStyle name="Comma 4 2 2 2 4 4" xfId="5781" xr:uid="{00000000-0005-0000-0000-000040130000}"/>
    <cellStyle name="Comma 4 2 2 2 5" xfId="2607" xr:uid="{00000000-0005-0000-0000-000041130000}"/>
    <cellStyle name="Comma 4 2 2 2 5 2" xfId="11074" xr:uid="{00000000-0005-0000-0000-000042130000}"/>
    <cellStyle name="Comma 4 2 2 2 5 3" xfId="6839" xr:uid="{00000000-0005-0000-0000-000043130000}"/>
    <cellStyle name="Comma 4 2 2 2 6" xfId="8958" xr:uid="{00000000-0005-0000-0000-000044130000}"/>
    <cellStyle name="Comma 4 2 2 2 7" xfId="4723" xr:uid="{00000000-0005-0000-0000-000045130000}"/>
    <cellStyle name="Comma 4 2 2 3" xfId="685" xr:uid="{00000000-0005-0000-0000-000046130000}"/>
    <cellStyle name="Comma 4 2 2 3 2" xfId="1190" xr:uid="{00000000-0005-0000-0000-000047130000}"/>
    <cellStyle name="Comma 4 2 2 3 2 2" xfId="2248" xr:uid="{00000000-0005-0000-0000-000048130000}"/>
    <cellStyle name="Comma 4 2 2 3 2 2 2" xfId="4365" xr:uid="{00000000-0005-0000-0000-000049130000}"/>
    <cellStyle name="Comma 4 2 2 3 2 2 2 2" xfId="12832" xr:uid="{00000000-0005-0000-0000-00004A130000}"/>
    <cellStyle name="Comma 4 2 2 3 2 2 2 3" xfId="8597" xr:uid="{00000000-0005-0000-0000-00004B130000}"/>
    <cellStyle name="Comma 4 2 2 3 2 2 3" xfId="10716" xr:uid="{00000000-0005-0000-0000-00004C130000}"/>
    <cellStyle name="Comma 4 2 2 3 2 2 4" xfId="6481" xr:uid="{00000000-0005-0000-0000-00004D130000}"/>
    <cellStyle name="Comma 4 2 2 3 2 3" xfId="3307" xr:uid="{00000000-0005-0000-0000-00004E130000}"/>
    <cellStyle name="Comma 4 2 2 3 2 3 2" xfId="11774" xr:uid="{00000000-0005-0000-0000-00004F130000}"/>
    <cellStyle name="Comma 4 2 2 3 2 3 3" xfId="7539" xr:uid="{00000000-0005-0000-0000-000050130000}"/>
    <cellStyle name="Comma 4 2 2 3 2 4" xfId="9658" xr:uid="{00000000-0005-0000-0000-000051130000}"/>
    <cellStyle name="Comma 4 2 2 3 2 5" xfId="5423" xr:uid="{00000000-0005-0000-0000-000052130000}"/>
    <cellStyle name="Comma 4 2 2 3 3" xfId="1743" xr:uid="{00000000-0005-0000-0000-000053130000}"/>
    <cellStyle name="Comma 4 2 2 3 3 2" xfId="3860" xr:uid="{00000000-0005-0000-0000-000054130000}"/>
    <cellStyle name="Comma 4 2 2 3 3 2 2" xfId="12327" xr:uid="{00000000-0005-0000-0000-000055130000}"/>
    <cellStyle name="Comma 4 2 2 3 3 2 3" xfId="8092" xr:uid="{00000000-0005-0000-0000-000056130000}"/>
    <cellStyle name="Comma 4 2 2 3 3 3" xfId="10211" xr:uid="{00000000-0005-0000-0000-000057130000}"/>
    <cellStyle name="Comma 4 2 2 3 3 4" xfId="5976" xr:uid="{00000000-0005-0000-0000-000058130000}"/>
    <cellStyle name="Comma 4 2 2 3 4" xfId="2802" xr:uid="{00000000-0005-0000-0000-000059130000}"/>
    <cellStyle name="Comma 4 2 2 3 4 2" xfId="11269" xr:uid="{00000000-0005-0000-0000-00005A130000}"/>
    <cellStyle name="Comma 4 2 2 3 4 3" xfId="7034" xr:uid="{00000000-0005-0000-0000-00005B130000}"/>
    <cellStyle name="Comma 4 2 2 3 5" xfId="9153" xr:uid="{00000000-0005-0000-0000-00005C130000}"/>
    <cellStyle name="Comma 4 2 2 3 6" xfId="4918" xr:uid="{00000000-0005-0000-0000-00005D130000}"/>
    <cellStyle name="Comma 4 2 2 4" xfId="578" xr:uid="{00000000-0005-0000-0000-00005E130000}"/>
    <cellStyle name="Comma 4 2 2 4 2" xfId="1095" xr:uid="{00000000-0005-0000-0000-00005F130000}"/>
    <cellStyle name="Comma 4 2 2 4 2 2" xfId="2153" xr:uid="{00000000-0005-0000-0000-000060130000}"/>
    <cellStyle name="Comma 4 2 2 4 2 2 2" xfId="4270" xr:uid="{00000000-0005-0000-0000-000061130000}"/>
    <cellStyle name="Comma 4 2 2 4 2 2 2 2" xfId="12737" xr:uid="{00000000-0005-0000-0000-000062130000}"/>
    <cellStyle name="Comma 4 2 2 4 2 2 2 3" xfId="8502" xr:uid="{00000000-0005-0000-0000-000063130000}"/>
    <cellStyle name="Comma 4 2 2 4 2 2 3" xfId="10621" xr:uid="{00000000-0005-0000-0000-000064130000}"/>
    <cellStyle name="Comma 4 2 2 4 2 2 4" xfId="6386" xr:uid="{00000000-0005-0000-0000-000065130000}"/>
    <cellStyle name="Comma 4 2 2 4 2 3" xfId="3212" xr:uid="{00000000-0005-0000-0000-000066130000}"/>
    <cellStyle name="Comma 4 2 2 4 2 3 2" xfId="11679" xr:uid="{00000000-0005-0000-0000-000067130000}"/>
    <cellStyle name="Comma 4 2 2 4 2 3 3" xfId="7444" xr:uid="{00000000-0005-0000-0000-000068130000}"/>
    <cellStyle name="Comma 4 2 2 4 2 4" xfId="9563" xr:uid="{00000000-0005-0000-0000-000069130000}"/>
    <cellStyle name="Comma 4 2 2 4 2 5" xfId="5328" xr:uid="{00000000-0005-0000-0000-00006A130000}"/>
    <cellStyle name="Comma 4 2 2 4 3" xfId="1648" xr:uid="{00000000-0005-0000-0000-00006B130000}"/>
    <cellStyle name="Comma 4 2 2 4 3 2" xfId="3765" xr:uid="{00000000-0005-0000-0000-00006C130000}"/>
    <cellStyle name="Comma 4 2 2 4 3 2 2" xfId="12232" xr:uid="{00000000-0005-0000-0000-00006D130000}"/>
    <cellStyle name="Comma 4 2 2 4 3 2 3" xfId="7997" xr:uid="{00000000-0005-0000-0000-00006E130000}"/>
    <cellStyle name="Comma 4 2 2 4 3 3" xfId="10116" xr:uid="{00000000-0005-0000-0000-00006F130000}"/>
    <cellStyle name="Comma 4 2 2 4 3 4" xfId="5881" xr:uid="{00000000-0005-0000-0000-000070130000}"/>
    <cellStyle name="Comma 4 2 2 4 4" xfId="2707" xr:uid="{00000000-0005-0000-0000-000071130000}"/>
    <cellStyle name="Comma 4 2 2 4 4 2" xfId="11174" xr:uid="{00000000-0005-0000-0000-000072130000}"/>
    <cellStyle name="Comma 4 2 2 4 4 3" xfId="6939" xr:uid="{00000000-0005-0000-0000-000073130000}"/>
    <cellStyle name="Comma 4 2 2 4 5" xfId="9058" xr:uid="{00000000-0005-0000-0000-000074130000}"/>
    <cellStyle name="Comma 4 2 2 4 6" xfId="4823" xr:uid="{00000000-0005-0000-0000-000075130000}"/>
    <cellStyle name="Comma 4 2 2 5" xfId="890" xr:uid="{00000000-0005-0000-0000-000076130000}"/>
    <cellStyle name="Comma 4 2 2 5 2" xfId="1948" xr:uid="{00000000-0005-0000-0000-000077130000}"/>
    <cellStyle name="Comma 4 2 2 5 2 2" xfId="4065" xr:uid="{00000000-0005-0000-0000-000078130000}"/>
    <cellStyle name="Comma 4 2 2 5 2 2 2" xfId="12532" xr:uid="{00000000-0005-0000-0000-000079130000}"/>
    <cellStyle name="Comma 4 2 2 5 2 2 3" xfId="8297" xr:uid="{00000000-0005-0000-0000-00007A130000}"/>
    <cellStyle name="Comma 4 2 2 5 2 3" xfId="10416" xr:uid="{00000000-0005-0000-0000-00007B130000}"/>
    <cellStyle name="Comma 4 2 2 5 2 4" xfId="6181" xr:uid="{00000000-0005-0000-0000-00007C130000}"/>
    <cellStyle name="Comma 4 2 2 5 3" xfId="3007" xr:uid="{00000000-0005-0000-0000-00007D130000}"/>
    <cellStyle name="Comma 4 2 2 5 3 2" xfId="11474" xr:uid="{00000000-0005-0000-0000-00007E130000}"/>
    <cellStyle name="Comma 4 2 2 5 3 3" xfId="7239" xr:uid="{00000000-0005-0000-0000-00007F130000}"/>
    <cellStyle name="Comma 4 2 2 5 4" xfId="9358" xr:uid="{00000000-0005-0000-0000-000080130000}"/>
    <cellStyle name="Comma 4 2 2 5 5" xfId="5123" xr:uid="{00000000-0005-0000-0000-000081130000}"/>
    <cellStyle name="Comma 4 2 2 6" xfId="1442" xr:uid="{00000000-0005-0000-0000-000082130000}"/>
    <cellStyle name="Comma 4 2 2 6 2" xfId="3559" xr:uid="{00000000-0005-0000-0000-000083130000}"/>
    <cellStyle name="Comma 4 2 2 6 2 2" xfId="12026" xr:uid="{00000000-0005-0000-0000-000084130000}"/>
    <cellStyle name="Comma 4 2 2 6 2 3" xfId="7791" xr:uid="{00000000-0005-0000-0000-000085130000}"/>
    <cellStyle name="Comma 4 2 2 6 3" xfId="9910" xr:uid="{00000000-0005-0000-0000-000086130000}"/>
    <cellStyle name="Comma 4 2 2 6 4" xfId="5675" xr:uid="{00000000-0005-0000-0000-000087130000}"/>
    <cellStyle name="Comma 4 2 2 7" xfId="2501" xr:uid="{00000000-0005-0000-0000-000088130000}"/>
    <cellStyle name="Comma 4 2 2 7 2" xfId="10968" xr:uid="{00000000-0005-0000-0000-000089130000}"/>
    <cellStyle name="Comma 4 2 2 7 3" xfId="6733" xr:uid="{00000000-0005-0000-0000-00008A130000}"/>
    <cellStyle name="Comma 4 2 2 8" xfId="8852" xr:uid="{00000000-0005-0000-0000-00008B130000}"/>
    <cellStyle name="Comma 4 2 2 9" xfId="4617" xr:uid="{00000000-0005-0000-0000-00008C130000}"/>
    <cellStyle name="Comma 4 2 3" xfId="423" xr:uid="{00000000-0005-0000-0000-00008D130000}"/>
    <cellStyle name="Comma 4 2 3 2" xfId="736" xr:uid="{00000000-0005-0000-0000-00008E130000}"/>
    <cellStyle name="Comma 4 2 3 2 2" xfId="1241" xr:uid="{00000000-0005-0000-0000-00008F130000}"/>
    <cellStyle name="Comma 4 2 3 2 2 2" xfId="2299" xr:uid="{00000000-0005-0000-0000-000090130000}"/>
    <cellStyle name="Comma 4 2 3 2 2 2 2" xfId="4416" xr:uid="{00000000-0005-0000-0000-000091130000}"/>
    <cellStyle name="Comma 4 2 3 2 2 2 2 2" xfId="12883" xr:uid="{00000000-0005-0000-0000-000092130000}"/>
    <cellStyle name="Comma 4 2 3 2 2 2 2 3" xfId="8648" xr:uid="{00000000-0005-0000-0000-000093130000}"/>
    <cellStyle name="Comma 4 2 3 2 2 2 3" xfId="10767" xr:uid="{00000000-0005-0000-0000-000094130000}"/>
    <cellStyle name="Comma 4 2 3 2 2 2 4" xfId="6532" xr:uid="{00000000-0005-0000-0000-000095130000}"/>
    <cellStyle name="Comma 4 2 3 2 2 3" xfId="3358" xr:uid="{00000000-0005-0000-0000-000096130000}"/>
    <cellStyle name="Comma 4 2 3 2 2 3 2" xfId="11825" xr:uid="{00000000-0005-0000-0000-000097130000}"/>
    <cellStyle name="Comma 4 2 3 2 2 3 3" xfId="7590" xr:uid="{00000000-0005-0000-0000-000098130000}"/>
    <cellStyle name="Comma 4 2 3 2 2 4" xfId="9709" xr:uid="{00000000-0005-0000-0000-000099130000}"/>
    <cellStyle name="Comma 4 2 3 2 2 5" xfId="5474" xr:uid="{00000000-0005-0000-0000-00009A130000}"/>
    <cellStyle name="Comma 4 2 3 2 3" xfId="1794" xr:uid="{00000000-0005-0000-0000-00009B130000}"/>
    <cellStyle name="Comma 4 2 3 2 3 2" xfId="3911" xr:uid="{00000000-0005-0000-0000-00009C130000}"/>
    <cellStyle name="Comma 4 2 3 2 3 2 2" xfId="12378" xr:uid="{00000000-0005-0000-0000-00009D130000}"/>
    <cellStyle name="Comma 4 2 3 2 3 2 3" xfId="8143" xr:uid="{00000000-0005-0000-0000-00009E130000}"/>
    <cellStyle name="Comma 4 2 3 2 3 3" xfId="10262" xr:uid="{00000000-0005-0000-0000-00009F130000}"/>
    <cellStyle name="Comma 4 2 3 2 3 4" xfId="6027" xr:uid="{00000000-0005-0000-0000-0000A0130000}"/>
    <cellStyle name="Comma 4 2 3 2 4" xfId="2853" xr:uid="{00000000-0005-0000-0000-0000A1130000}"/>
    <cellStyle name="Comma 4 2 3 2 4 2" xfId="11320" xr:uid="{00000000-0005-0000-0000-0000A2130000}"/>
    <cellStyle name="Comma 4 2 3 2 4 3" xfId="7085" xr:uid="{00000000-0005-0000-0000-0000A3130000}"/>
    <cellStyle name="Comma 4 2 3 2 5" xfId="9204" xr:uid="{00000000-0005-0000-0000-0000A4130000}"/>
    <cellStyle name="Comma 4 2 3 2 6" xfId="4969" xr:uid="{00000000-0005-0000-0000-0000A5130000}"/>
    <cellStyle name="Comma 4 2 3 3" xfId="941" xr:uid="{00000000-0005-0000-0000-0000A6130000}"/>
    <cellStyle name="Comma 4 2 3 3 2" xfId="1999" xr:uid="{00000000-0005-0000-0000-0000A7130000}"/>
    <cellStyle name="Comma 4 2 3 3 2 2" xfId="4116" xr:uid="{00000000-0005-0000-0000-0000A8130000}"/>
    <cellStyle name="Comma 4 2 3 3 2 2 2" xfId="12583" xr:uid="{00000000-0005-0000-0000-0000A9130000}"/>
    <cellStyle name="Comma 4 2 3 3 2 2 3" xfId="8348" xr:uid="{00000000-0005-0000-0000-0000AA130000}"/>
    <cellStyle name="Comma 4 2 3 3 2 3" xfId="10467" xr:uid="{00000000-0005-0000-0000-0000AB130000}"/>
    <cellStyle name="Comma 4 2 3 3 2 4" xfId="6232" xr:uid="{00000000-0005-0000-0000-0000AC130000}"/>
    <cellStyle name="Comma 4 2 3 3 3" xfId="3058" xr:uid="{00000000-0005-0000-0000-0000AD130000}"/>
    <cellStyle name="Comma 4 2 3 3 3 2" xfId="11525" xr:uid="{00000000-0005-0000-0000-0000AE130000}"/>
    <cellStyle name="Comma 4 2 3 3 3 3" xfId="7290" xr:uid="{00000000-0005-0000-0000-0000AF130000}"/>
    <cellStyle name="Comma 4 2 3 3 4" xfId="9409" xr:uid="{00000000-0005-0000-0000-0000B0130000}"/>
    <cellStyle name="Comma 4 2 3 3 5" xfId="5174" xr:uid="{00000000-0005-0000-0000-0000B1130000}"/>
    <cellStyle name="Comma 4 2 3 4" xfId="1493" xr:uid="{00000000-0005-0000-0000-0000B2130000}"/>
    <cellStyle name="Comma 4 2 3 4 2" xfId="3610" xr:uid="{00000000-0005-0000-0000-0000B3130000}"/>
    <cellStyle name="Comma 4 2 3 4 2 2" xfId="12077" xr:uid="{00000000-0005-0000-0000-0000B4130000}"/>
    <cellStyle name="Comma 4 2 3 4 2 3" xfId="7842" xr:uid="{00000000-0005-0000-0000-0000B5130000}"/>
    <cellStyle name="Comma 4 2 3 4 3" xfId="9961" xr:uid="{00000000-0005-0000-0000-0000B6130000}"/>
    <cellStyle name="Comma 4 2 3 4 4" xfId="5726" xr:uid="{00000000-0005-0000-0000-0000B7130000}"/>
    <cellStyle name="Comma 4 2 3 5" xfId="2552" xr:uid="{00000000-0005-0000-0000-0000B8130000}"/>
    <cellStyle name="Comma 4 2 3 5 2" xfId="11019" xr:uid="{00000000-0005-0000-0000-0000B9130000}"/>
    <cellStyle name="Comma 4 2 3 5 3" xfId="6784" xr:uid="{00000000-0005-0000-0000-0000BA130000}"/>
    <cellStyle name="Comma 4 2 3 6" xfId="8903" xr:uid="{00000000-0005-0000-0000-0000BB130000}"/>
    <cellStyle name="Comma 4 2 3 7" xfId="4668" xr:uid="{00000000-0005-0000-0000-0000BC130000}"/>
    <cellStyle name="Comma 4 2 4" xfId="625" xr:uid="{00000000-0005-0000-0000-0000BD130000}"/>
    <cellStyle name="Comma 4 2 4 2" xfId="1142" xr:uid="{00000000-0005-0000-0000-0000BE130000}"/>
    <cellStyle name="Comma 4 2 4 2 2" xfId="2200" xr:uid="{00000000-0005-0000-0000-0000BF130000}"/>
    <cellStyle name="Comma 4 2 4 2 2 2" xfId="4317" xr:uid="{00000000-0005-0000-0000-0000C0130000}"/>
    <cellStyle name="Comma 4 2 4 2 2 2 2" xfId="12784" xr:uid="{00000000-0005-0000-0000-0000C1130000}"/>
    <cellStyle name="Comma 4 2 4 2 2 2 3" xfId="8549" xr:uid="{00000000-0005-0000-0000-0000C2130000}"/>
    <cellStyle name="Comma 4 2 4 2 2 3" xfId="10668" xr:uid="{00000000-0005-0000-0000-0000C3130000}"/>
    <cellStyle name="Comma 4 2 4 2 2 4" xfId="6433" xr:uid="{00000000-0005-0000-0000-0000C4130000}"/>
    <cellStyle name="Comma 4 2 4 2 3" xfId="3259" xr:uid="{00000000-0005-0000-0000-0000C5130000}"/>
    <cellStyle name="Comma 4 2 4 2 3 2" xfId="11726" xr:uid="{00000000-0005-0000-0000-0000C6130000}"/>
    <cellStyle name="Comma 4 2 4 2 3 3" xfId="7491" xr:uid="{00000000-0005-0000-0000-0000C7130000}"/>
    <cellStyle name="Comma 4 2 4 2 4" xfId="9610" xr:uid="{00000000-0005-0000-0000-0000C8130000}"/>
    <cellStyle name="Comma 4 2 4 2 5" xfId="5375" xr:uid="{00000000-0005-0000-0000-0000C9130000}"/>
    <cellStyle name="Comma 4 2 4 3" xfId="1695" xr:uid="{00000000-0005-0000-0000-0000CA130000}"/>
    <cellStyle name="Comma 4 2 4 3 2" xfId="3812" xr:uid="{00000000-0005-0000-0000-0000CB130000}"/>
    <cellStyle name="Comma 4 2 4 3 2 2" xfId="12279" xr:uid="{00000000-0005-0000-0000-0000CC130000}"/>
    <cellStyle name="Comma 4 2 4 3 2 3" xfId="8044" xr:uid="{00000000-0005-0000-0000-0000CD130000}"/>
    <cellStyle name="Comma 4 2 4 3 3" xfId="10163" xr:uid="{00000000-0005-0000-0000-0000CE130000}"/>
    <cellStyle name="Comma 4 2 4 3 4" xfId="5928" xr:uid="{00000000-0005-0000-0000-0000CF130000}"/>
    <cellStyle name="Comma 4 2 4 4" xfId="2754" xr:uid="{00000000-0005-0000-0000-0000D0130000}"/>
    <cellStyle name="Comma 4 2 4 4 2" xfId="11221" xr:uid="{00000000-0005-0000-0000-0000D1130000}"/>
    <cellStyle name="Comma 4 2 4 4 3" xfId="6986" xr:uid="{00000000-0005-0000-0000-0000D2130000}"/>
    <cellStyle name="Comma 4 2 4 5" xfId="9105" xr:uid="{00000000-0005-0000-0000-0000D3130000}"/>
    <cellStyle name="Comma 4 2 4 6" xfId="4870" xr:uid="{00000000-0005-0000-0000-0000D4130000}"/>
    <cellStyle name="Comma 4 2 5" xfId="531" xr:uid="{00000000-0005-0000-0000-0000D5130000}"/>
    <cellStyle name="Comma 4 2 5 2" xfId="1049" xr:uid="{00000000-0005-0000-0000-0000D6130000}"/>
    <cellStyle name="Comma 4 2 5 2 2" xfId="2107" xr:uid="{00000000-0005-0000-0000-0000D7130000}"/>
    <cellStyle name="Comma 4 2 5 2 2 2" xfId="4224" xr:uid="{00000000-0005-0000-0000-0000D8130000}"/>
    <cellStyle name="Comma 4 2 5 2 2 2 2" xfId="12691" xr:uid="{00000000-0005-0000-0000-0000D9130000}"/>
    <cellStyle name="Comma 4 2 5 2 2 2 3" xfId="8456" xr:uid="{00000000-0005-0000-0000-0000DA130000}"/>
    <cellStyle name="Comma 4 2 5 2 2 3" xfId="10575" xr:uid="{00000000-0005-0000-0000-0000DB130000}"/>
    <cellStyle name="Comma 4 2 5 2 2 4" xfId="6340" xr:uid="{00000000-0005-0000-0000-0000DC130000}"/>
    <cellStyle name="Comma 4 2 5 2 3" xfId="3166" xr:uid="{00000000-0005-0000-0000-0000DD130000}"/>
    <cellStyle name="Comma 4 2 5 2 3 2" xfId="11633" xr:uid="{00000000-0005-0000-0000-0000DE130000}"/>
    <cellStyle name="Comma 4 2 5 2 3 3" xfId="7398" xr:uid="{00000000-0005-0000-0000-0000DF130000}"/>
    <cellStyle name="Comma 4 2 5 2 4" xfId="9517" xr:uid="{00000000-0005-0000-0000-0000E0130000}"/>
    <cellStyle name="Comma 4 2 5 2 5" xfId="5282" xr:uid="{00000000-0005-0000-0000-0000E1130000}"/>
    <cellStyle name="Comma 4 2 5 3" xfId="1601" xr:uid="{00000000-0005-0000-0000-0000E2130000}"/>
    <cellStyle name="Comma 4 2 5 3 2" xfId="3718" xr:uid="{00000000-0005-0000-0000-0000E3130000}"/>
    <cellStyle name="Comma 4 2 5 3 2 2" xfId="12185" xr:uid="{00000000-0005-0000-0000-0000E4130000}"/>
    <cellStyle name="Comma 4 2 5 3 2 3" xfId="7950" xr:uid="{00000000-0005-0000-0000-0000E5130000}"/>
    <cellStyle name="Comma 4 2 5 3 3" xfId="10069" xr:uid="{00000000-0005-0000-0000-0000E6130000}"/>
    <cellStyle name="Comma 4 2 5 3 4" xfId="5834" xr:uid="{00000000-0005-0000-0000-0000E7130000}"/>
    <cellStyle name="Comma 4 2 5 4" xfId="2660" xr:uid="{00000000-0005-0000-0000-0000E8130000}"/>
    <cellStyle name="Comma 4 2 5 4 2" xfId="11127" xr:uid="{00000000-0005-0000-0000-0000E9130000}"/>
    <cellStyle name="Comma 4 2 5 4 3" xfId="6892" xr:uid="{00000000-0005-0000-0000-0000EA130000}"/>
    <cellStyle name="Comma 4 2 5 5" xfId="9011" xr:uid="{00000000-0005-0000-0000-0000EB130000}"/>
    <cellStyle name="Comma 4 2 5 6" xfId="4776" xr:uid="{00000000-0005-0000-0000-0000EC130000}"/>
    <cellStyle name="Comma 4 2 6" xfId="844" xr:uid="{00000000-0005-0000-0000-0000ED130000}"/>
    <cellStyle name="Comma 4 2 6 2" xfId="1902" xr:uid="{00000000-0005-0000-0000-0000EE130000}"/>
    <cellStyle name="Comma 4 2 6 2 2" xfId="4019" xr:uid="{00000000-0005-0000-0000-0000EF130000}"/>
    <cellStyle name="Comma 4 2 6 2 2 2" xfId="12486" xr:uid="{00000000-0005-0000-0000-0000F0130000}"/>
    <cellStyle name="Comma 4 2 6 2 2 3" xfId="8251" xr:uid="{00000000-0005-0000-0000-0000F1130000}"/>
    <cellStyle name="Comma 4 2 6 2 3" xfId="10370" xr:uid="{00000000-0005-0000-0000-0000F2130000}"/>
    <cellStyle name="Comma 4 2 6 2 4" xfId="6135" xr:uid="{00000000-0005-0000-0000-0000F3130000}"/>
    <cellStyle name="Comma 4 2 6 3" xfId="2961" xr:uid="{00000000-0005-0000-0000-0000F4130000}"/>
    <cellStyle name="Comma 4 2 6 3 2" xfId="11428" xr:uid="{00000000-0005-0000-0000-0000F5130000}"/>
    <cellStyle name="Comma 4 2 6 3 3" xfId="7193" xr:uid="{00000000-0005-0000-0000-0000F6130000}"/>
    <cellStyle name="Comma 4 2 6 4" xfId="9312" xr:uid="{00000000-0005-0000-0000-0000F7130000}"/>
    <cellStyle name="Comma 4 2 6 5" xfId="5077" xr:uid="{00000000-0005-0000-0000-0000F8130000}"/>
    <cellStyle name="Comma 4 2 7" xfId="1349" xr:uid="{00000000-0005-0000-0000-0000F9130000}"/>
    <cellStyle name="Comma 4 2 7 2" xfId="2407" xr:uid="{00000000-0005-0000-0000-0000FA130000}"/>
    <cellStyle name="Comma 4 2 7 2 2" xfId="4524" xr:uid="{00000000-0005-0000-0000-0000FB130000}"/>
    <cellStyle name="Comma 4 2 7 2 2 2" xfId="12991" xr:uid="{00000000-0005-0000-0000-0000FC130000}"/>
    <cellStyle name="Comma 4 2 7 2 2 3" xfId="8756" xr:uid="{00000000-0005-0000-0000-0000FD130000}"/>
    <cellStyle name="Comma 4 2 7 2 3" xfId="10875" xr:uid="{00000000-0005-0000-0000-0000FE130000}"/>
    <cellStyle name="Comma 4 2 7 2 4" xfId="6640" xr:uid="{00000000-0005-0000-0000-0000FF130000}"/>
    <cellStyle name="Comma 4 2 7 3" xfId="3466" xr:uid="{00000000-0005-0000-0000-000000140000}"/>
    <cellStyle name="Comma 4 2 7 3 2" xfId="11933" xr:uid="{00000000-0005-0000-0000-000001140000}"/>
    <cellStyle name="Comma 4 2 7 3 3" xfId="7698" xr:uid="{00000000-0005-0000-0000-000002140000}"/>
    <cellStyle name="Comma 4 2 7 4" xfId="9817" xr:uid="{00000000-0005-0000-0000-000003140000}"/>
    <cellStyle name="Comma 4 2 7 5" xfId="5582" xr:uid="{00000000-0005-0000-0000-000004140000}"/>
    <cellStyle name="Comma 4 2 8" xfId="1396" xr:uid="{00000000-0005-0000-0000-000005140000}"/>
    <cellStyle name="Comma 4 2 8 2" xfId="3513" xr:uid="{00000000-0005-0000-0000-000006140000}"/>
    <cellStyle name="Comma 4 2 8 2 2" xfId="11980" xr:uid="{00000000-0005-0000-0000-000007140000}"/>
    <cellStyle name="Comma 4 2 8 2 3" xfId="7745" xr:uid="{00000000-0005-0000-0000-000008140000}"/>
    <cellStyle name="Comma 4 2 8 3" xfId="9864" xr:uid="{00000000-0005-0000-0000-000009140000}"/>
    <cellStyle name="Comma 4 2 8 4" xfId="5629" xr:uid="{00000000-0005-0000-0000-00000A140000}"/>
    <cellStyle name="Comma 4 2 9" xfId="2455" xr:uid="{00000000-0005-0000-0000-00000B140000}"/>
    <cellStyle name="Comma 4 2 9 2" xfId="10922" xr:uid="{00000000-0005-0000-0000-00000C140000}"/>
    <cellStyle name="Comma 4 2 9 3" xfId="6687" xr:uid="{00000000-0005-0000-0000-00000D140000}"/>
    <cellStyle name="Comma 4 3" xfId="153" xr:uid="{00000000-0005-0000-0000-00000E140000}"/>
    <cellStyle name="Comma 4 3 10" xfId="2456" xr:uid="{00000000-0005-0000-0000-00000F140000}"/>
    <cellStyle name="Comma 4 3 10 2" xfId="10923" xr:uid="{00000000-0005-0000-0000-000010140000}"/>
    <cellStyle name="Comma 4 3 10 3" xfId="6688" xr:uid="{00000000-0005-0000-0000-000011140000}"/>
    <cellStyle name="Comma 4 3 11" xfId="8807" xr:uid="{00000000-0005-0000-0000-000012140000}"/>
    <cellStyle name="Comma 4 3 12" xfId="4572" xr:uid="{00000000-0005-0000-0000-000013140000}"/>
    <cellStyle name="Comma 4 3 2" xfId="154" xr:uid="{00000000-0005-0000-0000-000014140000}"/>
    <cellStyle name="Comma 4 3 2 10" xfId="2457" xr:uid="{00000000-0005-0000-0000-000015140000}"/>
    <cellStyle name="Comma 4 3 2 10 2" xfId="10924" xr:uid="{00000000-0005-0000-0000-000016140000}"/>
    <cellStyle name="Comma 4 3 2 10 3" xfId="6689" xr:uid="{00000000-0005-0000-0000-000017140000}"/>
    <cellStyle name="Comma 4 3 2 11" xfId="8808" xr:uid="{00000000-0005-0000-0000-000018140000}"/>
    <cellStyle name="Comma 4 3 2 12" xfId="4573" xr:uid="{00000000-0005-0000-0000-000019140000}"/>
    <cellStyle name="Comma 4 3 2 2" xfId="350" xr:uid="{00000000-0005-0000-0000-00001A140000}"/>
    <cellStyle name="Comma 4 3 2 2 10" xfId="8830" xr:uid="{00000000-0005-0000-0000-00001B140000}"/>
    <cellStyle name="Comma 4 3 2 2 11" xfId="4595" xr:uid="{00000000-0005-0000-0000-00001C140000}"/>
    <cellStyle name="Comma 4 3 2 2 2" xfId="396" xr:uid="{00000000-0005-0000-0000-00001D140000}"/>
    <cellStyle name="Comma 4 3 2 2 2 2" xfId="502" xr:uid="{00000000-0005-0000-0000-00001E140000}"/>
    <cellStyle name="Comma 4 3 2 2 2 2 2" xfId="815" xr:uid="{00000000-0005-0000-0000-00001F140000}"/>
    <cellStyle name="Comma 4 3 2 2 2 2 2 2" xfId="1320" xr:uid="{00000000-0005-0000-0000-000020140000}"/>
    <cellStyle name="Comma 4 3 2 2 2 2 2 2 2" xfId="2378" xr:uid="{00000000-0005-0000-0000-000021140000}"/>
    <cellStyle name="Comma 4 3 2 2 2 2 2 2 2 2" xfId="4495" xr:uid="{00000000-0005-0000-0000-000022140000}"/>
    <cellStyle name="Comma 4 3 2 2 2 2 2 2 2 2 2" xfId="12962" xr:uid="{00000000-0005-0000-0000-000023140000}"/>
    <cellStyle name="Comma 4 3 2 2 2 2 2 2 2 2 3" xfId="8727" xr:uid="{00000000-0005-0000-0000-000024140000}"/>
    <cellStyle name="Comma 4 3 2 2 2 2 2 2 2 3" xfId="10846" xr:uid="{00000000-0005-0000-0000-000025140000}"/>
    <cellStyle name="Comma 4 3 2 2 2 2 2 2 2 4" xfId="6611" xr:uid="{00000000-0005-0000-0000-000026140000}"/>
    <cellStyle name="Comma 4 3 2 2 2 2 2 2 3" xfId="3437" xr:uid="{00000000-0005-0000-0000-000027140000}"/>
    <cellStyle name="Comma 4 3 2 2 2 2 2 2 3 2" xfId="11904" xr:uid="{00000000-0005-0000-0000-000028140000}"/>
    <cellStyle name="Comma 4 3 2 2 2 2 2 2 3 3" xfId="7669" xr:uid="{00000000-0005-0000-0000-000029140000}"/>
    <cellStyle name="Comma 4 3 2 2 2 2 2 2 4" xfId="9788" xr:uid="{00000000-0005-0000-0000-00002A140000}"/>
    <cellStyle name="Comma 4 3 2 2 2 2 2 2 5" xfId="5553" xr:uid="{00000000-0005-0000-0000-00002B140000}"/>
    <cellStyle name="Comma 4 3 2 2 2 2 2 3" xfId="1873" xr:uid="{00000000-0005-0000-0000-00002C140000}"/>
    <cellStyle name="Comma 4 3 2 2 2 2 2 3 2" xfId="3990" xr:uid="{00000000-0005-0000-0000-00002D140000}"/>
    <cellStyle name="Comma 4 3 2 2 2 2 2 3 2 2" xfId="12457" xr:uid="{00000000-0005-0000-0000-00002E140000}"/>
    <cellStyle name="Comma 4 3 2 2 2 2 2 3 2 3" xfId="8222" xr:uid="{00000000-0005-0000-0000-00002F140000}"/>
    <cellStyle name="Comma 4 3 2 2 2 2 2 3 3" xfId="10341" xr:uid="{00000000-0005-0000-0000-000030140000}"/>
    <cellStyle name="Comma 4 3 2 2 2 2 2 3 4" xfId="6106" xr:uid="{00000000-0005-0000-0000-000031140000}"/>
    <cellStyle name="Comma 4 3 2 2 2 2 2 4" xfId="2932" xr:uid="{00000000-0005-0000-0000-000032140000}"/>
    <cellStyle name="Comma 4 3 2 2 2 2 2 4 2" xfId="11399" xr:uid="{00000000-0005-0000-0000-000033140000}"/>
    <cellStyle name="Comma 4 3 2 2 2 2 2 4 3" xfId="7164" xr:uid="{00000000-0005-0000-0000-000034140000}"/>
    <cellStyle name="Comma 4 3 2 2 2 2 2 5" xfId="9283" xr:uid="{00000000-0005-0000-0000-000035140000}"/>
    <cellStyle name="Comma 4 3 2 2 2 2 2 6" xfId="5048" xr:uid="{00000000-0005-0000-0000-000036140000}"/>
    <cellStyle name="Comma 4 3 2 2 2 2 3" xfId="1020" xr:uid="{00000000-0005-0000-0000-000037140000}"/>
    <cellStyle name="Comma 4 3 2 2 2 2 3 2" xfId="2078" xr:uid="{00000000-0005-0000-0000-000038140000}"/>
    <cellStyle name="Comma 4 3 2 2 2 2 3 2 2" xfId="4195" xr:uid="{00000000-0005-0000-0000-000039140000}"/>
    <cellStyle name="Comma 4 3 2 2 2 2 3 2 2 2" xfId="12662" xr:uid="{00000000-0005-0000-0000-00003A140000}"/>
    <cellStyle name="Comma 4 3 2 2 2 2 3 2 2 3" xfId="8427" xr:uid="{00000000-0005-0000-0000-00003B140000}"/>
    <cellStyle name="Comma 4 3 2 2 2 2 3 2 3" xfId="10546" xr:uid="{00000000-0005-0000-0000-00003C140000}"/>
    <cellStyle name="Comma 4 3 2 2 2 2 3 2 4" xfId="6311" xr:uid="{00000000-0005-0000-0000-00003D140000}"/>
    <cellStyle name="Comma 4 3 2 2 2 2 3 3" xfId="3137" xr:uid="{00000000-0005-0000-0000-00003E140000}"/>
    <cellStyle name="Comma 4 3 2 2 2 2 3 3 2" xfId="11604" xr:uid="{00000000-0005-0000-0000-00003F140000}"/>
    <cellStyle name="Comma 4 3 2 2 2 2 3 3 3" xfId="7369" xr:uid="{00000000-0005-0000-0000-000040140000}"/>
    <cellStyle name="Comma 4 3 2 2 2 2 3 4" xfId="9488" xr:uid="{00000000-0005-0000-0000-000041140000}"/>
    <cellStyle name="Comma 4 3 2 2 2 2 3 5" xfId="5253" xr:uid="{00000000-0005-0000-0000-000042140000}"/>
    <cellStyle name="Comma 4 3 2 2 2 2 4" xfId="1572" xr:uid="{00000000-0005-0000-0000-000043140000}"/>
    <cellStyle name="Comma 4 3 2 2 2 2 4 2" xfId="3689" xr:uid="{00000000-0005-0000-0000-000044140000}"/>
    <cellStyle name="Comma 4 3 2 2 2 2 4 2 2" xfId="12156" xr:uid="{00000000-0005-0000-0000-000045140000}"/>
    <cellStyle name="Comma 4 3 2 2 2 2 4 2 3" xfId="7921" xr:uid="{00000000-0005-0000-0000-000046140000}"/>
    <cellStyle name="Comma 4 3 2 2 2 2 4 3" xfId="10040" xr:uid="{00000000-0005-0000-0000-000047140000}"/>
    <cellStyle name="Comma 4 3 2 2 2 2 4 4" xfId="5805" xr:uid="{00000000-0005-0000-0000-000048140000}"/>
    <cellStyle name="Comma 4 3 2 2 2 2 5" xfId="2631" xr:uid="{00000000-0005-0000-0000-000049140000}"/>
    <cellStyle name="Comma 4 3 2 2 2 2 5 2" xfId="11098" xr:uid="{00000000-0005-0000-0000-00004A140000}"/>
    <cellStyle name="Comma 4 3 2 2 2 2 5 3" xfId="6863" xr:uid="{00000000-0005-0000-0000-00004B140000}"/>
    <cellStyle name="Comma 4 3 2 2 2 2 6" xfId="8982" xr:uid="{00000000-0005-0000-0000-00004C140000}"/>
    <cellStyle name="Comma 4 3 2 2 2 2 7" xfId="4747" xr:uid="{00000000-0005-0000-0000-00004D140000}"/>
    <cellStyle name="Comma 4 3 2 2 2 3" xfId="709" xr:uid="{00000000-0005-0000-0000-00004E140000}"/>
    <cellStyle name="Comma 4 3 2 2 2 3 2" xfId="1214" xr:uid="{00000000-0005-0000-0000-00004F140000}"/>
    <cellStyle name="Comma 4 3 2 2 2 3 2 2" xfId="2272" xr:uid="{00000000-0005-0000-0000-000050140000}"/>
    <cellStyle name="Comma 4 3 2 2 2 3 2 2 2" xfId="4389" xr:uid="{00000000-0005-0000-0000-000051140000}"/>
    <cellStyle name="Comma 4 3 2 2 2 3 2 2 2 2" xfId="12856" xr:uid="{00000000-0005-0000-0000-000052140000}"/>
    <cellStyle name="Comma 4 3 2 2 2 3 2 2 2 3" xfId="8621" xr:uid="{00000000-0005-0000-0000-000053140000}"/>
    <cellStyle name="Comma 4 3 2 2 2 3 2 2 3" xfId="10740" xr:uid="{00000000-0005-0000-0000-000054140000}"/>
    <cellStyle name="Comma 4 3 2 2 2 3 2 2 4" xfId="6505" xr:uid="{00000000-0005-0000-0000-000055140000}"/>
    <cellStyle name="Comma 4 3 2 2 2 3 2 3" xfId="3331" xr:uid="{00000000-0005-0000-0000-000056140000}"/>
    <cellStyle name="Comma 4 3 2 2 2 3 2 3 2" xfId="11798" xr:uid="{00000000-0005-0000-0000-000057140000}"/>
    <cellStyle name="Comma 4 3 2 2 2 3 2 3 3" xfId="7563" xr:uid="{00000000-0005-0000-0000-000058140000}"/>
    <cellStyle name="Comma 4 3 2 2 2 3 2 4" xfId="9682" xr:uid="{00000000-0005-0000-0000-000059140000}"/>
    <cellStyle name="Comma 4 3 2 2 2 3 2 5" xfId="5447" xr:uid="{00000000-0005-0000-0000-00005A140000}"/>
    <cellStyle name="Comma 4 3 2 2 2 3 3" xfId="1767" xr:uid="{00000000-0005-0000-0000-00005B140000}"/>
    <cellStyle name="Comma 4 3 2 2 2 3 3 2" xfId="3884" xr:uid="{00000000-0005-0000-0000-00005C140000}"/>
    <cellStyle name="Comma 4 3 2 2 2 3 3 2 2" xfId="12351" xr:uid="{00000000-0005-0000-0000-00005D140000}"/>
    <cellStyle name="Comma 4 3 2 2 2 3 3 2 3" xfId="8116" xr:uid="{00000000-0005-0000-0000-00005E140000}"/>
    <cellStyle name="Comma 4 3 2 2 2 3 3 3" xfId="10235" xr:uid="{00000000-0005-0000-0000-00005F140000}"/>
    <cellStyle name="Comma 4 3 2 2 2 3 3 4" xfId="6000" xr:uid="{00000000-0005-0000-0000-000060140000}"/>
    <cellStyle name="Comma 4 3 2 2 2 3 4" xfId="2826" xr:uid="{00000000-0005-0000-0000-000061140000}"/>
    <cellStyle name="Comma 4 3 2 2 2 3 4 2" xfId="11293" xr:uid="{00000000-0005-0000-0000-000062140000}"/>
    <cellStyle name="Comma 4 3 2 2 2 3 4 3" xfId="7058" xr:uid="{00000000-0005-0000-0000-000063140000}"/>
    <cellStyle name="Comma 4 3 2 2 2 3 5" xfId="9177" xr:uid="{00000000-0005-0000-0000-000064140000}"/>
    <cellStyle name="Comma 4 3 2 2 2 3 6" xfId="4942" xr:uid="{00000000-0005-0000-0000-000065140000}"/>
    <cellStyle name="Comma 4 3 2 2 2 4" xfId="602" xr:uid="{00000000-0005-0000-0000-000066140000}"/>
    <cellStyle name="Comma 4 3 2 2 2 4 2" xfId="1119" xr:uid="{00000000-0005-0000-0000-000067140000}"/>
    <cellStyle name="Comma 4 3 2 2 2 4 2 2" xfId="2177" xr:uid="{00000000-0005-0000-0000-000068140000}"/>
    <cellStyle name="Comma 4 3 2 2 2 4 2 2 2" xfId="4294" xr:uid="{00000000-0005-0000-0000-000069140000}"/>
    <cellStyle name="Comma 4 3 2 2 2 4 2 2 2 2" xfId="12761" xr:uid="{00000000-0005-0000-0000-00006A140000}"/>
    <cellStyle name="Comma 4 3 2 2 2 4 2 2 2 3" xfId="8526" xr:uid="{00000000-0005-0000-0000-00006B140000}"/>
    <cellStyle name="Comma 4 3 2 2 2 4 2 2 3" xfId="10645" xr:uid="{00000000-0005-0000-0000-00006C140000}"/>
    <cellStyle name="Comma 4 3 2 2 2 4 2 2 4" xfId="6410" xr:uid="{00000000-0005-0000-0000-00006D140000}"/>
    <cellStyle name="Comma 4 3 2 2 2 4 2 3" xfId="3236" xr:uid="{00000000-0005-0000-0000-00006E140000}"/>
    <cellStyle name="Comma 4 3 2 2 2 4 2 3 2" xfId="11703" xr:uid="{00000000-0005-0000-0000-00006F140000}"/>
    <cellStyle name="Comma 4 3 2 2 2 4 2 3 3" xfId="7468" xr:uid="{00000000-0005-0000-0000-000070140000}"/>
    <cellStyle name="Comma 4 3 2 2 2 4 2 4" xfId="9587" xr:uid="{00000000-0005-0000-0000-000071140000}"/>
    <cellStyle name="Comma 4 3 2 2 2 4 2 5" xfId="5352" xr:uid="{00000000-0005-0000-0000-000072140000}"/>
    <cellStyle name="Comma 4 3 2 2 2 4 3" xfId="1672" xr:uid="{00000000-0005-0000-0000-000073140000}"/>
    <cellStyle name="Comma 4 3 2 2 2 4 3 2" xfId="3789" xr:uid="{00000000-0005-0000-0000-000074140000}"/>
    <cellStyle name="Comma 4 3 2 2 2 4 3 2 2" xfId="12256" xr:uid="{00000000-0005-0000-0000-000075140000}"/>
    <cellStyle name="Comma 4 3 2 2 2 4 3 2 3" xfId="8021" xr:uid="{00000000-0005-0000-0000-000076140000}"/>
    <cellStyle name="Comma 4 3 2 2 2 4 3 3" xfId="10140" xr:uid="{00000000-0005-0000-0000-000077140000}"/>
    <cellStyle name="Comma 4 3 2 2 2 4 3 4" xfId="5905" xr:uid="{00000000-0005-0000-0000-000078140000}"/>
    <cellStyle name="Comma 4 3 2 2 2 4 4" xfId="2731" xr:uid="{00000000-0005-0000-0000-000079140000}"/>
    <cellStyle name="Comma 4 3 2 2 2 4 4 2" xfId="11198" xr:uid="{00000000-0005-0000-0000-00007A140000}"/>
    <cellStyle name="Comma 4 3 2 2 2 4 4 3" xfId="6963" xr:uid="{00000000-0005-0000-0000-00007B140000}"/>
    <cellStyle name="Comma 4 3 2 2 2 4 5" xfId="9082" xr:uid="{00000000-0005-0000-0000-00007C140000}"/>
    <cellStyle name="Comma 4 3 2 2 2 4 6" xfId="4847" xr:uid="{00000000-0005-0000-0000-00007D140000}"/>
    <cellStyle name="Comma 4 3 2 2 2 5" xfId="914" xr:uid="{00000000-0005-0000-0000-00007E140000}"/>
    <cellStyle name="Comma 4 3 2 2 2 5 2" xfId="1972" xr:uid="{00000000-0005-0000-0000-00007F140000}"/>
    <cellStyle name="Comma 4 3 2 2 2 5 2 2" xfId="4089" xr:uid="{00000000-0005-0000-0000-000080140000}"/>
    <cellStyle name="Comma 4 3 2 2 2 5 2 2 2" xfId="12556" xr:uid="{00000000-0005-0000-0000-000081140000}"/>
    <cellStyle name="Comma 4 3 2 2 2 5 2 2 3" xfId="8321" xr:uid="{00000000-0005-0000-0000-000082140000}"/>
    <cellStyle name="Comma 4 3 2 2 2 5 2 3" xfId="10440" xr:uid="{00000000-0005-0000-0000-000083140000}"/>
    <cellStyle name="Comma 4 3 2 2 2 5 2 4" xfId="6205" xr:uid="{00000000-0005-0000-0000-000084140000}"/>
    <cellStyle name="Comma 4 3 2 2 2 5 3" xfId="3031" xr:uid="{00000000-0005-0000-0000-000085140000}"/>
    <cellStyle name="Comma 4 3 2 2 2 5 3 2" xfId="11498" xr:uid="{00000000-0005-0000-0000-000086140000}"/>
    <cellStyle name="Comma 4 3 2 2 2 5 3 3" xfId="7263" xr:uid="{00000000-0005-0000-0000-000087140000}"/>
    <cellStyle name="Comma 4 3 2 2 2 5 4" xfId="9382" xr:uid="{00000000-0005-0000-0000-000088140000}"/>
    <cellStyle name="Comma 4 3 2 2 2 5 5" xfId="5147" xr:uid="{00000000-0005-0000-0000-000089140000}"/>
    <cellStyle name="Comma 4 3 2 2 2 6" xfId="1466" xr:uid="{00000000-0005-0000-0000-00008A140000}"/>
    <cellStyle name="Comma 4 3 2 2 2 6 2" xfId="3583" xr:uid="{00000000-0005-0000-0000-00008B140000}"/>
    <cellStyle name="Comma 4 3 2 2 2 6 2 2" xfId="12050" xr:uid="{00000000-0005-0000-0000-00008C140000}"/>
    <cellStyle name="Comma 4 3 2 2 2 6 2 3" xfId="7815" xr:uid="{00000000-0005-0000-0000-00008D140000}"/>
    <cellStyle name="Comma 4 3 2 2 2 6 3" xfId="9934" xr:uid="{00000000-0005-0000-0000-00008E140000}"/>
    <cellStyle name="Comma 4 3 2 2 2 6 4" xfId="5699" xr:uid="{00000000-0005-0000-0000-00008F140000}"/>
    <cellStyle name="Comma 4 3 2 2 2 7" xfId="2525" xr:uid="{00000000-0005-0000-0000-000090140000}"/>
    <cellStyle name="Comma 4 3 2 2 2 7 2" xfId="10992" xr:uid="{00000000-0005-0000-0000-000091140000}"/>
    <cellStyle name="Comma 4 3 2 2 2 7 3" xfId="6757" xr:uid="{00000000-0005-0000-0000-000092140000}"/>
    <cellStyle name="Comma 4 3 2 2 2 8" xfId="8876" xr:uid="{00000000-0005-0000-0000-000093140000}"/>
    <cellStyle name="Comma 4 3 2 2 2 9" xfId="4641" xr:uid="{00000000-0005-0000-0000-000094140000}"/>
    <cellStyle name="Comma 4 3 2 2 3" xfId="456" xr:uid="{00000000-0005-0000-0000-000095140000}"/>
    <cellStyle name="Comma 4 3 2 2 3 2" xfId="769" xr:uid="{00000000-0005-0000-0000-000096140000}"/>
    <cellStyle name="Comma 4 3 2 2 3 2 2" xfId="1274" xr:uid="{00000000-0005-0000-0000-000097140000}"/>
    <cellStyle name="Comma 4 3 2 2 3 2 2 2" xfId="2332" xr:uid="{00000000-0005-0000-0000-000098140000}"/>
    <cellStyle name="Comma 4 3 2 2 3 2 2 2 2" xfId="4449" xr:uid="{00000000-0005-0000-0000-000099140000}"/>
    <cellStyle name="Comma 4 3 2 2 3 2 2 2 2 2" xfId="12916" xr:uid="{00000000-0005-0000-0000-00009A140000}"/>
    <cellStyle name="Comma 4 3 2 2 3 2 2 2 2 3" xfId="8681" xr:uid="{00000000-0005-0000-0000-00009B140000}"/>
    <cellStyle name="Comma 4 3 2 2 3 2 2 2 3" xfId="10800" xr:uid="{00000000-0005-0000-0000-00009C140000}"/>
    <cellStyle name="Comma 4 3 2 2 3 2 2 2 4" xfId="6565" xr:uid="{00000000-0005-0000-0000-00009D140000}"/>
    <cellStyle name="Comma 4 3 2 2 3 2 2 3" xfId="3391" xr:uid="{00000000-0005-0000-0000-00009E140000}"/>
    <cellStyle name="Comma 4 3 2 2 3 2 2 3 2" xfId="11858" xr:uid="{00000000-0005-0000-0000-00009F140000}"/>
    <cellStyle name="Comma 4 3 2 2 3 2 2 3 3" xfId="7623" xr:uid="{00000000-0005-0000-0000-0000A0140000}"/>
    <cellStyle name="Comma 4 3 2 2 3 2 2 4" xfId="9742" xr:uid="{00000000-0005-0000-0000-0000A1140000}"/>
    <cellStyle name="Comma 4 3 2 2 3 2 2 5" xfId="5507" xr:uid="{00000000-0005-0000-0000-0000A2140000}"/>
    <cellStyle name="Comma 4 3 2 2 3 2 3" xfId="1827" xr:uid="{00000000-0005-0000-0000-0000A3140000}"/>
    <cellStyle name="Comma 4 3 2 2 3 2 3 2" xfId="3944" xr:uid="{00000000-0005-0000-0000-0000A4140000}"/>
    <cellStyle name="Comma 4 3 2 2 3 2 3 2 2" xfId="12411" xr:uid="{00000000-0005-0000-0000-0000A5140000}"/>
    <cellStyle name="Comma 4 3 2 2 3 2 3 2 3" xfId="8176" xr:uid="{00000000-0005-0000-0000-0000A6140000}"/>
    <cellStyle name="Comma 4 3 2 2 3 2 3 3" xfId="10295" xr:uid="{00000000-0005-0000-0000-0000A7140000}"/>
    <cellStyle name="Comma 4 3 2 2 3 2 3 4" xfId="6060" xr:uid="{00000000-0005-0000-0000-0000A8140000}"/>
    <cellStyle name="Comma 4 3 2 2 3 2 4" xfId="2886" xr:uid="{00000000-0005-0000-0000-0000A9140000}"/>
    <cellStyle name="Comma 4 3 2 2 3 2 4 2" xfId="11353" xr:uid="{00000000-0005-0000-0000-0000AA140000}"/>
    <cellStyle name="Comma 4 3 2 2 3 2 4 3" xfId="7118" xr:uid="{00000000-0005-0000-0000-0000AB140000}"/>
    <cellStyle name="Comma 4 3 2 2 3 2 5" xfId="9237" xr:uid="{00000000-0005-0000-0000-0000AC140000}"/>
    <cellStyle name="Comma 4 3 2 2 3 2 6" xfId="5002" xr:uid="{00000000-0005-0000-0000-0000AD140000}"/>
    <cellStyle name="Comma 4 3 2 2 3 3" xfId="974" xr:uid="{00000000-0005-0000-0000-0000AE140000}"/>
    <cellStyle name="Comma 4 3 2 2 3 3 2" xfId="2032" xr:uid="{00000000-0005-0000-0000-0000AF140000}"/>
    <cellStyle name="Comma 4 3 2 2 3 3 2 2" xfId="4149" xr:uid="{00000000-0005-0000-0000-0000B0140000}"/>
    <cellStyle name="Comma 4 3 2 2 3 3 2 2 2" xfId="12616" xr:uid="{00000000-0005-0000-0000-0000B1140000}"/>
    <cellStyle name="Comma 4 3 2 2 3 3 2 2 3" xfId="8381" xr:uid="{00000000-0005-0000-0000-0000B2140000}"/>
    <cellStyle name="Comma 4 3 2 2 3 3 2 3" xfId="10500" xr:uid="{00000000-0005-0000-0000-0000B3140000}"/>
    <cellStyle name="Comma 4 3 2 2 3 3 2 4" xfId="6265" xr:uid="{00000000-0005-0000-0000-0000B4140000}"/>
    <cellStyle name="Comma 4 3 2 2 3 3 3" xfId="3091" xr:uid="{00000000-0005-0000-0000-0000B5140000}"/>
    <cellStyle name="Comma 4 3 2 2 3 3 3 2" xfId="11558" xr:uid="{00000000-0005-0000-0000-0000B6140000}"/>
    <cellStyle name="Comma 4 3 2 2 3 3 3 3" xfId="7323" xr:uid="{00000000-0005-0000-0000-0000B7140000}"/>
    <cellStyle name="Comma 4 3 2 2 3 3 4" xfId="9442" xr:uid="{00000000-0005-0000-0000-0000B8140000}"/>
    <cellStyle name="Comma 4 3 2 2 3 3 5" xfId="5207" xr:uid="{00000000-0005-0000-0000-0000B9140000}"/>
    <cellStyle name="Comma 4 3 2 2 3 4" xfId="1526" xr:uid="{00000000-0005-0000-0000-0000BA140000}"/>
    <cellStyle name="Comma 4 3 2 2 3 4 2" xfId="3643" xr:uid="{00000000-0005-0000-0000-0000BB140000}"/>
    <cellStyle name="Comma 4 3 2 2 3 4 2 2" xfId="12110" xr:uid="{00000000-0005-0000-0000-0000BC140000}"/>
    <cellStyle name="Comma 4 3 2 2 3 4 2 3" xfId="7875" xr:uid="{00000000-0005-0000-0000-0000BD140000}"/>
    <cellStyle name="Comma 4 3 2 2 3 4 3" xfId="9994" xr:uid="{00000000-0005-0000-0000-0000BE140000}"/>
    <cellStyle name="Comma 4 3 2 2 3 4 4" xfId="5759" xr:uid="{00000000-0005-0000-0000-0000BF140000}"/>
    <cellStyle name="Comma 4 3 2 2 3 5" xfId="2585" xr:uid="{00000000-0005-0000-0000-0000C0140000}"/>
    <cellStyle name="Comma 4 3 2 2 3 5 2" xfId="11052" xr:uid="{00000000-0005-0000-0000-0000C1140000}"/>
    <cellStyle name="Comma 4 3 2 2 3 5 3" xfId="6817" xr:uid="{00000000-0005-0000-0000-0000C2140000}"/>
    <cellStyle name="Comma 4 3 2 2 3 6" xfId="8936" xr:uid="{00000000-0005-0000-0000-0000C3140000}"/>
    <cellStyle name="Comma 4 3 2 2 3 7" xfId="4701" xr:uid="{00000000-0005-0000-0000-0000C4140000}"/>
    <cellStyle name="Comma 4 3 2 2 4" xfId="663" xr:uid="{00000000-0005-0000-0000-0000C5140000}"/>
    <cellStyle name="Comma 4 3 2 2 4 2" xfId="1168" xr:uid="{00000000-0005-0000-0000-0000C6140000}"/>
    <cellStyle name="Comma 4 3 2 2 4 2 2" xfId="2226" xr:uid="{00000000-0005-0000-0000-0000C7140000}"/>
    <cellStyle name="Comma 4 3 2 2 4 2 2 2" xfId="4343" xr:uid="{00000000-0005-0000-0000-0000C8140000}"/>
    <cellStyle name="Comma 4 3 2 2 4 2 2 2 2" xfId="12810" xr:uid="{00000000-0005-0000-0000-0000C9140000}"/>
    <cellStyle name="Comma 4 3 2 2 4 2 2 2 3" xfId="8575" xr:uid="{00000000-0005-0000-0000-0000CA140000}"/>
    <cellStyle name="Comma 4 3 2 2 4 2 2 3" xfId="10694" xr:uid="{00000000-0005-0000-0000-0000CB140000}"/>
    <cellStyle name="Comma 4 3 2 2 4 2 2 4" xfId="6459" xr:uid="{00000000-0005-0000-0000-0000CC140000}"/>
    <cellStyle name="Comma 4 3 2 2 4 2 3" xfId="3285" xr:uid="{00000000-0005-0000-0000-0000CD140000}"/>
    <cellStyle name="Comma 4 3 2 2 4 2 3 2" xfId="11752" xr:uid="{00000000-0005-0000-0000-0000CE140000}"/>
    <cellStyle name="Comma 4 3 2 2 4 2 3 3" xfId="7517" xr:uid="{00000000-0005-0000-0000-0000CF140000}"/>
    <cellStyle name="Comma 4 3 2 2 4 2 4" xfId="9636" xr:uid="{00000000-0005-0000-0000-0000D0140000}"/>
    <cellStyle name="Comma 4 3 2 2 4 2 5" xfId="5401" xr:uid="{00000000-0005-0000-0000-0000D1140000}"/>
    <cellStyle name="Comma 4 3 2 2 4 3" xfId="1721" xr:uid="{00000000-0005-0000-0000-0000D2140000}"/>
    <cellStyle name="Comma 4 3 2 2 4 3 2" xfId="3838" xr:uid="{00000000-0005-0000-0000-0000D3140000}"/>
    <cellStyle name="Comma 4 3 2 2 4 3 2 2" xfId="12305" xr:uid="{00000000-0005-0000-0000-0000D4140000}"/>
    <cellStyle name="Comma 4 3 2 2 4 3 2 3" xfId="8070" xr:uid="{00000000-0005-0000-0000-0000D5140000}"/>
    <cellStyle name="Comma 4 3 2 2 4 3 3" xfId="10189" xr:uid="{00000000-0005-0000-0000-0000D6140000}"/>
    <cellStyle name="Comma 4 3 2 2 4 3 4" xfId="5954" xr:uid="{00000000-0005-0000-0000-0000D7140000}"/>
    <cellStyle name="Comma 4 3 2 2 4 4" xfId="2780" xr:uid="{00000000-0005-0000-0000-0000D8140000}"/>
    <cellStyle name="Comma 4 3 2 2 4 4 2" xfId="11247" xr:uid="{00000000-0005-0000-0000-0000D9140000}"/>
    <cellStyle name="Comma 4 3 2 2 4 4 3" xfId="7012" xr:uid="{00000000-0005-0000-0000-0000DA140000}"/>
    <cellStyle name="Comma 4 3 2 2 4 5" xfId="9131" xr:uid="{00000000-0005-0000-0000-0000DB140000}"/>
    <cellStyle name="Comma 4 3 2 2 4 6" xfId="4896" xr:uid="{00000000-0005-0000-0000-0000DC140000}"/>
    <cellStyle name="Comma 4 3 2 2 5" xfId="556" xr:uid="{00000000-0005-0000-0000-0000DD140000}"/>
    <cellStyle name="Comma 4 3 2 2 5 2" xfId="1073" xr:uid="{00000000-0005-0000-0000-0000DE140000}"/>
    <cellStyle name="Comma 4 3 2 2 5 2 2" xfId="2131" xr:uid="{00000000-0005-0000-0000-0000DF140000}"/>
    <cellStyle name="Comma 4 3 2 2 5 2 2 2" xfId="4248" xr:uid="{00000000-0005-0000-0000-0000E0140000}"/>
    <cellStyle name="Comma 4 3 2 2 5 2 2 2 2" xfId="12715" xr:uid="{00000000-0005-0000-0000-0000E1140000}"/>
    <cellStyle name="Comma 4 3 2 2 5 2 2 2 3" xfId="8480" xr:uid="{00000000-0005-0000-0000-0000E2140000}"/>
    <cellStyle name="Comma 4 3 2 2 5 2 2 3" xfId="10599" xr:uid="{00000000-0005-0000-0000-0000E3140000}"/>
    <cellStyle name="Comma 4 3 2 2 5 2 2 4" xfId="6364" xr:uid="{00000000-0005-0000-0000-0000E4140000}"/>
    <cellStyle name="Comma 4 3 2 2 5 2 3" xfId="3190" xr:uid="{00000000-0005-0000-0000-0000E5140000}"/>
    <cellStyle name="Comma 4 3 2 2 5 2 3 2" xfId="11657" xr:uid="{00000000-0005-0000-0000-0000E6140000}"/>
    <cellStyle name="Comma 4 3 2 2 5 2 3 3" xfId="7422" xr:uid="{00000000-0005-0000-0000-0000E7140000}"/>
    <cellStyle name="Comma 4 3 2 2 5 2 4" xfId="9541" xr:uid="{00000000-0005-0000-0000-0000E8140000}"/>
    <cellStyle name="Comma 4 3 2 2 5 2 5" xfId="5306" xr:uid="{00000000-0005-0000-0000-0000E9140000}"/>
    <cellStyle name="Comma 4 3 2 2 5 3" xfId="1626" xr:uid="{00000000-0005-0000-0000-0000EA140000}"/>
    <cellStyle name="Comma 4 3 2 2 5 3 2" xfId="3743" xr:uid="{00000000-0005-0000-0000-0000EB140000}"/>
    <cellStyle name="Comma 4 3 2 2 5 3 2 2" xfId="12210" xr:uid="{00000000-0005-0000-0000-0000EC140000}"/>
    <cellStyle name="Comma 4 3 2 2 5 3 2 3" xfId="7975" xr:uid="{00000000-0005-0000-0000-0000ED140000}"/>
    <cellStyle name="Comma 4 3 2 2 5 3 3" xfId="10094" xr:uid="{00000000-0005-0000-0000-0000EE140000}"/>
    <cellStyle name="Comma 4 3 2 2 5 3 4" xfId="5859" xr:uid="{00000000-0005-0000-0000-0000EF140000}"/>
    <cellStyle name="Comma 4 3 2 2 5 4" xfId="2685" xr:uid="{00000000-0005-0000-0000-0000F0140000}"/>
    <cellStyle name="Comma 4 3 2 2 5 4 2" xfId="11152" xr:uid="{00000000-0005-0000-0000-0000F1140000}"/>
    <cellStyle name="Comma 4 3 2 2 5 4 3" xfId="6917" xr:uid="{00000000-0005-0000-0000-0000F2140000}"/>
    <cellStyle name="Comma 4 3 2 2 5 5" xfId="9036" xr:uid="{00000000-0005-0000-0000-0000F3140000}"/>
    <cellStyle name="Comma 4 3 2 2 5 6" xfId="4801" xr:uid="{00000000-0005-0000-0000-0000F4140000}"/>
    <cellStyle name="Comma 4 3 2 2 6" xfId="868" xr:uid="{00000000-0005-0000-0000-0000F5140000}"/>
    <cellStyle name="Comma 4 3 2 2 6 2" xfId="1926" xr:uid="{00000000-0005-0000-0000-0000F6140000}"/>
    <cellStyle name="Comma 4 3 2 2 6 2 2" xfId="4043" xr:uid="{00000000-0005-0000-0000-0000F7140000}"/>
    <cellStyle name="Comma 4 3 2 2 6 2 2 2" xfId="12510" xr:uid="{00000000-0005-0000-0000-0000F8140000}"/>
    <cellStyle name="Comma 4 3 2 2 6 2 2 3" xfId="8275" xr:uid="{00000000-0005-0000-0000-0000F9140000}"/>
    <cellStyle name="Comma 4 3 2 2 6 2 3" xfId="10394" xr:uid="{00000000-0005-0000-0000-0000FA140000}"/>
    <cellStyle name="Comma 4 3 2 2 6 2 4" xfId="6159" xr:uid="{00000000-0005-0000-0000-0000FB140000}"/>
    <cellStyle name="Comma 4 3 2 2 6 3" xfId="2985" xr:uid="{00000000-0005-0000-0000-0000FC140000}"/>
    <cellStyle name="Comma 4 3 2 2 6 3 2" xfId="11452" xr:uid="{00000000-0005-0000-0000-0000FD140000}"/>
    <cellStyle name="Comma 4 3 2 2 6 3 3" xfId="7217" xr:uid="{00000000-0005-0000-0000-0000FE140000}"/>
    <cellStyle name="Comma 4 3 2 2 6 4" xfId="9336" xr:uid="{00000000-0005-0000-0000-0000FF140000}"/>
    <cellStyle name="Comma 4 3 2 2 6 5" xfId="5101" xr:uid="{00000000-0005-0000-0000-000000150000}"/>
    <cellStyle name="Comma 4 3 2 2 7" xfId="1374" xr:uid="{00000000-0005-0000-0000-000001150000}"/>
    <cellStyle name="Comma 4 3 2 2 7 2" xfId="2432" xr:uid="{00000000-0005-0000-0000-000002150000}"/>
    <cellStyle name="Comma 4 3 2 2 7 2 2" xfId="4549" xr:uid="{00000000-0005-0000-0000-000003150000}"/>
    <cellStyle name="Comma 4 3 2 2 7 2 2 2" xfId="13016" xr:uid="{00000000-0005-0000-0000-000004150000}"/>
    <cellStyle name="Comma 4 3 2 2 7 2 2 3" xfId="8781" xr:uid="{00000000-0005-0000-0000-000005150000}"/>
    <cellStyle name="Comma 4 3 2 2 7 2 3" xfId="10900" xr:uid="{00000000-0005-0000-0000-000006150000}"/>
    <cellStyle name="Comma 4 3 2 2 7 2 4" xfId="6665" xr:uid="{00000000-0005-0000-0000-000007150000}"/>
    <cellStyle name="Comma 4 3 2 2 7 3" xfId="3491" xr:uid="{00000000-0005-0000-0000-000008150000}"/>
    <cellStyle name="Comma 4 3 2 2 7 3 2" xfId="11958" xr:uid="{00000000-0005-0000-0000-000009150000}"/>
    <cellStyle name="Comma 4 3 2 2 7 3 3" xfId="7723" xr:uid="{00000000-0005-0000-0000-00000A150000}"/>
    <cellStyle name="Comma 4 3 2 2 7 4" xfId="9842" xr:uid="{00000000-0005-0000-0000-00000B150000}"/>
    <cellStyle name="Comma 4 3 2 2 7 5" xfId="5607" xr:uid="{00000000-0005-0000-0000-00000C150000}"/>
    <cellStyle name="Comma 4 3 2 2 8" xfId="1420" xr:uid="{00000000-0005-0000-0000-00000D150000}"/>
    <cellStyle name="Comma 4 3 2 2 8 2" xfId="3537" xr:uid="{00000000-0005-0000-0000-00000E150000}"/>
    <cellStyle name="Comma 4 3 2 2 8 2 2" xfId="12004" xr:uid="{00000000-0005-0000-0000-00000F150000}"/>
    <cellStyle name="Comma 4 3 2 2 8 2 3" xfId="7769" xr:uid="{00000000-0005-0000-0000-000010150000}"/>
    <cellStyle name="Comma 4 3 2 2 8 3" xfId="9888" xr:uid="{00000000-0005-0000-0000-000011150000}"/>
    <cellStyle name="Comma 4 3 2 2 8 4" xfId="5653" xr:uid="{00000000-0005-0000-0000-000012150000}"/>
    <cellStyle name="Comma 4 3 2 2 9" xfId="2479" xr:uid="{00000000-0005-0000-0000-000013150000}"/>
    <cellStyle name="Comma 4 3 2 2 9 2" xfId="10946" xr:uid="{00000000-0005-0000-0000-000014150000}"/>
    <cellStyle name="Comma 4 3 2 2 9 3" xfId="6711" xr:uid="{00000000-0005-0000-0000-000015150000}"/>
    <cellStyle name="Comma 4 3 2 3" xfId="374" xr:uid="{00000000-0005-0000-0000-000016150000}"/>
    <cellStyle name="Comma 4 3 2 3 2" xfId="480" xr:uid="{00000000-0005-0000-0000-000017150000}"/>
    <cellStyle name="Comma 4 3 2 3 2 2" xfId="793" xr:uid="{00000000-0005-0000-0000-000018150000}"/>
    <cellStyle name="Comma 4 3 2 3 2 2 2" xfId="1298" xr:uid="{00000000-0005-0000-0000-000019150000}"/>
    <cellStyle name="Comma 4 3 2 3 2 2 2 2" xfId="2356" xr:uid="{00000000-0005-0000-0000-00001A150000}"/>
    <cellStyle name="Comma 4 3 2 3 2 2 2 2 2" xfId="4473" xr:uid="{00000000-0005-0000-0000-00001B150000}"/>
    <cellStyle name="Comma 4 3 2 3 2 2 2 2 2 2" xfId="12940" xr:uid="{00000000-0005-0000-0000-00001C150000}"/>
    <cellStyle name="Comma 4 3 2 3 2 2 2 2 2 3" xfId="8705" xr:uid="{00000000-0005-0000-0000-00001D150000}"/>
    <cellStyle name="Comma 4 3 2 3 2 2 2 2 3" xfId="10824" xr:uid="{00000000-0005-0000-0000-00001E150000}"/>
    <cellStyle name="Comma 4 3 2 3 2 2 2 2 4" xfId="6589" xr:uid="{00000000-0005-0000-0000-00001F150000}"/>
    <cellStyle name="Comma 4 3 2 3 2 2 2 3" xfId="3415" xr:uid="{00000000-0005-0000-0000-000020150000}"/>
    <cellStyle name="Comma 4 3 2 3 2 2 2 3 2" xfId="11882" xr:uid="{00000000-0005-0000-0000-000021150000}"/>
    <cellStyle name="Comma 4 3 2 3 2 2 2 3 3" xfId="7647" xr:uid="{00000000-0005-0000-0000-000022150000}"/>
    <cellStyle name="Comma 4 3 2 3 2 2 2 4" xfId="9766" xr:uid="{00000000-0005-0000-0000-000023150000}"/>
    <cellStyle name="Comma 4 3 2 3 2 2 2 5" xfId="5531" xr:uid="{00000000-0005-0000-0000-000024150000}"/>
    <cellStyle name="Comma 4 3 2 3 2 2 3" xfId="1851" xr:uid="{00000000-0005-0000-0000-000025150000}"/>
    <cellStyle name="Comma 4 3 2 3 2 2 3 2" xfId="3968" xr:uid="{00000000-0005-0000-0000-000026150000}"/>
    <cellStyle name="Comma 4 3 2 3 2 2 3 2 2" xfId="12435" xr:uid="{00000000-0005-0000-0000-000027150000}"/>
    <cellStyle name="Comma 4 3 2 3 2 2 3 2 3" xfId="8200" xr:uid="{00000000-0005-0000-0000-000028150000}"/>
    <cellStyle name="Comma 4 3 2 3 2 2 3 3" xfId="10319" xr:uid="{00000000-0005-0000-0000-000029150000}"/>
    <cellStyle name="Comma 4 3 2 3 2 2 3 4" xfId="6084" xr:uid="{00000000-0005-0000-0000-00002A150000}"/>
    <cellStyle name="Comma 4 3 2 3 2 2 4" xfId="2910" xr:uid="{00000000-0005-0000-0000-00002B150000}"/>
    <cellStyle name="Comma 4 3 2 3 2 2 4 2" xfId="11377" xr:uid="{00000000-0005-0000-0000-00002C150000}"/>
    <cellStyle name="Comma 4 3 2 3 2 2 4 3" xfId="7142" xr:uid="{00000000-0005-0000-0000-00002D150000}"/>
    <cellStyle name="Comma 4 3 2 3 2 2 5" xfId="9261" xr:uid="{00000000-0005-0000-0000-00002E150000}"/>
    <cellStyle name="Comma 4 3 2 3 2 2 6" xfId="5026" xr:uid="{00000000-0005-0000-0000-00002F150000}"/>
    <cellStyle name="Comma 4 3 2 3 2 3" xfId="998" xr:uid="{00000000-0005-0000-0000-000030150000}"/>
    <cellStyle name="Comma 4 3 2 3 2 3 2" xfId="2056" xr:uid="{00000000-0005-0000-0000-000031150000}"/>
    <cellStyle name="Comma 4 3 2 3 2 3 2 2" xfId="4173" xr:uid="{00000000-0005-0000-0000-000032150000}"/>
    <cellStyle name="Comma 4 3 2 3 2 3 2 2 2" xfId="12640" xr:uid="{00000000-0005-0000-0000-000033150000}"/>
    <cellStyle name="Comma 4 3 2 3 2 3 2 2 3" xfId="8405" xr:uid="{00000000-0005-0000-0000-000034150000}"/>
    <cellStyle name="Comma 4 3 2 3 2 3 2 3" xfId="10524" xr:uid="{00000000-0005-0000-0000-000035150000}"/>
    <cellStyle name="Comma 4 3 2 3 2 3 2 4" xfId="6289" xr:uid="{00000000-0005-0000-0000-000036150000}"/>
    <cellStyle name="Comma 4 3 2 3 2 3 3" xfId="3115" xr:uid="{00000000-0005-0000-0000-000037150000}"/>
    <cellStyle name="Comma 4 3 2 3 2 3 3 2" xfId="11582" xr:uid="{00000000-0005-0000-0000-000038150000}"/>
    <cellStyle name="Comma 4 3 2 3 2 3 3 3" xfId="7347" xr:uid="{00000000-0005-0000-0000-000039150000}"/>
    <cellStyle name="Comma 4 3 2 3 2 3 4" xfId="9466" xr:uid="{00000000-0005-0000-0000-00003A150000}"/>
    <cellStyle name="Comma 4 3 2 3 2 3 5" xfId="5231" xr:uid="{00000000-0005-0000-0000-00003B150000}"/>
    <cellStyle name="Comma 4 3 2 3 2 4" xfId="1550" xr:uid="{00000000-0005-0000-0000-00003C150000}"/>
    <cellStyle name="Comma 4 3 2 3 2 4 2" xfId="3667" xr:uid="{00000000-0005-0000-0000-00003D150000}"/>
    <cellStyle name="Comma 4 3 2 3 2 4 2 2" xfId="12134" xr:uid="{00000000-0005-0000-0000-00003E150000}"/>
    <cellStyle name="Comma 4 3 2 3 2 4 2 3" xfId="7899" xr:uid="{00000000-0005-0000-0000-00003F150000}"/>
    <cellStyle name="Comma 4 3 2 3 2 4 3" xfId="10018" xr:uid="{00000000-0005-0000-0000-000040150000}"/>
    <cellStyle name="Comma 4 3 2 3 2 4 4" xfId="5783" xr:uid="{00000000-0005-0000-0000-000041150000}"/>
    <cellStyle name="Comma 4 3 2 3 2 5" xfId="2609" xr:uid="{00000000-0005-0000-0000-000042150000}"/>
    <cellStyle name="Comma 4 3 2 3 2 5 2" xfId="11076" xr:uid="{00000000-0005-0000-0000-000043150000}"/>
    <cellStyle name="Comma 4 3 2 3 2 5 3" xfId="6841" xr:uid="{00000000-0005-0000-0000-000044150000}"/>
    <cellStyle name="Comma 4 3 2 3 2 6" xfId="8960" xr:uid="{00000000-0005-0000-0000-000045150000}"/>
    <cellStyle name="Comma 4 3 2 3 2 7" xfId="4725" xr:uid="{00000000-0005-0000-0000-000046150000}"/>
    <cellStyle name="Comma 4 3 2 3 3" xfId="687" xr:uid="{00000000-0005-0000-0000-000047150000}"/>
    <cellStyle name="Comma 4 3 2 3 3 2" xfId="1192" xr:uid="{00000000-0005-0000-0000-000048150000}"/>
    <cellStyle name="Comma 4 3 2 3 3 2 2" xfId="2250" xr:uid="{00000000-0005-0000-0000-000049150000}"/>
    <cellStyle name="Comma 4 3 2 3 3 2 2 2" xfId="4367" xr:uid="{00000000-0005-0000-0000-00004A150000}"/>
    <cellStyle name="Comma 4 3 2 3 3 2 2 2 2" xfId="12834" xr:uid="{00000000-0005-0000-0000-00004B150000}"/>
    <cellStyle name="Comma 4 3 2 3 3 2 2 2 3" xfId="8599" xr:uid="{00000000-0005-0000-0000-00004C150000}"/>
    <cellStyle name="Comma 4 3 2 3 3 2 2 3" xfId="10718" xr:uid="{00000000-0005-0000-0000-00004D150000}"/>
    <cellStyle name="Comma 4 3 2 3 3 2 2 4" xfId="6483" xr:uid="{00000000-0005-0000-0000-00004E150000}"/>
    <cellStyle name="Comma 4 3 2 3 3 2 3" xfId="3309" xr:uid="{00000000-0005-0000-0000-00004F150000}"/>
    <cellStyle name="Comma 4 3 2 3 3 2 3 2" xfId="11776" xr:uid="{00000000-0005-0000-0000-000050150000}"/>
    <cellStyle name="Comma 4 3 2 3 3 2 3 3" xfId="7541" xr:uid="{00000000-0005-0000-0000-000051150000}"/>
    <cellStyle name="Comma 4 3 2 3 3 2 4" xfId="9660" xr:uid="{00000000-0005-0000-0000-000052150000}"/>
    <cellStyle name="Comma 4 3 2 3 3 2 5" xfId="5425" xr:uid="{00000000-0005-0000-0000-000053150000}"/>
    <cellStyle name="Comma 4 3 2 3 3 3" xfId="1745" xr:uid="{00000000-0005-0000-0000-000054150000}"/>
    <cellStyle name="Comma 4 3 2 3 3 3 2" xfId="3862" xr:uid="{00000000-0005-0000-0000-000055150000}"/>
    <cellStyle name="Comma 4 3 2 3 3 3 2 2" xfId="12329" xr:uid="{00000000-0005-0000-0000-000056150000}"/>
    <cellStyle name="Comma 4 3 2 3 3 3 2 3" xfId="8094" xr:uid="{00000000-0005-0000-0000-000057150000}"/>
    <cellStyle name="Comma 4 3 2 3 3 3 3" xfId="10213" xr:uid="{00000000-0005-0000-0000-000058150000}"/>
    <cellStyle name="Comma 4 3 2 3 3 3 4" xfId="5978" xr:uid="{00000000-0005-0000-0000-000059150000}"/>
    <cellStyle name="Comma 4 3 2 3 3 4" xfId="2804" xr:uid="{00000000-0005-0000-0000-00005A150000}"/>
    <cellStyle name="Comma 4 3 2 3 3 4 2" xfId="11271" xr:uid="{00000000-0005-0000-0000-00005B150000}"/>
    <cellStyle name="Comma 4 3 2 3 3 4 3" xfId="7036" xr:uid="{00000000-0005-0000-0000-00005C150000}"/>
    <cellStyle name="Comma 4 3 2 3 3 5" xfId="9155" xr:uid="{00000000-0005-0000-0000-00005D150000}"/>
    <cellStyle name="Comma 4 3 2 3 3 6" xfId="4920" xr:uid="{00000000-0005-0000-0000-00005E150000}"/>
    <cellStyle name="Comma 4 3 2 3 4" xfId="580" xr:uid="{00000000-0005-0000-0000-00005F150000}"/>
    <cellStyle name="Comma 4 3 2 3 4 2" xfId="1097" xr:uid="{00000000-0005-0000-0000-000060150000}"/>
    <cellStyle name="Comma 4 3 2 3 4 2 2" xfId="2155" xr:uid="{00000000-0005-0000-0000-000061150000}"/>
    <cellStyle name="Comma 4 3 2 3 4 2 2 2" xfId="4272" xr:uid="{00000000-0005-0000-0000-000062150000}"/>
    <cellStyle name="Comma 4 3 2 3 4 2 2 2 2" xfId="12739" xr:uid="{00000000-0005-0000-0000-000063150000}"/>
    <cellStyle name="Comma 4 3 2 3 4 2 2 2 3" xfId="8504" xr:uid="{00000000-0005-0000-0000-000064150000}"/>
    <cellStyle name="Comma 4 3 2 3 4 2 2 3" xfId="10623" xr:uid="{00000000-0005-0000-0000-000065150000}"/>
    <cellStyle name="Comma 4 3 2 3 4 2 2 4" xfId="6388" xr:uid="{00000000-0005-0000-0000-000066150000}"/>
    <cellStyle name="Comma 4 3 2 3 4 2 3" xfId="3214" xr:uid="{00000000-0005-0000-0000-000067150000}"/>
    <cellStyle name="Comma 4 3 2 3 4 2 3 2" xfId="11681" xr:uid="{00000000-0005-0000-0000-000068150000}"/>
    <cellStyle name="Comma 4 3 2 3 4 2 3 3" xfId="7446" xr:uid="{00000000-0005-0000-0000-000069150000}"/>
    <cellStyle name="Comma 4 3 2 3 4 2 4" xfId="9565" xr:uid="{00000000-0005-0000-0000-00006A150000}"/>
    <cellStyle name="Comma 4 3 2 3 4 2 5" xfId="5330" xr:uid="{00000000-0005-0000-0000-00006B150000}"/>
    <cellStyle name="Comma 4 3 2 3 4 3" xfId="1650" xr:uid="{00000000-0005-0000-0000-00006C150000}"/>
    <cellStyle name="Comma 4 3 2 3 4 3 2" xfId="3767" xr:uid="{00000000-0005-0000-0000-00006D150000}"/>
    <cellStyle name="Comma 4 3 2 3 4 3 2 2" xfId="12234" xr:uid="{00000000-0005-0000-0000-00006E150000}"/>
    <cellStyle name="Comma 4 3 2 3 4 3 2 3" xfId="7999" xr:uid="{00000000-0005-0000-0000-00006F150000}"/>
    <cellStyle name="Comma 4 3 2 3 4 3 3" xfId="10118" xr:uid="{00000000-0005-0000-0000-000070150000}"/>
    <cellStyle name="Comma 4 3 2 3 4 3 4" xfId="5883" xr:uid="{00000000-0005-0000-0000-000071150000}"/>
    <cellStyle name="Comma 4 3 2 3 4 4" xfId="2709" xr:uid="{00000000-0005-0000-0000-000072150000}"/>
    <cellStyle name="Comma 4 3 2 3 4 4 2" xfId="11176" xr:uid="{00000000-0005-0000-0000-000073150000}"/>
    <cellStyle name="Comma 4 3 2 3 4 4 3" xfId="6941" xr:uid="{00000000-0005-0000-0000-000074150000}"/>
    <cellStyle name="Comma 4 3 2 3 4 5" xfId="9060" xr:uid="{00000000-0005-0000-0000-000075150000}"/>
    <cellStyle name="Comma 4 3 2 3 4 6" xfId="4825" xr:uid="{00000000-0005-0000-0000-000076150000}"/>
    <cellStyle name="Comma 4 3 2 3 5" xfId="892" xr:uid="{00000000-0005-0000-0000-000077150000}"/>
    <cellStyle name="Comma 4 3 2 3 5 2" xfId="1950" xr:uid="{00000000-0005-0000-0000-000078150000}"/>
    <cellStyle name="Comma 4 3 2 3 5 2 2" xfId="4067" xr:uid="{00000000-0005-0000-0000-000079150000}"/>
    <cellStyle name="Comma 4 3 2 3 5 2 2 2" xfId="12534" xr:uid="{00000000-0005-0000-0000-00007A150000}"/>
    <cellStyle name="Comma 4 3 2 3 5 2 2 3" xfId="8299" xr:uid="{00000000-0005-0000-0000-00007B150000}"/>
    <cellStyle name="Comma 4 3 2 3 5 2 3" xfId="10418" xr:uid="{00000000-0005-0000-0000-00007C150000}"/>
    <cellStyle name="Comma 4 3 2 3 5 2 4" xfId="6183" xr:uid="{00000000-0005-0000-0000-00007D150000}"/>
    <cellStyle name="Comma 4 3 2 3 5 3" xfId="3009" xr:uid="{00000000-0005-0000-0000-00007E150000}"/>
    <cellStyle name="Comma 4 3 2 3 5 3 2" xfId="11476" xr:uid="{00000000-0005-0000-0000-00007F150000}"/>
    <cellStyle name="Comma 4 3 2 3 5 3 3" xfId="7241" xr:uid="{00000000-0005-0000-0000-000080150000}"/>
    <cellStyle name="Comma 4 3 2 3 5 4" xfId="9360" xr:uid="{00000000-0005-0000-0000-000081150000}"/>
    <cellStyle name="Comma 4 3 2 3 5 5" xfId="5125" xr:uid="{00000000-0005-0000-0000-000082150000}"/>
    <cellStyle name="Comma 4 3 2 3 6" xfId="1444" xr:uid="{00000000-0005-0000-0000-000083150000}"/>
    <cellStyle name="Comma 4 3 2 3 6 2" xfId="3561" xr:uid="{00000000-0005-0000-0000-000084150000}"/>
    <cellStyle name="Comma 4 3 2 3 6 2 2" xfId="12028" xr:uid="{00000000-0005-0000-0000-000085150000}"/>
    <cellStyle name="Comma 4 3 2 3 6 2 3" xfId="7793" xr:uid="{00000000-0005-0000-0000-000086150000}"/>
    <cellStyle name="Comma 4 3 2 3 6 3" xfId="9912" xr:uid="{00000000-0005-0000-0000-000087150000}"/>
    <cellStyle name="Comma 4 3 2 3 6 4" xfId="5677" xr:uid="{00000000-0005-0000-0000-000088150000}"/>
    <cellStyle name="Comma 4 3 2 3 7" xfId="2503" xr:uid="{00000000-0005-0000-0000-000089150000}"/>
    <cellStyle name="Comma 4 3 2 3 7 2" xfId="10970" xr:uid="{00000000-0005-0000-0000-00008A150000}"/>
    <cellStyle name="Comma 4 3 2 3 7 3" xfId="6735" xr:uid="{00000000-0005-0000-0000-00008B150000}"/>
    <cellStyle name="Comma 4 3 2 3 8" xfId="8854" xr:uid="{00000000-0005-0000-0000-00008C150000}"/>
    <cellStyle name="Comma 4 3 2 3 9" xfId="4619" xr:uid="{00000000-0005-0000-0000-00008D150000}"/>
    <cellStyle name="Comma 4 3 2 4" xfId="425" xr:uid="{00000000-0005-0000-0000-00008E150000}"/>
    <cellStyle name="Comma 4 3 2 4 2" xfId="738" xr:uid="{00000000-0005-0000-0000-00008F150000}"/>
    <cellStyle name="Comma 4 3 2 4 2 2" xfId="1243" xr:uid="{00000000-0005-0000-0000-000090150000}"/>
    <cellStyle name="Comma 4 3 2 4 2 2 2" xfId="2301" xr:uid="{00000000-0005-0000-0000-000091150000}"/>
    <cellStyle name="Comma 4 3 2 4 2 2 2 2" xfId="4418" xr:uid="{00000000-0005-0000-0000-000092150000}"/>
    <cellStyle name="Comma 4 3 2 4 2 2 2 2 2" xfId="12885" xr:uid="{00000000-0005-0000-0000-000093150000}"/>
    <cellStyle name="Comma 4 3 2 4 2 2 2 2 3" xfId="8650" xr:uid="{00000000-0005-0000-0000-000094150000}"/>
    <cellStyle name="Comma 4 3 2 4 2 2 2 3" xfId="10769" xr:uid="{00000000-0005-0000-0000-000095150000}"/>
    <cellStyle name="Comma 4 3 2 4 2 2 2 4" xfId="6534" xr:uid="{00000000-0005-0000-0000-000096150000}"/>
    <cellStyle name="Comma 4 3 2 4 2 2 3" xfId="3360" xr:uid="{00000000-0005-0000-0000-000097150000}"/>
    <cellStyle name="Comma 4 3 2 4 2 2 3 2" xfId="11827" xr:uid="{00000000-0005-0000-0000-000098150000}"/>
    <cellStyle name="Comma 4 3 2 4 2 2 3 3" xfId="7592" xr:uid="{00000000-0005-0000-0000-000099150000}"/>
    <cellStyle name="Comma 4 3 2 4 2 2 4" xfId="9711" xr:uid="{00000000-0005-0000-0000-00009A150000}"/>
    <cellStyle name="Comma 4 3 2 4 2 2 5" xfId="5476" xr:uid="{00000000-0005-0000-0000-00009B150000}"/>
    <cellStyle name="Comma 4 3 2 4 2 3" xfId="1796" xr:uid="{00000000-0005-0000-0000-00009C150000}"/>
    <cellStyle name="Comma 4 3 2 4 2 3 2" xfId="3913" xr:uid="{00000000-0005-0000-0000-00009D150000}"/>
    <cellStyle name="Comma 4 3 2 4 2 3 2 2" xfId="12380" xr:uid="{00000000-0005-0000-0000-00009E150000}"/>
    <cellStyle name="Comma 4 3 2 4 2 3 2 3" xfId="8145" xr:uid="{00000000-0005-0000-0000-00009F150000}"/>
    <cellStyle name="Comma 4 3 2 4 2 3 3" xfId="10264" xr:uid="{00000000-0005-0000-0000-0000A0150000}"/>
    <cellStyle name="Comma 4 3 2 4 2 3 4" xfId="6029" xr:uid="{00000000-0005-0000-0000-0000A1150000}"/>
    <cellStyle name="Comma 4 3 2 4 2 4" xfId="2855" xr:uid="{00000000-0005-0000-0000-0000A2150000}"/>
    <cellStyle name="Comma 4 3 2 4 2 4 2" xfId="11322" xr:uid="{00000000-0005-0000-0000-0000A3150000}"/>
    <cellStyle name="Comma 4 3 2 4 2 4 3" xfId="7087" xr:uid="{00000000-0005-0000-0000-0000A4150000}"/>
    <cellStyle name="Comma 4 3 2 4 2 5" xfId="9206" xr:uid="{00000000-0005-0000-0000-0000A5150000}"/>
    <cellStyle name="Comma 4 3 2 4 2 6" xfId="4971" xr:uid="{00000000-0005-0000-0000-0000A6150000}"/>
    <cellStyle name="Comma 4 3 2 4 3" xfId="943" xr:uid="{00000000-0005-0000-0000-0000A7150000}"/>
    <cellStyle name="Comma 4 3 2 4 3 2" xfId="2001" xr:uid="{00000000-0005-0000-0000-0000A8150000}"/>
    <cellStyle name="Comma 4 3 2 4 3 2 2" xfId="4118" xr:uid="{00000000-0005-0000-0000-0000A9150000}"/>
    <cellStyle name="Comma 4 3 2 4 3 2 2 2" xfId="12585" xr:uid="{00000000-0005-0000-0000-0000AA150000}"/>
    <cellStyle name="Comma 4 3 2 4 3 2 2 3" xfId="8350" xr:uid="{00000000-0005-0000-0000-0000AB150000}"/>
    <cellStyle name="Comma 4 3 2 4 3 2 3" xfId="10469" xr:uid="{00000000-0005-0000-0000-0000AC150000}"/>
    <cellStyle name="Comma 4 3 2 4 3 2 4" xfId="6234" xr:uid="{00000000-0005-0000-0000-0000AD150000}"/>
    <cellStyle name="Comma 4 3 2 4 3 3" xfId="3060" xr:uid="{00000000-0005-0000-0000-0000AE150000}"/>
    <cellStyle name="Comma 4 3 2 4 3 3 2" xfId="11527" xr:uid="{00000000-0005-0000-0000-0000AF150000}"/>
    <cellStyle name="Comma 4 3 2 4 3 3 3" xfId="7292" xr:uid="{00000000-0005-0000-0000-0000B0150000}"/>
    <cellStyle name="Comma 4 3 2 4 3 4" xfId="9411" xr:uid="{00000000-0005-0000-0000-0000B1150000}"/>
    <cellStyle name="Comma 4 3 2 4 3 5" xfId="5176" xr:uid="{00000000-0005-0000-0000-0000B2150000}"/>
    <cellStyle name="Comma 4 3 2 4 4" xfId="1495" xr:uid="{00000000-0005-0000-0000-0000B3150000}"/>
    <cellStyle name="Comma 4 3 2 4 4 2" xfId="3612" xr:uid="{00000000-0005-0000-0000-0000B4150000}"/>
    <cellStyle name="Comma 4 3 2 4 4 2 2" xfId="12079" xr:uid="{00000000-0005-0000-0000-0000B5150000}"/>
    <cellStyle name="Comma 4 3 2 4 4 2 3" xfId="7844" xr:uid="{00000000-0005-0000-0000-0000B6150000}"/>
    <cellStyle name="Comma 4 3 2 4 4 3" xfId="9963" xr:uid="{00000000-0005-0000-0000-0000B7150000}"/>
    <cellStyle name="Comma 4 3 2 4 4 4" xfId="5728" xr:uid="{00000000-0005-0000-0000-0000B8150000}"/>
    <cellStyle name="Comma 4 3 2 4 5" xfId="2554" xr:uid="{00000000-0005-0000-0000-0000B9150000}"/>
    <cellStyle name="Comma 4 3 2 4 5 2" xfId="11021" xr:uid="{00000000-0005-0000-0000-0000BA150000}"/>
    <cellStyle name="Comma 4 3 2 4 5 3" xfId="6786" xr:uid="{00000000-0005-0000-0000-0000BB150000}"/>
    <cellStyle name="Comma 4 3 2 4 6" xfId="8905" xr:uid="{00000000-0005-0000-0000-0000BC150000}"/>
    <cellStyle name="Comma 4 3 2 4 7" xfId="4670" xr:uid="{00000000-0005-0000-0000-0000BD150000}"/>
    <cellStyle name="Comma 4 3 2 5" xfId="627" xr:uid="{00000000-0005-0000-0000-0000BE150000}"/>
    <cellStyle name="Comma 4 3 2 5 2" xfId="1144" xr:uid="{00000000-0005-0000-0000-0000BF150000}"/>
    <cellStyle name="Comma 4 3 2 5 2 2" xfId="2202" xr:uid="{00000000-0005-0000-0000-0000C0150000}"/>
    <cellStyle name="Comma 4 3 2 5 2 2 2" xfId="4319" xr:uid="{00000000-0005-0000-0000-0000C1150000}"/>
    <cellStyle name="Comma 4 3 2 5 2 2 2 2" xfId="12786" xr:uid="{00000000-0005-0000-0000-0000C2150000}"/>
    <cellStyle name="Comma 4 3 2 5 2 2 2 3" xfId="8551" xr:uid="{00000000-0005-0000-0000-0000C3150000}"/>
    <cellStyle name="Comma 4 3 2 5 2 2 3" xfId="10670" xr:uid="{00000000-0005-0000-0000-0000C4150000}"/>
    <cellStyle name="Comma 4 3 2 5 2 2 4" xfId="6435" xr:uid="{00000000-0005-0000-0000-0000C5150000}"/>
    <cellStyle name="Comma 4 3 2 5 2 3" xfId="3261" xr:uid="{00000000-0005-0000-0000-0000C6150000}"/>
    <cellStyle name="Comma 4 3 2 5 2 3 2" xfId="11728" xr:uid="{00000000-0005-0000-0000-0000C7150000}"/>
    <cellStyle name="Comma 4 3 2 5 2 3 3" xfId="7493" xr:uid="{00000000-0005-0000-0000-0000C8150000}"/>
    <cellStyle name="Comma 4 3 2 5 2 4" xfId="9612" xr:uid="{00000000-0005-0000-0000-0000C9150000}"/>
    <cellStyle name="Comma 4 3 2 5 2 5" xfId="5377" xr:uid="{00000000-0005-0000-0000-0000CA150000}"/>
    <cellStyle name="Comma 4 3 2 5 3" xfId="1697" xr:uid="{00000000-0005-0000-0000-0000CB150000}"/>
    <cellStyle name="Comma 4 3 2 5 3 2" xfId="3814" xr:uid="{00000000-0005-0000-0000-0000CC150000}"/>
    <cellStyle name="Comma 4 3 2 5 3 2 2" xfId="12281" xr:uid="{00000000-0005-0000-0000-0000CD150000}"/>
    <cellStyle name="Comma 4 3 2 5 3 2 3" xfId="8046" xr:uid="{00000000-0005-0000-0000-0000CE150000}"/>
    <cellStyle name="Comma 4 3 2 5 3 3" xfId="10165" xr:uid="{00000000-0005-0000-0000-0000CF150000}"/>
    <cellStyle name="Comma 4 3 2 5 3 4" xfId="5930" xr:uid="{00000000-0005-0000-0000-0000D0150000}"/>
    <cellStyle name="Comma 4 3 2 5 4" xfId="2756" xr:uid="{00000000-0005-0000-0000-0000D1150000}"/>
    <cellStyle name="Comma 4 3 2 5 4 2" xfId="11223" xr:uid="{00000000-0005-0000-0000-0000D2150000}"/>
    <cellStyle name="Comma 4 3 2 5 4 3" xfId="6988" xr:uid="{00000000-0005-0000-0000-0000D3150000}"/>
    <cellStyle name="Comma 4 3 2 5 5" xfId="9107" xr:uid="{00000000-0005-0000-0000-0000D4150000}"/>
    <cellStyle name="Comma 4 3 2 5 6" xfId="4872" xr:uid="{00000000-0005-0000-0000-0000D5150000}"/>
    <cellStyle name="Comma 4 3 2 6" xfId="533" xr:uid="{00000000-0005-0000-0000-0000D6150000}"/>
    <cellStyle name="Comma 4 3 2 6 2" xfId="1051" xr:uid="{00000000-0005-0000-0000-0000D7150000}"/>
    <cellStyle name="Comma 4 3 2 6 2 2" xfId="2109" xr:uid="{00000000-0005-0000-0000-0000D8150000}"/>
    <cellStyle name="Comma 4 3 2 6 2 2 2" xfId="4226" xr:uid="{00000000-0005-0000-0000-0000D9150000}"/>
    <cellStyle name="Comma 4 3 2 6 2 2 2 2" xfId="12693" xr:uid="{00000000-0005-0000-0000-0000DA150000}"/>
    <cellStyle name="Comma 4 3 2 6 2 2 2 3" xfId="8458" xr:uid="{00000000-0005-0000-0000-0000DB150000}"/>
    <cellStyle name="Comma 4 3 2 6 2 2 3" xfId="10577" xr:uid="{00000000-0005-0000-0000-0000DC150000}"/>
    <cellStyle name="Comma 4 3 2 6 2 2 4" xfId="6342" xr:uid="{00000000-0005-0000-0000-0000DD150000}"/>
    <cellStyle name="Comma 4 3 2 6 2 3" xfId="3168" xr:uid="{00000000-0005-0000-0000-0000DE150000}"/>
    <cellStyle name="Comma 4 3 2 6 2 3 2" xfId="11635" xr:uid="{00000000-0005-0000-0000-0000DF150000}"/>
    <cellStyle name="Comma 4 3 2 6 2 3 3" xfId="7400" xr:uid="{00000000-0005-0000-0000-0000E0150000}"/>
    <cellStyle name="Comma 4 3 2 6 2 4" xfId="9519" xr:uid="{00000000-0005-0000-0000-0000E1150000}"/>
    <cellStyle name="Comma 4 3 2 6 2 5" xfId="5284" xr:uid="{00000000-0005-0000-0000-0000E2150000}"/>
    <cellStyle name="Comma 4 3 2 6 3" xfId="1603" xr:uid="{00000000-0005-0000-0000-0000E3150000}"/>
    <cellStyle name="Comma 4 3 2 6 3 2" xfId="3720" xr:uid="{00000000-0005-0000-0000-0000E4150000}"/>
    <cellStyle name="Comma 4 3 2 6 3 2 2" xfId="12187" xr:uid="{00000000-0005-0000-0000-0000E5150000}"/>
    <cellStyle name="Comma 4 3 2 6 3 2 3" xfId="7952" xr:uid="{00000000-0005-0000-0000-0000E6150000}"/>
    <cellStyle name="Comma 4 3 2 6 3 3" xfId="10071" xr:uid="{00000000-0005-0000-0000-0000E7150000}"/>
    <cellStyle name="Comma 4 3 2 6 3 4" xfId="5836" xr:uid="{00000000-0005-0000-0000-0000E8150000}"/>
    <cellStyle name="Comma 4 3 2 6 4" xfId="2662" xr:uid="{00000000-0005-0000-0000-0000E9150000}"/>
    <cellStyle name="Comma 4 3 2 6 4 2" xfId="11129" xr:uid="{00000000-0005-0000-0000-0000EA150000}"/>
    <cellStyle name="Comma 4 3 2 6 4 3" xfId="6894" xr:uid="{00000000-0005-0000-0000-0000EB150000}"/>
    <cellStyle name="Comma 4 3 2 6 5" xfId="9013" xr:uid="{00000000-0005-0000-0000-0000EC150000}"/>
    <cellStyle name="Comma 4 3 2 6 6" xfId="4778" xr:uid="{00000000-0005-0000-0000-0000ED150000}"/>
    <cellStyle name="Comma 4 3 2 7" xfId="846" xr:uid="{00000000-0005-0000-0000-0000EE150000}"/>
    <cellStyle name="Comma 4 3 2 7 2" xfId="1904" xr:uid="{00000000-0005-0000-0000-0000EF150000}"/>
    <cellStyle name="Comma 4 3 2 7 2 2" xfId="4021" xr:uid="{00000000-0005-0000-0000-0000F0150000}"/>
    <cellStyle name="Comma 4 3 2 7 2 2 2" xfId="12488" xr:uid="{00000000-0005-0000-0000-0000F1150000}"/>
    <cellStyle name="Comma 4 3 2 7 2 2 3" xfId="8253" xr:uid="{00000000-0005-0000-0000-0000F2150000}"/>
    <cellStyle name="Comma 4 3 2 7 2 3" xfId="10372" xr:uid="{00000000-0005-0000-0000-0000F3150000}"/>
    <cellStyle name="Comma 4 3 2 7 2 4" xfId="6137" xr:uid="{00000000-0005-0000-0000-0000F4150000}"/>
    <cellStyle name="Comma 4 3 2 7 3" xfId="2963" xr:uid="{00000000-0005-0000-0000-0000F5150000}"/>
    <cellStyle name="Comma 4 3 2 7 3 2" xfId="11430" xr:uid="{00000000-0005-0000-0000-0000F6150000}"/>
    <cellStyle name="Comma 4 3 2 7 3 3" xfId="7195" xr:uid="{00000000-0005-0000-0000-0000F7150000}"/>
    <cellStyle name="Comma 4 3 2 7 4" xfId="9314" xr:uid="{00000000-0005-0000-0000-0000F8150000}"/>
    <cellStyle name="Comma 4 3 2 7 5" xfId="5079" xr:uid="{00000000-0005-0000-0000-0000F9150000}"/>
    <cellStyle name="Comma 4 3 2 8" xfId="1351" xr:uid="{00000000-0005-0000-0000-0000FA150000}"/>
    <cellStyle name="Comma 4 3 2 8 2" xfId="2409" xr:uid="{00000000-0005-0000-0000-0000FB150000}"/>
    <cellStyle name="Comma 4 3 2 8 2 2" xfId="4526" xr:uid="{00000000-0005-0000-0000-0000FC150000}"/>
    <cellStyle name="Comma 4 3 2 8 2 2 2" xfId="12993" xr:uid="{00000000-0005-0000-0000-0000FD150000}"/>
    <cellStyle name="Comma 4 3 2 8 2 2 3" xfId="8758" xr:uid="{00000000-0005-0000-0000-0000FE150000}"/>
    <cellStyle name="Comma 4 3 2 8 2 3" xfId="10877" xr:uid="{00000000-0005-0000-0000-0000FF150000}"/>
    <cellStyle name="Comma 4 3 2 8 2 4" xfId="6642" xr:uid="{00000000-0005-0000-0000-000000160000}"/>
    <cellStyle name="Comma 4 3 2 8 3" xfId="3468" xr:uid="{00000000-0005-0000-0000-000001160000}"/>
    <cellStyle name="Comma 4 3 2 8 3 2" xfId="11935" xr:uid="{00000000-0005-0000-0000-000002160000}"/>
    <cellStyle name="Comma 4 3 2 8 3 3" xfId="7700" xr:uid="{00000000-0005-0000-0000-000003160000}"/>
    <cellStyle name="Comma 4 3 2 8 4" xfId="9819" xr:uid="{00000000-0005-0000-0000-000004160000}"/>
    <cellStyle name="Comma 4 3 2 8 5" xfId="5584" xr:uid="{00000000-0005-0000-0000-000005160000}"/>
    <cellStyle name="Comma 4 3 2 9" xfId="1398" xr:uid="{00000000-0005-0000-0000-000006160000}"/>
    <cellStyle name="Comma 4 3 2 9 2" xfId="3515" xr:uid="{00000000-0005-0000-0000-000007160000}"/>
    <cellStyle name="Comma 4 3 2 9 2 2" xfId="11982" xr:uid="{00000000-0005-0000-0000-000008160000}"/>
    <cellStyle name="Comma 4 3 2 9 2 3" xfId="7747" xr:uid="{00000000-0005-0000-0000-000009160000}"/>
    <cellStyle name="Comma 4 3 2 9 3" xfId="9866" xr:uid="{00000000-0005-0000-0000-00000A160000}"/>
    <cellStyle name="Comma 4 3 2 9 4" xfId="5631" xr:uid="{00000000-0005-0000-0000-00000B160000}"/>
    <cellStyle name="Comma 4 3 3" xfId="373" xr:uid="{00000000-0005-0000-0000-00000C160000}"/>
    <cellStyle name="Comma 4 3 3 2" xfId="479" xr:uid="{00000000-0005-0000-0000-00000D160000}"/>
    <cellStyle name="Comma 4 3 3 2 2" xfId="792" xr:uid="{00000000-0005-0000-0000-00000E160000}"/>
    <cellStyle name="Comma 4 3 3 2 2 2" xfId="1297" xr:uid="{00000000-0005-0000-0000-00000F160000}"/>
    <cellStyle name="Comma 4 3 3 2 2 2 2" xfId="2355" xr:uid="{00000000-0005-0000-0000-000010160000}"/>
    <cellStyle name="Comma 4 3 3 2 2 2 2 2" xfId="4472" xr:uid="{00000000-0005-0000-0000-000011160000}"/>
    <cellStyle name="Comma 4 3 3 2 2 2 2 2 2" xfId="12939" xr:uid="{00000000-0005-0000-0000-000012160000}"/>
    <cellStyle name="Comma 4 3 3 2 2 2 2 2 3" xfId="8704" xr:uid="{00000000-0005-0000-0000-000013160000}"/>
    <cellStyle name="Comma 4 3 3 2 2 2 2 3" xfId="10823" xr:uid="{00000000-0005-0000-0000-000014160000}"/>
    <cellStyle name="Comma 4 3 3 2 2 2 2 4" xfId="6588" xr:uid="{00000000-0005-0000-0000-000015160000}"/>
    <cellStyle name="Comma 4 3 3 2 2 2 3" xfId="3414" xr:uid="{00000000-0005-0000-0000-000016160000}"/>
    <cellStyle name="Comma 4 3 3 2 2 2 3 2" xfId="11881" xr:uid="{00000000-0005-0000-0000-000017160000}"/>
    <cellStyle name="Comma 4 3 3 2 2 2 3 3" xfId="7646" xr:uid="{00000000-0005-0000-0000-000018160000}"/>
    <cellStyle name="Comma 4 3 3 2 2 2 4" xfId="9765" xr:uid="{00000000-0005-0000-0000-000019160000}"/>
    <cellStyle name="Comma 4 3 3 2 2 2 5" xfId="5530" xr:uid="{00000000-0005-0000-0000-00001A160000}"/>
    <cellStyle name="Comma 4 3 3 2 2 3" xfId="1850" xr:uid="{00000000-0005-0000-0000-00001B160000}"/>
    <cellStyle name="Comma 4 3 3 2 2 3 2" xfId="3967" xr:uid="{00000000-0005-0000-0000-00001C160000}"/>
    <cellStyle name="Comma 4 3 3 2 2 3 2 2" xfId="12434" xr:uid="{00000000-0005-0000-0000-00001D160000}"/>
    <cellStyle name="Comma 4 3 3 2 2 3 2 3" xfId="8199" xr:uid="{00000000-0005-0000-0000-00001E160000}"/>
    <cellStyle name="Comma 4 3 3 2 2 3 3" xfId="10318" xr:uid="{00000000-0005-0000-0000-00001F160000}"/>
    <cellStyle name="Comma 4 3 3 2 2 3 4" xfId="6083" xr:uid="{00000000-0005-0000-0000-000020160000}"/>
    <cellStyle name="Comma 4 3 3 2 2 4" xfId="2909" xr:uid="{00000000-0005-0000-0000-000021160000}"/>
    <cellStyle name="Comma 4 3 3 2 2 4 2" xfId="11376" xr:uid="{00000000-0005-0000-0000-000022160000}"/>
    <cellStyle name="Comma 4 3 3 2 2 4 3" xfId="7141" xr:uid="{00000000-0005-0000-0000-000023160000}"/>
    <cellStyle name="Comma 4 3 3 2 2 5" xfId="9260" xr:uid="{00000000-0005-0000-0000-000024160000}"/>
    <cellStyle name="Comma 4 3 3 2 2 6" xfId="5025" xr:uid="{00000000-0005-0000-0000-000025160000}"/>
    <cellStyle name="Comma 4 3 3 2 3" xfId="997" xr:uid="{00000000-0005-0000-0000-000026160000}"/>
    <cellStyle name="Comma 4 3 3 2 3 2" xfId="2055" xr:uid="{00000000-0005-0000-0000-000027160000}"/>
    <cellStyle name="Comma 4 3 3 2 3 2 2" xfId="4172" xr:uid="{00000000-0005-0000-0000-000028160000}"/>
    <cellStyle name="Comma 4 3 3 2 3 2 2 2" xfId="12639" xr:uid="{00000000-0005-0000-0000-000029160000}"/>
    <cellStyle name="Comma 4 3 3 2 3 2 2 3" xfId="8404" xr:uid="{00000000-0005-0000-0000-00002A160000}"/>
    <cellStyle name="Comma 4 3 3 2 3 2 3" xfId="10523" xr:uid="{00000000-0005-0000-0000-00002B160000}"/>
    <cellStyle name="Comma 4 3 3 2 3 2 4" xfId="6288" xr:uid="{00000000-0005-0000-0000-00002C160000}"/>
    <cellStyle name="Comma 4 3 3 2 3 3" xfId="3114" xr:uid="{00000000-0005-0000-0000-00002D160000}"/>
    <cellStyle name="Comma 4 3 3 2 3 3 2" xfId="11581" xr:uid="{00000000-0005-0000-0000-00002E160000}"/>
    <cellStyle name="Comma 4 3 3 2 3 3 3" xfId="7346" xr:uid="{00000000-0005-0000-0000-00002F160000}"/>
    <cellStyle name="Comma 4 3 3 2 3 4" xfId="9465" xr:uid="{00000000-0005-0000-0000-000030160000}"/>
    <cellStyle name="Comma 4 3 3 2 3 5" xfId="5230" xr:uid="{00000000-0005-0000-0000-000031160000}"/>
    <cellStyle name="Comma 4 3 3 2 4" xfId="1549" xr:uid="{00000000-0005-0000-0000-000032160000}"/>
    <cellStyle name="Comma 4 3 3 2 4 2" xfId="3666" xr:uid="{00000000-0005-0000-0000-000033160000}"/>
    <cellStyle name="Comma 4 3 3 2 4 2 2" xfId="12133" xr:uid="{00000000-0005-0000-0000-000034160000}"/>
    <cellStyle name="Comma 4 3 3 2 4 2 3" xfId="7898" xr:uid="{00000000-0005-0000-0000-000035160000}"/>
    <cellStyle name="Comma 4 3 3 2 4 3" xfId="10017" xr:uid="{00000000-0005-0000-0000-000036160000}"/>
    <cellStyle name="Comma 4 3 3 2 4 4" xfId="5782" xr:uid="{00000000-0005-0000-0000-000037160000}"/>
    <cellStyle name="Comma 4 3 3 2 5" xfId="2608" xr:uid="{00000000-0005-0000-0000-000038160000}"/>
    <cellStyle name="Comma 4 3 3 2 5 2" xfId="11075" xr:uid="{00000000-0005-0000-0000-000039160000}"/>
    <cellStyle name="Comma 4 3 3 2 5 3" xfId="6840" xr:uid="{00000000-0005-0000-0000-00003A160000}"/>
    <cellStyle name="Comma 4 3 3 2 6" xfId="8959" xr:uid="{00000000-0005-0000-0000-00003B160000}"/>
    <cellStyle name="Comma 4 3 3 2 7" xfId="4724" xr:uid="{00000000-0005-0000-0000-00003C160000}"/>
    <cellStyle name="Comma 4 3 3 3" xfId="686" xr:uid="{00000000-0005-0000-0000-00003D160000}"/>
    <cellStyle name="Comma 4 3 3 3 2" xfId="1191" xr:uid="{00000000-0005-0000-0000-00003E160000}"/>
    <cellStyle name="Comma 4 3 3 3 2 2" xfId="2249" xr:uid="{00000000-0005-0000-0000-00003F160000}"/>
    <cellStyle name="Comma 4 3 3 3 2 2 2" xfId="4366" xr:uid="{00000000-0005-0000-0000-000040160000}"/>
    <cellStyle name="Comma 4 3 3 3 2 2 2 2" xfId="12833" xr:uid="{00000000-0005-0000-0000-000041160000}"/>
    <cellStyle name="Comma 4 3 3 3 2 2 2 3" xfId="8598" xr:uid="{00000000-0005-0000-0000-000042160000}"/>
    <cellStyle name="Comma 4 3 3 3 2 2 3" xfId="10717" xr:uid="{00000000-0005-0000-0000-000043160000}"/>
    <cellStyle name="Comma 4 3 3 3 2 2 4" xfId="6482" xr:uid="{00000000-0005-0000-0000-000044160000}"/>
    <cellStyle name="Comma 4 3 3 3 2 3" xfId="3308" xr:uid="{00000000-0005-0000-0000-000045160000}"/>
    <cellStyle name="Comma 4 3 3 3 2 3 2" xfId="11775" xr:uid="{00000000-0005-0000-0000-000046160000}"/>
    <cellStyle name="Comma 4 3 3 3 2 3 3" xfId="7540" xr:uid="{00000000-0005-0000-0000-000047160000}"/>
    <cellStyle name="Comma 4 3 3 3 2 4" xfId="9659" xr:uid="{00000000-0005-0000-0000-000048160000}"/>
    <cellStyle name="Comma 4 3 3 3 2 5" xfId="5424" xr:uid="{00000000-0005-0000-0000-000049160000}"/>
    <cellStyle name="Comma 4 3 3 3 3" xfId="1744" xr:uid="{00000000-0005-0000-0000-00004A160000}"/>
    <cellStyle name="Comma 4 3 3 3 3 2" xfId="3861" xr:uid="{00000000-0005-0000-0000-00004B160000}"/>
    <cellStyle name="Comma 4 3 3 3 3 2 2" xfId="12328" xr:uid="{00000000-0005-0000-0000-00004C160000}"/>
    <cellStyle name="Comma 4 3 3 3 3 2 3" xfId="8093" xr:uid="{00000000-0005-0000-0000-00004D160000}"/>
    <cellStyle name="Comma 4 3 3 3 3 3" xfId="10212" xr:uid="{00000000-0005-0000-0000-00004E160000}"/>
    <cellStyle name="Comma 4 3 3 3 3 4" xfId="5977" xr:uid="{00000000-0005-0000-0000-00004F160000}"/>
    <cellStyle name="Comma 4 3 3 3 4" xfId="2803" xr:uid="{00000000-0005-0000-0000-000050160000}"/>
    <cellStyle name="Comma 4 3 3 3 4 2" xfId="11270" xr:uid="{00000000-0005-0000-0000-000051160000}"/>
    <cellStyle name="Comma 4 3 3 3 4 3" xfId="7035" xr:uid="{00000000-0005-0000-0000-000052160000}"/>
    <cellStyle name="Comma 4 3 3 3 5" xfId="9154" xr:uid="{00000000-0005-0000-0000-000053160000}"/>
    <cellStyle name="Comma 4 3 3 3 6" xfId="4919" xr:uid="{00000000-0005-0000-0000-000054160000}"/>
    <cellStyle name="Comma 4 3 3 4" xfId="579" xr:uid="{00000000-0005-0000-0000-000055160000}"/>
    <cellStyle name="Comma 4 3 3 4 2" xfId="1096" xr:uid="{00000000-0005-0000-0000-000056160000}"/>
    <cellStyle name="Comma 4 3 3 4 2 2" xfId="2154" xr:uid="{00000000-0005-0000-0000-000057160000}"/>
    <cellStyle name="Comma 4 3 3 4 2 2 2" xfId="4271" xr:uid="{00000000-0005-0000-0000-000058160000}"/>
    <cellStyle name="Comma 4 3 3 4 2 2 2 2" xfId="12738" xr:uid="{00000000-0005-0000-0000-000059160000}"/>
    <cellStyle name="Comma 4 3 3 4 2 2 2 3" xfId="8503" xr:uid="{00000000-0005-0000-0000-00005A160000}"/>
    <cellStyle name="Comma 4 3 3 4 2 2 3" xfId="10622" xr:uid="{00000000-0005-0000-0000-00005B160000}"/>
    <cellStyle name="Comma 4 3 3 4 2 2 4" xfId="6387" xr:uid="{00000000-0005-0000-0000-00005C160000}"/>
    <cellStyle name="Comma 4 3 3 4 2 3" xfId="3213" xr:uid="{00000000-0005-0000-0000-00005D160000}"/>
    <cellStyle name="Comma 4 3 3 4 2 3 2" xfId="11680" xr:uid="{00000000-0005-0000-0000-00005E160000}"/>
    <cellStyle name="Comma 4 3 3 4 2 3 3" xfId="7445" xr:uid="{00000000-0005-0000-0000-00005F160000}"/>
    <cellStyle name="Comma 4 3 3 4 2 4" xfId="9564" xr:uid="{00000000-0005-0000-0000-000060160000}"/>
    <cellStyle name="Comma 4 3 3 4 2 5" xfId="5329" xr:uid="{00000000-0005-0000-0000-000061160000}"/>
    <cellStyle name="Comma 4 3 3 4 3" xfId="1649" xr:uid="{00000000-0005-0000-0000-000062160000}"/>
    <cellStyle name="Comma 4 3 3 4 3 2" xfId="3766" xr:uid="{00000000-0005-0000-0000-000063160000}"/>
    <cellStyle name="Comma 4 3 3 4 3 2 2" xfId="12233" xr:uid="{00000000-0005-0000-0000-000064160000}"/>
    <cellStyle name="Comma 4 3 3 4 3 2 3" xfId="7998" xr:uid="{00000000-0005-0000-0000-000065160000}"/>
    <cellStyle name="Comma 4 3 3 4 3 3" xfId="10117" xr:uid="{00000000-0005-0000-0000-000066160000}"/>
    <cellStyle name="Comma 4 3 3 4 3 4" xfId="5882" xr:uid="{00000000-0005-0000-0000-000067160000}"/>
    <cellStyle name="Comma 4 3 3 4 4" xfId="2708" xr:uid="{00000000-0005-0000-0000-000068160000}"/>
    <cellStyle name="Comma 4 3 3 4 4 2" xfId="11175" xr:uid="{00000000-0005-0000-0000-000069160000}"/>
    <cellStyle name="Comma 4 3 3 4 4 3" xfId="6940" xr:uid="{00000000-0005-0000-0000-00006A160000}"/>
    <cellStyle name="Comma 4 3 3 4 5" xfId="9059" xr:uid="{00000000-0005-0000-0000-00006B160000}"/>
    <cellStyle name="Comma 4 3 3 4 6" xfId="4824" xr:uid="{00000000-0005-0000-0000-00006C160000}"/>
    <cellStyle name="Comma 4 3 3 5" xfId="891" xr:uid="{00000000-0005-0000-0000-00006D160000}"/>
    <cellStyle name="Comma 4 3 3 5 2" xfId="1949" xr:uid="{00000000-0005-0000-0000-00006E160000}"/>
    <cellStyle name="Comma 4 3 3 5 2 2" xfId="4066" xr:uid="{00000000-0005-0000-0000-00006F160000}"/>
    <cellStyle name="Comma 4 3 3 5 2 2 2" xfId="12533" xr:uid="{00000000-0005-0000-0000-000070160000}"/>
    <cellStyle name="Comma 4 3 3 5 2 2 3" xfId="8298" xr:uid="{00000000-0005-0000-0000-000071160000}"/>
    <cellStyle name="Comma 4 3 3 5 2 3" xfId="10417" xr:uid="{00000000-0005-0000-0000-000072160000}"/>
    <cellStyle name="Comma 4 3 3 5 2 4" xfId="6182" xr:uid="{00000000-0005-0000-0000-000073160000}"/>
    <cellStyle name="Comma 4 3 3 5 3" xfId="3008" xr:uid="{00000000-0005-0000-0000-000074160000}"/>
    <cellStyle name="Comma 4 3 3 5 3 2" xfId="11475" xr:uid="{00000000-0005-0000-0000-000075160000}"/>
    <cellStyle name="Comma 4 3 3 5 3 3" xfId="7240" xr:uid="{00000000-0005-0000-0000-000076160000}"/>
    <cellStyle name="Comma 4 3 3 5 4" xfId="9359" xr:uid="{00000000-0005-0000-0000-000077160000}"/>
    <cellStyle name="Comma 4 3 3 5 5" xfId="5124" xr:uid="{00000000-0005-0000-0000-000078160000}"/>
    <cellStyle name="Comma 4 3 3 6" xfId="1443" xr:uid="{00000000-0005-0000-0000-000079160000}"/>
    <cellStyle name="Comma 4 3 3 6 2" xfId="3560" xr:uid="{00000000-0005-0000-0000-00007A160000}"/>
    <cellStyle name="Comma 4 3 3 6 2 2" xfId="12027" xr:uid="{00000000-0005-0000-0000-00007B160000}"/>
    <cellStyle name="Comma 4 3 3 6 2 3" xfId="7792" xr:uid="{00000000-0005-0000-0000-00007C160000}"/>
    <cellStyle name="Comma 4 3 3 6 3" xfId="9911" xr:uid="{00000000-0005-0000-0000-00007D160000}"/>
    <cellStyle name="Comma 4 3 3 6 4" xfId="5676" xr:uid="{00000000-0005-0000-0000-00007E160000}"/>
    <cellStyle name="Comma 4 3 3 7" xfId="2502" xr:uid="{00000000-0005-0000-0000-00007F160000}"/>
    <cellStyle name="Comma 4 3 3 7 2" xfId="10969" xr:uid="{00000000-0005-0000-0000-000080160000}"/>
    <cellStyle name="Comma 4 3 3 7 3" xfId="6734" xr:uid="{00000000-0005-0000-0000-000081160000}"/>
    <cellStyle name="Comma 4 3 3 8" xfId="8853" xr:uid="{00000000-0005-0000-0000-000082160000}"/>
    <cellStyle name="Comma 4 3 3 9" xfId="4618" xr:uid="{00000000-0005-0000-0000-000083160000}"/>
    <cellStyle name="Comma 4 3 4" xfId="424" xr:uid="{00000000-0005-0000-0000-000084160000}"/>
    <cellStyle name="Comma 4 3 4 2" xfId="737" xr:uid="{00000000-0005-0000-0000-000085160000}"/>
    <cellStyle name="Comma 4 3 4 2 2" xfId="1242" xr:uid="{00000000-0005-0000-0000-000086160000}"/>
    <cellStyle name="Comma 4 3 4 2 2 2" xfId="2300" xr:uid="{00000000-0005-0000-0000-000087160000}"/>
    <cellStyle name="Comma 4 3 4 2 2 2 2" xfId="4417" xr:uid="{00000000-0005-0000-0000-000088160000}"/>
    <cellStyle name="Comma 4 3 4 2 2 2 2 2" xfId="12884" xr:uid="{00000000-0005-0000-0000-000089160000}"/>
    <cellStyle name="Comma 4 3 4 2 2 2 2 3" xfId="8649" xr:uid="{00000000-0005-0000-0000-00008A160000}"/>
    <cellStyle name="Comma 4 3 4 2 2 2 3" xfId="10768" xr:uid="{00000000-0005-0000-0000-00008B160000}"/>
    <cellStyle name="Comma 4 3 4 2 2 2 4" xfId="6533" xr:uid="{00000000-0005-0000-0000-00008C160000}"/>
    <cellStyle name="Comma 4 3 4 2 2 3" xfId="3359" xr:uid="{00000000-0005-0000-0000-00008D160000}"/>
    <cellStyle name="Comma 4 3 4 2 2 3 2" xfId="11826" xr:uid="{00000000-0005-0000-0000-00008E160000}"/>
    <cellStyle name="Comma 4 3 4 2 2 3 3" xfId="7591" xr:uid="{00000000-0005-0000-0000-00008F160000}"/>
    <cellStyle name="Comma 4 3 4 2 2 4" xfId="9710" xr:uid="{00000000-0005-0000-0000-000090160000}"/>
    <cellStyle name="Comma 4 3 4 2 2 5" xfId="5475" xr:uid="{00000000-0005-0000-0000-000091160000}"/>
    <cellStyle name="Comma 4 3 4 2 3" xfId="1795" xr:uid="{00000000-0005-0000-0000-000092160000}"/>
    <cellStyle name="Comma 4 3 4 2 3 2" xfId="3912" xr:uid="{00000000-0005-0000-0000-000093160000}"/>
    <cellStyle name="Comma 4 3 4 2 3 2 2" xfId="12379" xr:uid="{00000000-0005-0000-0000-000094160000}"/>
    <cellStyle name="Comma 4 3 4 2 3 2 3" xfId="8144" xr:uid="{00000000-0005-0000-0000-000095160000}"/>
    <cellStyle name="Comma 4 3 4 2 3 3" xfId="10263" xr:uid="{00000000-0005-0000-0000-000096160000}"/>
    <cellStyle name="Comma 4 3 4 2 3 4" xfId="6028" xr:uid="{00000000-0005-0000-0000-000097160000}"/>
    <cellStyle name="Comma 4 3 4 2 4" xfId="2854" xr:uid="{00000000-0005-0000-0000-000098160000}"/>
    <cellStyle name="Comma 4 3 4 2 4 2" xfId="11321" xr:uid="{00000000-0005-0000-0000-000099160000}"/>
    <cellStyle name="Comma 4 3 4 2 4 3" xfId="7086" xr:uid="{00000000-0005-0000-0000-00009A160000}"/>
    <cellStyle name="Comma 4 3 4 2 5" xfId="9205" xr:uid="{00000000-0005-0000-0000-00009B160000}"/>
    <cellStyle name="Comma 4 3 4 2 6" xfId="4970" xr:uid="{00000000-0005-0000-0000-00009C160000}"/>
    <cellStyle name="Comma 4 3 4 3" xfId="942" xr:uid="{00000000-0005-0000-0000-00009D160000}"/>
    <cellStyle name="Comma 4 3 4 3 2" xfId="2000" xr:uid="{00000000-0005-0000-0000-00009E160000}"/>
    <cellStyle name="Comma 4 3 4 3 2 2" xfId="4117" xr:uid="{00000000-0005-0000-0000-00009F160000}"/>
    <cellStyle name="Comma 4 3 4 3 2 2 2" xfId="12584" xr:uid="{00000000-0005-0000-0000-0000A0160000}"/>
    <cellStyle name="Comma 4 3 4 3 2 2 3" xfId="8349" xr:uid="{00000000-0005-0000-0000-0000A1160000}"/>
    <cellStyle name="Comma 4 3 4 3 2 3" xfId="10468" xr:uid="{00000000-0005-0000-0000-0000A2160000}"/>
    <cellStyle name="Comma 4 3 4 3 2 4" xfId="6233" xr:uid="{00000000-0005-0000-0000-0000A3160000}"/>
    <cellStyle name="Comma 4 3 4 3 3" xfId="3059" xr:uid="{00000000-0005-0000-0000-0000A4160000}"/>
    <cellStyle name="Comma 4 3 4 3 3 2" xfId="11526" xr:uid="{00000000-0005-0000-0000-0000A5160000}"/>
    <cellStyle name="Comma 4 3 4 3 3 3" xfId="7291" xr:uid="{00000000-0005-0000-0000-0000A6160000}"/>
    <cellStyle name="Comma 4 3 4 3 4" xfId="9410" xr:uid="{00000000-0005-0000-0000-0000A7160000}"/>
    <cellStyle name="Comma 4 3 4 3 5" xfId="5175" xr:uid="{00000000-0005-0000-0000-0000A8160000}"/>
    <cellStyle name="Comma 4 3 4 4" xfId="1494" xr:uid="{00000000-0005-0000-0000-0000A9160000}"/>
    <cellStyle name="Comma 4 3 4 4 2" xfId="3611" xr:uid="{00000000-0005-0000-0000-0000AA160000}"/>
    <cellStyle name="Comma 4 3 4 4 2 2" xfId="12078" xr:uid="{00000000-0005-0000-0000-0000AB160000}"/>
    <cellStyle name="Comma 4 3 4 4 2 3" xfId="7843" xr:uid="{00000000-0005-0000-0000-0000AC160000}"/>
    <cellStyle name="Comma 4 3 4 4 3" xfId="9962" xr:uid="{00000000-0005-0000-0000-0000AD160000}"/>
    <cellStyle name="Comma 4 3 4 4 4" xfId="5727" xr:uid="{00000000-0005-0000-0000-0000AE160000}"/>
    <cellStyle name="Comma 4 3 4 5" xfId="2553" xr:uid="{00000000-0005-0000-0000-0000AF160000}"/>
    <cellStyle name="Comma 4 3 4 5 2" xfId="11020" xr:uid="{00000000-0005-0000-0000-0000B0160000}"/>
    <cellStyle name="Comma 4 3 4 5 3" xfId="6785" xr:uid="{00000000-0005-0000-0000-0000B1160000}"/>
    <cellStyle name="Comma 4 3 4 6" xfId="8904" xr:uid="{00000000-0005-0000-0000-0000B2160000}"/>
    <cellStyle name="Comma 4 3 4 7" xfId="4669" xr:uid="{00000000-0005-0000-0000-0000B3160000}"/>
    <cellStyle name="Comma 4 3 5" xfId="626" xr:uid="{00000000-0005-0000-0000-0000B4160000}"/>
    <cellStyle name="Comma 4 3 5 2" xfId="1143" xr:uid="{00000000-0005-0000-0000-0000B5160000}"/>
    <cellStyle name="Comma 4 3 5 2 2" xfId="2201" xr:uid="{00000000-0005-0000-0000-0000B6160000}"/>
    <cellStyle name="Comma 4 3 5 2 2 2" xfId="4318" xr:uid="{00000000-0005-0000-0000-0000B7160000}"/>
    <cellStyle name="Comma 4 3 5 2 2 2 2" xfId="12785" xr:uid="{00000000-0005-0000-0000-0000B8160000}"/>
    <cellStyle name="Comma 4 3 5 2 2 2 3" xfId="8550" xr:uid="{00000000-0005-0000-0000-0000B9160000}"/>
    <cellStyle name="Comma 4 3 5 2 2 3" xfId="10669" xr:uid="{00000000-0005-0000-0000-0000BA160000}"/>
    <cellStyle name="Comma 4 3 5 2 2 4" xfId="6434" xr:uid="{00000000-0005-0000-0000-0000BB160000}"/>
    <cellStyle name="Comma 4 3 5 2 3" xfId="3260" xr:uid="{00000000-0005-0000-0000-0000BC160000}"/>
    <cellStyle name="Comma 4 3 5 2 3 2" xfId="11727" xr:uid="{00000000-0005-0000-0000-0000BD160000}"/>
    <cellStyle name="Comma 4 3 5 2 3 3" xfId="7492" xr:uid="{00000000-0005-0000-0000-0000BE160000}"/>
    <cellStyle name="Comma 4 3 5 2 4" xfId="9611" xr:uid="{00000000-0005-0000-0000-0000BF160000}"/>
    <cellStyle name="Comma 4 3 5 2 5" xfId="5376" xr:uid="{00000000-0005-0000-0000-0000C0160000}"/>
    <cellStyle name="Comma 4 3 5 3" xfId="1696" xr:uid="{00000000-0005-0000-0000-0000C1160000}"/>
    <cellStyle name="Comma 4 3 5 3 2" xfId="3813" xr:uid="{00000000-0005-0000-0000-0000C2160000}"/>
    <cellStyle name="Comma 4 3 5 3 2 2" xfId="12280" xr:uid="{00000000-0005-0000-0000-0000C3160000}"/>
    <cellStyle name="Comma 4 3 5 3 2 3" xfId="8045" xr:uid="{00000000-0005-0000-0000-0000C4160000}"/>
    <cellStyle name="Comma 4 3 5 3 3" xfId="10164" xr:uid="{00000000-0005-0000-0000-0000C5160000}"/>
    <cellStyle name="Comma 4 3 5 3 4" xfId="5929" xr:uid="{00000000-0005-0000-0000-0000C6160000}"/>
    <cellStyle name="Comma 4 3 5 4" xfId="2755" xr:uid="{00000000-0005-0000-0000-0000C7160000}"/>
    <cellStyle name="Comma 4 3 5 4 2" xfId="11222" xr:uid="{00000000-0005-0000-0000-0000C8160000}"/>
    <cellStyle name="Comma 4 3 5 4 3" xfId="6987" xr:uid="{00000000-0005-0000-0000-0000C9160000}"/>
    <cellStyle name="Comma 4 3 5 5" xfId="9106" xr:uid="{00000000-0005-0000-0000-0000CA160000}"/>
    <cellStyle name="Comma 4 3 5 6" xfId="4871" xr:uid="{00000000-0005-0000-0000-0000CB160000}"/>
    <cellStyle name="Comma 4 3 6" xfId="532" xr:uid="{00000000-0005-0000-0000-0000CC160000}"/>
    <cellStyle name="Comma 4 3 6 2" xfId="1050" xr:uid="{00000000-0005-0000-0000-0000CD160000}"/>
    <cellStyle name="Comma 4 3 6 2 2" xfId="2108" xr:uid="{00000000-0005-0000-0000-0000CE160000}"/>
    <cellStyle name="Comma 4 3 6 2 2 2" xfId="4225" xr:uid="{00000000-0005-0000-0000-0000CF160000}"/>
    <cellStyle name="Comma 4 3 6 2 2 2 2" xfId="12692" xr:uid="{00000000-0005-0000-0000-0000D0160000}"/>
    <cellStyle name="Comma 4 3 6 2 2 2 3" xfId="8457" xr:uid="{00000000-0005-0000-0000-0000D1160000}"/>
    <cellStyle name="Comma 4 3 6 2 2 3" xfId="10576" xr:uid="{00000000-0005-0000-0000-0000D2160000}"/>
    <cellStyle name="Comma 4 3 6 2 2 4" xfId="6341" xr:uid="{00000000-0005-0000-0000-0000D3160000}"/>
    <cellStyle name="Comma 4 3 6 2 3" xfId="3167" xr:uid="{00000000-0005-0000-0000-0000D4160000}"/>
    <cellStyle name="Comma 4 3 6 2 3 2" xfId="11634" xr:uid="{00000000-0005-0000-0000-0000D5160000}"/>
    <cellStyle name="Comma 4 3 6 2 3 3" xfId="7399" xr:uid="{00000000-0005-0000-0000-0000D6160000}"/>
    <cellStyle name="Comma 4 3 6 2 4" xfId="9518" xr:uid="{00000000-0005-0000-0000-0000D7160000}"/>
    <cellStyle name="Comma 4 3 6 2 5" xfId="5283" xr:uid="{00000000-0005-0000-0000-0000D8160000}"/>
    <cellStyle name="Comma 4 3 6 3" xfId="1602" xr:uid="{00000000-0005-0000-0000-0000D9160000}"/>
    <cellStyle name="Comma 4 3 6 3 2" xfId="3719" xr:uid="{00000000-0005-0000-0000-0000DA160000}"/>
    <cellStyle name="Comma 4 3 6 3 2 2" xfId="12186" xr:uid="{00000000-0005-0000-0000-0000DB160000}"/>
    <cellStyle name="Comma 4 3 6 3 2 3" xfId="7951" xr:uid="{00000000-0005-0000-0000-0000DC160000}"/>
    <cellStyle name="Comma 4 3 6 3 3" xfId="10070" xr:uid="{00000000-0005-0000-0000-0000DD160000}"/>
    <cellStyle name="Comma 4 3 6 3 4" xfId="5835" xr:uid="{00000000-0005-0000-0000-0000DE160000}"/>
    <cellStyle name="Comma 4 3 6 4" xfId="2661" xr:uid="{00000000-0005-0000-0000-0000DF160000}"/>
    <cellStyle name="Comma 4 3 6 4 2" xfId="11128" xr:uid="{00000000-0005-0000-0000-0000E0160000}"/>
    <cellStyle name="Comma 4 3 6 4 3" xfId="6893" xr:uid="{00000000-0005-0000-0000-0000E1160000}"/>
    <cellStyle name="Comma 4 3 6 5" xfId="9012" xr:uid="{00000000-0005-0000-0000-0000E2160000}"/>
    <cellStyle name="Comma 4 3 6 6" xfId="4777" xr:uid="{00000000-0005-0000-0000-0000E3160000}"/>
    <cellStyle name="Comma 4 3 7" xfId="845" xr:uid="{00000000-0005-0000-0000-0000E4160000}"/>
    <cellStyle name="Comma 4 3 7 2" xfId="1903" xr:uid="{00000000-0005-0000-0000-0000E5160000}"/>
    <cellStyle name="Comma 4 3 7 2 2" xfId="4020" xr:uid="{00000000-0005-0000-0000-0000E6160000}"/>
    <cellStyle name="Comma 4 3 7 2 2 2" xfId="12487" xr:uid="{00000000-0005-0000-0000-0000E7160000}"/>
    <cellStyle name="Comma 4 3 7 2 2 3" xfId="8252" xr:uid="{00000000-0005-0000-0000-0000E8160000}"/>
    <cellStyle name="Comma 4 3 7 2 3" xfId="10371" xr:uid="{00000000-0005-0000-0000-0000E9160000}"/>
    <cellStyle name="Comma 4 3 7 2 4" xfId="6136" xr:uid="{00000000-0005-0000-0000-0000EA160000}"/>
    <cellStyle name="Comma 4 3 7 3" xfId="2962" xr:uid="{00000000-0005-0000-0000-0000EB160000}"/>
    <cellStyle name="Comma 4 3 7 3 2" xfId="11429" xr:uid="{00000000-0005-0000-0000-0000EC160000}"/>
    <cellStyle name="Comma 4 3 7 3 3" xfId="7194" xr:uid="{00000000-0005-0000-0000-0000ED160000}"/>
    <cellStyle name="Comma 4 3 7 4" xfId="9313" xr:uid="{00000000-0005-0000-0000-0000EE160000}"/>
    <cellStyle name="Comma 4 3 7 5" xfId="5078" xr:uid="{00000000-0005-0000-0000-0000EF160000}"/>
    <cellStyle name="Comma 4 3 8" xfId="1350" xr:uid="{00000000-0005-0000-0000-0000F0160000}"/>
    <cellStyle name="Comma 4 3 8 2" xfId="2408" xr:uid="{00000000-0005-0000-0000-0000F1160000}"/>
    <cellStyle name="Comma 4 3 8 2 2" xfId="4525" xr:uid="{00000000-0005-0000-0000-0000F2160000}"/>
    <cellStyle name="Comma 4 3 8 2 2 2" xfId="12992" xr:uid="{00000000-0005-0000-0000-0000F3160000}"/>
    <cellStyle name="Comma 4 3 8 2 2 3" xfId="8757" xr:uid="{00000000-0005-0000-0000-0000F4160000}"/>
    <cellStyle name="Comma 4 3 8 2 3" xfId="10876" xr:uid="{00000000-0005-0000-0000-0000F5160000}"/>
    <cellStyle name="Comma 4 3 8 2 4" xfId="6641" xr:uid="{00000000-0005-0000-0000-0000F6160000}"/>
    <cellStyle name="Comma 4 3 8 3" xfId="3467" xr:uid="{00000000-0005-0000-0000-0000F7160000}"/>
    <cellStyle name="Comma 4 3 8 3 2" xfId="11934" xr:uid="{00000000-0005-0000-0000-0000F8160000}"/>
    <cellStyle name="Comma 4 3 8 3 3" xfId="7699" xr:uid="{00000000-0005-0000-0000-0000F9160000}"/>
    <cellStyle name="Comma 4 3 8 4" xfId="9818" xr:uid="{00000000-0005-0000-0000-0000FA160000}"/>
    <cellStyle name="Comma 4 3 8 5" xfId="5583" xr:uid="{00000000-0005-0000-0000-0000FB160000}"/>
    <cellStyle name="Comma 4 3 9" xfId="1397" xr:uid="{00000000-0005-0000-0000-0000FC160000}"/>
    <cellStyle name="Comma 4 3 9 2" xfId="3514" xr:uid="{00000000-0005-0000-0000-0000FD160000}"/>
    <cellStyle name="Comma 4 3 9 2 2" xfId="11981" xr:uid="{00000000-0005-0000-0000-0000FE160000}"/>
    <cellStyle name="Comma 4 3 9 2 3" xfId="7746" xr:uid="{00000000-0005-0000-0000-0000FF160000}"/>
    <cellStyle name="Comma 4 3 9 3" xfId="9865" xr:uid="{00000000-0005-0000-0000-000000170000}"/>
    <cellStyle name="Comma 4 3 9 4" xfId="5630" xr:uid="{00000000-0005-0000-0000-000001170000}"/>
    <cellStyle name="Comma 4 4" xfId="155" xr:uid="{00000000-0005-0000-0000-000002170000}"/>
    <cellStyle name="Comma 4 4 10" xfId="2458" xr:uid="{00000000-0005-0000-0000-000003170000}"/>
    <cellStyle name="Comma 4 4 10 2" xfId="10925" xr:uid="{00000000-0005-0000-0000-000004170000}"/>
    <cellStyle name="Comma 4 4 10 3" xfId="6690" xr:uid="{00000000-0005-0000-0000-000005170000}"/>
    <cellStyle name="Comma 4 4 11" xfId="8809" xr:uid="{00000000-0005-0000-0000-000006170000}"/>
    <cellStyle name="Comma 4 4 12" xfId="4574" xr:uid="{00000000-0005-0000-0000-000007170000}"/>
    <cellStyle name="Comma 4 4 2" xfId="351" xr:uid="{00000000-0005-0000-0000-000008170000}"/>
    <cellStyle name="Comma 4 4 2 10" xfId="8831" xr:uid="{00000000-0005-0000-0000-000009170000}"/>
    <cellStyle name="Comma 4 4 2 11" xfId="4596" xr:uid="{00000000-0005-0000-0000-00000A170000}"/>
    <cellStyle name="Comma 4 4 2 2" xfId="397" xr:uid="{00000000-0005-0000-0000-00000B170000}"/>
    <cellStyle name="Comma 4 4 2 2 2" xfId="503" xr:uid="{00000000-0005-0000-0000-00000C170000}"/>
    <cellStyle name="Comma 4 4 2 2 2 2" xfId="816" xr:uid="{00000000-0005-0000-0000-00000D170000}"/>
    <cellStyle name="Comma 4 4 2 2 2 2 2" xfId="1321" xr:uid="{00000000-0005-0000-0000-00000E170000}"/>
    <cellStyle name="Comma 4 4 2 2 2 2 2 2" xfId="2379" xr:uid="{00000000-0005-0000-0000-00000F170000}"/>
    <cellStyle name="Comma 4 4 2 2 2 2 2 2 2" xfId="4496" xr:uid="{00000000-0005-0000-0000-000010170000}"/>
    <cellStyle name="Comma 4 4 2 2 2 2 2 2 2 2" xfId="12963" xr:uid="{00000000-0005-0000-0000-000011170000}"/>
    <cellStyle name="Comma 4 4 2 2 2 2 2 2 2 3" xfId="8728" xr:uid="{00000000-0005-0000-0000-000012170000}"/>
    <cellStyle name="Comma 4 4 2 2 2 2 2 2 3" xfId="10847" xr:uid="{00000000-0005-0000-0000-000013170000}"/>
    <cellStyle name="Comma 4 4 2 2 2 2 2 2 4" xfId="6612" xr:uid="{00000000-0005-0000-0000-000014170000}"/>
    <cellStyle name="Comma 4 4 2 2 2 2 2 3" xfId="3438" xr:uid="{00000000-0005-0000-0000-000015170000}"/>
    <cellStyle name="Comma 4 4 2 2 2 2 2 3 2" xfId="11905" xr:uid="{00000000-0005-0000-0000-000016170000}"/>
    <cellStyle name="Comma 4 4 2 2 2 2 2 3 3" xfId="7670" xr:uid="{00000000-0005-0000-0000-000017170000}"/>
    <cellStyle name="Comma 4 4 2 2 2 2 2 4" xfId="9789" xr:uid="{00000000-0005-0000-0000-000018170000}"/>
    <cellStyle name="Comma 4 4 2 2 2 2 2 5" xfId="5554" xr:uid="{00000000-0005-0000-0000-000019170000}"/>
    <cellStyle name="Comma 4 4 2 2 2 2 3" xfId="1874" xr:uid="{00000000-0005-0000-0000-00001A170000}"/>
    <cellStyle name="Comma 4 4 2 2 2 2 3 2" xfId="3991" xr:uid="{00000000-0005-0000-0000-00001B170000}"/>
    <cellStyle name="Comma 4 4 2 2 2 2 3 2 2" xfId="12458" xr:uid="{00000000-0005-0000-0000-00001C170000}"/>
    <cellStyle name="Comma 4 4 2 2 2 2 3 2 3" xfId="8223" xr:uid="{00000000-0005-0000-0000-00001D170000}"/>
    <cellStyle name="Comma 4 4 2 2 2 2 3 3" xfId="10342" xr:uid="{00000000-0005-0000-0000-00001E170000}"/>
    <cellStyle name="Comma 4 4 2 2 2 2 3 4" xfId="6107" xr:uid="{00000000-0005-0000-0000-00001F170000}"/>
    <cellStyle name="Comma 4 4 2 2 2 2 4" xfId="2933" xr:uid="{00000000-0005-0000-0000-000020170000}"/>
    <cellStyle name="Comma 4 4 2 2 2 2 4 2" xfId="11400" xr:uid="{00000000-0005-0000-0000-000021170000}"/>
    <cellStyle name="Comma 4 4 2 2 2 2 4 3" xfId="7165" xr:uid="{00000000-0005-0000-0000-000022170000}"/>
    <cellStyle name="Comma 4 4 2 2 2 2 5" xfId="9284" xr:uid="{00000000-0005-0000-0000-000023170000}"/>
    <cellStyle name="Comma 4 4 2 2 2 2 6" xfId="5049" xr:uid="{00000000-0005-0000-0000-000024170000}"/>
    <cellStyle name="Comma 4 4 2 2 2 3" xfId="1021" xr:uid="{00000000-0005-0000-0000-000025170000}"/>
    <cellStyle name="Comma 4 4 2 2 2 3 2" xfId="2079" xr:uid="{00000000-0005-0000-0000-000026170000}"/>
    <cellStyle name="Comma 4 4 2 2 2 3 2 2" xfId="4196" xr:uid="{00000000-0005-0000-0000-000027170000}"/>
    <cellStyle name="Comma 4 4 2 2 2 3 2 2 2" xfId="12663" xr:uid="{00000000-0005-0000-0000-000028170000}"/>
    <cellStyle name="Comma 4 4 2 2 2 3 2 2 3" xfId="8428" xr:uid="{00000000-0005-0000-0000-000029170000}"/>
    <cellStyle name="Comma 4 4 2 2 2 3 2 3" xfId="10547" xr:uid="{00000000-0005-0000-0000-00002A170000}"/>
    <cellStyle name="Comma 4 4 2 2 2 3 2 4" xfId="6312" xr:uid="{00000000-0005-0000-0000-00002B170000}"/>
    <cellStyle name="Comma 4 4 2 2 2 3 3" xfId="3138" xr:uid="{00000000-0005-0000-0000-00002C170000}"/>
    <cellStyle name="Comma 4 4 2 2 2 3 3 2" xfId="11605" xr:uid="{00000000-0005-0000-0000-00002D170000}"/>
    <cellStyle name="Comma 4 4 2 2 2 3 3 3" xfId="7370" xr:uid="{00000000-0005-0000-0000-00002E170000}"/>
    <cellStyle name="Comma 4 4 2 2 2 3 4" xfId="9489" xr:uid="{00000000-0005-0000-0000-00002F170000}"/>
    <cellStyle name="Comma 4 4 2 2 2 3 5" xfId="5254" xr:uid="{00000000-0005-0000-0000-000030170000}"/>
    <cellStyle name="Comma 4 4 2 2 2 4" xfId="1573" xr:uid="{00000000-0005-0000-0000-000031170000}"/>
    <cellStyle name="Comma 4 4 2 2 2 4 2" xfId="3690" xr:uid="{00000000-0005-0000-0000-000032170000}"/>
    <cellStyle name="Comma 4 4 2 2 2 4 2 2" xfId="12157" xr:uid="{00000000-0005-0000-0000-000033170000}"/>
    <cellStyle name="Comma 4 4 2 2 2 4 2 3" xfId="7922" xr:uid="{00000000-0005-0000-0000-000034170000}"/>
    <cellStyle name="Comma 4 4 2 2 2 4 3" xfId="10041" xr:uid="{00000000-0005-0000-0000-000035170000}"/>
    <cellStyle name="Comma 4 4 2 2 2 4 4" xfId="5806" xr:uid="{00000000-0005-0000-0000-000036170000}"/>
    <cellStyle name="Comma 4 4 2 2 2 5" xfId="2632" xr:uid="{00000000-0005-0000-0000-000037170000}"/>
    <cellStyle name="Comma 4 4 2 2 2 5 2" xfId="11099" xr:uid="{00000000-0005-0000-0000-000038170000}"/>
    <cellStyle name="Comma 4 4 2 2 2 5 3" xfId="6864" xr:uid="{00000000-0005-0000-0000-000039170000}"/>
    <cellStyle name="Comma 4 4 2 2 2 6" xfId="8983" xr:uid="{00000000-0005-0000-0000-00003A170000}"/>
    <cellStyle name="Comma 4 4 2 2 2 7" xfId="4748" xr:uid="{00000000-0005-0000-0000-00003B170000}"/>
    <cellStyle name="Comma 4 4 2 2 3" xfId="710" xr:uid="{00000000-0005-0000-0000-00003C170000}"/>
    <cellStyle name="Comma 4 4 2 2 3 2" xfId="1215" xr:uid="{00000000-0005-0000-0000-00003D170000}"/>
    <cellStyle name="Comma 4 4 2 2 3 2 2" xfId="2273" xr:uid="{00000000-0005-0000-0000-00003E170000}"/>
    <cellStyle name="Comma 4 4 2 2 3 2 2 2" xfId="4390" xr:uid="{00000000-0005-0000-0000-00003F170000}"/>
    <cellStyle name="Comma 4 4 2 2 3 2 2 2 2" xfId="12857" xr:uid="{00000000-0005-0000-0000-000040170000}"/>
    <cellStyle name="Comma 4 4 2 2 3 2 2 2 3" xfId="8622" xr:uid="{00000000-0005-0000-0000-000041170000}"/>
    <cellStyle name="Comma 4 4 2 2 3 2 2 3" xfId="10741" xr:uid="{00000000-0005-0000-0000-000042170000}"/>
    <cellStyle name="Comma 4 4 2 2 3 2 2 4" xfId="6506" xr:uid="{00000000-0005-0000-0000-000043170000}"/>
    <cellStyle name="Comma 4 4 2 2 3 2 3" xfId="3332" xr:uid="{00000000-0005-0000-0000-000044170000}"/>
    <cellStyle name="Comma 4 4 2 2 3 2 3 2" xfId="11799" xr:uid="{00000000-0005-0000-0000-000045170000}"/>
    <cellStyle name="Comma 4 4 2 2 3 2 3 3" xfId="7564" xr:uid="{00000000-0005-0000-0000-000046170000}"/>
    <cellStyle name="Comma 4 4 2 2 3 2 4" xfId="9683" xr:uid="{00000000-0005-0000-0000-000047170000}"/>
    <cellStyle name="Comma 4 4 2 2 3 2 5" xfId="5448" xr:uid="{00000000-0005-0000-0000-000048170000}"/>
    <cellStyle name="Comma 4 4 2 2 3 3" xfId="1768" xr:uid="{00000000-0005-0000-0000-000049170000}"/>
    <cellStyle name="Comma 4 4 2 2 3 3 2" xfId="3885" xr:uid="{00000000-0005-0000-0000-00004A170000}"/>
    <cellStyle name="Comma 4 4 2 2 3 3 2 2" xfId="12352" xr:uid="{00000000-0005-0000-0000-00004B170000}"/>
    <cellStyle name="Comma 4 4 2 2 3 3 2 3" xfId="8117" xr:uid="{00000000-0005-0000-0000-00004C170000}"/>
    <cellStyle name="Comma 4 4 2 2 3 3 3" xfId="10236" xr:uid="{00000000-0005-0000-0000-00004D170000}"/>
    <cellStyle name="Comma 4 4 2 2 3 3 4" xfId="6001" xr:uid="{00000000-0005-0000-0000-00004E170000}"/>
    <cellStyle name="Comma 4 4 2 2 3 4" xfId="2827" xr:uid="{00000000-0005-0000-0000-00004F170000}"/>
    <cellStyle name="Comma 4 4 2 2 3 4 2" xfId="11294" xr:uid="{00000000-0005-0000-0000-000050170000}"/>
    <cellStyle name="Comma 4 4 2 2 3 4 3" xfId="7059" xr:uid="{00000000-0005-0000-0000-000051170000}"/>
    <cellStyle name="Comma 4 4 2 2 3 5" xfId="9178" xr:uid="{00000000-0005-0000-0000-000052170000}"/>
    <cellStyle name="Comma 4 4 2 2 3 6" xfId="4943" xr:uid="{00000000-0005-0000-0000-000053170000}"/>
    <cellStyle name="Comma 4 4 2 2 4" xfId="603" xr:uid="{00000000-0005-0000-0000-000054170000}"/>
    <cellStyle name="Comma 4 4 2 2 4 2" xfId="1120" xr:uid="{00000000-0005-0000-0000-000055170000}"/>
    <cellStyle name="Comma 4 4 2 2 4 2 2" xfId="2178" xr:uid="{00000000-0005-0000-0000-000056170000}"/>
    <cellStyle name="Comma 4 4 2 2 4 2 2 2" xfId="4295" xr:uid="{00000000-0005-0000-0000-000057170000}"/>
    <cellStyle name="Comma 4 4 2 2 4 2 2 2 2" xfId="12762" xr:uid="{00000000-0005-0000-0000-000058170000}"/>
    <cellStyle name="Comma 4 4 2 2 4 2 2 2 3" xfId="8527" xr:uid="{00000000-0005-0000-0000-000059170000}"/>
    <cellStyle name="Comma 4 4 2 2 4 2 2 3" xfId="10646" xr:uid="{00000000-0005-0000-0000-00005A170000}"/>
    <cellStyle name="Comma 4 4 2 2 4 2 2 4" xfId="6411" xr:uid="{00000000-0005-0000-0000-00005B170000}"/>
    <cellStyle name="Comma 4 4 2 2 4 2 3" xfId="3237" xr:uid="{00000000-0005-0000-0000-00005C170000}"/>
    <cellStyle name="Comma 4 4 2 2 4 2 3 2" xfId="11704" xr:uid="{00000000-0005-0000-0000-00005D170000}"/>
    <cellStyle name="Comma 4 4 2 2 4 2 3 3" xfId="7469" xr:uid="{00000000-0005-0000-0000-00005E170000}"/>
    <cellStyle name="Comma 4 4 2 2 4 2 4" xfId="9588" xr:uid="{00000000-0005-0000-0000-00005F170000}"/>
    <cellStyle name="Comma 4 4 2 2 4 2 5" xfId="5353" xr:uid="{00000000-0005-0000-0000-000060170000}"/>
    <cellStyle name="Comma 4 4 2 2 4 3" xfId="1673" xr:uid="{00000000-0005-0000-0000-000061170000}"/>
    <cellStyle name="Comma 4 4 2 2 4 3 2" xfId="3790" xr:uid="{00000000-0005-0000-0000-000062170000}"/>
    <cellStyle name="Comma 4 4 2 2 4 3 2 2" xfId="12257" xr:uid="{00000000-0005-0000-0000-000063170000}"/>
    <cellStyle name="Comma 4 4 2 2 4 3 2 3" xfId="8022" xr:uid="{00000000-0005-0000-0000-000064170000}"/>
    <cellStyle name="Comma 4 4 2 2 4 3 3" xfId="10141" xr:uid="{00000000-0005-0000-0000-000065170000}"/>
    <cellStyle name="Comma 4 4 2 2 4 3 4" xfId="5906" xr:uid="{00000000-0005-0000-0000-000066170000}"/>
    <cellStyle name="Comma 4 4 2 2 4 4" xfId="2732" xr:uid="{00000000-0005-0000-0000-000067170000}"/>
    <cellStyle name="Comma 4 4 2 2 4 4 2" xfId="11199" xr:uid="{00000000-0005-0000-0000-000068170000}"/>
    <cellStyle name="Comma 4 4 2 2 4 4 3" xfId="6964" xr:uid="{00000000-0005-0000-0000-000069170000}"/>
    <cellStyle name="Comma 4 4 2 2 4 5" xfId="9083" xr:uid="{00000000-0005-0000-0000-00006A170000}"/>
    <cellStyle name="Comma 4 4 2 2 4 6" xfId="4848" xr:uid="{00000000-0005-0000-0000-00006B170000}"/>
    <cellStyle name="Comma 4 4 2 2 5" xfId="915" xr:uid="{00000000-0005-0000-0000-00006C170000}"/>
    <cellStyle name="Comma 4 4 2 2 5 2" xfId="1973" xr:uid="{00000000-0005-0000-0000-00006D170000}"/>
    <cellStyle name="Comma 4 4 2 2 5 2 2" xfId="4090" xr:uid="{00000000-0005-0000-0000-00006E170000}"/>
    <cellStyle name="Comma 4 4 2 2 5 2 2 2" xfId="12557" xr:uid="{00000000-0005-0000-0000-00006F170000}"/>
    <cellStyle name="Comma 4 4 2 2 5 2 2 3" xfId="8322" xr:uid="{00000000-0005-0000-0000-000070170000}"/>
    <cellStyle name="Comma 4 4 2 2 5 2 3" xfId="10441" xr:uid="{00000000-0005-0000-0000-000071170000}"/>
    <cellStyle name="Comma 4 4 2 2 5 2 4" xfId="6206" xr:uid="{00000000-0005-0000-0000-000072170000}"/>
    <cellStyle name="Comma 4 4 2 2 5 3" xfId="3032" xr:uid="{00000000-0005-0000-0000-000073170000}"/>
    <cellStyle name="Comma 4 4 2 2 5 3 2" xfId="11499" xr:uid="{00000000-0005-0000-0000-000074170000}"/>
    <cellStyle name="Comma 4 4 2 2 5 3 3" xfId="7264" xr:uid="{00000000-0005-0000-0000-000075170000}"/>
    <cellStyle name="Comma 4 4 2 2 5 4" xfId="9383" xr:uid="{00000000-0005-0000-0000-000076170000}"/>
    <cellStyle name="Comma 4 4 2 2 5 5" xfId="5148" xr:uid="{00000000-0005-0000-0000-000077170000}"/>
    <cellStyle name="Comma 4 4 2 2 6" xfId="1467" xr:uid="{00000000-0005-0000-0000-000078170000}"/>
    <cellStyle name="Comma 4 4 2 2 6 2" xfId="3584" xr:uid="{00000000-0005-0000-0000-000079170000}"/>
    <cellStyle name="Comma 4 4 2 2 6 2 2" xfId="12051" xr:uid="{00000000-0005-0000-0000-00007A170000}"/>
    <cellStyle name="Comma 4 4 2 2 6 2 3" xfId="7816" xr:uid="{00000000-0005-0000-0000-00007B170000}"/>
    <cellStyle name="Comma 4 4 2 2 6 3" xfId="9935" xr:uid="{00000000-0005-0000-0000-00007C170000}"/>
    <cellStyle name="Comma 4 4 2 2 6 4" xfId="5700" xr:uid="{00000000-0005-0000-0000-00007D170000}"/>
    <cellStyle name="Comma 4 4 2 2 7" xfId="2526" xr:uid="{00000000-0005-0000-0000-00007E170000}"/>
    <cellStyle name="Comma 4 4 2 2 7 2" xfId="10993" xr:uid="{00000000-0005-0000-0000-00007F170000}"/>
    <cellStyle name="Comma 4 4 2 2 7 3" xfId="6758" xr:uid="{00000000-0005-0000-0000-000080170000}"/>
    <cellStyle name="Comma 4 4 2 2 8" xfId="8877" xr:uid="{00000000-0005-0000-0000-000081170000}"/>
    <cellStyle name="Comma 4 4 2 2 9" xfId="4642" xr:uid="{00000000-0005-0000-0000-000082170000}"/>
    <cellStyle name="Comma 4 4 2 3" xfId="457" xr:uid="{00000000-0005-0000-0000-000083170000}"/>
    <cellStyle name="Comma 4 4 2 3 2" xfId="770" xr:uid="{00000000-0005-0000-0000-000084170000}"/>
    <cellStyle name="Comma 4 4 2 3 2 2" xfId="1275" xr:uid="{00000000-0005-0000-0000-000085170000}"/>
    <cellStyle name="Comma 4 4 2 3 2 2 2" xfId="2333" xr:uid="{00000000-0005-0000-0000-000086170000}"/>
    <cellStyle name="Comma 4 4 2 3 2 2 2 2" xfId="4450" xr:uid="{00000000-0005-0000-0000-000087170000}"/>
    <cellStyle name="Comma 4 4 2 3 2 2 2 2 2" xfId="12917" xr:uid="{00000000-0005-0000-0000-000088170000}"/>
    <cellStyle name="Comma 4 4 2 3 2 2 2 2 3" xfId="8682" xr:uid="{00000000-0005-0000-0000-000089170000}"/>
    <cellStyle name="Comma 4 4 2 3 2 2 2 3" xfId="10801" xr:uid="{00000000-0005-0000-0000-00008A170000}"/>
    <cellStyle name="Comma 4 4 2 3 2 2 2 4" xfId="6566" xr:uid="{00000000-0005-0000-0000-00008B170000}"/>
    <cellStyle name="Comma 4 4 2 3 2 2 3" xfId="3392" xr:uid="{00000000-0005-0000-0000-00008C170000}"/>
    <cellStyle name="Comma 4 4 2 3 2 2 3 2" xfId="11859" xr:uid="{00000000-0005-0000-0000-00008D170000}"/>
    <cellStyle name="Comma 4 4 2 3 2 2 3 3" xfId="7624" xr:uid="{00000000-0005-0000-0000-00008E170000}"/>
    <cellStyle name="Comma 4 4 2 3 2 2 4" xfId="9743" xr:uid="{00000000-0005-0000-0000-00008F170000}"/>
    <cellStyle name="Comma 4 4 2 3 2 2 5" xfId="5508" xr:uid="{00000000-0005-0000-0000-000090170000}"/>
    <cellStyle name="Comma 4 4 2 3 2 3" xfId="1828" xr:uid="{00000000-0005-0000-0000-000091170000}"/>
    <cellStyle name="Comma 4 4 2 3 2 3 2" xfId="3945" xr:uid="{00000000-0005-0000-0000-000092170000}"/>
    <cellStyle name="Comma 4 4 2 3 2 3 2 2" xfId="12412" xr:uid="{00000000-0005-0000-0000-000093170000}"/>
    <cellStyle name="Comma 4 4 2 3 2 3 2 3" xfId="8177" xr:uid="{00000000-0005-0000-0000-000094170000}"/>
    <cellStyle name="Comma 4 4 2 3 2 3 3" xfId="10296" xr:uid="{00000000-0005-0000-0000-000095170000}"/>
    <cellStyle name="Comma 4 4 2 3 2 3 4" xfId="6061" xr:uid="{00000000-0005-0000-0000-000096170000}"/>
    <cellStyle name="Comma 4 4 2 3 2 4" xfId="2887" xr:uid="{00000000-0005-0000-0000-000097170000}"/>
    <cellStyle name="Comma 4 4 2 3 2 4 2" xfId="11354" xr:uid="{00000000-0005-0000-0000-000098170000}"/>
    <cellStyle name="Comma 4 4 2 3 2 4 3" xfId="7119" xr:uid="{00000000-0005-0000-0000-000099170000}"/>
    <cellStyle name="Comma 4 4 2 3 2 5" xfId="9238" xr:uid="{00000000-0005-0000-0000-00009A170000}"/>
    <cellStyle name="Comma 4 4 2 3 2 6" xfId="5003" xr:uid="{00000000-0005-0000-0000-00009B170000}"/>
    <cellStyle name="Comma 4 4 2 3 3" xfId="975" xr:uid="{00000000-0005-0000-0000-00009C170000}"/>
    <cellStyle name="Comma 4 4 2 3 3 2" xfId="2033" xr:uid="{00000000-0005-0000-0000-00009D170000}"/>
    <cellStyle name="Comma 4 4 2 3 3 2 2" xfId="4150" xr:uid="{00000000-0005-0000-0000-00009E170000}"/>
    <cellStyle name="Comma 4 4 2 3 3 2 2 2" xfId="12617" xr:uid="{00000000-0005-0000-0000-00009F170000}"/>
    <cellStyle name="Comma 4 4 2 3 3 2 2 3" xfId="8382" xr:uid="{00000000-0005-0000-0000-0000A0170000}"/>
    <cellStyle name="Comma 4 4 2 3 3 2 3" xfId="10501" xr:uid="{00000000-0005-0000-0000-0000A1170000}"/>
    <cellStyle name="Comma 4 4 2 3 3 2 4" xfId="6266" xr:uid="{00000000-0005-0000-0000-0000A2170000}"/>
    <cellStyle name="Comma 4 4 2 3 3 3" xfId="3092" xr:uid="{00000000-0005-0000-0000-0000A3170000}"/>
    <cellStyle name="Comma 4 4 2 3 3 3 2" xfId="11559" xr:uid="{00000000-0005-0000-0000-0000A4170000}"/>
    <cellStyle name="Comma 4 4 2 3 3 3 3" xfId="7324" xr:uid="{00000000-0005-0000-0000-0000A5170000}"/>
    <cellStyle name="Comma 4 4 2 3 3 4" xfId="9443" xr:uid="{00000000-0005-0000-0000-0000A6170000}"/>
    <cellStyle name="Comma 4 4 2 3 3 5" xfId="5208" xr:uid="{00000000-0005-0000-0000-0000A7170000}"/>
    <cellStyle name="Comma 4 4 2 3 4" xfId="1527" xr:uid="{00000000-0005-0000-0000-0000A8170000}"/>
    <cellStyle name="Comma 4 4 2 3 4 2" xfId="3644" xr:uid="{00000000-0005-0000-0000-0000A9170000}"/>
    <cellStyle name="Comma 4 4 2 3 4 2 2" xfId="12111" xr:uid="{00000000-0005-0000-0000-0000AA170000}"/>
    <cellStyle name="Comma 4 4 2 3 4 2 3" xfId="7876" xr:uid="{00000000-0005-0000-0000-0000AB170000}"/>
    <cellStyle name="Comma 4 4 2 3 4 3" xfId="9995" xr:uid="{00000000-0005-0000-0000-0000AC170000}"/>
    <cellStyle name="Comma 4 4 2 3 4 4" xfId="5760" xr:uid="{00000000-0005-0000-0000-0000AD170000}"/>
    <cellStyle name="Comma 4 4 2 3 5" xfId="2586" xr:uid="{00000000-0005-0000-0000-0000AE170000}"/>
    <cellStyle name="Comma 4 4 2 3 5 2" xfId="11053" xr:uid="{00000000-0005-0000-0000-0000AF170000}"/>
    <cellStyle name="Comma 4 4 2 3 5 3" xfId="6818" xr:uid="{00000000-0005-0000-0000-0000B0170000}"/>
    <cellStyle name="Comma 4 4 2 3 6" xfId="8937" xr:uid="{00000000-0005-0000-0000-0000B1170000}"/>
    <cellStyle name="Comma 4 4 2 3 7" xfId="4702" xr:uid="{00000000-0005-0000-0000-0000B2170000}"/>
    <cellStyle name="Comma 4 4 2 4" xfId="664" xr:uid="{00000000-0005-0000-0000-0000B3170000}"/>
    <cellStyle name="Comma 4 4 2 4 2" xfId="1169" xr:uid="{00000000-0005-0000-0000-0000B4170000}"/>
    <cellStyle name="Comma 4 4 2 4 2 2" xfId="2227" xr:uid="{00000000-0005-0000-0000-0000B5170000}"/>
    <cellStyle name="Comma 4 4 2 4 2 2 2" xfId="4344" xr:uid="{00000000-0005-0000-0000-0000B6170000}"/>
    <cellStyle name="Comma 4 4 2 4 2 2 2 2" xfId="12811" xr:uid="{00000000-0005-0000-0000-0000B7170000}"/>
    <cellStyle name="Comma 4 4 2 4 2 2 2 3" xfId="8576" xr:uid="{00000000-0005-0000-0000-0000B8170000}"/>
    <cellStyle name="Comma 4 4 2 4 2 2 3" xfId="10695" xr:uid="{00000000-0005-0000-0000-0000B9170000}"/>
    <cellStyle name="Comma 4 4 2 4 2 2 4" xfId="6460" xr:uid="{00000000-0005-0000-0000-0000BA170000}"/>
    <cellStyle name="Comma 4 4 2 4 2 3" xfId="3286" xr:uid="{00000000-0005-0000-0000-0000BB170000}"/>
    <cellStyle name="Comma 4 4 2 4 2 3 2" xfId="11753" xr:uid="{00000000-0005-0000-0000-0000BC170000}"/>
    <cellStyle name="Comma 4 4 2 4 2 3 3" xfId="7518" xr:uid="{00000000-0005-0000-0000-0000BD170000}"/>
    <cellStyle name="Comma 4 4 2 4 2 4" xfId="9637" xr:uid="{00000000-0005-0000-0000-0000BE170000}"/>
    <cellStyle name="Comma 4 4 2 4 2 5" xfId="5402" xr:uid="{00000000-0005-0000-0000-0000BF170000}"/>
    <cellStyle name="Comma 4 4 2 4 3" xfId="1722" xr:uid="{00000000-0005-0000-0000-0000C0170000}"/>
    <cellStyle name="Comma 4 4 2 4 3 2" xfId="3839" xr:uid="{00000000-0005-0000-0000-0000C1170000}"/>
    <cellStyle name="Comma 4 4 2 4 3 2 2" xfId="12306" xr:uid="{00000000-0005-0000-0000-0000C2170000}"/>
    <cellStyle name="Comma 4 4 2 4 3 2 3" xfId="8071" xr:uid="{00000000-0005-0000-0000-0000C3170000}"/>
    <cellStyle name="Comma 4 4 2 4 3 3" xfId="10190" xr:uid="{00000000-0005-0000-0000-0000C4170000}"/>
    <cellStyle name="Comma 4 4 2 4 3 4" xfId="5955" xr:uid="{00000000-0005-0000-0000-0000C5170000}"/>
    <cellStyle name="Comma 4 4 2 4 4" xfId="2781" xr:uid="{00000000-0005-0000-0000-0000C6170000}"/>
    <cellStyle name="Comma 4 4 2 4 4 2" xfId="11248" xr:uid="{00000000-0005-0000-0000-0000C7170000}"/>
    <cellStyle name="Comma 4 4 2 4 4 3" xfId="7013" xr:uid="{00000000-0005-0000-0000-0000C8170000}"/>
    <cellStyle name="Comma 4 4 2 4 5" xfId="9132" xr:uid="{00000000-0005-0000-0000-0000C9170000}"/>
    <cellStyle name="Comma 4 4 2 4 6" xfId="4897" xr:uid="{00000000-0005-0000-0000-0000CA170000}"/>
    <cellStyle name="Comma 4 4 2 5" xfId="557" xr:uid="{00000000-0005-0000-0000-0000CB170000}"/>
    <cellStyle name="Comma 4 4 2 5 2" xfId="1074" xr:uid="{00000000-0005-0000-0000-0000CC170000}"/>
    <cellStyle name="Comma 4 4 2 5 2 2" xfId="2132" xr:uid="{00000000-0005-0000-0000-0000CD170000}"/>
    <cellStyle name="Comma 4 4 2 5 2 2 2" xfId="4249" xr:uid="{00000000-0005-0000-0000-0000CE170000}"/>
    <cellStyle name="Comma 4 4 2 5 2 2 2 2" xfId="12716" xr:uid="{00000000-0005-0000-0000-0000CF170000}"/>
    <cellStyle name="Comma 4 4 2 5 2 2 2 3" xfId="8481" xr:uid="{00000000-0005-0000-0000-0000D0170000}"/>
    <cellStyle name="Comma 4 4 2 5 2 2 3" xfId="10600" xr:uid="{00000000-0005-0000-0000-0000D1170000}"/>
    <cellStyle name="Comma 4 4 2 5 2 2 4" xfId="6365" xr:uid="{00000000-0005-0000-0000-0000D2170000}"/>
    <cellStyle name="Comma 4 4 2 5 2 3" xfId="3191" xr:uid="{00000000-0005-0000-0000-0000D3170000}"/>
    <cellStyle name="Comma 4 4 2 5 2 3 2" xfId="11658" xr:uid="{00000000-0005-0000-0000-0000D4170000}"/>
    <cellStyle name="Comma 4 4 2 5 2 3 3" xfId="7423" xr:uid="{00000000-0005-0000-0000-0000D5170000}"/>
    <cellStyle name="Comma 4 4 2 5 2 4" xfId="9542" xr:uid="{00000000-0005-0000-0000-0000D6170000}"/>
    <cellStyle name="Comma 4 4 2 5 2 5" xfId="5307" xr:uid="{00000000-0005-0000-0000-0000D7170000}"/>
    <cellStyle name="Comma 4 4 2 5 3" xfId="1627" xr:uid="{00000000-0005-0000-0000-0000D8170000}"/>
    <cellStyle name="Comma 4 4 2 5 3 2" xfId="3744" xr:uid="{00000000-0005-0000-0000-0000D9170000}"/>
    <cellStyle name="Comma 4 4 2 5 3 2 2" xfId="12211" xr:uid="{00000000-0005-0000-0000-0000DA170000}"/>
    <cellStyle name="Comma 4 4 2 5 3 2 3" xfId="7976" xr:uid="{00000000-0005-0000-0000-0000DB170000}"/>
    <cellStyle name="Comma 4 4 2 5 3 3" xfId="10095" xr:uid="{00000000-0005-0000-0000-0000DC170000}"/>
    <cellStyle name="Comma 4 4 2 5 3 4" xfId="5860" xr:uid="{00000000-0005-0000-0000-0000DD170000}"/>
    <cellStyle name="Comma 4 4 2 5 4" xfId="2686" xr:uid="{00000000-0005-0000-0000-0000DE170000}"/>
    <cellStyle name="Comma 4 4 2 5 4 2" xfId="11153" xr:uid="{00000000-0005-0000-0000-0000DF170000}"/>
    <cellStyle name="Comma 4 4 2 5 4 3" xfId="6918" xr:uid="{00000000-0005-0000-0000-0000E0170000}"/>
    <cellStyle name="Comma 4 4 2 5 5" xfId="9037" xr:uid="{00000000-0005-0000-0000-0000E1170000}"/>
    <cellStyle name="Comma 4 4 2 5 6" xfId="4802" xr:uid="{00000000-0005-0000-0000-0000E2170000}"/>
    <cellStyle name="Comma 4 4 2 6" xfId="869" xr:uid="{00000000-0005-0000-0000-0000E3170000}"/>
    <cellStyle name="Comma 4 4 2 6 2" xfId="1927" xr:uid="{00000000-0005-0000-0000-0000E4170000}"/>
    <cellStyle name="Comma 4 4 2 6 2 2" xfId="4044" xr:uid="{00000000-0005-0000-0000-0000E5170000}"/>
    <cellStyle name="Comma 4 4 2 6 2 2 2" xfId="12511" xr:uid="{00000000-0005-0000-0000-0000E6170000}"/>
    <cellStyle name="Comma 4 4 2 6 2 2 3" xfId="8276" xr:uid="{00000000-0005-0000-0000-0000E7170000}"/>
    <cellStyle name="Comma 4 4 2 6 2 3" xfId="10395" xr:uid="{00000000-0005-0000-0000-0000E8170000}"/>
    <cellStyle name="Comma 4 4 2 6 2 4" xfId="6160" xr:uid="{00000000-0005-0000-0000-0000E9170000}"/>
    <cellStyle name="Comma 4 4 2 6 3" xfId="2986" xr:uid="{00000000-0005-0000-0000-0000EA170000}"/>
    <cellStyle name="Comma 4 4 2 6 3 2" xfId="11453" xr:uid="{00000000-0005-0000-0000-0000EB170000}"/>
    <cellStyle name="Comma 4 4 2 6 3 3" xfId="7218" xr:uid="{00000000-0005-0000-0000-0000EC170000}"/>
    <cellStyle name="Comma 4 4 2 6 4" xfId="9337" xr:uid="{00000000-0005-0000-0000-0000ED170000}"/>
    <cellStyle name="Comma 4 4 2 6 5" xfId="5102" xr:uid="{00000000-0005-0000-0000-0000EE170000}"/>
    <cellStyle name="Comma 4 4 2 7" xfId="1375" xr:uid="{00000000-0005-0000-0000-0000EF170000}"/>
    <cellStyle name="Comma 4 4 2 7 2" xfId="2433" xr:uid="{00000000-0005-0000-0000-0000F0170000}"/>
    <cellStyle name="Comma 4 4 2 7 2 2" xfId="4550" xr:uid="{00000000-0005-0000-0000-0000F1170000}"/>
    <cellStyle name="Comma 4 4 2 7 2 2 2" xfId="13017" xr:uid="{00000000-0005-0000-0000-0000F2170000}"/>
    <cellStyle name="Comma 4 4 2 7 2 2 3" xfId="8782" xr:uid="{00000000-0005-0000-0000-0000F3170000}"/>
    <cellStyle name="Comma 4 4 2 7 2 3" xfId="10901" xr:uid="{00000000-0005-0000-0000-0000F4170000}"/>
    <cellStyle name="Comma 4 4 2 7 2 4" xfId="6666" xr:uid="{00000000-0005-0000-0000-0000F5170000}"/>
    <cellStyle name="Comma 4 4 2 7 3" xfId="3492" xr:uid="{00000000-0005-0000-0000-0000F6170000}"/>
    <cellStyle name="Comma 4 4 2 7 3 2" xfId="11959" xr:uid="{00000000-0005-0000-0000-0000F7170000}"/>
    <cellStyle name="Comma 4 4 2 7 3 3" xfId="7724" xr:uid="{00000000-0005-0000-0000-0000F8170000}"/>
    <cellStyle name="Comma 4 4 2 7 4" xfId="9843" xr:uid="{00000000-0005-0000-0000-0000F9170000}"/>
    <cellStyle name="Comma 4 4 2 7 5" xfId="5608" xr:uid="{00000000-0005-0000-0000-0000FA170000}"/>
    <cellStyle name="Comma 4 4 2 8" xfId="1421" xr:uid="{00000000-0005-0000-0000-0000FB170000}"/>
    <cellStyle name="Comma 4 4 2 8 2" xfId="3538" xr:uid="{00000000-0005-0000-0000-0000FC170000}"/>
    <cellStyle name="Comma 4 4 2 8 2 2" xfId="12005" xr:uid="{00000000-0005-0000-0000-0000FD170000}"/>
    <cellStyle name="Comma 4 4 2 8 2 3" xfId="7770" xr:uid="{00000000-0005-0000-0000-0000FE170000}"/>
    <cellStyle name="Comma 4 4 2 8 3" xfId="9889" xr:uid="{00000000-0005-0000-0000-0000FF170000}"/>
    <cellStyle name="Comma 4 4 2 8 4" xfId="5654" xr:uid="{00000000-0005-0000-0000-000000180000}"/>
    <cellStyle name="Comma 4 4 2 9" xfId="2480" xr:uid="{00000000-0005-0000-0000-000001180000}"/>
    <cellStyle name="Comma 4 4 2 9 2" xfId="10947" xr:uid="{00000000-0005-0000-0000-000002180000}"/>
    <cellStyle name="Comma 4 4 2 9 3" xfId="6712" xr:uid="{00000000-0005-0000-0000-000003180000}"/>
    <cellStyle name="Comma 4 4 3" xfId="375" xr:uid="{00000000-0005-0000-0000-000004180000}"/>
    <cellStyle name="Comma 4 4 3 2" xfId="481" xr:uid="{00000000-0005-0000-0000-000005180000}"/>
    <cellStyle name="Comma 4 4 3 2 2" xfId="794" xr:uid="{00000000-0005-0000-0000-000006180000}"/>
    <cellStyle name="Comma 4 4 3 2 2 2" xfId="1299" xr:uid="{00000000-0005-0000-0000-000007180000}"/>
    <cellStyle name="Comma 4 4 3 2 2 2 2" xfId="2357" xr:uid="{00000000-0005-0000-0000-000008180000}"/>
    <cellStyle name="Comma 4 4 3 2 2 2 2 2" xfId="4474" xr:uid="{00000000-0005-0000-0000-000009180000}"/>
    <cellStyle name="Comma 4 4 3 2 2 2 2 2 2" xfId="12941" xr:uid="{00000000-0005-0000-0000-00000A180000}"/>
    <cellStyle name="Comma 4 4 3 2 2 2 2 2 3" xfId="8706" xr:uid="{00000000-0005-0000-0000-00000B180000}"/>
    <cellStyle name="Comma 4 4 3 2 2 2 2 3" xfId="10825" xr:uid="{00000000-0005-0000-0000-00000C180000}"/>
    <cellStyle name="Comma 4 4 3 2 2 2 2 4" xfId="6590" xr:uid="{00000000-0005-0000-0000-00000D180000}"/>
    <cellStyle name="Comma 4 4 3 2 2 2 3" xfId="3416" xr:uid="{00000000-0005-0000-0000-00000E180000}"/>
    <cellStyle name="Comma 4 4 3 2 2 2 3 2" xfId="11883" xr:uid="{00000000-0005-0000-0000-00000F180000}"/>
    <cellStyle name="Comma 4 4 3 2 2 2 3 3" xfId="7648" xr:uid="{00000000-0005-0000-0000-000010180000}"/>
    <cellStyle name="Comma 4 4 3 2 2 2 4" xfId="9767" xr:uid="{00000000-0005-0000-0000-000011180000}"/>
    <cellStyle name="Comma 4 4 3 2 2 2 5" xfId="5532" xr:uid="{00000000-0005-0000-0000-000012180000}"/>
    <cellStyle name="Comma 4 4 3 2 2 3" xfId="1852" xr:uid="{00000000-0005-0000-0000-000013180000}"/>
    <cellStyle name="Comma 4 4 3 2 2 3 2" xfId="3969" xr:uid="{00000000-0005-0000-0000-000014180000}"/>
    <cellStyle name="Comma 4 4 3 2 2 3 2 2" xfId="12436" xr:uid="{00000000-0005-0000-0000-000015180000}"/>
    <cellStyle name="Comma 4 4 3 2 2 3 2 3" xfId="8201" xr:uid="{00000000-0005-0000-0000-000016180000}"/>
    <cellStyle name="Comma 4 4 3 2 2 3 3" xfId="10320" xr:uid="{00000000-0005-0000-0000-000017180000}"/>
    <cellStyle name="Comma 4 4 3 2 2 3 4" xfId="6085" xr:uid="{00000000-0005-0000-0000-000018180000}"/>
    <cellStyle name="Comma 4 4 3 2 2 4" xfId="2911" xr:uid="{00000000-0005-0000-0000-000019180000}"/>
    <cellStyle name="Comma 4 4 3 2 2 4 2" xfId="11378" xr:uid="{00000000-0005-0000-0000-00001A180000}"/>
    <cellStyle name="Comma 4 4 3 2 2 4 3" xfId="7143" xr:uid="{00000000-0005-0000-0000-00001B180000}"/>
    <cellStyle name="Comma 4 4 3 2 2 5" xfId="9262" xr:uid="{00000000-0005-0000-0000-00001C180000}"/>
    <cellStyle name="Comma 4 4 3 2 2 6" xfId="5027" xr:uid="{00000000-0005-0000-0000-00001D180000}"/>
    <cellStyle name="Comma 4 4 3 2 3" xfId="999" xr:uid="{00000000-0005-0000-0000-00001E180000}"/>
    <cellStyle name="Comma 4 4 3 2 3 2" xfId="2057" xr:uid="{00000000-0005-0000-0000-00001F180000}"/>
    <cellStyle name="Comma 4 4 3 2 3 2 2" xfId="4174" xr:uid="{00000000-0005-0000-0000-000020180000}"/>
    <cellStyle name="Comma 4 4 3 2 3 2 2 2" xfId="12641" xr:uid="{00000000-0005-0000-0000-000021180000}"/>
    <cellStyle name="Comma 4 4 3 2 3 2 2 3" xfId="8406" xr:uid="{00000000-0005-0000-0000-000022180000}"/>
    <cellStyle name="Comma 4 4 3 2 3 2 3" xfId="10525" xr:uid="{00000000-0005-0000-0000-000023180000}"/>
    <cellStyle name="Comma 4 4 3 2 3 2 4" xfId="6290" xr:uid="{00000000-0005-0000-0000-000024180000}"/>
    <cellStyle name="Comma 4 4 3 2 3 3" xfId="3116" xr:uid="{00000000-0005-0000-0000-000025180000}"/>
    <cellStyle name="Comma 4 4 3 2 3 3 2" xfId="11583" xr:uid="{00000000-0005-0000-0000-000026180000}"/>
    <cellStyle name="Comma 4 4 3 2 3 3 3" xfId="7348" xr:uid="{00000000-0005-0000-0000-000027180000}"/>
    <cellStyle name="Comma 4 4 3 2 3 4" xfId="9467" xr:uid="{00000000-0005-0000-0000-000028180000}"/>
    <cellStyle name="Comma 4 4 3 2 3 5" xfId="5232" xr:uid="{00000000-0005-0000-0000-000029180000}"/>
    <cellStyle name="Comma 4 4 3 2 4" xfId="1551" xr:uid="{00000000-0005-0000-0000-00002A180000}"/>
    <cellStyle name="Comma 4 4 3 2 4 2" xfId="3668" xr:uid="{00000000-0005-0000-0000-00002B180000}"/>
    <cellStyle name="Comma 4 4 3 2 4 2 2" xfId="12135" xr:uid="{00000000-0005-0000-0000-00002C180000}"/>
    <cellStyle name="Comma 4 4 3 2 4 2 3" xfId="7900" xr:uid="{00000000-0005-0000-0000-00002D180000}"/>
    <cellStyle name="Comma 4 4 3 2 4 3" xfId="10019" xr:uid="{00000000-0005-0000-0000-00002E180000}"/>
    <cellStyle name="Comma 4 4 3 2 4 4" xfId="5784" xr:uid="{00000000-0005-0000-0000-00002F180000}"/>
    <cellStyle name="Comma 4 4 3 2 5" xfId="2610" xr:uid="{00000000-0005-0000-0000-000030180000}"/>
    <cellStyle name="Comma 4 4 3 2 5 2" xfId="11077" xr:uid="{00000000-0005-0000-0000-000031180000}"/>
    <cellStyle name="Comma 4 4 3 2 5 3" xfId="6842" xr:uid="{00000000-0005-0000-0000-000032180000}"/>
    <cellStyle name="Comma 4 4 3 2 6" xfId="8961" xr:uid="{00000000-0005-0000-0000-000033180000}"/>
    <cellStyle name="Comma 4 4 3 2 7" xfId="4726" xr:uid="{00000000-0005-0000-0000-000034180000}"/>
    <cellStyle name="Comma 4 4 3 3" xfId="688" xr:uid="{00000000-0005-0000-0000-000035180000}"/>
    <cellStyle name="Comma 4 4 3 3 2" xfId="1193" xr:uid="{00000000-0005-0000-0000-000036180000}"/>
    <cellStyle name="Comma 4 4 3 3 2 2" xfId="2251" xr:uid="{00000000-0005-0000-0000-000037180000}"/>
    <cellStyle name="Comma 4 4 3 3 2 2 2" xfId="4368" xr:uid="{00000000-0005-0000-0000-000038180000}"/>
    <cellStyle name="Comma 4 4 3 3 2 2 2 2" xfId="12835" xr:uid="{00000000-0005-0000-0000-000039180000}"/>
    <cellStyle name="Comma 4 4 3 3 2 2 2 3" xfId="8600" xr:uid="{00000000-0005-0000-0000-00003A180000}"/>
    <cellStyle name="Comma 4 4 3 3 2 2 3" xfId="10719" xr:uid="{00000000-0005-0000-0000-00003B180000}"/>
    <cellStyle name="Comma 4 4 3 3 2 2 4" xfId="6484" xr:uid="{00000000-0005-0000-0000-00003C180000}"/>
    <cellStyle name="Comma 4 4 3 3 2 3" xfId="3310" xr:uid="{00000000-0005-0000-0000-00003D180000}"/>
    <cellStyle name="Comma 4 4 3 3 2 3 2" xfId="11777" xr:uid="{00000000-0005-0000-0000-00003E180000}"/>
    <cellStyle name="Comma 4 4 3 3 2 3 3" xfId="7542" xr:uid="{00000000-0005-0000-0000-00003F180000}"/>
    <cellStyle name="Comma 4 4 3 3 2 4" xfId="9661" xr:uid="{00000000-0005-0000-0000-000040180000}"/>
    <cellStyle name="Comma 4 4 3 3 2 5" xfId="5426" xr:uid="{00000000-0005-0000-0000-000041180000}"/>
    <cellStyle name="Comma 4 4 3 3 3" xfId="1746" xr:uid="{00000000-0005-0000-0000-000042180000}"/>
    <cellStyle name="Comma 4 4 3 3 3 2" xfId="3863" xr:uid="{00000000-0005-0000-0000-000043180000}"/>
    <cellStyle name="Comma 4 4 3 3 3 2 2" xfId="12330" xr:uid="{00000000-0005-0000-0000-000044180000}"/>
    <cellStyle name="Comma 4 4 3 3 3 2 3" xfId="8095" xr:uid="{00000000-0005-0000-0000-000045180000}"/>
    <cellStyle name="Comma 4 4 3 3 3 3" xfId="10214" xr:uid="{00000000-0005-0000-0000-000046180000}"/>
    <cellStyle name="Comma 4 4 3 3 3 4" xfId="5979" xr:uid="{00000000-0005-0000-0000-000047180000}"/>
    <cellStyle name="Comma 4 4 3 3 4" xfId="2805" xr:uid="{00000000-0005-0000-0000-000048180000}"/>
    <cellStyle name="Comma 4 4 3 3 4 2" xfId="11272" xr:uid="{00000000-0005-0000-0000-000049180000}"/>
    <cellStyle name="Comma 4 4 3 3 4 3" xfId="7037" xr:uid="{00000000-0005-0000-0000-00004A180000}"/>
    <cellStyle name="Comma 4 4 3 3 5" xfId="9156" xr:uid="{00000000-0005-0000-0000-00004B180000}"/>
    <cellStyle name="Comma 4 4 3 3 6" xfId="4921" xr:uid="{00000000-0005-0000-0000-00004C180000}"/>
    <cellStyle name="Comma 4 4 3 4" xfId="581" xr:uid="{00000000-0005-0000-0000-00004D180000}"/>
    <cellStyle name="Comma 4 4 3 4 2" xfId="1098" xr:uid="{00000000-0005-0000-0000-00004E180000}"/>
    <cellStyle name="Comma 4 4 3 4 2 2" xfId="2156" xr:uid="{00000000-0005-0000-0000-00004F180000}"/>
    <cellStyle name="Comma 4 4 3 4 2 2 2" xfId="4273" xr:uid="{00000000-0005-0000-0000-000050180000}"/>
    <cellStyle name="Comma 4 4 3 4 2 2 2 2" xfId="12740" xr:uid="{00000000-0005-0000-0000-000051180000}"/>
    <cellStyle name="Comma 4 4 3 4 2 2 2 3" xfId="8505" xr:uid="{00000000-0005-0000-0000-000052180000}"/>
    <cellStyle name="Comma 4 4 3 4 2 2 3" xfId="10624" xr:uid="{00000000-0005-0000-0000-000053180000}"/>
    <cellStyle name="Comma 4 4 3 4 2 2 4" xfId="6389" xr:uid="{00000000-0005-0000-0000-000054180000}"/>
    <cellStyle name="Comma 4 4 3 4 2 3" xfId="3215" xr:uid="{00000000-0005-0000-0000-000055180000}"/>
    <cellStyle name="Comma 4 4 3 4 2 3 2" xfId="11682" xr:uid="{00000000-0005-0000-0000-000056180000}"/>
    <cellStyle name="Comma 4 4 3 4 2 3 3" xfId="7447" xr:uid="{00000000-0005-0000-0000-000057180000}"/>
    <cellStyle name="Comma 4 4 3 4 2 4" xfId="9566" xr:uid="{00000000-0005-0000-0000-000058180000}"/>
    <cellStyle name="Comma 4 4 3 4 2 5" xfId="5331" xr:uid="{00000000-0005-0000-0000-000059180000}"/>
    <cellStyle name="Comma 4 4 3 4 3" xfId="1651" xr:uid="{00000000-0005-0000-0000-00005A180000}"/>
    <cellStyle name="Comma 4 4 3 4 3 2" xfId="3768" xr:uid="{00000000-0005-0000-0000-00005B180000}"/>
    <cellStyle name="Comma 4 4 3 4 3 2 2" xfId="12235" xr:uid="{00000000-0005-0000-0000-00005C180000}"/>
    <cellStyle name="Comma 4 4 3 4 3 2 3" xfId="8000" xr:uid="{00000000-0005-0000-0000-00005D180000}"/>
    <cellStyle name="Comma 4 4 3 4 3 3" xfId="10119" xr:uid="{00000000-0005-0000-0000-00005E180000}"/>
    <cellStyle name="Comma 4 4 3 4 3 4" xfId="5884" xr:uid="{00000000-0005-0000-0000-00005F180000}"/>
    <cellStyle name="Comma 4 4 3 4 4" xfId="2710" xr:uid="{00000000-0005-0000-0000-000060180000}"/>
    <cellStyle name="Comma 4 4 3 4 4 2" xfId="11177" xr:uid="{00000000-0005-0000-0000-000061180000}"/>
    <cellStyle name="Comma 4 4 3 4 4 3" xfId="6942" xr:uid="{00000000-0005-0000-0000-000062180000}"/>
    <cellStyle name="Comma 4 4 3 4 5" xfId="9061" xr:uid="{00000000-0005-0000-0000-000063180000}"/>
    <cellStyle name="Comma 4 4 3 4 6" xfId="4826" xr:uid="{00000000-0005-0000-0000-000064180000}"/>
    <cellStyle name="Comma 4 4 3 5" xfId="893" xr:uid="{00000000-0005-0000-0000-000065180000}"/>
    <cellStyle name="Comma 4 4 3 5 2" xfId="1951" xr:uid="{00000000-0005-0000-0000-000066180000}"/>
    <cellStyle name="Comma 4 4 3 5 2 2" xfId="4068" xr:uid="{00000000-0005-0000-0000-000067180000}"/>
    <cellStyle name="Comma 4 4 3 5 2 2 2" xfId="12535" xr:uid="{00000000-0005-0000-0000-000068180000}"/>
    <cellStyle name="Comma 4 4 3 5 2 2 3" xfId="8300" xr:uid="{00000000-0005-0000-0000-000069180000}"/>
    <cellStyle name="Comma 4 4 3 5 2 3" xfId="10419" xr:uid="{00000000-0005-0000-0000-00006A180000}"/>
    <cellStyle name="Comma 4 4 3 5 2 4" xfId="6184" xr:uid="{00000000-0005-0000-0000-00006B180000}"/>
    <cellStyle name="Comma 4 4 3 5 3" xfId="3010" xr:uid="{00000000-0005-0000-0000-00006C180000}"/>
    <cellStyle name="Comma 4 4 3 5 3 2" xfId="11477" xr:uid="{00000000-0005-0000-0000-00006D180000}"/>
    <cellStyle name="Comma 4 4 3 5 3 3" xfId="7242" xr:uid="{00000000-0005-0000-0000-00006E180000}"/>
    <cellStyle name="Comma 4 4 3 5 4" xfId="9361" xr:uid="{00000000-0005-0000-0000-00006F180000}"/>
    <cellStyle name="Comma 4 4 3 5 5" xfId="5126" xr:uid="{00000000-0005-0000-0000-000070180000}"/>
    <cellStyle name="Comma 4 4 3 6" xfId="1445" xr:uid="{00000000-0005-0000-0000-000071180000}"/>
    <cellStyle name="Comma 4 4 3 6 2" xfId="3562" xr:uid="{00000000-0005-0000-0000-000072180000}"/>
    <cellStyle name="Comma 4 4 3 6 2 2" xfId="12029" xr:uid="{00000000-0005-0000-0000-000073180000}"/>
    <cellStyle name="Comma 4 4 3 6 2 3" xfId="7794" xr:uid="{00000000-0005-0000-0000-000074180000}"/>
    <cellStyle name="Comma 4 4 3 6 3" xfId="9913" xr:uid="{00000000-0005-0000-0000-000075180000}"/>
    <cellStyle name="Comma 4 4 3 6 4" xfId="5678" xr:uid="{00000000-0005-0000-0000-000076180000}"/>
    <cellStyle name="Comma 4 4 3 7" xfId="2504" xr:uid="{00000000-0005-0000-0000-000077180000}"/>
    <cellStyle name="Comma 4 4 3 7 2" xfId="10971" xr:uid="{00000000-0005-0000-0000-000078180000}"/>
    <cellStyle name="Comma 4 4 3 7 3" xfId="6736" xr:uid="{00000000-0005-0000-0000-000079180000}"/>
    <cellStyle name="Comma 4 4 3 8" xfId="8855" xr:uid="{00000000-0005-0000-0000-00007A180000}"/>
    <cellStyle name="Comma 4 4 3 9" xfId="4620" xr:uid="{00000000-0005-0000-0000-00007B180000}"/>
    <cellStyle name="Comma 4 4 4" xfId="426" xr:uid="{00000000-0005-0000-0000-00007C180000}"/>
    <cellStyle name="Comma 4 4 4 2" xfId="739" xr:uid="{00000000-0005-0000-0000-00007D180000}"/>
    <cellStyle name="Comma 4 4 4 2 2" xfId="1244" xr:uid="{00000000-0005-0000-0000-00007E180000}"/>
    <cellStyle name="Comma 4 4 4 2 2 2" xfId="2302" xr:uid="{00000000-0005-0000-0000-00007F180000}"/>
    <cellStyle name="Comma 4 4 4 2 2 2 2" xfId="4419" xr:uid="{00000000-0005-0000-0000-000080180000}"/>
    <cellStyle name="Comma 4 4 4 2 2 2 2 2" xfId="12886" xr:uid="{00000000-0005-0000-0000-000081180000}"/>
    <cellStyle name="Comma 4 4 4 2 2 2 2 3" xfId="8651" xr:uid="{00000000-0005-0000-0000-000082180000}"/>
    <cellStyle name="Comma 4 4 4 2 2 2 3" xfId="10770" xr:uid="{00000000-0005-0000-0000-000083180000}"/>
    <cellStyle name="Comma 4 4 4 2 2 2 4" xfId="6535" xr:uid="{00000000-0005-0000-0000-000084180000}"/>
    <cellStyle name="Comma 4 4 4 2 2 3" xfId="3361" xr:uid="{00000000-0005-0000-0000-000085180000}"/>
    <cellStyle name="Comma 4 4 4 2 2 3 2" xfId="11828" xr:uid="{00000000-0005-0000-0000-000086180000}"/>
    <cellStyle name="Comma 4 4 4 2 2 3 3" xfId="7593" xr:uid="{00000000-0005-0000-0000-000087180000}"/>
    <cellStyle name="Comma 4 4 4 2 2 4" xfId="9712" xr:uid="{00000000-0005-0000-0000-000088180000}"/>
    <cellStyle name="Comma 4 4 4 2 2 5" xfId="5477" xr:uid="{00000000-0005-0000-0000-000089180000}"/>
    <cellStyle name="Comma 4 4 4 2 3" xfId="1797" xr:uid="{00000000-0005-0000-0000-00008A180000}"/>
    <cellStyle name="Comma 4 4 4 2 3 2" xfId="3914" xr:uid="{00000000-0005-0000-0000-00008B180000}"/>
    <cellStyle name="Comma 4 4 4 2 3 2 2" xfId="12381" xr:uid="{00000000-0005-0000-0000-00008C180000}"/>
    <cellStyle name="Comma 4 4 4 2 3 2 3" xfId="8146" xr:uid="{00000000-0005-0000-0000-00008D180000}"/>
    <cellStyle name="Comma 4 4 4 2 3 3" xfId="10265" xr:uid="{00000000-0005-0000-0000-00008E180000}"/>
    <cellStyle name="Comma 4 4 4 2 3 4" xfId="6030" xr:uid="{00000000-0005-0000-0000-00008F180000}"/>
    <cellStyle name="Comma 4 4 4 2 4" xfId="2856" xr:uid="{00000000-0005-0000-0000-000090180000}"/>
    <cellStyle name="Comma 4 4 4 2 4 2" xfId="11323" xr:uid="{00000000-0005-0000-0000-000091180000}"/>
    <cellStyle name="Comma 4 4 4 2 4 3" xfId="7088" xr:uid="{00000000-0005-0000-0000-000092180000}"/>
    <cellStyle name="Comma 4 4 4 2 5" xfId="9207" xr:uid="{00000000-0005-0000-0000-000093180000}"/>
    <cellStyle name="Comma 4 4 4 2 6" xfId="4972" xr:uid="{00000000-0005-0000-0000-000094180000}"/>
    <cellStyle name="Comma 4 4 4 3" xfId="944" xr:uid="{00000000-0005-0000-0000-000095180000}"/>
    <cellStyle name="Comma 4 4 4 3 2" xfId="2002" xr:uid="{00000000-0005-0000-0000-000096180000}"/>
    <cellStyle name="Comma 4 4 4 3 2 2" xfId="4119" xr:uid="{00000000-0005-0000-0000-000097180000}"/>
    <cellStyle name="Comma 4 4 4 3 2 2 2" xfId="12586" xr:uid="{00000000-0005-0000-0000-000098180000}"/>
    <cellStyle name="Comma 4 4 4 3 2 2 3" xfId="8351" xr:uid="{00000000-0005-0000-0000-000099180000}"/>
    <cellStyle name="Comma 4 4 4 3 2 3" xfId="10470" xr:uid="{00000000-0005-0000-0000-00009A180000}"/>
    <cellStyle name="Comma 4 4 4 3 2 4" xfId="6235" xr:uid="{00000000-0005-0000-0000-00009B180000}"/>
    <cellStyle name="Comma 4 4 4 3 3" xfId="3061" xr:uid="{00000000-0005-0000-0000-00009C180000}"/>
    <cellStyle name="Comma 4 4 4 3 3 2" xfId="11528" xr:uid="{00000000-0005-0000-0000-00009D180000}"/>
    <cellStyle name="Comma 4 4 4 3 3 3" xfId="7293" xr:uid="{00000000-0005-0000-0000-00009E180000}"/>
    <cellStyle name="Comma 4 4 4 3 4" xfId="9412" xr:uid="{00000000-0005-0000-0000-00009F180000}"/>
    <cellStyle name="Comma 4 4 4 3 5" xfId="5177" xr:uid="{00000000-0005-0000-0000-0000A0180000}"/>
    <cellStyle name="Comma 4 4 4 4" xfId="1496" xr:uid="{00000000-0005-0000-0000-0000A1180000}"/>
    <cellStyle name="Comma 4 4 4 4 2" xfId="3613" xr:uid="{00000000-0005-0000-0000-0000A2180000}"/>
    <cellStyle name="Comma 4 4 4 4 2 2" xfId="12080" xr:uid="{00000000-0005-0000-0000-0000A3180000}"/>
    <cellStyle name="Comma 4 4 4 4 2 3" xfId="7845" xr:uid="{00000000-0005-0000-0000-0000A4180000}"/>
    <cellStyle name="Comma 4 4 4 4 3" xfId="9964" xr:uid="{00000000-0005-0000-0000-0000A5180000}"/>
    <cellStyle name="Comma 4 4 4 4 4" xfId="5729" xr:uid="{00000000-0005-0000-0000-0000A6180000}"/>
    <cellStyle name="Comma 4 4 4 5" xfId="2555" xr:uid="{00000000-0005-0000-0000-0000A7180000}"/>
    <cellStyle name="Comma 4 4 4 5 2" xfId="11022" xr:uid="{00000000-0005-0000-0000-0000A8180000}"/>
    <cellStyle name="Comma 4 4 4 5 3" xfId="6787" xr:uid="{00000000-0005-0000-0000-0000A9180000}"/>
    <cellStyle name="Comma 4 4 4 6" xfId="8906" xr:uid="{00000000-0005-0000-0000-0000AA180000}"/>
    <cellStyle name="Comma 4 4 4 7" xfId="4671" xr:uid="{00000000-0005-0000-0000-0000AB180000}"/>
    <cellStyle name="Comma 4 4 5" xfId="628" xr:uid="{00000000-0005-0000-0000-0000AC180000}"/>
    <cellStyle name="Comma 4 4 5 2" xfId="1145" xr:uid="{00000000-0005-0000-0000-0000AD180000}"/>
    <cellStyle name="Comma 4 4 5 2 2" xfId="2203" xr:uid="{00000000-0005-0000-0000-0000AE180000}"/>
    <cellStyle name="Comma 4 4 5 2 2 2" xfId="4320" xr:uid="{00000000-0005-0000-0000-0000AF180000}"/>
    <cellStyle name="Comma 4 4 5 2 2 2 2" xfId="12787" xr:uid="{00000000-0005-0000-0000-0000B0180000}"/>
    <cellStyle name="Comma 4 4 5 2 2 2 3" xfId="8552" xr:uid="{00000000-0005-0000-0000-0000B1180000}"/>
    <cellStyle name="Comma 4 4 5 2 2 3" xfId="10671" xr:uid="{00000000-0005-0000-0000-0000B2180000}"/>
    <cellStyle name="Comma 4 4 5 2 2 4" xfId="6436" xr:uid="{00000000-0005-0000-0000-0000B3180000}"/>
    <cellStyle name="Comma 4 4 5 2 3" xfId="3262" xr:uid="{00000000-0005-0000-0000-0000B4180000}"/>
    <cellStyle name="Comma 4 4 5 2 3 2" xfId="11729" xr:uid="{00000000-0005-0000-0000-0000B5180000}"/>
    <cellStyle name="Comma 4 4 5 2 3 3" xfId="7494" xr:uid="{00000000-0005-0000-0000-0000B6180000}"/>
    <cellStyle name="Comma 4 4 5 2 4" xfId="9613" xr:uid="{00000000-0005-0000-0000-0000B7180000}"/>
    <cellStyle name="Comma 4 4 5 2 5" xfId="5378" xr:uid="{00000000-0005-0000-0000-0000B8180000}"/>
    <cellStyle name="Comma 4 4 5 3" xfId="1698" xr:uid="{00000000-0005-0000-0000-0000B9180000}"/>
    <cellStyle name="Comma 4 4 5 3 2" xfId="3815" xr:uid="{00000000-0005-0000-0000-0000BA180000}"/>
    <cellStyle name="Comma 4 4 5 3 2 2" xfId="12282" xr:uid="{00000000-0005-0000-0000-0000BB180000}"/>
    <cellStyle name="Comma 4 4 5 3 2 3" xfId="8047" xr:uid="{00000000-0005-0000-0000-0000BC180000}"/>
    <cellStyle name="Comma 4 4 5 3 3" xfId="10166" xr:uid="{00000000-0005-0000-0000-0000BD180000}"/>
    <cellStyle name="Comma 4 4 5 3 4" xfId="5931" xr:uid="{00000000-0005-0000-0000-0000BE180000}"/>
    <cellStyle name="Comma 4 4 5 4" xfId="2757" xr:uid="{00000000-0005-0000-0000-0000BF180000}"/>
    <cellStyle name="Comma 4 4 5 4 2" xfId="11224" xr:uid="{00000000-0005-0000-0000-0000C0180000}"/>
    <cellStyle name="Comma 4 4 5 4 3" xfId="6989" xr:uid="{00000000-0005-0000-0000-0000C1180000}"/>
    <cellStyle name="Comma 4 4 5 5" xfId="9108" xr:uid="{00000000-0005-0000-0000-0000C2180000}"/>
    <cellStyle name="Comma 4 4 5 6" xfId="4873" xr:uid="{00000000-0005-0000-0000-0000C3180000}"/>
    <cellStyle name="Comma 4 4 6" xfId="534" xr:uid="{00000000-0005-0000-0000-0000C4180000}"/>
    <cellStyle name="Comma 4 4 6 2" xfId="1052" xr:uid="{00000000-0005-0000-0000-0000C5180000}"/>
    <cellStyle name="Comma 4 4 6 2 2" xfId="2110" xr:uid="{00000000-0005-0000-0000-0000C6180000}"/>
    <cellStyle name="Comma 4 4 6 2 2 2" xfId="4227" xr:uid="{00000000-0005-0000-0000-0000C7180000}"/>
    <cellStyle name="Comma 4 4 6 2 2 2 2" xfId="12694" xr:uid="{00000000-0005-0000-0000-0000C8180000}"/>
    <cellStyle name="Comma 4 4 6 2 2 2 3" xfId="8459" xr:uid="{00000000-0005-0000-0000-0000C9180000}"/>
    <cellStyle name="Comma 4 4 6 2 2 3" xfId="10578" xr:uid="{00000000-0005-0000-0000-0000CA180000}"/>
    <cellStyle name="Comma 4 4 6 2 2 4" xfId="6343" xr:uid="{00000000-0005-0000-0000-0000CB180000}"/>
    <cellStyle name="Comma 4 4 6 2 3" xfId="3169" xr:uid="{00000000-0005-0000-0000-0000CC180000}"/>
    <cellStyle name="Comma 4 4 6 2 3 2" xfId="11636" xr:uid="{00000000-0005-0000-0000-0000CD180000}"/>
    <cellStyle name="Comma 4 4 6 2 3 3" xfId="7401" xr:uid="{00000000-0005-0000-0000-0000CE180000}"/>
    <cellStyle name="Comma 4 4 6 2 4" xfId="9520" xr:uid="{00000000-0005-0000-0000-0000CF180000}"/>
    <cellStyle name="Comma 4 4 6 2 5" xfId="5285" xr:uid="{00000000-0005-0000-0000-0000D0180000}"/>
    <cellStyle name="Comma 4 4 6 3" xfId="1604" xr:uid="{00000000-0005-0000-0000-0000D1180000}"/>
    <cellStyle name="Comma 4 4 6 3 2" xfId="3721" xr:uid="{00000000-0005-0000-0000-0000D2180000}"/>
    <cellStyle name="Comma 4 4 6 3 2 2" xfId="12188" xr:uid="{00000000-0005-0000-0000-0000D3180000}"/>
    <cellStyle name="Comma 4 4 6 3 2 3" xfId="7953" xr:uid="{00000000-0005-0000-0000-0000D4180000}"/>
    <cellStyle name="Comma 4 4 6 3 3" xfId="10072" xr:uid="{00000000-0005-0000-0000-0000D5180000}"/>
    <cellStyle name="Comma 4 4 6 3 4" xfId="5837" xr:uid="{00000000-0005-0000-0000-0000D6180000}"/>
    <cellStyle name="Comma 4 4 6 4" xfId="2663" xr:uid="{00000000-0005-0000-0000-0000D7180000}"/>
    <cellStyle name="Comma 4 4 6 4 2" xfId="11130" xr:uid="{00000000-0005-0000-0000-0000D8180000}"/>
    <cellStyle name="Comma 4 4 6 4 3" xfId="6895" xr:uid="{00000000-0005-0000-0000-0000D9180000}"/>
    <cellStyle name="Comma 4 4 6 5" xfId="9014" xr:uid="{00000000-0005-0000-0000-0000DA180000}"/>
    <cellStyle name="Comma 4 4 6 6" xfId="4779" xr:uid="{00000000-0005-0000-0000-0000DB180000}"/>
    <cellStyle name="Comma 4 4 7" xfId="847" xr:uid="{00000000-0005-0000-0000-0000DC180000}"/>
    <cellStyle name="Comma 4 4 7 2" xfId="1905" xr:uid="{00000000-0005-0000-0000-0000DD180000}"/>
    <cellStyle name="Comma 4 4 7 2 2" xfId="4022" xr:uid="{00000000-0005-0000-0000-0000DE180000}"/>
    <cellStyle name="Comma 4 4 7 2 2 2" xfId="12489" xr:uid="{00000000-0005-0000-0000-0000DF180000}"/>
    <cellStyle name="Comma 4 4 7 2 2 3" xfId="8254" xr:uid="{00000000-0005-0000-0000-0000E0180000}"/>
    <cellStyle name="Comma 4 4 7 2 3" xfId="10373" xr:uid="{00000000-0005-0000-0000-0000E1180000}"/>
    <cellStyle name="Comma 4 4 7 2 4" xfId="6138" xr:uid="{00000000-0005-0000-0000-0000E2180000}"/>
    <cellStyle name="Comma 4 4 7 3" xfId="2964" xr:uid="{00000000-0005-0000-0000-0000E3180000}"/>
    <cellStyle name="Comma 4 4 7 3 2" xfId="11431" xr:uid="{00000000-0005-0000-0000-0000E4180000}"/>
    <cellStyle name="Comma 4 4 7 3 3" xfId="7196" xr:uid="{00000000-0005-0000-0000-0000E5180000}"/>
    <cellStyle name="Comma 4 4 7 4" xfId="9315" xr:uid="{00000000-0005-0000-0000-0000E6180000}"/>
    <cellStyle name="Comma 4 4 7 5" xfId="5080" xr:uid="{00000000-0005-0000-0000-0000E7180000}"/>
    <cellStyle name="Comma 4 4 8" xfId="1352" xr:uid="{00000000-0005-0000-0000-0000E8180000}"/>
    <cellStyle name="Comma 4 4 8 2" xfId="2410" xr:uid="{00000000-0005-0000-0000-0000E9180000}"/>
    <cellStyle name="Comma 4 4 8 2 2" xfId="4527" xr:uid="{00000000-0005-0000-0000-0000EA180000}"/>
    <cellStyle name="Comma 4 4 8 2 2 2" xfId="12994" xr:uid="{00000000-0005-0000-0000-0000EB180000}"/>
    <cellStyle name="Comma 4 4 8 2 2 3" xfId="8759" xr:uid="{00000000-0005-0000-0000-0000EC180000}"/>
    <cellStyle name="Comma 4 4 8 2 3" xfId="10878" xr:uid="{00000000-0005-0000-0000-0000ED180000}"/>
    <cellStyle name="Comma 4 4 8 2 4" xfId="6643" xr:uid="{00000000-0005-0000-0000-0000EE180000}"/>
    <cellStyle name="Comma 4 4 8 3" xfId="3469" xr:uid="{00000000-0005-0000-0000-0000EF180000}"/>
    <cellStyle name="Comma 4 4 8 3 2" xfId="11936" xr:uid="{00000000-0005-0000-0000-0000F0180000}"/>
    <cellStyle name="Comma 4 4 8 3 3" xfId="7701" xr:uid="{00000000-0005-0000-0000-0000F1180000}"/>
    <cellStyle name="Comma 4 4 8 4" xfId="9820" xr:uid="{00000000-0005-0000-0000-0000F2180000}"/>
    <cellStyle name="Comma 4 4 8 5" xfId="5585" xr:uid="{00000000-0005-0000-0000-0000F3180000}"/>
    <cellStyle name="Comma 4 4 9" xfId="1399" xr:uid="{00000000-0005-0000-0000-0000F4180000}"/>
    <cellStyle name="Comma 4 4 9 2" xfId="3516" xr:uid="{00000000-0005-0000-0000-0000F5180000}"/>
    <cellStyle name="Comma 4 4 9 2 2" xfId="11983" xr:uid="{00000000-0005-0000-0000-0000F6180000}"/>
    <cellStyle name="Comma 4 4 9 2 3" xfId="7748" xr:uid="{00000000-0005-0000-0000-0000F7180000}"/>
    <cellStyle name="Comma 4 4 9 3" xfId="9867" xr:uid="{00000000-0005-0000-0000-0000F8180000}"/>
    <cellStyle name="Comma 4 4 9 4" xfId="5632" xr:uid="{00000000-0005-0000-0000-0000F9180000}"/>
    <cellStyle name="Comma 4 5" xfId="371" xr:uid="{00000000-0005-0000-0000-0000FA180000}"/>
    <cellStyle name="Comma 4 5 2" xfId="477" xr:uid="{00000000-0005-0000-0000-0000FB180000}"/>
    <cellStyle name="Comma 4 5 2 2" xfId="790" xr:uid="{00000000-0005-0000-0000-0000FC180000}"/>
    <cellStyle name="Comma 4 5 2 2 2" xfId="1295" xr:uid="{00000000-0005-0000-0000-0000FD180000}"/>
    <cellStyle name="Comma 4 5 2 2 2 2" xfId="2353" xr:uid="{00000000-0005-0000-0000-0000FE180000}"/>
    <cellStyle name="Comma 4 5 2 2 2 2 2" xfId="4470" xr:uid="{00000000-0005-0000-0000-0000FF180000}"/>
    <cellStyle name="Comma 4 5 2 2 2 2 2 2" xfId="12937" xr:uid="{00000000-0005-0000-0000-000000190000}"/>
    <cellStyle name="Comma 4 5 2 2 2 2 2 3" xfId="8702" xr:uid="{00000000-0005-0000-0000-000001190000}"/>
    <cellStyle name="Comma 4 5 2 2 2 2 3" xfId="10821" xr:uid="{00000000-0005-0000-0000-000002190000}"/>
    <cellStyle name="Comma 4 5 2 2 2 2 4" xfId="6586" xr:uid="{00000000-0005-0000-0000-000003190000}"/>
    <cellStyle name="Comma 4 5 2 2 2 3" xfId="3412" xr:uid="{00000000-0005-0000-0000-000004190000}"/>
    <cellStyle name="Comma 4 5 2 2 2 3 2" xfId="11879" xr:uid="{00000000-0005-0000-0000-000005190000}"/>
    <cellStyle name="Comma 4 5 2 2 2 3 3" xfId="7644" xr:uid="{00000000-0005-0000-0000-000006190000}"/>
    <cellStyle name="Comma 4 5 2 2 2 4" xfId="9763" xr:uid="{00000000-0005-0000-0000-000007190000}"/>
    <cellStyle name="Comma 4 5 2 2 2 5" xfId="5528" xr:uid="{00000000-0005-0000-0000-000008190000}"/>
    <cellStyle name="Comma 4 5 2 2 3" xfId="1848" xr:uid="{00000000-0005-0000-0000-000009190000}"/>
    <cellStyle name="Comma 4 5 2 2 3 2" xfId="3965" xr:uid="{00000000-0005-0000-0000-00000A190000}"/>
    <cellStyle name="Comma 4 5 2 2 3 2 2" xfId="12432" xr:uid="{00000000-0005-0000-0000-00000B190000}"/>
    <cellStyle name="Comma 4 5 2 2 3 2 3" xfId="8197" xr:uid="{00000000-0005-0000-0000-00000C190000}"/>
    <cellStyle name="Comma 4 5 2 2 3 3" xfId="10316" xr:uid="{00000000-0005-0000-0000-00000D190000}"/>
    <cellStyle name="Comma 4 5 2 2 3 4" xfId="6081" xr:uid="{00000000-0005-0000-0000-00000E190000}"/>
    <cellStyle name="Comma 4 5 2 2 4" xfId="2907" xr:uid="{00000000-0005-0000-0000-00000F190000}"/>
    <cellStyle name="Comma 4 5 2 2 4 2" xfId="11374" xr:uid="{00000000-0005-0000-0000-000010190000}"/>
    <cellStyle name="Comma 4 5 2 2 4 3" xfId="7139" xr:uid="{00000000-0005-0000-0000-000011190000}"/>
    <cellStyle name="Comma 4 5 2 2 5" xfId="9258" xr:uid="{00000000-0005-0000-0000-000012190000}"/>
    <cellStyle name="Comma 4 5 2 2 6" xfId="5023" xr:uid="{00000000-0005-0000-0000-000013190000}"/>
    <cellStyle name="Comma 4 5 2 3" xfId="995" xr:uid="{00000000-0005-0000-0000-000014190000}"/>
    <cellStyle name="Comma 4 5 2 3 2" xfId="2053" xr:uid="{00000000-0005-0000-0000-000015190000}"/>
    <cellStyle name="Comma 4 5 2 3 2 2" xfId="4170" xr:uid="{00000000-0005-0000-0000-000016190000}"/>
    <cellStyle name="Comma 4 5 2 3 2 2 2" xfId="12637" xr:uid="{00000000-0005-0000-0000-000017190000}"/>
    <cellStyle name="Comma 4 5 2 3 2 2 3" xfId="8402" xr:uid="{00000000-0005-0000-0000-000018190000}"/>
    <cellStyle name="Comma 4 5 2 3 2 3" xfId="10521" xr:uid="{00000000-0005-0000-0000-000019190000}"/>
    <cellStyle name="Comma 4 5 2 3 2 4" xfId="6286" xr:uid="{00000000-0005-0000-0000-00001A190000}"/>
    <cellStyle name="Comma 4 5 2 3 3" xfId="3112" xr:uid="{00000000-0005-0000-0000-00001B190000}"/>
    <cellStyle name="Comma 4 5 2 3 3 2" xfId="11579" xr:uid="{00000000-0005-0000-0000-00001C190000}"/>
    <cellStyle name="Comma 4 5 2 3 3 3" xfId="7344" xr:uid="{00000000-0005-0000-0000-00001D190000}"/>
    <cellStyle name="Comma 4 5 2 3 4" xfId="9463" xr:uid="{00000000-0005-0000-0000-00001E190000}"/>
    <cellStyle name="Comma 4 5 2 3 5" xfId="5228" xr:uid="{00000000-0005-0000-0000-00001F190000}"/>
    <cellStyle name="Comma 4 5 2 4" xfId="1547" xr:uid="{00000000-0005-0000-0000-000020190000}"/>
    <cellStyle name="Comma 4 5 2 4 2" xfId="3664" xr:uid="{00000000-0005-0000-0000-000021190000}"/>
    <cellStyle name="Comma 4 5 2 4 2 2" xfId="12131" xr:uid="{00000000-0005-0000-0000-000022190000}"/>
    <cellStyle name="Comma 4 5 2 4 2 3" xfId="7896" xr:uid="{00000000-0005-0000-0000-000023190000}"/>
    <cellStyle name="Comma 4 5 2 4 3" xfId="10015" xr:uid="{00000000-0005-0000-0000-000024190000}"/>
    <cellStyle name="Comma 4 5 2 4 4" xfId="5780" xr:uid="{00000000-0005-0000-0000-000025190000}"/>
    <cellStyle name="Comma 4 5 2 5" xfId="2606" xr:uid="{00000000-0005-0000-0000-000026190000}"/>
    <cellStyle name="Comma 4 5 2 5 2" xfId="11073" xr:uid="{00000000-0005-0000-0000-000027190000}"/>
    <cellStyle name="Comma 4 5 2 5 3" xfId="6838" xr:uid="{00000000-0005-0000-0000-000028190000}"/>
    <cellStyle name="Comma 4 5 2 6" xfId="8957" xr:uid="{00000000-0005-0000-0000-000029190000}"/>
    <cellStyle name="Comma 4 5 2 7" xfId="4722" xr:uid="{00000000-0005-0000-0000-00002A190000}"/>
    <cellStyle name="Comma 4 5 3" xfId="684" xr:uid="{00000000-0005-0000-0000-00002B190000}"/>
    <cellStyle name="Comma 4 5 3 2" xfId="1189" xr:uid="{00000000-0005-0000-0000-00002C190000}"/>
    <cellStyle name="Comma 4 5 3 2 2" xfId="2247" xr:uid="{00000000-0005-0000-0000-00002D190000}"/>
    <cellStyle name="Comma 4 5 3 2 2 2" xfId="4364" xr:uid="{00000000-0005-0000-0000-00002E190000}"/>
    <cellStyle name="Comma 4 5 3 2 2 2 2" xfId="12831" xr:uid="{00000000-0005-0000-0000-00002F190000}"/>
    <cellStyle name="Comma 4 5 3 2 2 2 3" xfId="8596" xr:uid="{00000000-0005-0000-0000-000030190000}"/>
    <cellStyle name="Comma 4 5 3 2 2 3" xfId="10715" xr:uid="{00000000-0005-0000-0000-000031190000}"/>
    <cellStyle name="Comma 4 5 3 2 2 4" xfId="6480" xr:uid="{00000000-0005-0000-0000-000032190000}"/>
    <cellStyle name="Comma 4 5 3 2 3" xfId="3306" xr:uid="{00000000-0005-0000-0000-000033190000}"/>
    <cellStyle name="Comma 4 5 3 2 3 2" xfId="11773" xr:uid="{00000000-0005-0000-0000-000034190000}"/>
    <cellStyle name="Comma 4 5 3 2 3 3" xfId="7538" xr:uid="{00000000-0005-0000-0000-000035190000}"/>
    <cellStyle name="Comma 4 5 3 2 4" xfId="9657" xr:uid="{00000000-0005-0000-0000-000036190000}"/>
    <cellStyle name="Comma 4 5 3 2 5" xfId="5422" xr:uid="{00000000-0005-0000-0000-000037190000}"/>
    <cellStyle name="Comma 4 5 3 3" xfId="1742" xr:uid="{00000000-0005-0000-0000-000038190000}"/>
    <cellStyle name="Comma 4 5 3 3 2" xfId="3859" xr:uid="{00000000-0005-0000-0000-000039190000}"/>
    <cellStyle name="Comma 4 5 3 3 2 2" xfId="12326" xr:uid="{00000000-0005-0000-0000-00003A190000}"/>
    <cellStyle name="Comma 4 5 3 3 2 3" xfId="8091" xr:uid="{00000000-0005-0000-0000-00003B190000}"/>
    <cellStyle name="Comma 4 5 3 3 3" xfId="10210" xr:uid="{00000000-0005-0000-0000-00003C190000}"/>
    <cellStyle name="Comma 4 5 3 3 4" xfId="5975" xr:uid="{00000000-0005-0000-0000-00003D190000}"/>
    <cellStyle name="Comma 4 5 3 4" xfId="2801" xr:uid="{00000000-0005-0000-0000-00003E190000}"/>
    <cellStyle name="Comma 4 5 3 4 2" xfId="11268" xr:uid="{00000000-0005-0000-0000-00003F190000}"/>
    <cellStyle name="Comma 4 5 3 4 3" xfId="7033" xr:uid="{00000000-0005-0000-0000-000040190000}"/>
    <cellStyle name="Comma 4 5 3 5" xfId="9152" xr:uid="{00000000-0005-0000-0000-000041190000}"/>
    <cellStyle name="Comma 4 5 3 6" xfId="4917" xr:uid="{00000000-0005-0000-0000-000042190000}"/>
    <cellStyle name="Comma 4 5 4" xfId="577" xr:uid="{00000000-0005-0000-0000-000043190000}"/>
    <cellStyle name="Comma 4 5 4 2" xfId="1094" xr:uid="{00000000-0005-0000-0000-000044190000}"/>
    <cellStyle name="Comma 4 5 4 2 2" xfId="2152" xr:uid="{00000000-0005-0000-0000-000045190000}"/>
    <cellStyle name="Comma 4 5 4 2 2 2" xfId="4269" xr:uid="{00000000-0005-0000-0000-000046190000}"/>
    <cellStyle name="Comma 4 5 4 2 2 2 2" xfId="12736" xr:uid="{00000000-0005-0000-0000-000047190000}"/>
    <cellStyle name="Comma 4 5 4 2 2 2 3" xfId="8501" xr:uid="{00000000-0005-0000-0000-000048190000}"/>
    <cellStyle name="Comma 4 5 4 2 2 3" xfId="10620" xr:uid="{00000000-0005-0000-0000-000049190000}"/>
    <cellStyle name="Comma 4 5 4 2 2 4" xfId="6385" xr:uid="{00000000-0005-0000-0000-00004A190000}"/>
    <cellStyle name="Comma 4 5 4 2 3" xfId="3211" xr:uid="{00000000-0005-0000-0000-00004B190000}"/>
    <cellStyle name="Comma 4 5 4 2 3 2" xfId="11678" xr:uid="{00000000-0005-0000-0000-00004C190000}"/>
    <cellStyle name="Comma 4 5 4 2 3 3" xfId="7443" xr:uid="{00000000-0005-0000-0000-00004D190000}"/>
    <cellStyle name="Comma 4 5 4 2 4" xfId="9562" xr:uid="{00000000-0005-0000-0000-00004E190000}"/>
    <cellStyle name="Comma 4 5 4 2 5" xfId="5327" xr:uid="{00000000-0005-0000-0000-00004F190000}"/>
    <cellStyle name="Comma 4 5 4 3" xfId="1647" xr:uid="{00000000-0005-0000-0000-000050190000}"/>
    <cellStyle name="Comma 4 5 4 3 2" xfId="3764" xr:uid="{00000000-0005-0000-0000-000051190000}"/>
    <cellStyle name="Comma 4 5 4 3 2 2" xfId="12231" xr:uid="{00000000-0005-0000-0000-000052190000}"/>
    <cellStyle name="Comma 4 5 4 3 2 3" xfId="7996" xr:uid="{00000000-0005-0000-0000-000053190000}"/>
    <cellStyle name="Comma 4 5 4 3 3" xfId="10115" xr:uid="{00000000-0005-0000-0000-000054190000}"/>
    <cellStyle name="Comma 4 5 4 3 4" xfId="5880" xr:uid="{00000000-0005-0000-0000-000055190000}"/>
    <cellStyle name="Comma 4 5 4 4" xfId="2706" xr:uid="{00000000-0005-0000-0000-000056190000}"/>
    <cellStyle name="Comma 4 5 4 4 2" xfId="11173" xr:uid="{00000000-0005-0000-0000-000057190000}"/>
    <cellStyle name="Comma 4 5 4 4 3" xfId="6938" xr:uid="{00000000-0005-0000-0000-000058190000}"/>
    <cellStyle name="Comma 4 5 4 5" xfId="9057" xr:uid="{00000000-0005-0000-0000-000059190000}"/>
    <cellStyle name="Comma 4 5 4 6" xfId="4822" xr:uid="{00000000-0005-0000-0000-00005A190000}"/>
    <cellStyle name="Comma 4 5 5" xfId="889" xr:uid="{00000000-0005-0000-0000-00005B190000}"/>
    <cellStyle name="Comma 4 5 5 2" xfId="1947" xr:uid="{00000000-0005-0000-0000-00005C190000}"/>
    <cellStyle name="Comma 4 5 5 2 2" xfId="4064" xr:uid="{00000000-0005-0000-0000-00005D190000}"/>
    <cellStyle name="Comma 4 5 5 2 2 2" xfId="12531" xr:uid="{00000000-0005-0000-0000-00005E190000}"/>
    <cellStyle name="Comma 4 5 5 2 2 3" xfId="8296" xr:uid="{00000000-0005-0000-0000-00005F190000}"/>
    <cellStyle name="Comma 4 5 5 2 3" xfId="10415" xr:uid="{00000000-0005-0000-0000-000060190000}"/>
    <cellStyle name="Comma 4 5 5 2 4" xfId="6180" xr:uid="{00000000-0005-0000-0000-000061190000}"/>
    <cellStyle name="Comma 4 5 5 3" xfId="3006" xr:uid="{00000000-0005-0000-0000-000062190000}"/>
    <cellStyle name="Comma 4 5 5 3 2" xfId="11473" xr:uid="{00000000-0005-0000-0000-000063190000}"/>
    <cellStyle name="Comma 4 5 5 3 3" xfId="7238" xr:uid="{00000000-0005-0000-0000-000064190000}"/>
    <cellStyle name="Comma 4 5 5 4" xfId="9357" xr:uid="{00000000-0005-0000-0000-000065190000}"/>
    <cellStyle name="Comma 4 5 5 5" xfId="5122" xr:uid="{00000000-0005-0000-0000-000066190000}"/>
    <cellStyle name="Comma 4 5 6" xfId="1441" xr:uid="{00000000-0005-0000-0000-000067190000}"/>
    <cellStyle name="Comma 4 5 6 2" xfId="3558" xr:uid="{00000000-0005-0000-0000-000068190000}"/>
    <cellStyle name="Comma 4 5 6 2 2" xfId="12025" xr:uid="{00000000-0005-0000-0000-000069190000}"/>
    <cellStyle name="Comma 4 5 6 2 3" xfId="7790" xr:uid="{00000000-0005-0000-0000-00006A190000}"/>
    <cellStyle name="Comma 4 5 6 3" xfId="9909" xr:uid="{00000000-0005-0000-0000-00006B190000}"/>
    <cellStyle name="Comma 4 5 6 4" xfId="5674" xr:uid="{00000000-0005-0000-0000-00006C190000}"/>
    <cellStyle name="Comma 4 5 7" xfId="2500" xr:uid="{00000000-0005-0000-0000-00006D190000}"/>
    <cellStyle name="Comma 4 5 7 2" xfId="10967" xr:uid="{00000000-0005-0000-0000-00006E190000}"/>
    <cellStyle name="Comma 4 5 7 3" xfId="6732" xr:uid="{00000000-0005-0000-0000-00006F190000}"/>
    <cellStyle name="Comma 4 5 8" xfId="8851" xr:uid="{00000000-0005-0000-0000-000070190000}"/>
    <cellStyle name="Comma 4 5 9" xfId="4616" xr:uid="{00000000-0005-0000-0000-000071190000}"/>
    <cellStyle name="Comma 4 6" xfId="422" xr:uid="{00000000-0005-0000-0000-000072190000}"/>
    <cellStyle name="Comma 4 6 2" xfId="735" xr:uid="{00000000-0005-0000-0000-000073190000}"/>
    <cellStyle name="Comma 4 6 2 2" xfId="1240" xr:uid="{00000000-0005-0000-0000-000074190000}"/>
    <cellStyle name="Comma 4 6 2 2 2" xfId="2298" xr:uid="{00000000-0005-0000-0000-000075190000}"/>
    <cellStyle name="Comma 4 6 2 2 2 2" xfId="4415" xr:uid="{00000000-0005-0000-0000-000076190000}"/>
    <cellStyle name="Comma 4 6 2 2 2 2 2" xfId="12882" xr:uid="{00000000-0005-0000-0000-000077190000}"/>
    <cellStyle name="Comma 4 6 2 2 2 2 3" xfId="8647" xr:uid="{00000000-0005-0000-0000-000078190000}"/>
    <cellStyle name="Comma 4 6 2 2 2 3" xfId="10766" xr:uid="{00000000-0005-0000-0000-000079190000}"/>
    <cellStyle name="Comma 4 6 2 2 2 4" xfId="6531" xr:uid="{00000000-0005-0000-0000-00007A190000}"/>
    <cellStyle name="Comma 4 6 2 2 3" xfId="3357" xr:uid="{00000000-0005-0000-0000-00007B190000}"/>
    <cellStyle name="Comma 4 6 2 2 3 2" xfId="11824" xr:uid="{00000000-0005-0000-0000-00007C190000}"/>
    <cellStyle name="Comma 4 6 2 2 3 3" xfId="7589" xr:uid="{00000000-0005-0000-0000-00007D190000}"/>
    <cellStyle name="Comma 4 6 2 2 4" xfId="9708" xr:uid="{00000000-0005-0000-0000-00007E190000}"/>
    <cellStyle name="Comma 4 6 2 2 5" xfId="5473" xr:uid="{00000000-0005-0000-0000-00007F190000}"/>
    <cellStyle name="Comma 4 6 2 3" xfId="1793" xr:uid="{00000000-0005-0000-0000-000080190000}"/>
    <cellStyle name="Comma 4 6 2 3 2" xfId="3910" xr:uid="{00000000-0005-0000-0000-000081190000}"/>
    <cellStyle name="Comma 4 6 2 3 2 2" xfId="12377" xr:uid="{00000000-0005-0000-0000-000082190000}"/>
    <cellStyle name="Comma 4 6 2 3 2 3" xfId="8142" xr:uid="{00000000-0005-0000-0000-000083190000}"/>
    <cellStyle name="Comma 4 6 2 3 3" xfId="10261" xr:uid="{00000000-0005-0000-0000-000084190000}"/>
    <cellStyle name="Comma 4 6 2 3 4" xfId="6026" xr:uid="{00000000-0005-0000-0000-000085190000}"/>
    <cellStyle name="Comma 4 6 2 4" xfId="2852" xr:uid="{00000000-0005-0000-0000-000086190000}"/>
    <cellStyle name="Comma 4 6 2 4 2" xfId="11319" xr:uid="{00000000-0005-0000-0000-000087190000}"/>
    <cellStyle name="Comma 4 6 2 4 3" xfId="7084" xr:uid="{00000000-0005-0000-0000-000088190000}"/>
    <cellStyle name="Comma 4 6 2 5" xfId="9203" xr:uid="{00000000-0005-0000-0000-000089190000}"/>
    <cellStyle name="Comma 4 6 2 6" xfId="4968" xr:uid="{00000000-0005-0000-0000-00008A190000}"/>
    <cellStyle name="Comma 4 6 3" xfId="940" xr:uid="{00000000-0005-0000-0000-00008B190000}"/>
    <cellStyle name="Comma 4 6 3 2" xfId="1998" xr:uid="{00000000-0005-0000-0000-00008C190000}"/>
    <cellStyle name="Comma 4 6 3 2 2" xfId="4115" xr:uid="{00000000-0005-0000-0000-00008D190000}"/>
    <cellStyle name="Comma 4 6 3 2 2 2" xfId="12582" xr:uid="{00000000-0005-0000-0000-00008E190000}"/>
    <cellStyle name="Comma 4 6 3 2 2 3" xfId="8347" xr:uid="{00000000-0005-0000-0000-00008F190000}"/>
    <cellStyle name="Comma 4 6 3 2 3" xfId="10466" xr:uid="{00000000-0005-0000-0000-000090190000}"/>
    <cellStyle name="Comma 4 6 3 2 4" xfId="6231" xr:uid="{00000000-0005-0000-0000-000091190000}"/>
    <cellStyle name="Comma 4 6 3 3" xfId="3057" xr:uid="{00000000-0005-0000-0000-000092190000}"/>
    <cellStyle name="Comma 4 6 3 3 2" xfId="11524" xr:uid="{00000000-0005-0000-0000-000093190000}"/>
    <cellStyle name="Comma 4 6 3 3 3" xfId="7289" xr:uid="{00000000-0005-0000-0000-000094190000}"/>
    <cellStyle name="Comma 4 6 3 4" xfId="9408" xr:uid="{00000000-0005-0000-0000-000095190000}"/>
    <cellStyle name="Comma 4 6 3 5" xfId="5173" xr:uid="{00000000-0005-0000-0000-000096190000}"/>
    <cellStyle name="Comma 4 6 4" xfId="1492" xr:uid="{00000000-0005-0000-0000-000097190000}"/>
    <cellStyle name="Comma 4 6 4 2" xfId="3609" xr:uid="{00000000-0005-0000-0000-000098190000}"/>
    <cellStyle name="Comma 4 6 4 2 2" xfId="12076" xr:uid="{00000000-0005-0000-0000-000099190000}"/>
    <cellStyle name="Comma 4 6 4 2 3" xfId="7841" xr:uid="{00000000-0005-0000-0000-00009A190000}"/>
    <cellStyle name="Comma 4 6 4 3" xfId="9960" xr:uid="{00000000-0005-0000-0000-00009B190000}"/>
    <cellStyle name="Comma 4 6 4 4" xfId="5725" xr:uid="{00000000-0005-0000-0000-00009C190000}"/>
    <cellStyle name="Comma 4 6 5" xfId="2551" xr:uid="{00000000-0005-0000-0000-00009D190000}"/>
    <cellStyle name="Comma 4 6 5 2" xfId="11018" xr:uid="{00000000-0005-0000-0000-00009E190000}"/>
    <cellStyle name="Comma 4 6 5 3" xfId="6783" xr:uid="{00000000-0005-0000-0000-00009F190000}"/>
    <cellStyle name="Comma 4 6 6" xfId="8902" xr:uid="{00000000-0005-0000-0000-0000A0190000}"/>
    <cellStyle name="Comma 4 6 7" xfId="4667" xr:uid="{00000000-0005-0000-0000-0000A1190000}"/>
    <cellStyle name="Comma 4 7" xfId="624" xr:uid="{00000000-0005-0000-0000-0000A2190000}"/>
    <cellStyle name="Comma 4 7 2" xfId="1141" xr:uid="{00000000-0005-0000-0000-0000A3190000}"/>
    <cellStyle name="Comma 4 7 2 2" xfId="2199" xr:uid="{00000000-0005-0000-0000-0000A4190000}"/>
    <cellStyle name="Comma 4 7 2 2 2" xfId="4316" xr:uid="{00000000-0005-0000-0000-0000A5190000}"/>
    <cellStyle name="Comma 4 7 2 2 2 2" xfId="12783" xr:uid="{00000000-0005-0000-0000-0000A6190000}"/>
    <cellStyle name="Comma 4 7 2 2 2 3" xfId="8548" xr:uid="{00000000-0005-0000-0000-0000A7190000}"/>
    <cellStyle name="Comma 4 7 2 2 3" xfId="10667" xr:uid="{00000000-0005-0000-0000-0000A8190000}"/>
    <cellStyle name="Comma 4 7 2 2 4" xfId="6432" xr:uid="{00000000-0005-0000-0000-0000A9190000}"/>
    <cellStyle name="Comma 4 7 2 3" xfId="3258" xr:uid="{00000000-0005-0000-0000-0000AA190000}"/>
    <cellStyle name="Comma 4 7 2 3 2" xfId="11725" xr:uid="{00000000-0005-0000-0000-0000AB190000}"/>
    <cellStyle name="Comma 4 7 2 3 3" xfId="7490" xr:uid="{00000000-0005-0000-0000-0000AC190000}"/>
    <cellStyle name="Comma 4 7 2 4" xfId="9609" xr:uid="{00000000-0005-0000-0000-0000AD190000}"/>
    <cellStyle name="Comma 4 7 2 5" xfId="5374" xr:uid="{00000000-0005-0000-0000-0000AE190000}"/>
    <cellStyle name="Comma 4 7 3" xfId="1694" xr:uid="{00000000-0005-0000-0000-0000AF190000}"/>
    <cellStyle name="Comma 4 7 3 2" xfId="3811" xr:uid="{00000000-0005-0000-0000-0000B0190000}"/>
    <cellStyle name="Comma 4 7 3 2 2" xfId="12278" xr:uid="{00000000-0005-0000-0000-0000B1190000}"/>
    <cellStyle name="Comma 4 7 3 2 3" xfId="8043" xr:uid="{00000000-0005-0000-0000-0000B2190000}"/>
    <cellStyle name="Comma 4 7 3 3" xfId="10162" xr:uid="{00000000-0005-0000-0000-0000B3190000}"/>
    <cellStyle name="Comma 4 7 3 4" xfId="5927" xr:uid="{00000000-0005-0000-0000-0000B4190000}"/>
    <cellStyle name="Comma 4 7 4" xfId="2753" xr:uid="{00000000-0005-0000-0000-0000B5190000}"/>
    <cellStyle name="Comma 4 7 4 2" xfId="11220" xr:uid="{00000000-0005-0000-0000-0000B6190000}"/>
    <cellStyle name="Comma 4 7 4 3" xfId="6985" xr:uid="{00000000-0005-0000-0000-0000B7190000}"/>
    <cellStyle name="Comma 4 7 5" xfId="9104" xr:uid="{00000000-0005-0000-0000-0000B8190000}"/>
    <cellStyle name="Comma 4 7 6" xfId="4869" xr:uid="{00000000-0005-0000-0000-0000B9190000}"/>
    <cellStyle name="Comma 4 8" xfId="530" xr:uid="{00000000-0005-0000-0000-0000BA190000}"/>
    <cellStyle name="Comma 4 8 2" xfId="1048" xr:uid="{00000000-0005-0000-0000-0000BB190000}"/>
    <cellStyle name="Comma 4 8 2 2" xfId="2106" xr:uid="{00000000-0005-0000-0000-0000BC190000}"/>
    <cellStyle name="Comma 4 8 2 2 2" xfId="4223" xr:uid="{00000000-0005-0000-0000-0000BD190000}"/>
    <cellStyle name="Comma 4 8 2 2 2 2" xfId="12690" xr:uid="{00000000-0005-0000-0000-0000BE190000}"/>
    <cellStyle name="Comma 4 8 2 2 2 3" xfId="8455" xr:uid="{00000000-0005-0000-0000-0000BF190000}"/>
    <cellStyle name="Comma 4 8 2 2 3" xfId="10574" xr:uid="{00000000-0005-0000-0000-0000C0190000}"/>
    <cellStyle name="Comma 4 8 2 2 4" xfId="6339" xr:uid="{00000000-0005-0000-0000-0000C1190000}"/>
    <cellStyle name="Comma 4 8 2 3" xfId="3165" xr:uid="{00000000-0005-0000-0000-0000C2190000}"/>
    <cellStyle name="Comma 4 8 2 3 2" xfId="11632" xr:uid="{00000000-0005-0000-0000-0000C3190000}"/>
    <cellStyle name="Comma 4 8 2 3 3" xfId="7397" xr:uid="{00000000-0005-0000-0000-0000C4190000}"/>
    <cellStyle name="Comma 4 8 2 4" xfId="9516" xr:uid="{00000000-0005-0000-0000-0000C5190000}"/>
    <cellStyle name="Comma 4 8 2 5" xfId="5281" xr:uid="{00000000-0005-0000-0000-0000C6190000}"/>
    <cellStyle name="Comma 4 8 3" xfId="1600" xr:uid="{00000000-0005-0000-0000-0000C7190000}"/>
    <cellStyle name="Comma 4 8 3 2" xfId="3717" xr:uid="{00000000-0005-0000-0000-0000C8190000}"/>
    <cellStyle name="Comma 4 8 3 2 2" xfId="12184" xr:uid="{00000000-0005-0000-0000-0000C9190000}"/>
    <cellStyle name="Comma 4 8 3 2 3" xfId="7949" xr:uid="{00000000-0005-0000-0000-0000CA190000}"/>
    <cellStyle name="Comma 4 8 3 3" xfId="10068" xr:uid="{00000000-0005-0000-0000-0000CB190000}"/>
    <cellStyle name="Comma 4 8 3 4" xfId="5833" xr:uid="{00000000-0005-0000-0000-0000CC190000}"/>
    <cellStyle name="Comma 4 8 4" xfId="2659" xr:uid="{00000000-0005-0000-0000-0000CD190000}"/>
    <cellStyle name="Comma 4 8 4 2" xfId="11126" xr:uid="{00000000-0005-0000-0000-0000CE190000}"/>
    <cellStyle name="Comma 4 8 4 3" xfId="6891" xr:uid="{00000000-0005-0000-0000-0000CF190000}"/>
    <cellStyle name="Comma 4 8 5" xfId="9010" xr:uid="{00000000-0005-0000-0000-0000D0190000}"/>
    <cellStyle name="Comma 4 8 6" xfId="4775" xr:uid="{00000000-0005-0000-0000-0000D1190000}"/>
    <cellStyle name="Comma 4 9" xfId="843" xr:uid="{00000000-0005-0000-0000-0000D2190000}"/>
    <cellStyle name="Comma 4 9 2" xfId="1901" xr:uid="{00000000-0005-0000-0000-0000D3190000}"/>
    <cellStyle name="Comma 4 9 2 2" xfId="4018" xr:uid="{00000000-0005-0000-0000-0000D4190000}"/>
    <cellStyle name="Comma 4 9 2 2 2" xfId="12485" xr:uid="{00000000-0005-0000-0000-0000D5190000}"/>
    <cellStyle name="Comma 4 9 2 2 3" xfId="8250" xr:uid="{00000000-0005-0000-0000-0000D6190000}"/>
    <cellStyle name="Comma 4 9 2 3" xfId="10369" xr:uid="{00000000-0005-0000-0000-0000D7190000}"/>
    <cellStyle name="Comma 4 9 2 4" xfId="6134" xr:uid="{00000000-0005-0000-0000-0000D8190000}"/>
    <cellStyle name="Comma 4 9 3" xfId="2960" xr:uid="{00000000-0005-0000-0000-0000D9190000}"/>
    <cellStyle name="Comma 4 9 3 2" xfId="11427" xr:uid="{00000000-0005-0000-0000-0000DA190000}"/>
    <cellStyle name="Comma 4 9 3 3" xfId="7192" xr:uid="{00000000-0005-0000-0000-0000DB190000}"/>
    <cellStyle name="Comma 4 9 4" xfId="9311" xr:uid="{00000000-0005-0000-0000-0000DC190000}"/>
    <cellStyle name="Comma 4 9 5" xfId="5076" xr:uid="{00000000-0005-0000-0000-0000DD190000}"/>
    <cellStyle name="Comma 40" xfId="520" xr:uid="{00000000-0005-0000-0000-0000DE190000}"/>
    <cellStyle name="Comma 40 2" xfId="1038" xr:uid="{00000000-0005-0000-0000-0000DF190000}"/>
    <cellStyle name="Comma 40 2 2" xfId="2096" xr:uid="{00000000-0005-0000-0000-0000E0190000}"/>
    <cellStyle name="Comma 40 2 2 2" xfId="4213" xr:uid="{00000000-0005-0000-0000-0000E1190000}"/>
    <cellStyle name="Comma 40 2 2 2 2" xfId="12680" xr:uid="{00000000-0005-0000-0000-0000E2190000}"/>
    <cellStyle name="Comma 40 2 2 2 3" xfId="8445" xr:uid="{00000000-0005-0000-0000-0000E3190000}"/>
    <cellStyle name="Comma 40 2 2 3" xfId="10564" xr:uid="{00000000-0005-0000-0000-0000E4190000}"/>
    <cellStyle name="Comma 40 2 2 4" xfId="6329" xr:uid="{00000000-0005-0000-0000-0000E5190000}"/>
    <cellStyle name="Comma 40 2 3" xfId="3155" xr:uid="{00000000-0005-0000-0000-0000E6190000}"/>
    <cellStyle name="Comma 40 2 3 2" xfId="11622" xr:uid="{00000000-0005-0000-0000-0000E7190000}"/>
    <cellStyle name="Comma 40 2 3 3" xfId="7387" xr:uid="{00000000-0005-0000-0000-0000E8190000}"/>
    <cellStyle name="Comma 40 2 4" xfId="9506" xr:uid="{00000000-0005-0000-0000-0000E9190000}"/>
    <cellStyle name="Comma 40 2 5" xfId="5271" xr:uid="{00000000-0005-0000-0000-0000EA190000}"/>
    <cellStyle name="Comma 40 3" xfId="1590" xr:uid="{00000000-0005-0000-0000-0000EB190000}"/>
    <cellStyle name="Comma 40 3 2" xfId="3707" xr:uid="{00000000-0005-0000-0000-0000EC190000}"/>
    <cellStyle name="Comma 40 3 2 2" xfId="12174" xr:uid="{00000000-0005-0000-0000-0000ED190000}"/>
    <cellStyle name="Comma 40 3 2 3" xfId="7939" xr:uid="{00000000-0005-0000-0000-0000EE190000}"/>
    <cellStyle name="Comma 40 3 3" xfId="10058" xr:uid="{00000000-0005-0000-0000-0000EF190000}"/>
    <cellStyle name="Comma 40 3 4" xfId="5823" xr:uid="{00000000-0005-0000-0000-0000F0190000}"/>
    <cellStyle name="Comma 40 4" xfId="2649" xr:uid="{00000000-0005-0000-0000-0000F1190000}"/>
    <cellStyle name="Comma 40 4 2" xfId="11116" xr:uid="{00000000-0005-0000-0000-0000F2190000}"/>
    <cellStyle name="Comma 40 4 3" xfId="6881" xr:uid="{00000000-0005-0000-0000-0000F3190000}"/>
    <cellStyle name="Comma 40 5" xfId="9000" xr:uid="{00000000-0005-0000-0000-0000F4190000}"/>
    <cellStyle name="Comma 40 6" xfId="4765" xr:uid="{00000000-0005-0000-0000-0000F5190000}"/>
    <cellStyle name="Comma 41" xfId="833" xr:uid="{00000000-0005-0000-0000-0000F6190000}"/>
    <cellStyle name="Comma 41 2" xfId="1891" xr:uid="{00000000-0005-0000-0000-0000F7190000}"/>
    <cellStyle name="Comma 41 2 2" xfId="4008" xr:uid="{00000000-0005-0000-0000-0000F8190000}"/>
    <cellStyle name="Comma 41 2 2 2" xfId="12475" xr:uid="{00000000-0005-0000-0000-0000F9190000}"/>
    <cellStyle name="Comma 41 2 2 3" xfId="8240" xr:uid="{00000000-0005-0000-0000-0000FA190000}"/>
    <cellStyle name="Comma 41 2 3" xfId="10359" xr:uid="{00000000-0005-0000-0000-0000FB190000}"/>
    <cellStyle name="Comma 41 2 4" xfId="6124" xr:uid="{00000000-0005-0000-0000-0000FC190000}"/>
    <cellStyle name="Comma 41 3" xfId="2950" xr:uid="{00000000-0005-0000-0000-0000FD190000}"/>
    <cellStyle name="Comma 41 3 2" xfId="11417" xr:uid="{00000000-0005-0000-0000-0000FE190000}"/>
    <cellStyle name="Comma 41 3 3" xfId="7182" xr:uid="{00000000-0005-0000-0000-0000FF190000}"/>
    <cellStyle name="Comma 41 4" xfId="9301" xr:uid="{00000000-0005-0000-0000-0000001A0000}"/>
    <cellStyle name="Comma 41 5" xfId="5066" xr:uid="{00000000-0005-0000-0000-0000011A0000}"/>
    <cellStyle name="Comma 42" xfId="551" xr:uid="{00000000-0005-0000-0000-0000021A0000}"/>
    <cellStyle name="Comma 42 2" xfId="1621" xr:uid="{00000000-0005-0000-0000-0000031A0000}"/>
    <cellStyle name="Comma 42 2 2" xfId="3738" xr:uid="{00000000-0005-0000-0000-0000041A0000}"/>
    <cellStyle name="Comma 42 2 2 2" xfId="12205" xr:uid="{00000000-0005-0000-0000-0000051A0000}"/>
    <cellStyle name="Comma 42 2 2 3" xfId="7970" xr:uid="{00000000-0005-0000-0000-0000061A0000}"/>
    <cellStyle name="Comma 42 2 3" xfId="10089" xr:uid="{00000000-0005-0000-0000-0000071A0000}"/>
    <cellStyle name="Comma 42 2 4" xfId="5854" xr:uid="{00000000-0005-0000-0000-0000081A0000}"/>
    <cellStyle name="Comma 42 3" xfId="2680" xr:uid="{00000000-0005-0000-0000-0000091A0000}"/>
    <cellStyle name="Comma 42 3 2" xfId="11147" xr:uid="{00000000-0005-0000-0000-00000A1A0000}"/>
    <cellStyle name="Comma 42 3 3" xfId="6912" xr:uid="{00000000-0005-0000-0000-00000B1A0000}"/>
    <cellStyle name="Comma 42 4" xfId="9031" xr:uid="{00000000-0005-0000-0000-00000C1A0000}"/>
    <cellStyle name="Comma 42 5" xfId="4796" xr:uid="{00000000-0005-0000-0000-00000D1A0000}"/>
    <cellStyle name="Comma 43" xfId="1338" xr:uid="{00000000-0005-0000-0000-00000E1A0000}"/>
    <cellStyle name="Comma 43 2" xfId="2396" xr:uid="{00000000-0005-0000-0000-00000F1A0000}"/>
    <cellStyle name="Comma 43 2 2" xfId="4513" xr:uid="{00000000-0005-0000-0000-0000101A0000}"/>
    <cellStyle name="Comma 43 2 2 2" xfId="12980" xr:uid="{00000000-0005-0000-0000-0000111A0000}"/>
    <cellStyle name="Comma 43 2 2 3" xfId="8745" xr:uid="{00000000-0005-0000-0000-0000121A0000}"/>
    <cellStyle name="Comma 43 2 3" xfId="10864" xr:uid="{00000000-0005-0000-0000-0000131A0000}"/>
    <cellStyle name="Comma 43 2 4" xfId="6629" xr:uid="{00000000-0005-0000-0000-0000141A0000}"/>
    <cellStyle name="Comma 43 3" xfId="3455" xr:uid="{00000000-0005-0000-0000-0000151A0000}"/>
    <cellStyle name="Comma 43 3 2" xfId="11922" xr:uid="{00000000-0005-0000-0000-0000161A0000}"/>
    <cellStyle name="Comma 43 3 3" xfId="7687" xr:uid="{00000000-0005-0000-0000-0000171A0000}"/>
    <cellStyle name="Comma 43 4" xfId="9806" xr:uid="{00000000-0005-0000-0000-0000181A0000}"/>
    <cellStyle name="Comma 43 5" xfId="5571" xr:uid="{00000000-0005-0000-0000-0000191A0000}"/>
    <cellStyle name="Comma 44" xfId="1369" xr:uid="{00000000-0005-0000-0000-00001A1A0000}"/>
    <cellStyle name="Comma 44 2" xfId="2427" xr:uid="{00000000-0005-0000-0000-00001B1A0000}"/>
    <cellStyle name="Comma 44 2 2" xfId="4544" xr:uid="{00000000-0005-0000-0000-00001C1A0000}"/>
    <cellStyle name="Comma 44 2 2 2" xfId="13011" xr:uid="{00000000-0005-0000-0000-00001D1A0000}"/>
    <cellStyle name="Comma 44 2 2 3" xfId="8776" xr:uid="{00000000-0005-0000-0000-00001E1A0000}"/>
    <cellStyle name="Comma 44 2 3" xfId="10895" xr:uid="{00000000-0005-0000-0000-00001F1A0000}"/>
    <cellStyle name="Comma 44 2 4" xfId="6660" xr:uid="{00000000-0005-0000-0000-0000201A0000}"/>
    <cellStyle name="Comma 44 3" xfId="3486" xr:uid="{00000000-0005-0000-0000-0000211A0000}"/>
    <cellStyle name="Comma 44 3 2" xfId="11953" xr:uid="{00000000-0005-0000-0000-0000221A0000}"/>
    <cellStyle name="Comma 44 3 3" xfId="7718" xr:uid="{00000000-0005-0000-0000-0000231A0000}"/>
    <cellStyle name="Comma 44 4" xfId="9837" xr:uid="{00000000-0005-0000-0000-0000241A0000}"/>
    <cellStyle name="Comma 44 5" xfId="5602" xr:uid="{00000000-0005-0000-0000-0000251A0000}"/>
    <cellStyle name="Comma 45" xfId="1385" xr:uid="{00000000-0005-0000-0000-0000261A0000}"/>
    <cellStyle name="Comma 45 2" xfId="3502" xr:uid="{00000000-0005-0000-0000-0000271A0000}"/>
    <cellStyle name="Comma 45 2 2" xfId="11969" xr:uid="{00000000-0005-0000-0000-0000281A0000}"/>
    <cellStyle name="Comma 45 2 3" xfId="7734" xr:uid="{00000000-0005-0000-0000-0000291A0000}"/>
    <cellStyle name="Comma 45 3" xfId="9853" xr:uid="{00000000-0005-0000-0000-00002A1A0000}"/>
    <cellStyle name="Comma 45 4" xfId="5618" xr:uid="{00000000-0005-0000-0000-00002B1A0000}"/>
    <cellStyle name="Comma 46" xfId="2443" xr:uid="{00000000-0005-0000-0000-00002C1A0000}"/>
    <cellStyle name="Comma 46 2" xfId="10911" xr:uid="{00000000-0005-0000-0000-00002D1A0000}"/>
    <cellStyle name="Comma 46 3" xfId="6676" xr:uid="{00000000-0005-0000-0000-00002E1A0000}"/>
    <cellStyle name="Comma 47" xfId="8794" xr:uid="{00000000-0005-0000-0000-00002F1A0000}"/>
    <cellStyle name="Comma 48" xfId="8796" xr:uid="{00000000-0005-0000-0000-0000301A0000}"/>
    <cellStyle name="Comma 49" xfId="8792" xr:uid="{00000000-0005-0000-0000-0000311A0000}"/>
    <cellStyle name="Comma 5" xfId="156" xr:uid="{00000000-0005-0000-0000-0000321A0000}"/>
    <cellStyle name="Comma 5 10" xfId="1353" xr:uid="{00000000-0005-0000-0000-0000331A0000}"/>
    <cellStyle name="Comma 5 10 2" xfId="2411" xr:uid="{00000000-0005-0000-0000-0000341A0000}"/>
    <cellStyle name="Comma 5 10 2 2" xfId="4528" xr:uid="{00000000-0005-0000-0000-0000351A0000}"/>
    <cellStyle name="Comma 5 10 2 2 2" xfId="12995" xr:uid="{00000000-0005-0000-0000-0000361A0000}"/>
    <cellStyle name="Comma 5 10 2 2 3" xfId="8760" xr:uid="{00000000-0005-0000-0000-0000371A0000}"/>
    <cellStyle name="Comma 5 10 2 3" xfId="10879" xr:uid="{00000000-0005-0000-0000-0000381A0000}"/>
    <cellStyle name="Comma 5 10 2 4" xfId="6644" xr:uid="{00000000-0005-0000-0000-0000391A0000}"/>
    <cellStyle name="Comma 5 10 3" xfId="3470" xr:uid="{00000000-0005-0000-0000-00003A1A0000}"/>
    <cellStyle name="Comma 5 10 3 2" xfId="11937" xr:uid="{00000000-0005-0000-0000-00003B1A0000}"/>
    <cellStyle name="Comma 5 10 3 3" xfId="7702" xr:uid="{00000000-0005-0000-0000-00003C1A0000}"/>
    <cellStyle name="Comma 5 10 4" xfId="9821" xr:uid="{00000000-0005-0000-0000-00003D1A0000}"/>
    <cellStyle name="Comma 5 10 5" xfId="5586" xr:uid="{00000000-0005-0000-0000-00003E1A0000}"/>
    <cellStyle name="Comma 5 11" xfId="1400" xr:uid="{00000000-0005-0000-0000-00003F1A0000}"/>
    <cellStyle name="Comma 5 11 2" xfId="3517" xr:uid="{00000000-0005-0000-0000-0000401A0000}"/>
    <cellStyle name="Comma 5 11 2 2" xfId="11984" xr:uid="{00000000-0005-0000-0000-0000411A0000}"/>
    <cellStyle name="Comma 5 11 2 3" xfId="7749" xr:uid="{00000000-0005-0000-0000-0000421A0000}"/>
    <cellStyle name="Comma 5 11 3" xfId="9868" xr:uid="{00000000-0005-0000-0000-0000431A0000}"/>
    <cellStyle name="Comma 5 11 4" xfId="5633" xr:uid="{00000000-0005-0000-0000-0000441A0000}"/>
    <cellStyle name="Comma 5 12" xfId="2459" xr:uid="{00000000-0005-0000-0000-0000451A0000}"/>
    <cellStyle name="Comma 5 12 2" xfId="10926" xr:uid="{00000000-0005-0000-0000-0000461A0000}"/>
    <cellStyle name="Comma 5 12 3" xfId="6691" xr:uid="{00000000-0005-0000-0000-0000471A0000}"/>
    <cellStyle name="Comma 5 13" xfId="8810" xr:uid="{00000000-0005-0000-0000-0000481A0000}"/>
    <cellStyle name="Comma 5 14" xfId="4575" xr:uid="{00000000-0005-0000-0000-0000491A0000}"/>
    <cellStyle name="Comma 5 2" xfId="157" xr:uid="{00000000-0005-0000-0000-00004A1A0000}"/>
    <cellStyle name="Comma 5 2 10" xfId="2460" xr:uid="{00000000-0005-0000-0000-00004B1A0000}"/>
    <cellStyle name="Comma 5 2 10 2" xfId="10927" xr:uid="{00000000-0005-0000-0000-00004C1A0000}"/>
    <cellStyle name="Comma 5 2 10 3" xfId="6692" xr:uid="{00000000-0005-0000-0000-00004D1A0000}"/>
    <cellStyle name="Comma 5 2 11" xfId="8811" xr:uid="{00000000-0005-0000-0000-00004E1A0000}"/>
    <cellStyle name="Comma 5 2 12" xfId="4576" xr:uid="{00000000-0005-0000-0000-00004F1A0000}"/>
    <cellStyle name="Comma 5 2 2" xfId="158" xr:uid="{00000000-0005-0000-0000-0000501A0000}"/>
    <cellStyle name="Comma 5 2 2 10" xfId="2461" xr:uid="{00000000-0005-0000-0000-0000511A0000}"/>
    <cellStyle name="Comma 5 2 2 10 2" xfId="10928" xr:uid="{00000000-0005-0000-0000-0000521A0000}"/>
    <cellStyle name="Comma 5 2 2 10 3" xfId="6693" xr:uid="{00000000-0005-0000-0000-0000531A0000}"/>
    <cellStyle name="Comma 5 2 2 11" xfId="8812" xr:uid="{00000000-0005-0000-0000-0000541A0000}"/>
    <cellStyle name="Comma 5 2 2 12" xfId="4577" xr:uid="{00000000-0005-0000-0000-0000551A0000}"/>
    <cellStyle name="Comma 5 2 2 2" xfId="352" xr:uid="{00000000-0005-0000-0000-0000561A0000}"/>
    <cellStyle name="Comma 5 2 2 2 10" xfId="8832" xr:uid="{00000000-0005-0000-0000-0000571A0000}"/>
    <cellStyle name="Comma 5 2 2 2 11" xfId="4597" xr:uid="{00000000-0005-0000-0000-0000581A0000}"/>
    <cellStyle name="Comma 5 2 2 2 2" xfId="398" xr:uid="{00000000-0005-0000-0000-0000591A0000}"/>
    <cellStyle name="Comma 5 2 2 2 2 2" xfId="504" xr:uid="{00000000-0005-0000-0000-00005A1A0000}"/>
    <cellStyle name="Comma 5 2 2 2 2 2 2" xfId="817" xr:uid="{00000000-0005-0000-0000-00005B1A0000}"/>
    <cellStyle name="Comma 5 2 2 2 2 2 2 2" xfId="1322" xr:uid="{00000000-0005-0000-0000-00005C1A0000}"/>
    <cellStyle name="Comma 5 2 2 2 2 2 2 2 2" xfId="2380" xr:uid="{00000000-0005-0000-0000-00005D1A0000}"/>
    <cellStyle name="Comma 5 2 2 2 2 2 2 2 2 2" xfId="4497" xr:uid="{00000000-0005-0000-0000-00005E1A0000}"/>
    <cellStyle name="Comma 5 2 2 2 2 2 2 2 2 2 2" xfId="12964" xr:uid="{00000000-0005-0000-0000-00005F1A0000}"/>
    <cellStyle name="Comma 5 2 2 2 2 2 2 2 2 2 3" xfId="8729" xr:uid="{00000000-0005-0000-0000-0000601A0000}"/>
    <cellStyle name="Comma 5 2 2 2 2 2 2 2 2 3" xfId="10848" xr:uid="{00000000-0005-0000-0000-0000611A0000}"/>
    <cellStyle name="Comma 5 2 2 2 2 2 2 2 2 4" xfId="6613" xr:uid="{00000000-0005-0000-0000-0000621A0000}"/>
    <cellStyle name="Comma 5 2 2 2 2 2 2 2 3" xfId="3439" xr:uid="{00000000-0005-0000-0000-0000631A0000}"/>
    <cellStyle name="Comma 5 2 2 2 2 2 2 2 3 2" xfId="11906" xr:uid="{00000000-0005-0000-0000-0000641A0000}"/>
    <cellStyle name="Comma 5 2 2 2 2 2 2 2 3 3" xfId="7671" xr:uid="{00000000-0005-0000-0000-0000651A0000}"/>
    <cellStyle name="Comma 5 2 2 2 2 2 2 2 4" xfId="9790" xr:uid="{00000000-0005-0000-0000-0000661A0000}"/>
    <cellStyle name="Comma 5 2 2 2 2 2 2 2 5" xfId="5555" xr:uid="{00000000-0005-0000-0000-0000671A0000}"/>
    <cellStyle name="Comma 5 2 2 2 2 2 2 3" xfId="1875" xr:uid="{00000000-0005-0000-0000-0000681A0000}"/>
    <cellStyle name="Comma 5 2 2 2 2 2 2 3 2" xfId="3992" xr:uid="{00000000-0005-0000-0000-0000691A0000}"/>
    <cellStyle name="Comma 5 2 2 2 2 2 2 3 2 2" xfId="12459" xr:uid="{00000000-0005-0000-0000-00006A1A0000}"/>
    <cellStyle name="Comma 5 2 2 2 2 2 2 3 2 3" xfId="8224" xr:uid="{00000000-0005-0000-0000-00006B1A0000}"/>
    <cellStyle name="Comma 5 2 2 2 2 2 2 3 3" xfId="10343" xr:uid="{00000000-0005-0000-0000-00006C1A0000}"/>
    <cellStyle name="Comma 5 2 2 2 2 2 2 3 4" xfId="6108" xr:uid="{00000000-0005-0000-0000-00006D1A0000}"/>
    <cellStyle name="Comma 5 2 2 2 2 2 2 4" xfId="2934" xr:uid="{00000000-0005-0000-0000-00006E1A0000}"/>
    <cellStyle name="Comma 5 2 2 2 2 2 2 4 2" xfId="11401" xr:uid="{00000000-0005-0000-0000-00006F1A0000}"/>
    <cellStyle name="Comma 5 2 2 2 2 2 2 4 3" xfId="7166" xr:uid="{00000000-0005-0000-0000-0000701A0000}"/>
    <cellStyle name="Comma 5 2 2 2 2 2 2 5" xfId="9285" xr:uid="{00000000-0005-0000-0000-0000711A0000}"/>
    <cellStyle name="Comma 5 2 2 2 2 2 2 6" xfId="5050" xr:uid="{00000000-0005-0000-0000-0000721A0000}"/>
    <cellStyle name="Comma 5 2 2 2 2 2 3" xfId="1022" xr:uid="{00000000-0005-0000-0000-0000731A0000}"/>
    <cellStyle name="Comma 5 2 2 2 2 2 3 2" xfId="2080" xr:uid="{00000000-0005-0000-0000-0000741A0000}"/>
    <cellStyle name="Comma 5 2 2 2 2 2 3 2 2" xfId="4197" xr:uid="{00000000-0005-0000-0000-0000751A0000}"/>
    <cellStyle name="Comma 5 2 2 2 2 2 3 2 2 2" xfId="12664" xr:uid="{00000000-0005-0000-0000-0000761A0000}"/>
    <cellStyle name="Comma 5 2 2 2 2 2 3 2 2 3" xfId="8429" xr:uid="{00000000-0005-0000-0000-0000771A0000}"/>
    <cellStyle name="Comma 5 2 2 2 2 2 3 2 3" xfId="10548" xr:uid="{00000000-0005-0000-0000-0000781A0000}"/>
    <cellStyle name="Comma 5 2 2 2 2 2 3 2 4" xfId="6313" xr:uid="{00000000-0005-0000-0000-0000791A0000}"/>
    <cellStyle name="Comma 5 2 2 2 2 2 3 3" xfId="3139" xr:uid="{00000000-0005-0000-0000-00007A1A0000}"/>
    <cellStyle name="Comma 5 2 2 2 2 2 3 3 2" xfId="11606" xr:uid="{00000000-0005-0000-0000-00007B1A0000}"/>
    <cellStyle name="Comma 5 2 2 2 2 2 3 3 3" xfId="7371" xr:uid="{00000000-0005-0000-0000-00007C1A0000}"/>
    <cellStyle name="Comma 5 2 2 2 2 2 3 4" xfId="9490" xr:uid="{00000000-0005-0000-0000-00007D1A0000}"/>
    <cellStyle name="Comma 5 2 2 2 2 2 3 5" xfId="5255" xr:uid="{00000000-0005-0000-0000-00007E1A0000}"/>
    <cellStyle name="Comma 5 2 2 2 2 2 4" xfId="1574" xr:uid="{00000000-0005-0000-0000-00007F1A0000}"/>
    <cellStyle name="Comma 5 2 2 2 2 2 4 2" xfId="3691" xr:uid="{00000000-0005-0000-0000-0000801A0000}"/>
    <cellStyle name="Comma 5 2 2 2 2 2 4 2 2" xfId="12158" xr:uid="{00000000-0005-0000-0000-0000811A0000}"/>
    <cellStyle name="Comma 5 2 2 2 2 2 4 2 3" xfId="7923" xr:uid="{00000000-0005-0000-0000-0000821A0000}"/>
    <cellStyle name="Comma 5 2 2 2 2 2 4 3" xfId="10042" xr:uid="{00000000-0005-0000-0000-0000831A0000}"/>
    <cellStyle name="Comma 5 2 2 2 2 2 4 4" xfId="5807" xr:uid="{00000000-0005-0000-0000-0000841A0000}"/>
    <cellStyle name="Comma 5 2 2 2 2 2 5" xfId="2633" xr:uid="{00000000-0005-0000-0000-0000851A0000}"/>
    <cellStyle name="Comma 5 2 2 2 2 2 5 2" xfId="11100" xr:uid="{00000000-0005-0000-0000-0000861A0000}"/>
    <cellStyle name="Comma 5 2 2 2 2 2 5 3" xfId="6865" xr:uid="{00000000-0005-0000-0000-0000871A0000}"/>
    <cellStyle name="Comma 5 2 2 2 2 2 6" xfId="8984" xr:uid="{00000000-0005-0000-0000-0000881A0000}"/>
    <cellStyle name="Comma 5 2 2 2 2 2 7" xfId="4749" xr:uid="{00000000-0005-0000-0000-0000891A0000}"/>
    <cellStyle name="Comma 5 2 2 2 2 3" xfId="711" xr:uid="{00000000-0005-0000-0000-00008A1A0000}"/>
    <cellStyle name="Comma 5 2 2 2 2 3 2" xfId="1216" xr:uid="{00000000-0005-0000-0000-00008B1A0000}"/>
    <cellStyle name="Comma 5 2 2 2 2 3 2 2" xfId="2274" xr:uid="{00000000-0005-0000-0000-00008C1A0000}"/>
    <cellStyle name="Comma 5 2 2 2 2 3 2 2 2" xfId="4391" xr:uid="{00000000-0005-0000-0000-00008D1A0000}"/>
    <cellStyle name="Comma 5 2 2 2 2 3 2 2 2 2" xfId="12858" xr:uid="{00000000-0005-0000-0000-00008E1A0000}"/>
    <cellStyle name="Comma 5 2 2 2 2 3 2 2 2 3" xfId="8623" xr:uid="{00000000-0005-0000-0000-00008F1A0000}"/>
    <cellStyle name="Comma 5 2 2 2 2 3 2 2 3" xfId="10742" xr:uid="{00000000-0005-0000-0000-0000901A0000}"/>
    <cellStyle name="Comma 5 2 2 2 2 3 2 2 4" xfId="6507" xr:uid="{00000000-0005-0000-0000-0000911A0000}"/>
    <cellStyle name="Comma 5 2 2 2 2 3 2 3" xfId="3333" xr:uid="{00000000-0005-0000-0000-0000921A0000}"/>
    <cellStyle name="Comma 5 2 2 2 2 3 2 3 2" xfId="11800" xr:uid="{00000000-0005-0000-0000-0000931A0000}"/>
    <cellStyle name="Comma 5 2 2 2 2 3 2 3 3" xfId="7565" xr:uid="{00000000-0005-0000-0000-0000941A0000}"/>
    <cellStyle name="Comma 5 2 2 2 2 3 2 4" xfId="9684" xr:uid="{00000000-0005-0000-0000-0000951A0000}"/>
    <cellStyle name="Comma 5 2 2 2 2 3 2 5" xfId="5449" xr:uid="{00000000-0005-0000-0000-0000961A0000}"/>
    <cellStyle name="Comma 5 2 2 2 2 3 3" xfId="1769" xr:uid="{00000000-0005-0000-0000-0000971A0000}"/>
    <cellStyle name="Comma 5 2 2 2 2 3 3 2" xfId="3886" xr:uid="{00000000-0005-0000-0000-0000981A0000}"/>
    <cellStyle name="Comma 5 2 2 2 2 3 3 2 2" xfId="12353" xr:uid="{00000000-0005-0000-0000-0000991A0000}"/>
    <cellStyle name="Comma 5 2 2 2 2 3 3 2 3" xfId="8118" xr:uid="{00000000-0005-0000-0000-00009A1A0000}"/>
    <cellStyle name="Comma 5 2 2 2 2 3 3 3" xfId="10237" xr:uid="{00000000-0005-0000-0000-00009B1A0000}"/>
    <cellStyle name="Comma 5 2 2 2 2 3 3 4" xfId="6002" xr:uid="{00000000-0005-0000-0000-00009C1A0000}"/>
    <cellStyle name="Comma 5 2 2 2 2 3 4" xfId="2828" xr:uid="{00000000-0005-0000-0000-00009D1A0000}"/>
    <cellStyle name="Comma 5 2 2 2 2 3 4 2" xfId="11295" xr:uid="{00000000-0005-0000-0000-00009E1A0000}"/>
    <cellStyle name="Comma 5 2 2 2 2 3 4 3" xfId="7060" xr:uid="{00000000-0005-0000-0000-00009F1A0000}"/>
    <cellStyle name="Comma 5 2 2 2 2 3 5" xfId="9179" xr:uid="{00000000-0005-0000-0000-0000A01A0000}"/>
    <cellStyle name="Comma 5 2 2 2 2 3 6" xfId="4944" xr:uid="{00000000-0005-0000-0000-0000A11A0000}"/>
    <cellStyle name="Comma 5 2 2 2 2 4" xfId="604" xr:uid="{00000000-0005-0000-0000-0000A21A0000}"/>
    <cellStyle name="Comma 5 2 2 2 2 4 2" xfId="1121" xr:uid="{00000000-0005-0000-0000-0000A31A0000}"/>
    <cellStyle name="Comma 5 2 2 2 2 4 2 2" xfId="2179" xr:uid="{00000000-0005-0000-0000-0000A41A0000}"/>
    <cellStyle name="Comma 5 2 2 2 2 4 2 2 2" xfId="4296" xr:uid="{00000000-0005-0000-0000-0000A51A0000}"/>
    <cellStyle name="Comma 5 2 2 2 2 4 2 2 2 2" xfId="12763" xr:uid="{00000000-0005-0000-0000-0000A61A0000}"/>
    <cellStyle name="Comma 5 2 2 2 2 4 2 2 2 3" xfId="8528" xr:uid="{00000000-0005-0000-0000-0000A71A0000}"/>
    <cellStyle name="Comma 5 2 2 2 2 4 2 2 3" xfId="10647" xr:uid="{00000000-0005-0000-0000-0000A81A0000}"/>
    <cellStyle name="Comma 5 2 2 2 2 4 2 2 4" xfId="6412" xr:uid="{00000000-0005-0000-0000-0000A91A0000}"/>
    <cellStyle name="Comma 5 2 2 2 2 4 2 3" xfId="3238" xr:uid="{00000000-0005-0000-0000-0000AA1A0000}"/>
    <cellStyle name="Comma 5 2 2 2 2 4 2 3 2" xfId="11705" xr:uid="{00000000-0005-0000-0000-0000AB1A0000}"/>
    <cellStyle name="Comma 5 2 2 2 2 4 2 3 3" xfId="7470" xr:uid="{00000000-0005-0000-0000-0000AC1A0000}"/>
    <cellStyle name="Comma 5 2 2 2 2 4 2 4" xfId="9589" xr:uid="{00000000-0005-0000-0000-0000AD1A0000}"/>
    <cellStyle name="Comma 5 2 2 2 2 4 2 5" xfId="5354" xr:uid="{00000000-0005-0000-0000-0000AE1A0000}"/>
    <cellStyle name="Comma 5 2 2 2 2 4 3" xfId="1674" xr:uid="{00000000-0005-0000-0000-0000AF1A0000}"/>
    <cellStyle name="Comma 5 2 2 2 2 4 3 2" xfId="3791" xr:uid="{00000000-0005-0000-0000-0000B01A0000}"/>
    <cellStyle name="Comma 5 2 2 2 2 4 3 2 2" xfId="12258" xr:uid="{00000000-0005-0000-0000-0000B11A0000}"/>
    <cellStyle name="Comma 5 2 2 2 2 4 3 2 3" xfId="8023" xr:uid="{00000000-0005-0000-0000-0000B21A0000}"/>
    <cellStyle name="Comma 5 2 2 2 2 4 3 3" xfId="10142" xr:uid="{00000000-0005-0000-0000-0000B31A0000}"/>
    <cellStyle name="Comma 5 2 2 2 2 4 3 4" xfId="5907" xr:uid="{00000000-0005-0000-0000-0000B41A0000}"/>
    <cellStyle name="Comma 5 2 2 2 2 4 4" xfId="2733" xr:uid="{00000000-0005-0000-0000-0000B51A0000}"/>
    <cellStyle name="Comma 5 2 2 2 2 4 4 2" xfId="11200" xr:uid="{00000000-0005-0000-0000-0000B61A0000}"/>
    <cellStyle name="Comma 5 2 2 2 2 4 4 3" xfId="6965" xr:uid="{00000000-0005-0000-0000-0000B71A0000}"/>
    <cellStyle name="Comma 5 2 2 2 2 4 5" xfId="9084" xr:uid="{00000000-0005-0000-0000-0000B81A0000}"/>
    <cellStyle name="Comma 5 2 2 2 2 4 6" xfId="4849" xr:uid="{00000000-0005-0000-0000-0000B91A0000}"/>
    <cellStyle name="Comma 5 2 2 2 2 5" xfId="916" xr:uid="{00000000-0005-0000-0000-0000BA1A0000}"/>
    <cellStyle name="Comma 5 2 2 2 2 5 2" xfId="1974" xr:uid="{00000000-0005-0000-0000-0000BB1A0000}"/>
    <cellStyle name="Comma 5 2 2 2 2 5 2 2" xfId="4091" xr:uid="{00000000-0005-0000-0000-0000BC1A0000}"/>
    <cellStyle name="Comma 5 2 2 2 2 5 2 2 2" xfId="12558" xr:uid="{00000000-0005-0000-0000-0000BD1A0000}"/>
    <cellStyle name="Comma 5 2 2 2 2 5 2 2 3" xfId="8323" xr:uid="{00000000-0005-0000-0000-0000BE1A0000}"/>
    <cellStyle name="Comma 5 2 2 2 2 5 2 3" xfId="10442" xr:uid="{00000000-0005-0000-0000-0000BF1A0000}"/>
    <cellStyle name="Comma 5 2 2 2 2 5 2 4" xfId="6207" xr:uid="{00000000-0005-0000-0000-0000C01A0000}"/>
    <cellStyle name="Comma 5 2 2 2 2 5 3" xfId="3033" xr:uid="{00000000-0005-0000-0000-0000C11A0000}"/>
    <cellStyle name="Comma 5 2 2 2 2 5 3 2" xfId="11500" xr:uid="{00000000-0005-0000-0000-0000C21A0000}"/>
    <cellStyle name="Comma 5 2 2 2 2 5 3 3" xfId="7265" xr:uid="{00000000-0005-0000-0000-0000C31A0000}"/>
    <cellStyle name="Comma 5 2 2 2 2 5 4" xfId="9384" xr:uid="{00000000-0005-0000-0000-0000C41A0000}"/>
    <cellStyle name="Comma 5 2 2 2 2 5 5" xfId="5149" xr:uid="{00000000-0005-0000-0000-0000C51A0000}"/>
    <cellStyle name="Comma 5 2 2 2 2 6" xfId="1468" xr:uid="{00000000-0005-0000-0000-0000C61A0000}"/>
    <cellStyle name="Comma 5 2 2 2 2 6 2" xfId="3585" xr:uid="{00000000-0005-0000-0000-0000C71A0000}"/>
    <cellStyle name="Comma 5 2 2 2 2 6 2 2" xfId="12052" xr:uid="{00000000-0005-0000-0000-0000C81A0000}"/>
    <cellStyle name="Comma 5 2 2 2 2 6 2 3" xfId="7817" xr:uid="{00000000-0005-0000-0000-0000C91A0000}"/>
    <cellStyle name="Comma 5 2 2 2 2 6 3" xfId="9936" xr:uid="{00000000-0005-0000-0000-0000CA1A0000}"/>
    <cellStyle name="Comma 5 2 2 2 2 6 4" xfId="5701" xr:uid="{00000000-0005-0000-0000-0000CB1A0000}"/>
    <cellStyle name="Comma 5 2 2 2 2 7" xfId="2527" xr:uid="{00000000-0005-0000-0000-0000CC1A0000}"/>
    <cellStyle name="Comma 5 2 2 2 2 7 2" xfId="10994" xr:uid="{00000000-0005-0000-0000-0000CD1A0000}"/>
    <cellStyle name="Comma 5 2 2 2 2 7 3" xfId="6759" xr:uid="{00000000-0005-0000-0000-0000CE1A0000}"/>
    <cellStyle name="Comma 5 2 2 2 2 8" xfId="8878" xr:uid="{00000000-0005-0000-0000-0000CF1A0000}"/>
    <cellStyle name="Comma 5 2 2 2 2 9" xfId="4643" xr:uid="{00000000-0005-0000-0000-0000D01A0000}"/>
    <cellStyle name="Comma 5 2 2 2 3" xfId="458" xr:uid="{00000000-0005-0000-0000-0000D11A0000}"/>
    <cellStyle name="Comma 5 2 2 2 3 2" xfId="771" xr:uid="{00000000-0005-0000-0000-0000D21A0000}"/>
    <cellStyle name="Comma 5 2 2 2 3 2 2" xfId="1276" xr:uid="{00000000-0005-0000-0000-0000D31A0000}"/>
    <cellStyle name="Comma 5 2 2 2 3 2 2 2" xfId="2334" xr:uid="{00000000-0005-0000-0000-0000D41A0000}"/>
    <cellStyle name="Comma 5 2 2 2 3 2 2 2 2" xfId="4451" xr:uid="{00000000-0005-0000-0000-0000D51A0000}"/>
    <cellStyle name="Comma 5 2 2 2 3 2 2 2 2 2" xfId="12918" xr:uid="{00000000-0005-0000-0000-0000D61A0000}"/>
    <cellStyle name="Comma 5 2 2 2 3 2 2 2 2 3" xfId="8683" xr:uid="{00000000-0005-0000-0000-0000D71A0000}"/>
    <cellStyle name="Comma 5 2 2 2 3 2 2 2 3" xfId="10802" xr:uid="{00000000-0005-0000-0000-0000D81A0000}"/>
    <cellStyle name="Comma 5 2 2 2 3 2 2 2 4" xfId="6567" xr:uid="{00000000-0005-0000-0000-0000D91A0000}"/>
    <cellStyle name="Comma 5 2 2 2 3 2 2 3" xfId="3393" xr:uid="{00000000-0005-0000-0000-0000DA1A0000}"/>
    <cellStyle name="Comma 5 2 2 2 3 2 2 3 2" xfId="11860" xr:uid="{00000000-0005-0000-0000-0000DB1A0000}"/>
    <cellStyle name="Comma 5 2 2 2 3 2 2 3 3" xfId="7625" xr:uid="{00000000-0005-0000-0000-0000DC1A0000}"/>
    <cellStyle name="Comma 5 2 2 2 3 2 2 4" xfId="9744" xr:uid="{00000000-0005-0000-0000-0000DD1A0000}"/>
    <cellStyle name="Comma 5 2 2 2 3 2 2 5" xfId="5509" xr:uid="{00000000-0005-0000-0000-0000DE1A0000}"/>
    <cellStyle name="Comma 5 2 2 2 3 2 3" xfId="1829" xr:uid="{00000000-0005-0000-0000-0000DF1A0000}"/>
    <cellStyle name="Comma 5 2 2 2 3 2 3 2" xfId="3946" xr:uid="{00000000-0005-0000-0000-0000E01A0000}"/>
    <cellStyle name="Comma 5 2 2 2 3 2 3 2 2" xfId="12413" xr:uid="{00000000-0005-0000-0000-0000E11A0000}"/>
    <cellStyle name="Comma 5 2 2 2 3 2 3 2 3" xfId="8178" xr:uid="{00000000-0005-0000-0000-0000E21A0000}"/>
    <cellStyle name="Comma 5 2 2 2 3 2 3 3" xfId="10297" xr:uid="{00000000-0005-0000-0000-0000E31A0000}"/>
    <cellStyle name="Comma 5 2 2 2 3 2 3 4" xfId="6062" xr:uid="{00000000-0005-0000-0000-0000E41A0000}"/>
    <cellStyle name="Comma 5 2 2 2 3 2 4" xfId="2888" xr:uid="{00000000-0005-0000-0000-0000E51A0000}"/>
    <cellStyle name="Comma 5 2 2 2 3 2 4 2" xfId="11355" xr:uid="{00000000-0005-0000-0000-0000E61A0000}"/>
    <cellStyle name="Comma 5 2 2 2 3 2 4 3" xfId="7120" xr:uid="{00000000-0005-0000-0000-0000E71A0000}"/>
    <cellStyle name="Comma 5 2 2 2 3 2 5" xfId="9239" xr:uid="{00000000-0005-0000-0000-0000E81A0000}"/>
    <cellStyle name="Comma 5 2 2 2 3 2 6" xfId="5004" xr:uid="{00000000-0005-0000-0000-0000E91A0000}"/>
    <cellStyle name="Comma 5 2 2 2 3 3" xfId="976" xr:uid="{00000000-0005-0000-0000-0000EA1A0000}"/>
    <cellStyle name="Comma 5 2 2 2 3 3 2" xfId="2034" xr:uid="{00000000-0005-0000-0000-0000EB1A0000}"/>
    <cellStyle name="Comma 5 2 2 2 3 3 2 2" xfId="4151" xr:uid="{00000000-0005-0000-0000-0000EC1A0000}"/>
    <cellStyle name="Comma 5 2 2 2 3 3 2 2 2" xfId="12618" xr:uid="{00000000-0005-0000-0000-0000ED1A0000}"/>
    <cellStyle name="Comma 5 2 2 2 3 3 2 2 3" xfId="8383" xr:uid="{00000000-0005-0000-0000-0000EE1A0000}"/>
    <cellStyle name="Comma 5 2 2 2 3 3 2 3" xfId="10502" xr:uid="{00000000-0005-0000-0000-0000EF1A0000}"/>
    <cellStyle name="Comma 5 2 2 2 3 3 2 4" xfId="6267" xr:uid="{00000000-0005-0000-0000-0000F01A0000}"/>
    <cellStyle name="Comma 5 2 2 2 3 3 3" xfId="3093" xr:uid="{00000000-0005-0000-0000-0000F11A0000}"/>
    <cellStyle name="Comma 5 2 2 2 3 3 3 2" xfId="11560" xr:uid="{00000000-0005-0000-0000-0000F21A0000}"/>
    <cellStyle name="Comma 5 2 2 2 3 3 3 3" xfId="7325" xr:uid="{00000000-0005-0000-0000-0000F31A0000}"/>
    <cellStyle name="Comma 5 2 2 2 3 3 4" xfId="9444" xr:uid="{00000000-0005-0000-0000-0000F41A0000}"/>
    <cellStyle name="Comma 5 2 2 2 3 3 5" xfId="5209" xr:uid="{00000000-0005-0000-0000-0000F51A0000}"/>
    <cellStyle name="Comma 5 2 2 2 3 4" xfId="1528" xr:uid="{00000000-0005-0000-0000-0000F61A0000}"/>
    <cellStyle name="Comma 5 2 2 2 3 4 2" xfId="3645" xr:uid="{00000000-0005-0000-0000-0000F71A0000}"/>
    <cellStyle name="Comma 5 2 2 2 3 4 2 2" xfId="12112" xr:uid="{00000000-0005-0000-0000-0000F81A0000}"/>
    <cellStyle name="Comma 5 2 2 2 3 4 2 3" xfId="7877" xr:uid="{00000000-0005-0000-0000-0000F91A0000}"/>
    <cellStyle name="Comma 5 2 2 2 3 4 3" xfId="9996" xr:uid="{00000000-0005-0000-0000-0000FA1A0000}"/>
    <cellStyle name="Comma 5 2 2 2 3 4 4" xfId="5761" xr:uid="{00000000-0005-0000-0000-0000FB1A0000}"/>
    <cellStyle name="Comma 5 2 2 2 3 5" xfId="2587" xr:uid="{00000000-0005-0000-0000-0000FC1A0000}"/>
    <cellStyle name="Comma 5 2 2 2 3 5 2" xfId="11054" xr:uid="{00000000-0005-0000-0000-0000FD1A0000}"/>
    <cellStyle name="Comma 5 2 2 2 3 5 3" xfId="6819" xr:uid="{00000000-0005-0000-0000-0000FE1A0000}"/>
    <cellStyle name="Comma 5 2 2 2 3 6" xfId="8938" xr:uid="{00000000-0005-0000-0000-0000FF1A0000}"/>
    <cellStyle name="Comma 5 2 2 2 3 7" xfId="4703" xr:uid="{00000000-0005-0000-0000-0000001B0000}"/>
    <cellStyle name="Comma 5 2 2 2 4" xfId="665" xr:uid="{00000000-0005-0000-0000-0000011B0000}"/>
    <cellStyle name="Comma 5 2 2 2 4 2" xfId="1170" xr:uid="{00000000-0005-0000-0000-0000021B0000}"/>
    <cellStyle name="Comma 5 2 2 2 4 2 2" xfId="2228" xr:uid="{00000000-0005-0000-0000-0000031B0000}"/>
    <cellStyle name="Comma 5 2 2 2 4 2 2 2" xfId="4345" xr:uid="{00000000-0005-0000-0000-0000041B0000}"/>
    <cellStyle name="Comma 5 2 2 2 4 2 2 2 2" xfId="12812" xr:uid="{00000000-0005-0000-0000-0000051B0000}"/>
    <cellStyle name="Comma 5 2 2 2 4 2 2 2 3" xfId="8577" xr:uid="{00000000-0005-0000-0000-0000061B0000}"/>
    <cellStyle name="Comma 5 2 2 2 4 2 2 3" xfId="10696" xr:uid="{00000000-0005-0000-0000-0000071B0000}"/>
    <cellStyle name="Comma 5 2 2 2 4 2 2 4" xfId="6461" xr:uid="{00000000-0005-0000-0000-0000081B0000}"/>
    <cellStyle name="Comma 5 2 2 2 4 2 3" xfId="3287" xr:uid="{00000000-0005-0000-0000-0000091B0000}"/>
    <cellStyle name="Comma 5 2 2 2 4 2 3 2" xfId="11754" xr:uid="{00000000-0005-0000-0000-00000A1B0000}"/>
    <cellStyle name="Comma 5 2 2 2 4 2 3 3" xfId="7519" xr:uid="{00000000-0005-0000-0000-00000B1B0000}"/>
    <cellStyle name="Comma 5 2 2 2 4 2 4" xfId="9638" xr:uid="{00000000-0005-0000-0000-00000C1B0000}"/>
    <cellStyle name="Comma 5 2 2 2 4 2 5" xfId="5403" xr:uid="{00000000-0005-0000-0000-00000D1B0000}"/>
    <cellStyle name="Comma 5 2 2 2 4 3" xfId="1723" xr:uid="{00000000-0005-0000-0000-00000E1B0000}"/>
    <cellStyle name="Comma 5 2 2 2 4 3 2" xfId="3840" xr:uid="{00000000-0005-0000-0000-00000F1B0000}"/>
    <cellStyle name="Comma 5 2 2 2 4 3 2 2" xfId="12307" xr:uid="{00000000-0005-0000-0000-0000101B0000}"/>
    <cellStyle name="Comma 5 2 2 2 4 3 2 3" xfId="8072" xr:uid="{00000000-0005-0000-0000-0000111B0000}"/>
    <cellStyle name="Comma 5 2 2 2 4 3 3" xfId="10191" xr:uid="{00000000-0005-0000-0000-0000121B0000}"/>
    <cellStyle name="Comma 5 2 2 2 4 3 4" xfId="5956" xr:uid="{00000000-0005-0000-0000-0000131B0000}"/>
    <cellStyle name="Comma 5 2 2 2 4 4" xfId="2782" xr:uid="{00000000-0005-0000-0000-0000141B0000}"/>
    <cellStyle name="Comma 5 2 2 2 4 4 2" xfId="11249" xr:uid="{00000000-0005-0000-0000-0000151B0000}"/>
    <cellStyle name="Comma 5 2 2 2 4 4 3" xfId="7014" xr:uid="{00000000-0005-0000-0000-0000161B0000}"/>
    <cellStyle name="Comma 5 2 2 2 4 5" xfId="9133" xr:uid="{00000000-0005-0000-0000-0000171B0000}"/>
    <cellStyle name="Comma 5 2 2 2 4 6" xfId="4898" xr:uid="{00000000-0005-0000-0000-0000181B0000}"/>
    <cellStyle name="Comma 5 2 2 2 5" xfId="558" xr:uid="{00000000-0005-0000-0000-0000191B0000}"/>
    <cellStyle name="Comma 5 2 2 2 5 2" xfId="1075" xr:uid="{00000000-0005-0000-0000-00001A1B0000}"/>
    <cellStyle name="Comma 5 2 2 2 5 2 2" xfId="2133" xr:uid="{00000000-0005-0000-0000-00001B1B0000}"/>
    <cellStyle name="Comma 5 2 2 2 5 2 2 2" xfId="4250" xr:uid="{00000000-0005-0000-0000-00001C1B0000}"/>
    <cellStyle name="Comma 5 2 2 2 5 2 2 2 2" xfId="12717" xr:uid="{00000000-0005-0000-0000-00001D1B0000}"/>
    <cellStyle name="Comma 5 2 2 2 5 2 2 2 3" xfId="8482" xr:uid="{00000000-0005-0000-0000-00001E1B0000}"/>
    <cellStyle name="Comma 5 2 2 2 5 2 2 3" xfId="10601" xr:uid="{00000000-0005-0000-0000-00001F1B0000}"/>
    <cellStyle name="Comma 5 2 2 2 5 2 2 4" xfId="6366" xr:uid="{00000000-0005-0000-0000-0000201B0000}"/>
    <cellStyle name="Comma 5 2 2 2 5 2 3" xfId="3192" xr:uid="{00000000-0005-0000-0000-0000211B0000}"/>
    <cellStyle name="Comma 5 2 2 2 5 2 3 2" xfId="11659" xr:uid="{00000000-0005-0000-0000-0000221B0000}"/>
    <cellStyle name="Comma 5 2 2 2 5 2 3 3" xfId="7424" xr:uid="{00000000-0005-0000-0000-0000231B0000}"/>
    <cellStyle name="Comma 5 2 2 2 5 2 4" xfId="9543" xr:uid="{00000000-0005-0000-0000-0000241B0000}"/>
    <cellStyle name="Comma 5 2 2 2 5 2 5" xfId="5308" xr:uid="{00000000-0005-0000-0000-0000251B0000}"/>
    <cellStyle name="Comma 5 2 2 2 5 3" xfId="1628" xr:uid="{00000000-0005-0000-0000-0000261B0000}"/>
    <cellStyle name="Comma 5 2 2 2 5 3 2" xfId="3745" xr:uid="{00000000-0005-0000-0000-0000271B0000}"/>
    <cellStyle name="Comma 5 2 2 2 5 3 2 2" xfId="12212" xr:uid="{00000000-0005-0000-0000-0000281B0000}"/>
    <cellStyle name="Comma 5 2 2 2 5 3 2 3" xfId="7977" xr:uid="{00000000-0005-0000-0000-0000291B0000}"/>
    <cellStyle name="Comma 5 2 2 2 5 3 3" xfId="10096" xr:uid="{00000000-0005-0000-0000-00002A1B0000}"/>
    <cellStyle name="Comma 5 2 2 2 5 3 4" xfId="5861" xr:uid="{00000000-0005-0000-0000-00002B1B0000}"/>
    <cellStyle name="Comma 5 2 2 2 5 4" xfId="2687" xr:uid="{00000000-0005-0000-0000-00002C1B0000}"/>
    <cellStyle name="Comma 5 2 2 2 5 4 2" xfId="11154" xr:uid="{00000000-0005-0000-0000-00002D1B0000}"/>
    <cellStyle name="Comma 5 2 2 2 5 4 3" xfId="6919" xr:uid="{00000000-0005-0000-0000-00002E1B0000}"/>
    <cellStyle name="Comma 5 2 2 2 5 5" xfId="9038" xr:uid="{00000000-0005-0000-0000-00002F1B0000}"/>
    <cellStyle name="Comma 5 2 2 2 5 6" xfId="4803" xr:uid="{00000000-0005-0000-0000-0000301B0000}"/>
    <cellStyle name="Comma 5 2 2 2 6" xfId="870" xr:uid="{00000000-0005-0000-0000-0000311B0000}"/>
    <cellStyle name="Comma 5 2 2 2 6 2" xfId="1928" xr:uid="{00000000-0005-0000-0000-0000321B0000}"/>
    <cellStyle name="Comma 5 2 2 2 6 2 2" xfId="4045" xr:uid="{00000000-0005-0000-0000-0000331B0000}"/>
    <cellStyle name="Comma 5 2 2 2 6 2 2 2" xfId="12512" xr:uid="{00000000-0005-0000-0000-0000341B0000}"/>
    <cellStyle name="Comma 5 2 2 2 6 2 2 3" xfId="8277" xr:uid="{00000000-0005-0000-0000-0000351B0000}"/>
    <cellStyle name="Comma 5 2 2 2 6 2 3" xfId="10396" xr:uid="{00000000-0005-0000-0000-0000361B0000}"/>
    <cellStyle name="Comma 5 2 2 2 6 2 4" xfId="6161" xr:uid="{00000000-0005-0000-0000-0000371B0000}"/>
    <cellStyle name="Comma 5 2 2 2 6 3" xfId="2987" xr:uid="{00000000-0005-0000-0000-0000381B0000}"/>
    <cellStyle name="Comma 5 2 2 2 6 3 2" xfId="11454" xr:uid="{00000000-0005-0000-0000-0000391B0000}"/>
    <cellStyle name="Comma 5 2 2 2 6 3 3" xfId="7219" xr:uid="{00000000-0005-0000-0000-00003A1B0000}"/>
    <cellStyle name="Comma 5 2 2 2 6 4" xfId="9338" xr:uid="{00000000-0005-0000-0000-00003B1B0000}"/>
    <cellStyle name="Comma 5 2 2 2 6 5" xfId="5103" xr:uid="{00000000-0005-0000-0000-00003C1B0000}"/>
    <cellStyle name="Comma 5 2 2 2 7" xfId="1376" xr:uid="{00000000-0005-0000-0000-00003D1B0000}"/>
    <cellStyle name="Comma 5 2 2 2 7 2" xfId="2434" xr:uid="{00000000-0005-0000-0000-00003E1B0000}"/>
    <cellStyle name="Comma 5 2 2 2 7 2 2" xfId="4551" xr:uid="{00000000-0005-0000-0000-00003F1B0000}"/>
    <cellStyle name="Comma 5 2 2 2 7 2 2 2" xfId="13018" xr:uid="{00000000-0005-0000-0000-0000401B0000}"/>
    <cellStyle name="Comma 5 2 2 2 7 2 2 3" xfId="8783" xr:uid="{00000000-0005-0000-0000-0000411B0000}"/>
    <cellStyle name="Comma 5 2 2 2 7 2 3" xfId="10902" xr:uid="{00000000-0005-0000-0000-0000421B0000}"/>
    <cellStyle name="Comma 5 2 2 2 7 2 4" xfId="6667" xr:uid="{00000000-0005-0000-0000-0000431B0000}"/>
    <cellStyle name="Comma 5 2 2 2 7 3" xfId="3493" xr:uid="{00000000-0005-0000-0000-0000441B0000}"/>
    <cellStyle name="Comma 5 2 2 2 7 3 2" xfId="11960" xr:uid="{00000000-0005-0000-0000-0000451B0000}"/>
    <cellStyle name="Comma 5 2 2 2 7 3 3" xfId="7725" xr:uid="{00000000-0005-0000-0000-0000461B0000}"/>
    <cellStyle name="Comma 5 2 2 2 7 4" xfId="9844" xr:uid="{00000000-0005-0000-0000-0000471B0000}"/>
    <cellStyle name="Comma 5 2 2 2 7 5" xfId="5609" xr:uid="{00000000-0005-0000-0000-0000481B0000}"/>
    <cellStyle name="Comma 5 2 2 2 8" xfId="1422" xr:uid="{00000000-0005-0000-0000-0000491B0000}"/>
    <cellStyle name="Comma 5 2 2 2 8 2" xfId="3539" xr:uid="{00000000-0005-0000-0000-00004A1B0000}"/>
    <cellStyle name="Comma 5 2 2 2 8 2 2" xfId="12006" xr:uid="{00000000-0005-0000-0000-00004B1B0000}"/>
    <cellStyle name="Comma 5 2 2 2 8 2 3" xfId="7771" xr:uid="{00000000-0005-0000-0000-00004C1B0000}"/>
    <cellStyle name="Comma 5 2 2 2 8 3" xfId="9890" xr:uid="{00000000-0005-0000-0000-00004D1B0000}"/>
    <cellStyle name="Comma 5 2 2 2 8 4" xfId="5655" xr:uid="{00000000-0005-0000-0000-00004E1B0000}"/>
    <cellStyle name="Comma 5 2 2 2 9" xfId="2481" xr:uid="{00000000-0005-0000-0000-00004F1B0000}"/>
    <cellStyle name="Comma 5 2 2 2 9 2" xfId="10948" xr:uid="{00000000-0005-0000-0000-0000501B0000}"/>
    <cellStyle name="Comma 5 2 2 2 9 3" xfId="6713" xr:uid="{00000000-0005-0000-0000-0000511B0000}"/>
    <cellStyle name="Comma 5 2 2 3" xfId="378" xr:uid="{00000000-0005-0000-0000-0000521B0000}"/>
    <cellStyle name="Comma 5 2 2 3 2" xfId="484" xr:uid="{00000000-0005-0000-0000-0000531B0000}"/>
    <cellStyle name="Comma 5 2 2 3 2 2" xfId="797" xr:uid="{00000000-0005-0000-0000-0000541B0000}"/>
    <cellStyle name="Comma 5 2 2 3 2 2 2" xfId="1302" xr:uid="{00000000-0005-0000-0000-0000551B0000}"/>
    <cellStyle name="Comma 5 2 2 3 2 2 2 2" xfId="2360" xr:uid="{00000000-0005-0000-0000-0000561B0000}"/>
    <cellStyle name="Comma 5 2 2 3 2 2 2 2 2" xfId="4477" xr:uid="{00000000-0005-0000-0000-0000571B0000}"/>
    <cellStyle name="Comma 5 2 2 3 2 2 2 2 2 2" xfId="12944" xr:uid="{00000000-0005-0000-0000-0000581B0000}"/>
    <cellStyle name="Comma 5 2 2 3 2 2 2 2 2 3" xfId="8709" xr:uid="{00000000-0005-0000-0000-0000591B0000}"/>
    <cellStyle name="Comma 5 2 2 3 2 2 2 2 3" xfId="10828" xr:uid="{00000000-0005-0000-0000-00005A1B0000}"/>
    <cellStyle name="Comma 5 2 2 3 2 2 2 2 4" xfId="6593" xr:uid="{00000000-0005-0000-0000-00005B1B0000}"/>
    <cellStyle name="Comma 5 2 2 3 2 2 2 3" xfId="3419" xr:uid="{00000000-0005-0000-0000-00005C1B0000}"/>
    <cellStyle name="Comma 5 2 2 3 2 2 2 3 2" xfId="11886" xr:uid="{00000000-0005-0000-0000-00005D1B0000}"/>
    <cellStyle name="Comma 5 2 2 3 2 2 2 3 3" xfId="7651" xr:uid="{00000000-0005-0000-0000-00005E1B0000}"/>
    <cellStyle name="Comma 5 2 2 3 2 2 2 4" xfId="9770" xr:uid="{00000000-0005-0000-0000-00005F1B0000}"/>
    <cellStyle name="Comma 5 2 2 3 2 2 2 5" xfId="5535" xr:uid="{00000000-0005-0000-0000-0000601B0000}"/>
    <cellStyle name="Comma 5 2 2 3 2 2 3" xfId="1855" xr:uid="{00000000-0005-0000-0000-0000611B0000}"/>
    <cellStyle name="Comma 5 2 2 3 2 2 3 2" xfId="3972" xr:uid="{00000000-0005-0000-0000-0000621B0000}"/>
    <cellStyle name="Comma 5 2 2 3 2 2 3 2 2" xfId="12439" xr:uid="{00000000-0005-0000-0000-0000631B0000}"/>
    <cellStyle name="Comma 5 2 2 3 2 2 3 2 3" xfId="8204" xr:uid="{00000000-0005-0000-0000-0000641B0000}"/>
    <cellStyle name="Comma 5 2 2 3 2 2 3 3" xfId="10323" xr:uid="{00000000-0005-0000-0000-0000651B0000}"/>
    <cellStyle name="Comma 5 2 2 3 2 2 3 4" xfId="6088" xr:uid="{00000000-0005-0000-0000-0000661B0000}"/>
    <cellStyle name="Comma 5 2 2 3 2 2 4" xfId="2914" xr:uid="{00000000-0005-0000-0000-0000671B0000}"/>
    <cellStyle name="Comma 5 2 2 3 2 2 4 2" xfId="11381" xr:uid="{00000000-0005-0000-0000-0000681B0000}"/>
    <cellStyle name="Comma 5 2 2 3 2 2 4 3" xfId="7146" xr:uid="{00000000-0005-0000-0000-0000691B0000}"/>
    <cellStyle name="Comma 5 2 2 3 2 2 5" xfId="9265" xr:uid="{00000000-0005-0000-0000-00006A1B0000}"/>
    <cellStyle name="Comma 5 2 2 3 2 2 6" xfId="5030" xr:uid="{00000000-0005-0000-0000-00006B1B0000}"/>
    <cellStyle name="Comma 5 2 2 3 2 3" xfId="1002" xr:uid="{00000000-0005-0000-0000-00006C1B0000}"/>
    <cellStyle name="Comma 5 2 2 3 2 3 2" xfId="2060" xr:uid="{00000000-0005-0000-0000-00006D1B0000}"/>
    <cellStyle name="Comma 5 2 2 3 2 3 2 2" xfId="4177" xr:uid="{00000000-0005-0000-0000-00006E1B0000}"/>
    <cellStyle name="Comma 5 2 2 3 2 3 2 2 2" xfId="12644" xr:uid="{00000000-0005-0000-0000-00006F1B0000}"/>
    <cellStyle name="Comma 5 2 2 3 2 3 2 2 3" xfId="8409" xr:uid="{00000000-0005-0000-0000-0000701B0000}"/>
    <cellStyle name="Comma 5 2 2 3 2 3 2 3" xfId="10528" xr:uid="{00000000-0005-0000-0000-0000711B0000}"/>
    <cellStyle name="Comma 5 2 2 3 2 3 2 4" xfId="6293" xr:uid="{00000000-0005-0000-0000-0000721B0000}"/>
    <cellStyle name="Comma 5 2 2 3 2 3 3" xfId="3119" xr:uid="{00000000-0005-0000-0000-0000731B0000}"/>
    <cellStyle name="Comma 5 2 2 3 2 3 3 2" xfId="11586" xr:uid="{00000000-0005-0000-0000-0000741B0000}"/>
    <cellStyle name="Comma 5 2 2 3 2 3 3 3" xfId="7351" xr:uid="{00000000-0005-0000-0000-0000751B0000}"/>
    <cellStyle name="Comma 5 2 2 3 2 3 4" xfId="9470" xr:uid="{00000000-0005-0000-0000-0000761B0000}"/>
    <cellStyle name="Comma 5 2 2 3 2 3 5" xfId="5235" xr:uid="{00000000-0005-0000-0000-0000771B0000}"/>
    <cellStyle name="Comma 5 2 2 3 2 4" xfId="1554" xr:uid="{00000000-0005-0000-0000-0000781B0000}"/>
    <cellStyle name="Comma 5 2 2 3 2 4 2" xfId="3671" xr:uid="{00000000-0005-0000-0000-0000791B0000}"/>
    <cellStyle name="Comma 5 2 2 3 2 4 2 2" xfId="12138" xr:uid="{00000000-0005-0000-0000-00007A1B0000}"/>
    <cellStyle name="Comma 5 2 2 3 2 4 2 3" xfId="7903" xr:uid="{00000000-0005-0000-0000-00007B1B0000}"/>
    <cellStyle name="Comma 5 2 2 3 2 4 3" xfId="10022" xr:uid="{00000000-0005-0000-0000-00007C1B0000}"/>
    <cellStyle name="Comma 5 2 2 3 2 4 4" xfId="5787" xr:uid="{00000000-0005-0000-0000-00007D1B0000}"/>
    <cellStyle name="Comma 5 2 2 3 2 5" xfId="2613" xr:uid="{00000000-0005-0000-0000-00007E1B0000}"/>
    <cellStyle name="Comma 5 2 2 3 2 5 2" xfId="11080" xr:uid="{00000000-0005-0000-0000-00007F1B0000}"/>
    <cellStyle name="Comma 5 2 2 3 2 5 3" xfId="6845" xr:uid="{00000000-0005-0000-0000-0000801B0000}"/>
    <cellStyle name="Comma 5 2 2 3 2 6" xfId="8964" xr:uid="{00000000-0005-0000-0000-0000811B0000}"/>
    <cellStyle name="Comma 5 2 2 3 2 7" xfId="4729" xr:uid="{00000000-0005-0000-0000-0000821B0000}"/>
    <cellStyle name="Comma 5 2 2 3 3" xfId="691" xr:uid="{00000000-0005-0000-0000-0000831B0000}"/>
    <cellStyle name="Comma 5 2 2 3 3 2" xfId="1196" xr:uid="{00000000-0005-0000-0000-0000841B0000}"/>
    <cellStyle name="Comma 5 2 2 3 3 2 2" xfId="2254" xr:uid="{00000000-0005-0000-0000-0000851B0000}"/>
    <cellStyle name="Comma 5 2 2 3 3 2 2 2" xfId="4371" xr:uid="{00000000-0005-0000-0000-0000861B0000}"/>
    <cellStyle name="Comma 5 2 2 3 3 2 2 2 2" xfId="12838" xr:uid="{00000000-0005-0000-0000-0000871B0000}"/>
    <cellStyle name="Comma 5 2 2 3 3 2 2 2 3" xfId="8603" xr:uid="{00000000-0005-0000-0000-0000881B0000}"/>
    <cellStyle name="Comma 5 2 2 3 3 2 2 3" xfId="10722" xr:uid="{00000000-0005-0000-0000-0000891B0000}"/>
    <cellStyle name="Comma 5 2 2 3 3 2 2 4" xfId="6487" xr:uid="{00000000-0005-0000-0000-00008A1B0000}"/>
    <cellStyle name="Comma 5 2 2 3 3 2 3" xfId="3313" xr:uid="{00000000-0005-0000-0000-00008B1B0000}"/>
    <cellStyle name="Comma 5 2 2 3 3 2 3 2" xfId="11780" xr:uid="{00000000-0005-0000-0000-00008C1B0000}"/>
    <cellStyle name="Comma 5 2 2 3 3 2 3 3" xfId="7545" xr:uid="{00000000-0005-0000-0000-00008D1B0000}"/>
    <cellStyle name="Comma 5 2 2 3 3 2 4" xfId="9664" xr:uid="{00000000-0005-0000-0000-00008E1B0000}"/>
    <cellStyle name="Comma 5 2 2 3 3 2 5" xfId="5429" xr:uid="{00000000-0005-0000-0000-00008F1B0000}"/>
    <cellStyle name="Comma 5 2 2 3 3 3" xfId="1749" xr:uid="{00000000-0005-0000-0000-0000901B0000}"/>
    <cellStyle name="Comma 5 2 2 3 3 3 2" xfId="3866" xr:uid="{00000000-0005-0000-0000-0000911B0000}"/>
    <cellStyle name="Comma 5 2 2 3 3 3 2 2" xfId="12333" xr:uid="{00000000-0005-0000-0000-0000921B0000}"/>
    <cellStyle name="Comma 5 2 2 3 3 3 2 3" xfId="8098" xr:uid="{00000000-0005-0000-0000-0000931B0000}"/>
    <cellStyle name="Comma 5 2 2 3 3 3 3" xfId="10217" xr:uid="{00000000-0005-0000-0000-0000941B0000}"/>
    <cellStyle name="Comma 5 2 2 3 3 3 4" xfId="5982" xr:uid="{00000000-0005-0000-0000-0000951B0000}"/>
    <cellStyle name="Comma 5 2 2 3 3 4" xfId="2808" xr:uid="{00000000-0005-0000-0000-0000961B0000}"/>
    <cellStyle name="Comma 5 2 2 3 3 4 2" xfId="11275" xr:uid="{00000000-0005-0000-0000-0000971B0000}"/>
    <cellStyle name="Comma 5 2 2 3 3 4 3" xfId="7040" xr:uid="{00000000-0005-0000-0000-0000981B0000}"/>
    <cellStyle name="Comma 5 2 2 3 3 5" xfId="9159" xr:uid="{00000000-0005-0000-0000-0000991B0000}"/>
    <cellStyle name="Comma 5 2 2 3 3 6" xfId="4924" xr:uid="{00000000-0005-0000-0000-00009A1B0000}"/>
    <cellStyle name="Comma 5 2 2 3 4" xfId="584" xr:uid="{00000000-0005-0000-0000-00009B1B0000}"/>
    <cellStyle name="Comma 5 2 2 3 4 2" xfId="1101" xr:uid="{00000000-0005-0000-0000-00009C1B0000}"/>
    <cellStyle name="Comma 5 2 2 3 4 2 2" xfId="2159" xr:uid="{00000000-0005-0000-0000-00009D1B0000}"/>
    <cellStyle name="Comma 5 2 2 3 4 2 2 2" xfId="4276" xr:uid="{00000000-0005-0000-0000-00009E1B0000}"/>
    <cellStyle name="Comma 5 2 2 3 4 2 2 2 2" xfId="12743" xr:uid="{00000000-0005-0000-0000-00009F1B0000}"/>
    <cellStyle name="Comma 5 2 2 3 4 2 2 2 3" xfId="8508" xr:uid="{00000000-0005-0000-0000-0000A01B0000}"/>
    <cellStyle name="Comma 5 2 2 3 4 2 2 3" xfId="10627" xr:uid="{00000000-0005-0000-0000-0000A11B0000}"/>
    <cellStyle name="Comma 5 2 2 3 4 2 2 4" xfId="6392" xr:uid="{00000000-0005-0000-0000-0000A21B0000}"/>
    <cellStyle name="Comma 5 2 2 3 4 2 3" xfId="3218" xr:uid="{00000000-0005-0000-0000-0000A31B0000}"/>
    <cellStyle name="Comma 5 2 2 3 4 2 3 2" xfId="11685" xr:uid="{00000000-0005-0000-0000-0000A41B0000}"/>
    <cellStyle name="Comma 5 2 2 3 4 2 3 3" xfId="7450" xr:uid="{00000000-0005-0000-0000-0000A51B0000}"/>
    <cellStyle name="Comma 5 2 2 3 4 2 4" xfId="9569" xr:uid="{00000000-0005-0000-0000-0000A61B0000}"/>
    <cellStyle name="Comma 5 2 2 3 4 2 5" xfId="5334" xr:uid="{00000000-0005-0000-0000-0000A71B0000}"/>
    <cellStyle name="Comma 5 2 2 3 4 3" xfId="1654" xr:uid="{00000000-0005-0000-0000-0000A81B0000}"/>
    <cellStyle name="Comma 5 2 2 3 4 3 2" xfId="3771" xr:uid="{00000000-0005-0000-0000-0000A91B0000}"/>
    <cellStyle name="Comma 5 2 2 3 4 3 2 2" xfId="12238" xr:uid="{00000000-0005-0000-0000-0000AA1B0000}"/>
    <cellStyle name="Comma 5 2 2 3 4 3 2 3" xfId="8003" xr:uid="{00000000-0005-0000-0000-0000AB1B0000}"/>
    <cellStyle name="Comma 5 2 2 3 4 3 3" xfId="10122" xr:uid="{00000000-0005-0000-0000-0000AC1B0000}"/>
    <cellStyle name="Comma 5 2 2 3 4 3 4" xfId="5887" xr:uid="{00000000-0005-0000-0000-0000AD1B0000}"/>
    <cellStyle name="Comma 5 2 2 3 4 4" xfId="2713" xr:uid="{00000000-0005-0000-0000-0000AE1B0000}"/>
    <cellStyle name="Comma 5 2 2 3 4 4 2" xfId="11180" xr:uid="{00000000-0005-0000-0000-0000AF1B0000}"/>
    <cellStyle name="Comma 5 2 2 3 4 4 3" xfId="6945" xr:uid="{00000000-0005-0000-0000-0000B01B0000}"/>
    <cellStyle name="Comma 5 2 2 3 4 5" xfId="9064" xr:uid="{00000000-0005-0000-0000-0000B11B0000}"/>
    <cellStyle name="Comma 5 2 2 3 4 6" xfId="4829" xr:uid="{00000000-0005-0000-0000-0000B21B0000}"/>
    <cellStyle name="Comma 5 2 2 3 5" xfId="896" xr:uid="{00000000-0005-0000-0000-0000B31B0000}"/>
    <cellStyle name="Comma 5 2 2 3 5 2" xfId="1954" xr:uid="{00000000-0005-0000-0000-0000B41B0000}"/>
    <cellStyle name="Comma 5 2 2 3 5 2 2" xfId="4071" xr:uid="{00000000-0005-0000-0000-0000B51B0000}"/>
    <cellStyle name="Comma 5 2 2 3 5 2 2 2" xfId="12538" xr:uid="{00000000-0005-0000-0000-0000B61B0000}"/>
    <cellStyle name="Comma 5 2 2 3 5 2 2 3" xfId="8303" xr:uid="{00000000-0005-0000-0000-0000B71B0000}"/>
    <cellStyle name="Comma 5 2 2 3 5 2 3" xfId="10422" xr:uid="{00000000-0005-0000-0000-0000B81B0000}"/>
    <cellStyle name="Comma 5 2 2 3 5 2 4" xfId="6187" xr:uid="{00000000-0005-0000-0000-0000B91B0000}"/>
    <cellStyle name="Comma 5 2 2 3 5 3" xfId="3013" xr:uid="{00000000-0005-0000-0000-0000BA1B0000}"/>
    <cellStyle name="Comma 5 2 2 3 5 3 2" xfId="11480" xr:uid="{00000000-0005-0000-0000-0000BB1B0000}"/>
    <cellStyle name="Comma 5 2 2 3 5 3 3" xfId="7245" xr:uid="{00000000-0005-0000-0000-0000BC1B0000}"/>
    <cellStyle name="Comma 5 2 2 3 5 4" xfId="9364" xr:uid="{00000000-0005-0000-0000-0000BD1B0000}"/>
    <cellStyle name="Comma 5 2 2 3 5 5" xfId="5129" xr:uid="{00000000-0005-0000-0000-0000BE1B0000}"/>
    <cellStyle name="Comma 5 2 2 3 6" xfId="1448" xr:uid="{00000000-0005-0000-0000-0000BF1B0000}"/>
    <cellStyle name="Comma 5 2 2 3 6 2" xfId="3565" xr:uid="{00000000-0005-0000-0000-0000C01B0000}"/>
    <cellStyle name="Comma 5 2 2 3 6 2 2" xfId="12032" xr:uid="{00000000-0005-0000-0000-0000C11B0000}"/>
    <cellStyle name="Comma 5 2 2 3 6 2 3" xfId="7797" xr:uid="{00000000-0005-0000-0000-0000C21B0000}"/>
    <cellStyle name="Comma 5 2 2 3 6 3" xfId="9916" xr:uid="{00000000-0005-0000-0000-0000C31B0000}"/>
    <cellStyle name="Comma 5 2 2 3 6 4" xfId="5681" xr:uid="{00000000-0005-0000-0000-0000C41B0000}"/>
    <cellStyle name="Comma 5 2 2 3 7" xfId="2507" xr:uid="{00000000-0005-0000-0000-0000C51B0000}"/>
    <cellStyle name="Comma 5 2 2 3 7 2" xfId="10974" xr:uid="{00000000-0005-0000-0000-0000C61B0000}"/>
    <cellStyle name="Comma 5 2 2 3 7 3" xfId="6739" xr:uid="{00000000-0005-0000-0000-0000C71B0000}"/>
    <cellStyle name="Comma 5 2 2 3 8" xfId="8858" xr:uid="{00000000-0005-0000-0000-0000C81B0000}"/>
    <cellStyle name="Comma 5 2 2 3 9" xfId="4623" xr:uid="{00000000-0005-0000-0000-0000C91B0000}"/>
    <cellStyle name="Comma 5 2 2 4" xfId="429" xr:uid="{00000000-0005-0000-0000-0000CA1B0000}"/>
    <cellStyle name="Comma 5 2 2 4 2" xfId="742" xr:uid="{00000000-0005-0000-0000-0000CB1B0000}"/>
    <cellStyle name="Comma 5 2 2 4 2 2" xfId="1247" xr:uid="{00000000-0005-0000-0000-0000CC1B0000}"/>
    <cellStyle name="Comma 5 2 2 4 2 2 2" xfId="2305" xr:uid="{00000000-0005-0000-0000-0000CD1B0000}"/>
    <cellStyle name="Comma 5 2 2 4 2 2 2 2" xfId="4422" xr:uid="{00000000-0005-0000-0000-0000CE1B0000}"/>
    <cellStyle name="Comma 5 2 2 4 2 2 2 2 2" xfId="12889" xr:uid="{00000000-0005-0000-0000-0000CF1B0000}"/>
    <cellStyle name="Comma 5 2 2 4 2 2 2 2 3" xfId="8654" xr:uid="{00000000-0005-0000-0000-0000D01B0000}"/>
    <cellStyle name="Comma 5 2 2 4 2 2 2 3" xfId="10773" xr:uid="{00000000-0005-0000-0000-0000D11B0000}"/>
    <cellStyle name="Comma 5 2 2 4 2 2 2 4" xfId="6538" xr:uid="{00000000-0005-0000-0000-0000D21B0000}"/>
    <cellStyle name="Comma 5 2 2 4 2 2 3" xfId="3364" xr:uid="{00000000-0005-0000-0000-0000D31B0000}"/>
    <cellStyle name="Comma 5 2 2 4 2 2 3 2" xfId="11831" xr:uid="{00000000-0005-0000-0000-0000D41B0000}"/>
    <cellStyle name="Comma 5 2 2 4 2 2 3 3" xfId="7596" xr:uid="{00000000-0005-0000-0000-0000D51B0000}"/>
    <cellStyle name="Comma 5 2 2 4 2 2 4" xfId="9715" xr:uid="{00000000-0005-0000-0000-0000D61B0000}"/>
    <cellStyle name="Comma 5 2 2 4 2 2 5" xfId="5480" xr:uid="{00000000-0005-0000-0000-0000D71B0000}"/>
    <cellStyle name="Comma 5 2 2 4 2 3" xfId="1800" xr:uid="{00000000-0005-0000-0000-0000D81B0000}"/>
    <cellStyle name="Comma 5 2 2 4 2 3 2" xfId="3917" xr:uid="{00000000-0005-0000-0000-0000D91B0000}"/>
    <cellStyle name="Comma 5 2 2 4 2 3 2 2" xfId="12384" xr:uid="{00000000-0005-0000-0000-0000DA1B0000}"/>
    <cellStyle name="Comma 5 2 2 4 2 3 2 3" xfId="8149" xr:uid="{00000000-0005-0000-0000-0000DB1B0000}"/>
    <cellStyle name="Comma 5 2 2 4 2 3 3" xfId="10268" xr:uid="{00000000-0005-0000-0000-0000DC1B0000}"/>
    <cellStyle name="Comma 5 2 2 4 2 3 4" xfId="6033" xr:uid="{00000000-0005-0000-0000-0000DD1B0000}"/>
    <cellStyle name="Comma 5 2 2 4 2 4" xfId="2859" xr:uid="{00000000-0005-0000-0000-0000DE1B0000}"/>
    <cellStyle name="Comma 5 2 2 4 2 4 2" xfId="11326" xr:uid="{00000000-0005-0000-0000-0000DF1B0000}"/>
    <cellStyle name="Comma 5 2 2 4 2 4 3" xfId="7091" xr:uid="{00000000-0005-0000-0000-0000E01B0000}"/>
    <cellStyle name="Comma 5 2 2 4 2 5" xfId="9210" xr:uid="{00000000-0005-0000-0000-0000E11B0000}"/>
    <cellStyle name="Comma 5 2 2 4 2 6" xfId="4975" xr:uid="{00000000-0005-0000-0000-0000E21B0000}"/>
    <cellStyle name="Comma 5 2 2 4 3" xfId="947" xr:uid="{00000000-0005-0000-0000-0000E31B0000}"/>
    <cellStyle name="Comma 5 2 2 4 3 2" xfId="2005" xr:uid="{00000000-0005-0000-0000-0000E41B0000}"/>
    <cellStyle name="Comma 5 2 2 4 3 2 2" xfId="4122" xr:uid="{00000000-0005-0000-0000-0000E51B0000}"/>
    <cellStyle name="Comma 5 2 2 4 3 2 2 2" xfId="12589" xr:uid="{00000000-0005-0000-0000-0000E61B0000}"/>
    <cellStyle name="Comma 5 2 2 4 3 2 2 3" xfId="8354" xr:uid="{00000000-0005-0000-0000-0000E71B0000}"/>
    <cellStyle name="Comma 5 2 2 4 3 2 3" xfId="10473" xr:uid="{00000000-0005-0000-0000-0000E81B0000}"/>
    <cellStyle name="Comma 5 2 2 4 3 2 4" xfId="6238" xr:uid="{00000000-0005-0000-0000-0000E91B0000}"/>
    <cellStyle name="Comma 5 2 2 4 3 3" xfId="3064" xr:uid="{00000000-0005-0000-0000-0000EA1B0000}"/>
    <cellStyle name="Comma 5 2 2 4 3 3 2" xfId="11531" xr:uid="{00000000-0005-0000-0000-0000EB1B0000}"/>
    <cellStyle name="Comma 5 2 2 4 3 3 3" xfId="7296" xr:uid="{00000000-0005-0000-0000-0000EC1B0000}"/>
    <cellStyle name="Comma 5 2 2 4 3 4" xfId="9415" xr:uid="{00000000-0005-0000-0000-0000ED1B0000}"/>
    <cellStyle name="Comma 5 2 2 4 3 5" xfId="5180" xr:uid="{00000000-0005-0000-0000-0000EE1B0000}"/>
    <cellStyle name="Comma 5 2 2 4 4" xfId="1499" xr:uid="{00000000-0005-0000-0000-0000EF1B0000}"/>
    <cellStyle name="Comma 5 2 2 4 4 2" xfId="3616" xr:uid="{00000000-0005-0000-0000-0000F01B0000}"/>
    <cellStyle name="Comma 5 2 2 4 4 2 2" xfId="12083" xr:uid="{00000000-0005-0000-0000-0000F11B0000}"/>
    <cellStyle name="Comma 5 2 2 4 4 2 3" xfId="7848" xr:uid="{00000000-0005-0000-0000-0000F21B0000}"/>
    <cellStyle name="Comma 5 2 2 4 4 3" xfId="9967" xr:uid="{00000000-0005-0000-0000-0000F31B0000}"/>
    <cellStyle name="Comma 5 2 2 4 4 4" xfId="5732" xr:uid="{00000000-0005-0000-0000-0000F41B0000}"/>
    <cellStyle name="Comma 5 2 2 4 5" xfId="2558" xr:uid="{00000000-0005-0000-0000-0000F51B0000}"/>
    <cellStyle name="Comma 5 2 2 4 5 2" xfId="11025" xr:uid="{00000000-0005-0000-0000-0000F61B0000}"/>
    <cellStyle name="Comma 5 2 2 4 5 3" xfId="6790" xr:uid="{00000000-0005-0000-0000-0000F71B0000}"/>
    <cellStyle name="Comma 5 2 2 4 6" xfId="8909" xr:uid="{00000000-0005-0000-0000-0000F81B0000}"/>
    <cellStyle name="Comma 5 2 2 4 7" xfId="4674" xr:uid="{00000000-0005-0000-0000-0000F91B0000}"/>
    <cellStyle name="Comma 5 2 2 5" xfId="631" xr:uid="{00000000-0005-0000-0000-0000FA1B0000}"/>
    <cellStyle name="Comma 5 2 2 5 2" xfId="1148" xr:uid="{00000000-0005-0000-0000-0000FB1B0000}"/>
    <cellStyle name="Comma 5 2 2 5 2 2" xfId="2206" xr:uid="{00000000-0005-0000-0000-0000FC1B0000}"/>
    <cellStyle name="Comma 5 2 2 5 2 2 2" xfId="4323" xr:uid="{00000000-0005-0000-0000-0000FD1B0000}"/>
    <cellStyle name="Comma 5 2 2 5 2 2 2 2" xfId="12790" xr:uid="{00000000-0005-0000-0000-0000FE1B0000}"/>
    <cellStyle name="Comma 5 2 2 5 2 2 2 3" xfId="8555" xr:uid="{00000000-0005-0000-0000-0000FF1B0000}"/>
    <cellStyle name="Comma 5 2 2 5 2 2 3" xfId="10674" xr:uid="{00000000-0005-0000-0000-0000001C0000}"/>
    <cellStyle name="Comma 5 2 2 5 2 2 4" xfId="6439" xr:uid="{00000000-0005-0000-0000-0000011C0000}"/>
    <cellStyle name="Comma 5 2 2 5 2 3" xfId="3265" xr:uid="{00000000-0005-0000-0000-0000021C0000}"/>
    <cellStyle name="Comma 5 2 2 5 2 3 2" xfId="11732" xr:uid="{00000000-0005-0000-0000-0000031C0000}"/>
    <cellStyle name="Comma 5 2 2 5 2 3 3" xfId="7497" xr:uid="{00000000-0005-0000-0000-0000041C0000}"/>
    <cellStyle name="Comma 5 2 2 5 2 4" xfId="9616" xr:uid="{00000000-0005-0000-0000-0000051C0000}"/>
    <cellStyle name="Comma 5 2 2 5 2 5" xfId="5381" xr:uid="{00000000-0005-0000-0000-0000061C0000}"/>
    <cellStyle name="Comma 5 2 2 5 3" xfId="1701" xr:uid="{00000000-0005-0000-0000-0000071C0000}"/>
    <cellStyle name="Comma 5 2 2 5 3 2" xfId="3818" xr:uid="{00000000-0005-0000-0000-0000081C0000}"/>
    <cellStyle name="Comma 5 2 2 5 3 2 2" xfId="12285" xr:uid="{00000000-0005-0000-0000-0000091C0000}"/>
    <cellStyle name="Comma 5 2 2 5 3 2 3" xfId="8050" xr:uid="{00000000-0005-0000-0000-00000A1C0000}"/>
    <cellStyle name="Comma 5 2 2 5 3 3" xfId="10169" xr:uid="{00000000-0005-0000-0000-00000B1C0000}"/>
    <cellStyle name="Comma 5 2 2 5 3 4" xfId="5934" xr:uid="{00000000-0005-0000-0000-00000C1C0000}"/>
    <cellStyle name="Comma 5 2 2 5 4" xfId="2760" xr:uid="{00000000-0005-0000-0000-00000D1C0000}"/>
    <cellStyle name="Comma 5 2 2 5 4 2" xfId="11227" xr:uid="{00000000-0005-0000-0000-00000E1C0000}"/>
    <cellStyle name="Comma 5 2 2 5 4 3" xfId="6992" xr:uid="{00000000-0005-0000-0000-00000F1C0000}"/>
    <cellStyle name="Comma 5 2 2 5 5" xfId="9111" xr:uid="{00000000-0005-0000-0000-0000101C0000}"/>
    <cellStyle name="Comma 5 2 2 5 6" xfId="4876" xr:uid="{00000000-0005-0000-0000-0000111C0000}"/>
    <cellStyle name="Comma 5 2 2 6" xfId="537" xr:uid="{00000000-0005-0000-0000-0000121C0000}"/>
    <cellStyle name="Comma 5 2 2 6 2" xfId="1055" xr:uid="{00000000-0005-0000-0000-0000131C0000}"/>
    <cellStyle name="Comma 5 2 2 6 2 2" xfId="2113" xr:uid="{00000000-0005-0000-0000-0000141C0000}"/>
    <cellStyle name="Comma 5 2 2 6 2 2 2" xfId="4230" xr:uid="{00000000-0005-0000-0000-0000151C0000}"/>
    <cellStyle name="Comma 5 2 2 6 2 2 2 2" xfId="12697" xr:uid="{00000000-0005-0000-0000-0000161C0000}"/>
    <cellStyle name="Comma 5 2 2 6 2 2 2 3" xfId="8462" xr:uid="{00000000-0005-0000-0000-0000171C0000}"/>
    <cellStyle name="Comma 5 2 2 6 2 2 3" xfId="10581" xr:uid="{00000000-0005-0000-0000-0000181C0000}"/>
    <cellStyle name="Comma 5 2 2 6 2 2 4" xfId="6346" xr:uid="{00000000-0005-0000-0000-0000191C0000}"/>
    <cellStyle name="Comma 5 2 2 6 2 3" xfId="3172" xr:uid="{00000000-0005-0000-0000-00001A1C0000}"/>
    <cellStyle name="Comma 5 2 2 6 2 3 2" xfId="11639" xr:uid="{00000000-0005-0000-0000-00001B1C0000}"/>
    <cellStyle name="Comma 5 2 2 6 2 3 3" xfId="7404" xr:uid="{00000000-0005-0000-0000-00001C1C0000}"/>
    <cellStyle name="Comma 5 2 2 6 2 4" xfId="9523" xr:uid="{00000000-0005-0000-0000-00001D1C0000}"/>
    <cellStyle name="Comma 5 2 2 6 2 5" xfId="5288" xr:uid="{00000000-0005-0000-0000-00001E1C0000}"/>
    <cellStyle name="Comma 5 2 2 6 3" xfId="1607" xr:uid="{00000000-0005-0000-0000-00001F1C0000}"/>
    <cellStyle name="Comma 5 2 2 6 3 2" xfId="3724" xr:uid="{00000000-0005-0000-0000-0000201C0000}"/>
    <cellStyle name="Comma 5 2 2 6 3 2 2" xfId="12191" xr:uid="{00000000-0005-0000-0000-0000211C0000}"/>
    <cellStyle name="Comma 5 2 2 6 3 2 3" xfId="7956" xr:uid="{00000000-0005-0000-0000-0000221C0000}"/>
    <cellStyle name="Comma 5 2 2 6 3 3" xfId="10075" xr:uid="{00000000-0005-0000-0000-0000231C0000}"/>
    <cellStyle name="Comma 5 2 2 6 3 4" xfId="5840" xr:uid="{00000000-0005-0000-0000-0000241C0000}"/>
    <cellStyle name="Comma 5 2 2 6 4" xfId="2666" xr:uid="{00000000-0005-0000-0000-0000251C0000}"/>
    <cellStyle name="Comma 5 2 2 6 4 2" xfId="11133" xr:uid="{00000000-0005-0000-0000-0000261C0000}"/>
    <cellStyle name="Comma 5 2 2 6 4 3" xfId="6898" xr:uid="{00000000-0005-0000-0000-0000271C0000}"/>
    <cellStyle name="Comma 5 2 2 6 5" xfId="9017" xr:uid="{00000000-0005-0000-0000-0000281C0000}"/>
    <cellStyle name="Comma 5 2 2 6 6" xfId="4782" xr:uid="{00000000-0005-0000-0000-0000291C0000}"/>
    <cellStyle name="Comma 5 2 2 7" xfId="850" xr:uid="{00000000-0005-0000-0000-00002A1C0000}"/>
    <cellStyle name="Comma 5 2 2 7 2" xfId="1908" xr:uid="{00000000-0005-0000-0000-00002B1C0000}"/>
    <cellStyle name="Comma 5 2 2 7 2 2" xfId="4025" xr:uid="{00000000-0005-0000-0000-00002C1C0000}"/>
    <cellStyle name="Comma 5 2 2 7 2 2 2" xfId="12492" xr:uid="{00000000-0005-0000-0000-00002D1C0000}"/>
    <cellStyle name="Comma 5 2 2 7 2 2 3" xfId="8257" xr:uid="{00000000-0005-0000-0000-00002E1C0000}"/>
    <cellStyle name="Comma 5 2 2 7 2 3" xfId="10376" xr:uid="{00000000-0005-0000-0000-00002F1C0000}"/>
    <cellStyle name="Comma 5 2 2 7 2 4" xfId="6141" xr:uid="{00000000-0005-0000-0000-0000301C0000}"/>
    <cellStyle name="Comma 5 2 2 7 3" xfId="2967" xr:uid="{00000000-0005-0000-0000-0000311C0000}"/>
    <cellStyle name="Comma 5 2 2 7 3 2" xfId="11434" xr:uid="{00000000-0005-0000-0000-0000321C0000}"/>
    <cellStyle name="Comma 5 2 2 7 3 3" xfId="7199" xr:uid="{00000000-0005-0000-0000-0000331C0000}"/>
    <cellStyle name="Comma 5 2 2 7 4" xfId="9318" xr:uid="{00000000-0005-0000-0000-0000341C0000}"/>
    <cellStyle name="Comma 5 2 2 7 5" xfId="5083" xr:uid="{00000000-0005-0000-0000-0000351C0000}"/>
    <cellStyle name="Comma 5 2 2 8" xfId="1355" xr:uid="{00000000-0005-0000-0000-0000361C0000}"/>
    <cellStyle name="Comma 5 2 2 8 2" xfId="2413" xr:uid="{00000000-0005-0000-0000-0000371C0000}"/>
    <cellStyle name="Comma 5 2 2 8 2 2" xfId="4530" xr:uid="{00000000-0005-0000-0000-0000381C0000}"/>
    <cellStyle name="Comma 5 2 2 8 2 2 2" xfId="12997" xr:uid="{00000000-0005-0000-0000-0000391C0000}"/>
    <cellStyle name="Comma 5 2 2 8 2 2 3" xfId="8762" xr:uid="{00000000-0005-0000-0000-00003A1C0000}"/>
    <cellStyle name="Comma 5 2 2 8 2 3" xfId="10881" xr:uid="{00000000-0005-0000-0000-00003B1C0000}"/>
    <cellStyle name="Comma 5 2 2 8 2 4" xfId="6646" xr:uid="{00000000-0005-0000-0000-00003C1C0000}"/>
    <cellStyle name="Comma 5 2 2 8 3" xfId="3472" xr:uid="{00000000-0005-0000-0000-00003D1C0000}"/>
    <cellStyle name="Comma 5 2 2 8 3 2" xfId="11939" xr:uid="{00000000-0005-0000-0000-00003E1C0000}"/>
    <cellStyle name="Comma 5 2 2 8 3 3" xfId="7704" xr:uid="{00000000-0005-0000-0000-00003F1C0000}"/>
    <cellStyle name="Comma 5 2 2 8 4" xfId="9823" xr:uid="{00000000-0005-0000-0000-0000401C0000}"/>
    <cellStyle name="Comma 5 2 2 8 5" xfId="5588" xr:uid="{00000000-0005-0000-0000-0000411C0000}"/>
    <cellStyle name="Comma 5 2 2 9" xfId="1402" xr:uid="{00000000-0005-0000-0000-0000421C0000}"/>
    <cellStyle name="Comma 5 2 2 9 2" xfId="3519" xr:uid="{00000000-0005-0000-0000-0000431C0000}"/>
    <cellStyle name="Comma 5 2 2 9 2 2" xfId="11986" xr:uid="{00000000-0005-0000-0000-0000441C0000}"/>
    <cellStyle name="Comma 5 2 2 9 2 3" xfId="7751" xr:uid="{00000000-0005-0000-0000-0000451C0000}"/>
    <cellStyle name="Comma 5 2 2 9 3" xfId="9870" xr:uid="{00000000-0005-0000-0000-0000461C0000}"/>
    <cellStyle name="Comma 5 2 2 9 4" xfId="5635" xr:uid="{00000000-0005-0000-0000-0000471C0000}"/>
    <cellStyle name="Comma 5 2 3" xfId="377" xr:uid="{00000000-0005-0000-0000-0000481C0000}"/>
    <cellStyle name="Comma 5 2 3 2" xfId="483" xr:uid="{00000000-0005-0000-0000-0000491C0000}"/>
    <cellStyle name="Comma 5 2 3 2 2" xfId="796" xr:uid="{00000000-0005-0000-0000-00004A1C0000}"/>
    <cellStyle name="Comma 5 2 3 2 2 2" xfId="1301" xr:uid="{00000000-0005-0000-0000-00004B1C0000}"/>
    <cellStyle name="Comma 5 2 3 2 2 2 2" xfId="2359" xr:uid="{00000000-0005-0000-0000-00004C1C0000}"/>
    <cellStyle name="Comma 5 2 3 2 2 2 2 2" xfId="4476" xr:uid="{00000000-0005-0000-0000-00004D1C0000}"/>
    <cellStyle name="Comma 5 2 3 2 2 2 2 2 2" xfId="12943" xr:uid="{00000000-0005-0000-0000-00004E1C0000}"/>
    <cellStyle name="Comma 5 2 3 2 2 2 2 2 3" xfId="8708" xr:uid="{00000000-0005-0000-0000-00004F1C0000}"/>
    <cellStyle name="Comma 5 2 3 2 2 2 2 3" xfId="10827" xr:uid="{00000000-0005-0000-0000-0000501C0000}"/>
    <cellStyle name="Comma 5 2 3 2 2 2 2 4" xfId="6592" xr:uid="{00000000-0005-0000-0000-0000511C0000}"/>
    <cellStyle name="Comma 5 2 3 2 2 2 3" xfId="3418" xr:uid="{00000000-0005-0000-0000-0000521C0000}"/>
    <cellStyle name="Comma 5 2 3 2 2 2 3 2" xfId="11885" xr:uid="{00000000-0005-0000-0000-0000531C0000}"/>
    <cellStyle name="Comma 5 2 3 2 2 2 3 3" xfId="7650" xr:uid="{00000000-0005-0000-0000-0000541C0000}"/>
    <cellStyle name="Comma 5 2 3 2 2 2 4" xfId="9769" xr:uid="{00000000-0005-0000-0000-0000551C0000}"/>
    <cellStyle name="Comma 5 2 3 2 2 2 5" xfId="5534" xr:uid="{00000000-0005-0000-0000-0000561C0000}"/>
    <cellStyle name="Comma 5 2 3 2 2 3" xfId="1854" xr:uid="{00000000-0005-0000-0000-0000571C0000}"/>
    <cellStyle name="Comma 5 2 3 2 2 3 2" xfId="3971" xr:uid="{00000000-0005-0000-0000-0000581C0000}"/>
    <cellStyle name="Comma 5 2 3 2 2 3 2 2" xfId="12438" xr:uid="{00000000-0005-0000-0000-0000591C0000}"/>
    <cellStyle name="Comma 5 2 3 2 2 3 2 3" xfId="8203" xr:uid="{00000000-0005-0000-0000-00005A1C0000}"/>
    <cellStyle name="Comma 5 2 3 2 2 3 3" xfId="10322" xr:uid="{00000000-0005-0000-0000-00005B1C0000}"/>
    <cellStyle name="Comma 5 2 3 2 2 3 4" xfId="6087" xr:uid="{00000000-0005-0000-0000-00005C1C0000}"/>
    <cellStyle name="Comma 5 2 3 2 2 4" xfId="2913" xr:uid="{00000000-0005-0000-0000-00005D1C0000}"/>
    <cellStyle name="Comma 5 2 3 2 2 4 2" xfId="11380" xr:uid="{00000000-0005-0000-0000-00005E1C0000}"/>
    <cellStyle name="Comma 5 2 3 2 2 4 3" xfId="7145" xr:uid="{00000000-0005-0000-0000-00005F1C0000}"/>
    <cellStyle name="Comma 5 2 3 2 2 5" xfId="9264" xr:uid="{00000000-0005-0000-0000-0000601C0000}"/>
    <cellStyle name="Comma 5 2 3 2 2 6" xfId="5029" xr:uid="{00000000-0005-0000-0000-0000611C0000}"/>
    <cellStyle name="Comma 5 2 3 2 3" xfId="1001" xr:uid="{00000000-0005-0000-0000-0000621C0000}"/>
    <cellStyle name="Comma 5 2 3 2 3 2" xfId="2059" xr:uid="{00000000-0005-0000-0000-0000631C0000}"/>
    <cellStyle name="Comma 5 2 3 2 3 2 2" xfId="4176" xr:uid="{00000000-0005-0000-0000-0000641C0000}"/>
    <cellStyle name="Comma 5 2 3 2 3 2 2 2" xfId="12643" xr:uid="{00000000-0005-0000-0000-0000651C0000}"/>
    <cellStyle name="Comma 5 2 3 2 3 2 2 3" xfId="8408" xr:uid="{00000000-0005-0000-0000-0000661C0000}"/>
    <cellStyle name="Comma 5 2 3 2 3 2 3" xfId="10527" xr:uid="{00000000-0005-0000-0000-0000671C0000}"/>
    <cellStyle name="Comma 5 2 3 2 3 2 4" xfId="6292" xr:uid="{00000000-0005-0000-0000-0000681C0000}"/>
    <cellStyle name="Comma 5 2 3 2 3 3" xfId="3118" xr:uid="{00000000-0005-0000-0000-0000691C0000}"/>
    <cellStyle name="Comma 5 2 3 2 3 3 2" xfId="11585" xr:uid="{00000000-0005-0000-0000-00006A1C0000}"/>
    <cellStyle name="Comma 5 2 3 2 3 3 3" xfId="7350" xr:uid="{00000000-0005-0000-0000-00006B1C0000}"/>
    <cellStyle name="Comma 5 2 3 2 3 4" xfId="9469" xr:uid="{00000000-0005-0000-0000-00006C1C0000}"/>
    <cellStyle name="Comma 5 2 3 2 3 5" xfId="5234" xr:uid="{00000000-0005-0000-0000-00006D1C0000}"/>
    <cellStyle name="Comma 5 2 3 2 4" xfId="1553" xr:uid="{00000000-0005-0000-0000-00006E1C0000}"/>
    <cellStyle name="Comma 5 2 3 2 4 2" xfId="3670" xr:uid="{00000000-0005-0000-0000-00006F1C0000}"/>
    <cellStyle name="Comma 5 2 3 2 4 2 2" xfId="12137" xr:uid="{00000000-0005-0000-0000-0000701C0000}"/>
    <cellStyle name="Comma 5 2 3 2 4 2 3" xfId="7902" xr:uid="{00000000-0005-0000-0000-0000711C0000}"/>
    <cellStyle name="Comma 5 2 3 2 4 3" xfId="10021" xr:uid="{00000000-0005-0000-0000-0000721C0000}"/>
    <cellStyle name="Comma 5 2 3 2 4 4" xfId="5786" xr:uid="{00000000-0005-0000-0000-0000731C0000}"/>
    <cellStyle name="Comma 5 2 3 2 5" xfId="2612" xr:uid="{00000000-0005-0000-0000-0000741C0000}"/>
    <cellStyle name="Comma 5 2 3 2 5 2" xfId="11079" xr:uid="{00000000-0005-0000-0000-0000751C0000}"/>
    <cellStyle name="Comma 5 2 3 2 5 3" xfId="6844" xr:uid="{00000000-0005-0000-0000-0000761C0000}"/>
    <cellStyle name="Comma 5 2 3 2 6" xfId="8963" xr:uid="{00000000-0005-0000-0000-0000771C0000}"/>
    <cellStyle name="Comma 5 2 3 2 7" xfId="4728" xr:uid="{00000000-0005-0000-0000-0000781C0000}"/>
    <cellStyle name="Comma 5 2 3 3" xfId="690" xr:uid="{00000000-0005-0000-0000-0000791C0000}"/>
    <cellStyle name="Comma 5 2 3 3 2" xfId="1195" xr:uid="{00000000-0005-0000-0000-00007A1C0000}"/>
    <cellStyle name="Comma 5 2 3 3 2 2" xfId="2253" xr:uid="{00000000-0005-0000-0000-00007B1C0000}"/>
    <cellStyle name="Comma 5 2 3 3 2 2 2" xfId="4370" xr:uid="{00000000-0005-0000-0000-00007C1C0000}"/>
    <cellStyle name="Comma 5 2 3 3 2 2 2 2" xfId="12837" xr:uid="{00000000-0005-0000-0000-00007D1C0000}"/>
    <cellStyle name="Comma 5 2 3 3 2 2 2 3" xfId="8602" xr:uid="{00000000-0005-0000-0000-00007E1C0000}"/>
    <cellStyle name="Comma 5 2 3 3 2 2 3" xfId="10721" xr:uid="{00000000-0005-0000-0000-00007F1C0000}"/>
    <cellStyle name="Comma 5 2 3 3 2 2 4" xfId="6486" xr:uid="{00000000-0005-0000-0000-0000801C0000}"/>
    <cellStyle name="Comma 5 2 3 3 2 3" xfId="3312" xr:uid="{00000000-0005-0000-0000-0000811C0000}"/>
    <cellStyle name="Comma 5 2 3 3 2 3 2" xfId="11779" xr:uid="{00000000-0005-0000-0000-0000821C0000}"/>
    <cellStyle name="Comma 5 2 3 3 2 3 3" xfId="7544" xr:uid="{00000000-0005-0000-0000-0000831C0000}"/>
    <cellStyle name="Comma 5 2 3 3 2 4" xfId="9663" xr:uid="{00000000-0005-0000-0000-0000841C0000}"/>
    <cellStyle name="Comma 5 2 3 3 2 5" xfId="5428" xr:uid="{00000000-0005-0000-0000-0000851C0000}"/>
    <cellStyle name="Comma 5 2 3 3 3" xfId="1748" xr:uid="{00000000-0005-0000-0000-0000861C0000}"/>
    <cellStyle name="Comma 5 2 3 3 3 2" xfId="3865" xr:uid="{00000000-0005-0000-0000-0000871C0000}"/>
    <cellStyle name="Comma 5 2 3 3 3 2 2" xfId="12332" xr:uid="{00000000-0005-0000-0000-0000881C0000}"/>
    <cellStyle name="Comma 5 2 3 3 3 2 3" xfId="8097" xr:uid="{00000000-0005-0000-0000-0000891C0000}"/>
    <cellStyle name="Comma 5 2 3 3 3 3" xfId="10216" xr:uid="{00000000-0005-0000-0000-00008A1C0000}"/>
    <cellStyle name="Comma 5 2 3 3 3 4" xfId="5981" xr:uid="{00000000-0005-0000-0000-00008B1C0000}"/>
    <cellStyle name="Comma 5 2 3 3 4" xfId="2807" xr:uid="{00000000-0005-0000-0000-00008C1C0000}"/>
    <cellStyle name="Comma 5 2 3 3 4 2" xfId="11274" xr:uid="{00000000-0005-0000-0000-00008D1C0000}"/>
    <cellStyle name="Comma 5 2 3 3 4 3" xfId="7039" xr:uid="{00000000-0005-0000-0000-00008E1C0000}"/>
    <cellStyle name="Comma 5 2 3 3 5" xfId="9158" xr:uid="{00000000-0005-0000-0000-00008F1C0000}"/>
    <cellStyle name="Comma 5 2 3 3 6" xfId="4923" xr:uid="{00000000-0005-0000-0000-0000901C0000}"/>
    <cellStyle name="Comma 5 2 3 4" xfId="583" xr:uid="{00000000-0005-0000-0000-0000911C0000}"/>
    <cellStyle name="Comma 5 2 3 4 2" xfId="1100" xr:uid="{00000000-0005-0000-0000-0000921C0000}"/>
    <cellStyle name="Comma 5 2 3 4 2 2" xfId="2158" xr:uid="{00000000-0005-0000-0000-0000931C0000}"/>
    <cellStyle name="Comma 5 2 3 4 2 2 2" xfId="4275" xr:uid="{00000000-0005-0000-0000-0000941C0000}"/>
    <cellStyle name="Comma 5 2 3 4 2 2 2 2" xfId="12742" xr:uid="{00000000-0005-0000-0000-0000951C0000}"/>
    <cellStyle name="Comma 5 2 3 4 2 2 2 3" xfId="8507" xr:uid="{00000000-0005-0000-0000-0000961C0000}"/>
    <cellStyle name="Comma 5 2 3 4 2 2 3" xfId="10626" xr:uid="{00000000-0005-0000-0000-0000971C0000}"/>
    <cellStyle name="Comma 5 2 3 4 2 2 4" xfId="6391" xr:uid="{00000000-0005-0000-0000-0000981C0000}"/>
    <cellStyle name="Comma 5 2 3 4 2 3" xfId="3217" xr:uid="{00000000-0005-0000-0000-0000991C0000}"/>
    <cellStyle name="Comma 5 2 3 4 2 3 2" xfId="11684" xr:uid="{00000000-0005-0000-0000-00009A1C0000}"/>
    <cellStyle name="Comma 5 2 3 4 2 3 3" xfId="7449" xr:uid="{00000000-0005-0000-0000-00009B1C0000}"/>
    <cellStyle name="Comma 5 2 3 4 2 4" xfId="9568" xr:uid="{00000000-0005-0000-0000-00009C1C0000}"/>
    <cellStyle name="Comma 5 2 3 4 2 5" xfId="5333" xr:uid="{00000000-0005-0000-0000-00009D1C0000}"/>
    <cellStyle name="Comma 5 2 3 4 3" xfId="1653" xr:uid="{00000000-0005-0000-0000-00009E1C0000}"/>
    <cellStyle name="Comma 5 2 3 4 3 2" xfId="3770" xr:uid="{00000000-0005-0000-0000-00009F1C0000}"/>
    <cellStyle name="Comma 5 2 3 4 3 2 2" xfId="12237" xr:uid="{00000000-0005-0000-0000-0000A01C0000}"/>
    <cellStyle name="Comma 5 2 3 4 3 2 3" xfId="8002" xr:uid="{00000000-0005-0000-0000-0000A11C0000}"/>
    <cellStyle name="Comma 5 2 3 4 3 3" xfId="10121" xr:uid="{00000000-0005-0000-0000-0000A21C0000}"/>
    <cellStyle name="Comma 5 2 3 4 3 4" xfId="5886" xr:uid="{00000000-0005-0000-0000-0000A31C0000}"/>
    <cellStyle name="Comma 5 2 3 4 4" xfId="2712" xr:uid="{00000000-0005-0000-0000-0000A41C0000}"/>
    <cellStyle name="Comma 5 2 3 4 4 2" xfId="11179" xr:uid="{00000000-0005-0000-0000-0000A51C0000}"/>
    <cellStyle name="Comma 5 2 3 4 4 3" xfId="6944" xr:uid="{00000000-0005-0000-0000-0000A61C0000}"/>
    <cellStyle name="Comma 5 2 3 4 5" xfId="9063" xr:uid="{00000000-0005-0000-0000-0000A71C0000}"/>
    <cellStyle name="Comma 5 2 3 4 6" xfId="4828" xr:uid="{00000000-0005-0000-0000-0000A81C0000}"/>
    <cellStyle name="Comma 5 2 3 5" xfId="895" xr:uid="{00000000-0005-0000-0000-0000A91C0000}"/>
    <cellStyle name="Comma 5 2 3 5 2" xfId="1953" xr:uid="{00000000-0005-0000-0000-0000AA1C0000}"/>
    <cellStyle name="Comma 5 2 3 5 2 2" xfId="4070" xr:uid="{00000000-0005-0000-0000-0000AB1C0000}"/>
    <cellStyle name="Comma 5 2 3 5 2 2 2" xfId="12537" xr:uid="{00000000-0005-0000-0000-0000AC1C0000}"/>
    <cellStyle name="Comma 5 2 3 5 2 2 3" xfId="8302" xr:uid="{00000000-0005-0000-0000-0000AD1C0000}"/>
    <cellStyle name="Comma 5 2 3 5 2 3" xfId="10421" xr:uid="{00000000-0005-0000-0000-0000AE1C0000}"/>
    <cellStyle name="Comma 5 2 3 5 2 4" xfId="6186" xr:uid="{00000000-0005-0000-0000-0000AF1C0000}"/>
    <cellStyle name="Comma 5 2 3 5 3" xfId="3012" xr:uid="{00000000-0005-0000-0000-0000B01C0000}"/>
    <cellStyle name="Comma 5 2 3 5 3 2" xfId="11479" xr:uid="{00000000-0005-0000-0000-0000B11C0000}"/>
    <cellStyle name="Comma 5 2 3 5 3 3" xfId="7244" xr:uid="{00000000-0005-0000-0000-0000B21C0000}"/>
    <cellStyle name="Comma 5 2 3 5 4" xfId="9363" xr:uid="{00000000-0005-0000-0000-0000B31C0000}"/>
    <cellStyle name="Comma 5 2 3 5 5" xfId="5128" xr:uid="{00000000-0005-0000-0000-0000B41C0000}"/>
    <cellStyle name="Comma 5 2 3 6" xfId="1447" xr:uid="{00000000-0005-0000-0000-0000B51C0000}"/>
    <cellStyle name="Comma 5 2 3 6 2" xfId="3564" xr:uid="{00000000-0005-0000-0000-0000B61C0000}"/>
    <cellStyle name="Comma 5 2 3 6 2 2" xfId="12031" xr:uid="{00000000-0005-0000-0000-0000B71C0000}"/>
    <cellStyle name="Comma 5 2 3 6 2 3" xfId="7796" xr:uid="{00000000-0005-0000-0000-0000B81C0000}"/>
    <cellStyle name="Comma 5 2 3 6 3" xfId="9915" xr:uid="{00000000-0005-0000-0000-0000B91C0000}"/>
    <cellStyle name="Comma 5 2 3 6 4" xfId="5680" xr:uid="{00000000-0005-0000-0000-0000BA1C0000}"/>
    <cellStyle name="Comma 5 2 3 7" xfId="2506" xr:uid="{00000000-0005-0000-0000-0000BB1C0000}"/>
    <cellStyle name="Comma 5 2 3 7 2" xfId="10973" xr:uid="{00000000-0005-0000-0000-0000BC1C0000}"/>
    <cellStyle name="Comma 5 2 3 7 3" xfId="6738" xr:uid="{00000000-0005-0000-0000-0000BD1C0000}"/>
    <cellStyle name="Comma 5 2 3 8" xfId="8857" xr:uid="{00000000-0005-0000-0000-0000BE1C0000}"/>
    <cellStyle name="Comma 5 2 3 9" xfId="4622" xr:uid="{00000000-0005-0000-0000-0000BF1C0000}"/>
    <cellStyle name="Comma 5 2 4" xfId="428" xr:uid="{00000000-0005-0000-0000-0000C01C0000}"/>
    <cellStyle name="Comma 5 2 4 2" xfId="741" xr:uid="{00000000-0005-0000-0000-0000C11C0000}"/>
    <cellStyle name="Comma 5 2 4 2 2" xfId="1246" xr:uid="{00000000-0005-0000-0000-0000C21C0000}"/>
    <cellStyle name="Comma 5 2 4 2 2 2" xfId="2304" xr:uid="{00000000-0005-0000-0000-0000C31C0000}"/>
    <cellStyle name="Comma 5 2 4 2 2 2 2" xfId="4421" xr:uid="{00000000-0005-0000-0000-0000C41C0000}"/>
    <cellStyle name="Comma 5 2 4 2 2 2 2 2" xfId="12888" xr:uid="{00000000-0005-0000-0000-0000C51C0000}"/>
    <cellStyle name="Comma 5 2 4 2 2 2 2 3" xfId="8653" xr:uid="{00000000-0005-0000-0000-0000C61C0000}"/>
    <cellStyle name="Comma 5 2 4 2 2 2 3" xfId="10772" xr:uid="{00000000-0005-0000-0000-0000C71C0000}"/>
    <cellStyle name="Comma 5 2 4 2 2 2 4" xfId="6537" xr:uid="{00000000-0005-0000-0000-0000C81C0000}"/>
    <cellStyle name="Comma 5 2 4 2 2 3" xfId="3363" xr:uid="{00000000-0005-0000-0000-0000C91C0000}"/>
    <cellStyle name="Comma 5 2 4 2 2 3 2" xfId="11830" xr:uid="{00000000-0005-0000-0000-0000CA1C0000}"/>
    <cellStyle name="Comma 5 2 4 2 2 3 3" xfId="7595" xr:uid="{00000000-0005-0000-0000-0000CB1C0000}"/>
    <cellStyle name="Comma 5 2 4 2 2 4" xfId="9714" xr:uid="{00000000-0005-0000-0000-0000CC1C0000}"/>
    <cellStyle name="Comma 5 2 4 2 2 5" xfId="5479" xr:uid="{00000000-0005-0000-0000-0000CD1C0000}"/>
    <cellStyle name="Comma 5 2 4 2 3" xfId="1799" xr:uid="{00000000-0005-0000-0000-0000CE1C0000}"/>
    <cellStyle name="Comma 5 2 4 2 3 2" xfId="3916" xr:uid="{00000000-0005-0000-0000-0000CF1C0000}"/>
    <cellStyle name="Comma 5 2 4 2 3 2 2" xfId="12383" xr:uid="{00000000-0005-0000-0000-0000D01C0000}"/>
    <cellStyle name="Comma 5 2 4 2 3 2 3" xfId="8148" xr:uid="{00000000-0005-0000-0000-0000D11C0000}"/>
    <cellStyle name="Comma 5 2 4 2 3 3" xfId="10267" xr:uid="{00000000-0005-0000-0000-0000D21C0000}"/>
    <cellStyle name="Comma 5 2 4 2 3 4" xfId="6032" xr:uid="{00000000-0005-0000-0000-0000D31C0000}"/>
    <cellStyle name="Comma 5 2 4 2 4" xfId="2858" xr:uid="{00000000-0005-0000-0000-0000D41C0000}"/>
    <cellStyle name="Comma 5 2 4 2 4 2" xfId="11325" xr:uid="{00000000-0005-0000-0000-0000D51C0000}"/>
    <cellStyle name="Comma 5 2 4 2 4 3" xfId="7090" xr:uid="{00000000-0005-0000-0000-0000D61C0000}"/>
    <cellStyle name="Comma 5 2 4 2 5" xfId="9209" xr:uid="{00000000-0005-0000-0000-0000D71C0000}"/>
    <cellStyle name="Comma 5 2 4 2 6" xfId="4974" xr:uid="{00000000-0005-0000-0000-0000D81C0000}"/>
    <cellStyle name="Comma 5 2 4 3" xfId="946" xr:uid="{00000000-0005-0000-0000-0000D91C0000}"/>
    <cellStyle name="Comma 5 2 4 3 2" xfId="2004" xr:uid="{00000000-0005-0000-0000-0000DA1C0000}"/>
    <cellStyle name="Comma 5 2 4 3 2 2" xfId="4121" xr:uid="{00000000-0005-0000-0000-0000DB1C0000}"/>
    <cellStyle name="Comma 5 2 4 3 2 2 2" xfId="12588" xr:uid="{00000000-0005-0000-0000-0000DC1C0000}"/>
    <cellStyle name="Comma 5 2 4 3 2 2 3" xfId="8353" xr:uid="{00000000-0005-0000-0000-0000DD1C0000}"/>
    <cellStyle name="Comma 5 2 4 3 2 3" xfId="10472" xr:uid="{00000000-0005-0000-0000-0000DE1C0000}"/>
    <cellStyle name="Comma 5 2 4 3 2 4" xfId="6237" xr:uid="{00000000-0005-0000-0000-0000DF1C0000}"/>
    <cellStyle name="Comma 5 2 4 3 3" xfId="3063" xr:uid="{00000000-0005-0000-0000-0000E01C0000}"/>
    <cellStyle name="Comma 5 2 4 3 3 2" xfId="11530" xr:uid="{00000000-0005-0000-0000-0000E11C0000}"/>
    <cellStyle name="Comma 5 2 4 3 3 3" xfId="7295" xr:uid="{00000000-0005-0000-0000-0000E21C0000}"/>
    <cellStyle name="Comma 5 2 4 3 4" xfId="9414" xr:uid="{00000000-0005-0000-0000-0000E31C0000}"/>
    <cellStyle name="Comma 5 2 4 3 5" xfId="5179" xr:uid="{00000000-0005-0000-0000-0000E41C0000}"/>
    <cellStyle name="Comma 5 2 4 4" xfId="1498" xr:uid="{00000000-0005-0000-0000-0000E51C0000}"/>
    <cellStyle name="Comma 5 2 4 4 2" xfId="3615" xr:uid="{00000000-0005-0000-0000-0000E61C0000}"/>
    <cellStyle name="Comma 5 2 4 4 2 2" xfId="12082" xr:uid="{00000000-0005-0000-0000-0000E71C0000}"/>
    <cellStyle name="Comma 5 2 4 4 2 3" xfId="7847" xr:uid="{00000000-0005-0000-0000-0000E81C0000}"/>
    <cellStyle name="Comma 5 2 4 4 3" xfId="9966" xr:uid="{00000000-0005-0000-0000-0000E91C0000}"/>
    <cellStyle name="Comma 5 2 4 4 4" xfId="5731" xr:uid="{00000000-0005-0000-0000-0000EA1C0000}"/>
    <cellStyle name="Comma 5 2 4 5" xfId="2557" xr:uid="{00000000-0005-0000-0000-0000EB1C0000}"/>
    <cellStyle name="Comma 5 2 4 5 2" xfId="11024" xr:uid="{00000000-0005-0000-0000-0000EC1C0000}"/>
    <cellStyle name="Comma 5 2 4 5 3" xfId="6789" xr:uid="{00000000-0005-0000-0000-0000ED1C0000}"/>
    <cellStyle name="Comma 5 2 4 6" xfId="8908" xr:uid="{00000000-0005-0000-0000-0000EE1C0000}"/>
    <cellStyle name="Comma 5 2 4 7" xfId="4673" xr:uid="{00000000-0005-0000-0000-0000EF1C0000}"/>
    <cellStyle name="Comma 5 2 5" xfId="630" xr:uid="{00000000-0005-0000-0000-0000F01C0000}"/>
    <cellStyle name="Comma 5 2 5 2" xfId="1147" xr:uid="{00000000-0005-0000-0000-0000F11C0000}"/>
    <cellStyle name="Comma 5 2 5 2 2" xfId="2205" xr:uid="{00000000-0005-0000-0000-0000F21C0000}"/>
    <cellStyle name="Comma 5 2 5 2 2 2" xfId="4322" xr:uid="{00000000-0005-0000-0000-0000F31C0000}"/>
    <cellStyle name="Comma 5 2 5 2 2 2 2" xfId="12789" xr:uid="{00000000-0005-0000-0000-0000F41C0000}"/>
    <cellStyle name="Comma 5 2 5 2 2 2 3" xfId="8554" xr:uid="{00000000-0005-0000-0000-0000F51C0000}"/>
    <cellStyle name="Comma 5 2 5 2 2 3" xfId="10673" xr:uid="{00000000-0005-0000-0000-0000F61C0000}"/>
    <cellStyle name="Comma 5 2 5 2 2 4" xfId="6438" xr:uid="{00000000-0005-0000-0000-0000F71C0000}"/>
    <cellStyle name="Comma 5 2 5 2 3" xfId="3264" xr:uid="{00000000-0005-0000-0000-0000F81C0000}"/>
    <cellStyle name="Comma 5 2 5 2 3 2" xfId="11731" xr:uid="{00000000-0005-0000-0000-0000F91C0000}"/>
    <cellStyle name="Comma 5 2 5 2 3 3" xfId="7496" xr:uid="{00000000-0005-0000-0000-0000FA1C0000}"/>
    <cellStyle name="Comma 5 2 5 2 4" xfId="9615" xr:uid="{00000000-0005-0000-0000-0000FB1C0000}"/>
    <cellStyle name="Comma 5 2 5 2 5" xfId="5380" xr:uid="{00000000-0005-0000-0000-0000FC1C0000}"/>
    <cellStyle name="Comma 5 2 5 3" xfId="1700" xr:uid="{00000000-0005-0000-0000-0000FD1C0000}"/>
    <cellStyle name="Comma 5 2 5 3 2" xfId="3817" xr:uid="{00000000-0005-0000-0000-0000FE1C0000}"/>
    <cellStyle name="Comma 5 2 5 3 2 2" xfId="12284" xr:uid="{00000000-0005-0000-0000-0000FF1C0000}"/>
    <cellStyle name="Comma 5 2 5 3 2 3" xfId="8049" xr:uid="{00000000-0005-0000-0000-0000001D0000}"/>
    <cellStyle name="Comma 5 2 5 3 3" xfId="10168" xr:uid="{00000000-0005-0000-0000-0000011D0000}"/>
    <cellStyle name="Comma 5 2 5 3 4" xfId="5933" xr:uid="{00000000-0005-0000-0000-0000021D0000}"/>
    <cellStyle name="Comma 5 2 5 4" xfId="2759" xr:uid="{00000000-0005-0000-0000-0000031D0000}"/>
    <cellStyle name="Comma 5 2 5 4 2" xfId="11226" xr:uid="{00000000-0005-0000-0000-0000041D0000}"/>
    <cellStyle name="Comma 5 2 5 4 3" xfId="6991" xr:uid="{00000000-0005-0000-0000-0000051D0000}"/>
    <cellStyle name="Comma 5 2 5 5" xfId="9110" xr:uid="{00000000-0005-0000-0000-0000061D0000}"/>
    <cellStyle name="Comma 5 2 5 6" xfId="4875" xr:uid="{00000000-0005-0000-0000-0000071D0000}"/>
    <cellStyle name="Comma 5 2 6" xfId="536" xr:uid="{00000000-0005-0000-0000-0000081D0000}"/>
    <cellStyle name="Comma 5 2 6 2" xfId="1054" xr:uid="{00000000-0005-0000-0000-0000091D0000}"/>
    <cellStyle name="Comma 5 2 6 2 2" xfId="2112" xr:uid="{00000000-0005-0000-0000-00000A1D0000}"/>
    <cellStyle name="Comma 5 2 6 2 2 2" xfId="4229" xr:uid="{00000000-0005-0000-0000-00000B1D0000}"/>
    <cellStyle name="Comma 5 2 6 2 2 2 2" xfId="12696" xr:uid="{00000000-0005-0000-0000-00000C1D0000}"/>
    <cellStyle name="Comma 5 2 6 2 2 2 3" xfId="8461" xr:uid="{00000000-0005-0000-0000-00000D1D0000}"/>
    <cellStyle name="Comma 5 2 6 2 2 3" xfId="10580" xr:uid="{00000000-0005-0000-0000-00000E1D0000}"/>
    <cellStyle name="Comma 5 2 6 2 2 4" xfId="6345" xr:uid="{00000000-0005-0000-0000-00000F1D0000}"/>
    <cellStyle name="Comma 5 2 6 2 3" xfId="3171" xr:uid="{00000000-0005-0000-0000-0000101D0000}"/>
    <cellStyle name="Comma 5 2 6 2 3 2" xfId="11638" xr:uid="{00000000-0005-0000-0000-0000111D0000}"/>
    <cellStyle name="Comma 5 2 6 2 3 3" xfId="7403" xr:uid="{00000000-0005-0000-0000-0000121D0000}"/>
    <cellStyle name="Comma 5 2 6 2 4" xfId="9522" xr:uid="{00000000-0005-0000-0000-0000131D0000}"/>
    <cellStyle name="Comma 5 2 6 2 5" xfId="5287" xr:uid="{00000000-0005-0000-0000-0000141D0000}"/>
    <cellStyle name="Comma 5 2 6 3" xfId="1606" xr:uid="{00000000-0005-0000-0000-0000151D0000}"/>
    <cellStyle name="Comma 5 2 6 3 2" xfId="3723" xr:uid="{00000000-0005-0000-0000-0000161D0000}"/>
    <cellStyle name="Comma 5 2 6 3 2 2" xfId="12190" xr:uid="{00000000-0005-0000-0000-0000171D0000}"/>
    <cellStyle name="Comma 5 2 6 3 2 3" xfId="7955" xr:uid="{00000000-0005-0000-0000-0000181D0000}"/>
    <cellStyle name="Comma 5 2 6 3 3" xfId="10074" xr:uid="{00000000-0005-0000-0000-0000191D0000}"/>
    <cellStyle name="Comma 5 2 6 3 4" xfId="5839" xr:uid="{00000000-0005-0000-0000-00001A1D0000}"/>
    <cellStyle name="Comma 5 2 6 4" xfId="2665" xr:uid="{00000000-0005-0000-0000-00001B1D0000}"/>
    <cellStyle name="Comma 5 2 6 4 2" xfId="11132" xr:uid="{00000000-0005-0000-0000-00001C1D0000}"/>
    <cellStyle name="Comma 5 2 6 4 3" xfId="6897" xr:uid="{00000000-0005-0000-0000-00001D1D0000}"/>
    <cellStyle name="Comma 5 2 6 5" xfId="9016" xr:uid="{00000000-0005-0000-0000-00001E1D0000}"/>
    <cellStyle name="Comma 5 2 6 6" xfId="4781" xr:uid="{00000000-0005-0000-0000-00001F1D0000}"/>
    <cellStyle name="Comma 5 2 7" xfId="849" xr:uid="{00000000-0005-0000-0000-0000201D0000}"/>
    <cellStyle name="Comma 5 2 7 2" xfId="1907" xr:uid="{00000000-0005-0000-0000-0000211D0000}"/>
    <cellStyle name="Comma 5 2 7 2 2" xfId="4024" xr:uid="{00000000-0005-0000-0000-0000221D0000}"/>
    <cellStyle name="Comma 5 2 7 2 2 2" xfId="12491" xr:uid="{00000000-0005-0000-0000-0000231D0000}"/>
    <cellStyle name="Comma 5 2 7 2 2 3" xfId="8256" xr:uid="{00000000-0005-0000-0000-0000241D0000}"/>
    <cellStyle name="Comma 5 2 7 2 3" xfId="10375" xr:uid="{00000000-0005-0000-0000-0000251D0000}"/>
    <cellStyle name="Comma 5 2 7 2 4" xfId="6140" xr:uid="{00000000-0005-0000-0000-0000261D0000}"/>
    <cellStyle name="Comma 5 2 7 3" xfId="2966" xr:uid="{00000000-0005-0000-0000-0000271D0000}"/>
    <cellStyle name="Comma 5 2 7 3 2" xfId="11433" xr:uid="{00000000-0005-0000-0000-0000281D0000}"/>
    <cellStyle name="Comma 5 2 7 3 3" xfId="7198" xr:uid="{00000000-0005-0000-0000-0000291D0000}"/>
    <cellStyle name="Comma 5 2 7 4" xfId="9317" xr:uid="{00000000-0005-0000-0000-00002A1D0000}"/>
    <cellStyle name="Comma 5 2 7 5" xfId="5082" xr:uid="{00000000-0005-0000-0000-00002B1D0000}"/>
    <cellStyle name="Comma 5 2 8" xfId="1354" xr:uid="{00000000-0005-0000-0000-00002C1D0000}"/>
    <cellStyle name="Comma 5 2 8 2" xfId="2412" xr:uid="{00000000-0005-0000-0000-00002D1D0000}"/>
    <cellStyle name="Comma 5 2 8 2 2" xfId="4529" xr:uid="{00000000-0005-0000-0000-00002E1D0000}"/>
    <cellStyle name="Comma 5 2 8 2 2 2" xfId="12996" xr:uid="{00000000-0005-0000-0000-00002F1D0000}"/>
    <cellStyle name="Comma 5 2 8 2 2 3" xfId="8761" xr:uid="{00000000-0005-0000-0000-0000301D0000}"/>
    <cellStyle name="Comma 5 2 8 2 3" xfId="10880" xr:uid="{00000000-0005-0000-0000-0000311D0000}"/>
    <cellStyle name="Comma 5 2 8 2 4" xfId="6645" xr:uid="{00000000-0005-0000-0000-0000321D0000}"/>
    <cellStyle name="Comma 5 2 8 3" xfId="3471" xr:uid="{00000000-0005-0000-0000-0000331D0000}"/>
    <cellStyle name="Comma 5 2 8 3 2" xfId="11938" xr:uid="{00000000-0005-0000-0000-0000341D0000}"/>
    <cellStyle name="Comma 5 2 8 3 3" xfId="7703" xr:uid="{00000000-0005-0000-0000-0000351D0000}"/>
    <cellStyle name="Comma 5 2 8 4" xfId="9822" xr:uid="{00000000-0005-0000-0000-0000361D0000}"/>
    <cellStyle name="Comma 5 2 8 5" xfId="5587" xr:uid="{00000000-0005-0000-0000-0000371D0000}"/>
    <cellStyle name="Comma 5 2 9" xfId="1401" xr:uid="{00000000-0005-0000-0000-0000381D0000}"/>
    <cellStyle name="Comma 5 2 9 2" xfId="3518" xr:uid="{00000000-0005-0000-0000-0000391D0000}"/>
    <cellStyle name="Comma 5 2 9 2 2" xfId="11985" xr:uid="{00000000-0005-0000-0000-00003A1D0000}"/>
    <cellStyle name="Comma 5 2 9 2 3" xfId="7750" xr:uid="{00000000-0005-0000-0000-00003B1D0000}"/>
    <cellStyle name="Comma 5 2 9 3" xfId="9869" xr:uid="{00000000-0005-0000-0000-00003C1D0000}"/>
    <cellStyle name="Comma 5 2 9 4" xfId="5634" xr:uid="{00000000-0005-0000-0000-00003D1D0000}"/>
    <cellStyle name="Comma 5 3" xfId="159" xr:uid="{00000000-0005-0000-0000-00003E1D0000}"/>
    <cellStyle name="Comma 5 3 10" xfId="2462" xr:uid="{00000000-0005-0000-0000-00003F1D0000}"/>
    <cellStyle name="Comma 5 3 10 2" xfId="10929" xr:uid="{00000000-0005-0000-0000-0000401D0000}"/>
    <cellStyle name="Comma 5 3 10 3" xfId="6694" xr:uid="{00000000-0005-0000-0000-0000411D0000}"/>
    <cellStyle name="Comma 5 3 11" xfId="8813" xr:uid="{00000000-0005-0000-0000-0000421D0000}"/>
    <cellStyle name="Comma 5 3 12" xfId="4578" xr:uid="{00000000-0005-0000-0000-0000431D0000}"/>
    <cellStyle name="Comma 5 3 2" xfId="160" xr:uid="{00000000-0005-0000-0000-0000441D0000}"/>
    <cellStyle name="Comma 5 3 2 10" xfId="2463" xr:uid="{00000000-0005-0000-0000-0000451D0000}"/>
    <cellStyle name="Comma 5 3 2 10 2" xfId="10930" xr:uid="{00000000-0005-0000-0000-0000461D0000}"/>
    <cellStyle name="Comma 5 3 2 10 3" xfId="6695" xr:uid="{00000000-0005-0000-0000-0000471D0000}"/>
    <cellStyle name="Comma 5 3 2 11" xfId="8814" xr:uid="{00000000-0005-0000-0000-0000481D0000}"/>
    <cellStyle name="Comma 5 3 2 12" xfId="4579" xr:uid="{00000000-0005-0000-0000-0000491D0000}"/>
    <cellStyle name="Comma 5 3 2 2" xfId="353" xr:uid="{00000000-0005-0000-0000-00004A1D0000}"/>
    <cellStyle name="Comma 5 3 2 2 10" xfId="8833" xr:uid="{00000000-0005-0000-0000-00004B1D0000}"/>
    <cellStyle name="Comma 5 3 2 2 11" xfId="4598" xr:uid="{00000000-0005-0000-0000-00004C1D0000}"/>
    <cellStyle name="Comma 5 3 2 2 2" xfId="399" xr:uid="{00000000-0005-0000-0000-00004D1D0000}"/>
    <cellStyle name="Comma 5 3 2 2 2 2" xfId="505" xr:uid="{00000000-0005-0000-0000-00004E1D0000}"/>
    <cellStyle name="Comma 5 3 2 2 2 2 2" xfId="818" xr:uid="{00000000-0005-0000-0000-00004F1D0000}"/>
    <cellStyle name="Comma 5 3 2 2 2 2 2 2" xfId="1323" xr:uid="{00000000-0005-0000-0000-0000501D0000}"/>
    <cellStyle name="Comma 5 3 2 2 2 2 2 2 2" xfId="2381" xr:uid="{00000000-0005-0000-0000-0000511D0000}"/>
    <cellStyle name="Comma 5 3 2 2 2 2 2 2 2 2" xfId="4498" xr:uid="{00000000-0005-0000-0000-0000521D0000}"/>
    <cellStyle name="Comma 5 3 2 2 2 2 2 2 2 2 2" xfId="12965" xr:uid="{00000000-0005-0000-0000-0000531D0000}"/>
    <cellStyle name="Comma 5 3 2 2 2 2 2 2 2 2 3" xfId="8730" xr:uid="{00000000-0005-0000-0000-0000541D0000}"/>
    <cellStyle name="Comma 5 3 2 2 2 2 2 2 2 3" xfId="10849" xr:uid="{00000000-0005-0000-0000-0000551D0000}"/>
    <cellStyle name="Comma 5 3 2 2 2 2 2 2 2 4" xfId="6614" xr:uid="{00000000-0005-0000-0000-0000561D0000}"/>
    <cellStyle name="Comma 5 3 2 2 2 2 2 2 3" xfId="3440" xr:uid="{00000000-0005-0000-0000-0000571D0000}"/>
    <cellStyle name="Comma 5 3 2 2 2 2 2 2 3 2" xfId="11907" xr:uid="{00000000-0005-0000-0000-0000581D0000}"/>
    <cellStyle name="Comma 5 3 2 2 2 2 2 2 3 3" xfId="7672" xr:uid="{00000000-0005-0000-0000-0000591D0000}"/>
    <cellStyle name="Comma 5 3 2 2 2 2 2 2 4" xfId="9791" xr:uid="{00000000-0005-0000-0000-00005A1D0000}"/>
    <cellStyle name="Comma 5 3 2 2 2 2 2 2 5" xfId="5556" xr:uid="{00000000-0005-0000-0000-00005B1D0000}"/>
    <cellStyle name="Comma 5 3 2 2 2 2 2 3" xfId="1876" xr:uid="{00000000-0005-0000-0000-00005C1D0000}"/>
    <cellStyle name="Comma 5 3 2 2 2 2 2 3 2" xfId="3993" xr:uid="{00000000-0005-0000-0000-00005D1D0000}"/>
    <cellStyle name="Comma 5 3 2 2 2 2 2 3 2 2" xfId="12460" xr:uid="{00000000-0005-0000-0000-00005E1D0000}"/>
    <cellStyle name="Comma 5 3 2 2 2 2 2 3 2 3" xfId="8225" xr:uid="{00000000-0005-0000-0000-00005F1D0000}"/>
    <cellStyle name="Comma 5 3 2 2 2 2 2 3 3" xfId="10344" xr:uid="{00000000-0005-0000-0000-0000601D0000}"/>
    <cellStyle name="Comma 5 3 2 2 2 2 2 3 4" xfId="6109" xr:uid="{00000000-0005-0000-0000-0000611D0000}"/>
    <cellStyle name="Comma 5 3 2 2 2 2 2 4" xfId="2935" xr:uid="{00000000-0005-0000-0000-0000621D0000}"/>
    <cellStyle name="Comma 5 3 2 2 2 2 2 4 2" xfId="11402" xr:uid="{00000000-0005-0000-0000-0000631D0000}"/>
    <cellStyle name="Comma 5 3 2 2 2 2 2 4 3" xfId="7167" xr:uid="{00000000-0005-0000-0000-0000641D0000}"/>
    <cellStyle name="Comma 5 3 2 2 2 2 2 5" xfId="9286" xr:uid="{00000000-0005-0000-0000-0000651D0000}"/>
    <cellStyle name="Comma 5 3 2 2 2 2 2 6" xfId="5051" xr:uid="{00000000-0005-0000-0000-0000661D0000}"/>
    <cellStyle name="Comma 5 3 2 2 2 2 3" xfId="1023" xr:uid="{00000000-0005-0000-0000-0000671D0000}"/>
    <cellStyle name="Comma 5 3 2 2 2 2 3 2" xfId="2081" xr:uid="{00000000-0005-0000-0000-0000681D0000}"/>
    <cellStyle name="Comma 5 3 2 2 2 2 3 2 2" xfId="4198" xr:uid="{00000000-0005-0000-0000-0000691D0000}"/>
    <cellStyle name="Comma 5 3 2 2 2 2 3 2 2 2" xfId="12665" xr:uid="{00000000-0005-0000-0000-00006A1D0000}"/>
    <cellStyle name="Comma 5 3 2 2 2 2 3 2 2 3" xfId="8430" xr:uid="{00000000-0005-0000-0000-00006B1D0000}"/>
    <cellStyle name="Comma 5 3 2 2 2 2 3 2 3" xfId="10549" xr:uid="{00000000-0005-0000-0000-00006C1D0000}"/>
    <cellStyle name="Comma 5 3 2 2 2 2 3 2 4" xfId="6314" xr:uid="{00000000-0005-0000-0000-00006D1D0000}"/>
    <cellStyle name="Comma 5 3 2 2 2 2 3 3" xfId="3140" xr:uid="{00000000-0005-0000-0000-00006E1D0000}"/>
    <cellStyle name="Comma 5 3 2 2 2 2 3 3 2" xfId="11607" xr:uid="{00000000-0005-0000-0000-00006F1D0000}"/>
    <cellStyle name="Comma 5 3 2 2 2 2 3 3 3" xfId="7372" xr:uid="{00000000-0005-0000-0000-0000701D0000}"/>
    <cellStyle name="Comma 5 3 2 2 2 2 3 4" xfId="9491" xr:uid="{00000000-0005-0000-0000-0000711D0000}"/>
    <cellStyle name="Comma 5 3 2 2 2 2 3 5" xfId="5256" xr:uid="{00000000-0005-0000-0000-0000721D0000}"/>
    <cellStyle name="Comma 5 3 2 2 2 2 4" xfId="1575" xr:uid="{00000000-0005-0000-0000-0000731D0000}"/>
    <cellStyle name="Comma 5 3 2 2 2 2 4 2" xfId="3692" xr:uid="{00000000-0005-0000-0000-0000741D0000}"/>
    <cellStyle name="Comma 5 3 2 2 2 2 4 2 2" xfId="12159" xr:uid="{00000000-0005-0000-0000-0000751D0000}"/>
    <cellStyle name="Comma 5 3 2 2 2 2 4 2 3" xfId="7924" xr:uid="{00000000-0005-0000-0000-0000761D0000}"/>
    <cellStyle name="Comma 5 3 2 2 2 2 4 3" xfId="10043" xr:uid="{00000000-0005-0000-0000-0000771D0000}"/>
    <cellStyle name="Comma 5 3 2 2 2 2 4 4" xfId="5808" xr:uid="{00000000-0005-0000-0000-0000781D0000}"/>
    <cellStyle name="Comma 5 3 2 2 2 2 5" xfId="2634" xr:uid="{00000000-0005-0000-0000-0000791D0000}"/>
    <cellStyle name="Comma 5 3 2 2 2 2 5 2" xfId="11101" xr:uid="{00000000-0005-0000-0000-00007A1D0000}"/>
    <cellStyle name="Comma 5 3 2 2 2 2 5 3" xfId="6866" xr:uid="{00000000-0005-0000-0000-00007B1D0000}"/>
    <cellStyle name="Comma 5 3 2 2 2 2 6" xfId="8985" xr:uid="{00000000-0005-0000-0000-00007C1D0000}"/>
    <cellStyle name="Comma 5 3 2 2 2 2 7" xfId="4750" xr:uid="{00000000-0005-0000-0000-00007D1D0000}"/>
    <cellStyle name="Comma 5 3 2 2 2 3" xfId="712" xr:uid="{00000000-0005-0000-0000-00007E1D0000}"/>
    <cellStyle name="Comma 5 3 2 2 2 3 2" xfId="1217" xr:uid="{00000000-0005-0000-0000-00007F1D0000}"/>
    <cellStyle name="Comma 5 3 2 2 2 3 2 2" xfId="2275" xr:uid="{00000000-0005-0000-0000-0000801D0000}"/>
    <cellStyle name="Comma 5 3 2 2 2 3 2 2 2" xfId="4392" xr:uid="{00000000-0005-0000-0000-0000811D0000}"/>
    <cellStyle name="Comma 5 3 2 2 2 3 2 2 2 2" xfId="12859" xr:uid="{00000000-0005-0000-0000-0000821D0000}"/>
    <cellStyle name="Comma 5 3 2 2 2 3 2 2 2 3" xfId="8624" xr:uid="{00000000-0005-0000-0000-0000831D0000}"/>
    <cellStyle name="Comma 5 3 2 2 2 3 2 2 3" xfId="10743" xr:uid="{00000000-0005-0000-0000-0000841D0000}"/>
    <cellStyle name="Comma 5 3 2 2 2 3 2 2 4" xfId="6508" xr:uid="{00000000-0005-0000-0000-0000851D0000}"/>
    <cellStyle name="Comma 5 3 2 2 2 3 2 3" xfId="3334" xr:uid="{00000000-0005-0000-0000-0000861D0000}"/>
    <cellStyle name="Comma 5 3 2 2 2 3 2 3 2" xfId="11801" xr:uid="{00000000-0005-0000-0000-0000871D0000}"/>
    <cellStyle name="Comma 5 3 2 2 2 3 2 3 3" xfId="7566" xr:uid="{00000000-0005-0000-0000-0000881D0000}"/>
    <cellStyle name="Comma 5 3 2 2 2 3 2 4" xfId="9685" xr:uid="{00000000-0005-0000-0000-0000891D0000}"/>
    <cellStyle name="Comma 5 3 2 2 2 3 2 5" xfId="5450" xr:uid="{00000000-0005-0000-0000-00008A1D0000}"/>
    <cellStyle name="Comma 5 3 2 2 2 3 3" xfId="1770" xr:uid="{00000000-0005-0000-0000-00008B1D0000}"/>
    <cellStyle name="Comma 5 3 2 2 2 3 3 2" xfId="3887" xr:uid="{00000000-0005-0000-0000-00008C1D0000}"/>
    <cellStyle name="Comma 5 3 2 2 2 3 3 2 2" xfId="12354" xr:uid="{00000000-0005-0000-0000-00008D1D0000}"/>
    <cellStyle name="Comma 5 3 2 2 2 3 3 2 3" xfId="8119" xr:uid="{00000000-0005-0000-0000-00008E1D0000}"/>
    <cellStyle name="Comma 5 3 2 2 2 3 3 3" xfId="10238" xr:uid="{00000000-0005-0000-0000-00008F1D0000}"/>
    <cellStyle name="Comma 5 3 2 2 2 3 3 4" xfId="6003" xr:uid="{00000000-0005-0000-0000-0000901D0000}"/>
    <cellStyle name="Comma 5 3 2 2 2 3 4" xfId="2829" xr:uid="{00000000-0005-0000-0000-0000911D0000}"/>
    <cellStyle name="Comma 5 3 2 2 2 3 4 2" xfId="11296" xr:uid="{00000000-0005-0000-0000-0000921D0000}"/>
    <cellStyle name="Comma 5 3 2 2 2 3 4 3" xfId="7061" xr:uid="{00000000-0005-0000-0000-0000931D0000}"/>
    <cellStyle name="Comma 5 3 2 2 2 3 5" xfId="9180" xr:uid="{00000000-0005-0000-0000-0000941D0000}"/>
    <cellStyle name="Comma 5 3 2 2 2 3 6" xfId="4945" xr:uid="{00000000-0005-0000-0000-0000951D0000}"/>
    <cellStyle name="Comma 5 3 2 2 2 4" xfId="605" xr:uid="{00000000-0005-0000-0000-0000961D0000}"/>
    <cellStyle name="Comma 5 3 2 2 2 4 2" xfId="1122" xr:uid="{00000000-0005-0000-0000-0000971D0000}"/>
    <cellStyle name="Comma 5 3 2 2 2 4 2 2" xfId="2180" xr:uid="{00000000-0005-0000-0000-0000981D0000}"/>
    <cellStyle name="Comma 5 3 2 2 2 4 2 2 2" xfId="4297" xr:uid="{00000000-0005-0000-0000-0000991D0000}"/>
    <cellStyle name="Comma 5 3 2 2 2 4 2 2 2 2" xfId="12764" xr:uid="{00000000-0005-0000-0000-00009A1D0000}"/>
    <cellStyle name="Comma 5 3 2 2 2 4 2 2 2 3" xfId="8529" xr:uid="{00000000-0005-0000-0000-00009B1D0000}"/>
    <cellStyle name="Comma 5 3 2 2 2 4 2 2 3" xfId="10648" xr:uid="{00000000-0005-0000-0000-00009C1D0000}"/>
    <cellStyle name="Comma 5 3 2 2 2 4 2 2 4" xfId="6413" xr:uid="{00000000-0005-0000-0000-00009D1D0000}"/>
    <cellStyle name="Comma 5 3 2 2 2 4 2 3" xfId="3239" xr:uid="{00000000-0005-0000-0000-00009E1D0000}"/>
    <cellStyle name="Comma 5 3 2 2 2 4 2 3 2" xfId="11706" xr:uid="{00000000-0005-0000-0000-00009F1D0000}"/>
    <cellStyle name="Comma 5 3 2 2 2 4 2 3 3" xfId="7471" xr:uid="{00000000-0005-0000-0000-0000A01D0000}"/>
    <cellStyle name="Comma 5 3 2 2 2 4 2 4" xfId="9590" xr:uid="{00000000-0005-0000-0000-0000A11D0000}"/>
    <cellStyle name="Comma 5 3 2 2 2 4 2 5" xfId="5355" xr:uid="{00000000-0005-0000-0000-0000A21D0000}"/>
    <cellStyle name="Comma 5 3 2 2 2 4 3" xfId="1675" xr:uid="{00000000-0005-0000-0000-0000A31D0000}"/>
    <cellStyle name="Comma 5 3 2 2 2 4 3 2" xfId="3792" xr:uid="{00000000-0005-0000-0000-0000A41D0000}"/>
    <cellStyle name="Comma 5 3 2 2 2 4 3 2 2" xfId="12259" xr:uid="{00000000-0005-0000-0000-0000A51D0000}"/>
    <cellStyle name="Comma 5 3 2 2 2 4 3 2 3" xfId="8024" xr:uid="{00000000-0005-0000-0000-0000A61D0000}"/>
    <cellStyle name="Comma 5 3 2 2 2 4 3 3" xfId="10143" xr:uid="{00000000-0005-0000-0000-0000A71D0000}"/>
    <cellStyle name="Comma 5 3 2 2 2 4 3 4" xfId="5908" xr:uid="{00000000-0005-0000-0000-0000A81D0000}"/>
    <cellStyle name="Comma 5 3 2 2 2 4 4" xfId="2734" xr:uid="{00000000-0005-0000-0000-0000A91D0000}"/>
    <cellStyle name="Comma 5 3 2 2 2 4 4 2" xfId="11201" xr:uid="{00000000-0005-0000-0000-0000AA1D0000}"/>
    <cellStyle name="Comma 5 3 2 2 2 4 4 3" xfId="6966" xr:uid="{00000000-0005-0000-0000-0000AB1D0000}"/>
    <cellStyle name="Comma 5 3 2 2 2 4 5" xfId="9085" xr:uid="{00000000-0005-0000-0000-0000AC1D0000}"/>
    <cellStyle name="Comma 5 3 2 2 2 4 6" xfId="4850" xr:uid="{00000000-0005-0000-0000-0000AD1D0000}"/>
    <cellStyle name="Comma 5 3 2 2 2 5" xfId="917" xr:uid="{00000000-0005-0000-0000-0000AE1D0000}"/>
    <cellStyle name="Comma 5 3 2 2 2 5 2" xfId="1975" xr:uid="{00000000-0005-0000-0000-0000AF1D0000}"/>
    <cellStyle name="Comma 5 3 2 2 2 5 2 2" xfId="4092" xr:uid="{00000000-0005-0000-0000-0000B01D0000}"/>
    <cellStyle name="Comma 5 3 2 2 2 5 2 2 2" xfId="12559" xr:uid="{00000000-0005-0000-0000-0000B11D0000}"/>
    <cellStyle name="Comma 5 3 2 2 2 5 2 2 3" xfId="8324" xr:uid="{00000000-0005-0000-0000-0000B21D0000}"/>
    <cellStyle name="Comma 5 3 2 2 2 5 2 3" xfId="10443" xr:uid="{00000000-0005-0000-0000-0000B31D0000}"/>
    <cellStyle name="Comma 5 3 2 2 2 5 2 4" xfId="6208" xr:uid="{00000000-0005-0000-0000-0000B41D0000}"/>
    <cellStyle name="Comma 5 3 2 2 2 5 3" xfId="3034" xr:uid="{00000000-0005-0000-0000-0000B51D0000}"/>
    <cellStyle name="Comma 5 3 2 2 2 5 3 2" xfId="11501" xr:uid="{00000000-0005-0000-0000-0000B61D0000}"/>
    <cellStyle name="Comma 5 3 2 2 2 5 3 3" xfId="7266" xr:uid="{00000000-0005-0000-0000-0000B71D0000}"/>
    <cellStyle name="Comma 5 3 2 2 2 5 4" xfId="9385" xr:uid="{00000000-0005-0000-0000-0000B81D0000}"/>
    <cellStyle name="Comma 5 3 2 2 2 5 5" xfId="5150" xr:uid="{00000000-0005-0000-0000-0000B91D0000}"/>
    <cellStyle name="Comma 5 3 2 2 2 6" xfId="1469" xr:uid="{00000000-0005-0000-0000-0000BA1D0000}"/>
    <cellStyle name="Comma 5 3 2 2 2 6 2" xfId="3586" xr:uid="{00000000-0005-0000-0000-0000BB1D0000}"/>
    <cellStyle name="Comma 5 3 2 2 2 6 2 2" xfId="12053" xr:uid="{00000000-0005-0000-0000-0000BC1D0000}"/>
    <cellStyle name="Comma 5 3 2 2 2 6 2 3" xfId="7818" xr:uid="{00000000-0005-0000-0000-0000BD1D0000}"/>
    <cellStyle name="Comma 5 3 2 2 2 6 3" xfId="9937" xr:uid="{00000000-0005-0000-0000-0000BE1D0000}"/>
    <cellStyle name="Comma 5 3 2 2 2 6 4" xfId="5702" xr:uid="{00000000-0005-0000-0000-0000BF1D0000}"/>
    <cellStyle name="Comma 5 3 2 2 2 7" xfId="2528" xr:uid="{00000000-0005-0000-0000-0000C01D0000}"/>
    <cellStyle name="Comma 5 3 2 2 2 7 2" xfId="10995" xr:uid="{00000000-0005-0000-0000-0000C11D0000}"/>
    <cellStyle name="Comma 5 3 2 2 2 7 3" xfId="6760" xr:uid="{00000000-0005-0000-0000-0000C21D0000}"/>
    <cellStyle name="Comma 5 3 2 2 2 8" xfId="8879" xr:uid="{00000000-0005-0000-0000-0000C31D0000}"/>
    <cellStyle name="Comma 5 3 2 2 2 9" xfId="4644" xr:uid="{00000000-0005-0000-0000-0000C41D0000}"/>
    <cellStyle name="Comma 5 3 2 2 3" xfId="459" xr:uid="{00000000-0005-0000-0000-0000C51D0000}"/>
    <cellStyle name="Comma 5 3 2 2 3 2" xfId="772" xr:uid="{00000000-0005-0000-0000-0000C61D0000}"/>
    <cellStyle name="Comma 5 3 2 2 3 2 2" xfId="1277" xr:uid="{00000000-0005-0000-0000-0000C71D0000}"/>
    <cellStyle name="Comma 5 3 2 2 3 2 2 2" xfId="2335" xr:uid="{00000000-0005-0000-0000-0000C81D0000}"/>
    <cellStyle name="Comma 5 3 2 2 3 2 2 2 2" xfId="4452" xr:uid="{00000000-0005-0000-0000-0000C91D0000}"/>
    <cellStyle name="Comma 5 3 2 2 3 2 2 2 2 2" xfId="12919" xr:uid="{00000000-0005-0000-0000-0000CA1D0000}"/>
    <cellStyle name="Comma 5 3 2 2 3 2 2 2 2 3" xfId="8684" xr:uid="{00000000-0005-0000-0000-0000CB1D0000}"/>
    <cellStyle name="Comma 5 3 2 2 3 2 2 2 3" xfId="10803" xr:uid="{00000000-0005-0000-0000-0000CC1D0000}"/>
    <cellStyle name="Comma 5 3 2 2 3 2 2 2 4" xfId="6568" xr:uid="{00000000-0005-0000-0000-0000CD1D0000}"/>
    <cellStyle name="Comma 5 3 2 2 3 2 2 3" xfId="3394" xr:uid="{00000000-0005-0000-0000-0000CE1D0000}"/>
    <cellStyle name="Comma 5 3 2 2 3 2 2 3 2" xfId="11861" xr:uid="{00000000-0005-0000-0000-0000CF1D0000}"/>
    <cellStyle name="Comma 5 3 2 2 3 2 2 3 3" xfId="7626" xr:uid="{00000000-0005-0000-0000-0000D01D0000}"/>
    <cellStyle name="Comma 5 3 2 2 3 2 2 4" xfId="9745" xr:uid="{00000000-0005-0000-0000-0000D11D0000}"/>
    <cellStyle name="Comma 5 3 2 2 3 2 2 5" xfId="5510" xr:uid="{00000000-0005-0000-0000-0000D21D0000}"/>
    <cellStyle name="Comma 5 3 2 2 3 2 3" xfId="1830" xr:uid="{00000000-0005-0000-0000-0000D31D0000}"/>
    <cellStyle name="Comma 5 3 2 2 3 2 3 2" xfId="3947" xr:uid="{00000000-0005-0000-0000-0000D41D0000}"/>
    <cellStyle name="Comma 5 3 2 2 3 2 3 2 2" xfId="12414" xr:uid="{00000000-0005-0000-0000-0000D51D0000}"/>
    <cellStyle name="Comma 5 3 2 2 3 2 3 2 3" xfId="8179" xr:uid="{00000000-0005-0000-0000-0000D61D0000}"/>
    <cellStyle name="Comma 5 3 2 2 3 2 3 3" xfId="10298" xr:uid="{00000000-0005-0000-0000-0000D71D0000}"/>
    <cellStyle name="Comma 5 3 2 2 3 2 3 4" xfId="6063" xr:uid="{00000000-0005-0000-0000-0000D81D0000}"/>
    <cellStyle name="Comma 5 3 2 2 3 2 4" xfId="2889" xr:uid="{00000000-0005-0000-0000-0000D91D0000}"/>
    <cellStyle name="Comma 5 3 2 2 3 2 4 2" xfId="11356" xr:uid="{00000000-0005-0000-0000-0000DA1D0000}"/>
    <cellStyle name="Comma 5 3 2 2 3 2 4 3" xfId="7121" xr:uid="{00000000-0005-0000-0000-0000DB1D0000}"/>
    <cellStyle name="Comma 5 3 2 2 3 2 5" xfId="9240" xr:uid="{00000000-0005-0000-0000-0000DC1D0000}"/>
    <cellStyle name="Comma 5 3 2 2 3 2 6" xfId="5005" xr:uid="{00000000-0005-0000-0000-0000DD1D0000}"/>
    <cellStyle name="Comma 5 3 2 2 3 3" xfId="977" xr:uid="{00000000-0005-0000-0000-0000DE1D0000}"/>
    <cellStyle name="Comma 5 3 2 2 3 3 2" xfId="2035" xr:uid="{00000000-0005-0000-0000-0000DF1D0000}"/>
    <cellStyle name="Comma 5 3 2 2 3 3 2 2" xfId="4152" xr:uid="{00000000-0005-0000-0000-0000E01D0000}"/>
    <cellStyle name="Comma 5 3 2 2 3 3 2 2 2" xfId="12619" xr:uid="{00000000-0005-0000-0000-0000E11D0000}"/>
    <cellStyle name="Comma 5 3 2 2 3 3 2 2 3" xfId="8384" xr:uid="{00000000-0005-0000-0000-0000E21D0000}"/>
    <cellStyle name="Comma 5 3 2 2 3 3 2 3" xfId="10503" xr:uid="{00000000-0005-0000-0000-0000E31D0000}"/>
    <cellStyle name="Comma 5 3 2 2 3 3 2 4" xfId="6268" xr:uid="{00000000-0005-0000-0000-0000E41D0000}"/>
    <cellStyle name="Comma 5 3 2 2 3 3 3" xfId="3094" xr:uid="{00000000-0005-0000-0000-0000E51D0000}"/>
    <cellStyle name="Comma 5 3 2 2 3 3 3 2" xfId="11561" xr:uid="{00000000-0005-0000-0000-0000E61D0000}"/>
    <cellStyle name="Comma 5 3 2 2 3 3 3 3" xfId="7326" xr:uid="{00000000-0005-0000-0000-0000E71D0000}"/>
    <cellStyle name="Comma 5 3 2 2 3 3 4" xfId="9445" xr:uid="{00000000-0005-0000-0000-0000E81D0000}"/>
    <cellStyle name="Comma 5 3 2 2 3 3 5" xfId="5210" xr:uid="{00000000-0005-0000-0000-0000E91D0000}"/>
    <cellStyle name="Comma 5 3 2 2 3 4" xfId="1529" xr:uid="{00000000-0005-0000-0000-0000EA1D0000}"/>
    <cellStyle name="Comma 5 3 2 2 3 4 2" xfId="3646" xr:uid="{00000000-0005-0000-0000-0000EB1D0000}"/>
    <cellStyle name="Comma 5 3 2 2 3 4 2 2" xfId="12113" xr:uid="{00000000-0005-0000-0000-0000EC1D0000}"/>
    <cellStyle name="Comma 5 3 2 2 3 4 2 3" xfId="7878" xr:uid="{00000000-0005-0000-0000-0000ED1D0000}"/>
    <cellStyle name="Comma 5 3 2 2 3 4 3" xfId="9997" xr:uid="{00000000-0005-0000-0000-0000EE1D0000}"/>
    <cellStyle name="Comma 5 3 2 2 3 4 4" xfId="5762" xr:uid="{00000000-0005-0000-0000-0000EF1D0000}"/>
    <cellStyle name="Comma 5 3 2 2 3 5" xfId="2588" xr:uid="{00000000-0005-0000-0000-0000F01D0000}"/>
    <cellStyle name="Comma 5 3 2 2 3 5 2" xfId="11055" xr:uid="{00000000-0005-0000-0000-0000F11D0000}"/>
    <cellStyle name="Comma 5 3 2 2 3 5 3" xfId="6820" xr:uid="{00000000-0005-0000-0000-0000F21D0000}"/>
    <cellStyle name="Comma 5 3 2 2 3 6" xfId="8939" xr:uid="{00000000-0005-0000-0000-0000F31D0000}"/>
    <cellStyle name="Comma 5 3 2 2 3 7" xfId="4704" xr:uid="{00000000-0005-0000-0000-0000F41D0000}"/>
    <cellStyle name="Comma 5 3 2 2 4" xfId="666" xr:uid="{00000000-0005-0000-0000-0000F51D0000}"/>
    <cellStyle name="Comma 5 3 2 2 4 2" xfId="1171" xr:uid="{00000000-0005-0000-0000-0000F61D0000}"/>
    <cellStyle name="Comma 5 3 2 2 4 2 2" xfId="2229" xr:uid="{00000000-0005-0000-0000-0000F71D0000}"/>
    <cellStyle name="Comma 5 3 2 2 4 2 2 2" xfId="4346" xr:uid="{00000000-0005-0000-0000-0000F81D0000}"/>
    <cellStyle name="Comma 5 3 2 2 4 2 2 2 2" xfId="12813" xr:uid="{00000000-0005-0000-0000-0000F91D0000}"/>
    <cellStyle name="Comma 5 3 2 2 4 2 2 2 3" xfId="8578" xr:uid="{00000000-0005-0000-0000-0000FA1D0000}"/>
    <cellStyle name="Comma 5 3 2 2 4 2 2 3" xfId="10697" xr:uid="{00000000-0005-0000-0000-0000FB1D0000}"/>
    <cellStyle name="Comma 5 3 2 2 4 2 2 4" xfId="6462" xr:uid="{00000000-0005-0000-0000-0000FC1D0000}"/>
    <cellStyle name="Comma 5 3 2 2 4 2 3" xfId="3288" xr:uid="{00000000-0005-0000-0000-0000FD1D0000}"/>
    <cellStyle name="Comma 5 3 2 2 4 2 3 2" xfId="11755" xr:uid="{00000000-0005-0000-0000-0000FE1D0000}"/>
    <cellStyle name="Comma 5 3 2 2 4 2 3 3" xfId="7520" xr:uid="{00000000-0005-0000-0000-0000FF1D0000}"/>
    <cellStyle name="Comma 5 3 2 2 4 2 4" xfId="9639" xr:uid="{00000000-0005-0000-0000-0000001E0000}"/>
    <cellStyle name="Comma 5 3 2 2 4 2 5" xfId="5404" xr:uid="{00000000-0005-0000-0000-0000011E0000}"/>
    <cellStyle name="Comma 5 3 2 2 4 3" xfId="1724" xr:uid="{00000000-0005-0000-0000-0000021E0000}"/>
    <cellStyle name="Comma 5 3 2 2 4 3 2" xfId="3841" xr:uid="{00000000-0005-0000-0000-0000031E0000}"/>
    <cellStyle name="Comma 5 3 2 2 4 3 2 2" xfId="12308" xr:uid="{00000000-0005-0000-0000-0000041E0000}"/>
    <cellStyle name="Comma 5 3 2 2 4 3 2 3" xfId="8073" xr:uid="{00000000-0005-0000-0000-0000051E0000}"/>
    <cellStyle name="Comma 5 3 2 2 4 3 3" xfId="10192" xr:uid="{00000000-0005-0000-0000-0000061E0000}"/>
    <cellStyle name="Comma 5 3 2 2 4 3 4" xfId="5957" xr:uid="{00000000-0005-0000-0000-0000071E0000}"/>
    <cellStyle name="Comma 5 3 2 2 4 4" xfId="2783" xr:uid="{00000000-0005-0000-0000-0000081E0000}"/>
    <cellStyle name="Comma 5 3 2 2 4 4 2" xfId="11250" xr:uid="{00000000-0005-0000-0000-0000091E0000}"/>
    <cellStyle name="Comma 5 3 2 2 4 4 3" xfId="7015" xr:uid="{00000000-0005-0000-0000-00000A1E0000}"/>
    <cellStyle name="Comma 5 3 2 2 4 5" xfId="9134" xr:uid="{00000000-0005-0000-0000-00000B1E0000}"/>
    <cellStyle name="Comma 5 3 2 2 4 6" xfId="4899" xr:uid="{00000000-0005-0000-0000-00000C1E0000}"/>
    <cellStyle name="Comma 5 3 2 2 5" xfId="559" xr:uid="{00000000-0005-0000-0000-00000D1E0000}"/>
    <cellStyle name="Comma 5 3 2 2 5 2" xfId="1076" xr:uid="{00000000-0005-0000-0000-00000E1E0000}"/>
    <cellStyle name="Comma 5 3 2 2 5 2 2" xfId="2134" xr:uid="{00000000-0005-0000-0000-00000F1E0000}"/>
    <cellStyle name="Comma 5 3 2 2 5 2 2 2" xfId="4251" xr:uid="{00000000-0005-0000-0000-0000101E0000}"/>
    <cellStyle name="Comma 5 3 2 2 5 2 2 2 2" xfId="12718" xr:uid="{00000000-0005-0000-0000-0000111E0000}"/>
    <cellStyle name="Comma 5 3 2 2 5 2 2 2 3" xfId="8483" xr:uid="{00000000-0005-0000-0000-0000121E0000}"/>
    <cellStyle name="Comma 5 3 2 2 5 2 2 3" xfId="10602" xr:uid="{00000000-0005-0000-0000-0000131E0000}"/>
    <cellStyle name="Comma 5 3 2 2 5 2 2 4" xfId="6367" xr:uid="{00000000-0005-0000-0000-0000141E0000}"/>
    <cellStyle name="Comma 5 3 2 2 5 2 3" xfId="3193" xr:uid="{00000000-0005-0000-0000-0000151E0000}"/>
    <cellStyle name="Comma 5 3 2 2 5 2 3 2" xfId="11660" xr:uid="{00000000-0005-0000-0000-0000161E0000}"/>
    <cellStyle name="Comma 5 3 2 2 5 2 3 3" xfId="7425" xr:uid="{00000000-0005-0000-0000-0000171E0000}"/>
    <cellStyle name="Comma 5 3 2 2 5 2 4" xfId="9544" xr:uid="{00000000-0005-0000-0000-0000181E0000}"/>
    <cellStyle name="Comma 5 3 2 2 5 2 5" xfId="5309" xr:uid="{00000000-0005-0000-0000-0000191E0000}"/>
    <cellStyle name="Comma 5 3 2 2 5 3" xfId="1629" xr:uid="{00000000-0005-0000-0000-00001A1E0000}"/>
    <cellStyle name="Comma 5 3 2 2 5 3 2" xfId="3746" xr:uid="{00000000-0005-0000-0000-00001B1E0000}"/>
    <cellStyle name="Comma 5 3 2 2 5 3 2 2" xfId="12213" xr:uid="{00000000-0005-0000-0000-00001C1E0000}"/>
    <cellStyle name="Comma 5 3 2 2 5 3 2 3" xfId="7978" xr:uid="{00000000-0005-0000-0000-00001D1E0000}"/>
    <cellStyle name="Comma 5 3 2 2 5 3 3" xfId="10097" xr:uid="{00000000-0005-0000-0000-00001E1E0000}"/>
    <cellStyle name="Comma 5 3 2 2 5 3 4" xfId="5862" xr:uid="{00000000-0005-0000-0000-00001F1E0000}"/>
    <cellStyle name="Comma 5 3 2 2 5 4" xfId="2688" xr:uid="{00000000-0005-0000-0000-0000201E0000}"/>
    <cellStyle name="Comma 5 3 2 2 5 4 2" xfId="11155" xr:uid="{00000000-0005-0000-0000-0000211E0000}"/>
    <cellStyle name="Comma 5 3 2 2 5 4 3" xfId="6920" xr:uid="{00000000-0005-0000-0000-0000221E0000}"/>
    <cellStyle name="Comma 5 3 2 2 5 5" xfId="9039" xr:uid="{00000000-0005-0000-0000-0000231E0000}"/>
    <cellStyle name="Comma 5 3 2 2 5 6" xfId="4804" xr:uid="{00000000-0005-0000-0000-0000241E0000}"/>
    <cellStyle name="Comma 5 3 2 2 6" xfId="871" xr:uid="{00000000-0005-0000-0000-0000251E0000}"/>
    <cellStyle name="Comma 5 3 2 2 6 2" xfId="1929" xr:uid="{00000000-0005-0000-0000-0000261E0000}"/>
    <cellStyle name="Comma 5 3 2 2 6 2 2" xfId="4046" xr:uid="{00000000-0005-0000-0000-0000271E0000}"/>
    <cellStyle name="Comma 5 3 2 2 6 2 2 2" xfId="12513" xr:uid="{00000000-0005-0000-0000-0000281E0000}"/>
    <cellStyle name="Comma 5 3 2 2 6 2 2 3" xfId="8278" xr:uid="{00000000-0005-0000-0000-0000291E0000}"/>
    <cellStyle name="Comma 5 3 2 2 6 2 3" xfId="10397" xr:uid="{00000000-0005-0000-0000-00002A1E0000}"/>
    <cellStyle name="Comma 5 3 2 2 6 2 4" xfId="6162" xr:uid="{00000000-0005-0000-0000-00002B1E0000}"/>
    <cellStyle name="Comma 5 3 2 2 6 3" xfId="2988" xr:uid="{00000000-0005-0000-0000-00002C1E0000}"/>
    <cellStyle name="Comma 5 3 2 2 6 3 2" xfId="11455" xr:uid="{00000000-0005-0000-0000-00002D1E0000}"/>
    <cellStyle name="Comma 5 3 2 2 6 3 3" xfId="7220" xr:uid="{00000000-0005-0000-0000-00002E1E0000}"/>
    <cellStyle name="Comma 5 3 2 2 6 4" xfId="9339" xr:uid="{00000000-0005-0000-0000-00002F1E0000}"/>
    <cellStyle name="Comma 5 3 2 2 6 5" xfId="5104" xr:uid="{00000000-0005-0000-0000-0000301E0000}"/>
    <cellStyle name="Comma 5 3 2 2 7" xfId="1377" xr:uid="{00000000-0005-0000-0000-0000311E0000}"/>
    <cellStyle name="Comma 5 3 2 2 7 2" xfId="2435" xr:uid="{00000000-0005-0000-0000-0000321E0000}"/>
    <cellStyle name="Comma 5 3 2 2 7 2 2" xfId="4552" xr:uid="{00000000-0005-0000-0000-0000331E0000}"/>
    <cellStyle name="Comma 5 3 2 2 7 2 2 2" xfId="13019" xr:uid="{00000000-0005-0000-0000-0000341E0000}"/>
    <cellStyle name="Comma 5 3 2 2 7 2 2 3" xfId="8784" xr:uid="{00000000-0005-0000-0000-0000351E0000}"/>
    <cellStyle name="Comma 5 3 2 2 7 2 3" xfId="10903" xr:uid="{00000000-0005-0000-0000-0000361E0000}"/>
    <cellStyle name="Comma 5 3 2 2 7 2 4" xfId="6668" xr:uid="{00000000-0005-0000-0000-0000371E0000}"/>
    <cellStyle name="Comma 5 3 2 2 7 3" xfId="3494" xr:uid="{00000000-0005-0000-0000-0000381E0000}"/>
    <cellStyle name="Comma 5 3 2 2 7 3 2" xfId="11961" xr:uid="{00000000-0005-0000-0000-0000391E0000}"/>
    <cellStyle name="Comma 5 3 2 2 7 3 3" xfId="7726" xr:uid="{00000000-0005-0000-0000-00003A1E0000}"/>
    <cellStyle name="Comma 5 3 2 2 7 4" xfId="9845" xr:uid="{00000000-0005-0000-0000-00003B1E0000}"/>
    <cellStyle name="Comma 5 3 2 2 7 5" xfId="5610" xr:uid="{00000000-0005-0000-0000-00003C1E0000}"/>
    <cellStyle name="Comma 5 3 2 2 8" xfId="1423" xr:uid="{00000000-0005-0000-0000-00003D1E0000}"/>
    <cellStyle name="Comma 5 3 2 2 8 2" xfId="3540" xr:uid="{00000000-0005-0000-0000-00003E1E0000}"/>
    <cellStyle name="Comma 5 3 2 2 8 2 2" xfId="12007" xr:uid="{00000000-0005-0000-0000-00003F1E0000}"/>
    <cellStyle name="Comma 5 3 2 2 8 2 3" xfId="7772" xr:uid="{00000000-0005-0000-0000-0000401E0000}"/>
    <cellStyle name="Comma 5 3 2 2 8 3" xfId="9891" xr:uid="{00000000-0005-0000-0000-0000411E0000}"/>
    <cellStyle name="Comma 5 3 2 2 8 4" xfId="5656" xr:uid="{00000000-0005-0000-0000-0000421E0000}"/>
    <cellStyle name="Comma 5 3 2 2 9" xfId="2482" xr:uid="{00000000-0005-0000-0000-0000431E0000}"/>
    <cellStyle name="Comma 5 3 2 2 9 2" xfId="10949" xr:uid="{00000000-0005-0000-0000-0000441E0000}"/>
    <cellStyle name="Comma 5 3 2 2 9 3" xfId="6714" xr:uid="{00000000-0005-0000-0000-0000451E0000}"/>
    <cellStyle name="Comma 5 3 2 3" xfId="380" xr:uid="{00000000-0005-0000-0000-0000461E0000}"/>
    <cellStyle name="Comma 5 3 2 3 2" xfId="486" xr:uid="{00000000-0005-0000-0000-0000471E0000}"/>
    <cellStyle name="Comma 5 3 2 3 2 2" xfId="799" xr:uid="{00000000-0005-0000-0000-0000481E0000}"/>
    <cellStyle name="Comma 5 3 2 3 2 2 2" xfId="1304" xr:uid="{00000000-0005-0000-0000-0000491E0000}"/>
    <cellStyle name="Comma 5 3 2 3 2 2 2 2" xfId="2362" xr:uid="{00000000-0005-0000-0000-00004A1E0000}"/>
    <cellStyle name="Comma 5 3 2 3 2 2 2 2 2" xfId="4479" xr:uid="{00000000-0005-0000-0000-00004B1E0000}"/>
    <cellStyle name="Comma 5 3 2 3 2 2 2 2 2 2" xfId="12946" xr:uid="{00000000-0005-0000-0000-00004C1E0000}"/>
    <cellStyle name="Comma 5 3 2 3 2 2 2 2 2 3" xfId="8711" xr:uid="{00000000-0005-0000-0000-00004D1E0000}"/>
    <cellStyle name="Comma 5 3 2 3 2 2 2 2 3" xfId="10830" xr:uid="{00000000-0005-0000-0000-00004E1E0000}"/>
    <cellStyle name="Comma 5 3 2 3 2 2 2 2 4" xfId="6595" xr:uid="{00000000-0005-0000-0000-00004F1E0000}"/>
    <cellStyle name="Comma 5 3 2 3 2 2 2 3" xfId="3421" xr:uid="{00000000-0005-0000-0000-0000501E0000}"/>
    <cellStyle name="Comma 5 3 2 3 2 2 2 3 2" xfId="11888" xr:uid="{00000000-0005-0000-0000-0000511E0000}"/>
    <cellStyle name="Comma 5 3 2 3 2 2 2 3 3" xfId="7653" xr:uid="{00000000-0005-0000-0000-0000521E0000}"/>
    <cellStyle name="Comma 5 3 2 3 2 2 2 4" xfId="9772" xr:uid="{00000000-0005-0000-0000-0000531E0000}"/>
    <cellStyle name="Comma 5 3 2 3 2 2 2 5" xfId="5537" xr:uid="{00000000-0005-0000-0000-0000541E0000}"/>
    <cellStyle name="Comma 5 3 2 3 2 2 3" xfId="1857" xr:uid="{00000000-0005-0000-0000-0000551E0000}"/>
    <cellStyle name="Comma 5 3 2 3 2 2 3 2" xfId="3974" xr:uid="{00000000-0005-0000-0000-0000561E0000}"/>
    <cellStyle name="Comma 5 3 2 3 2 2 3 2 2" xfId="12441" xr:uid="{00000000-0005-0000-0000-0000571E0000}"/>
    <cellStyle name="Comma 5 3 2 3 2 2 3 2 3" xfId="8206" xr:uid="{00000000-0005-0000-0000-0000581E0000}"/>
    <cellStyle name="Comma 5 3 2 3 2 2 3 3" xfId="10325" xr:uid="{00000000-0005-0000-0000-0000591E0000}"/>
    <cellStyle name="Comma 5 3 2 3 2 2 3 4" xfId="6090" xr:uid="{00000000-0005-0000-0000-00005A1E0000}"/>
    <cellStyle name="Comma 5 3 2 3 2 2 4" xfId="2916" xr:uid="{00000000-0005-0000-0000-00005B1E0000}"/>
    <cellStyle name="Comma 5 3 2 3 2 2 4 2" xfId="11383" xr:uid="{00000000-0005-0000-0000-00005C1E0000}"/>
    <cellStyle name="Comma 5 3 2 3 2 2 4 3" xfId="7148" xr:uid="{00000000-0005-0000-0000-00005D1E0000}"/>
    <cellStyle name="Comma 5 3 2 3 2 2 5" xfId="9267" xr:uid="{00000000-0005-0000-0000-00005E1E0000}"/>
    <cellStyle name="Comma 5 3 2 3 2 2 6" xfId="5032" xr:uid="{00000000-0005-0000-0000-00005F1E0000}"/>
    <cellStyle name="Comma 5 3 2 3 2 3" xfId="1004" xr:uid="{00000000-0005-0000-0000-0000601E0000}"/>
    <cellStyle name="Comma 5 3 2 3 2 3 2" xfId="2062" xr:uid="{00000000-0005-0000-0000-0000611E0000}"/>
    <cellStyle name="Comma 5 3 2 3 2 3 2 2" xfId="4179" xr:uid="{00000000-0005-0000-0000-0000621E0000}"/>
    <cellStyle name="Comma 5 3 2 3 2 3 2 2 2" xfId="12646" xr:uid="{00000000-0005-0000-0000-0000631E0000}"/>
    <cellStyle name="Comma 5 3 2 3 2 3 2 2 3" xfId="8411" xr:uid="{00000000-0005-0000-0000-0000641E0000}"/>
    <cellStyle name="Comma 5 3 2 3 2 3 2 3" xfId="10530" xr:uid="{00000000-0005-0000-0000-0000651E0000}"/>
    <cellStyle name="Comma 5 3 2 3 2 3 2 4" xfId="6295" xr:uid="{00000000-0005-0000-0000-0000661E0000}"/>
    <cellStyle name="Comma 5 3 2 3 2 3 3" xfId="3121" xr:uid="{00000000-0005-0000-0000-0000671E0000}"/>
    <cellStyle name="Comma 5 3 2 3 2 3 3 2" xfId="11588" xr:uid="{00000000-0005-0000-0000-0000681E0000}"/>
    <cellStyle name="Comma 5 3 2 3 2 3 3 3" xfId="7353" xr:uid="{00000000-0005-0000-0000-0000691E0000}"/>
    <cellStyle name="Comma 5 3 2 3 2 3 4" xfId="9472" xr:uid="{00000000-0005-0000-0000-00006A1E0000}"/>
    <cellStyle name="Comma 5 3 2 3 2 3 5" xfId="5237" xr:uid="{00000000-0005-0000-0000-00006B1E0000}"/>
    <cellStyle name="Comma 5 3 2 3 2 4" xfId="1556" xr:uid="{00000000-0005-0000-0000-00006C1E0000}"/>
    <cellStyle name="Comma 5 3 2 3 2 4 2" xfId="3673" xr:uid="{00000000-0005-0000-0000-00006D1E0000}"/>
    <cellStyle name="Comma 5 3 2 3 2 4 2 2" xfId="12140" xr:uid="{00000000-0005-0000-0000-00006E1E0000}"/>
    <cellStyle name="Comma 5 3 2 3 2 4 2 3" xfId="7905" xr:uid="{00000000-0005-0000-0000-00006F1E0000}"/>
    <cellStyle name="Comma 5 3 2 3 2 4 3" xfId="10024" xr:uid="{00000000-0005-0000-0000-0000701E0000}"/>
    <cellStyle name="Comma 5 3 2 3 2 4 4" xfId="5789" xr:uid="{00000000-0005-0000-0000-0000711E0000}"/>
    <cellStyle name="Comma 5 3 2 3 2 5" xfId="2615" xr:uid="{00000000-0005-0000-0000-0000721E0000}"/>
    <cellStyle name="Comma 5 3 2 3 2 5 2" xfId="11082" xr:uid="{00000000-0005-0000-0000-0000731E0000}"/>
    <cellStyle name="Comma 5 3 2 3 2 5 3" xfId="6847" xr:uid="{00000000-0005-0000-0000-0000741E0000}"/>
    <cellStyle name="Comma 5 3 2 3 2 6" xfId="8966" xr:uid="{00000000-0005-0000-0000-0000751E0000}"/>
    <cellStyle name="Comma 5 3 2 3 2 7" xfId="4731" xr:uid="{00000000-0005-0000-0000-0000761E0000}"/>
    <cellStyle name="Comma 5 3 2 3 3" xfId="693" xr:uid="{00000000-0005-0000-0000-0000771E0000}"/>
    <cellStyle name="Comma 5 3 2 3 3 2" xfId="1198" xr:uid="{00000000-0005-0000-0000-0000781E0000}"/>
    <cellStyle name="Comma 5 3 2 3 3 2 2" xfId="2256" xr:uid="{00000000-0005-0000-0000-0000791E0000}"/>
    <cellStyle name="Comma 5 3 2 3 3 2 2 2" xfId="4373" xr:uid="{00000000-0005-0000-0000-00007A1E0000}"/>
    <cellStyle name="Comma 5 3 2 3 3 2 2 2 2" xfId="12840" xr:uid="{00000000-0005-0000-0000-00007B1E0000}"/>
    <cellStyle name="Comma 5 3 2 3 3 2 2 2 3" xfId="8605" xr:uid="{00000000-0005-0000-0000-00007C1E0000}"/>
    <cellStyle name="Comma 5 3 2 3 3 2 2 3" xfId="10724" xr:uid="{00000000-0005-0000-0000-00007D1E0000}"/>
    <cellStyle name="Comma 5 3 2 3 3 2 2 4" xfId="6489" xr:uid="{00000000-0005-0000-0000-00007E1E0000}"/>
    <cellStyle name="Comma 5 3 2 3 3 2 3" xfId="3315" xr:uid="{00000000-0005-0000-0000-00007F1E0000}"/>
    <cellStyle name="Comma 5 3 2 3 3 2 3 2" xfId="11782" xr:uid="{00000000-0005-0000-0000-0000801E0000}"/>
    <cellStyle name="Comma 5 3 2 3 3 2 3 3" xfId="7547" xr:uid="{00000000-0005-0000-0000-0000811E0000}"/>
    <cellStyle name="Comma 5 3 2 3 3 2 4" xfId="9666" xr:uid="{00000000-0005-0000-0000-0000821E0000}"/>
    <cellStyle name="Comma 5 3 2 3 3 2 5" xfId="5431" xr:uid="{00000000-0005-0000-0000-0000831E0000}"/>
    <cellStyle name="Comma 5 3 2 3 3 3" xfId="1751" xr:uid="{00000000-0005-0000-0000-0000841E0000}"/>
    <cellStyle name="Comma 5 3 2 3 3 3 2" xfId="3868" xr:uid="{00000000-0005-0000-0000-0000851E0000}"/>
    <cellStyle name="Comma 5 3 2 3 3 3 2 2" xfId="12335" xr:uid="{00000000-0005-0000-0000-0000861E0000}"/>
    <cellStyle name="Comma 5 3 2 3 3 3 2 3" xfId="8100" xr:uid="{00000000-0005-0000-0000-0000871E0000}"/>
    <cellStyle name="Comma 5 3 2 3 3 3 3" xfId="10219" xr:uid="{00000000-0005-0000-0000-0000881E0000}"/>
    <cellStyle name="Comma 5 3 2 3 3 3 4" xfId="5984" xr:uid="{00000000-0005-0000-0000-0000891E0000}"/>
    <cellStyle name="Comma 5 3 2 3 3 4" xfId="2810" xr:uid="{00000000-0005-0000-0000-00008A1E0000}"/>
    <cellStyle name="Comma 5 3 2 3 3 4 2" xfId="11277" xr:uid="{00000000-0005-0000-0000-00008B1E0000}"/>
    <cellStyle name="Comma 5 3 2 3 3 4 3" xfId="7042" xr:uid="{00000000-0005-0000-0000-00008C1E0000}"/>
    <cellStyle name="Comma 5 3 2 3 3 5" xfId="9161" xr:uid="{00000000-0005-0000-0000-00008D1E0000}"/>
    <cellStyle name="Comma 5 3 2 3 3 6" xfId="4926" xr:uid="{00000000-0005-0000-0000-00008E1E0000}"/>
    <cellStyle name="Comma 5 3 2 3 4" xfId="586" xr:uid="{00000000-0005-0000-0000-00008F1E0000}"/>
    <cellStyle name="Comma 5 3 2 3 4 2" xfId="1103" xr:uid="{00000000-0005-0000-0000-0000901E0000}"/>
    <cellStyle name="Comma 5 3 2 3 4 2 2" xfId="2161" xr:uid="{00000000-0005-0000-0000-0000911E0000}"/>
    <cellStyle name="Comma 5 3 2 3 4 2 2 2" xfId="4278" xr:uid="{00000000-0005-0000-0000-0000921E0000}"/>
    <cellStyle name="Comma 5 3 2 3 4 2 2 2 2" xfId="12745" xr:uid="{00000000-0005-0000-0000-0000931E0000}"/>
    <cellStyle name="Comma 5 3 2 3 4 2 2 2 3" xfId="8510" xr:uid="{00000000-0005-0000-0000-0000941E0000}"/>
    <cellStyle name="Comma 5 3 2 3 4 2 2 3" xfId="10629" xr:uid="{00000000-0005-0000-0000-0000951E0000}"/>
    <cellStyle name="Comma 5 3 2 3 4 2 2 4" xfId="6394" xr:uid="{00000000-0005-0000-0000-0000961E0000}"/>
    <cellStyle name="Comma 5 3 2 3 4 2 3" xfId="3220" xr:uid="{00000000-0005-0000-0000-0000971E0000}"/>
    <cellStyle name="Comma 5 3 2 3 4 2 3 2" xfId="11687" xr:uid="{00000000-0005-0000-0000-0000981E0000}"/>
    <cellStyle name="Comma 5 3 2 3 4 2 3 3" xfId="7452" xr:uid="{00000000-0005-0000-0000-0000991E0000}"/>
    <cellStyle name="Comma 5 3 2 3 4 2 4" xfId="9571" xr:uid="{00000000-0005-0000-0000-00009A1E0000}"/>
    <cellStyle name="Comma 5 3 2 3 4 2 5" xfId="5336" xr:uid="{00000000-0005-0000-0000-00009B1E0000}"/>
    <cellStyle name="Comma 5 3 2 3 4 3" xfId="1656" xr:uid="{00000000-0005-0000-0000-00009C1E0000}"/>
    <cellStyle name="Comma 5 3 2 3 4 3 2" xfId="3773" xr:uid="{00000000-0005-0000-0000-00009D1E0000}"/>
    <cellStyle name="Comma 5 3 2 3 4 3 2 2" xfId="12240" xr:uid="{00000000-0005-0000-0000-00009E1E0000}"/>
    <cellStyle name="Comma 5 3 2 3 4 3 2 3" xfId="8005" xr:uid="{00000000-0005-0000-0000-00009F1E0000}"/>
    <cellStyle name="Comma 5 3 2 3 4 3 3" xfId="10124" xr:uid="{00000000-0005-0000-0000-0000A01E0000}"/>
    <cellStyle name="Comma 5 3 2 3 4 3 4" xfId="5889" xr:uid="{00000000-0005-0000-0000-0000A11E0000}"/>
    <cellStyle name="Comma 5 3 2 3 4 4" xfId="2715" xr:uid="{00000000-0005-0000-0000-0000A21E0000}"/>
    <cellStyle name="Comma 5 3 2 3 4 4 2" xfId="11182" xr:uid="{00000000-0005-0000-0000-0000A31E0000}"/>
    <cellStyle name="Comma 5 3 2 3 4 4 3" xfId="6947" xr:uid="{00000000-0005-0000-0000-0000A41E0000}"/>
    <cellStyle name="Comma 5 3 2 3 4 5" xfId="9066" xr:uid="{00000000-0005-0000-0000-0000A51E0000}"/>
    <cellStyle name="Comma 5 3 2 3 4 6" xfId="4831" xr:uid="{00000000-0005-0000-0000-0000A61E0000}"/>
    <cellStyle name="Comma 5 3 2 3 5" xfId="898" xr:uid="{00000000-0005-0000-0000-0000A71E0000}"/>
    <cellStyle name="Comma 5 3 2 3 5 2" xfId="1956" xr:uid="{00000000-0005-0000-0000-0000A81E0000}"/>
    <cellStyle name="Comma 5 3 2 3 5 2 2" xfId="4073" xr:uid="{00000000-0005-0000-0000-0000A91E0000}"/>
    <cellStyle name="Comma 5 3 2 3 5 2 2 2" xfId="12540" xr:uid="{00000000-0005-0000-0000-0000AA1E0000}"/>
    <cellStyle name="Comma 5 3 2 3 5 2 2 3" xfId="8305" xr:uid="{00000000-0005-0000-0000-0000AB1E0000}"/>
    <cellStyle name="Comma 5 3 2 3 5 2 3" xfId="10424" xr:uid="{00000000-0005-0000-0000-0000AC1E0000}"/>
    <cellStyle name="Comma 5 3 2 3 5 2 4" xfId="6189" xr:uid="{00000000-0005-0000-0000-0000AD1E0000}"/>
    <cellStyle name="Comma 5 3 2 3 5 3" xfId="3015" xr:uid="{00000000-0005-0000-0000-0000AE1E0000}"/>
    <cellStyle name="Comma 5 3 2 3 5 3 2" xfId="11482" xr:uid="{00000000-0005-0000-0000-0000AF1E0000}"/>
    <cellStyle name="Comma 5 3 2 3 5 3 3" xfId="7247" xr:uid="{00000000-0005-0000-0000-0000B01E0000}"/>
    <cellStyle name="Comma 5 3 2 3 5 4" xfId="9366" xr:uid="{00000000-0005-0000-0000-0000B11E0000}"/>
    <cellStyle name="Comma 5 3 2 3 5 5" xfId="5131" xr:uid="{00000000-0005-0000-0000-0000B21E0000}"/>
    <cellStyle name="Comma 5 3 2 3 6" xfId="1450" xr:uid="{00000000-0005-0000-0000-0000B31E0000}"/>
    <cellStyle name="Comma 5 3 2 3 6 2" xfId="3567" xr:uid="{00000000-0005-0000-0000-0000B41E0000}"/>
    <cellStyle name="Comma 5 3 2 3 6 2 2" xfId="12034" xr:uid="{00000000-0005-0000-0000-0000B51E0000}"/>
    <cellStyle name="Comma 5 3 2 3 6 2 3" xfId="7799" xr:uid="{00000000-0005-0000-0000-0000B61E0000}"/>
    <cellStyle name="Comma 5 3 2 3 6 3" xfId="9918" xr:uid="{00000000-0005-0000-0000-0000B71E0000}"/>
    <cellStyle name="Comma 5 3 2 3 6 4" xfId="5683" xr:uid="{00000000-0005-0000-0000-0000B81E0000}"/>
    <cellStyle name="Comma 5 3 2 3 7" xfId="2509" xr:uid="{00000000-0005-0000-0000-0000B91E0000}"/>
    <cellStyle name="Comma 5 3 2 3 7 2" xfId="10976" xr:uid="{00000000-0005-0000-0000-0000BA1E0000}"/>
    <cellStyle name="Comma 5 3 2 3 7 3" xfId="6741" xr:uid="{00000000-0005-0000-0000-0000BB1E0000}"/>
    <cellStyle name="Comma 5 3 2 3 8" xfId="8860" xr:uid="{00000000-0005-0000-0000-0000BC1E0000}"/>
    <cellStyle name="Comma 5 3 2 3 9" xfId="4625" xr:uid="{00000000-0005-0000-0000-0000BD1E0000}"/>
    <cellStyle name="Comma 5 3 2 4" xfId="431" xr:uid="{00000000-0005-0000-0000-0000BE1E0000}"/>
    <cellStyle name="Comma 5 3 2 4 2" xfId="744" xr:uid="{00000000-0005-0000-0000-0000BF1E0000}"/>
    <cellStyle name="Comma 5 3 2 4 2 2" xfId="1249" xr:uid="{00000000-0005-0000-0000-0000C01E0000}"/>
    <cellStyle name="Comma 5 3 2 4 2 2 2" xfId="2307" xr:uid="{00000000-0005-0000-0000-0000C11E0000}"/>
    <cellStyle name="Comma 5 3 2 4 2 2 2 2" xfId="4424" xr:uid="{00000000-0005-0000-0000-0000C21E0000}"/>
    <cellStyle name="Comma 5 3 2 4 2 2 2 2 2" xfId="12891" xr:uid="{00000000-0005-0000-0000-0000C31E0000}"/>
    <cellStyle name="Comma 5 3 2 4 2 2 2 2 3" xfId="8656" xr:uid="{00000000-0005-0000-0000-0000C41E0000}"/>
    <cellStyle name="Comma 5 3 2 4 2 2 2 3" xfId="10775" xr:uid="{00000000-0005-0000-0000-0000C51E0000}"/>
    <cellStyle name="Comma 5 3 2 4 2 2 2 4" xfId="6540" xr:uid="{00000000-0005-0000-0000-0000C61E0000}"/>
    <cellStyle name="Comma 5 3 2 4 2 2 3" xfId="3366" xr:uid="{00000000-0005-0000-0000-0000C71E0000}"/>
    <cellStyle name="Comma 5 3 2 4 2 2 3 2" xfId="11833" xr:uid="{00000000-0005-0000-0000-0000C81E0000}"/>
    <cellStyle name="Comma 5 3 2 4 2 2 3 3" xfId="7598" xr:uid="{00000000-0005-0000-0000-0000C91E0000}"/>
    <cellStyle name="Comma 5 3 2 4 2 2 4" xfId="9717" xr:uid="{00000000-0005-0000-0000-0000CA1E0000}"/>
    <cellStyle name="Comma 5 3 2 4 2 2 5" xfId="5482" xr:uid="{00000000-0005-0000-0000-0000CB1E0000}"/>
    <cellStyle name="Comma 5 3 2 4 2 3" xfId="1802" xr:uid="{00000000-0005-0000-0000-0000CC1E0000}"/>
    <cellStyle name="Comma 5 3 2 4 2 3 2" xfId="3919" xr:uid="{00000000-0005-0000-0000-0000CD1E0000}"/>
    <cellStyle name="Comma 5 3 2 4 2 3 2 2" xfId="12386" xr:uid="{00000000-0005-0000-0000-0000CE1E0000}"/>
    <cellStyle name="Comma 5 3 2 4 2 3 2 3" xfId="8151" xr:uid="{00000000-0005-0000-0000-0000CF1E0000}"/>
    <cellStyle name="Comma 5 3 2 4 2 3 3" xfId="10270" xr:uid="{00000000-0005-0000-0000-0000D01E0000}"/>
    <cellStyle name="Comma 5 3 2 4 2 3 4" xfId="6035" xr:uid="{00000000-0005-0000-0000-0000D11E0000}"/>
    <cellStyle name="Comma 5 3 2 4 2 4" xfId="2861" xr:uid="{00000000-0005-0000-0000-0000D21E0000}"/>
    <cellStyle name="Comma 5 3 2 4 2 4 2" xfId="11328" xr:uid="{00000000-0005-0000-0000-0000D31E0000}"/>
    <cellStyle name="Comma 5 3 2 4 2 4 3" xfId="7093" xr:uid="{00000000-0005-0000-0000-0000D41E0000}"/>
    <cellStyle name="Comma 5 3 2 4 2 5" xfId="9212" xr:uid="{00000000-0005-0000-0000-0000D51E0000}"/>
    <cellStyle name="Comma 5 3 2 4 2 6" xfId="4977" xr:uid="{00000000-0005-0000-0000-0000D61E0000}"/>
    <cellStyle name="Comma 5 3 2 4 3" xfId="949" xr:uid="{00000000-0005-0000-0000-0000D71E0000}"/>
    <cellStyle name="Comma 5 3 2 4 3 2" xfId="2007" xr:uid="{00000000-0005-0000-0000-0000D81E0000}"/>
    <cellStyle name="Comma 5 3 2 4 3 2 2" xfId="4124" xr:uid="{00000000-0005-0000-0000-0000D91E0000}"/>
    <cellStyle name="Comma 5 3 2 4 3 2 2 2" xfId="12591" xr:uid="{00000000-0005-0000-0000-0000DA1E0000}"/>
    <cellStyle name="Comma 5 3 2 4 3 2 2 3" xfId="8356" xr:uid="{00000000-0005-0000-0000-0000DB1E0000}"/>
    <cellStyle name="Comma 5 3 2 4 3 2 3" xfId="10475" xr:uid="{00000000-0005-0000-0000-0000DC1E0000}"/>
    <cellStyle name="Comma 5 3 2 4 3 2 4" xfId="6240" xr:uid="{00000000-0005-0000-0000-0000DD1E0000}"/>
    <cellStyle name="Comma 5 3 2 4 3 3" xfId="3066" xr:uid="{00000000-0005-0000-0000-0000DE1E0000}"/>
    <cellStyle name="Comma 5 3 2 4 3 3 2" xfId="11533" xr:uid="{00000000-0005-0000-0000-0000DF1E0000}"/>
    <cellStyle name="Comma 5 3 2 4 3 3 3" xfId="7298" xr:uid="{00000000-0005-0000-0000-0000E01E0000}"/>
    <cellStyle name="Comma 5 3 2 4 3 4" xfId="9417" xr:uid="{00000000-0005-0000-0000-0000E11E0000}"/>
    <cellStyle name="Comma 5 3 2 4 3 5" xfId="5182" xr:uid="{00000000-0005-0000-0000-0000E21E0000}"/>
    <cellStyle name="Comma 5 3 2 4 4" xfId="1501" xr:uid="{00000000-0005-0000-0000-0000E31E0000}"/>
    <cellStyle name="Comma 5 3 2 4 4 2" xfId="3618" xr:uid="{00000000-0005-0000-0000-0000E41E0000}"/>
    <cellStyle name="Comma 5 3 2 4 4 2 2" xfId="12085" xr:uid="{00000000-0005-0000-0000-0000E51E0000}"/>
    <cellStyle name="Comma 5 3 2 4 4 2 3" xfId="7850" xr:uid="{00000000-0005-0000-0000-0000E61E0000}"/>
    <cellStyle name="Comma 5 3 2 4 4 3" xfId="9969" xr:uid="{00000000-0005-0000-0000-0000E71E0000}"/>
    <cellStyle name="Comma 5 3 2 4 4 4" xfId="5734" xr:uid="{00000000-0005-0000-0000-0000E81E0000}"/>
    <cellStyle name="Comma 5 3 2 4 5" xfId="2560" xr:uid="{00000000-0005-0000-0000-0000E91E0000}"/>
    <cellStyle name="Comma 5 3 2 4 5 2" xfId="11027" xr:uid="{00000000-0005-0000-0000-0000EA1E0000}"/>
    <cellStyle name="Comma 5 3 2 4 5 3" xfId="6792" xr:uid="{00000000-0005-0000-0000-0000EB1E0000}"/>
    <cellStyle name="Comma 5 3 2 4 6" xfId="8911" xr:uid="{00000000-0005-0000-0000-0000EC1E0000}"/>
    <cellStyle name="Comma 5 3 2 4 7" xfId="4676" xr:uid="{00000000-0005-0000-0000-0000ED1E0000}"/>
    <cellStyle name="Comma 5 3 2 5" xfId="633" xr:uid="{00000000-0005-0000-0000-0000EE1E0000}"/>
    <cellStyle name="Comma 5 3 2 5 2" xfId="1150" xr:uid="{00000000-0005-0000-0000-0000EF1E0000}"/>
    <cellStyle name="Comma 5 3 2 5 2 2" xfId="2208" xr:uid="{00000000-0005-0000-0000-0000F01E0000}"/>
    <cellStyle name="Comma 5 3 2 5 2 2 2" xfId="4325" xr:uid="{00000000-0005-0000-0000-0000F11E0000}"/>
    <cellStyle name="Comma 5 3 2 5 2 2 2 2" xfId="12792" xr:uid="{00000000-0005-0000-0000-0000F21E0000}"/>
    <cellStyle name="Comma 5 3 2 5 2 2 2 3" xfId="8557" xr:uid="{00000000-0005-0000-0000-0000F31E0000}"/>
    <cellStyle name="Comma 5 3 2 5 2 2 3" xfId="10676" xr:uid="{00000000-0005-0000-0000-0000F41E0000}"/>
    <cellStyle name="Comma 5 3 2 5 2 2 4" xfId="6441" xr:uid="{00000000-0005-0000-0000-0000F51E0000}"/>
    <cellStyle name="Comma 5 3 2 5 2 3" xfId="3267" xr:uid="{00000000-0005-0000-0000-0000F61E0000}"/>
    <cellStyle name="Comma 5 3 2 5 2 3 2" xfId="11734" xr:uid="{00000000-0005-0000-0000-0000F71E0000}"/>
    <cellStyle name="Comma 5 3 2 5 2 3 3" xfId="7499" xr:uid="{00000000-0005-0000-0000-0000F81E0000}"/>
    <cellStyle name="Comma 5 3 2 5 2 4" xfId="9618" xr:uid="{00000000-0005-0000-0000-0000F91E0000}"/>
    <cellStyle name="Comma 5 3 2 5 2 5" xfId="5383" xr:uid="{00000000-0005-0000-0000-0000FA1E0000}"/>
    <cellStyle name="Comma 5 3 2 5 3" xfId="1703" xr:uid="{00000000-0005-0000-0000-0000FB1E0000}"/>
    <cellStyle name="Comma 5 3 2 5 3 2" xfId="3820" xr:uid="{00000000-0005-0000-0000-0000FC1E0000}"/>
    <cellStyle name="Comma 5 3 2 5 3 2 2" xfId="12287" xr:uid="{00000000-0005-0000-0000-0000FD1E0000}"/>
    <cellStyle name="Comma 5 3 2 5 3 2 3" xfId="8052" xr:uid="{00000000-0005-0000-0000-0000FE1E0000}"/>
    <cellStyle name="Comma 5 3 2 5 3 3" xfId="10171" xr:uid="{00000000-0005-0000-0000-0000FF1E0000}"/>
    <cellStyle name="Comma 5 3 2 5 3 4" xfId="5936" xr:uid="{00000000-0005-0000-0000-0000001F0000}"/>
    <cellStyle name="Comma 5 3 2 5 4" xfId="2762" xr:uid="{00000000-0005-0000-0000-0000011F0000}"/>
    <cellStyle name="Comma 5 3 2 5 4 2" xfId="11229" xr:uid="{00000000-0005-0000-0000-0000021F0000}"/>
    <cellStyle name="Comma 5 3 2 5 4 3" xfId="6994" xr:uid="{00000000-0005-0000-0000-0000031F0000}"/>
    <cellStyle name="Comma 5 3 2 5 5" xfId="9113" xr:uid="{00000000-0005-0000-0000-0000041F0000}"/>
    <cellStyle name="Comma 5 3 2 5 6" xfId="4878" xr:uid="{00000000-0005-0000-0000-0000051F0000}"/>
    <cellStyle name="Comma 5 3 2 6" xfId="539" xr:uid="{00000000-0005-0000-0000-0000061F0000}"/>
    <cellStyle name="Comma 5 3 2 6 2" xfId="1057" xr:uid="{00000000-0005-0000-0000-0000071F0000}"/>
    <cellStyle name="Comma 5 3 2 6 2 2" xfId="2115" xr:uid="{00000000-0005-0000-0000-0000081F0000}"/>
    <cellStyle name="Comma 5 3 2 6 2 2 2" xfId="4232" xr:uid="{00000000-0005-0000-0000-0000091F0000}"/>
    <cellStyle name="Comma 5 3 2 6 2 2 2 2" xfId="12699" xr:uid="{00000000-0005-0000-0000-00000A1F0000}"/>
    <cellStyle name="Comma 5 3 2 6 2 2 2 3" xfId="8464" xr:uid="{00000000-0005-0000-0000-00000B1F0000}"/>
    <cellStyle name="Comma 5 3 2 6 2 2 3" xfId="10583" xr:uid="{00000000-0005-0000-0000-00000C1F0000}"/>
    <cellStyle name="Comma 5 3 2 6 2 2 4" xfId="6348" xr:uid="{00000000-0005-0000-0000-00000D1F0000}"/>
    <cellStyle name="Comma 5 3 2 6 2 3" xfId="3174" xr:uid="{00000000-0005-0000-0000-00000E1F0000}"/>
    <cellStyle name="Comma 5 3 2 6 2 3 2" xfId="11641" xr:uid="{00000000-0005-0000-0000-00000F1F0000}"/>
    <cellStyle name="Comma 5 3 2 6 2 3 3" xfId="7406" xr:uid="{00000000-0005-0000-0000-0000101F0000}"/>
    <cellStyle name="Comma 5 3 2 6 2 4" xfId="9525" xr:uid="{00000000-0005-0000-0000-0000111F0000}"/>
    <cellStyle name="Comma 5 3 2 6 2 5" xfId="5290" xr:uid="{00000000-0005-0000-0000-0000121F0000}"/>
    <cellStyle name="Comma 5 3 2 6 3" xfId="1609" xr:uid="{00000000-0005-0000-0000-0000131F0000}"/>
    <cellStyle name="Comma 5 3 2 6 3 2" xfId="3726" xr:uid="{00000000-0005-0000-0000-0000141F0000}"/>
    <cellStyle name="Comma 5 3 2 6 3 2 2" xfId="12193" xr:uid="{00000000-0005-0000-0000-0000151F0000}"/>
    <cellStyle name="Comma 5 3 2 6 3 2 3" xfId="7958" xr:uid="{00000000-0005-0000-0000-0000161F0000}"/>
    <cellStyle name="Comma 5 3 2 6 3 3" xfId="10077" xr:uid="{00000000-0005-0000-0000-0000171F0000}"/>
    <cellStyle name="Comma 5 3 2 6 3 4" xfId="5842" xr:uid="{00000000-0005-0000-0000-0000181F0000}"/>
    <cellStyle name="Comma 5 3 2 6 4" xfId="2668" xr:uid="{00000000-0005-0000-0000-0000191F0000}"/>
    <cellStyle name="Comma 5 3 2 6 4 2" xfId="11135" xr:uid="{00000000-0005-0000-0000-00001A1F0000}"/>
    <cellStyle name="Comma 5 3 2 6 4 3" xfId="6900" xr:uid="{00000000-0005-0000-0000-00001B1F0000}"/>
    <cellStyle name="Comma 5 3 2 6 5" xfId="9019" xr:uid="{00000000-0005-0000-0000-00001C1F0000}"/>
    <cellStyle name="Comma 5 3 2 6 6" xfId="4784" xr:uid="{00000000-0005-0000-0000-00001D1F0000}"/>
    <cellStyle name="Comma 5 3 2 7" xfId="852" xr:uid="{00000000-0005-0000-0000-00001E1F0000}"/>
    <cellStyle name="Comma 5 3 2 7 2" xfId="1910" xr:uid="{00000000-0005-0000-0000-00001F1F0000}"/>
    <cellStyle name="Comma 5 3 2 7 2 2" xfId="4027" xr:uid="{00000000-0005-0000-0000-0000201F0000}"/>
    <cellStyle name="Comma 5 3 2 7 2 2 2" xfId="12494" xr:uid="{00000000-0005-0000-0000-0000211F0000}"/>
    <cellStyle name="Comma 5 3 2 7 2 2 3" xfId="8259" xr:uid="{00000000-0005-0000-0000-0000221F0000}"/>
    <cellStyle name="Comma 5 3 2 7 2 3" xfId="10378" xr:uid="{00000000-0005-0000-0000-0000231F0000}"/>
    <cellStyle name="Comma 5 3 2 7 2 4" xfId="6143" xr:uid="{00000000-0005-0000-0000-0000241F0000}"/>
    <cellStyle name="Comma 5 3 2 7 3" xfId="2969" xr:uid="{00000000-0005-0000-0000-0000251F0000}"/>
    <cellStyle name="Comma 5 3 2 7 3 2" xfId="11436" xr:uid="{00000000-0005-0000-0000-0000261F0000}"/>
    <cellStyle name="Comma 5 3 2 7 3 3" xfId="7201" xr:uid="{00000000-0005-0000-0000-0000271F0000}"/>
    <cellStyle name="Comma 5 3 2 7 4" xfId="9320" xr:uid="{00000000-0005-0000-0000-0000281F0000}"/>
    <cellStyle name="Comma 5 3 2 7 5" xfId="5085" xr:uid="{00000000-0005-0000-0000-0000291F0000}"/>
    <cellStyle name="Comma 5 3 2 8" xfId="1357" xr:uid="{00000000-0005-0000-0000-00002A1F0000}"/>
    <cellStyle name="Comma 5 3 2 8 2" xfId="2415" xr:uid="{00000000-0005-0000-0000-00002B1F0000}"/>
    <cellStyle name="Comma 5 3 2 8 2 2" xfId="4532" xr:uid="{00000000-0005-0000-0000-00002C1F0000}"/>
    <cellStyle name="Comma 5 3 2 8 2 2 2" xfId="12999" xr:uid="{00000000-0005-0000-0000-00002D1F0000}"/>
    <cellStyle name="Comma 5 3 2 8 2 2 3" xfId="8764" xr:uid="{00000000-0005-0000-0000-00002E1F0000}"/>
    <cellStyle name="Comma 5 3 2 8 2 3" xfId="10883" xr:uid="{00000000-0005-0000-0000-00002F1F0000}"/>
    <cellStyle name="Comma 5 3 2 8 2 4" xfId="6648" xr:uid="{00000000-0005-0000-0000-0000301F0000}"/>
    <cellStyle name="Comma 5 3 2 8 3" xfId="3474" xr:uid="{00000000-0005-0000-0000-0000311F0000}"/>
    <cellStyle name="Comma 5 3 2 8 3 2" xfId="11941" xr:uid="{00000000-0005-0000-0000-0000321F0000}"/>
    <cellStyle name="Comma 5 3 2 8 3 3" xfId="7706" xr:uid="{00000000-0005-0000-0000-0000331F0000}"/>
    <cellStyle name="Comma 5 3 2 8 4" xfId="9825" xr:uid="{00000000-0005-0000-0000-0000341F0000}"/>
    <cellStyle name="Comma 5 3 2 8 5" xfId="5590" xr:uid="{00000000-0005-0000-0000-0000351F0000}"/>
    <cellStyle name="Comma 5 3 2 9" xfId="1404" xr:uid="{00000000-0005-0000-0000-0000361F0000}"/>
    <cellStyle name="Comma 5 3 2 9 2" xfId="3521" xr:uid="{00000000-0005-0000-0000-0000371F0000}"/>
    <cellStyle name="Comma 5 3 2 9 2 2" xfId="11988" xr:uid="{00000000-0005-0000-0000-0000381F0000}"/>
    <cellStyle name="Comma 5 3 2 9 2 3" xfId="7753" xr:uid="{00000000-0005-0000-0000-0000391F0000}"/>
    <cellStyle name="Comma 5 3 2 9 3" xfId="9872" xr:uid="{00000000-0005-0000-0000-00003A1F0000}"/>
    <cellStyle name="Comma 5 3 2 9 4" xfId="5637" xr:uid="{00000000-0005-0000-0000-00003B1F0000}"/>
    <cellStyle name="Comma 5 3 3" xfId="379" xr:uid="{00000000-0005-0000-0000-00003C1F0000}"/>
    <cellStyle name="Comma 5 3 3 2" xfId="485" xr:uid="{00000000-0005-0000-0000-00003D1F0000}"/>
    <cellStyle name="Comma 5 3 3 2 2" xfId="798" xr:uid="{00000000-0005-0000-0000-00003E1F0000}"/>
    <cellStyle name="Comma 5 3 3 2 2 2" xfId="1303" xr:uid="{00000000-0005-0000-0000-00003F1F0000}"/>
    <cellStyle name="Comma 5 3 3 2 2 2 2" xfId="2361" xr:uid="{00000000-0005-0000-0000-0000401F0000}"/>
    <cellStyle name="Comma 5 3 3 2 2 2 2 2" xfId="4478" xr:uid="{00000000-0005-0000-0000-0000411F0000}"/>
    <cellStyle name="Comma 5 3 3 2 2 2 2 2 2" xfId="12945" xr:uid="{00000000-0005-0000-0000-0000421F0000}"/>
    <cellStyle name="Comma 5 3 3 2 2 2 2 2 3" xfId="8710" xr:uid="{00000000-0005-0000-0000-0000431F0000}"/>
    <cellStyle name="Comma 5 3 3 2 2 2 2 3" xfId="10829" xr:uid="{00000000-0005-0000-0000-0000441F0000}"/>
    <cellStyle name="Comma 5 3 3 2 2 2 2 4" xfId="6594" xr:uid="{00000000-0005-0000-0000-0000451F0000}"/>
    <cellStyle name="Comma 5 3 3 2 2 2 3" xfId="3420" xr:uid="{00000000-0005-0000-0000-0000461F0000}"/>
    <cellStyle name="Comma 5 3 3 2 2 2 3 2" xfId="11887" xr:uid="{00000000-0005-0000-0000-0000471F0000}"/>
    <cellStyle name="Comma 5 3 3 2 2 2 3 3" xfId="7652" xr:uid="{00000000-0005-0000-0000-0000481F0000}"/>
    <cellStyle name="Comma 5 3 3 2 2 2 4" xfId="9771" xr:uid="{00000000-0005-0000-0000-0000491F0000}"/>
    <cellStyle name="Comma 5 3 3 2 2 2 5" xfId="5536" xr:uid="{00000000-0005-0000-0000-00004A1F0000}"/>
    <cellStyle name="Comma 5 3 3 2 2 3" xfId="1856" xr:uid="{00000000-0005-0000-0000-00004B1F0000}"/>
    <cellStyle name="Comma 5 3 3 2 2 3 2" xfId="3973" xr:uid="{00000000-0005-0000-0000-00004C1F0000}"/>
    <cellStyle name="Comma 5 3 3 2 2 3 2 2" xfId="12440" xr:uid="{00000000-0005-0000-0000-00004D1F0000}"/>
    <cellStyle name="Comma 5 3 3 2 2 3 2 3" xfId="8205" xr:uid="{00000000-0005-0000-0000-00004E1F0000}"/>
    <cellStyle name="Comma 5 3 3 2 2 3 3" xfId="10324" xr:uid="{00000000-0005-0000-0000-00004F1F0000}"/>
    <cellStyle name="Comma 5 3 3 2 2 3 4" xfId="6089" xr:uid="{00000000-0005-0000-0000-0000501F0000}"/>
    <cellStyle name="Comma 5 3 3 2 2 4" xfId="2915" xr:uid="{00000000-0005-0000-0000-0000511F0000}"/>
    <cellStyle name="Comma 5 3 3 2 2 4 2" xfId="11382" xr:uid="{00000000-0005-0000-0000-0000521F0000}"/>
    <cellStyle name="Comma 5 3 3 2 2 4 3" xfId="7147" xr:uid="{00000000-0005-0000-0000-0000531F0000}"/>
    <cellStyle name="Comma 5 3 3 2 2 5" xfId="9266" xr:uid="{00000000-0005-0000-0000-0000541F0000}"/>
    <cellStyle name="Comma 5 3 3 2 2 6" xfId="5031" xr:uid="{00000000-0005-0000-0000-0000551F0000}"/>
    <cellStyle name="Comma 5 3 3 2 3" xfId="1003" xr:uid="{00000000-0005-0000-0000-0000561F0000}"/>
    <cellStyle name="Comma 5 3 3 2 3 2" xfId="2061" xr:uid="{00000000-0005-0000-0000-0000571F0000}"/>
    <cellStyle name="Comma 5 3 3 2 3 2 2" xfId="4178" xr:uid="{00000000-0005-0000-0000-0000581F0000}"/>
    <cellStyle name="Comma 5 3 3 2 3 2 2 2" xfId="12645" xr:uid="{00000000-0005-0000-0000-0000591F0000}"/>
    <cellStyle name="Comma 5 3 3 2 3 2 2 3" xfId="8410" xr:uid="{00000000-0005-0000-0000-00005A1F0000}"/>
    <cellStyle name="Comma 5 3 3 2 3 2 3" xfId="10529" xr:uid="{00000000-0005-0000-0000-00005B1F0000}"/>
    <cellStyle name="Comma 5 3 3 2 3 2 4" xfId="6294" xr:uid="{00000000-0005-0000-0000-00005C1F0000}"/>
    <cellStyle name="Comma 5 3 3 2 3 3" xfId="3120" xr:uid="{00000000-0005-0000-0000-00005D1F0000}"/>
    <cellStyle name="Comma 5 3 3 2 3 3 2" xfId="11587" xr:uid="{00000000-0005-0000-0000-00005E1F0000}"/>
    <cellStyle name="Comma 5 3 3 2 3 3 3" xfId="7352" xr:uid="{00000000-0005-0000-0000-00005F1F0000}"/>
    <cellStyle name="Comma 5 3 3 2 3 4" xfId="9471" xr:uid="{00000000-0005-0000-0000-0000601F0000}"/>
    <cellStyle name="Comma 5 3 3 2 3 5" xfId="5236" xr:uid="{00000000-0005-0000-0000-0000611F0000}"/>
    <cellStyle name="Comma 5 3 3 2 4" xfId="1555" xr:uid="{00000000-0005-0000-0000-0000621F0000}"/>
    <cellStyle name="Comma 5 3 3 2 4 2" xfId="3672" xr:uid="{00000000-0005-0000-0000-0000631F0000}"/>
    <cellStyle name="Comma 5 3 3 2 4 2 2" xfId="12139" xr:uid="{00000000-0005-0000-0000-0000641F0000}"/>
    <cellStyle name="Comma 5 3 3 2 4 2 3" xfId="7904" xr:uid="{00000000-0005-0000-0000-0000651F0000}"/>
    <cellStyle name="Comma 5 3 3 2 4 3" xfId="10023" xr:uid="{00000000-0005-0000-0000-0000661F0000}"/>
    <cellStyle name="Comma 5 3 3 2 4 4" xfId="5788" xr:uid="{00000000-0005-0000-0000-0000671F0000}"/>
    <cellStyle name="Comma 5 3 3 2 5" xfId="2614" xr:uid="{00000000-0005-0000-0000-0000681F0000}"/>
    <cellStyle name="Comma 5 3 3 2 5 2" xfId="11081" xr:uid="{00000000-0005-0000-0000-0000691F0000}"/>
    <cellStyle name="Comma 5 3 3 2 5 3" xfId="6846" xr:uid="{00000000-0005-0000-0000-00006A1F0000}"/>
    <cellStyle name="Comma 5 3 3 2 6" xfId="8965" xr:uid="{00000000-0005-0000-0000-00006B1F0000}"/>
    <cellStyle name="Comma 5 3 3 2 7" xfId="4730" xr:uid="{00000000-0005-0000-0000-00006C1F0000}"/>
    <cellStyle name="Comma 5 3 3 3" xfId="692" xr:uid="{00000000-0005-0000-0000-00006D1F0000}"/>
    <cellStyle name="Comma 5 3 3 3 2" xfId="1197" xr:uid="{00000000-0005-0000-0000-00006E1F0000}"/>
    <cellStyle name="Comma 5 3 3 3 2 2" xfId="2255" xr:uid="{00000000-0005-0000-0000-00006F1F0000}"/>
    <cellStyle name="Comma 5 3 3 3 2 2 2" xfId="4372" xr:uid="{00000000-0005-0000-0000-0000701F0000}"/>
    <cellStyle name="Comma 5 3 3 3 2 2 2 2" xfId="12839" xr:uid="{00000000-0005-0000-0000-0000711F0000}"/>
    <cellStyle name="Comma 5 3 3 3 2 2 2 3" xfId="8604" xr:uid="{00000000-0005-0000-0000-0000721F0000}"/>
    <cellStyle name="Comma 5 3 3 3 2 2 3" xfId="10723" xr:uid="{00000000-0005-0000-0000-0000731F0000}"/>
    <cellStyle name="Comma 5 3 3 3 2 2 4" xfId="6488" xr:uid="{00000000-0005-0000-0000-0000741F0000}"/>
    <cellStyle name="Comma 5 3 3 3 2 3" xfId="3314" xr:uid="{00000000-0005-0000-0000-0000751F0000}"/>
    <cellStyle name="Comma 5 3 3 3 2 3 2" xfId="11781" xr:uid="{00000000-0005-0000-0000-0000761F0000}"/>
    <cellStyle name="Comma 5 3 3 3 2 3 3" xfId="7546" xr:uid="{00000000-0005-0000-0000-0000771F0000}"/>
    <cellStyle name="Comma 5 3 3 3 2 4" xfId="9665" xr:uid="{00000000-0005-0000-0000-0000781F0000}"/>
    <cellStyle name="Comma 5 3 3 3 2 5" xfId="5430" xr:uid="{00000000-0005-0000-0000-0000791F0000}"/>
    <cellStyle name="Comma 5 3 3 3 3" xfId="1750" xr:uid="{00000000-0005-0000-0000-00007A1F0000}"/>
    <cellStyle name="Comma 5 3 3 3 3 2" xfId="3867" xr:uid="{00000000-0005-0000-0000-00007B1F0000}"/>
    <cellStyle name="Comma 5 3 3 3 3 2 2" xfId="12334" xr:uid="{00000000-0005-0000-0000-00007C1F0000}"/>
    <cellStyle name="Comma 5 3 3 3 3 2 3" xfId="8099" xr:uid="{00000000-0005-0000-0000-00007D1F0000}"/>
    <cellStyle name="Comma 5 3 3 3 3 3" xfId="10218" xr:uid="{00000000-0005-0000-0000-00007E1F0000}"/>
    <cellStyle name="Comma 5 3 3 3 3 4" xfId="5983" xr:uid="{00000000-0005-0000-0000-00007F1F0000}"/>
    <cellStyle name="Comma 5 3 3 3 4" xfId="2809" xr:uid="{00000000-0005-0000-0000-0000801F0000}"/>
    <cellStyle name="Comma 5 3 3 3 4 2" xfId="11276" xr:uid="{00000000-0005-0000-0000-0000811F0000}"/>
    <cellStyle name="Comma 5 3 3 3 4 3" xfId="7041" xr:uid="{00000000-0005-0000-0000-0000821F0000}"/>
    <cellStyle name="Comma 5 3 3 3 5" xfId="9160" xr:uid="{00000000-0005-0000-0000-0000831F0000}"/>
    <cellStyle name="Comma 5 3 3 3 6" xfId="4925" xr:uid="{00000000-0005-0000-0000-0000841F0000}"/>
    <cellStyle name="Comma 5 3 3 4" xfId="585" xr:uid="{00000000-0005-0000-0000-0000851F0000}"/>
    <cellStyle name="Comma 5 3 3 4 2" xfId="1102" xr:uid="{00000000-0005-0000-0000-0000861F0000}"/>
    <cellStyle name="Comma 5 3 3 4 2 2" xfId="2160" xr:uid="{00000000-0005-0000-0000-0000871F0000}"/>
    <cellStyle name="Comma 5 3 3 4 2 2 2" xfId="4277" xr:uid="{00000000-0005-0000-0000-0000881F0000}"/>
    <cellStyle name="Comma 5 3 3 4 2 2 2 2" xfId="12744" xr:uid="{00000000-0005-0000-0000-0000891F0000}"/>
    <cellStyle name="Comma 5 3 3 4 2 2 2 3" xfId="8509" xr:uid="{00000000-0005-0000-0000-00008A1F0000}"/>
    <cellStyle name="Comma 5 3 3 4 2 2 3" xfId="10628" xr:uid="{00000000-0005-0000-0000-00008B1F0000}"/>
    <cellStyle name="Comma 5 3 3 4 2 2 4" xfId="6393" xr:uid="{00000000-0005-0000-0000-00008C1F0000}"/>
    <cellStyle name="Comma 5 3 3 4 2 3" xfId="3219" xr:uid="{00000000-0005-0000-0000-00008D1F0000}"/>
    <cellStyle name="Comma 5 3 3 4 2 3 2" xfId="11686" xr:uid="{00000000-0005-0000-0000-00008E1F0000}"/>
    <cellStyle name="Comma 5 3 3 4 2 3 3" xfId="7451" xr:uid="{00000000-0005-0000-0000-00008F1F0000}"/>
    <cellStyle name="Comma 5 3 3 4 2 4" xfId="9570" xr:uid="{00000000-0005-0000-0000-0000901F0000}"/>
    <cellStyle name="Comma 5 3 3 4 2 5" xfId="5335" xr:uid="{00000000-0005-0000-0000-0000911F0000}"/>
    <cellStyle name="Comma 5 3 3 4 3" xfId="1655" xr:uid="{00000000-0005-0000-0000-0000921F0000}"/>
    <cellStyle name="Comma 5 3 3 4 3 2" xfId="3772" xr:uid="{00000000-0005-0000-0000-0000931F0000}"/>
    <cellStyle name="Comma 5 3 3 4 3 2 2" xfId="12239" xr:uid="{00000000-0005-0000-0000-0000941F0000}"/>
    <cellStyle name="Comma 5 3 3 4 3 2 3" xfId="8004" xr:uid="{00000000-0005-0000-0000-0000951F0000}"/>
    <cellStyle name="Comma 5 3 3 4 3 3" xfId="10123" xr:uid="{00000000-0005-0000-0000-0000961F0000}"/>
    <cellStyle name="Comma 5 3 3 4 3 4" xfId="5888" xr:uid="{00000000-0005-0000-0000-0000971F0000}"/>
    <cellStyle name="Comma 5 3 3 4 4" xfId="2714" xr:uid="{00000000-0005-0000-0000-0000981F0000}"/>
    <cellStyle name="Comma 5 3 3 4 4 2" xfId="11181" xr:uid="{00000000-0005-0000-0000-0000991F0000}"/>
    <cellStyle name="Comma 5 3 3 4 4 3" xfId="6946" xr:uid="{00000000-0005-0000-0000-00009A1F0000}"/>
    <cellStyle name="Comma 5 3 3 4 5" xfId="9065" xr:uid="{00000000-0005-0000-0000-00009B1F0000}"/>
    <cellStyle name="Comma 5 3 3 4 6" xfId="4830" xr:uid="{00000000-0005-0000-0000-00009C1F0000}"/>
    <cellStyle name="Comma 5 3 3 5" xfId="897" xr:uid="{00000000-0005-0000-0000-00009D1F0000}"/>
    <cellStyle name="Comma 5 3 3 5 2" xfId="1955" xr:uid="{00000000-0005-0000-0000-00009E1F0000}"/>
    <cellStyle name="Comma 5 3 3 5 2 2" xfId="4072" xr:uid="{00000000-0005-0000-0000-00009F1F0000}"/>
    <cellStyle name="Comma 5 3 3 5 2 2 2" xfId="12539" xr:uid="{00000000-0005-0000-0000-0000A01F0000}"/>
    <cellStyle name="Comma 5 3 3 5 2 2 3" xfId="8304" xr:uid="{00000000-0005-0000-0000-0000A11F0000}"/>
    <cellStyle name="Comma 5 3 3 5 2 3" xfId="10423" xr:uid="{00000000-0005-0000-0000-0000A21F0000}"/>
    <cellStyle name="Comma 5 3 3 5 2 4" xfId="6188" xr:uid="{00000000-0005-0000-0000-0000A31F0000}"/>
    <cellStyle name="Comma 5 3 3 5 3" xfId="3014" xr:uid="{00000000-0005-0000-0000-0000A41F0000}"/>
    <cellStyle name="Comma 5 3 3 5 3 2" xfId="11481" xr:uid="{00000000-0005-0000-0000-0000A51F0000}"/>
    <cellStyle name="Comma 5 3 3 5 3 3" xfId="7246" xr:uid="{00000000-0005-0000-0000-0000A61F0000}"/>
    <cellStyle name="Comma 5 3 3 5 4" xfId="9365" xr:uid="{00000000-0005-0000-0000-0000A71F0000}"/>
    <cellStyle name="Comma 5 3 3 5 5" xfId="5130" xr:uid="{00000000-0005-0000-0000-0000A81F0000}"/>
    <cellStyle name="Comma 5 3 3 6" xfId="1449" xr:uid="{00000000-0005-0000-0000-0000A91F0000}"/>
    <cellStyle name="Comma 5 3 3 6 2" xfId="3566" xr:uid="{00000000-0005-0000-0000-0000AA1F0000}"/>
    <cellStyle name="Comma 5 3 3 6 2 2" xfId="12033" xr:uid="{00000000-0005-0000-0000-0000AB1F0000}"/>
    <cellStyle name="Comma 5 3 3 6 2 3" xfId="7798" xr:uid="{00000000-0005-0000-0000-0000AC1F0000}"/>
    <cellStyle name="Comma 5 3 3 6 3" xfId="9917" xr:uid="{00000000-0005-0000-0000-0000AD1F0000}"/>
    <cellStyle name="Comma 5 3 3 6 4" xfId="5682" xr:uid="{00000000-0005-0000-0000-0000AE1F0000}"/>
    <cellStyle name="Comma 5 3 3 7" xfId="2508" xr:uid="{00000000-0005-0000-0000-0000AF1F0000}"/>
    <cellStyle name="Comma 5 3 3 7 2" xfId="10975" xr:uid="{00000000-0005-0000-0000-0000B01F0000}"/>
    <cellStyle name="Comma 5 3 3 7 3" xfId="6740" xr:uid="{00000000-0005-0000-0000-0000B11F0000}"/>
    <cellStyle name="Comma 5 3 3 8" xfId="8859" xr:uid="{00000000-0005-0000-0000-0000B21F0000}"/>
    <cellStyle name="Comma 5 3 3 9" xfId="4624" xr:uid="{00000000-0005-0000-0000-0000B31F0000}"/>
    <cellStyle name="Comma 5 3 4" xfId="430" xr:uid="{00000000-0005-0000-0000-0000B41F0000}"/>
    <cellStyle name="Comma 5 3 4 2" xfId="743" xr:uid="{00000000-0005-0000-0000-0000B51F0000}"/>
    <cellStyle name="Comma 5 3 4 2 2" xfId="1248" xr:uid="{00000000-0005-0000-0000-0000B61F0000}"/>
    <cellStyle name="Comma 5 3 4 2 2 2" xfId="2306" xr:uid="{00000000-0005-0000-0000-0000B71F0000}"/>
    <cellStyle name="Comma 5 3 4 2 2 2 2" xfId="4423" xr:uid="{00000000-0005-0000-0000-0000B81F0000}"/>
    <cellStyle name="Comma 5 3 4 2 2 2 2 2" xfId="12890" xr:uid="{00000000-0005-0000-0000-0000B91F0000}"/>
    <cellStyle name="Comma 5 3 4 2 2 2 2 3" xfId="8655" xr:uid="{00000000-0005-0000-0000-0000BA1F0000}"/>
    <cellStyle name="Comma 5 3 4 2 2 2 3" xfId="10774" xr:uid="{00000000-0005-0000-0000-0000BB1F0000}"/>
    <cellStyle name="Comma 5 3 4 2 2 2 4" xfId="6539" xr:uid="{00000000-0005-0000-0000-0000BC1F0000}"/>
    <cellStyle name="Comma 5 3 4 2 2 3" xfId="3365" xr:uid="{00000000-0005-0000-0000-0000BD1F0000}"/>
    <cellStyle name="Comma 5 3 4 2 2 3 2" xfId="11832" xr:uid="{00000000-0005-0000-0000-0000BE1F0000}"/>
    <cellStyle name="Comma 5 3 4 2 2 3 3" xfId="7597" xr:uid="{00000000-0005-0000-0000-0000BF1F0000}"/>
    <cellStyle name="Comma 5 3 4 2 2 4" xfId="9716" xr:uid="{00000000-0005-0000-0000-0000C01F0000}"/>
    <cellStyle name="Comma 5 3 4 2 2 5" xfId="5481" xr:uid="{00000000-0005-0000-0000-0000C11F0000}"/>
    <cellStyle name="Comma 5 3 4 2 3" xfId="1801" xr:uid="{00000000-0005-0000-0000-0000C21F0000}"/>
    <cellStyle name="Comma 5 3 4 2 3 2" xfId="3918" xr:uid="{00000000-0005-0000-0000-0000C31F0000}"/>
    <cellStyle name="Comma 5 3 4 2 3 2 2" xfId="12385" xr:uid="{00000000-0005-0000-0000-0000C41F0000}"/>
    <cellStyle name="Comma 5 3 4 2 3 2 3" xfId="8150" xr:uid="{00000000-0005-0000-0000-0000C51F0000}"/>
    <cellStyle name="Comma 5 3 4 2 3 3" xfId="10269" xr:uid="{00000000-0005-0000-0000-0000C61F0000}"/>
    <cellStyle name="Comma 5 3 4 2 3 4" xfId="6034" xr:uid="{00000000-0005-0000-0000-0000C71F0000}"/>
    <cellStyle name="Comma 5 3 4 2 4" xfId="2860" xr:uid="{00000000-0005-0000-0000-0000C81F0000}"/>
    <cellStyle name="Comma 5 3 4 2 4 2" xfId="11327" xr:uid="{00000000-0005-0000-0000-0000C91F0000}"/>
    <cellStyle name="Comma 5 3 4 2 4 3" xfId="7092" xr:uid="{00000000-0005-0000-0000-0000CA1F0000}"/>
    <cellStyle name="Comma 5 3 4 2 5" xfId="9211" xr:uid="{00000000-0005-0000-0000-0000CB1F0000}"/>
    <cellStyle name="Comma 5 3 4 2 6" xfId="4976" xr:uid="{00000000-0005-0000-0000-0000CC1F0000}"/>
    <cellStyle name="Comma 5 3 4 3" xfId="948" xr:uid="{00000000-0005-0000-0000-0000CD1F0000}"/>
    <cellStyle name="Comma 5 3 4 3 2" xfId="2006" xr:uid="{00000000-0005-0000-0000-0000CE1F0000}"/>
    <cellStyle name="Comma 5 3 4 3 2 2" xfId="4123" xr:uid="{00000000-0005-0000-0000-0000CF1F0000}"/>
    <cellStyle name="Comma 5 3 4 3 2 2 2" xfId="12590" xr:uid="{00000000-0005-0000-0000-0000D01F0000}"/>
    <cellStyle name="Comma 5 3 4 3 2 2 3" xfId="8355" xr:uid="{00000000-0005-0000-0000-0000D11F0000}"/>
    <cellStyle name="Comma 5 3 4 3 2 3" xfId="10474" xr:uid="{00000000-0005-0000-0000-0000D21F0000}"/>
    <cellStyle name="Comma 5 3 4 3 2 4" xfId="6239" xr:uid="{00000000-0005-0000-0000-0000D31F0000}"/>
    <cellStyle name="Comma 5 3 4 3 3" xfId="3065" xr:uid="{00000000-0005-0000-0000-0000D41F0000}"/>
    <cellStyle name="Comma 5 3 4 3 3 2" xfId="11532" xr:uid="{00000000-0005-0000-0000-0000D51F0000}"/>
    <cellStyle name="Comma 5 3 4 3 3 3" xfId="7297" xr:uid="{00000000-0005-0000-0000-0000D61F0000}"/>
    <cellStyle name="Comma 5 3 4 3 4" xfId="9416" xr:uid="{00000000-0005-0000-0000-0000D71F0000}"/>
    <cellStyle name="Comma 5 3 4 3 5" xfId="5181" xr:uid="{00000000-0005-0000-0000-0000D81F0000}"/>
    <cellStyle name="Comma 5 3 4 4" xfId="1500" xr:uid="{00000000-0005-0000-0000-0000D91F0000}"/>
    <cellStyle name="Comma 5 3 4 4 2" xfId="3617" xr:uid="{00000000-0005-0000-0000-0000DA1F0000}"/>
    <cellStyle name="Comma 5 3 4 4 2 2" xfId="12084" xr:uid="{00000000-0005-0000-0000-0000DB1F0000}"/>
    <cellStyle name="Comma 5 3 4 4 2 3" xfId="7849" xr:uid="{00000000-0005-0000-0000-0000DC1F0000}"/>
    <cellStyle name="Comma 5 3 4 4 3" xfId="9968" xr:uid="{00000000-0005-0000-0000-0000DD1F0000}"/>
    <cellStyle name="Comma 5 3 4 4 4" xfId="5733" xr:uid="{00000000-0005-0000-0000-0000DE1F0000}"/>
    <cellStyle name="Comma 5 3 4 5" xfId="2559" xr:uid="{00000000-0005-0000-0000-0000DF1F0000}"/>
    <cellStyle name="Comma 5 3 4 5 2" xfId="11026" xr:uid="{00000000-0005-0000-0000-0000E01F0000}"/>
    <cellStyle name="Comma 5 3 4 5 3" xfId="6791" xr:uid="{00000000-0005-0000-0000-0000E11F0000}"/>
    <cellStyle name="Comma 5 3 4 6" xfId="8910" xr:uid="{00000000-0005-0000-0000-0000E21F0000}"/>
    <cellStyle name="Comma 5 3 4 7" xfId="4675" xr:uid="{00000000-0005-0000-0000-0000E31F0000}"/>
    <cellStyle name="Comma 5 3 5" xfId="632" xr:uid="{00000000-0005-0000-0000-0000E41F0000}"/>
    <cellStyle name="Comma 5 3 5 2" xfId="1149" xr:uid="{00000000-0005-0000-0000-0000E51F0000}"/>
    <cellStyle name="Comma 5 3 5 2 2" xfId="2207" xr:uid="{00000000-0005-0000-0000-0000E61F0000}"/>
    <cellStyle name="Comma 5 3 5 2 2 2" xfId="4324" xr:uid="{00000000-0005-0000-0000-0000E71F0000}"/>
    <cellStyle name="Comma 5 3 5 2 2 2 2" xfId="12791" xr:uid="{00000000-0005-0000-0000-0000E81F0000}"/>
    <cellStyle name="Comma 5 3 5 2 2 2 3" xfId="8556" xr:uid="{00000000-0005-0000-0000-0000E91F0000}"/>
    <cellStyle name="Comma 5 3 5 2 2 3" xfId="10675" xr:uid="{00000000-0005-0000-0000-0000EA1F0000}"/>
    <cellStyle name="Comma 5 3 5 2 2 4" xfId="6440" xr:uid="{00000000-0005-0000-0000-0000EB1F0000}"/>
    <cellStyle name="Comma 5 3 5 2 3" xfId="3266" xr:uid="{00000000-0005-0000-0000-0000EC1F0000}"/>
    <cellStyle name="Comma 5 3 5 2 3 2" xfId="11733" xr:uid="{00000000-0005-0000-0000-0000ED1F0000}"/>
    <cellStyle name="Comma 5 3 5 2 3 3" xfId="7498" xr:uid="{00000000-0005-0000-0000-0000EE1F0000}"/>
    <cellStyle name="Comma 5 3 5 2 4" xfId="9617" xr:uid="{00000000-0005-0000-0000-0000EF1F0000}"/>
    <cellStyle name="Comma 5 3 5 2 5" xfId="5382" xr:uid="{00000000-0005-0000-0000-0000F01F0000}"/>
    <cellStyle name="Comma 5 3 5 3" xfId="1702" xr:uid="{00000000-0005-0000-0000-0000F11F0000}"/>
    <cellStyle name="Comma 5 3 5 3 2" xfId="3819" xr:uid="{00000000-0005-0000-0000-0000F21F0000}"/>
    <cellStyle name="Comma 5 3 5 3 2 2" xfId="12286" xr:uid="{00000000-0005-0000-0000-0000F31F0000}"/>
    <cellStyle name="Comma 5 3 5 3 2 3" xfId="8051" xr:uid="{00000000-0005-0000-0000-0000F41F0000}"/>
    <cellStyle name="Comma 5 3 5 3 3" xfId="10170" xr:uid="{00000000-0005-0000-0000-0000F51F0000}"/>
    <cellStyle name="Comma 5 3 5 3 4" xfId="5935" xr:uid="{00000000-0005-0000-0000-0000F61F0000}"/>
    <cellStyle name="Comma 5 3 5 4" xfId="2761" xr:uid="{00000000-0005-0000-0000-0000F71F0000}"/>
    <cellStyle name="Comma 5 3 5 4 2" xfId="11228" xr:uid="{00000000-0005-0000-0000-0000F81F0000}"/>
    <cellStyle name="Comma 5 3 5 4 3" xfId="6993" xr:uid="{00000000-0005-0000-0000-0000F91F0000}"/>
    <cellStyle name="Comma 5 3 5 5" xfId="9112" xr:uid="{00000000-0005-0000-0000-0000FA1F0000}"/>
    <cellStyle name="Comma 5 3 5 6" xfId="4877" xr:uid="{00000000-0005-0000-0000-0000FB1F0000}"/>
    <cellStyle name="Comma 5 3 6" xfId="538" xr:uid="{00000000-0005-0000-0000-0000FC1F0000}"/>
    <cellStyle name="Comma 5 3 6 2" xfId="1056" xr:uid="{00000000-0005-0000-0000-0000FD1F0000}"/>
    <cellStyle name="Comma 5 3 6 2 2" xfId="2114" xr:uid="{00000000-0005-0000-0000-0000FE1F0000}"/>
    <cellStyle name="Comma 5 3 6 2 2 2" xfId="4231" xr:uid="{00000000-0005-0000-0000-0000FF1F0000}"/>
    <cellStyle name="Comma 5 3 6 2 2 2 2" xfId="12698" xr:uid="{00000000-0005-0000-0000-000000200000}"/>
    <cellStyle name="Comma 5 3 6 2 2 2 3" xfId="8463" xr:uid="{00000000-0005-0000-0000-000001200000}"/>
    <cellStyle name="Comma 5 3 6 2 2 3" xfId="10582" xr:uid="{00000000-0005-0000-0000-000002200000}"/>
    <cellStyle name="Comma 5 3 6 2 2 4" xfId="6347" xr:uid="{00000000-0005-0000-0000-000003200000}"/>
    <cellStyle name="Comma 5 3 6 2 3" xfId="3173" xr:uid="{00000000-0005-0000-0000-000004200000}"/>
    <cellStyle name="Comma 5 3 6 2 3 2" xfId="11640" xr:uid="{00000000-0005-0000-0000-000005200000}"/>
    <cellStyle name="Comma 5 3 6 2 3 3" xfId="7405" xr:uid="{00000000-0005-0000-0000-000006200000}"/>
    <cellStyle name="Comma 5 3 6 2 4" xfId="9524" xr:uid="{00000000-0005-0000-0000-000007200000}"/>
    <cellStyle name="Comma 5 3 6 2 5" xfId="5289" xr:uid="{00000000-0005-0000-0000-000008200000}"/>
    <cellStyle name="Comma 5 3 6 3" xfId="1608" xr:uid="{00000000-0005-0000-0000-000009200000}"/>
    <cellStyle name="Comma 5 3 6 3 2" xfId="3725" xr:uid="{00000000-0005-0000-0000-00000A200000}"/>
    <cellStyle name="Comma 5 3 6 3 2 2" xfId="12192" xr:uid="{00000000-0005-0000-0000-00000B200000}"/>
    <cellStyle name="Comma 5 3 6 3 2 3" xfId="7957" xr:uid="{00000000-0005-0000-0000-00000C200000}"/>
    <cellStyle name="Comma 5 3 6 3 3" xfId="10076" xr:uid="{00000000-0005-0000-0000-00000D200000}"/>
    <cellStyle name="Comma 5 3 6 3 4" xfId="5841" xr:uid="{00000000-0005-0000-0000-00000E200000}"/>
    <cellStyle name="Comma 5 3 6 4" xfId="2667" xr:uid="{00000000-0005-0000-0000-00000F200000}"/>
    <cellStyle name="Comma 5 3 6 4 2" xfId="11134" xr:uid="{00000000-0005-0000-0000-000010200000}"/>
    <cellStyle name="Comma 5 3 6 4 3" xfId="6899" xr:uid="{00000000-0005-0000-0000-000011200000}"/>
    <cellStyle name="Comma 5 3 6 5" xfId="9018" xr:uid="{00000000-0005-0000-0000-000012200000}"/>
    <cellStyle name="Comma 5 3 6 6" xfId="4783" xr:uid="{00000000-0005-0000-0000-000013200000}"/>
    <cellStyle name="Comma 5 3 7" xfId="851" xr:uid="{00000000-0005-0000-0000-000014200000}"/>
    <cellStyle name="Comma 5 3 7 2" xfId="1909" xr:uid="{00000000-0005-0000-0000-000015200000}"/>
    <cellStyle name="Comma 5 3 7 2 2" xfId="4026" xr:uid="{00000000-0005-0000-0000-000016200000}"/>
    <cellStyle name="Comma 5 3 7 2 2 2" xfId="12493" xr:uid="{00000000-0005-0000-0000-000017200000}"/>
    <cellStyle name="Comma 5 3 7 2 2 3" xfId="8258" xr:uid="{00000000-0005-0000-0000-000018200000}"/>
    <cellStyle name="Comma 5 3 7 2 3" xfId="10377" xr:uid="{00000000-0005-0000-0000-000019200000}"/>
    <cellStyle name="Comma 5 3 7 2 4" xfId="6142" xr:uid="{00000000-0005-0000-0000-00001A200000}"/>
    <cellStyle name="Comma 5 3 7 3" xfId="2968" xr:uid="{00000000-0005-0000-0000-00001B200000}"/>
    <cellStyle name="Comma 5 3 7 3 2" xfId="11435" xr:uid="{00000000-0005-0000-0000-00001C200000}"/>
    <cellStyle name="Comma 5 3 7 3 3" xfId="7200" xr:uid="{00000000-0005-0000-0000-00001D200000}"/>
    <cellStyle name="Comma 5 3 7 4" xfId="9319" xr:uid="{00000000-0005-0000-0000-00001E200000}"/>
    <cellStyle name="Comma 5 3 7 5" xfId="5084" xr:uid="{00000000-0005-0000-0000-00001F200000}"/>
    <cellStyle name="Comma 5 3 8" xfId="1356" xr:uid="{00000000-0005-0000-0000-000020200000}"/>
    <cellStyle name="Comma 5 3 8 2" xfId="2414" xr:uid="{00000000-0005-0000-0000-000021200000}"/>
    <cellStyle name="Comma 5 3 8 2 2" xfId="4531" xr:uid="{00000000-0005-0000-0000-000022200000}"/>
    <cellStyle name="Comma 5 3 8 2 2 2" xfId="12998" xr:uid="{00000000-0005-0000-0000-000023200000}"/>
    <cellStyle name="Comma 5 3 8 2 2 3" xfId="8763" xr:uid="{00000000-0005-0000-0000-000024200000}"/>
    <cellStyle name="Comma 5 3 8 2 3" xfId="10882" xr:uid="{00000000-0005-0000-0000-000025200000}"/>
    <cellStyle name="Comma 5 3 8 2 4" xfId="6647" xr:uid="{00000000-0005-0000-0000-000026200000}"/>
    <cellStyle name="Comma 5 3 8 3" xfId="3473" xr:uid="{00000000-0005-0000-0000-000027200000}"/>
    <cellStyle name="Comma 5 3 8 3 2" xfId="11940" xr:uid="{00000000-0005-0000-0000-000028200000}"/>
    <cellStyle name="Comma 5 3 8 3 3" xfId="7705" xr:uid="{00000000-0005-0000-0000-000029200000}"/>
    <cellStyle name="Comma 5 3 8 4" xfId="9824" xr:uid="{00000000-0005-0000-0000-00002A200000}"/>
    <cellStyle name="Comma 5 3 8 5" xfId="5589" xr:uid="{00000000-0005-0000-0000-00002B200000}"/>
    <cellStyle name="Comma 5 3 9" xfId="1403" xr:uid="{00000000-0005-0000-0000-00002C200000}"/>
    <cellStyle name="Comma 5 3 9 2" xfId="3520" xr:uid="{00000000-0005-0000-0000-00002D200000}"/>
    <cellStyle name="Comma 5 3 9 2 2" xfId="11987" xr:uid="{00000000-0005-0000-0000-00002E200000}"/>
    <cellStyle name="Comma 5 3 9 2 3" xfId="7752" xr:uid="{00000000-0005-0000-0000-00002F200000}"/>
    <cellStyle name="Comma 5 3 9 3" xfId="9871" xr:uid="{00000000-0005-0000-0000-000030200000}"/>
    <cellStyle name="Comma 5 3 9 4" xfId="5636" xr:uid="{00000000-0005-0000-0000-000031200000}"/>
    <cellStyle name="Comma 5 4" xfId="161" xr:uid="{00000000-0005-0000-0000-000032200000}"/>
    <cellStyle name="Comma 5 4 10" xfId="2464" xr:uid="{00000000-0005-0000-0000-000033200000}"/>
    <cellStyle name="Comma 5 4 10 2" xfId="10931" xr:uid="{00000000-0005-0000-0000-000034200000}"/>
    <cellStyle name="Comma 5 4 10 3" xfId="6696" xr:uid="{00000000-0005-0000-0000-000035200000}"/>
    <cellStyle name="Comma 5 4 11" xfId="8815" xr:uid="{00000000-0005-0000-0000-000036200000}"/>
    <cellStyle name="Comma 5 4 12" xfId="4580" xr:uid="{00000000-0005-0000-0000-000037200000}"/>
    <cellStyle name="Comma 5 4 2" xfId="354" xr:uid="{00000000-0005-0000-0000-000038200000}"/>
    <cellStyle name="Comma 5 4 2 10" xfId="8834" xr:uid="{00000000-0005-0000-0000-000039200000}"/>
    <cellStyle name="Comma 5 4 2 11" xfId="4599" xr:uid="{00000000-0005-0000-0000-00003A200000}"/>
    <cellStyle name="Comma 5 4 2 2" xfId="400" xr:uid="{00000000-0005-0000-0000-00003B200000}"/>
    <cellStyle name="Comma 5 4 2 2 2" xfId="506" xr:uid="{00000000-0005-0000-0000-00003C200000}"/>
    <cellStyle name="Comma 5 4 2 2 2 2" xfId="819" xr:uid="{00000000-0005-0000-0000-00003D200000}"/>
    <cellStyle name="Comma 5 4 2 2 2 2 2" xfId="1324" xr:uid="{00000000-0005-0000-0000-00003E200000}"/>
    <cellStyle name="Comma 5 4 2 2 2 2 2 2" xfId="2382" xr:uid="{00000000-0005-0000-0000-00003F200000}"/>
    <cellStyle name="Comma 5 4 2 2 2 2 2 2 2" xfId="4499" xr:uid="{00000000-0005-0000-0000-000040200000}"/>
    <cellStyle name="Comma 5 4 2 2 2 2 2 2 2 2" xfId="12966" xr:uid="{00000000-0005-0000-0000-000041200000}"/>
    <cellStyle name="Comma 5 4 2 2 2 2 2 2 2 3" xfId="8731" xr:uid="{00000000-0005-0000-0000-000042200000}"/>
    <cellStyle name="Comma 5 4 2 2 2 2 2 2 3" xfId="10850" xr:uid="{00000000-0005-0000-0000-000043200000}"/>
    <cellStyle name="Comma 5 4 2 2 2 2 2 2 4" xfId="6615" xr:uid="{00000000-0005-0000-0000-000044200000}"/>
    <cellStyle name="Comma 5 4 2 2 2 2 2 3" xfId="3441" xr:uid="{00000000-0005-0000-0000-000045200000}"/>
    <cellStyle name="Comma 5 4 2 2 2 2 2 3 2" xfId="11908" xr:uid="{00000000-0005-0000-0000-000046200000}"/>
    <cellStyle name="Comma 5 4 2 2 2 2 2 3 3" xfId="7673" xr:uid="{00000000-0005-0000-0000-000047200000}"/>
    <cellStyle name="Comma 5 4 2 2 2 2 2 4" xfId="9792" xr:uid="{00000000-0005-0000-0000-000048200000}"/>
    <cellStyle name="Comma 5 4 2 2 2 2 2 5" xfId="5557" xr:uid="{00000000-0005-0000-0000-000049200000}"/>
    <cellStyle name="Comma 5 4 2 2 2 2 3" xfId="1877" xr:uid="{00000000-0005-0000-0000-00004A200000}"/>
    <cellStyle name="Comma 5 4 2 2 2 2 3 2" xfId="3994" xr:uid="{00000000-0005-0000-0000-00004B200000}"/>
    <cellStyle name="Comma 5 4 2 2 2 2 3 2 2" xfId="12461" xr:uid="{00000000-0005-0000-0000-00004C200000}"/>
    <cellStyle name="Comma 5 4 2 2 2 2 3 2 3" xfId="8226" xr:uid="{00000000-0005-0000-0000-00004D200000}"/>
    <cellStyle name="Comma 5 4 2 2 2 2 3 3" xfId="10345" xr:uid="{00000000-0005-0000-0000-00004E200000}"/>
    <cellStyle name="Comma 5 4 2 2 2 2 3 4" xfId="6110" xr:uid="{00000000-0005-0000-0000-00004F200000}"/>
    <cellStyle name="Comma 5 4 2 2 2 2 4" xfId="2936" xr:uid="{00000000-0005-0000-0000-000050200000}"/>
    <cellStyle name="Comma 5 4 2 2 2 2 4 2" xfId="11403" xr:uid="{00000000-0005-0000-0000-000051200000}"/>
    <cellStyle name="Comma 5 4 2 2 2 2 4 3" xfId="7168" xr:uid="{00000000-0005-0000-0000-000052200000}"/>
    <cellStyle name="Comma 5 4 2 2 2 2 5" xfId="9287" xr:uid="{00000000-0005-0000-0000-000053200000}"/>
    <cellStyle name="Comma 5 4 2 2 2 2 6" xfId="5052" xr:uid="{00000000-0005-0000-0000-000054200000}"/>
    <cellStyle name="Comma 5 4 2 2 2 3" xfId="1024" xr:uid="{00000000-0005-0000-0000-000055200000}"/>
    <cellStyle name="Comma 5 4 2 2 2 3 2" xfId="2082" xr:uid="{00000000-0005-0000-0000-000056200000}"/>
    <cellStyle name="Comma 5 4 2 2 2 3 2 2" xfId="4199" xr:uid="{00000000-0005-0000-0000-000057200000}"/>
    <cellStyle name="Comma 5 4 2 2 2 3 2 2 2" xfId="12666" xr:uid="{00000000-0005-0000-0000-000058200000}"/>
    <cellStyle name="Comma 5 4 2 2 2 3 2 2 3" xfId="8431" xr:uid="{00000000-0005-0000-0000-000059200000}"/>
    <cellStyle name="Comma 5 4 2 2 2 3 2 3" xfId="10550" xr:uid="{00000000-0005-0000-0000-00005A200000}"/>
    <cellStyle name="Comma 5 4 2 2 2 3 2 4" xfId="6315" xr:uid="{00000000-0005-0000-0000-00005B200000}"/>
    <cellStyle name="Comma 5 4 2 2 2 3 3" xfId="3141" xr:uid="{00000000-0005-0000-0000-00005C200000}"/>
    <cellStyle name="Comma 5 4 2 2 2 3 3 2" xfId="11608" xr:uid="{00000000-0005-0000-0000-00005D200000}"/>
    <cellStyle name="Comma 5 4 2 2 2 3 3 3" xfId="7373" xr:uid="{00000000-0005-0000-0000-00005E200000}"/>
    <cellStyle name="Comma 5 4 2 2 2 3 4" xfId="9492" xr:uid="{00000000-0005-0000-0000-00005F200000}"/>
    <cellStyle name="Comma 5 4 2 2 2 3 5" xfId="5257" xr:uid="{00000000-0005-0000-0000-000060200000}"/>
    <cellStyle name="Comma 5 4 2 2 2 4" xfId="1576" xr:uid="{00000000-0005-0000-0000-000061200000}"/>
    <cellStyle name="Comma 5 4 2 2 2 4 2" xfId="3693" xr:uid="{00000000-0005-0000-0000-000062200000}"/>
    <cellStyle name="Comma 5 4 2 2 2 4 2 2" xfId="12160" xr:uid="{00000000-0005-0000-0000-000063200000}"/>
    <cellStyle name="Comma 5 4 2 2 2 4 2 3" xfId="7925" xr:uid="{00000000-0005-0000-0000-000064200000}"/>
    <cellStyle name="Comma 5 4 2 2 2 4 3" xfId="10044" xr:uid="{00000000-0005-0000-0000-000065200000}"/>
    <cellStyle name="Comma 5 4 2 2 2 4 4" xfId="5809" xr:uid="{00000000-0005-0000-0000-000066200000}"/>
    <cellStyle name="Comma 5 4 2 2 2 5" xfId="2635" xr:uid="{00000000-0005-0000-0000-000067200000}"/>
    <cellStyle name="Comma 5 4 2 2 2 5 2" xfId="11102" xr:uid="{00000000-0005-0000-0000-000068200000}"/>
    <cellStyle name="Comma 5 4 2 2 2 5 3" xfId="6867" xr:uid="{00000000-0005-0000-0000-000069200000}"/>
    <cellStyle name="Comma 5 4 2 2 2 6" xfId="8986" xr:uid="{00000000-0005-0000-0000-00006A200000}"/>
    <cellStyle name="Comma 5 4 2 2 2 7" xfId="4751" xr:uid="{00000000-0005-0000-0000-00006B200000}"/>
    <cellStyle name="Comma 5 4 2 2 3" xfId="713" xr:uid="{00000000-0005-0000-0000-00006C200000}"/>
    <cellStyle name="Comma 5 4 2 2 3 2" xfId="1218" xr:uid="{00000000-0005-0000-0000-00006D200000}"/>
    <cellStyle name="Comma 5 4 2 2 3 2 2" xfId="2276" xr:uid="{00000000-0005-0000-0000-00006E200000}"/>
    <cellStyle name="Comma 5 4 2 2 3 2 2 2" xfId="4393" xr:uid="{00000000-0005-0000-0000-00006F200000}"/>
    <cellStyle name="Comma 5 4 2 2 3 2 2 2 2" xfId="12860" xr:uid="{00000000-0005-0000-0000-000070200000}"/>
    <cellStyle name="Comma 5 4 2 2 3 2 2 2 3" xfId="8625" xr:uid="{00000000-0005-0000-0000-000071200000}"/>
    <cellStyle name="Comma 5 4 2 2 3 2 2 3" xfId="10744" xr:uid="{00000000-0005-0000-0000-000072200000}"/>
    <cellStyle name="Comma 5 4 2 2 3 2 2 4" xfId="6509" xr:uid="{00000000-0005-0000-0000-000073200000}"/>
    <cellStyle name="Comma 5 4 2 2 3 2 3" xfId="3335" xr:uid="{00000000-0005-0000-0000-000074200000}"/>
    <cellStyle name="Comma 5 4 2 2 3 2 3 2" xfId="11802" xr:uid="{00000000-0005-0000-0000-000075200000}"/>
    <cellStyle name="Comma 5 4 2 2 3 2 3 3" xfId="7567" xr:uid="{00000000-0005-0000-0000-000076200000}"/>
    <cellStyle name="Comma 5 4 2 2 3 2 4" xfId="9686" xr:uid="{00000000-0005-0000-0000-000077200000}"/>
    <cellStyle name="Comma 5 4 2 2 3 2 5" xfId="5451" xr:uid="{00000000-0005-0000-0000-000078200000}"/>
    <cellStyle name="Comma 5 4 2 2 3 3" xfId="1771" xr:uid="{00000000-0005-0000-0000-000079200000}"/>
    <cellStyle name="Comma 5 4 2 2 3 3 2" xfId="3888" xr:uid="{00000000-0005-0000-0000-00007A200000}"/>
    <cellStyle name="Comma 5 4 2 2 3 3 2 2" xfId="12355" xr:uid="{00000000-0005-0000-0000-00007B200000}"/>
    <cellStyle name="Comma 5 4 2 2 3 3 2 3" xfId="8120" xr:uid="{00000000-0005-0000-0000-00007C200000}"/>
    <cellStyle name="Comma 5 4 2 2 3 3 3" xfId="10239" xr:uid="{00000000-0005-0000-0000-00007D200000}"/>
    <cellStyle name="Comma 5 4 2 2 3 3 4" xfId="6004" xr:uid="{00000000-0005-0000-0000-00007E200000}"/>
    <cellStyle name="Comma 5 4 2 2 3 4" xfId="2830" xr:uid="{00000000-0005-0000-0000-00007F200000}"/>
    <cellStyle name="Comma 5 4 2 2 3 4 2" xfId="11297" xr:uid="{00000000-0005-0000-0000-000080200000}"/>
    <cellStyle name="Comma 5 4 2 2 3 4 3" xfId="7062" xr:uid="{00000000-0005-0000-0000-000081200000}"/>
    <cellStyle name="Comma 5 4 2 2 3 5" xfId="9181" xr:uid="{00000000-0005-0000-0000-000082200000}"/>
    <cellStyle name="Comma 5 4 2 2 3 6" xfId="4946" xr:uid="{00000000-0005-0000-0000-000083200000}"/>
    <cellStyle name="Comma 5 4 2 2 4" xfId="606" xr:uid="{00000000-0005-0000-0000-000084200000}"/>
    <cellStyle name="Comma 5 4 2 2 4 2" xfId="1123" xr:uid="{00000000-0005-0000-0000-000085200000}"/>
    <cellStyle name="Comma 5 4 2 2 4 2 2" xfId="2181" xr:uid="{00000000-0005-0000-0000-000086200000}"/>
    <cellStyle name="Comma 5 4 2 2 4 2 2 2" xfId="4298" xr:uid="{00000000-0005-0000-0000-000087200000}"/>
    <cellStyle name="Comma 5 4 2 2 4 2 2 2 2" xfId="12765" xr:uid="{00000000-0005-0000-0000-000088200000}"/>
    <cellStyle name="Comma 5 4 2 2 4 2 2 2 3" xfId="8530" xr:uid="{00000000-0005-0000-0000-000089200000}"/>
    <cellStyle name="Comma 5 4 2 2 4 2 2 3" xfId="10649" xr:uid="{00000000-0005-0000-0000-00008A200000}"/>
    <cellStyle name="Comma 5 4 2 2 4 2 2 4" xfId="6414" xr:uid="{00000000-0005-0000-0000-00008B200000}"/>
    <cellStyle name="Comma 5 4 2 2 4 2 3" xfId="3240" xr:uid="{00000000-0005-0000-0000-00008C200000}"/>
    <cellStyle name="Comma 5 4 2 2 4 2 3 2" xfId="11707" xr:uid="{00000000-0005-0000-0000-00008D200000}"/>
    <cellStyle name="Comma 5 4 2 2 4 2 3 3" xfId="7472" xr:uid="{00000000-0005-0000-0000-00008E200000}"/>
    <cellStyle name="Comma 5 4 2 2 4 2 4" xfId="9591" xr:uid="{00000000-0005-0000-0000-00008F200000}"/>
    <cellStyle name="Comma 5 4 2 2 4 2 5" xfId="5356" xr:uid="{00000000-0005-0000-0000-000090200000}"/>
    <cellStyle name="Comma 5 4 2 2 4 3" xfId="1676" xr:uid="{00000000-0005-0000-0000-000091200000}"/>
    <cellStyle name="Comma 5 4 2 2 4 3 2" xfId="3793" xr:uid="{00000000-0005-0000-0000-000092200000}"/>
    <cellStyle name="Comma 5 4 2 2 4 3 2 2" xfId="12260" xr:uid="{00000000-0005-0000-0000-000093200000}"/>
    <cellStyle name="Comma 5 4 2 2 4 3 2 3" xfId="8025" xr:uid="{00000000-0005-0000-0000-000094200000}"/>
    <cellStyle name="Comma 5 4 2 2 4 3 3" xfId="10144" xr:uid="{00000000-0005-0000-0000-000095200000}"/>
    <cellStyle name="Comma 5 4 2 2 4 3 4" xfId="5909" xr:uid="{00000000-0005-0000-0000-000096200000}"/>
    <cellStyle name="Comma 5 4 2 2 4 4" xfId="2735" xr:uid="{00000000-0005-0000-0000-000097200000}"/>
    <cellStyle name="Comma 5 4 2 2 4 4 2" xfId="11202" xr:uid="{00000000-0005-0000-0000-000098200000}"/>
    <cellStyle name="Comma 5 4 2 2 4 4 3" xfId="6967" xr:uid="{00000000-0005-0000-0000-000099200000}"/>
    <cellStyle name="Comma 5 4 2 2 4 5" xfId="9086" xr:uid="{00000000-0005-0000-0000-00009A200000}"/>
    <cellStyle name="Comma 5 4 2 2 4 6" xfId="4851" xr:uid="{00000000-0005-0000-0000-00009B200000}"/>
    <cellStyle name="Comma 5 4 2 2 5" xfId="918" xr:uid="{00000000-0005-0000-0000-00009C200000}"/>
    <cellStyle name="Comma 5 4 2 2 5 2" xfId="1976" xr:uid="{00000000-0005-0000-0000-00009D200000}"/>
    <cellStyle name="Comma 5 4 2 2 5 2 2" xfId="4093" xr:uid="{00000000-0005-0000-0000-00009E200000}"/>
    <cellStyle name="Comma 5 4 2 2 5 2 2 2" xfId="12560" xr:uid="{00000000-0005-0000-0000-00009F200000}"/>
    <cellStyle name="Comma 5 4 2 2 5 2 2 3" xfId="8325" xr:uid="{00000000-0005-0000-0000-0000A0200000}"/>
    <cellStyle name="Comma 5 4 2 2 5 2 3" xfId="10444" xr:uid="{00000000-0005-0000-0000-0000A1200000}"/>
    <cellStyle name="Comma 5 4 2 2 5 2 4" xfId="6209" xr:uid="{00000000-0005-0000-0000-0000A2200000}"/>
    <cellStyle name="Comma 5 4 2 2 5 3" xfId="3035" xr:uid="{00000000-0005-0000-0000-0000A3200000}"/>
    <cellStyle name="Comma 5 4 2 2 5 3 2" xfId="11502" xr:uid="{00000000-0005-0000-0000-0000A4200000}"/>
    <cellStyle name="Comma 5 4 2 2 5 3 3" xfId="7267" xr:uid="{00000000-0005-0000-0000-0000A5200000}"/>
    <cellStyle name="Comma 5 4 2 2 5 4" xfId="9386" xr:uid="{00000000-0005-0000-0000-0000A6200000}"/>
    <cellStyle name="Comma 5 4 2 2 5 5" xfId="5151" xr:uid="{00000000-0005-0000-0000-0000A7200000}"/>
    <cellStyle name="Comma 5 4 2 2 6" xfId="1470" xr:uid="{00000000-0005-0000-0000-0000A8200000}"/>
    <cellStyle name="Comma 5 4 2 2 6 2" xfId="3587" xr:uid="{00000000-0005-0000-0000-0000A9200000}"/>
    <cellStyle name="Comma 5 4 2 2 6 2 2" xfId="12054" xr:uid="{00000000-0005-0000-0000-0000AA200000}"/>
    <cellStyle name="Comma 5 4 2 2 6 2 3" xfId="7819" xr:uid="{00000000-0005-0000-0000-0000AB200000}"/>
    <cellStyle name="Comma 5 4 2 2 6 3" xfId="9938" xr:uid="{00000000-0005-0000-0000-0000AC200000}"/>
    <cellStyle name="Comma 5 4 2 2 6 4" xfId="5703" xr:uid="{00000000-0005-0000-0000-0000AD200000}"/>
    <cellStyle name="Comma 5 4 2 2 7" xfId="2529" xr:uid="{00000000-0005-0000-0000-0000AE200000}"/>
    <cellStyle name="Comma 5 4 2 2 7 2" xfId="10996" xr:uid="{00000000-0005-0000-0000-0000AF200000}"/>
    <cellStyle name="Comma 5 4 2 2 7 3" xfId="6761" xr:uid="{00000000-0005-0000-0000-0000B0200000}"/>
    <cellStyle name="Comma 5 4 2 2 8" xfId="8880" xr:uid="{00000000-0005-0000-0000-0000B1200000}"/>
    <cellStyle name="Comma 5 4 2 2 9" xfId="4645" xr:uid="{00000000-0005-0000-0000-0000B2200000}"/>
    <cellStyle name="Comma 5 4 2 3" xfId="460" xr:uid="{00000000-0005-0000-0000-0000B3200000}"/>
    <cellStyle name="Comma 5 4 2 3 2" xfId="773" xr:uid="{00000000-0005-0000-0000-0000B4200000}"/>
    <cellStyle name="Comma 5 4 2 3 2 2" xfId="1278" xr:uid="{00000000-0005-0000-0000-0000B5200000}"/>
    <cellStyle name="Comma 5 4 2 3 2 2 2" xfId="2336" xr:uid="{00000000-0005-0000-0000-0000B6200000}"/>
    <cellStyle name="Comma 5 4 2 3 2 2 2 2" xfId="4453" xr:uid="{00000000-0005-0000-0000-0000B7200000}"/>
    <cellStyle name="Comma 5 4 2 3 2 2 2 2 2" xfId="12920" xr:uid="{00000000-0005-0000-0000-0000B8200000}"/>
    <cellStyle name="Comma 5 4 2 3 2 2 2 2 3" xfId="8685" xr:uid="{00000000-0005-0000-0000-0000B9200000}"/>
    <cellStyle name="Comma 5 4 2 3 2 2 2 3" xfId="10804" xr:uid="{00000000-0005-0000-0000-0000BA200000}"/>
    <cellStyle name="Comma 5 4 2 3 2 2 2 4" xfId="6569" xr:uid="{00000000-0005-0000-0000-0000BB200000}"/>
    <cellStyle name="Comma 5 4 2 3 2 2 3" xfId="3395" xr:uid="{00000000-0005-0000-0000-0000BC200000}"/>
    <cellStyle name="Comma 5 4 2 3 2 2 3 2" xfId="11862" xr:uid="{00000000-0005-0000-0000-0000BD200000}"/>
    <cellStyle name="Comma 5 4 2 3 2 2 3 3" xfId="7627" xr:uid="{00000000-0005-0000-0000-0000BE200000}"/>
    <cellStyle name="Comma 5 4 2 3 2 2 4" xfId="9746" xr:uid="{00000000-0005-0000-0000-0000BF200000}"/>
    <cellStyle name="Comma 5 4 2 3 2 2 5" xfId="5511" xr:uid="{00000000-0005-0000-0000-0000C0200000}"/>
    <cellStyle name="Comma 5 4 2 3 2 3" xfId="1831" xr:uid="{00000000-0005-0000-0000-0000C1200000}"/>
    <cellStyle name="Comma 5 4 2 3 2 3 2" xfId="3948" xr:uid="{00000000-0005-0000-0000-0000C2200000}"/>
    <cellStyle name="Comma 5 4 2 3 2 3 2 2" xfId="12415" xr:uid="{00000000-0005-0000-0000-0000C3200000}"/>
    <cellStyle name="Comma 5 4 2 3 2 3 2 3" xfId="8180" xr:uid="{00000000-0005-0000-0000-0000C4200000}"/>
    <cellStyle name="Comma 5 4 2 3 2 3 3" xfId="10299" xr:uid="{00000000-0005-0000-0000-0000C5200000}"/>
    <cellStyle name="Comma 5 4 2 3 2 3 4" xfId="6064" xr:uid="{00000000-0005-0000-0000-0000C6200000}"/>
    <cellStyle name="Comma 5 4 2 3 2 4" xfId="2890" xr:uid="{00000000-0005-0000-0000-0000C7200000}"/>
    <cellStyle name="Comma 5 4 2 3 2 4 2" xfId="11357" xr:uid="{00000000-0005-0000-0000-0000C8200000}"/>
    <cellStyle name="Comma 5 4 2 3 2 4 3" xfId="7122" xr:uid="{00000000-0005-0000-0000-0000C9200000}"/>
    <cellStyle name="Comma 5 4 2 3 2 5" xfId="9241" xr:uid="{00000000-0005-0000-0000-0000CA200000}"/>
    <cellStyle name="Comma 5 4 2 3 2 6" xfId="5006" xr:uid="{00000000-0005-0000-0000-0000CB200000}"/>
    <cellStyle name="Comma 5 4 2 3 3" xfId="978" xr:uid="{00000000-0005-0000-0000-0000CC200000}"/>
    <cellStyle name="Comma 5 4 2 3 3 2" xfId="2036" xr:uid="{00000000-0005-0000-0000-0000CD200000}"/>
    <cellStyle name="Comma 5 4 2 3 3 2 2" xfId="4153" xr:uid="{00000000-0005-0000-0000-0000CE200000}"/>
    <cellStyle name="Comma 5 4 2 3 3 2 2 2" xfId="12620" xr:uid="{00000000-0005-0000-0000-0000CF200000}"/>
    <cellStyle name="Comma 5 4 2 3 3 2 2 3" xfId="8385" xr:uid="{00000000-0005-0000-0000-0000D0200000}"/>
    <cellStyle name="Comma 5 4 2 3 3 2 3" xfId="10504" xr:uid="{00000000-0005-0000-0000-0000D1200000}"/>
    <cellStyle name="Comma 5 4 2 3 3 2 4" xfId="6269" xr:uid="{00000000-0005-0000-0000-0000D2200000}"/>
    <cellStyle name="Comma 5 4 2 3 3 3" xfId="3095" xr:uid="{00000000-0005-0000-0000-0000D3200000}"/>
    <cellStyle name="Comma 5 4 2 3 3 3 2" xfId="11562" xr:uid="{00000000-0005-0000-0000-0000D4200000}"/>
    <cellStyle name="Comma 5 4 2 3 3 3 3" xfId="7327" xr:uid="{00000000-0005-0000-0000-0000D5200000}"/>
    <cellStyle name="Comma 5 4 2 3 3 4" xfId="9446" xr:uid="{00000000-0005-0000-0000-0000D6200000}"/>
    <cellStyle name="Comma 5 4 2 3 3 5" xfId="5211" xr:uid="{00000000-0005-0000-0000-0000D7200000}"/>
    <cellStyle name="Comma 5 4 2 3 4" xfId="1530" xr:uid="{00000000-0005-0000-0000-0000D8200000}"/>
    <cellStyle name="Comma 5 4 2 3 4 2" xfId="3647" xr:uid="{00000000-0005-0000-0000-0000D9200000}"/>
    <cellStyle name="Comma 5 4 2 3 4 2 2" xfId="12114" xr:uid="{00000000-0005-0000-0000-0000DA200000}"/>
    <cellStyle name="Comma 5 4 2 3 4 2 3" xfId="7879" xr:uid="{00000000-0005-0000-0000-0000DB200000}"/>
    <cellStyle name="Comma 5 4 2 3 4 3" xfId="9998" xr:uid="{00000000-0005-0000-0000-0000DC200000}"/>
    <cellStyle name="Comma 5 4 2 3 4 4" xfId="5763" xr:uid="{00000000-0005-0000-0000-0000DD200000}"/>
    <cellStyle name="Comma 5 4 2 3 5" xfId="2589" xr:uid="{00000000-0005-0000-0000-0000DE200000}"/>
    <cellStyle name="Comma 5 4 2 3 5 2" xfId="11056" xr:uid="{00000000-0005-0000-0000-0000DF200000}"/>
    <cellStyle name="Comma 5 4 2 3 5 3" xfId="6821" xr:uid="{00000000-0005-0000-0000-0000E0200000}"/>
    <cellStyle name="Comma 5 4 2 3 6" xfId="8940" xr:uid="{00000000-0005-0000-0000-0000E1200000}"/>
    <cellStyle name="Comma 5 4 2 3 7" xfId="4705" xr:uid="{00000000-0005-0000-0000-0000E2200000}"/>
    <cellStyle name="Comma 5 4 2 4" xfId="667" xr:uid="{00000000-0005-0000-0000-0000E3200000}"/>
    <cellStyle name="Comma 5 4 2 4 2" xfId="1172" xr:uid="{00000000-0005-0000-0000-0000E4200000}"/>
    <cellStyle name="Comma 5 4 2 4 2 2" xfId="2230" xr:uid="{00000000-0005-0000-0000-0000E5200000}"/>
    <cellStyle name="Comma 5 4 2 4 2 2 2" xfId="4347" xr:uid="{00000000-0005-0000-0000-0000E6200000}"/>
    <cellStyle name="Comma 5 4 2 4 2 2 2 2" xfId="12814" xr:uid="{00000000-0005-0000-0000-0000E7200000}"/>
    <cellStyle name="Comma 5 4 2 4 2 2 2 3" xfId="8579" xr:uid="{00000000-0005-0000-0000-0000E8200000}"/>
    <cellStyle name="Comma 5 4 2 4 2 2 3" xfId="10698" xr:uid="{00000000-0005-0000-0000-0000E9200000}"/>
    <cellStyle name="Comma 5 4 2 4 2 2 4" xfId="6463" xr:uid="{00000000-0005-0000-0000-0000EA200000}"/>
    <cellStyle name="Comma 5 4 2 4 2 3" xfId="3289" xr:uid="{00000000-0005-0000-0000-0000EB200000}"/>
    <cellStyle name="Comma 5 4 2 4 2 3 2" xfId="11756" xr:uid="{00000000-0005-0000-0000-0000EC200000}"/>
    <cellStyle name="Comma 5 4 2 4 2 3 3" xfId="7521" xr:uid="{00000000-0005-0000-0000-0000ED200000}"/>
    <cellStyle name="Comma 5 4 2 4 2 4" xfId="9640" xr:uid="{00000000-0005-0000-0000-0000EE200000}"/>
    <cellStyle name="Comma 5 4 2 4 2 5" xfId="5405" xr:uid="{00000000-0005-0000-0000-0000EF200000}"/>
    <cellStyle name="Comma 5 4 2 4 3" xfId="1725" xr:uid="{00000000-0005-0000-0000-0000F0200000}"/>
    <cellStyle name="Comma 5 4 2 4 3 2" xfId="3842" xr:uid="{00000000-0005-0000-0000-0000F1200000}"/>
    <cellStyle name="Comma 5 4 2 4 3 2 2" xfId="12309" xr:uid="{00000000-0005-0000-0000-0000F2200000}"/>
    <cellStyle name="Comma 5 4 2 4 3 2 3" xfId="8074" xr:uid="{00000000-0005-0000-0000-0000F3200000}"/>
    <cellStyle name="Comma 5 4 2 4 3 3" xfId="10193" xr:uid="{00000000-0005-0000-0000-0000F4200000}"/>
    <cellStyle name="Comma 5 4 2 4 3 4" xfId="5958" xr:uid="{00000000-0005-0000-0000-0000F5200000}"/>
    <cellStyle name="Comma 5 4 2 4 4" xfId="2784" xr:uid="{00000000-0005-0000-0000-0000F6200000}"/>
    <cellStyle name="Comma 5 4 2 4 4 2" xfId="11251" xr:uid="{00000000-0005-0000-0000-0000F7200000}"/>
    <cellStyle name="Comma 5 4 2 4 4 3" xfId="7016" xr:uid="{00000000-0005-0000-0000-0000F8200000}"/>
    <cellStyle name="Comma 5 4 2 4 5" xfId="9135" xr:uid="{00000000-0005-0000-0000-0000F9200000}"/>
    <cellStyle name="Comma 5 4 2 4 6" xfId="4900" xr:uid="{00000000-0005-0000-0000-0000FA200000}"/>
    <cellStyle name="Comma 5 4 2 5" xfId="560" xr:uid="{00000000-0005-0000-0000-0000FB200000}"/>
    <cellStyle name="Comma 5 4 2 5 2" xfId="1077" xr:uid="{00000000-0005-0000-0000-0000FC200000}"/>
    <cellStyle name="Comma 5 4 2 5 2 2" xfId="2135" xr:uid="{00000000-0005-0000-0000-0000FD200000}"/>
    <cellStyle name="Comma 5 4 2 5 2 2 2" xfId="4252" xr:uid="{00000000-0005-0000-0000-0000FE200000}"/>
    <cellStyle name="Comma 5 4 2 5 2 2 2 2" xfId="12719" xr:uid="{00000000-0005-0000-0000-0000FF200000}"/>
    <cellStyle name="Comma 5 4 2 5 2 2 2 3" xfId="8484" xr:uid="{00000000-0005-0000-0000-000000210000}"/>
    <cellStyle name="Comma 5 4 2 5 2 2 3" xfId="10603" xr:uid="{00000000-0005-0000-0000-000001210000}"/>
    <cellStyle name="Comma 5 4 2 5 2 2 4" xfId="6368" xr:uid="{00000000-0005-0000-0000-000002210000}"/>
    <cellStyle name="Comma 5 4 2 5 2 3" xfId="3194" xr:uid="{00000000-0005-0000-0000-000003210000}"/>
    <cellStyle name="Comma 5 4 2 5 2 3 2" xfId="11661" xr:uid="{00000000-0005-0000-0000-000004210000}"/>
    <cellStyle name="Comma 5 4 2 5 2 3 3" xfId="7426" xr:uid="{00000000-0005-0000-0000-000005210000}"/>
    <cellStyle name="Comma 5 4 2 5 2 4" xfId="9545" xr:uid="{00000000-0005-0000-0000-000006210000}"/>
    <cellStyle name="Comma 5 4 2 5 2 5" xfId="5310" xr:uid="{00000000-0005-0000-0000-000007210000}"/>
    <cellStyle name="Comma 5 4 2 5 3" xfId="1630" xr:uid="{00000000-0005-0000-0000-000008210000}"/>
    <cellStyle name="Comma 5 4 2 5 3 2" xfId="3747" xr:uid="{00000000-0005-0000-0000-000009210000}"/>
    <cellStyle name="Comma 5 4 2 5 3 2 2" xfId="12214" xr:uid="{00000000-0005-0000-0000-00000A210000}"/>
    <cellStyle name="Comma 5 4 2 5 3 2 3" xfId="7979" xr:uid="{00000000-0005-0000-0000-00000B210000}"/>
    <cellStyle name="Comma 5 4 2 5 3 3" xfId="10098" xr:uid="{00000000-0005-0000-0000-00000C210000}"/>
    <cellStyle name="Comma 5 4 2 5 3 4" xfId="5863" xr:uid="{00000000-0005-0000-0000-00000D210000}"/>
    <cellStyle name="Comma 5 4 2 5 4" xfId="2689" xr:uid="{00000000-0005-0000-0000-00000E210000}"/>
    <cellStyle name="Comma 5 4 2 5 4 2" xfId="11156" xr:uid="{00000000-0005-0000-0000-00000F210000}"/>
    <cellStyle name="Comma 5 4 2 5 4 3" xfId="6921" xr:uid="{00000000-0005-0000-0000-000010210000}"/>
    <cellStyle name="Comma 5 4 2 5 5" xfId="9040" xr:uid="{00000000-0005-0000-0000-000011210000}"/>
    <cellStyle name="Comma 5 4 2 5 6" xfId="4805" xr:uid="{00000000-0005-0000-0000-000012210000}"/>
    <cellStyle name="Comma 5 4 2 6" xfId="872" xr:uid="{00000000-0005-0000-0000-000013210000}"/>
    <cellStyle name="Comma 5 4 2 6 2" xfId="1930" xr:uid="{00000000-0005-0000-0000-000014210000}"/>
    <cellStyle name="Comma 5 4 2 6 2 2" xfId="4047" xr:uid="{00000000-0005-0000-0000-000015210000}"/>
    <cellStyle name="Comma 5 4 2 6 2 2 2" xfId="12514" xr:uid="{00000000-0005-0000-0000-000016210000}"/>
    <cellStyle name="Comma 5 4 2 6 2 2 3" xfId="8279" xr:uid="{00000000-0005-0000-0000-000017210000}"/>
    <cellStyle name="Comma 5 4 2 6 2 3" xfId="10398" xr:uid="{00000000-0005-0000-0000-000018210000}"/>
    <cellStyle name="Comma 5 4 2 6 2 4" xfId="6163" xr:uid="{00000000-0005-0000-0000-000019210000}"/>
    <cellStyle name="Comma 5 4 2 6 3" xfId="2989" xr:uid="{00000000-0005-0000-0000-00001A210000}"/>
    <cellStyle name="Comma 5 4 2 6 3 2" xfId="11456" xr:uid="{00000000-0005-0000-0000-00001B210000}"/>
    <cellStyle name="Comma 5 4 2 6 3 3" xfId="7221" xr:uid="{00000000-0005-0000-0000-00001C210000}"/>
    <cellStyle name="Comma 5 4 2 6 4" xfId="9340" xr:uid="{00000000-0005-0000-0000-00001D210000}"/>
    <cellStyle name="Comma 5 4 2 6 5" xfId="5105" xr:uid="{00000000-0005-0000-0000-00001E210000}"/>
    <cellStyle name="Comma 5 4 2 7" xfId="1378" xr:uid="{00000000-0005-0000-0000-00001F210000}"/>
    <cellStyle name="Comma 5 4 2 7 2" xfId="2436" xr:uid="{00000000-0005-0000-0000-000020210000}"/>
    <cellStyle name="Comma 5 4 2 7 2 2" xfId="4553" xr:uid="{00000000-0005-0000-0000-000021210000}"/>
    <cellStyle name="Comma 5 4 2 7 2 2 2" xfId="13020" xr:uid="{00000000-0005-0000-0000-000022210000}"/>
    <cellStyle name="Comma 5 4 2 7 2 2 3" xfId="8785" xr:uid="{00000000-0005-0000-0000-000023210000}"/>
    <cellStyle name="Comma 5 4 2 7 2 3" xfId="10904" xr:uid="{00000000-0005-0000-0000-000024210000}"/>
    <cellStyle name="Comma 5 4 2 7 2 4" xfId="6669" xr:uid="{00000000-0005-0000-0000-000025210000}"/>
    <cellStyle name="Comma 5 4 2 7 3" xfId="3495" xr:uid="{00000000-0005-0000-0000-000026210000}"/>
    <cellStyle name="Comma 5 4 2 7 3 2" xfId="11962" xr:uid="{00000000-0005-0000-0000-000027210000}"/>
    <cellStyle name="Comma 5 4 2 7 3 3" xfId="7727" xr:uid="{00000000-0005-0000-0000-000028210000}"/>
    <cellStyle name="Comma 5 4 2 7 4" xfId="9846" xr:uid="{00000000-0005-0000-0000-000029210000}"/>
    <cellStyle name="Comma 5 4 2 7 5" xfId="5611" xr:uid="{00000000-0005-0000-0000-00002A210000}"/>
    <cellStyle name="Comma 5 4 2 8" xfId="1424" xr:uid="{00000000-0005-0000-0000-00002B210000}"/>
    <cellStyle name="Comma 5 4 2 8 2" xfId="3541" xr:uid="{00000000-0005-0000-0000-00002C210000}"/>
    <cellStyle name="Comma 5 4 2 8 2 2" xfId="12008" xr:uid="{00000000-0005-0000-0000-00002D210000}"/>
    <cellStyle name="Comma 5 4 2 8 2 3" xfId="7773" xr:uid="{00000000-0005-0000-0000-00002E210000}"/>
    <cellStyle name="Comma 5 4 2 8 3" xfId="9892" xr:uid="{00000000-0005-0000-0000-00002F210000}"/>
    <cellStyle name="Comma 5 4 2 8 4" xfId="5657" xr:uid="{00000000-0005-0000-0000-000030210000}"/>
    <cellStyle name="Comma 5 4 2 9" xfId="2483" xr:uid="{00000000-0005-0000-0000-000031210000}"/>
    <cellStyle name="Comma 5 4 2 9 2" xfId="10950" xr:uid="{00000000-0005-0000-0000-000032210000}"/>
    <cellStyle name="Comma 5 4 2 9 3" xfId="6715" xr:uid="{00000000-0005-0000-0000-000033210000}"/>
    <cellStyle name="Comma 5 4 3" xfId="381" xr:uid="{00000000-0005-0000-0000-000034210000}"/>
    <cellStyle name="Comma 5 4 3 2" xfId="487" xr:uid="{00000000-0005-0000-0000-000035210000}"/>
    <cellStyle name="Comma 5 4 3 2 2" xfId="800" xr:uid="{00000000-0005-0000-0000-000036210000}"/>
    <cellStyle name="Comma 5 4 3 2 2 2" xfId="1305" xr:uid="{00000000-0005-0000-0000-000037210000}"/>
    <cellStyle name="Comma 5 4 3 2 2 2 2" xfId="2363" xr:uid="{00000000-0005-0000-0000-000038210000}"/>
    <cellStyle name="Comma 5 4 3 2 2 2 2 2" xfId="4480" xr:uid="{00000000-0005-0000-0000-000039210000}"/>
    <cellStyle name="Comma 5 4 3 2 2 2 2 2 2" xfId="12947" xr:uid="{00000000-0005-0000-0000-00003A210000}"/>
    <cellStyle name="Comma 5 4 3 2 2 2 2 2 3" xfId="8712" xr:uid="{00000000-0005-0000-0000-00003B210000}"/>
    <cellStyle name="Comma 5 4 3 2 2 2 2 3" xfId="10831" xr:uid="{00000000-0005-0000-0000-00003C210000}"/>
    <cellStyle name="Comma 5 4 3 2 2 2 2 4" xfId="6596" xr:uid="{00000000-0005-0000-0000-00003D210000}"/>
    <cellStyle name="Comma 5 4 3 2 2 2 3" xfId="3422" xr:uid="{00000000-0005-0000-0000-00003E210000}"/>
    <cellStyle name="Comma 5 4 3 2 2 2 3 2" xfId="11889" xr:uid="{00000000-0005-0000-0000-00003F210000}"/>
    <cellStyle name="Comma 5 4 3 2 2 2 3 3" xfId="7654" xr:uid="{00000000-0005-0000-0000-000040210000}"/>
    <cellStyle name="Comma 5 4 3 2 2 2 4" xfId="9773" xr:uid="{00000000-0005-0000-0000-000041210000}"/>
    <cellStyle name="Comma 5 4 3 2 2 2 5" xfId="5538" xr:uid="{00000000-0005-0000-0000-000042210000}"/>
    <cellStyle name="Comma 5 4 3 2 2 3" xfId="1858" xr:uid="{00000000-0005-0000-0000-000043210000}"/>
    <cellStyle name="Comma 5 4 3 2 2 3 2" xfId="3975" xr:uid="{00000000-0005-0000-0000-000044210000}"/>
    <cellStyle name="Comma 5 4 3 2 2 3 2 2" xfId="12442" xr:uid="{00000000-0005-0000-0000-000045210000}"/>
    <cellStyle name="Comma 5 4 3 2 2 3 2 3" xfId="8207" xr:uid="{00000000-0005-0000-0000-000046210000}"/>
    <cellStyle name="Comma 5 4 3 2 2 3 3" xfId="10326" xr:uid="{00000000-0005-0000-0000-000047210000}"/>
    <cellStyle name="Comma 5 4 3 2 2 3 4" xfId="6091" xr:uid="{00000000-0005-0000-0000-000048210000}"/>
    <cellStyle name="Comma 5 4 3 2 2 4" xfId="2917" xr:uid="{00000000-0005-0000-0000-000049210000}"/>
    <cellStyle name="Comma 5 4 3 2 2 4 2" xfId="11384" xr:uid="{00000000-0005-0000-0000-00004A210000}"/>
    <cellStyle name="Comma 5 4 3 2 2 4 3" xfId="7149" xr:uid="{00000000-0005-0000-0000-00004B210000}"/>
    <cellStyle name="Comma 5 4 3 2 2 5" xfId="9268" xr:uid="{00000000-0005-0000-0000-00004C210000}"/>
    <cellStyle name="Comma 5 4 3 2 2 6" xfId="5033" xr:uid="{00000000-0005-0000-0000-00004D210000}"/>
    <cellStyle name="Comma 5 4 3 2 3" xfId="1005" xr:uid="{00000000-0005-0000-0000-00004E210000}"/>
    <cellStyle name="Comma 5 4 3 2 3 2" xfId="2063" xr:uid="{00000000-0005-0000-0000-00004F210000}"/>
    <cellStyle name="Comma 5 4 3 2 3 2 2" xfId="4180" xr:uid="{00000000-0005-0000-0000-000050210000}"/>
    <cellStyle name="Comma 5 4 3 2 3 2 2 2" xfId="12647" xr:uid="{00000000-0005-0000-0000-000051210000}"/>
    <cellStyle name="Comma 5 4 3 2 3 2 2 3" xfId="8412" xr:uid="{00000000-0005-0000-0000-000052210000}"/>
    <cellStyle name="Comma 5 4 3 2 3 2 3" xfId="10531" xr:uid="{00000000-0005-0000-0000-000053210000}"/>
    <cellStyle name="Comma 5 4 3 2 3 2 4" xfId="6296" xr:uid="{00000000-0005-0000-0000-000054210000}"/>
    <cellStyle name="Comma 5 4 3 2 3 3" xfId="3122" xr:uid="{00000000-0005-0000-0000-000055210000}"/>
    <cellStyle name="Comma 5 4 3 2 3 3 2" xfId="11589" xr:uid="{00000000-0005-0000-0000-000056210000}"/>
    <cellStyle name="Comma 5 4 3 2 3 3 3" xfId="7354" xr:uid="{00000000-0005-0000-0000-000057210000}"/>
    <cellStyle name="Comma 5 4 3 2 3 4" xfId="9473" xr:uid="{00000000-0005-0000-0000-000058210000}"/>
    <cellStyle name="Comma 5 4 3 2 3 5" xfId="5238" xr:uid="{00000000-0005-0000-0000-000059210000}"/>
    <cellStyle name="Comma 5 4 3 2 4" xfId="1557" xr:uid="{00000000-0005-0000-0000-00005A210000}"/>
    <cellStyle name="Comma 5 4 3 2 4 2" xfId="3674" xr:uid="{00000000-0005-0000-0000-00005B210000}"/>
    <cellStyle name="Comma 5 4 3 2 4 2 2" xfId="12141" xr:uid="{00000000-0005-0000-0000-00005C210000}"/>
    <cellStyle name="Comma 5 4 3 2 4 2 3" xfId="7906" xr:uid="{00000000-0005-0000-0000-00005D210000}"/>
    <cellStyle name="Comma 5 4 3 2 4 3" xfId="10025" xr:uid="{00000000-0005-0000-0000-00005E210000}"/>
    <cellStyle name="Comma 5 4 3 2 4 4" xfId="5790" xr:uid="{00000000-0005-0000-0000-00005F210000}"/>
    <cellStyle name="Comma 5 4 3 2 5" xfId="2616" xr:uid="{00000000-0005-0000-0000-000060210000}"/>
    <cellStyle name="Comma 5 4 3 2 5 2" xfId="11083" xr:uid="{00000000-0005-0000-0000-000061210000}"/>
    <cellStyle name="Comma 5 4 3 2 5 3" xfId="6848" xr:uid="{00000000-0005-0000-0000-000062210000}"/>
    <cellStyle name="Comma 5 4 3 2 6" xfId="8967" xr:uid="{00000000-0005-0000-0000-000063210000}"/>
    <cellStyle name="Comma 5 4 3 2 7" xfId="4732" xr:uid="{00000000-0005-0000-0000-000064210000}"/>
    <cellStyle name="Comma 5 4 3 3" xfId="694" xr:uid="{00000000-0005-0000-0000-000065210000}"/>
    <cellStyle name="Comma 5 4 3 3 2" xfId="1199" xr:uid="{00000000-0005-0000-0000-000066210000}"/>
    <cellStyle name="Comma 5 4 3 3 2 2" xfId="2257" xr:uid="{00000000-0005-0000-0000-000067210000}"/>
    <cellStyle name="Comma 5 4 3 3 2 2 2" xfId="4374" xr:uid="{00000000-0005-0000-0000-000068210000}"/>
    <cellStyle name="Comma 5 4 3 3 2 2 2 2" xfId="12841" xr:uid="{00000000-0005-0000-0000-000069210000}"/>
    <cellStyle name="Comma 5 4 3 3 2 2 2 3" xfId="8606" xr:uid="{00000000-0005-0000-0000-00006A210000}"/>
    <cellStyle name="Comma 5 4 3 3 2 2 3" xfId="10725" xr:uid="{00000000-0005-0000-0000-00006B210000}"/>
    <cellStyle name="Comma 5 4 3 3 2 2 4" xfId="6490" xr:uid="{00000000-0005-0000-0000-00006C210000}"/>
    <cellStyle name="Comma 5 4 3 3 2 3" xfId="3316" xr:uid="{00000000-0005-0000-0000-00006D210000}"/>
    <cellStyle name="Comma 5 4 3 3 2 3 2" xfId="11783" xr:uid="{00000000-0005-0000-0000-00006E210000}"/>
    <cellStyle name="Comma 5 4 3 3 2 3 3" xfId="7548" xr:uid="{00000000-0005-0000-0000-00006F210000}"/>
    <cellStyle name="Comma 5 4 3 3 2 4" xfId="9667" xr:uid="{00000000-0005-0000-0000-000070210000}"/>
    <cellStyle name="Comma 5 4 3 3 2 5" xfId="5432" xr:uid="{00000000-0005-0000-0000-000071210000}"/>
    <cellStyle name="Comma 5 4 3 3 3" xfId="1752" xr:uid="{00000000-0005-0000-0000-000072210000}"/>
    <cellStyle name="Comma 5 4 3 3 3 2" xfId="3869" xr:uid="{00000000-0005-0000-0000-000073210000}"/>
    <cellStyle name="Comma 5 4 3 3 3 2 2" xfId="12336" xr:uid="{00000000-0005-0000-0000-000074210000}"/>
    <cellStyle name="Comma 5 4 3 3 3 2 3" xfId="8101" xr:uid="{00000000-0005-0000-0000-000075210000}"/>
    <cellStyle name="Comma 5 4 3 3 3 3" xfId="10220" xr:uid="{00000000-0005-0000-0000-000076210000}"/>
    <cellStyle name="Comma 5 4 3 3 3 4" xfId="5985" xr:uid="{00000000-0005-0000-0000-000077210000}"/>
    <cellStyle name="Comma 5 4 3 3 4" xfId="2811" xr:uid="{00000000-0005-0000-0000-000078210000}"/>
    <cellStyle name="Comma 5 4 3 3 4 2" xfId="11278" xr:uid="{00000000-0005-0000-0000-000079210000}"/>
    <cellStyle name="Comma 5 4 3 3 4 3" xfId="7043" xr:uid="{00000000-0005-0000-0000-00007A210000}"/>
    <cellStyle name="Comma 5 4 3 3 5" xfId="9162" xr:uid="{00000000-0005-0000-0000-00007B210000}"/>
    <cellStyle name="Comma 5 4 3 3 6" xfId="4927" xr:uid="{00000000-0005-0000-0000-00007C210000}"/>
    <cellStyle name="Comma 5 4 3 4" xfId="587" xr:uid="{00000000-0005-0000-0000-00007D210000}"/>
    <cellStyle name="Comma 5 4 3 4 2" xfId="1104" xr:uid="{00000000-0005-0000-0000-00007E210000}"/>
    <cellStyle name="Comma 5 4 3 4 2 2" xfId="2162" xr:uid="{00000000-0005-0000-0000-00007F210000}"/>
    <cellStyle name="Comma 5 4 3 4 2 2 2" xfId="4279" xr:uid="{00000000-0005-0000-0000-000080210000}"/>
    <cellStyle name="Comma 5 4 3 4 2 2 2 2" xfId="12746" xr:uid="{00000000-0005-0000-0000-000081210000}"/>
    <cellStyle name="Comma 5 4 3 4 2 2 2 3" xfId="8511" xr:uid="{00000000-0005-0000-0000-000082210000}"/>
    <cellStyle name="Comma 5 4 3 4 2 2 3" xfId="10630" xr:uid="{00000000-0005-0000-0000-000083210000}"/>
    <cellStyle name="Comma 5 4 3 4 2 2 4" xfId="6395" xr:uid="{00000000-0005-0000-0000-000084210000}"/>
    <cellStyle name="Comma 5 4 3 4 2 3" xfId="3221" xr:uid="{00000000-0005-0000-0000-000085210000}"/>
    <cellStyle name="Comma 5 4 3 4 2 3 2" xfId="11688" xr:uid="{00000000-0005-0000-0000-000086210000}"/>
    <cellStyle name="Comma 5 4 3 4 2 3 3" xfId="7453" xr:uid="{00000000-0005-0000-0000-000087210000}"/>
    <cellStyle name="Comma 5 4 3 4 2 4" xfId="9572" xr:uid="{00000000-0005-0000-0000-000088210000}"/>
    <cellStyle name="Comma 5 4 3 4 2 5" xfId="5337" xr:uid="{00000000-0005-0000-0000-000089210000}"/>
    <cellStyle name="Comma 5 4 3 4 3" xfId="1657" xr:uid="{00000000-0005-0000-0000-00008A210000}"/>
    <cellStyle name="Comma 5 4 3 4 3 2" xfId="3774" xr:uid="{00000000-0005-0000-0000-00008B210000}"/>
    <cellStyle name="Comma 5 4 3 4 3 2 2" xfId="12241" xr:uid="{00000000-0005-0000-0000-00008C210000}"/>
    <cellStyle name="Comma 5 4 3 4 3 2 3" xfId="8006" xr:uid="{00000000-0005-0000-0000-00008D210000}"/>
    <cellStyle name="Comma 5 4 3 4 3 3" xfId="10125" xr:uid="{00000000-0005-0000-0000-00008E210000}"/>
    <cellStyle name="Comma 5 4 3 4 3 4" xfId="5890" xr:uid="{00000000-0005-0000-0000-00008F210000}"/>
    <cellStyle name="Comma 5 4 3 4 4" xfId="2716" xr:uid="{00000000-0005-0000-0000-000090210000}"/>
    <cellStyle name="Comma 5 4 3 4 4 2" xfId="11183" xr:uid="{00000000-0005-0000-0000-000091210000}"/>
    <cellStyle name="Comma 5 4 3 4 4 3" xfId="6948" xr:uid="{00000000-0005-0000-0000-000092210000}"/>
    <cellStyle name="Comma 5 4 3 4 5" xfId="9067" xr:uid="{00000000-0005-0000-0000-000093210000}"/>
    <cellStyle name="Comma 5 4 3 4 6" xfId="4832" xr:uid="{00000000-0005-0000-0000-000094210000}"/>
    <cellStyle name="Comma 5 4 3 5" xfId="899" xr:uid="{00000000-0005-0000-0000-000095210000}"/>
    <cellStyle name="Comma 5 4 3 5 2" xfId="1957" xr:uid="{00000000-0005-0000-0000-000096210000}"/>
    <cellStyle name="Comma 5 4 3 5 2 2" xfId="4074" xr:uid="{00000000-0005-0000-0000-000097210000}"/>
    <cellStyle name="Comma 5 4 3 5 2 2 2" xfId="12541" xr:uid="{00000000-0005-0000-0000-000098210000}"/>
    <cellStyle name="Comma 5 4 3 5 2 2 3" xfId="8306" xr:uid="{00000000-0005-0000-0000-000099210000}"/>
    <cellStyle name="Comma 5 4 3 5 2 3" xfId="10425" xr:uid="{00000000-0005-0000-0000-00009A210000}"/>
    <cellStyle name="Comma 5 4 3 5 2 4" xfId="6190" xr:uid="{00000000-0005-0000-0000-00009B210000}"/>
    <cellStyle name="Comma 5 4 3 5 3" xfId="3016" xr:uid="{00000000-0005-0000-0000-00009C210000}"/>
    <cellStyle name="Comma 5 4 3 5 3 2" xfId="11483" xr:uid="{00000000-0005-0000-0000-00009D210000}"/>
    <cellStyle name="Comma 5 4 3 5 3 3" xfId="7248" xr:uid="{00000000-0005-0000-0000-00009E210000}"/>
    <cellStyle name="Comma 5 4 3 5 4" xfId="9367" xr:uid="{00000000-0005-0000-0000-00009F210000}"/>
    <cellStyle name="Comma 5 4 3 5 5" xfId="5132" xr:uid="{00000000-0005-0000-0000-0000A0210000}"/>
    <cellStyle name="Comma 5 4 3 6" xfId="1451" xr:uid="{00000000-0005-0000-0000-0000A1210000}"/>
    <cellStyle name="Comma 5 4 3 6 2" xfId="3568" xr:uid="{00000000-0005-0000-0000-0000A2210000}"/>
    <cellStyle name="Comma 5 4 3 6 2 2" xfId="12035" xr:uid="{00000000-0005-0000-0000-0000A3210000}"/>
    <cellStyle name="Comma 5 4 3 6 2 3" xfId="7800" xr:uid="{00000000-0005-0000-0000-0000A4210000}"/>
    <cellStyle name="Comma 5 4 3 6 3" xfId="9919" xr:uid="{00000000-0005-0000-0000-0000A5210000}"/>
    <cellStyle name="Comma 5 4 3 6 4" xfId="5684" xr:uid="{00000000-0005-0000-0000-0000A6210000}"/>
    <cellStyle name="Comma 5 4 3 7" xfId="2510" xr:uid="{00000000-0005-0000-0000-0000A7210000}"/>
    <cellStyle name="Comma 5 4 3 7 2" xfId="10977" xr:uid="{00000000-0005-0000-0000-0000A8210000}"/>
    <cellStyle name="Comma 5 4 3 7 3" xfId="6742" xr:uid="{00000000-0005-0000-0000-0000A9210000}"/>
    <cellStyle name="Comma 5 4 3 8" xfId="8861" xr:uid="{00000000-0005-0000-0000-0000AA210000}"/>
    <cellStyle name="Comma 5 4 3 9" xfId="4626" xr:uid="{00000000-0005-0000-0000-0000AB210000}"/>
    <cellStyle name="Comma 5 4 4" xfId="432" xr:uid="{00000000-0005-0000-0000-0000AC210000}"/>
    <cellStyle name="Comma 5 4 4 2" xfId="745" xr:uid="{00000000-0005-0000-0000-0000AD210000}"/>
    <cellStyle name="Comma 5 4 4 2 2" xfId="1250" xr:uid="{00000000-0005-0000-0000-0000AE210000}"/>
    <cellStyle name="Comma 5 4 4 2 2 2" xfId="2308" xr:uid="{00000000-0005-0000-0000-0000AF210000}"/>
    <cellStyle name="Comma 5 4 4 2 2 2 2" xfId="4425" xr:uid="{00000000-0005-0000-0000-0000B0210000}"/>
    <cellStyle name="Comma 5 4 4 2 2 2 2 2" xfId="12892" xr:uid="{00000000-0005-0000-0000-0000B1210000}"/>
    <cellStyle name="Comma 5 4 4 2 2 2 2 3" xfId="8657" xr:uid="{00000000-0005-0000-0000-0000B2210000}"/>
    <cellStyle name="Comma 5 4 4 2 2 2 3" xfId="10776" xr:uid="{00000000-0005-0000-0000-0000B3210000}"/>
    <cellStyle name="Comma 5 4 4 2 2 2 4" xfId="6541" xr:uid="{00000000-0005-0000-0000-0000B4210000}"/>
    <cellStyle name="Comma 5 4 4 2 2 3" xfId="3367" xr:uid="{00000000-0005-0000-0000-0000B5210000}"/>
    <cellStyle name="Comma 5 4 4 2 2 3 2" xfId="11834" xr:uid="{00000000-0005-0000-0000-0000B6210000}"/>
    <cellStyle name="Comma 5 4 4 2 2 3 3" xfId="7599" xr:uid="{00000000-0005-0000-0000-0000B7210000}"/>
    <cellStyle name="Comma 5 4 4 2 2 4" xfId="9718" xr:uid="{00000000-0005-0000-0000-0000B8210000}"/>
    <cellStyle name="Comma 5 4 4 2 2 5" xfId="5483" xr:uid="{00000000-0005-0000-0000-0000B9210000}"/>
    <cellStyle name="Comma 5 4 4 2 3" xfId="1803" xr:uid="{00000000-0005-0000-0000-0000BA210000}"/>
    <cellStyle name="Comma 5 4 4 2 3 2" xfId="3920" xr:uid="{00000000-0005-0000-0000-0000BB210000}"/>
    <cellStyle name="Comma 5 4 4 2 3 2 2" xfId="12387" xr:uid="{00000000-0005-0000-0000-0000BC210000}"/>
    <cellStyle name="Comma 5 4 4 2 3 2 3" xfId="8152" xr:uid="{00000000-0005-0000-0000-0000BD210000}"/>
    <cellStyle name="Comma 5 4 4 2 3 3" xfId="10271" xr:uid="{00000000-0005-0000-0000-0000BE210000}"/>
    <cellStyle name="Comma 5 4 4 2 3 4" xfId="6036" xr:uid="{00000000-0005-0000-0000-0000BF210000}"/>
    <cellStyle name="Comma 5 4 4 2 4" xfId="2862" xr:uid="{00000000-0005-0000-0000-0000C0210000}"/>
    <cellStyle name="Comma 5 4 4 2 4 2" xfId="11329" xr:uid="{00000000-0005-0000-0000-0000C1210000}"/>
    <cellStyle name="Comma 5 4 4 2 4 3" xfId="7094" xr:uid="{00000000-0005-0000-0000-0000C2210000}"/>
    <cellStyle name="Comma 5 4 4 2 5" xfId="9213" xr:uid="{00000000-0005-0000-0000-0000C3210000}"/>
    <cellStyle name="Comma 5 4 4 2 6" xfId="4978" xr:uid="{00000000-0005-0000-0000-0000C4210000}"/>
    <cellStyle name="Comma 5 4 4 3" xfId="950" xr:uid="{00000000-0005-0000-0000-0000C5210000}"/>
    <cellStyle name="Comma 5 4 4 3 2" xfId="2008" xr:uid="{00000000-0005-0000-0000-0000C6210000}"/>
    <cellStyle name="Comma 5 4 4 3 2 2" xfId="4125" xr:uid="{00000000-0005-0000-0000-0000C7210000}"/>
    <cellStyle name="Comma 5 4 4 3 2 2 2" xfId="12592" xr:uid="{00000000-0005-0000-0000-0000C8210000}"/>
    <cellStyle name="Comma 5 4 4 3 2 2 3" xfId="8357" xr:uid="{00000000-0005-0000-0000-0000C9210000}"/>
    <cellStyle name="Comma 5 4 4 3 2 3" xfId="10476" xr:uid="{00000000-0005-0000-0000-0000CA210000}"/>
    <cellStyle name="Comma 5 4 4 3 2 4" xfId="6241" xr:uid="{00000000-0005-0000-0000-0000CB210000}"/>
    <cellStyle name="Comma 5 4 4 3 3" xfId="3067" xr:uid="{00000000-0005-0000-0000-0000CC210000}"/>
    <cellStyle name="Comma 5 4 4 3 3 2" xfId="11534" xr:uid="{00000000-0005-0000-0000-0000CD210000}"/>
    <cellStyle name="Comma 5 4 4 3 3 3" xfId="7299" xr:uid="{00000000-0005-0000-0000-0000CE210000}"/>
    <cellStyle name="Comma 5 4 4 3 4" xfId="9418" xr:uid="{00000000-0005-0000-0000-0000CF210000}"/>
    <cellStyle name="Comma 5 4 4 3 5" xfId="5183" xr:uid="{00000000-0005-0000-0000-0000D0210000}"/>
    <cellStyle name="Comma 5 4 4 4" xfId="1502" xr:uid="{00000000-0005-0000-0000-0000D1210000}"/>
    <cellStyle name="Comma 5 4 4 4 2" xfId="3619" xr:uid="{00000000-0005-0000-0000-0000D2210000}"/>
    <cellStyle name="Comma 5 4 4 4 2 2" xfId="12086" xr:uid="{00000000-0005-0000-0000-0000D3210000}"/>
    <cellStyle name="Comma 5 4 4 4 2 3" xfId="7851" xr:uid="{00000000-0005-0000-0000-0000D4210000}"/>
    <cellStyle name="Comma 5 4 4 4 3" xfId="9970" xr:uid="{00000000-0005-0000-0000-0000D5210000}"/>
    <cellStyle name="Comma 5 4 4 4 4" xfId="5735" xr:uid="{00000000-0005-0000-0000-0000D6210000}"/>
    <cellStyle name="Comma 5 4 4 5" xfId="2561" xr:uid="{00000000-0005-0000-0000-0000D7210000}"/>
    <cellStyle name="Comma 5 4 4 5 2" xfId="11028" xr:uid="{00000000-0005-0000-0000-0000D8210000}"/>
    <cellStyle name="Comma 5 4 4 5 3" xfId="6793" xr:uid="{00000000-0005-0000-0000-0000D9210000}"/>
    <cellStyle name="Comma 5 4 4 6" xfId="8912" xr:uid="{00000000-0005-0000-0000-0000DA210000}"/>
    <cellStyle name="Comma 5 4 4 7" xfId="4677" xr:uid="{00000000-0005-0000-0000-0000DB210000}"/>
    <cellStyle name="Comma 5 4 5" xfId="634" xr:uid="{00000000-0005-0000-0000-0000DC210000}"/>
    <cellStyle name="Comma 5 4 5 2" xfId="1151" xr:uid="{00000000-0005-0000-0000-0000DD210000}"/>
    <cellStyle name="Comma 5 4 5 2 2" xfId="2209" xr:uid="{00000000-0005-0000-0000-0000DE210000}"/>
    <cellStyle name="Comma 5 4 5 2 2 2" xfId="4326" xr:uid="{00000000-0005-0000-0000-0000DF210000}"/>
    <cellStyle name="Comma 5 4 5 2 2 2 2" xfId="12793" xr:uid="{00000000-0005-0000-0000-0000E0210000}"/>
    <cellStyle name="Comma 5 4 5 2 2 2 3" xfId="8558" xr:uid="{00000000-0005-0000-0000-0000E1210000}"/>
    <cellStyle name="Comma 5 4 5 2 2 3" xfId="10677" xr:uid="{00000000-0005-0000-0000-0000E2210000}"/>
    <cellStyle name="Comma 5 4 5 2 2 4" xfId="6442" xr:uid="{00000000-0005-0000-0000-0000E3210000}"/>
    <cellStyle name="Comma 5 4 5 2 3" xfId="3268" xr:uid="{00000000-0005-0000-0000-0000E4210000}"/>
    <cellStyle name="Comma 5 4 5 2 3 2" xfId="11735" xr:uid="{00000000-0005-0000-0000-0000E5210000}"/>
    <cellStyle name="Comma 5 4 5 2 3 3" xfId="7500" xr:uid="{00000000-0005-0000-0000-0000E6210000}"/>
    <cellStyle name="Comma 5 4 5 2 4" xfId="9619" xr:uid="{00000000-0005-0000-0000-0000E7210000}"/>
    <cellStyle name="Comma 5 4 5 2 5" xfId="5384" xr:uid="{00000000-0005-0000-0000-0000E8210000}"/>
    <cellStyle name="Comma 5 4 5 3" xfId="1704" xr:uid="{00000000-0005-0000-0000-0000E9210000}"/>
    <cellStyle name="Comma 5 4 5 3 2" xfId="3821" xr:uid="{00000000-0005-0000-0000-0000EA210000}"/>
    <cellStyle name="Comma 5 4 5 3 2 2" xfId="12288" xr:uid="{00000000-0005-0000-0000-0000EB210000}"/>
    <cellStyle name="Comma 5 4 5 3 2 3" xfId="8053" xr:uid="{00000000-0005-0000-0000-0000EC210000}"/>
    <cellStyle name="Comma 5 4 5 3 3" xfId="10172" xr:uid="{00000000-0005-0000-0000-0000ED210000}"/>
    <cellStyle name="Comma 5 4 5 3 4" xfId="5937" xr:uid="{00000000-0005-0000-0000-0000EE210000}"/>
    <cellStyle name="Comma 5 4 5 4" xfId="2763" xr:uid="{00000000-0005-0000-0000-0000EF210000}"/>
    <cellStyle name="Comma 5 4 5 4 2" xfId="11230" xr:uid="{00000000-0005-0000-0000-0000F0210000}"/>
    <cellStyle name="Comma 5 4 5 4 3" xfId="6995" xr:uid="{00000000-0005-0000-0000-0000F1210000}"/>
    <cellStyle name="Comma 5 4 5 5" xfId="9114" xr:uid="{00000000-0005-0000-0000-0000F2210000}"/>
    <cellStyle name="Comma 5 4 5 6" xfId="4879" xr:uid="{00000000-0005-0000-0000-0000F3210000}"/>
    <cellStyle name="Comma 5 4 6" xfId="540" xr:uid="{00000000-0005-0000-0000-0000F4210000}"/>
    <cellStyle name="Comma 5 4 6 2" xfId="1058" xr:uid="{00000000-0005-0000-0000-0000F5210000}"/>
    <cellStyle name="Comma 5 4 6 2 2" xfId="2116" xr:uid="{00000000-0005-0000-0000-0000F6210000}"/>
    <cellStyle name="Comma 5 4 6 2 2 2" xfId="4233" xr:uid="{00000000-0005-0000-0000-0000F7210000}"/>
    <cellStyle name="Comma 5 4 6 2 2 2 2" xfId="12700" xr:uid="{00000000-0005-0000-0000-0000F8210000}"/>
    <cellStyle name="Comma 5 4 6 2 2 2 3" xfId="8465" xr:uid="{00000000-0005-0000-0000-0000F9210000}"/>
    <cellStyle name="Comma 5 4 6 2 2 3" xfId="10584" xr:uid="{00000000-0005-0000-0000-0000FA210000}"/>
    <cellStyle name="Comma 5 4 6 2 2 4" xfId="6349" xr:uid="{00000000-0005-0000-0000-0000FB210000}"/>
    <cellStyle name="Comma 5 4 6 2 3" xfId="3175" xr:uid="{00000000-0005-0000-0000-0000FC210000}"/>
    <cellStyle name="Comma 5 4 6 2 3 2" xfId="11642" xr:uid="{00000000-0005-0000-0000-0000FD210000}"/>
    <cellStyle name="Comma 5 4 6 2 3 3" xfId="7407" xr:uid="{00000000-0005-0000-0000-0000FE210000}"/>
    <cellStyle name="Comma 5 4 6 2 4" xfId="9526" xr:uid="{00000000-0005-0000-0000-0000FF210000}"/>
    <cellStyle name="Comma 5 4 6 2 5" xfId="5291" xr:uid="{00000000-0005-0000-0000-000000220000}"/>
    <cellStyle name="Comma 5 4 6 3" xfId="1610" xr:uid="{00000000-0005-0000-0000-000001220000}"/>
    <cellStyle name="Comma 5 4 6 3 2" xfId="3727" xr:uid="{00000000-0005-0000-0000-000002220000}"/>
    <cellStyle name="Comma 5 4 6 3 2 2" xfId="12194" xr:uid="{00000000-0005-0000-0000-000003220000}"/>
    <cellStyle name="Comma 5 4 6 3 2 3" xfId="7959" xr:uid="{00000000-0005-0000-0000-000004220000}"/>
    <cellStyle name="Comma 5 4 6 3 3" xfId="10078" xr:uid="{00000000-0005-0000-0000-000005220000}"/>
    <cellStyle name="Comma 5 4 6 3 4" xfId="5843" xr:uid="{00000000-0005-0000-0000-000006220000}"/>
    <cellStyle name="Comma 5 4 6 4" xfId="2669" xr:uid="{00000000-0005-0000-0000-000007220000}"/>
    <cellStyle name="Comma 5 4 6 4 2" xfId="11136" xr:uid="{00000000-0005-0000-0000-000008220000}"/>
    <cellStyle name="Comma 5 4 6 4 3" xfId="6901" xr:uid="{00000000-0005-0000-0000-000009220000}"/>
    <cellStyle name="Comma 5 4 6 5" xfId="9020" xr:uid="{00000000-0005-0000-0000-00000A220000}"/>
    <cellStyle name="Comma 5 4 6 6" xfId="4785" xr:uid="{00000000-0005-0000-0000-00000B220000}"/>
    <cellStyle name="Comma 5 4 7" xfId="853" xr:uid="{00000000-0005-0000-0000-00000C220000}"/>
    <cellStyle name="Comma 5 4 7 2" xfId="1911" xr:uid="{00000000-0005-0000-0000-00000D220000}"/>
    <cellStyle name="Comma 5 4 7 2 2" xfId="4028" xr:uid="{00000000-0005-0000-0000-00000E220000}"/>
    <cellStyle name="Comma 5 4 7 2 2 2" xfId="12495" xr:uid="{00000000-0005-0000-0000-00000F220000}"/>
    <cellStyle name="Comma 5 4 7 2 2 3" xfId="8260" xr:uid="{00000000-0005-0000-0000-000010220000}"/>
    <cellStyle name="Comma 5 4 7 2 3" xfId="10379" xr:uid="{00000000-0005-0000-0000-000011220000}"/>
    <cellStyle name="Comma 5 4 7 2 4" xfId="6144" xr:uid="{00000000-0005-0000-0000-000012220000}"/>
    <cellStyle name="Comma 5 4 7 3" xfId="2970" xr:uid="{00000000-0005-0000-0000-000013220000}"/>
    <cellStyle name="Comma 5 4 7 3 2" xfId="11437" xr:uid="{00000000-0005-0000-0000-000014220000}"/>
    <cellStyle name="Comma 5 4 7 3 3" xfId="7202" xr:uid="{00000000-0005-0000-0000-000015220000}"/>
    <cellStyle name="Comma 5 4 7 4" xfId="9321" xr:uid="{00000000-0005-0000-0000-000016220000}"/>
    <cellStyle name="Comma 5 4 7 5" xfId="5086" xr:uid="{00000000-0005-0000-0000-000017220000}"/>
    <cellStyle name="Comma 5 4 8" xfId="1358" xr:uid="{00000000-0005-0000-0000-000018220000}"/>
    <cellStyle name="Comma 5 4 8 2" xfId="2416" xr:uid="{00000000-0005-0000-0000-000019220000}"/>
    <cellStyle name="Comma 5 4 8 2 2" xfId="4533" xr:uid="{00000000-0005-0000-0000-00001A220000}"/>
    <cellStyle name="Comma 5 4 8 2 2 2" xfId="13000" xr:uid="{00000000-0005-0000-0000-00001B220000}"/>
    <cellStyle name="Comma 5 4 8 2 2 3" xfId="8765" xr:uid="{00000000-0005-0000-0000-00001C220000}"/>
    <cellStyle name="Comma 5 4 8 2 3" xfId="10884" xr:uid="{00000000-0005-0000-0000-00001D220000}"/>
    <cellStyle name="Comma 5 4 8 2 4" xfId="6649" xr:uid="{00000000-0005-0000-0000-00001E220000}"/>
    <cellStyle name="Comma 5 4 8 3" xfId="3475" xr:uid="{00000000-0005-0000-0000-00001F220000}"/>
    <cellStyle name="Comma 5 4 8 3 2" xfId="11942" xr:uid="{00000000-0005-0000-0000-000020220000}"/>
    <cellStyle name="Comma 5 4 8 3 3" xfId="7707" xr:uid="{00000000-0005-0000-0000-000021220000}"/>
    <cellStyle name="Comma 5 4 8 4" xfId="9826" xr:uid="{00000000-0005-0000-0000-000022220000}"/>
    <cellStyle name="Comma 5 4 8 5" xfId="5591" xr:uid="{00000000-0005-0000-0000-000023220000}"/>
    <cellStyle name="Comma 5 4 9" xfId="1405" xr:uid="{00000000-0005-0000-0000-000024220000}"/>
    <cellStyle name="Comma 5 4 9 2" xfId="3522" xr:uid="{00000000-0005-0000-0000-000025220000}"/>
    <cellStyle name="Comma 5 4 9 2 2" xfId="11989" xr:uid="{00000000-0005-0000-0000-000026220000}"/>
    <cellStyle name="Comma 5 4 9 2 3" xfId="7754" xr:uid="{00000000-0005-0000-0000-000027220000}"/>
    <cellStyle name="Comma 5 4 9 3" xfId="9873" xr:uid="{00000000-0005-0000-0000-000028220000}"/>
    <cellStyle name="Comma 5 4 9 4" xfId="5638" xr:uid="{00000000-0005-0000-0000-000029220000}"/>
    <cellStyle name="Comma 5 5" xfId="376" xr:uid="{00000000-0005-0000-0000-00002A220000}"/>
    <cellStyle name="Comma 5 5 2" xfId="482" xr:uid="{00000000-0005-0000-0000-00002B220000}"/>
    <cellStyle name="Comma 5 5 2 2" xfId="795" xr:uid="{00000000-0005-0000-0000-00002C220000}"/>
    <cellStyle name="Comma 5 5 2 2 2" xfId="1300" xr:uid="{00000000-0005-0000-0000-00002D220000}"/>
    <cellStyle name="Comma 5 5 2 2 2 2" xfId="2358" xr:uid="{00000000-0005-0000-0000-00002E220000}"/>
    <cellStyle name="Comma 5 5 2 2 2 2 2" xfId="4475" xr:uid="{00000000-0005-0000-0000-00002F220000}"/>
    <cellStyle name="Comma 5 5 2 2 2 2 2 2" xfId="12942" xr:uid="{00000000-0005-0000-0000-000030220000}"/>
    <cellStyle name="Comma 5 5 2 2 2 2 2 3" xfId="8707" xr:uid="{00000000-0005-0000-0000-000031220000}"/>
    <cellStyle name="Comma 5 5 2 2 2 2 3" xfId="10826" xr:uid="{00000000-0005-0000-0000-000032220000}"/>
    <cellStyle name="Comma 5 5 2 2 2 2 4" xfId="6591" xr:uid="{00000000-0005-0000-0000-000033220000}"/>
    <cellStyle name="Comma 5 5 2 2 2 3" xfId="3417" xr:uid="{00000000-0005-0000-0000-000034220000}"/>
    <cellStyle name="Comma 5 5 2 2 2 3 2" xfId="11884" xr:uid="{00000000-0005-0000-0000-000035220000}"/>
    <cellStyle name="Comma 5 5 2 2 2 3 3" xfId="7649" xr:uid="{00000000-0005-0000-0000-000036220000}"/>
    <cellStyle name="Comma 5 5 2 2 2 4" xfId="9768" xr:uid="{00000000-0005-0000-0000-000037220000}"/>
    <cellStyle name="Comma 5 5 2 2 2 5" xfId="5533" xr:uid="{00000000-0005-0000-0000-000038220000}"/>
    <cellStyle name="Comma 5 5 2 2 3" xfId="1853" xr:uid="{00000000-0005-0000-0000-000039220000}"/>
    <cellStyle name="Comma 5 5 2 2 3 2" xfId="3970" xr:uid="{00000000-0005-0000-0000-00003A220000}"/>
    <cellStyle name="Comma 5 5 2 2 3 2 2" xfId="12437" xr:uid="{00000000-0005-0000-0000-00003B220000}"/>
    <cellStyle name="Comma 5 5 2 2 3 2 3" xfId="8202" xr:uid="{00000000-0005-0000-0000-00003C220000}"/>
    <cellStyle name="Comma 5 5 2 2 3 3" xfId="10321" xr:uid="{00000000-0005-0000-0000-00003D220000}"/>
    <cellStyle name="Comma 5 5 2 2 3 4" xfId="6086" xr:uid="{00000000-0005-0000-0000-00003E220000}"/>
    <cellStyle name="Comma 5 5 2 2 4" xfId="2912" xr:uid="{00000000-0005-0000-0000-00003F220000}"/>
    <cellStyle name="Comma 5 5 2 2 4 2" xfId="11379" xr:uid="{00000000-0005-0000-0000-000040220000}"/>
    <cellStyle name="Comma 5 5 2 2 4 3" xfId="7144" xr:uid="{00000000-0005-0000-0000-000041220000}"/>
    <cellStyle name="Comma 5 5 2 2 5" xfId="9263" xr:uid="{00000000-0005-0000-0000-000042220000}"/>
    <cellStyle name="Comma 5 5 2 2 6" xfId="5028" xr:uid="{00000000-0005-0000-0000-000043220000}"/>
    <cellStyle name="Comma 5 5 2 3" xfId="1000" xr:uid="{00000000-0005-0000-0000-000044220000}"/>
    <cellStyle name="Comma 5 5 2 3 2" xfId="2058" xr:uid="{00000000-0005-0000-0000-000045220000}"/>
    <cellStyle name="Comma 5 5 2 3 2 2" xfId="4175" xr:uid="{00000000-0005-0000-0000-000046220000}"/>
    <cellStyle name="Comma 5 5 2 3 2 2 2" xfId="12642" xr:uid="{00000000-0005-0000-0000-000047220000}"/>
    <cellStyle name="Comma 5 5 2 3 2 2 3" xfId="8407" xr:uid="{00000000-0005-0000-0000-000048220000}"/>
    <cellStyle name="Comma 5 5 2 3 2 3" xfId="10526" xr:uid="{00000000-0005-0000-0000-000049220000}"/>
    <cellStyle name="Comma 5 5 2 3 2 4" xfId="6291" xr:uid="{00000000-0005-0000-0000-00004A220000}"/>
    <cellStyle name="Comma 5 5 2 3 3" xfId="3117" xr:uid="{00000000-0005-0000-0000-00004B220000}"/>
    <cellStyle name="Comma 5 5 2 3 3 2" xfId="11584" xr:uid="{00000000-0005-0000-0000-00004C220000}"/>
    <cellStyle name="Comma 5 5 2 3 3 3" xfId="7349" xr:uid="{00000000-0005-0000-0000-00004D220000}"/>
    <cellStyle name="Comma 5 5 2 3 4" xfId="9468" xr:uid="{00000000-0005-0000-0000-00004E220000}"/>
    <cellStyle name="Comma 5 5 2 3 5" xfId="5233" xr:uid="{00000000-0005-0000-0000-00004F220000}"/>
    <cellStyle name="Comma 5 5 2 4" xfId="1552" xr:uid="{00000000-0005-0000-0000-000050220000}"/>
    <cellStyle name="Comma 5 5 2 4 2" xfId="3669" xr:uid="{00000000-0005-0000-0000-000051220000}"/>
    <cellStyle name="Comma 5 5 2 4 2 2" xfId="12136" xr:uid="{00000000-0005-0000-0000-000052220000}"/>
    <cellStyle name="Comma 5 5 2 4 2 3" xfId="7901" xr:uid="{00000000-0005-0000-0000-000053220000}"/>
    <cellStyle name="Comma 5 5 2 4 3" xfId="10020" xr:uid="{00000000-0005-0000-0000-000054220000}"/>
    <cellStyle name="Comma 5 5 2 4 4" xfId="5785" xr:uid="{00000000-0005-0000-0000-000055220000}"/>
    <cellStyle name="Comma 5 5 2 5" xfId="2611" xr:uid="{00000000-0005-0000-0000-000056220000}"/>
    <cellStyle name="Comma 5 5 2 5 2" xfId="11078" xr:uid="{00000000-0005-0000-0000-000057220000}"/>
    <cellStyle name="Comma 5 5 2 5 3" xfId="6843" xr:uid="{00000000-0005-0000-0000-000058220000}"/>
    <cellStyle name="Comma 5 5 2 6" xfId="8962" xr:uid="{00000000-0005-0000-0000-000059220000}"/>
    <cellStyle name="Comma 5 5 2 7" xfId="4727" xr:uid="{00000000-0005-0000-0000-00005A220000}"/>
    <cellStyle name="Comma 5 5 3" xfId="689" xr:uid="{00000000-0005-0000-0000-00005B220000}"/>
    <cellStyle name="Comma 5 5 3 2" xfId="1194" xr:uid="{00000000-0005-0000-0000-00005C220000}"/>
    <cellStyle name="Comma 5 5 3 2 2" xfId="2252" xr:uid="{00000000-0005-0000-0000-00005D220000}"/>
    <cellStyle name="Comma 5 5 3 2 2 2" xfId="4369" xr:uid="{00000000-0005-0000-0000-00005E220000}"/>
    <cellStyle name="Comma 5 5 3 2 2 2 2" xfId="12836" xr:uid="{00000000-0005-0000-0000-00005F220000}"/>
    <cellStyle name="Comma 5 5 3 2 2 2 3" xfId="8601" xr:uid="{00000000-0005-0000-0000-000060220000}"/>
    <cellStyle name="Comma 5 5 3 2 2 3" xfId="10720" xr:uid="{00000000-0005-0000-0000-000061220000}"/>
    <cellStyle name="Comma 5 5 3 2 2 4" xfId="6485" xr:uid="{00000000-0005-0000-0000-000062220000}"/>
    <cellStyle name="Comma 5 5 3 2 3" xfId="3311" xr:uid="{00000000-0005-0000-0000-000063220000}"/>
    <cellStyle name="Comma 5 5 3 2 3 2" xfId="11778" xr:uid="{00000000-0005-0000-0000-000064220000}"/>
    <cellStyle name="Comma 5 5 3 2 3 3" xfId="7543" xr:uid="{00000000-0005-0000-0000-000065220000}"/>
    <cellStyle name="Comma 5 5 3 2 4" xfId="9662" xr:uid="{00000000-0005-0000-0000-000066220000}"/>
    <cellStyle name="Comma 5 5 3 2 5" xfId="5427" xr:uid="{00000000-0005-0000-0000-000067220000}"/>
    <cellStyle name="Comma 5 5 3 3" xfId="1747" xr:uid="{00000000-0005-0000-0000-000068220000}"/>
    <cellStyle name="Comma 5 5 3 3 2" xfId="3864" xr:uid="{00000000-0005-0000-0000-000069220000}"/>
    <cellStyle name="Comma 5 5 3 3 2 2" xfId="12331" xr:uid="{00000000-0005-0000-0000-00006A220000}"/>
    <cellStyle name="Comma 5 5 3 3 2 3" xfId="8096" xr:uid="{00000000-0005-0000-0000-00006B220000}"/>
    <cellStyle name="Comma 5 5 3 3 3" xfId="10215" xr:uid="{00000000-0005-0000-0000-00006C220000}"/>
    <cellStyle name="Comma 5 5 3 3 4" xfId="5980" xr:uid="{00000000-0005-0000-0000-00006D220000}"/>
    <cellStyle name="Comma 5 5 3 4" xfId="2806" xr:uid="{00000000-0005-0000-0000-00006E220000}"/>
    <cellStyle name="Comma 5 5 3 4 2" xfId="11273" xr:uid="{00000000-0005-0000-0000-00006F220000}"/>
    <cellStyle name="Comma 5 5 3 4 3" xfId="7038" xr:uid="{00000000-0005-0000-0000-000070220000}"/>
    <cellStyle name="Comma 5 5 3 5" xfId="9157" xr:uid="{00000000-0005-0000-0000-000071220000}"/>
    <cellStyle name="Comma 5 5 3 6" xfId="4922" xr:uid="{00000000-0005-0000-0000-000072220000}"/>
    <cellStyle name="Comma 5 5 4" xfId="582" xr:uid="{00000000-0005-0000-0000-000073220000}"/>
    <cellStyle name="Comma 5 5 4 2" xfId="1099" xr:uid="{00000000-0005-0000-0000-000074220000}"/>
    <cellStyle name="Comma 5 5 4 2 2" xfId="2157" xr:uid="{00000000-0005-0000-0000-000075220000}"/>
    <cellStyle name="Comma 5 5 4 2 2 2" xfId="4274" xr:uid="{00000000-0005-0000-0000-000076220000}"/>
    <cellStyle name="Comma 5 5 4 2 2 2 2" xfId="12741" xr:uid="{00000000-0005-0000-0000-000077220000}"/>
    <cellStyle name="Comma 5 5 4 2 2 2 3" xfId="8506" xr:uid="{00000000-0005-0000-0000-000078220000}"/>
    <cellStyle name="Comma 5 5 4 2 2 3" xfId="10625" xr:uid="{00000000-0005-0000-0000-000079220000}"/>
    <cellStyle name="Comma 5 5 4 2 2 4" xfId="6390" xr:uid="{00000000-0005-0000-0000-00007A220000}"/>
    <cellStyle name="Comma 5 5 4 2 3" xfId="3216" xr:uid="{00000000-0005-0000-0000-00007B220000}"/>
    <cellStyle name="Comma 5 5 4 2 3 2" xfId="11683" xr:uid="{00000000-0005-0000-0000-00007C220000}"/>
    <cellStyle name="Comma 5 5 4 2 3 3" xfId="7448" xr:uid="{00000000-0005-0000-0000-00007D220000}"/>
    <cellStyle name="Comma 5 5 4 2 4" xfId="9567" xr:uid="{00000000-0005-0000-0000-00007E220000}"/>
    <cellStyle name="Comma 5 5 4 2 5" xfId="5332" xr:uid="{00000000-0005-0000-0000-00007F220000}"/>
    <cellStyle name="Comma 5 5 4 3" xfId="1652" xr:uid="{00000000-0005-0000-0000-000080220000}"/>
    <cellStyle name="Comma 5 5 4 3 2" xfId="3769" xr:uid="{00000000-0005-0000-0000-000081220000}"/>
    <cellStyle name="Comma 5 5 4 3 2 2" xfId="12236" xr:uid="{00000000-0005-0000-0000-000082220000}"/>
    <cellStyle name="Comma 5 5 4 3 2 3" xfId="8001" xr:uid="{00000000-0005-0000-0000-000083220000}"/>
    <cellStyle name="Comma 5 5 4 3 3" xfId="10120" xr:uid="{00000000-0005-0000-0000-000084220000}"/>
    <cellStyle name="Comma 5 5 4 3 4" xfId="5885" xr:uid="{00000000-0005-0000-0000-000085220000}"/>
    <cellStyle name="Comma 5 5 4 4" xfId="2711" xr:uid="{00000000-0005-0000-0000-000086220000}"/>
    <cellStyle name="Comma 5 5 4 4 2" xfId="11178" xr:uid="{00000000-0005-0000-0000-000087220000}"/>
    <cellStyle name="Comma 5 5 4 4 3" xfId="6943" xr:uid="{00000000-0005-0000-0000-000088220000}"/>
    <cellStyle name="Comma 5 5 4 5" xfId="9062" xr:uid="{00000000-0005-0000-0000-000089220000}"/>
    <cellStyle name="Comma 5 5 4 6" xfId="4827" xr:uid="{00000000-0005-0000-0000-00008A220000}"/>
    <cellStyle name="Comma 5 5 5" xfId="894" xr:uid="{00000000-0005-0000-0000-00008B220000}"/>
    <cellStyle name="Comma 5 5 5 2" xfId="1952" xr:uid="{00000000-0005-0000-0000-00008C220000}"/>
    <cellStyle name="Comma 5 5 5 2 2" xfId="4069" xr:uid="{00000000-0005-0000-0000-00008D220000}"/>
    <cellStyle name="Comma 5 5 5 2 2 2" xfId="12536" xr:uid="{00000000-0005-0000-0000-00008E220000}"/>
    <cellStyle name="Comma 5 5 5 2 2 3" xfId="8301" xr:uid="{00000000-0005-0000-0000-00008F220000}"/>
    <cellStyle name="Comma 5 5 5 2 3" xfId="10420" xr:uid="{00000000-0005-0000-0000-000090220000}"/>
    <cellStyle name="Comma 5 5 5 2 4" xfId="6185" xr:uid="{00000000-0005-0000-0000-000091220000}"/>
    <cellStyle name="Comma 5 5 5 3" xfId="3011" xr:uid="{00000000-0005-0000-0000-000092220000}"/>
    <cellStyle name="Comma 5 5 5 3 2" xfId="11478" xr:uid="{00000000-0005-0000-0000-000093220000}"/>
    <cellStyle name="Comma 5 5 5 3 3" xfId="7243" xr:uid="{00000000-0005-0000-0000-000094220000}"/>
    <cellStyle name="Comma 5 5 5 4" xfId="9362" xr:uid="{00000000-0005-0000-0000-000095220000}"/>
    <cellStyle name="Comma 5 5 5 5" xfId="5127" xr:uid="{00000000-0005-0000-0000-000096220000}"/>
    <cellStyle name="Comma 5 5 6" xfId="1446" xr:uid="{00000000-0005-0000-0000-000097220000}"/>
    <cellStyle name="Comma 5 5 6 2" xfId="3563" xr:uid="{00000000-0005-0000-0000-000098220000}"/>
    <cellStyle name="Comma 5 5 6 2 2" xfId="12030" xr:uid="{00000000-0005-0000-0000-000099220000}"/>
    <cellStyle name="Comma 5 5 6 2 3" xfId="7795" xr:uid="{00000000-0005-0000-0000-00009A220000}"/>
    <cellStyle name="Comma 5 5 6 3" xfId="9914" xr:uid="{00000000-0005-0000-0000-00009B220000}"/>
    <cellStyle name="Comma 5 5 6 4" xfId="5679" xr:uid="{00000000-0005-0000-0000-00009C220000}"/>
    <cellStyle name="Comma 5 5 7" xfId="2505" xr:uid="{00000000-0005-0000-0000-00009D220000}"/>
    <cellStyle name="Comma 5 5 7 2" xfId="10972" xr:uid="{00000000-0005-0000-0000-00009E220000}"/>
    <cellStyle name="Comma 5 5 7 3" xfId="6737" xr:uid="{00000000-0005-0000-0000-00009F220000}"/>
    <cellStyle name="Comma 5 5 8" xfId="8856" xr:uid="{00000000-0005-0000-0000-0000A0220000}"/>
    <cellStyle name="Comma 5 5 9" xfId="4621" xr:uid="{00000000-0005-0000-0000-0000A1220000}"/>
    <cellStyle name="Comma 5 6" xfId="427" xr:uid="{00000000-0005-0000-0000-0000A2220000}"/>
    <cellStyle name="Comma 5 6 2" xfId="740" xr:uid="{00000000-0005-0000-0000-0000A3220000}"/>
    <cellStyle name="Comma 5 6 2 2" xfId="1245" xr:uid="{00000000-0005-0000-0000-0000A4220000}"/>
    <cellStyle name="Comma 5 6 2 2 2" xfId="2303" xr:uid="{00000000-0005-0000-0000-0000A5220000}"/>
    <cellStyle name="Comma 5 6 2 2 2 2" xfId="4420" xr:uid="{00000000-0005-0000-0000-0000A6220000}"/>
    <cellStyle name="Comma 5 6 2 2 2 2 2" xfId="12887" xr:uid="{00000000-0005-0000-0000-0000A7220000}"/>
    <cellStyle name="Comma 5 6 2 2 2 2 3" xfId="8652" xr:uid="{00000000-0005-0000-0000-0000A8220000}"/>
    <cellStyle name="Comma 5 6 2 2 2 3" xfId="10771" xr:uid="{00000000-0005-0000-0000-0000A9220000}"/>
    <cellStyle name="Comma 5 6 2 2 2 4" xfId="6536" xr:uid="{00000000-0005-0000-0000-0000AA220000}"/>
    <cellStyle name="Comma 5 6 2 2 3" xfId="3362" xr:uid="{00000000-0005-0000-0000-0000AB220000}"/>
    <cellStyle name="Comma 5 6 2 2 3 2" xfId="11829" xr:uid="{00000000-0005-0000-0000-0000AC220000}"/>
    <cellStyle name="Comma 5 6 2 2 3 3" xfId="7594" xr:uid="{00000000-0005-0000-0000-0000AD220000}"/>
    <cellStyle name="Comma 5 6 2 2 4" xfId="9713" xr:uid="{00000000-0005-0000-0000-0000AE220000}"/>
    <cellStyle name="Comma 5 6 2 2 5" xfId="5478" xr:uid="{00000000-0005-0000-0000-0000AF220000}"/>
    <cellStyle name="Comma 5 6 2 3" xfId="1798" xr:uid="{00000000-0005-0000-0000-0000B0220000}"/>
    <cellStyle name="Comma 5 6 2 3 2" xfId="3915" xr:uid="{00000000-0005-0000-0000-0000B1220000}"/>
    <cellStyle name="Comma 5 6 2 3 2 2" xfId="12382" xr:uid="{00000000-0005-0000-0000-0000B2220000}"/>
    <cellStyle name="Comma 5 6 2 3 2 3" xfId="8147" xr:uid="{00000000-0005-0000-0000-0000B3220000}"/>
    <cellStyle name="Comma 5 6 2 3 3" xfId="10266" xr:uid="{00000000-0005-0000-0000-0000B4220000}"/>
    <cellStyle name="Comma 5 6 2 3 4" xfId="6031" xr:uid="{00000000-0005-0000-0000-0000B5220000}"/>
    <cellStyle name="Comma 5 6 2 4" xfId="2857" xr:uid="{00000000-0005-0000-0000-0000B6220000}"/>
    <cellStyle name="Comma 5 6 2 4 2" xfId="11324" xr:uid="{00000000-0005-0000-0000-0000B7220000}"/>
    <cellStyle name="Comma 5 6 2 4 3" xfId="7089" xr:uid="{00000000-0005-0000-0000-0000B8220000}"/>
    <cellStyle name="Comma 5 6 2 5" xfId="9208" xr:uid="{00000000-0005-0000-0000-0000B9220000}"/>
    <cellStyle name="Comma 5 6 2 6" xfId="4973" xr:uid="{00000000-0005-0000-0000-0000BA220000}"/>
    <cellStyle name="Comma 5 6 3" xfId="945" xr:uid="{00000000-0005-0000-0000-0000BB220000}"/>
    <cellStyle name="Comma 5 6 3 2" xfId="2003" xr:uid="{00000000-0005-0000-0000-0000BC220000}"/>
    <cellStyle name="Comma 5 6 3 2 2" xfId="4120" xr:uid="{00000000-0005-0000-0000-0000BD220000}"/>
    <cellStyle name="Comma 5 6 3 2 2 2" xfId="12587" xr:uid="{00000000-0005-0000-0000-0000BE220000}"/>
    <cellStyle name="Comma 5 6 3 2 2 3" xfId="8352" xr:uid="{00000000-0005-0000-0000-0000BF220000}"/>
    <cellStyle name="Comma 5 6 3 2 3" xfId="10471" xr:uid="{00000000-0005-0000-0000-0000C0220000}"/>
    <cellStyle name="Comma 5 6 3 2 4" xfId="6236" xr:uid="{00000000-0005-0000-0000-0000C1220000}"/>
    <cellStyle name="Comma 5 6 3 3" xfId="3062" xr:uid="{00000000-0005-0000-0000-0000C2220000}"/>
    <cellStyle name="Comma 5 6 3 3 2" xfId="11529" xr:uid="{00000000-0005-0000-0000-0000C3220000}"/>
    <cellStyle name="Comma 5 6 3 3 3" xfId="7294" xr:uid="{00000000-0005-0000-0000-0000C4220000}"/>
    <cellStyle name="Comma 5 6 3 4" xfId="9413" xr:uid="{00000000-0005-0000-0000-0000C5220000}"/>
    <cellStyle name="Comma 5 6 3 5" xfId="5178" xr:uid="{00000000-0005-0000-0000-0000C6220000}"/>
    <cellStyle name="Comma 5 6 4" xfId="1497" xr:uid="{00000000-0005-0000-0000-0000C7220000}"/>
    <cellStyle name="Comma 5 6 4 2" xfId="3614" xr:uid="{00000000-0005-0000-0000-0000C8220000}"/>
    <cellStyle name="Comma 5 6 4 2 2" xfId="12081" xr:uid="{00000000-0005-0000-0000-0000C9220000}"/>
    <cellStyle name="Comma 5 6 4 2 3" xfId="7846" xr:uid="{00000000-0005-0000-0000-0000CA220000}"/>
    <cellStyle name="Comma 5 6 4 3" xfId="9965" xr:uid="{00000000-0005-0000-0000-0000CB220000}"/>
    <cellStyle name="Comma 5 6 4 4" xfId="5730" xr:uid="{00000000-0005-0000-0000-0000CC220000}"/>
    <cellStyle name="Comma 5 6 5" xfId="2556" xr:uid="{00000000-0005-0000-0000-0000CD220000}"/>
    <cellStyle name="Comma 5 6 5 2" xfId="11023" xr:uid="{00000000-0005-0000-0000-0000CE220000}"/>
    <cellStyle name="Comma 5 6 5 3" xfId="6788" xr:uid="{00000000-0005-0000-0000-0000CF220000}"/>
    <cellStyle name="Comma 5 6 6" xfId="8907" xr:uid="{00000000-0005-0000-0000-0000D0220000}"/>
    <cellStyle name="Comma 5 6 7" xfId="4672" xr:uid="{00000000-0005-0000-0000-0000D1220000}"/>
    <cellStyle name="Comma 5 7" xfId="629" xr:uid="{00000000-0005-0000-0000-0000D2220000}"/>
    <cellStyle name="Comma 5 7 2" xfId="1146" xr:uid="{00000000-0005-0000-0000-0000D3220000}"/>
    <cellStyle name="Comma 5 7 2 2" xfId="2204" xr:uid="{00000000-0005-0000-0000-0000D4220000}"/>
    <cellStyle name="Comma 5 7 2 2 2" xfId="4321" xr:uid="{00000000-0005-0000-0000-0000D5220000}"/>
    <cellStyle name="Comma 5 7 2 2 2 2" xfId="12788" xr:uid="{00000000-0005-0000-0000-0000D6220000}"/>
    <cellStyle name="Comma 5 7 2 2 2 3" xfId="8553" xr:uid="{00000000-0005-0000-0000-0000D7220000}"/>
    <cellStyle name="Comma 5 7 2 2 3" xfId="10672" xr:uid="{00000000-0005-0000-0000-0000D8220000}"/>
    <cellStyle name="Comma 5 7 2 2 4" xfId="6437" xr:uid="{00000000-0005-0000-0000-0000D9220000}"/>
    <cellStyle name="Comma 5 7 2 3" xfId="3263" xr:uid="{00000000-0005-0000-0000-0000DA220000}"/>
    <cellStyle name="Comma 5 7 2 3 2" xfId="11730" xr:uid="{00000000-0005-0000-0000-0000DB220000}"/>
    <cellStyle name="Comma 5 7 2 3 3" xfId="7495" xr:uid="{00000000-0005-0000-0000-0000DC220000}"/>
    <cellStyle name="Comma 5 7 2 4" xfId="9614" xr:uid="{00000000-0005-0000-0000-0000DD220000}"/>
    <cellStyle name="Comma 5 7 2 5" xfId="5379" xr:uid="{00000000-0005-0000-0000-0000DE220000}"/>
    <cellStyle name="Comma 5 7 3" xfId="1699" xr:uid="{00000000-0005-0000-0000-0000DF220000}"/>
    <cellStyle name="Comma 5 7 3 2" xfId="3816" xr:uid="{00000000-0005-0000-0000-0000E0220000}"/>
    <cellStyle name="Comma 5 7 3 2 2" xfId="12283" xr:uid="{00000000-0005-0000-0000-0000E1220000}"/>
    <cellStyle name="Comma 5 7 3 2 3" xfId="8048" xr:uid="{00000000-0005-0000-0000-0000E2220000}"/>
    <cellStyle name="Comma 5 7 3 3" xfId="10167" xr:uid="{00000000-0005-0000-0000-0000E3220000}"/>
    <cellStyle name="Comma 5 7 3 4" xfId="5932" xr:uid="{00000000-0005-0000-0000-0000E4220000}"/>
    <cellStyle name="Comma 5 7 4" xfId="2758" xr:uid="{00000000-0005-0000-0000-0000E5220000}"/>
    <cellStyle name="Comma 5 7 4 2" xfId="11225" xr:uid="{00000000-0005-0000-0000-0000E6220000}"/>
    <cellStyle name="Comma 5 7 4 3" xfId="6990" xr:uid="{00000000-0005-0000-0000-0000E7220000}"/>
    <cellStyle name="Comma 5 7 5" xfId="9109" xr:uid="{00000000-0005-0000-0000-0000E8220000}"/>
    <cellStyle name="Comma 5 7 6" xfId="4874" xr:uid="{00000000-0005-0000-0000-0000E9220000}"/>
    <cellStyle name="Comma 5 8" xfId="535" xr:uid="{00000000-0005-0000-0000-0000EA220000}"/>
    <cellStyle name="Comma 5 8 2" xfId="1053" xr:uid="{00000000-0005-0000-0000-0000EB220000}"/>
    <cellStyle name="Comma 5 8 2 2" xfId="2111" xr:uid="{00000000-0005-0000-0000-0000EC220000}"/>
    <cellStyle name="Comma 5 8 2 2 2" xfId="4228" xr:uid="{00000000-0005-0000-0000-0000ED220000}"/>
    <cellStyle name="Comma 5 8 2 2 2 2" xfId="12695" xr:uid="{00000000-0005-0000-0000-0000EE220000}"/>
    <cellStyle name="Comma 5 8 2 2 2 3" xfId="8460" xr:uid="{00000000-0005-0000-0000-0000EF220000}"/>
    <cellStyle name="Comma 5 8 2 2 3" xfId="10579" xr:uid="{00000000-0005-0000-0000-0000F0220000}"/>
    <cellStyle name="Comma 5 8 2 2 4" xfId="6344" xr:uid="{00000000-0005-0000-0000-0000F1220000}"/>
    <cellStyle name="Comma 5 8 2 3" xfId="3170" xr:uid="{00000000-0005-0000-0000-0000F2220000}"/>
    <cellStyle name="Comma 5 8 2 3 2" xfId="11637" xr:uid="{00000000-0005-0000-0000-0000F3220000}"/>
    <cellStyle name="Comma 5 8 2 3 3" xfId="7402" xr:uid="{00000000-0005-0000-0000-0000F4220000}"/>
    <cellStyle name="Comma 5 8 2 4" xfId="9521" xr:uid="{00000000-0005-0000-0000-0000F5220000}"/>
    <cellStyle name="Comma 5 8 2 5" xfId="5286" xr:uid="{00000000-0005-0000-0000-0000F6220000}"/>
    <cellStyle name="Comma 5 8 3" xfId="1605" xr:uid="{00000000-0005-0000-0000-0000F7220000}"/>
    <cellStyle name="Comma 5 8 3 2" xfId="3722" xr:uid="{00000000-0005-0000-0000-0000F8220000}"/>
    <cellStyle name="Comma 5 8 3 2 2" xfId="12189" xr:uid="{00000000-0005-0000-0000-0000F9220000}"/>
    <cellStyle name="Comma 5 8 3 2 3" xfId="7954" xr:uid="{00000000-0005-0000-0000-0000FA220000}"/>
    <cellStyle name="Comma 5 8 3 3" xfId="10073" xr:uid="{00000000-0005-0000-0000-0000FB220000}"/>
    <cellStyle name="Comma 5 8 3 4" xfId="5838" xr:uid="{00000000-0005-0000-0000-0000FC220000}"/>
    <cellStyle name="Comma 5 8 4" xfId="2664" xr:uid="{00000000-0005-0000-0000-0000FD220000}"/>
    <cellStyle name="Comma 5 8 4 2" xfId="11131" xr:uid="{00000000-0005-0000-0000-0000FE220000}"/>
    <cellStyle name="Comma 5 8 4 3" xfId="6896" xr:uid="{00000000-0005-0000-0000-0000FF220000}"/>
    <cellStyle name="Comma 5 8 5" xfId="9015" xr:uid="{00000000-0005-0000-0000-000000230000}"/>
    <cellStyle name="Comma 5 8 6" xfId="4780" xr:uid="{00000000-0005-0000-0000-000001230000}"/>
    <cellStyle name="Comma 5 9" xfId="848" xr:uid="{00000000-0005-0000-0000-000002230000}"/>
    <cellStyle name="Comma 5 9 2" xfId="1906" xr:uid="{00000000-0005-0000-0000-000003230000}"/>
    <cellStyle name="Comma 5 9 2 2" xfId="4023" xr:uid="{00000000-0005-0000-0000-000004230000}"/>
    <cellStyle name="Comma 5 9 2 2 2" xfId="12490" xr:uid="{00000000-0005-0000-0000-000005230000}"/>
    <cellStyle name="Comma 5 9 2 2 3" xfId="8255" xr:uid="{00000000-0005-0000-0000-000006230000}"/>
    <cellStyle name="Comma 5 9 2 3" xfId="10374" xr:uid="{00000000-0005-0000-0000-000007230000}"/>
    <cellStyle name="Comma 5 9 2 4" xfId="6139" xr:uid="{00000000-0005-0000-0000-000008230000}"/>
    <cellStyle name="Comma 5 9 3" xfId="2965" xr:uid="{00000000-0005-0000-0000-000009230000}"/>
    <cellStyle name="Comma 5 9 3 2" xfId="11432" xr:uid="{00000000-0005-0000-0000-00000A230000}"/>
    <cellStyle name="Comma 5 9 3 3" xfId="7197" xr:uid="{00000000-0005-0000-0000-00000B230000}"/>
    <cellStyle name="Comma 5 9 4" xfId="9316" xr:uid="{00000000-0005-0000-0000-00000C230000}"/>
    <cellStyle name="Comma 5 9 5" xfId="5081" xr:uid="{00000000-0005-0000-0000-00000D230000}"/>
    <cellStyle name="Comma 50" xfId="8791" xr:uid="{00000000-0005-0000-0000-00000E230000}"/>
    <cellStyle name="Comma 51" xfId="13026" xr:uid="{00000000-0005-0000-0000-00000F230000}"/>
    <cellStyle name="Comma 52" xfId="13028" xr:uid="{00000000-0005-0000-0000-000010230000}"/>
    <cellStyle name="Comma 53" xfId="13027" xr:uid="{00000000-0005-0000-0000-000011230000}"/>
    <cellStyle name="Comma 54" xfId="13029" xr:uid="{00000000-0005-0000-0000-000012230000}"/>
    <cellStyle name="Comma 55" xfId="4560" xr:uid="{00000000-0005-0000-0000-000013230000}"/>
    <cellStyle name="Comma 6" xfId="162" xr:uid="{00000000-0005-0000-0000-000014230000}"/>
    <cellStyle name="Comma 6 10" xfId="2465" xr:uid="{00000000-0005-0000-0000-000015230000}"/>
    <cellStyle name="Comma 6 10 2" xfId="10932" xr:uid="{00000000-0005-0000-0000-000016230000}"/>
    <cellStyle name="Comma 6 10 3" xfId="6697" xr:uid="{00000000-0005-0000-0000-000017230000}"/>
    <cellStyle name="Comma 6 11" xfId="8816" xr:uid="{00000000-0005-0000-0000-000018230000}"/>
    <cellStyle name="Comma 6 12" xfId="4581" xr:uid="{00000000-0005-0000-0000-000019230000}"/>
    <cellStyle name="Comma 6 2" xfId="163" xr:uid="{00000000-0005-0000-0000-00001A230000}"/>
    <cellStyle name="Comma 6 2 10" xfId="2466" xr:uid="{00000000-0005-0000-0000-00001B230000}"/>
    <cellStyle name="Comma 6 2 10 2" xfId="10933" xr:uid="{00000000-0005-0000-0000-00001C230000}"/>
    <cellStyle name="Comma 6 2 10 3" xfId="6698" xr:uid="{00000000-0005-0000-0000-00001D230000}"/>
    <cellStyle name="Comma 6 2 11" xfId="8817" xr:uid="{00000000-0005-0000-0000-00001E230000}"/>
    <cellStyle name="Comma 6 2 12" xfId="4582" xr:uid="{00000000-0005-0000-0000-00001F230000}"/>
    <cellStyle name="Comma 6 2 2" xfId="355" xr:uid="{00000000-0005-0000-0000-000020230000}"/>
    <cellStyle name="Comma 6 2 2 10" xfId="8835" xr:uid="{00000000-0005-0000-0000-000021230000}"/>
    <cellStyle name="Comma 6 2 2 11" xfId="4600" xr:uid="{00000000-0005-0000-0000-000022230000}"/>
    <cellStyle name="Comma 6 2 2 2" xfId="401" xr:uid="{00000000-0005-0000-0000-000023230000}"/>
    <cellStyle name="Comma 6 2 2 2 2" xfId="507" xr:uid="{00000000-0005-0000-0000-000024230000}"/>
    <cellStyle name="Comma 6 2 2 2 2 2" xfId="820" xr:uid="{00000000-0005-0000-0000-000025230000}"/>
    <cellStyle name="Comma 6 2 2 2 2 2 2" xfId="1325" xr:uid="{00000000-0005-0000-0000-000026230000}"/>
    <cellStyle name="Comma 6 2 2 2 2 2 2 2" xfId="2383" xr:uid="{00000000-0005-0000-0000-000027230000}"/>
    <cellStyle name="Comma 6 2 2 2 2 2 2 2 2" xfId="4500" xr:uid="{00000000-0005-0000-0000-000028230000}"/>
    <cellStyle name="Comma 6 2 2 2 2 2 2 2 2 2" xfId="12967" xr:uid="{00000000-0005-0000-0000-000029230000}"/>
    <cellStyle name="Comma 6 2 2 2 2 2 2 2 2 3" xfId="8732" xr:uid="{00000000-0005-0000-0000-00002A230000}"/>
    <cellStyle name="Comma 6 2 2 2 2 2 2 2 3" xfId="10851" xr:uid="{00000000-0005-0000-0000-00002B230000}"/>
    <cellStyle name="Comma 6 2 2 2 2 2 2 2 4" xfId="6616" xr:uid="{00000000-0005-0000-0000-00002C230000}"/>
    <cellStyle name="Comma 6 2 2 2 2 2 2 3" xfId="3442" xr:uid="{00000000-0005-0000-0000-00002D230000}"/>
    <cellStyle name="Comma 6 2 2 2 2 2 2 3 2" xfId="11909" xr:uid="{00000000-0005-0000-0000-00002E230000}"/>
    <cellStyle name="Comma 6 2 2 2 2 2 2 3 3" xfId="7674" xr:uid="{00000000-0005-0000-0000-00002F230000}"/>
    <cellStyle name="Comma 6 2 2 2 2 2 2 4" xfId="9793" xr:uid="{00000000-0005-0000-0000-000030230000}"/>
    <cellStyle name="Comma 6 2 2 2 2 2 2 5" xfId="5558" xr:uid="{00000000-0005-0000-0000-000031230000}"/>
    <cellStyle name="Comma 6 2 2 2 2 2 3" xfId="1878" xr:uid="{00000000-0005-0000-0000-000032230000}"/>
    <cellStyle name="Comma 6 2 2 2 2 2 3 2" xfId="3995" xr:uid="{00000000-0005-0000-0000-000033230000}"/>
    <cellStyle name="Comma 6 2 2 2 2 2 3 2 2" xfId="12462" xr:uid="{00000000-0005-0000-0000-000034230000}"/>
    <cellStyle name="Comma 6 2 2 2 2 2 3 2 3" xfId="8227" xr:uid="{00000000-0005-0000-0000-000035230000}"/>
    <cellStyle name="Comma 6 2 2 2 2 2 3 3" xfId="10346" xr:uid="{00000000-0005-0000-0000-000036230000}"/>
    <cellStyle name="Comma 6 2 2 2 2 2 3 4" xfId="6111" xr:uid="{00000000-0005-0000-0000-000037230000}"/>
    <cellStyle name="Comma 6 2 2 2 2 2 4" xfId="2937" xr:uid="{00000000-0005-0000-0000-000038230000}"/>
    <cellStyle name="Comma 6 2 2 2 2 2 4 2" xfId="11404" xr:uid="{00000000-0005-0000-0000-000039230000}"/>
    <cellStyle name="Comma 6 2 2 2 2 2 4 3" xfId="7169" xr:uid="{00000000-0005-0000-0000-00003A230000}"/>
    <cellStyle name="Comma 6 2 2 2 2 2 5" xfId="9288" xr:uid="{00000000-0005-0000-0000-00003B230000}"/>
    <cellStyle name="Comma 6 2 2 2 2 2 6" xfId="5053" xr:uid="{00000000-0005-0000-0000-00003C230000}"/>
    <cellStyle name="Comma 6 2 2 2 2 3" xfId="1025" xr:uid="{00000000-0005-0000-0000-00003D230000}"/>
    <cellStyle name="Comma 6 2 2 2 2 3 2" xfId="2083" xr:uid="{00000000-0005-0000-0000-00003E230000}"/>
    <cellStyle name="Comma 6 2 2 2 2 3 2 2" xfId="4200" xr:uid="{00000000-0005-0000-0000-00003F230000}"/>
    <cellStyle name="Comma 6 2 2 2 2 3 2 2 2" xfId="12667" xr:uid="{00000000-0005-0000-0000-000040230000}"/>
    <cellStyle name="Comma 6 2 2 2 2 3 2 2 3" xfId="8432" xr:uid="{00000000-0005-0000-0000-000041230000}"/>
    <cellStyle name="Comma 6 2 2 2 2 3 2 3" xfId="10551" xr:uid="{00000000-0005-0000-0000-000042230000}"/>
    <cellStyle name="Comma 6 2 2 2 2 3 2 4" xfId="6316" xr:uid="{00000000-0005-0000-0000-000043230000}"/>
    <cellStyle name="Comma 6 2 2 2 2 3 3" xfId="3142" xr:uid="{00000000-0005-0000-0000-000044230000}"/>
    <cellStyle name="Comma 6 2 2 2 2 3 3 2" xfId="11609" xr:uid="{00000000-0005-0000-0000-000045230000}"/>
    <cellStyle name="Comma 6 2 2 2 2 3 3 3" xfId="7374" xr:uid="{00000000-0005-0000-0000-000046230000}"/>
    <cellStyle name="Comma 6 2 2 2 2 3 4" xfId="9493" xr:uid="{00000000-0005-0000-0000-000047230000}"/>
    <cellStyle name="Comma 6 2 2 2 2 3 5" xfId="5258" xr:uid="{00000000-0005-0000-0000-000048230000}"/>
    <cellStyle name="Comma 6 2 2 2 2 4" xfId="1577" xr:uid="{00000000-0005-0000-0000-000049230000}"/>
    <cellStyle name="Comma 6 2 2 2 2 4 2" xfId="3694" xr:uid="{00000000-0005-0000-0000-00004A230000}"/>
    <cellStyle name="Comma 6 2 2 2 2 4 2 2" xfId="12161" xr:uid="{00000000-0005-0000-0000-00004B230000}"/>
    <cellStyle name="Comma 6 2 2 2 2 4 2 3" xfId="7926" xr:uid="{00000000-0005-0000-0000-00004C230000}"/>
    <cellStyle name="Comma 6 2 2 2 2 4 3" xfId="10045" xr:uid="{00000000-0005-0000-0000-00004D230000}"/>
    <cellStyle name="Comma 6 2 2 2 2 4 4" xfId="5810" xr:uid="{00000000-0005-0000-0000-00004E230000}"/>
    <cellStyle name="Comma 6 2 2 2 2 5" xfId="2636" xr:uid="{00000000-0005-0000-0000-00004F230000}"/>
    <cellStyle name="Comma 6 2 2 2 2 5 2" xfId="11103" xr:uid="{00000000-0005-0000-0000-000050230000}"/>
    <cellStyle name="Comma 6 2 2 2 2 5 3" xfId="6868" xr:uid="{00000000-0005-0000-0000-000051230000}"/>
    <cellStyle name="Comma 6 2 2 2 2 6" xfId="8987" xr:uid="{00000000-0005-0000-0000-000052230000}"/>
    <cellStyle name="Comma 6 2 2 2 2 7" xfId="4752" xr:uid="{00000000-0005-0000-0000-000053230000}"/>
    <cellStyle name="Comma 6 2 2 2 3" xfId="714" xr:uid="{00000000-0005-0000-0000-000054230000}"/>
    <cellStyle name="Comma 6 2 2 2 3 2" xfId="1219" xr:uid="{00000000-0005-0000-0000-000055230000}"/>
    <cellStyle name="Comma 6 2 2 2 3 2 2" xfId="2277" xr:uid="{00000000-0005-0000-0000-000056230000}"/>
    <cellStyle name="Comma 6 2 2 2 3 2 2 2" xfId="4394" xr:uid="{00000000-0005-0000-0000-000057230000}"/>
    <cellStyle name="Comma 6 2 2 2 3 2 2 2 2" xfId="12861" xr:uid="{00000000-0005-0000-0000-000058230000}"/>
    <cellStyle name="Comma 6 2 2 2 3 2 2 2 3" xfId="8626" xr:uid="{00000000-0005-0000-0000-000059230000}"/>
    <cellStyle name="Comma 6 2 2 2 3 2 2 3" xfId="10745" xr:uid="{00000000-0005-0000-0000-00005A230000}"/>
    <cellStyle name="Comma 6 2 2 2 3 2 2 4" xfId="6510" xr:uid="{00000000-0005-0000-0000-00005B230000}"/>
    <cellStyle name="Comma 6 2 2 2 3 2 3" xfId="3336" xr:uid="{00000000-0005-0000-0000-00005C230000}"/>
    <cellStyle name="Comma 6 2 2 2 3 2 3 2" xfId="11803" xr:uid="{00000000-0005-0000-0000-00005D230000}"/>
    <cellStyle name="Comma 6 2 2 2 3 2 3 3" xfId="7568" xr:uid="{00000000-0005-0000-0000-00005E230000}"/>
    <cellStyle name="Comma 6 2 2 2 3 2 4" xfId="9687" xr:uid="{00000000-0005-0000-0000-00005F230000}"/>
    <cellStyle name="Comma 6 2 2 2 3 2 5" xfId="5452" xr:uid="{00000000-0005-0000-0000-000060230000}"/>
    <cellStyle name="Comma 6 2 2 2 3 3" xfId="1772" xr:uid="{00000000-0005-0000-0000-000061230000}"/>
    <cellStyle name="Comma 6 2 2 2 3 3 2" xfId="3889" xr:uid="{00000000-0005-0000-0000-000062230000}"/>
    <cellStyle name="Comma 6 2 2 2 3 3 2 2" xfId="12356" xr:uid="{00000000-0005-0000-0000-000063230000}"/>
    <cellStyle name="Comma 6 2 2 2 3 3 2 3" xfId="8121" xr:uid="{00000000-0005-0000-0000-000064230000}"/>
    <cellStyle name="Comma 6 2 2 2 3 3 3" xfId="10240" xr:uid="{00000000-0005-0000-0000-000065230000}"/>
    <cellStyle name="Comma 6 2 2 2 3 3 4" xfId="6005" xr:uid="{00000000-0005-0000-0000-000066230000}"/>
    <cellStyle name="Comma 6 2 2 2 3 4" xfId="2831" xr:uid="{00000000-0005-0000-0000-000067230000}"/>
    <cellStyle name="Comma 6 2 2 2 3 4 2" xfId="11298" xr:uid="{00000000-0005-0000-0000-000068230000}"/>
    <cellStyle name="Comma 6 2 2 2 3 4 3" xfId="7063" xr:uid="{00000000-0005-0000-0000-000069230000}"/>
    <cellStyle name="Comma 6 2 2 2 3 5" xfId="9182" xr:uid="{00000000-0005-0000-0000-00006A230000}"/>
    <cellStyle name="Comma 6 2 2 2 3 6" xfId="4947" xr:uid="{00000000-0005-0000-0000-00006B230000}"/>
    <cellStyle name="Comma 6 2 2 2 4" xfId="607" xr:uid="{00000000-0005-0000-0000-00006C230000}"/>
    <cellStyle name="Comma 6 2 2 2 4 2" xfId="1124" xr:uid="{00000000-0005-0000-0000-00006D230000}"/>
    <cellStyle name="Comma 6 2 2 2 4 2 2" xfId="2182" xr:uid="{00000000-0005-0000-0000-00006E230000}"/>
    <cellStyle name="Comma 6 2 2 2 4 2 2 2" xfId="4299" xr:uid="{00000000-0005-0000-0000-00006F230000}"/>
    <cellStyle name="Comma 6 2 2 2 4 2 2 2 2" xfId="12766" xr:uid="{00000000-0005-0000-0000-000070230000}"/>
    <cellStyle name="Comma 6 2 2 2 4 2 2 2 3" xfId="8531" xr:uid="{00000000-0005-0000-0000-000071230000}"/>
    <cellStyle name="Comma 6 2 2 2 4 2 2 3" xfId="10650" xr:uid="{00000000-0005-0000-0000-000072230000}"/>
    <cellStyle name="Comma 6 2 2 2 4 2 2 4" xfId="6415" xr:uid="{00000000-0005-0000-0000-000073230000}"/>
    <cellStyle name="Comma 6 2 2 2 4 2 3" xfId="3241" xr:uid="{00000000-0005-0000-0000-000074230000}"/>
    <cellStyle name="Comma 6 2 2 2 4 2 3 2" xfId="11708" xr:uid="{00000000-0005-0000-0000-000075230000}"/>
    <cellStyle name="Comma 6 2 2 2 4 2 3 3" xfId="7473" xr:uid="{00000000-0005-0000-0000-000076230000}"/>
    <cellStyle name="Comma 6 2 2 2 4 2 4" xfId="9592" xr:uid="{00000000-0005-0000-0000-000077230000}"/>
    <cellStyle name="Comma 6 2 2 2 4 2 5" xfId="5357" xr:uid="{00000000-0005-0000-0000-000078230000}"/>
    <cellStyle name="Comma 6 2 2 2 4 3" xfId="1677" xr:uid="{00000000-0005-0000-0000-000079230000}"/>
    <cellStyle name="Comma 6 2 2 2 4 3 2" xfId="3794" xr:uid="{00000000-0005-0000-0000-00007A230000}"/>
    <cellStyle name="Comma 6 2 2 2 4 3 2 2" xfId="12261" xr:uid="{00000000-0005-0000-0000-00007B230000}"/>
    <cellStyle name="Comma 6 2 2 2 4 3 2 3" xfId="8026" xr:uid="{00000000-0005-0000-0000-00007C230000}"/>
    <cellStyle name="Comma 6 2 2 2 4 3 3" xfId="10145" xr:uid="{00000000-0005-0000-0000-00007D230000}"/>
    <cellStyle name="Comma 6 2 2 2 4 3 4" xfId="5910" xr:uid="{00000000-0005-0000-0000-00007E230000}"/>
    <cellStyle name="Comma 6 2 2 2 4 4" xfId="2736" xr:uid="{00000000-0005-0000-0000-00007F230000}"/>
    <cellStyle name="Comma 6 2 2 2 4 4 2" xfId="11203" xr:uid="{00000000-0005-0000-0000-000080230000}"/>
    <cellStyle name="Comma 6 2 2 2 4 4 3" xfId="6968" xr:uid="{00000000-0005-0000-0000-000081230000}"/>
    <cellStyle name="Comma 6 2 2 2 4 5" xfId="9087" xr:uid="{00000000-0005-0000-0000-000082230000}"/>
    <cellStyle name="Comma 6 2 2 2 4 6" xfId="4852" xr:uid="{00000000-0005-0000-0000-000083230000}"/>
    <cellStyle name="Comma 6 2 2 2 5" xfId="919" xr:uid="{00000000-0005-0000-0000-000084230000}"/>
    <cellStyle name="Comma 6 2 2 2 5 2" xfId="1977" xr:uid="{00000000-0005-0000-0000-000085230000}"/>
    <cellStyle name="Comma 6 2 2 2 5 2 2" xfId="4094" xr:uid="{00000000-0005-0000-0000-000086230000}"/>
    <cellStyle name="Comma 6 2 2 2 5 2 2 2" xfId="12561" xr:uid="{00000000-0005-0000-0000-000087230000}"/>
    <cellStyle name="Comma 6 2 2 2 5 2 2 3" xfId="8326" xr:uid="{00000000-0005-0000-0000-000088230000}"/>
    <cellStyle name="Comma 6 2 2 2 5 2 3" xfId="10445" xr:uid="{00000000-0005-0000-0000-000089230000}"/>
    <cellStyle name="Comma 6 2 2 2 5 2 4" xfId="6210" xr:uid="{00000000-0005-0000-0000-00008A230000}"/>
    <cellStyle name="Comma 6 2 2 2 5 3" xfId="3036" xr:uid="{00000000-0005-0000-0000-00008B230000}"/>
    <cellStyle name="Comma 6 2 2 2 5 3 2" xfId="11503" xr:uid="{00000000-0005-0000-0000-00008C230000}"/>
    <cellStyle name="Comma 6 2 2 2 5 3 3" xfId="7268" xr:uid="{00000000-0005-0000-0000-00008D230000}"/>
    <cellStyle name="Comma 6 2 2 2 5 4" xfId="9387" xr:uid="{00000000-0005-0000-0000-00008E230000}"/>
    <cellStyle name="Comma 6 2 2 2 5 5" xfId="5152" xr:uid="{00000000-0005-0000-0000-00008F230000}"/>
    <cellStyle name="Comma 6 2 2 2 6" xfId="1471" xr:uid="{00000000-0005-0000-0000-000090230000}"/>
    <cellStyle name="Comma 6 2 2 2 6 2" xfId="3588" xr:uid="{00000000-0005-0000-0000-000091230000}"/>
    <cellStyle name="Comma 6 2 2 2 6 2 2" xfId="12055" xr:uid="{00000000-0005-0000-0000-000092230000}"/>
    <cellStyle name="Comma 6 2 2 2 6 2 3" xfId="7820" xr:uid="{00000000-0005-0000-0000-000093230000}"/>
    <cellStyle name="Comma 6 2 2 2 6 3" xfId="9939" xr:uid="{00000000-0005-0000-0000-000094230000}"/>
    <cellStyle name="Comma 6 2 2 2 6 4" xfId="5704" xr:uid="{00000000-0005-0000-0000-000095230000}"/>
    <cellStyle name="Comma 6 2 2 2 7" xfId="2530" xr:uid="{00000000-0005-0000-0000-000096230000}"/>
    <cellStyle name="Comma 6 2 2 2 7 2" xfId="10997" xr:uid="{00000000-0005-0000-0000-000097230000}"/>
    <cellStyle name="Comma 6 2 2 2 7 3" xfId="6762" xr:uid="{00000000-0005-0000-0000-000098230000}"/>
    <cellStyle name="Comma 6 2 2 2 8" xfId="8881" xr:uid="{00000000-0005-0000-0000-000099230000}"/>
    <cellStyle name="Comma 6 2 2 2 9" xfId="4646" xr:uid="{00000000-0005-0000-0000-00009A230000}"/>
    <cellStyle name="Comma 6 2 2 3" xfId="461" xr:uid="{00000000-0005-0000-0000-00009B230000}"/>
    <cellStyle name="Comma 6 2 2 3 2" xfId="774" xr:uid="{00000000-0005-0000-0000-00009C230000}"/>
    <cellStyle name="Comma 6 2 2 3 2 2" xfId="1279" xr:uid="{00000000-0005-0000-0000-00009D230000}"/>
    <cellStyle name="Comma 6 2 2 3 2 2 2" xfId="2337" xr:uid="{00000000-0005-0000-0000-00009E230000}"/>
    <cellStyle name="Comma 6 2 2 3 2 2 2 2" xfId="4454" xr:uid="{00000000-0005-0000-0000-00009F230000}"/>
    <cellStyle name="Comma 6 2 2 3 2 2 2 2 2" xfId="12921" xr:uid="{00000000-0005-0000-0000-0000A0230000}"/>
    <cellStyle name="Comma 6 2 2 3 2 2 2 2 3" xfId="8686" xr:uid="{00000000-0005-0000-0000-0000A1230000}"/>
    <cellStyle name="Comma 6 2 2 3 2 2 2 3" xfId="10805" xr:uid="{00000000-0005-0000-0000-0000A2230000}"/>
    <cellStyle name="Comma 6 2 2 3 2 2 2 4" xfId="6570" xr:uid="{00000000-0005-0000-0000-0000A3230000}"/>
    <cellStyle name="Comma 6 2 2 3 2 2 3" xfId="3396" xr:uid="{00000000-0005-0000-0000-0000A4230000}"/>
    <cellStyle name="Comma 6 2 2 3 2 2 3 2" xfId="11863" xr:uid="{00000000-0005-0000-0000-0000A5230000}"/>
    <cellStyle name="Comma 6 2 2 3 2 2 3 3" xfId="7628" xr:uid="{00000000-0005-0000-0000-0000A6230000}"/>
    <cellStyle name="Comma 6 2 2 3 2 2 4" xfId="9747" xr:uid="{00000000-0005-0000-0000-0000A7230000}"/>
    <cellStyle name="Comma 6 2 2 3 2 2 5" xfId="5512" xr:uid="{00000000-0005-0000-0000-0000A8230000}"/>
    <cellStyle name="Comma 6 2 2 3 2 3" xfId="1832" xr:uid="{00000000-0005-0000-0000-0000A9230000}"/>
    <cellStyle name="Comma 6 2 2 3 2 3 2" xfId="3949" xr:uid="{00000000-0005-0000-0000-0000AA230000}"/>
    <cellStyle name="Comma 6 2 2 3 2 3 2 2" xfId="12416" xr:uid="{00000000-0005-0000-0000-0000AB230000}"/>
    <cellStyle name="Comma 6 2 2 3 2 3 2 3" xfId="8181" xr:uid="{00000000-0005-0000-0000-0000AC230000}"/>
    <cellStyle name="Comma 6 2 2 3 2 3 3" xfId="10300" xr:uid="{00000000-0005-0000-0000-0000AD230000}"/>
    <cellStyle name="Comma 6 2 2 3 2 3 4" xfId="6065" xr:uid="{00000000-0005-0000-0000-0000AE230000}"/>
    <cellStyle name="Comma 6 2 2 3 2 4" xfId="2891" xr:uid="{00000000-0005-0000-0000-0000AF230000}"/>
    <cellStyle name="Comma 6 2 2 3 2 4 2" xfId="11358" xr:uid="{00000000-0005-0000-0000-0000B0230000}"/>
    <cellStyle name="Comma 6 2 2 3 2 4 3" xfId="7123" xr:uid="{00000000-0005-0000-0000-0000B1230000}"/>
    <cellStyle name="Comma 6 2 2 3 2 5" xfId="9242" xr:uid="{00000000-0005-0000-0000-0000B2230000}"/>
    <cellStyle name="Comma 6 2 2 3 2 6" xfId="5007" xr:uid="{00000000-0005-0000-0000-0000B3230000}"/>
    <cellStyle name="Comma 6 2 2 3 3" xfId="979" xr:uid="{00000000-0005-0000-0000-0000B4230000}"/>
    <cellStyle name="Comma 6 2 2 3 3 2" xfId="2037" xr:uid="{00000000-0005-0000-0000-0000B5230000}"/>
    <cellStyle name="Comma 6 2 2 3 3 2 2" xfId="4154" xr:uid="{00000000-0005-0000-0000-0000B6230000}"/>
    <cellStyle name="Comma 6 2 2 3 3 2 2 2" xfId="12621" xr:uid="{00000000-0005-0000-0000-0000B7230000}"/>
    <cellStyle name="Comma 6 2 2 3 3 2 2 3" xfId="8386" xr:uid="{00000000-0005-0000-0000-0000B8230000}"/>
    <cellStyle name="Comma 6 2 2 3 3 2 3" xfId="10505" xr:uid="{00000000-0005-0000-0000-0000B9230000}"/>
    <cellStyle name="Comma 6 2 2 3 3 2 4" xfId="6270" xr:uid="{00000000-0005-0000-0000-0000BA230000}"/>
    <cellStyle name="Comma 6 2 2 3 3 3" xfId="3096" xr:uid="{00000000-0005-0000-0000-0000BB230000}"/>
    <cellStyle name="Comma 6 2 2 3 3 3 2" xfId="11563" xr:uid="{00000000-0005-0000-0000-0000BC230000}"/>
    <cellStyle name="Comma 6 2 2 3 3 3 3" xfId="7328" xr:uid="{00000000-0005-0000-0000-0000BD230000}"/>
    <cellStyle name="Comma 6 2 2 3 3 4" xfId="9447" xr:uid="{00000000-0005-0000-0000-0000BE230000}"/>
    <cellStyle name="Comma 6 2 2 3 3 5" xfId="5212" xr:uid="{00000000-0005-0000-0000-0000BF230000}"/>
    <cellStyle name="Comma 6 2 2 3 4" xfId="1531" xr:uid="{00000000-0005-0000-0000-0000C0230000}"/>
    <cellStyle name="Comma 6 2 2 3 4 2" xfId="3648" xr:uid="{00000000-0005-0000-0000-0000C1230000}"/>
    <cellStyle name="Comma 6 2 2 3 4 2 2" xfId="12115" xr:uid="{00000000-0005-0000-0000-0000C2230000}"/>
    <cellStyle name="Comma 6 2 2 3 4 2 3" xfId="7880" xr:uid="{00000000-0005-0000-0000-0000C3230000}"/>
    <cellStyle name="Comma 6 2 2 3 4 3" xfId="9999" xr:uid="{00000000-0005-0000-0000-0000C4230000}"/>
    <cellStyle name="Comma 6 2 2 3 4 4" xfId="5764" xr:uid="{00000000-0005-0000-0000-0000C5230000}"/>
    <cellStyle name="Comma 6 2 2 3 5" xfId="2590" xr:uid="{00000000-0005-0000-0000-0000C6230000}"/>
    <cellStyle name="Comma 6 2 2 3 5 2" xfId="11057" xr:uid="{00000000-0005-0000-0000-0000C7230000}"/>
    <cellStyle name="Comma 6 2 2 3 5 3" xfId="6822" xr:uid="{00000000-0005-0000-0000-0000C8230000}"/>
    <cellStyle name="Comma 6 2 2 3 6" xfId="8941" xr:uid="{00000000-0005-0000-0000-0000C9230000}"/>
    <cellStyle name="Comma 6 2 2 3 7" xfId="4706" xr:uid="{00000000-0005-0000-0000-0000CA230000}"/>
    <cellStyle name="Comma 6 2 2 4" xfId="668" xr:uid="{00000000-0005-0000-0000-0000CB230000}"/>
    <cellStyle name="Comma 6 2 2 4 2" xfId="1173" xr:uid="{00000000-0005-0000-0000-0000CC230000}"/>
    <cellStyle name="Comma 6 2 2 4 2 2" xfId="2231" xr:uid="{00000000-0005-0000-0000-0000CD230000}"/>
    <cellStyle name="Comma 6 2 2 4 2 2 2" xfId="4348" xr:uid="{00000000-0005-0000-0000-0000CE230000}"/>
    <cellStyle name="Comma 6 2 2 4 2 2 2 2" xfId="12815" xr:uid="{00000000-0005-0000-0000-0000CF230000}"/>
    <cellStyle name="Comma 6 2 2 4 2 2 2 3" xfId="8580" xr:uid="{00000000-0005-0000-0000-0000D0230000}"/>
    <cellStyle name="Comma 6 2 2 4 2 2 3" xfId="10699" xr:uid="{00000000-0005-0000-0000-0000D1230000}"/>
    <cellStyle name="Comma 6 2 2 4 2 2 4" xfId="6464" xr:uid="{00000000-0005-0000-0000-0000D2230000}"/>
    <cellStyle name="Comma 6 2 2 4 2 3" xfId="3290" xr:uid="{00000000-0005-0000-0000-0000D3230000}"/>
    <cellStyle name="Comma 6 2 2 4 2 3 2" xfId="11757" xr:uid="{00000000-0005-0000-0000-0000D4230000}"/>
    <cellStyle name="Comma 6 2 2 4 2 3 3" xfId="7522" xr:uid="{00000000-0005-0000-0000-0000D5230000}"/>
    <cellStyle name="Comma 6 2 2 4 2 4" xfId="9641" xr:uid="{00000000-0005-0000-0000-0000D6230000}"/>
    <cellStyle name="Comma 6 2 2 4 2 5" xfId="5406" xr:uid="{00000000-0005-0000-0000-0000D7230000}"/>
    <cellStyle name="Comma 6 2 2 4 3" xfId="1726" xr:uid="{00000000-0005-0000-0000-0000D8230000}"/>
    <cellStyle name="Comma 6 2 2 4 3 2" xfId="3843" xr:uid="{00000000-0005-0000-0000-0000D9230000}"/>
    <cellStyle name="Comma 6 2 2 4 3 2 2" xfId="12310" xr:uid="{00000000-0005-0000-0000-0000DA230000}"/>
    <cellStyle name="Comma 6 2 2 4 3 2 3" xfId="8075" xr:uid="{00000000-0005-0000-0000-0000DB230000}"/>
    <cellStyle name="Comma 6 2 2 4 3 3" xfId="10194" xr:uid="{00000000-0005-0000-0000-0000DC230000}"/>
    <cellStyle name="Comma 6 2 2 4 3 4" xfId="5959" xr:uid="{00000000-0005-0000-0000-0000DD230000}"/>
    <cellStyle name="Comma 6 2 2 4 4" xfId="2785" xr:uid="{00000000-0005-0000-0000-0000DE230000}"/>
    <cellStyle name="Comma 6 2 2 4 4 2" xfId="11252" xr:uid="{00000000-0005-0000-0000-0000DF230000}"/>
    <cellStyle name="Comma 6 2 2 4 4 3" xfId="7017" xr:uid="{00000000-0005-0000-0000-0000E0230000}"/>
    <cellStyle name="Comma 6 2 2 4 5" xfId="9136" xr:uid="{00000000-0005-0000-0000-0000E1230000}"/>
    <cellStyle name="Comma 6 2 2 4 6" xfId="4901" xr:uid="{00000000-0005-0000-0000-0000E2230000}"/>
    <cellStyle name="Comma 6 2 2 5" xfId="561" xr:uid="{00000000-0005-0000-0000-0000E3230000}"/>
    <cellStyle name="Comma 6 2 2 5 2" xfId="1078" xr:uid="{00000000-0005-0000-0000-0000E4230000}"/>
    <cellStyle name="Comma 6 2 2 5 2 2" xfId="2136" xr:uid="{00000000-0005-0000-0000-0000E5230000}"/>
    <cellStyle name="Comma 6 2 2 5 2 2 2" xfId="4253" xr:uid="{00000000-0005-0000-0000-0000E6230000}"/>
    <cellStyle name="Comma 6 2 2 5 2 2 2 2" xfId="12720" xr:uid="{00000000-0005-0000-0000-0000E7230000}"/>
    <cellStyle name="Comma 6 2 2 5 2 2 2 3" xfId="8485" xr:uid="{00000000-0005-0000-0000-0000E8230000}"/>
    <cellStyle name="Comma 6 2 2 5 2 2 3" xfId="10604" xr:uid="{00000000-0005-0000-0000-0000E9230000}"/>
    <cellStyle name="Comma 6 2 2 5 2 2 4" xfId="6369" xr:uid="{00000000-0005-0000-0000-0000EA230000}"/>
    <cellStyle name="Comma 6 2 2 5 2 3" xfId="3195" xr:uid="{00000000-0005-0000-0000-0000EB230000}"/>
    <cellStyle name="Comma 6 2 2 5 2 3 2" xfId="11662" xr:uid="{00000000-0005-0000-0000-0000EC230000}"/>
    <cellStyle name="Comma 6 2 2 5 2 3 3" xfId="7427" xr:uid="{00000000-0005-0000-0000-0000ED230000}"/>
    <cellStyle name="Comma 6 2 2 5 2 4" xfId="9546" xr:uid="{00000000-0005-0000-0000-0000EE230000}"/>
    <cellStyle name="Comma 6 2 2 5 2 5" xfId="5311" xr:uid="{00000000-0005-0000-0000-0000EF230000}"/>
    <cellStyle name="Comma 6 2 2 5 3" xfId="1631" xr:uid="{00000000-0005-0000-0000-0000F0230000}"/>
    <cellStyle name="Comma 6 2 2 5 3 2" xfId="3748" xr:uid="{00000000-0005-0000-0000-0000F1230000}"/>
    <cellStyle name="Comma 6 2 2 5 3 2 2" xfId="12215" xr:uid="{00000000-0005-0000-0000-0000F2230000}"/>
    <cellStyle name="Comma 6 2 2 5 3 2 3" xfId="7980" xr:uid="{00000000-0005-0000-0000-0000F3230000}"/>
    <cellStyle name="Comma 6 2 2 5 3 3" xfId="10099" xr:uid="{00000000-0005-0000-0000-0000F4230000}"/>
    <cellStyle name="Comma 6 2 2 5 3 4" xfId="5864" xr:uid="{00000000-0005-0000-0000-0000F5230000}"/>
    <cellStyle name="Comma 6 2 2 5 4" xfId="2690" xr:uid="{00000000-0005-0000-0000-0000F6230000}"/>
    <cellStyle name="Comma 6 2 2 5 4 2" xfId="11157" xr:uid="{00000000-0005-0000-0000-0000F7230000}"/>
    <cellStyle name="Comma 6 2 2 5 4 3" xfId="6922" xr:uid="{00000000-0005-0000-0000-0000F8230000}"/>
    <cellStyle name="Comma 6 2 2 5 5" xfId="9041" xr:uid="{00000000-0005-0000-0000-0000F9230000}"/>
    <cellStyle name="Comma 6 2 2 5 6" xfId="4806" xr:uid="{00000000-0005-0000-0000-0000FA230000}"/>
    <cellStyle name="Comma 6 2 2 6" xfId="873" xr:uid="{00000000-0005-0000-0000-0000FB230000}"/>
    <cellStyle name="Comma 6 2 2 6 2" xfId="1931" xr:uid="{00000000-0005-0000-0000-0000FC230000}"/>
    <cellStyle name="Comma 6 2 2 6 2 2" xfId="4048" xr:uid="{00000000-0005-0000-0000-0000FD230000}"/>
    <cellStyle name="Comma 6 2 2 6 2 2 2" xfId="12515" xr:uid="{00000000-0005-0000-0000-0000FE230000}"/>
    <cellStyle name="Comma 6 2 2 6 2 2 3" xfId="8280" xr:uid="{00000000-0005-0000-0000-0000FF230000}"/>
    <cellStyle name="Comma 6 2 2 6 2 3" xfId="10399" xr:uid="{00000000-0005-0000-0000-000000240000}"/>
    <cellStyle name="Comma 6 2 2 6 2 4" xfId="6164" xr:uid="{00000000-0005-0000-0000-000001240000}"/>
    <cellStyle name="Comma 6 2 2 6 3" xfId="2990" xr:uid="{00000000-0005-0000-0000-000002240000}"/>
    <cellStyle name="Comma 6 2 2 6 3 2" xfId="11457" xr:uid="{00000000-0005-0000-0000-000003240000}"/>
    <cellStyle name="Comma 6 2 2 6 3 3" xfId="7222" xr:uid="{00000000-0005-0000-0000-000004240000}"/>
    <cellStyle name="Comma 6 2 2 6 4" xfId="9341" xr:uid="{00000000-0005-0000-0000-000005240000}"/>
    <cellStyle name="Comma 6 2 2 6 5" xfId="5106" xr:uid="{00000000-0005-0000-0000-000006240000}"/>
    <cellStyle name="Comma 6 2 2 7" xfId="1379" xr:uid="{00000000-0005-0000-0000-000007240000}"/>
    <cellStyle name="Comma 6 2 2 7 2" xfId="2437" xr:uid="{00000000-0005-0000-0000-000008240000}"/>
    <cellStyle name="Comma 6 2 2 7 2 2" xfId="4554" xr:uid="{00000000-0005-0000-0000-000009240000}"/>
    <cellStyle name="Comma 6 2 2 7 2 2 2" xfId="13021" xr:uid="{00000000-0005-0000-0000-00000A240000}"/>
    <cellStyle name="Comma 6 2 2 7 2 2 3" xfId="8786" xr:uid="{00000000-0005-0000-0000-00000B240000}"/>
    <cellStyle name="Comma 6 2 2 7 2 3" xfId="10905" xr:uid="{00000000-0005-0000-0000-00000C240000}"/>
    <cellStyle name="Comma 6 2 2 7 2 4" xfId="6670" xr:uid="{00000000-0005-0000-0000-00000D240000}"/>
    <cellStyle name="Comma 6 2 2 7 3" xfId="3496" xr:uid="{00000000-0005-0000-0000-00000E240000}"/>
    <cellStyle name="Comma 6 2 2 7 3 2" xfId="11963" xr:uid="{00000000-0005-0000-0000-00000F240000}"/>
    <cellStyle name="Comma 6 2 2 7 3 3" xfId="7728" xr:uid="{00000000-0005-0000-0000-000010240000}"/>
    <cellStyle name="Comma 6 2 2 7 4" xfId="9847" xr:uid="{00000000-0005-0000-0000-000011240000}"/>
    <cellStyle name="Comma 6 2 2 7 5" xfId="5612" xr:uid="{00000000-0005-0000-0000-000012240000}"/>
    <cellStyle name="Comma 6 2 2 8" xfId="1425" xr:uid="{00000000-0005-0000-0000-000013240000}"/>
    <cellStyle name="Comma 6 2 2 8 2" xfId="3542" xr:uid="{00000000-0005-0000-0000-000014240000}"/>
    <cellStyle name="Comma 6 2 2 8 2 2" xfId="12009" xr:uid="{00000000-0005-0000-0000-000015240000}"/>
    <cellStyle name="Comma 6 2 2 8 2 3" xfId="7774" xr:uid="{00000000-0005-0000-0000-000016240000}"/>
    <cellStyle name="Comma 6 2 2 8 3" xfId="9893" xr:uid="{00000000-0005-0000-0000-000017240000}"/>
    <cellStyle name="Comma 6 2 2 8 4" xfId="5658" xr:uid="{00000000-0005-0000-0000-000018240000}"/>
    <cellStyle name="Comma 6 2 2 9" xfId="2484" xr:uid="{00000000-0005-0000-0000-000019240000}"/>
    <cellStyle name="Comma 6 2 2 9 2" xfId="10951" xr:uid="{00000000-0005-0000-0000-00001A240000}"/>
    <cellStyle name="Comma 6 2 2 9 3" xfId="6716" xr:uid="{00000000-0005-0000-0000-00001B240000}"/>
    <cellStyle name="Comma 6 2 3" xfId="383" xr:uid="{00000000-0005-0000-0000-00001C240000}"/>
    <cellStyle name="Comma 6 2 3 2" xfId="489" xr:uid="{00000000-0005-0000-0000-00001D240000}"/>
    <cellStyle name="Comma 6 2 3 2 2" xfId="802" xr:uid="{00000000-0005-0000-0000-00001E240000}"/>
    <cellStyle name="Comma 6 2 3 2 2 2" xfId="1307" xr:uid="{00000000-0005-0000-0000-00001F240000}"/>
    <cellStyle name="Comma 6 2 3 2 2 2 2" xfId="2365" xr:uid="{00000000-0005-0000-0000-000020240000}"/>
    <cellStyle name="Comma 6 2 3 2 2 2 2 2" xfId="4482" xr:uid="{00000000-0005-0000-0000-000021240000}"/>
    <cellStyle name="Comma 6 2 3 2 2 2 2 2 2" xfId="12949" xr:uid="{00000000-0005-0000-0000-000022240000}"/>
    <cellStyle name="Comma 6 2 3 2 2 2 2 2 3" xfId="8714" xr:uid="{00000000-0005-0000-0000-000023240000}"/>
    <cellStyle name="Comma 6 2 3 2 2 2 2 3" xfId="10833" xr:uid="{00000000-0005-0000-0000-000024240000}"/>
    <cellStyle name="Comma 6 2 3 2 2 2 2 4" xfId="6598" xr:uid="{00000000-0005-0000-0000-000025240000}"/>
    <cellStyle name="Comma 6 2 3 2 2 2 3" xfId="3424" xr:uid="{00000000-0005-0000-0000-000026240000}"/>
    <cellStyle name="Comma 6 2 3 2 2 2 3 2" xfId="11891" xr:uid="{00000000-0005-0000-0000-000027240000}"/>
    <cellStyle name="Comma 6 2 3 2 2 2 3 3" xfId="7656" xr:uid="{00000000-0005-0000-0000-000028240000}"/>
    <cellStyle name="Comma 6 2 3 2 2 2 4" xfId="9775" xr:uid="{00000000-0005-0000-0000-000029240000}"/>
    <cellStyle name="Comma 6 2 3 2 2 2 5" xfId="5540" xr:uid="{00000000-0005-0000-0000-00002A240000}"/>
    <cellStyle name="Comma 6 2 3 2 2 3" xfId="1860" xr:uid="{00000000-0005-0000-0000-00002B240000}"/>
    <cellStyle name="Comma 6 2 3 2 2 3 2" xfId="3977" xr:uid="{00000000-0005-0000-0000-00002C240000}"/>
    <cellStyle name="Comma 6 2 3 2 2 3 2 2" xfId="12444" xr:uid="{00000000-0005-0000-0000-00002D240000}"/>
    <cellStyle name="Comma 6 2 3 2 2 3 2 3" xfId="8209" xr:uid="{00000000-0005-0000-0000-00002E240000}"/>
    <cellStyle name="Comma 6 2 3 2 2 3 3" xfId="10328" xr:uid="{00000000-0005-0000-0000-00002F240000}"/>
    <cellStyle name="Comma 6 2 3 2 2 3 4" xfId="6093" xr:uid="{00000000-0005-0000-0000-000030240000}"/>
    <cellStyle name="Comma 6 2 3 2 2 4" xfId="2919" xr:uid="{00000000-0005-0000-0000-000031240000}"/>
    <cellStyle name="Comma 6 2 3 2 2 4 2" xfId="11386" xr:uid="{00000000-0005-0000-0000-000032240000}"/>
    <cellStyle name="Comma 6 2 3 2 2 4 3" xfId="7151" xr:uid="{00000000-0005-0000-0000-000033240000}"/>
    <cellStyle name="Comma 6 2 3 2 2 5" xfId="9270" xr:uid="{00000000-0005-0000-0000-000034240000}"/>
    <cellStyle name="Comma 6 2 3 2 2 6" xfId="5035" xr:uid="{00000000-0005-0000-0000-000035240000}"/>
    <cellStyle name="Comma 6 2 3 2 3" xfId="1007" xr:uid="{00000000-0005-0000-0000-000036240000}"/>
    <cellStyle name="Comma 6 2 3 2 3 2" xfId="2065" xr:uid="{00000000-0005-0000-0000-000037240000}"/>
    <cellStyle name="Comma 6 2 3 2 3 2 2" xfId="4182" xr:uid="{00000000-0005-0000-0000-000038240000}"/>
    <cellStyle name="Comma 6 2 3 2 3 2 2 2" xfId="12649" xr:uid="{00000000-0005-0000-0000-000039240000}"/>
    <cellStyle name="Comma 6 2 3 2 3 2 2 3" xfId="8414" xr:uid="{00000000-0005-0000-0000-00003A240000}"/>
    <cellStyle name="Comma 6 2 3 2 3 2 3" xfId="10533" xr:uid="{00000000-0005-0000-0000-00003B240000}"/>
    <cellStyle name="Comma 6 2 3 2 3 2 4" xfId="6298" xr:uid="{00000000-0005-0000-0000-00003C240000}"/>
    <cellStyle name="Comma 6 2 3 2 3 3" xfId="3124" xr:uid="{00000000-0005-0000-0000-00003D240000}"/>
    <cellStyle name="Comma 6 2 3 2 3 3 2" xfId="11591" xr:uid="{00000000-0005-0000-0000-00003E240000}"/>
    <cellStyle name="Comma 6 2 3 2 3 3 3" xfId="7356" xr:uid="{00000000-0005-0000-0000-00003F240000}"/>
    <cellStyle name="Comma 6 2 3 2 3 4" xfId="9475" xr:uid="{00000000-0005-0000-0000-000040240000}"/>
    <cellStyle name="Comma 6 2 3 2 3 5" xfId="5240" xr:uid="{00000000-0005-0000-0000-000041240000}"/>
    <cellStyle name="Comma 6 2 3 2 4" xfId="1559" xr:uid="{00000000-0005-0000-0000-000042240000}"/>
    <cellStyle name="Comma 6 2 3 2 4 2" xfId="3676" xr:uid="{00000000-0005-0000-0000-000043240000}"/>
    <cellStyle name="Comma 6 2 3 2 4 2 2" xfId="12143" xr:uid="{00000000-0005-0000-0000-000044240000}"/>
    <cellStyle name="Comma 6 2 3 2 4 2 3" xfId="7908" xr:uid="{00000000-0005-0000-0000-000045240000}"/>
    <cellStyle name="Comma 6 2 3 2 4 3" xfId="10027" xr:uid="{00000000-0005-0000-0000-000046240000}"/>
    <cellStyle name="Comma 6 2 3 2 4 4" xfId="5792" xr:uid="{00000000-0005-0000-0000-000047240000}"/>
    <cellStyle name="Comma 6 2 3 2 5" xfId="2618" xr:uid="{00000000-0005-0000-0000-000048240000}"/>
    <cellStyle name="Comma 6 2 3 2 5 2" xfId="11085" xr:uid="{00000000-0005-0000-0000-000049240000}"/>
    <cellStyle name="Comma 6 2 3 2 5 3" xfId="6850" xr:uid="{00000000-0005-0000-0000-00004A240000}"/>
    <cellStyle name="Comma 6 2 3 2 6" xfId="8969" xr:uid="{00000000-0005-0000-0000-00004B240000}"/>
    <cellStyle name="Comma 6 2 3 2 7" xfId="4734" xr:uid="{00000000-0005-0000-0000-00004C240000}"/>
    <cellStyle name="Comma 6 2 3 3" xfId="696" xr:uid="{00000000-0005-0000-0000-00004D240000}"/>
    <cellStyle name="Comma 6 2 3 3 2" xfId="1201" xr:uid="{00000000-0005-0000-0000-00004E240000}"/>
    <cellStyle name="Comma 6 2 3 3 2 2" xfId="2259" xr:uid="{00000000-0005-0000-0000-00004F240000}"/>
    <cellStyle name="Comma 6 2 3 3 2 2 2" xfId="4376" xr:uid="{00000000-0005-0000-0000-000050240000}"/>
    <cellStyle name="Comma 6 2 3 3 2 2 2 2" xfId="12843" xr:uid="{00000000-0005-0000-0000-000051240000}"/>
    <cellStyle name="Comma 6 2 3 3 2 2 2 3" xfId="8608" xr:uid="{00000000-0005-0000-0000-000052240000}"/>
    <cellStyle name="Comma 6 2 3 3 2 2 3" xfId="10727" xr:uid="{00000000-0005-0000-0000-000053240000}"/>
    <cellStyle name="Comma 6 2 3 3 2 2 4" xfId="6492" xr:uid="{00000000-0005-0000-0000-000054240000}"/>
    <cellStyle name="Comma 6 2 3 3 2 3" xfId="3318" xr:uid="{00000000-0005-0000-0000-000055240000}"/>
    <cellStyle name="Comma 6 2 3 3 2 3 2" xfId="11785" xr:uid="{00000000-0005-0000-0000-000056240000}"/>
    <cellStyle name="Comma 6 2 3 3 2 3 3" xfId="7550" xr:uid="{00000000-0005-0000-0000-000057240000}"/>
    <cellStyle name="Comma 6 2 3 3 2 4" xfId="9669" xr:uid="{00000000-0005-0000-0000-000058240000}"/>
    <cellStyle name="Comma 6 2 3 3 2 5" xfId="5434" xr:uid="{00000000-0005-0000-0000-000059240000}"/>
    <cellStyle name="Comma 6 2 3 3 3" xfId="1754" xr:uid="{00000000-0005-0000-0000-00005A240000}"/>
    <cellStyle name="Comma 6 2 3 3 3 2" xfId="3871" xr:uid="{00000000-0005-0000-0000-00005B240000}"/>
    <cellStyle name="Comma 6 2 3 3 3 2 2" xfId="12338" xr:uid="{00000000-0005-0000-0000-00005C240000}"/>
    <cellStyle name="Comma 6 2 3 3 3 2 3" xfId="8103" xr:uid="{00000000-0005-0000-0000-00005D240000}"/>
    <cellStyle name="Comma 6 2 3 3 3 3" xfId="10222" xr:uid="{00000000-0005-0000-0000-00005E240000}"/>
    <cellStyle name="Comma 6 2 3 3 3 4" xfId="5987" xr:uid="{00000000-0005-0000-0000-00005F240000}"/>
    <cellStyle name="Comma 6 2 3 3 4" xfId="2813" xr:uid="{00000000-0005-0000-0000-000060240000}"/>
    <cellStyle name="Comma 6 2 3 3 4 2" xfId="11280" xr:uid="{00000000-0005-0000-0000-000061240000}"/>
    <cellStyle name="Comma 6 2 3 3 4 3" xfId="7045" xr:uid="{00000000-0005-0000-0000-000062240000}"/>
    <cellStyle name="Comma 6 2 3 3 5" xfId="9164" xr:uid="{00000000-0005-0000-0000-000063240000}"/>
    <cellStyle name="Comma 6 2 3 3 6" xfId="4929" xr:uid="{00000000-0005-0000-0000-000064240000}"/>
    <cellStyle name="Comma 6 2 3 4" xfId="589" xr:uid="{00000000-0005-0000-0000-000065240000}"/>
    <cellStyle name="Comma 6 2 3 4 2" xfId="1106" xr:uid="{00000000-0005-0000-0000-000066240000}"/>
    <cellStyle name="Comma 6 2 3 4 2 2" xfId="2164" xr:uid="{00000000-0005-0000-0000-000067240000}"/>
    <cellStyle name="Comma 6 2 3 4 2 2 2" xfId="4281" xr:uid="{00000000-0005-0000-0000-000068240000}"/>
    <cellStyle name="Comma 6 2 3 4 2 2 2 2" xfId="12748" xr:uid="{00000000-0005-0000-0000-000069240000}"/>
    <cellStyle name="Comma 6 2 3 4 2 2 2 3" xfId="8513" xr:uid="{00000000-0005-0000-0000-00006A240000}"/>
    <cellStyle name="Comma 6 2 3 4 2 2 3" xfId="10632" xr:uid="{00000000-0005-0000-0000-00006B240000}"/>
    <cellStyle name="Comma 6 2 3 4 2 2 4" xfId="6397" xr:uid="{00000000-0005-0000-0000-00006C240000}"/>
    <cellStyle name="Comma 6 2 3 4 2 3" xfId="3223" xr:uid="{00000000-0005-0000-0000-00006D240000}"/>
    <cellStyle name="Comma 6 2 3 4 2 3 2" xfId="11690" xr:uid="{00000000-0005-0000-0000-00006E240000}"/>
    <cellStyle name="Comma 6 2 3 4 2 3 3" xfId="7455" xr:uid="{00000000-0005-0000-0000-00006F240000}"/>
    <cellStyle name="Comma 6 2 3 4 2 4" xfId="9574" xr:uid="{00000000-0005-0000-0000-000070240000}"/>
    <cellStyle name="Comma 6 2 3 4 2 5" xfId="5339" xr:uid="{00000000-0005-0000-0000-000071240000}"/>
    <cellStyle name="Comma 6 2 3 4 3" xfId="1659" xr:uid="{00000000-0005-0000-0000-000072240000}"/>
    <cellStyle name="Comma 6 2 3 4 3 2" xfId="3776" xr:uid="{00000000-0005-0000-0000-000073240000}"/>
    <cellStyle name="Comma 6 2 3 4 3 2 2" xfId="12243" xr:uid="{00000000-0005-0000-0000-000074240000}"/>
    <cellStyle name="Comma 6 2 3 4 3 2 3" xfId="8008" xr:uid="{00000000-0005-0000-0000-000075240000}"/>
    <cellStyle name="Comma 6 2 3 4 3 3" xfId="10127" xr:uid="{00000000-0005-0000-0000-000076240000}"/>
    <cellStyle name="Comma 6 2 3 4 3 4" xfId="5892" xr:uid="{00000000-0005-0000-0000-000077240000}"/>
    <cellStyle name="Comma 6 2 3 4 4" xfId="2718" xr:uid="{00000000-0005-0000-0000-000078240000}"/>
    <cellStyle name="Comma 6 2 3 4 4 2" xfId="11185" xr:uid="{00000000-0005-0000-0000-000079240000}"/>
    <cellStyle name="Comma 6 2 3 4 4 3" xfId="6950" xr:uid="{00000000-0005-0000-0000-00007A240000}"/>
    <cellStyle name="Comma 6 2 3 4 5" xfId="9069" xr:uid="{00000000-0005-0000-0000-00007B240000}"/>
    <cellStyle name="Comma 6 2 3 4 6" xfId="4834" xr:uid="{00000000-0005-0000-0000-00007C240000}"/>
    <cellStyle name="Comma 6 2 3 5" xfId="901" xr:uid="{00000000-0005-0000-0000-00007D240000}"/>
    <cellStyle name="Comma 6 2 3 5 2" xfId="1959" xr:uid="{00000000-0005-0000-0000-00007E240000}"/>
    <cellStyle name="Comma 6 2 3 5 2 2" xfId="4076" xr:uid="{00000000-0005-0000-0000-00007F240000}"/>
    <cellStyle name="Comma 6 2 3 5 2 2 2" xfId="12543" xr:uid="{00000000-0005-0000-0000-000080240000}"/>
    <cellStyle name="Comma 6 2 3 5 2 2 3" xfId="8308" xr:uid="{00000000-0005-0000-0000-000081240000}"/>
    <cellStyle name="Comma 6 2 3 5 2 3" xfId="10427" xr:uid="{00000000-0005-0000-0000-000082240000}"/>
    <cellStyle name="Comma 6 2 3 5 2 4" xfId="6192" xr:uid="{00000000-0005-0000-0000-000083240000}"/>
    <cellStyle name="Comma 6 2 3 5 3" xfId="3018" xr:uid="{00000000-0005-0000-0000-000084240000}"/>
    <cellStyle name="Comma 6 2 3 5 3 2" xfId="11485" xr:uid="{00000000-0005-0000-0000-000085240000}"/>
    <cellStyle name="Comma 6 2 3 5 3 3" xfId="7250" xr:uid="{00000000-0005-0000-0000-000086240000}"/>
    <cellStyle name="Comma 6 2 3 5 4" xfId="9369" xr:uid="{00000000-0005-0000-0000-000087240000}"/>
    <cellStyle name="Comma 6 2 3 5 5" xfId="5134" xr:uid="{00000000-0005-0000-0000-000088240000}"/>
    <cellStyle name="Comma 6 2 3 6" xfId="1453" xr:uid="{00000000-0005-0000-0000-000089240000}"/>
    <cellStyle name="Comma 6 2 3 6 2" xfId="3570" xr:uid="{00000000-0005-0000-0000-00008A240000}"/>
    <cellStyle name="Comma 6 2 3 6 2 2" xfId="12037" xr:uid="{00000000-0005-0000-0000-00008B240000}"/>
    <cellStyle name="Comma 6 2 3 6 2 3" xfId="7802" xr:uid="{00000000-0005-0000-0000-00008C240000}"/>
    <cellStyle name="Comma 6 2 3 6 3" xfId="9921" xr:uid="{00000000-0005-0000-0000-00008D240000}"/>
    <cellStyle name="Comma 6 2 3 6 4" xfId="5686" xr:uid="{00000000-0005-0000-0000-00008E240000}"/>
    <cellStyle name="Comma 6 2 3 7" xfId="2512" xr:uid="{00000000-0005-0000-0000-00008F240000}"/>
    <cellStyle name="Comma 6 2 3 7 2" xfId="10979" xr:uid="{00000000-0005-0000-0000-000090240000}"/>
    <cellStyle name="Comma 6 2 3 7 3" xfId="6744" xr:uid="{00000000-0005-0000-0000-000091240000}"/>
    <cellStyle name="Comma 6 2 3 8" xfId="8863" xr:uid="{00000000-0005-0000-0000-000092240000}"/>
    <cellStyle name="Comma 6 2 3 9" xfId="4628" xr:uid="{00000000-0005-0000-0000-000093240000}"/>
    <cellStyle name="Comma 6 2 4" xfId="434" xr:uid="{00000000-0005-0000-0000-000094240000}"/>
    <cellStyle name="Comma 6 2 4 2" xfId="747" xr:uid="{00000000-0005-0000-0000-000095240000}"/>
    <cellStyle name="Comma 6 2 4 2 2" xfId="1252" xr:uid="{00000000-0005-0000-0000-000096240000}"/>
    <cellStyle name="Comma 6 2 4 2 2 2" xfId="2310" xr:uid="{00000000-0005-0000-0000-000097240000}"/>
    <cellStyle name="Comma 6 2 4 2 2 2 2" xfId="4427" xr:uid="{00000000-0005-0000-0000-000098240000}"/>
    <cellStyle name="Comma 6 2 4 2 2 2 2 2" xfId="12894" xr:uid="{00000000-0005-0000-0000-000099240000}"/>
    <cellStyle name="Comma 6 2 4 2 2 2 2 3" xfId="8659" xr:uid="{00000000-0005-0000-0000-00009A240000}"/>
    <cellStyle name="Comma 6 2 4 2 2 2 3" xfId="10778" xr:uid="{00000000-0005-0000-0000-00009B240000}"/>
    <cellStyle name="Comma 6 2 4 2 2 2 4" xfId="6543" xr:uid="{00000000-0005-0000-0000-00009C240000}"/>
    <cellStyle name="Comma 6 2 4 2 2 3" xfId="3369" xr:uid="{00000000-0005-0000-0000-00009D240000}"/>
    <cellStyle name="Comma 6 2 4 2 2 3 2" xfId="11836" xr:uid="{00000000-0005-0000-0000-00009E240000}"/>
    <cellStyle name="Comma 6 2 4 2 2 3 3" xfId="7601" xr:uid="{00000000-0005-0000-0000-00009F240000}"/>
    <cellStyle name="Comma 6 2 4 2 2 4" xfId="9720" xr:uid="{00000000-0005-0000-0000-0000A0240000}"/>
    <cellStyle name="Comma 6 2 4 2 2 5" xfId="5485" xr:uid="{00000000-0005-0000-0000-0000A1240000}"/>
    <cellStyle name="Comma 6 2 4 2 3" xfId="1805" xr:uid="{00000000-0005-0000-0000-0000A2240000}"/>
    <cellStyle name="Comma 6 2 4 2 3 2" xfId="3922" xr:uid="{00000000-0005-0000-0000-0000A3240000}"/>
    <cellStyle name="Comma 6 2 4 2 3 2 2" xfId="12389" xr:uid="{00000000-0005-0000-0000-0000A4240000}"/>
    <cellStyle name="Comma 6 2 4 2 3 2 3" xfId="8154" xr:uid="{00000000-0005-0000-0000-0000A5240000}"/>
    <cellStyle name="Comma 6 2 4 2 3 3" xfId="10273" xr:uid="{00000000-0005-0000-0000-0000A6240000}"/>
    <cellStyle name="Comma 6 2 4 2 3 4" xfId="6038" xr:uid="{00000000-0005-0000-0000-0000A7240000}"/>
    <cellStyle name="Comma 6 2 4 2 4" xfId="2864" xr:uid="{00000000-0005-0000-0000-0000A8240000}"/>
    <cellStyle name="Comma 6 2 4 2 4 2" xfId="11331" xr:uid="{00000000-0005-0000-0000-0000A9240000}"/>
    <cellStyle name="Comma 6 2 4 2 4 3" xfId="7096" xr:uid="{00000000-0005-0000-0000-0000AA240000}"/>
    <cellStyle name="Comma 6 2 4 2 5" xfId="9215" xr:uid="{00000000-0005-0000-0000-0000AB240000}"/>
    <cellStyle name="Comma 6 2 4 2 6" xfId="4980" xr:uid="{00000000-0005-0000-0000-0000AC240000}"/>
    <cellStyle name="Comma 6 2 4 3" xfId="952" xr:uid="{00000000-0005-0000-0000-0000AD240000}"/>
    <cellStyle name="Comma 6 2 4 3 2" xfId="2010" xr:uid="{00000000-0005-0000-0000-0000AE240000}"/>
    <cellStyle name="Comma 6 2 4 3 2 2" xfId="4127" xr:uid="{00000000-0005-0000-0000-0000AF240000}"/>
    <cellStyle name="Comma 6 2 4 3 2 2 2" xfId="12594" xr:uid="{00000000-0005-0000-0000-0000B0240000}"/>
    <cellStyle name="Comma 6 2 4 3 2 2 3" xfId="8359" xr:uid="{00000000-0005-0000-0000-0000B1240000}"/>
    <cellStyle name="Comma 6 2 4 3 2 3" xfId="10478" xr:uid="{00000000-0005-0000-0000-0000B2240000}"/>
    <cellStyle name="Comma 6 2 4 3 2 4" xfId="6243" xr:uid="{00000000-0005-0000-0000-0000B3240000}"/>
    <cellStyle name="Comma 6 2 4 3 3" xfId="3069" xr:uid="{00000000-0005-0000-0000-0000B4240000}"/>
    <cellStyle name="Comma 6 2 4 3 3 2" xfId="11536" xr:uid="{00000000-0005-0000-0000-0000B5240000}"/>
    <cellStyle name="Comma 6 2 4 3 3 3" xfId="7301" xr:uid="{00000000-0005-0000-0000-0000B6240000}"/>
    <cellStyle name="Comma 6 2 4 3 4" xfId="9420" xr:uid="{00000000-0005-0000-0000-0000B7240000}"/>
    <cellStyle name="Comma 6 2 4 3 5" xfId="5185" xr:uid="{00000000-0005-0000-0000-0000B8240000}"/>
    <cellStyle name="Comma 6 2 4 4" xfId="1504" xr:uid="{00000000-0005-0000-0000-0000B9240000}"/>
    <cellStyle name="Comma 6 2 4 4 2" xfId="3621" xr:uid="{00000000-0005-0000-0000-0000BA240000}"/>
    <cellStyle name="Comma 6 2 4 4 2 2" xfId="12088" xr:uid="{00000000-0005-0000-0000-0000BB240000}"/>
    <cellStyle name="Comma 6 2 4 4 2 3" xfId="7853" xr:uid="{00000000-0005-0000-0000-0000BC240000}"/>
    <cellStyle name="Comma 6 2 4 4 3" xfId="9972" xr:uid="{00000000-0005-0000-0000-0000BD240000}"/>
    <cellStyle name="Comma 6 2 4 4 4" xfId="5737" xr:uid="{00000000-0005-0000-0000-0000BE240000}"/>
    <cellStyle name="Comma 6 2 4 5" xfId="2563" xr:uid="{00000000-0005-0000-0000-0000BF240000}"/>
    <cellStyle name="Comma 6 2 4 5 2" xfId="11030" xr:uid="{00000000-0005-0000-0000-0000C0240000}"/>
    <cellStyle name="Comma 6 2 4 5 3" xfId="6795" xr:uid="{00000000-0005-0000-0000-0000C1240000}"/>
    <cellStyle name="Comma 6 2 4 6" xfId="8914" xr:uid="{00000000-0005-0000-0000-0000C2240000}"/>
    <cellStyle name="Comma 6 2 4 7" xfId="4679" xr:uid="{00000000-0005-0000-0000-0000C3240000}"/>
    <cellStyle name="Comma 6 2 5" xfId="636" xr:uid="{00000000-0005-0000-0000-0000C4240000}"/>
    <cellStyle name="Comma 6 2 5 2" xfId="1153" xr:uid="{00000000-0005-0000-0000-0000C5240000}"/>
    <cellStyle name="Comma 6 2 5 2 2" xfId="2211" xr:uid="{00000000-0005-0000-0000-0000C6240000}"/>
    <cellStyle name="Comma 6 2 5 2 2 2" xfId="4328" xr:uid="{00000000-0005-0000-0000-0000C7240000}"/>
    <cellStyle name="Comma 6 2 5 2 2 2 2" xfId="12795" xr:uid="{00000000-0005-0000-0000-0000C8240000}"/>
    <cellStyle name="Comma 6 2 5 2 2 2 3" xfId="8560" xr:uid="{00000000-0005-0000-0000-0000C9240000}"/>
    <cellStyle name="Comma 6 2 5 2 2 3" xfId="10679" xr:uid="{00000000-0005-0000-0000-0000CA240000}"/>
    <cellStyle name="Comma 6 2 5 2 2 4" xfId="6444" xr:uid="{00000000-0005-0000-0000-0000CB240000}"/>
    <cellStyle name="Comma 6 2 5 2 3" xfId="3270" xr:uid="{00000000-0005-0000-0000-0000CC240000}"/>
    <cellStyle name="Comma 6 2 5 2 3 2" xfId="11737" xr:uid="{00000000-0005-0000-0000-0000CD240000}"/>
    <cellStyle name="Comma 6 2 5 2 3 3" xfId="7502" xr:uid="{00000000-0005-0000-0000-0000CE240000}"/>
    <cellStyle name="Comma 6 2 5 2 4" xfId="9621" xr:uid="{00000000-0005-0000-0000-0000CF240000}"/>
    <cellStyle name="Comma 6 2 5 2 5" xfId="5386" xr:uid="{00000000-0005-0000-0000-0000D0240000}"/>
    <cellStyle name="Comma 6 2 5 3" xfId="1706" xr:uid="{00000000-0005-0000-0000-0000D1240000}"/>
    <cellStyle name="Comma 6 2 5 3 2" xfId="3823" xr:uid="{00000000-0005-0000-0000-0000D2240000}"/>
    <cellStyle name="Comma 6 2 5 3 2 2" xfId="12290" xr:uid="{00000000-0005-0000-0000-0000D3240000}"/>
    <cellStyle name="Comma 6 2 5 3 2 3" xfId="8055" xr:uid="{00000000-0005-0000-0000-0000D4240000}"/>
    <cellStyle name="Comma 6 2 5 3 3" xfId="10174" xr:uid="{00000000-0005-0000-0000-0000D5240000}"/>
    <cellStyle name="Comma 6 2 5 3 4" xfId="5939" xr:uid="{00000000-0005-0000-0000-0000D6240000}"/>
    <cellStyle name="Comma 6 2 5 4" xfId="2765" xr:uid="{00000000-0005-0000-0000-0000D7240000}"/>
    <cellStyle name="Comma 6 2 5 4 2" xfId="11232" xr:uid="{00000000-0005-0000-0000-0000D8240000}"/>
    <cellStyle name="Comma 6 2 5 4 3" xfId="6997" xr:uid="{00000000-0005-0000-0000-0000D9240000}"/>
    <cellStyle name="Comma 6 2 5 5" xfId="9116" xr:uid="{00000000-0005-0000-0000-0000DA240000}"/>
    <cellStyle name="Comma 6 2 5 6" xfId="4881" xr:uid="{00000000-0005-0000-0000-0000DB240000}"/>
    <cellStyle name="Comma 6 2 6" xfId="542" xr:uid="{00000000-0005-0000-0000-0000DC240000}"/>
    <cellStyle name="Comma 6 2 6 2" xfId="1060" xr:uid="{00000000-0005-0000-0000-0000DD240000}"/>
    <cellStyle name="Comma 6 2 6 2 2" xfId="2118" xr:uid="{00000000-0005-0000-0000-0000DE240000}"/>
    <cellStyle name="Comma 6 2 6 2 2 2" xfId="4235" xr:uid="{00000000-0005-0000-0000-0000DF240000}"/>
    <cellStyle name="Comma 6 2 6 2 2 2 2" xfId="12702" xr:uid="{00000000-0005-0000-0000-0000E0240000}"/>
    <cellStyle name="Comma 6 2 6 2 2 2 3" xfId="8467" xr:uid="{00000000-0005-0000-0000-0000E1240000}"/>
    <cellStyle name="Comma 6 2 6 2 2 3" xfId="10586" xr:uid="{00000000-0005-0000-0000-0000E2240000}"/>
    <cellStyle name="Comma 6 2 6 2 2 4" xfId="6351" xr:uid="{00000000-0005-0000-0000-0000E3240000}"/>
    <cellStyle name="Comma 6 2 6 2 3" xfId="3177" xr:uid="{00000000-0005-0000-0000-0000E4240000}"/>
    <cellStyle name="Comma 6 2 6 2 3 2" xfId="11644" xr:uid="{00000000-0005-0000-0000-0000E5240000}"/>
    <cellStyle name="Comma 6 2 6 2 3 3" xfId="7409" xr:uid="{00000000-0005-0000-0000-0000E6240000}"/>
    <cellStyle name="Comma 6 2 6 2 4" xfId="9528" xr:uid="{00000000-0005-0000-0000-0000E7240000}"/>
    <cellStyle name="Comma 6 2 6 2 5" xfId="5293" xr:uid="{00000000-0005-0000-0000-0000E8240000}"/>
    <cellStyle name="Comma 6 2 6 3" xfId="1612" xr:uid="{00000000-0005-0000-0000-0000E9240000}"/>
    <cellStyle name="Comma 6 2 6 3 2" xfId="3729" xr:uid="{00000000-0005-0000-0000-0000EA240000}"/>
    <cellStyle name="Comma 6 2 6 3 2 2" xfId="12196" xr:uid="{00000000-0005-0000-0000-0000EB240000}"/>
    <cellStyle name="Comma 6 2 6 3 2 3" xfId="7961" xr:uid="{00000000-0005-0000-0000-0000EC240000}"/>
    <cellStyle name="Comma 6 2 6 3 3" xfId="10080" xr:uid="{00000000-0005-0000-0000-0000ED240000}"/>
    <cellStyle name="Comma 6 2 6 3 4" xfId="5845" xr:uid="{00000000-0005-0000-0000-0000EE240000}"/>
    <cellStyle name="Comma 6 2 6 4" xfId="2671" xr:uid="{00000000-0005-0000-0000-0000EF240000}"/>
    <cellStyle name="Comma 6 2 6 4 2" xfId="11138" xr:uid="{00000000-0005-0000-0000-0000F0240000}"/>
    <cellStyle name="Comma 6 2 6 4 3" xfId="6903" xr:uid="{00000000-0005-0000-0000-0000F1240000}"/>
    <cellStyle name="Comma 6 2 6 5" xfId="9022" xr:uid="{00000000-0005-0000-0000-0000F2240000}"/>
    <cellStyle name="Comma 6 2 6 6" xfId="4787" xr:uid="{00000000-0005-0000-0000-0000F3240000}"/>
    <cellStyle name="Comma 6 2 7" xfId="855" xr:uid="{00000000-0005-0000-0000-0000F4240000}"/>
    <cellStyle name="Comma 6 2 7 2" xfId="1913" xr:uid="{00000000-0005-0000-0000-0000F5240000}"/>
    <cellStyle name="Comma 6 2 7 2 2" xfId="4030" xr:uid="{00000000-0005-0000-0000-0000F6240000}"/>
    <cellStyle name="Comma 6 2 7 2 2 2" xfId="12497" xr:uid="{00000000-0005-0000-0000-0000F7240000}"/>
    <cellStyle name="Comma 6 2 7 2 2 3" xfId="8262" xr:uid="{00000000-0005-0000-0000-0000F8240000}"/>
    <cellStyle name="Comma 6 2 7 2 3" xfId="10381" xr:uid="{00000000-0005-0000-0000-0000F9240000}"/>
    <cellStyle name="Comma 6 2 7 2 4" xfId="6146" xr:uid="{00000000-0005-0000-0000-0000FA240000}"/>
    <cellStyle name="Comma 6 2 7 3" xfId="2972" xr:uid="{00000000-0005-0000-0000-0000FB240000}"/>
    <cellStyle name="Comma 6 2 7 3 2" xfId="11439" xr:uid="{00000000-0005-0000-0000-0000FC240000}"/>
    <cellStyle name="Comma 6 2 7 3 3" xfId="7204" xr:uid="{00000000-0005-0000-0000-0000FD240000}"/>
    <cellStyle name="Comma 6 2 7 4" xfId="9323" xr:uid="{00000000-0005-0000-0000-0000FE240000}"/>
    <cellStyle name="Comma 6 2 7 5" xfId="5088" xr:uid="{00000000-0005-0000-0000-0000FF240000}"/>
    <cellStyle name="Comma 6 2 8" xfId="1360" xr:uid="{00000000-0005-0000-0000-000000250000}"/>
    <cellStyle name="Comma 6 2 8 2" xfId="2418" xr:uid="{00000000-0005-0000-0000-000001250000}"/>
    <cellStyle name="Comma 6 2 8 2 2" xfId="4535" xr:uid="{00000000-0005-0000-0000-000002250000}"/>
    <cellStyle name="Comma 6 2 8 2 2 2" xfId="13002" xr:uid="{00000000-0005-0000-0000-000003250000}"/>
    <cellStyle name="Comma 6 2 8 2 2 3" xfId="8767" xr:uid="{00000000-0005-0000-0000-000004250000}"/>
    <cellStyle name="Comma 6 2 8 2 3" xfId="10886" xr:uid="{00000000-0005-0000-0000-000005250000}"/>
    <cellStyle name="Comma 6 2 8 2 4" xfId="6651" xr:uid="{00000000-0005-0000-0000-000006250000}"/>
    <cellStyle name="Comma 6 2 8 3" xfId="3477" xr:uid="{00000000-0005-0000-0000-000007250000}"/>
    <cellStyle name="Comma 6 2 8 3 2" xfId="11944" xr:uid="{00000000-0005-0000-0000-000008250000}"/>
    <cellStyle name="Comma 6 2 8 3 3" xfId="7709" xr:uid="{00000000-0005-0000-0000-000009250000}"/>
    <cellStyle name="Comma 6 2 8 4" xfId="9828" xr:uid="{00000000-0005-0000-0000-00000A250000}"/>
    <cellStyle name="Comma 6 2 8 5" xfId="5593" xr:uid="{00000000-0005-0000-0000-00000B250000}"/>
    <cellStyle name="Comma 6 2 9" xfId="1407" xr:uid="{00000000-0005-0000-0000-00000C250000}"/>
    <cellStyle name="Comma 6 2 9 2" xfId="3524" xr:uid="{00000000-0005-0000-0000-00000D250000}"/>
    <cellStyle name="Comma 6 2 9 2 2" xfId="11991" xr:uid="{00000000-0005-0000-0000-00000E250000}"/>
    <cellStyle name="Comma 6 2 9 2 3" xfId="7756" xr:uid="{00000000-0005-0000-0000-00000F250000}"/>
    <cellStyle name="Comma 6 2 9 3" xfId="9875" xr:uid="{00000000-0005-0000-0000-000010250000}"/>
    <cellStyle name="Comma 6 2 9 4" xfId="5640" xr:uid="{00000000-0005-0000-0000-000011250000}"/>
    <cellStyle name="Comma 6 3" xfId="382" xr:uid="{00000000-0005-0000-0000-000012250000}"/>
    <cellStyle name="Comma 6 3 2" xfId="488" xr:uid="{00000000-0005-0000-0000-000013250000}"/>
    <cellStyle name="Comma 6 3 2 2" xfId="801" xr:uid="{00000000-0005-0000-0000-000014250000}"/>
    <cellStyle name="Comma 6 3 2 2 2" xfId="1306" xr:uid="{00000000-0005-0000-0000-000015250000}"/>
    <cellStyle name="Comma 6 3 2 2 2 2" xfId="2364" xr:uid="{00000000-0005-0000-0000-000016250000}"/>
    <cellStyle name="Comma 6 3 2 2 2 2 2" xfId="4481" xr:uid="{00000000-0005-0000-0000-000017250000}"/>
    <cellStyle name="Comma 6 3 2 2 2 2 2 2" xfId="12948" xr:uid="{00000000-0005-0000-0000-000018250000}"/>
    <cellStyle name="Comma 6 3 2 2 2 2 2 3" xfId="8713" xr:uid="{00000000-0005-0000-0000-000019250000}"/>
    <cellStyle name="Comma 6 3 2 2 2 2 3" xfId="10832" xr:uid="{00000000-0005-0000-0000-00001A250000}"/>
    <cellStyle name="Comma 6 3 2 2 2 2 4" xfId="6597" xr:uid="{00000000-0005-0000-0000-00001B250000}"/>
    <cellStyle name="Comma 6 3 2 2 2 3" xfId="3423" xr:uid="{00000000-0005-0000-0000-00001C250000}"/>
    <cellStyle name="Comma 6 3 2 2 2 3 2" xfId="11890" xr:uid="{00000000-0005-0000-0000-00001D250000}"/>
    <cellStyle name="Comma 6 3 2 2 2 3 3" xfId="7655" xr:uid="{00000000-0005-0000-0000-00001E250000}"/>
    <cellStyle name="Comma 6 3 2 2 2 4" xfId="9774" xr:uid="{00000000-0005-0000-0000-00001F250000}"/>
    <cellStyle name="Comma 6 3 2 2 2 5" xfId="5539" xr:uid="{00000000-0005-0000-0000-000020250000}"/>
    <cellStyle name="Comma 6 3 2 2 3" xfId="1859" xr:uid="{00000000-0005-0000-0000-000021250000}"/>
    <cellStyle name="Comma 6 3 2 2 3 2" xfId="3976" xr:uid="{00000000-0005-0000-0000-000022250000}"/>
    <cellStyle name="Comma 6 3 2 2 3 2 2" xfId="12443" xr:uid="{00000000-0005-0000-0000-000023250000}"/>
    <cellStyle name="Comma 6 3 2 2 3 2 3" xfId="8208" xr:uid="{00000000-0005-0000-0000-000024250000}"/>
    <cellStyle name="Comma 6 3 2 2 3 3" xfId="10327" xr:uid="{00000000-0005-0000-0000-000025250000}"/>
    <cellStyle name="Comma 6 3 2 2 3 4" xfId="6092" xr:uid="{00000000-0005-0000-0000-000026250000}"/>
    <cellStyle name="Comma 6 3 2 2 4" xfId="2918" xr:uid="{00000000-0005-0000-0000-000027250000}"/>
    <cellStyle name="Comma 6 3 2 2 4 2" xfId="11385" xr:uid="{00000000-0005-0000-0000-000028250000}"/>
    <cellStyle name="Comma 6 3 2 2 4 3" xfId="7150" xr:uid="{00000000-0005-0000-0000-000029250000}"/>
    <cellStyle name="Comma 6 3 2 2 5" xfId="9269" xr:uid="{00000000-0005-0000-0000-00002A250000}"/>
    <cellStyle name="Comma 6 3 2 2 6" xfId="5034" xr:uid="{00000000-0005-0000-0000-00002B250000}"/>
    <cellStyle name="Comma 6 3 2 3" xfId="1006" xr:uid="{00000000-0005-0000-0000-00002C250000}"/>
    <cellStyle name="Comma 6 3 2 3 2" xfId="2064" xr:uid="{00000000-0005-0000-0000-00002D250000}"/>
    <cellStyle name="Comma 6 3 2 3 2 2" xfId="4181" xr:uid="{00000000-0005-0000-0000-00002E250000}"/>
    <cellStyle name="Comma 6 3 2 3 2 2 2" xfId="12648" xr:uid="{00000000-0005-0000-0000-00002F250000}"/>
    <cellStyle name="Comma 6 3 2 3 2 2 3" xfId="8413" xr:uid="{00000000-0005-0000-0000-000030250000}"/>
    <cellStyle name="Comma 6 3 2 3 2 3" xfId="10532" xr:uid="{00000000-0005-0000-0000-000031250000}"/>
    <cellStyle name="Comma 6 3 2 3 2 4" xfId="6297" xr:uid="{00000000-0005-0000-0000-000032250000}"/>
    <cellStyle name="Comma 6 3 2 3 3" xfId="3123" xr:uid="{00000000-0005-0000-0000-000033250000}"/>
    <cellStyle name="Comma 6 3 2 3 3 2" xfId="11590" xr:uid="{00000000-0005-0000-0000-000034250000}"/>
    <cellStyle name="Comma 6 3 2 3 3 3" xfId="7355" xr:uid="{00000000-0005-0000-0000-000035250000}"/>
    <cellStyle name="Comma 6 3 2 3 4" xfId="9474" xr:uid="{00000000-0005-0000-0000-000036250000}"/>
    <cellStyle name="Comma 6 3 2 3 5" xfId="5239" xr:uid="{00000000-0005-0000-0000-000037250000}"/>
    <cellStyle name="Comma 6 3 2 4" xfId="1558" xr:uid="{00000000-0005-0000-0000-000038250000}"/>
    <cellStyle name="Comma 6 3 2 4 2" xfId="3675" xr:uid="{00000000-0005-0000-0000-000039250000}"/>
    <cellStyle name="Comma 6 3 2 4 2 2" xfId="12142" xr:uid="{00000000-0005-0000-0000-00003A250000}"/>
    <cellStyle name="Comma 6 3 2 4 2 3" xfId="7907" xr:uid="{00000000-0005-0000-0000-00003B250000}"/>
    <cellStyle name="Comma 6 3 2 4 3" xfId="10026" xr:uid="{00000000-0005-0000-0000-00003C250000}"/>
    <cellStyle name="Comma 6 3 2 4 4" xfId="5791" xr:uid="{00000000-0005-0000-0000-00003D250000}"/>
    <cellStyle name="Comma 6 3 2 5" xfId="2617" xr:uid="{00000000-0005-0000-0000-00003E250000}"/>
    <cellStyle name="Comma 6 3 2 5 2" xfId="11084" xr:uid="{00000000-0005-0000-0000-00003F250000}"/>
    <cellStyle name="Comma 6 3 2 5 3" xfId="6849" xr:uid="{00000000-0005-0000-0000-000040250000}"/>
    <cellStyle name="Comma 6 3 2 6" xfId="8968" xr:uid="{00000000-0005-0000-0000-000041250000}"/>
    <cellStyle name="Comma 6 3 2 7" xfId="4733" xr:uid="{00000000-0005-0000-0000-000042250000}"/>
    <cellStyle name="Comma 6 3 3" xfId="695" xr:uid="{00000000-0005-0000-0000-000043250000}"/>
    <cellStyle name="Comma 6 3 3 2" xfId="1200" xr:uid="{00000000-0005-0000-0000-000044250000}"/>
    <cellStyle name="Comma 6 3 3 2 2" xfId="2258" xr:uid="{00000000-0005-0000-0000-000045250000}"/>
    <cellStyle name="Comma 6 3 3 2 2 2" xfId="4375" xr:uid="{00000000-0005-0000-0000-000046250000}"/>
    <cellStyle name="Comma 6 3 3 2 2 2 2" xfId="12842" xr:uid="{00000000-0005-0000-0000-000047250000}"/>
    <cellStyle name="Comma 6 3 3 2 2 2 3" xfId="8607" xr:uid="{00000000-0005-0000-0000-000048250000}"/>
    <cellStyle name="Comma 6 3 3 2 2 3" xfId="10726" xr:uid="{00000000-0005-0000-0000-000049250000}"/>
    <cellStyle name="Comma 6 3 3 2 2 4" xfId="6491" xr:uid="{00000000-0005-0000-0000-00004A250000}"/>
    <cellStyle name="Comma 6 3 3 2 3" xfId="3317" xr:uid="{00000000-0005-0000-0000-00004B250000}"/>
    <cellStyle name="Comma 6 3 3 2 3 2" xfId="11784" xr:uid="{00000000-0005-0000-0000-00004C250000}"/>
    <cellStyle name="Comma 6 3 3 2 3 3" xfId="7549" xr:uid="{00000000-0005-0000-0000-00004D250000}"/>
    <cellStyle name="Comma 6 3 3 2 4" xfId="9668" xr:uid="{00000000-0005-0000-0000-00004E250000}"/>
    <cellStyle name="Comma 6 3 3 2 5" xfId="5433" xr:uid="{00000000-0005-0000-0000-00004F250000}"/>
    <cellStyle name="Comma 6 3 3 3" xfId="1753" xr:uid="{00000000-0005-0000-0000-000050250000}"/>
    <cellStyle name="Comma 6 3 3 3 2" xfId="3870" xr:uid="{00000000-0005-0000-0000-000051250000}"/>
    <cellStyle name="Comma 6 3 3 3 2 2" xfId="12337" xr:uid="{00000000-0005-0000-0000-000052250000}"/>
    <cellStyle name="Comma 6 3 3 3 2 3" xfId="8102" xr:uid="{00000000-0005-0000-0000-000053250000}"/>
    <cellStyle name="Comma 6 3 3 3 3" xfId="10221" xr:uid="{00000000-0005-0000-0000-000054250000}"/>
    <cellStyle name="Comma 6 3 3 3 4" xfId="5986" xr:uid="{00000000-0005-0000-0000-000055250000}"/>
    <cellStyle name="Comma 6 3 3 4" xfId="2812" xr:uid="{00000000-0005-0000-0000-000056250000}"/>
    <cellStyle name="Comma 6 3 3 4 2" xfId="11279" xr:uid="{00000000-0005-0000-0000-000057250000}"/>
    <cellStyle name="Comma 6 3 3 4 3" xfId="7044" xr:uid="{00000000-0005-0000-0000-000058250000}"/>
    <cellStyle name="Comma 6 3 3 5" xfId="9163" xr:uid="{00000000-0005-0000-0000-000059250000}"/>
    <cellStyle name="Comma 6 3 3 6" xfId="4928" xr:uid="{00000000-0005-0000-0000-00005A250000}"/>
    <cellStyle name="Comma 6 3 4" xfId="588" xr:uid="{00000000-0005-0000-0000-00005B250000}"/>
    <cellStyle name="Comma 6 3 4 2" xfId="1105" xr:uid="{00000000-0005-0000-0000-00005C250000}"/>
    <cellStyle name="Comma 6 3 4 2 2" xfId="2163" xr:uid="{00000000-0005-0000-0000-00005D250000}"/>
    <cellStyle name="Comma 6 3 4 2 2 2" xfId="4280" xr:uid="{00000000-0005-0000-0000-00005E250000}"/>
    <cellStyle name="Comma 6 3 4 2 2 2 2" xfId="12747" xr:uid="{00000000-0005-0000-0000-00005F250000}"/>
    <cellStyle name="Comma 6 3 4 2 2 2 3" xfId="8512" xr:uid="{00000000-0005-0000-0000-000060250000}"/>
    <cellStyle name="Comma 6 3 4 2 2 3" xfId="10631" xr:uid="{00000000-0005-0000-0000-000061250000}"/>
    <cellStyle name="Comma 6 3 4 2 2 4" xfId="6396" xr:uid="{00000000-0005-0000-0000-000062250000}"/>
    <cellStyle name="Comma 6 3 4 2 3" xfId="3222" xr:uid="{00000000-0005-0000-0000-000063250000}"/>
    <cellStyle name="Comma 6 3 4 2 3 2" xfId="11689" xr:uid="{00000000-0005-0000-0000-000064250000}"/>
    <cellStyle name="Comma 6 3 4 2 3 3" xfId="7454" xr:uid="{00000000-0005-0000-0000-000065250000}"/>
    <cellStyle name="Comma 6 3 4 2 4" xfId="9573" xr:uid="{00000000-0005-0000-0000-000066250000}"/>
    <cellStyle name="Comma 6 3 4 2 5" xfId="5338" xr:uid="{00000000-0005-0000-0000-000067250000}"/>
    <cellStyle name="Comma 6 3 4 3" xfId="1658" xr:uid="{00000000-0005-0000-0000-000068250000}"/>
    <cellStyle name="Comma 6 3 4 3 2" xfId="3775" xr:uid="{00000000-0005-0000-0000-000069250000}"/>
    <cellStyle name="Comma 6 3 4 3 2 2" xfId="12242" xr:uid="{00000000-0005-0000-0000-00006A250000}"/>
    <cellStyle name="Comma 6 3 4 3 2 3" xfId="8007" xr:uid="{00000000-0005-0000-0000-00006B250000}"/>
    <cellStyle name="Comma 6 3 4 3 3" xfId="10126" xr:uid="{00000000-0005-0000-0000-00006C250000}"/>
    <cellStyle name="Comma 6 3 4 3 4" xfId="5891" xr:uid="{00000000-0005-0000-0000-00006D250000}"/>
    <cellStyle name="Comma 6 3 4 4" xfId="2717" xr:uid="{00000000-0005-0000-0000-00006E250000}"/>
    <cellStyle name="Comma 6 3 4 4 2" xfId="11184" xr:uid="{00000000-0005-0000-0000-00006F250000}"/>
    <cellStyle name="Comma 6 3 4 4 3" xfId="6949" xr:uid="{00000000-0005-0000-0000-000070250000}"/>
    <cellStyle name="Comma 6 3 4 5" xfId="9068" xr:uid="{00000000-0005-0000-0000-000071250000}"/>
    <cellStyle name="Comma 6 3 4 6" xfId="4833" xr:uid="{00000000-0005-0000-0000-000072250000}"/>
    <cellStyle name="Comma 6 3 5" xfId="900" xr:uid="{00000000-0005-0000-0000-000073250000}"/>
    <cellStyle name="Comma 6 3 5 2" xfId="1958" xr:uid="{00000000-0005-0000-0000-000074250000}"/>
    <cellStyle name="Comma 6 3 5 2 2" xfId="4075" xr:uid="{00000000-0005-0000-0000-000075250000}"/>
    <cellStyle name="Comma 6 3 5 2 2 2" xfId="12542" xr:uid="{00000000-0005-0000-0000-000076250000}"/>
    <cellStyle name="Comma 6 3 5 2 2 3" xfId="8307" xr:uid="{00000000-0005-0000-0000-000077250000}"/>
    <cellStyle name="Comma 6 3 5 2 3" xfId="10426" xr:uid="{00000000-0005-0000-0000-000078250000}"/>
    <cellStyle name="Comma 6 3 5 2 4" xfId="6191" xr:uid="{00000000-0005-0000-0000-000079250000}"/>
    <cellStyle name="Comma 6 3 5 3" xfId="3017" xr:uid="{00000000-0005-0000-0000-00007A250000}"/>
    <cellStyle name="Comma 6 3 5 3 2" xfId="11484" xr:uid="{00000000-0005-0000-0000-00007B250000}"/>
    <cellStyle name="Comma 6 3 5 3 3" xfId="7249" xr:uid="{00000000-0005-0000-0000-00007C250000}"/>
    <cellStyle name="Comma 6 3 5 4" xfId="9368" xr:uid="{00000000-0005-0000-0000-00007D250000}"/>
    <cellStyle name="Comma 6 3 5 5" xfId="5133" xr:uid="{00000000-0005-0000-0000-00007E250000}"/>
    <cellStyle name="Comma 6 3 6" xfId="1452" xr:uid="{00000000-0005-0000-0000-00007F250000}"/>
    <cellStyle name="Comma 6 3 6 2" xfId="3569" xr:uid="{00000000-0005-0000-0000-000080250000}"/>
    <cellStyle name="Comma 6 3 6 2 2" xfId="12036" xr:uid="{00000000-0005-0000-0000-000081250000}"/>
    <cellStyle name="Comma 6 3 6 2 3" xfId="7801" xr:uid="{00000000-0005-0000-0000-000082250000}"/>
    <cellStyle name="Comma 6 3 6 3" xfId="9920" xr:uid="{00000000-0005-0000-0000-000083250000}"/>
    <cellStyle name="Comma 6 3 6 4" xfId="5685" xr:uid="{00000000-0005-0000-0000-000084250000}"/>
    <cellStyle name="Comma 6 3 7" xfId="2511" xr:uid="{00000000-0005-0000-0000-000085250000}"/>
    <cellStyle name="Comma 6 3 7 2" xfId="10978" xr:uid="{00000000-0005-0000-0000-000086250000}"/>
    <cellStyle name="Comma 6 3 7 3" xfId="6743" xr:uid="{00000000-0005-0000-0000-000087250000}"/>
    <cellStyle name="Comma 6 3 8" xfId="8862" xr:uid="{00000000-0005-0000-0000-000088250000}"/>
    <cellStyle name="Comma 6 3 9" xfId="4627" xr:uid="{00000000-0005-0000-0000-000089250000}"/>
    <cellStyle name="Comma 6 4" xfId="433" xr:uid="{00000000-0005-0000-0000-00008A250000}"/>
    <cellStyle name="Comma 6 4 2" xfId="746" xr:uid="{00000000-0005-0000-0000-00008B250000}"/>
    <cellStyle name="Comma 6 4 2 2" xfId="1251" xr:uid="{00000000-0005-0000-0000-00008C250000}"/>
    <cellStyle name="Comma 6 4 2 2 2" xfId="2309" xr:uid="{00000000-0005-0000-0000-00008D250000}"/>
    <cellStyle name="Comma 6 4 2 2 2 2" xfId="4426" xr:uid="{00000000-0005-0000-0000-00008E250000}"/>
    <cellStyle name="Comma 6 4 2 2 2 2 2" xfId="12893" xr:uid="{00000000-0005-0000-0000-00008F250000}"/>
    <cellStyle name="Comma 6 4 2 2 2 2 3" xfId="8658" xr:uid="{00000000-0005-0000-0000-000090250000}"/>
    <cellStyle name="Comma 6 4 2 2 2 3" xfId="10777" xr:uid="{00000000-0005-0000-0000-000091250000}"/>
    <cellStyle name="Comma 6 4 2 2 2 4" xfId="6542" xr:uid="{00000000-0005-0000-0000-000092250000}"/>
    <cellStyle name="Comma 6 4 2 2 3" xfId="3368" xr:uid="{00000000-0005-0000-0000-000093250000}"/>
    <cellStyle name="Comma 6 4 2 2 3 2" xfId="11835" xr:uid="{00000000-0005-0000-0000-000094250000}"/>
    <cellStyle name="Comma 6 4 2 2 3 3" xfId="7600" xr:uid="{00000000-0005-0000-0000-000095250000}"/>
    <cellStyle name="Comma 6 4 2 2 4" xfId="9719" xr:uid="{00000000-0005-0000-0000-000096250000}"/>
    <cellStyle name="Comma 6 4 2 2 5" xfId="5484" xr:uid="{00000000-0005-0000-0000-000097250000}"/>
    <cellStyle name="Comma 6 4 2 3" xfId="1804" xr:uid="{00000000-0005-0000-0000-000098250000}"/>
    <cellStyle name="Comma 6 4 2 3 2" xfId="3921" xr:uid="{00000000-0005-0000-0000-000099250000}"/>
    <cellStyle name="Comma 6 4 2 3 2 2" xfId="12388" xr:uid="{00000000-0005-0000-0000-00009A250000}"/>
    <cellStyle name="Comma 6 4 2 3 2 3" xfId="8153" xr:uid="{00000000-0005-0000-0000-00009B250000}"/>
    <cellStyle name="Comma 6 4 2 3 3" xfId="10272" xr:uid="{00000000-0005-0000-0000-00009C250000}"/>
    <cellStyle name="Comma 6 4 2 3 4" xfId="6037" xr:uid="{00000000-0005-0000-0000-00009D250000}"/>
    <cellStyle name="Comma 6 4 2 4" xfId="2863" xr:uid="{00000000-0005-0000-0000-00009E250000}"/>
    <cellStyle name="Comma 6 4 2 4 2" xfId="11330" xr:uid="{00000000-0005-0000-0000-00009F250000}"/>
    <cellStyle name="Comma 6 4 2 4 3" xfId="7095" xr:uid="{00000000-0005-0000-0000-0000A0250000}"/>
    <cellStyle name="Comma 6 4 2 5" xfId="9214" xr:uid="{00000000-0005-0000-0000-0000A1250000}"/>
    <cellStyle name="Comma 6 4 2 6" xfId="4979" xr:uid="{00000000-0005-0000-0000-0000A2250000}"/>
    <cellStyle name="Comma 6 4 3" xfId="951" xr:uid="{00000000-0005-0000-0000-0000A3250000}"/>
    <cellStyle name="Comma 6 4 3 2" xfId="2009" xr:uid="{00000000-0005-0000-0000-0000A4250000}"/>
    <cellStyle name="Comma 6 4 3 2 2" xfId="4126" xr:uid="{00000000-0005-0000-0000-0000A5250000}"/>
    <cellStyle name="Comma 6 4 3 2 2 2" xfId="12593" xr:uid="{00000000-0005-0000-0000-0000A6250000}"/>
    <cellStyle name="Comma 6 4 3 2 2 3" xfId="8358" xr:uid="{00000000-0005-0000-0000-0000A7250000}"/>
    <cellStyle name="Comma 6 4 3 2 3" xfId="10477" xr:uid="{00000000-0005-0000-0000-0000A8250000}"/>
    <cellStyle name="Comma 6 4 3 2 4" xfId="6242" xr:uid="{00000000-0005-0000-0000-0000A9250000}"/>
    <cellStyle name="Comma 6 4 3 3" xfId="3068" xr:uid="{00000000-0005-0000-0000-0000AA250000}"/>
    <cellStyle name="Comma 6 4 3 3 2" xfId="11535" xr:uid="{00000000-0005-0000-0000-0000AB250000}"/>
    <cellStyle name="Comma 6 4 3 3 3" xfId="7300" xr:uid="{00000000-0005-0000-0000-0000AC250000}"/>
    <cellStyle name="Comma 6 4 3 4" xfId="9419" xr:uid="{00000000-0005-0000-0000-0000AD250000}"/>
    <cellStyle name="Comma 6 4 3 5" xfId="5184" xr:uid="{00000000-0005-0000-0000-0000AE250000}"/>
    <cellStyle name="Comma 6 4 4" xfId="1503" xr:uid="{00000000-0005-0000-0000-0000AF250000}"/>
    <cellStyle name="Comma 6 4 4 2" xfId="3620" xr:uid="{00000000-0005-0000-0000-0000B0250000}"/>
    <cellStyle name="Comma 6 4 4 2 2" xfId="12087" xr:uid="{00000000-0005-0000-0000-0000B1250000}"/>
    <cellStyle name="Comma 6 4 4 2 3" xfId="7852" xr:uid="{00000000-0005-0000-0000-0000B2250000}"/>
    <cellStyle name="Comma 6 4 4 3" xfId="9971" xr:uid="{00000000-0005-0000-0000-0000B3250000}"/>
    <cellStyle name="Comma 6 4 4 4" xfId="5736" xr:uid="{00000000-0005-0000-0000-0000B4250000}"/>
    <cellStyle name="Comma 6 4 5" xfId="2562" xr:uid="{00000000-0005-0000-0000-0000B5250000}"/>
    <cellStyle name="Comma 6 4 5 2" xfId="11029" xr:uid="{00000000-0005-0000-0000-0000B6250000}"/>
    <cellStyle name="Comma 6 4 5 3" xfId="6794" xr:uid="{00000000-0005-0000-0000-0000B7250000}"/>
    <cellStyle name="Comma 6 4 6" xfId="8913" xr:uid="{00000000-0005-0000-0000-0000B8250000}"/>
    <cellStyle name="Comma 6 4 7" xfId="4678" xr:uid="{00000000-0005-0000-0000-0000B9250000}"/>
    <cellStyle name="Comma 6 5" xfId="635" xr:uid="{00000000-0005-0000-0000-0000BA250000}"/>
    <cellStyle name="Comma 6 5 2" xfId="1152" xr:uid="{00000000-0005-0000-0000-0000BB250000}"/>
    <cellStyle name="Comma 6 5 2 2" xfId="2210" xr:uid="{00000000-0005-0000-0000-0000BC250000}"/>
    <cellStyle name="Comma 6 5 2 2 2" xfId="4327" xr:uid="{00000000-0005-0000-0000-0000BD250000}"/>
    <cellStyle name="Comma 6 5 2 2 2 2" xfId="12794" xr:uid="{00000000-0005-0000-0000-0000BE250000}"/>
    <cellStyle name="Comma 6 5 2 2 2 3" xfId="8559" xr:uid="{00000000-0005-0000-0000-0000BF250000}"/>
    <cellStyle name="Comma 6 5 2 2 3" xfId="10678" xr:uid="{00000000-0005-0000-0000-0000C0250000}"/>
    <cellStyle name="Comma 6 5 2 2 4" xfId="6443" xr:uid="{00000000-0005-0000-0000-0000C1250000}"/>
    <cellStyle name="Comma 6 5 2 3" xfId="3269" xr:uid="{00000000-0005-0000-0000-0000C2250000}"/>
    <cellStyle name="Comma 6 5 2 3 2" xfId="11736" xr:uid="{00000000-0005-0000-0000-0000C3250000}"/>
    <cellStyle name="Comma 6 5 2 3 3" xfId="7501" xr:uid="{00000000-0005-0000-0000-0000C4250000}"/>
    <cellStyle name="Comma 6 5 2 4" xfId="9620" xr:uid="{00000000-0005-0000-0000-0000C5250000}"/>
    <cellStyle name="Comma 6 5 2 5" xfId="5385" xr:uid="{00000000-0005-0000-0000-0000C6250000}"/>
    <cellStyle name="Comma 6 5 3" xfId="1705" xr:uid="{00000000-0005-0000-0000-0000C7250000}"/>
    <cellStyle name="Comma 6 5 3 2" xfId="3822" xr:uid="{00000000-0005-0000-0000-0000C8250000}"/>
    <cellStyle name="Comma 6 5 3 2 2" xfId="12289" xr:uid="{00000000-0005-0000-0000-0000C9250000}"/>
    <cellStyle name="Comma 6 5 3 2 3" xfId="8054" xr:uid="{00000000-0005-0000-0000-0000CA250000}"/>
    <cellStyle name="Comma 6 5 3 3" xfId="10173" xr:uid="{00000000-0005-0000-0000-0000CB250000}"/>
    <cellStyle name="Comma 6 5 3 4" xfId="5938" xr:uid="{00000000-0005-0000-0000-0000CC250000}"/>
    <cellStyle name="Comma 6 5 4" xfId="2764" xr:uid="{00000000-0005-0000-0000-0000CD250000}"/>
    <cellStyle name="Comma 6 5 4 2" xfId="11231" xr:uid="{00000000-0005-0000-0000-0000CE250000}"/>
    <cellStyle name="Comma 6 5 4 3" xfId="6996" xr:uid="{00000000-0005-0000-0000-0000CF250000}"/>
    <cellStyle name="Comma 6 5 5" xfId="9115" xr:uid="{00000000-0005-0000-0000-0000D0250000}"/>
    <cellStyle name="Comma 6 5 6" xfId="4880" xr:uid="{00000000-0005-0000-0000-0000D1250000}"/>
    <cellStyle name="Comma 6 6" xfId="541" xr:uid="{00000000-0005-0000-0000-0000D2250000}"/>
    <cellStyle name="Comma 6 6 2" xfId="1059" xr:uid="{00000000-0005-0000-0000-0000D3250000}"/>
    <cellStyle name="Comma 6 6 2 2" xfId="2117" xr:uid="{00000000-0005-0000-0000-0000D4250000}"/>
    <cellStyle name="Comma 6 6 2 2 2" xfId="4234" xr:uid="{00000000-0005-0000-0000-0000D5250000}"/>
    <cellStyle name="Comma 6 6 2 2 2 2" xfId="12701" xr:uid="{00000000-0005-0000-0000-0000D6250000}"/>
    <cellStyle name="Comma 6 6 2 2 2 3" xfId="8466" xr:uid="{00000000-0005-0000-0000-0000D7250000}"/>
    <cellStyle name="Comma 6 6 2 2 3" xfId="10585" xr:uid="{00000000-0005-0000-0000-0000D8250000}"/>
    <cellStyle name="Comma 6 6 2 2 4" xfId="6350" xr:uid="{00000000-0005-0000-0000-0000D9250000}"/>
    <cellStyle name="Comma 6 6 2 3" xfId="3176" xr:uid="{00000000-0005-0000-0000-0000DA250000}"/>
    <cellStyle name="Comma 6 6 2 3 2" xfId="11643" xr:uid="{00000000-0005-0000-0000-0000DB250000}"/>
    <cellStyle name="Comma 6 6 2 3 3" xfId="7408" xr:uid="{00000000-0005-0000-0000-0000DC250000}"/>
    <cellStyle name="Comma 6 6 2 4" xfId="9527" xr:uid="{00000000-0005-0000-0000-0000DD250000}"/>
    <cellStyle name="Comma 6 6 2 5" xfId="5292" xr:uid="{00000000-0005-0000-0000-0000DE250000}"/>
    <cellStyle name="Comma 6 6 3" xfId="1611" xr:uid="{00000000-0005-0000-0000-0000DF250000}"/>
    <cellStyle name="Comma 6 6 3 2" xfId="3728" xr:uid="{00000000-0005-0000-0000-0000E0250000}"/>
    <cellStyle name="Comma 6 6 3 2 2" xfId="12195" xr:uid="{00000000-0005-0000-0000-0000E1250000}"/>
    <cellStyle name="Comma 6 6 3 2 3" xfId="7960" xr:uid="{00000000-0005-0000-0000-0000E2250000}"/>
    <cellStyle name="Comma 6 6 3 3" xfId="10079" xr:uid="{00000000-0005-0000-0000-0000E3250000}"/>
    <cellStyle name="Comma 6 6 3 4" xfId="5844" xr:uid="{00000000-0005-0000-0000-0000E4250000}"/>
    <cellStyle name="Comma 6 6 4" xfId="2670" xr:uid="{00000000-0005-0000-0000-0000E5250000}"/>
    <cellStyle name="Comma 6 6 4 2" xfId="11137" xr:uid="{00000000-0005-0000-0000-0000E6250000}"/>
    <cellStyle name="Comma 6 6 4 3" xfId="6902" xr:uid="{00000000-0005-0000-0000-0000E7250000}"/>
    <cellStyle name="Comma 6 6 5" xfId="9021" xr:uid="{00000000-0005-0000-0000-0000E8250000}"/>
    <cellStyle name="Comma 6 6 6" xfId="4786" xr:uid="{00000000-0005-0000-0000-0000E9250000}"/>
    <cellStyle name="Comma 6 7" xfId="854" xr:uid="{00000000-0005-0000-0000-0000EA250000}"/>
    <cellStyle name="Comma 6 7 2" xfId="1912" xr:uid="{00000000-0005-0000-0000-0000EB250000}"/>
    <cellStyle name="Comma 6 7 2 2" xfId="4029" xr:uid="{00000000-0005-0000-0000-0000EC250000}"/>
    <cellStyle name="Comma 6 7 2 2 2" xfId="12496" xr:uid="{00000000-0005-0000-0000-0000ED250000}"/>
    <cellStyle name="Comma 6 7 2 2 3" xfId="8261" xr:uid="{00000000-0005-0000-0000-0000EE250000}"/>
    <cellStyle name="Comma 6 7 2 3" xfId="10380" xr:uid="{00000000-0005-0000-0000-0000EF250000}"/>
    <cellStyle name="Comma 6 7 2 4" xfId="6145" xr:uid="{00000000-0005-0000-0000-0000F0250000}"/>
    <cellStyle name="Comma 6 7 3" xfId="2971" xr:uid="{00000000-0005-0000-0000-0000F1250000}"/>
    <cellStyle name="Comma 6 7 3 2" xfId="11438" xr:uid="{00000000-0005-0000-0000-0000F2250000}"/>
    <cellStyle name="Comma 6 7 3 3" xfId="7203" xr:uid="{00000000-0005-0000-0000-0000F3250000}"/>
    <cellStyle name="Comma 6 7 4" xfId="9322" xr:uid="{00000000-0005-0000-0000-0000F4250000}"/>
    <cellStyle name="Comma 6 7 5" xfId="5087" xr:uid="{00000000-0005-0000-0000-0000F5250000}"/>
    <cellStyle name="Comma 6 8" xfId="1359" xr:uid="{00000000-0005-0000-0000-0000F6250000}"/>
    <cellStyle name="Comma 6 8 2" xfId="2417" xr:uid="{00000000-0005-0000-0000-0000F7250000}"/>
    <cellStyle name="Comma 6 8 2 2" xfId="4534" xr:uid="{00000000-0005-0000-0000-0000F8250000}"/>
    <cellStyle name="Comma 6 8 2 2 2" xfId="13001" xr:uid="{00000000-0005-0000-0000-0000F9250000}"/>
    <cellStyle name="Comma 6 8 2 2 3" xfId="8766" xr:uid="{00000000-0005-0000-0000-0000FA250000}"/>
    <cellStyle name="Comma 6 8 2 3" xfId="10885" xr:uid="{00000000-0005-0000-0000-0000FB250000}"/>
    <cellStyle name="Comma 6 8 2 4" xfId="6650" xr:uid="{00000000-0005-0000-0000-0000FC250000}"/>
    <cellStyle name="Comma 6 8 3" xfId="3476" xr:uid="{00000000-0005-0000-0000-0000FD250000}"/>
    <cellStyle name="Comma 6 8 3 2" xfId="11943" xr:uid="{00000000-0005-0000-0000-0000FE250000}"/>
    <cellStyle name="Comma 6 8 3 3" xfId="7708" xr:uid="{00000000-0005-0000-0000-0000FF250000}"/>
    <cellStyle name="Comma 6 8 4" xfId="9827" xr:uid="{00000000-0005-0000-0000-000000260000}"/>
    <cellStyle name="Comma 6 8 5" xfId="5592" xr:uid="{00000000-0005-0000-0000-000001260000}"/>
    <cellStyle name="Comma 6 9" xfId="1406" xr:uid="{00000000-0005-0000-0000-000002260000}"/>
    <cellStyle name="Comma 6 9 2" xfId="3523" xr:uid="{00000000-0005-0000-0000-000003260000}"/>
    <cellStyle name="Comma 6 9 2 2" xfId="11990" xr:uid="{00000000-0005-0000-0000-000004260000}"/>
    <cellStyle name="Comma 6 9 2 3" xfId="7755" xr:uid="{00000000-0005-0000-0000-000005260000}"/>
    <cellStyle name="Comma 6 9 3" xfId="9874" xr:uid="{00000000-0005-0000-0000-000006260000}"/>
    <cellStyle name="Comma 6 9 4" xfId="5639" xr:uid="{00000000-0005-0000-0000-000007260000}"/>
    <cellStyle name="Comma 7" xfId="164" xr:uid="{00000000-0005-0000-0000-000008260000}"/>
    <cellStyle name="Comma 7 10" xfId="2467" xr:uid="{00000000-0005-0000-0000-000009260000}"/>
    <cellStyle name="Comma 7 10 2" xfId="10934" xr:uid="{00000000-0005-0000-0000-00000A260000}"/>
    <cellStyle name="Comma 7 10 3" xfId="6699" xr:uid="{00000000-0005-0000-0000-00000B260000}"/>
    <cellStyle name="Comma 7 11" xfId="8818" xr:uid="{00000000-0005-0000-0000-00000C260000}"/>
    <cellStyle name="Comma 7 12" xfId="4583" xr:uid="{00000000-0005-0000-0000-00000D260000}"/>
    <cellStyle name="Comma 7 2" xfId="165" xr:uid="{00000000-0005-0000-0000-00000E260000}"/>
    <cellStyle name="Comma 7 2 10" xfId="2468" xr:uid="{00000000-0005-0000-0000-00000F260000}"/>
    <cellStyle name="Comma 7 2 10 2" xfId="10935" xr:uid="{00000000-0005-0000-0000-000010260000}"/>
    <cellStyle name="Comma 7 2 10 3" xfId="6700" xr:uid="{00000000-0005-0000-0000-000011260000}"/>
    <cellStyle name="Comma 7 2 11" xfId="8819" xr:uid="{00000000-0005-0000-0000-000012260000}"/>
    <cellStyle name="Comma 7 2 12" xfId="4584" xr:uid="{00000000-0005-0000-0000-000013260000}"/>
    <cellStyle name="Comma 7 2 2" xfId="356" xr:uid="{00000000-0005-0000-0000-000014260000}"/>
    <cellStyle name="Comma 7 2 2 10" xfId="8836" xr:uid="{00000000-0005-0000-0000-000015260000}"/>
    <cellStyle name="Comma 7 2 2 11" xfId="4601" xr:uid="{00000000-0005-0000-0000-000016260000}"/>
    <cellStyle name="Comma 7 2 2 2" xfId="402" xr:uid="{00000000-0005-0000-0000-000017260000}"/>
    <cellStyle name="Comma 7 2 2 2 2" xfId="508" xr:uid="{00000000-0005-0000-0000-000018260000}"/>
    <cellStyle name="Comma 7 2 2 2 2 2" xfId="821" xr:uid="{00000000-0005-0000-0000-000019260000}"/>
    <cellStyle name="Comma 7 2 2 2 2 2 2" xfId="1326" xr:uid="{00000000-0005-0000-0000-00001A260000}"/>
    <cellStyle name="Comma 7 2 2 2 2 2 2 2" xfId="2384" xr:uid="{00000000-0005-0000-0000-00001B260000}"/>
    <cellStyle name="Comma 7 2 2 2 2 2 2 2 2" xfId="4501" xr:uid="{00000000-0005-0000-0000-00001C260000}"/>
    <cellStyle name="Comma 7 2 2 2 2 2 2 2 2 2" xfId="12968" xr:uid="{00000000-0005-0000-0000-00001D260000}"/>
    <cellStyle name="Comma 7 2 2 2 2 2 2 2 2 3" xfId="8733" xr:uid="{00000000-0005-0000-0000-00001E260000}"/>
    <cellStyle name="Comma 7 2 2 2 2 2 2 2 3" xfId="10852" xr:uid="{00000000-0005-0000-0000-00001F260000}"/>
    <cellStyle name="Comma 7 2 2 2 2 2 2 2 4" xfId="6617" xr:uid="{00000000-0005-0000-0000-000020260000}"/>
    <cellStyle name="Comma 7 2 2 2 2 2 2 3" xfId="3443" xr:uid="{00000000-0005-0000-0000-000021260000}"/>
    <cellStyle name="Comma 7 2 2 2 2 2 2 3 2" xfId="11910" xr:uid="{00000000-0005-0000-0000-000022260000}"/>
    <cellStyle name="Comma 7 2 2 2 2 2 2 3 3" xfId="7675" xr:uid="{00000000-0005-0000-0000-000023260000}"/>
    <cellStyle name="Comma 7 2 2 2 2 2 2 4" xfId="9794" xr:uid="{00000000-0005-0000-0000-000024260000}"/>
    <cellStyle name="Comma 7 2 2 2 2 2 2 5" xfId="5559" xr:uid="{00000000-0005-0000-0000-000025260000}"/>
    <cellStyle name="Comma 7 2 2 2 2 2 3" xfId="1879" xr:uid="{00000000-0005-0000-0000-000026260000}"/>
    <cellStyle name="Comma 7 2 2 2 2 2 3 2" xfId="3996" xr:uid="{00000000-0005-0000-0000-000027260000}"/>
    <cellStyle name="Comma 7 2 2 2 2 2 3 2 2" xfId="12463" xr:uid="{00000000-0005-0000-0000-000028260000}"/>
    <cellStyle name="Comma 7 2 2 2 2 2 3 2 3" xfId="8228" xr:uid="{00000000-0005-0000-0000-000029260000}"/>
    <cellStyle name="Comma 7 2 2 2 2 2 3 3" xfId="10347" xr:uid="{00000000-0005-0000-0000-00002A260000}"/>
    <cellStyle name="Comma 7 2 2 2 2 2 3 4" xfId="6112" xr:uid="{00000000-0005-0000-0000-00002B260000}"/>
    <cellStyle name="Comma 7 2 2 2 2 2 4" xfId="2938" xr:uid="{00000000-0005-0000-0000-00002C260000}"/>
    <cellStyle name="Comma 7 2 2 2 2 2 4 2" xfId="11405" xr:uid="{00000000-0005-0000-0000-00002D260000}"/>
    <cellStyle name="Comma 7 2 2 2 2 2 4 3" xfId="7170" xr:uid="{00000000-0005-0000-0000-00002E260000}"/>
    <cellStyle name="Comma 7 2 2 2 2 2 5" xfId="9289" xr:uid="{00000000-0005-0000-0000-00002F260000}"/>
    <cellStyle name="Comma 7 2 2 2 2 2 6" xfId="5054" xr:uid="{00000000-0005-0000-0000-000030260000}"/>
    <cellStyle name="Comma 7 2 2 2 2 3" xfId="1026" xr:uid="{00000000-0005-0000-0000-000031260000}"/>
    <cellStyle name="Comma 7 2 2 2 2 3 2" xfId="2084" xr:uid="{00000000-0005-0000-0000-000032260000}"/>
    <cellStyle name="Comma 7 2 2 2 2 3 2 2" xfId="4201" xr:uid="{00000000-0005-0000-0000-000033260000}"/>
    <cellStyle name="Comma 7 2 2 2 2 3 2 2 2" xfId="12668" xr:uid="{00000000-0005-0000-0000-000034260000}"/>
    <cellStyle name="Comma 7 2 2 2 2 3 2 2 3" xfId="8433" xr:uid="{00000000-0005-0000-0000-000035260000}"/>
    <cellStyle name="Comma 7 2 2 2 2 3 2 3" xfId="10552" xr:uid="{00000000-0005-0000-0000-000036260000}"/>
    <cellStyle name="Comma 7 2 2 2 2 3 2 4" xfId="6317" xr:uid="{00000000-0005-0000-0000-000037260000}"/>
    <cellStyle name="Comma 7 2 2 2 2 3 3" xfId="3143" xr:uid="{00000000-0005-0000-0000-000038260000}"/>
    <cellStyle name="Comma 7 2 2 2 2 3 3 2" xfId="11610" xr:uid="{00000000-0005-0000-0000-000039260000}"/>
    <cellStyle name="Comma 7 2 2 2 2 3 3 3" xfId="7375" xr:uid="{00000000-0005-0000-0000-00003A260000}"/>
    <cellStyle name="Comma 7 2 2 2 2 3 4" xfId="9494" xr:uid="{00000000-0005-0000-0000-00003B260000}"/>
    <cellStyle name="Comma 7 2 2 2 2 3 5" xfId="5259" xr:uid="{00000000-0005-0000-0000-00003C260000}"/>
    <cellStyle name="Comma 7 2 2 2 2 4" xfId="1578" xr:uid="{00000000-0005-0000-0000-00003D260000}"/>
    <cellStyle name="Comma 7 2 2 2 2 4 2" xfId="3695" xr:uid="{00000000-0005-0000-0000-00003E260000}"/>
    <cellStyle name="Comma 7 2 2 2 2 4 2 2" xfId="12162" xr:uid="{00000000-0005-0000-0000-00003F260000}"/>
    <cellStyle name="Comma 7 2 2 2 2 4 2 3" xfId="7927" xr:uid="{00000000-0005-0000-0000-000040260000}"/>
    <cellStyle name="Comma 7 2 2 2 2 4 3" xfId="10046" xr:uid="{00000000-0005-0000-0000-000041260000}"/>
    <cellStyle name="Comma 7 2 2 2 2 4 4" xfId="5811" xr:uid="{00000000-0005-0000-0000-000042260000}"/>
    <cellStyle name="Comma 7 2 2 2 2 5" xfId="2637" xr:uid="{00000000-0005-0000-0000-000043260000}"/>
    <cellStyle name="Comma 7 2 2 2 2 5 2" xfId="11104" xr:uid="{00000000-0005-0000-0000-000044260000}"/>
    <cellStyle name="Comma 7 2 2 2 2 5 3" xfId="6869" xr:uid="{00000000-0005-0000-0000-000045260000}"/>
    <cellStyle name="Comma 7 2 2 2 2 6" xfId="8988" xr:uid="{00000000-0005-0000-0000-000046260000}"/>
    <cellStyle name="Comma 7 2 2 2 2 7" xfId="4753" xr:uid="{00000000-0005-0000-0000-000047260000}"/>
    <cellStyle name="Comma 7 2 2 2 3" xfId="715" xr:uid="{00000000-0005-0000-0000-000048260000}"/>
    <cellStyle name="Comma 7 2 2 2 3 2" xfId="1220" xr:uid="{00000000-0005-0000-0000-000049260000}"/>
    <cellStyle name="Comma 7 2 2 2 3 2 2" xfId="2278" xr:uid="{00000000-0005-0000-0000-00004A260000}"/>
    <cellStyle name="Comma 7 2 2 2 3 2 2 2" xfId="4395" xr:uid="{00000000-0005-0000-0000-00004B260000}"/>
    <cellStyle name="Comma 7 2 2 2 3 2 2 2 2" xfId="12862" xr:uid="{00000000-0005-0000-0000-00004C260000}"/>
    <cellStyle name="Comma 7 2 2 2 3 2 2 2 3" xfId="8627" xr:uid="{00000000-0005-0000-0000-00004D260000}"/>
    <cellStyle name="Comma 7 2 2 2 3 2 2 3" xfId="10746" xr:uid="{00000000-0005-0000-0000-00004E260000}"/>
    <cellStyle name="Comma 7 2 2 2 3 2 2 4" xfId="6511" xr:uid="{00000000-0005-0000-0000-00004F260000}"/>
    <cellStyle name="Comma 7 2 2 2 3 2 3" xfId="3337" xr:uid="{00000000-0005-0000-0000-000050260000}"/>
    <cellStyle name="Comma 7 2 2 2 3 2 3 2" xfId="11804" xr:uid="{00000000-0005-0000-0000-000051260000}"/>
    <cellStyle name="Comma 7 2 2 2 3 2 3 3" xfId="7569" xr:uid="{00000000-0005-0000-0000-000052260000}"/>
    <cellStyle name="Comma 7 2 2 2 3 2 4" xfId="9688" xr:uid="{00000000-0005-0000-0000-000053260000}"/>
    <cellStyle name="Comma 7 2 2 2 3 2 5" xfId="5453" xr:uid="{00000000-0005-0000-0000-000054260000}"/>
    <cellStyle name="Comma 7 2 2 2 3 3" xfId="1773" xr:uid="{00000000-0005-0000-0000-000055260000}"/>
    <cellStyle name="Comma 7 2 2 2 3 3 2" xfId="3890" xr:uid="{00000000-0005-0000-0000-000056260000}"/>
    <cellStyle name="Comma 7 2 2 2 3 3 2 2" xfId="12357" xr:uid="{00000000-0005-0000-0000-000057260000}"/>
    <cellStyle name="Comma 7 2 2 2 3 3 2 3" xfId="8122" xr:uid="{00000000-0005-0000-0000-000058260000}"/>
    <cellStyle name="Comma 7 2 2 2 3 3 3" xfId="10241" xr:uid="{00000000-0005-0000-0000-000059260000}"/>
    <cellStyle name="Comma 7 2 2 2 3 3 4" xfId="6006" xr:uid="{00000000-0005-0000-0000-00005A260000}"/>
    <cellStyle name="Comma 7 2 2 2 3 4" xfId="2832" xr:uid="{00000000-0005-0000-0000-00005B260000}"/>
    <cellStyle name="Comma 7 2 2 2 3 4 2" xfId="11299" xr:uid="{00000000-0005-0000-0000-00005C260000}"/>
    <cellStyle name="Comma 7 2 2 2 3 4 3" xfId="7064" xr:uid="{00000000-0005-0000-0000-00005D260000}"/>
    <cellStyle name="Comma 7 2 2 2 3 5" xfId="9183" xr:uid="{00000000-0005-0000-0000-00005E260000}"/>
    <cellStyle name="Comma 7 2 2 2 3 6" xfId="4948" xr:uid="{00000000-0005-0000-0000-00005F260000}"/>
    <cellStyle name="Comma 7 2 2 2 4" xfId="608" xr:uid="{00000000-0005-0000-0000-000060260000}"/>
    <cellStyle name="Comma 7 2 2 2 4 2" xfId="1125" xr:uid="{00000000-0005-0000-0000-000061260000}"/>
    <cellStyle name="Comma 7 2 2 2 4 2 2" xfId="2183" xr:uid="{00000000-0005-0000-0000-000062260000}"/>
    <cellStyle name="Comma 7 2 2 2 4 2 2 2" xfId="4300" xr:uid="{00000000-0005-0000-0000-000063260000}"/>
    <cellStyle name="Comma 7 2 2 2 4 2 2 2 2" xfId="12767" xr:uid="{00000000-0005-0000-0000-000064260000}"/>
    <cellStyle name="Comma 7 2 2 2 4 2 2 2 3" xfId="8532" xr:uid="{00000000-0005-0000-0000-000065260000}"/>
    <cellStyle name="Comma 7 2 2 2 4 2 2 3" xfId="10651" xr:uid="{00000000-0005-0000-0000-000066260000}"/>
    <cellStyle name="Comma 7 2 2 2 4 2 2 4" xfId="6416" xr:uid="{00000000-0005-0000-0000-000067260000}"/>
    <cellStyle name="Comma 7 2 2 2 4 2 3" xfId="3242" xr:uid="{00000000-0005-0000-0000-000068260000}"/>
    <cellStyle name="Comma 7 2 2 2 4 2 3 2" xfId="11709" xr:uid="{00000000-0005-0000-0000-000069260000}"/>
    <cellStyle name="Comma 7 2 2 2 4 2 3 3" xfId="7474" xr:uid="{00000000-0005-0000-0000-00006A260000}"/>
    <cellStyle name="Comma 7 2 2 2 4 2 4" xfId="9593" xr:uid="{00000000-0005-0000-0000-00006B260000}"/>
    <cellStyle name="Comma 7 2 2 2 4 2 5" xfId="5358" xr:uid="{00000000-0005-0000-0000-00006C260000}"/>
    <cellStyle name="Comma 7 2 2 2 4 3" xfId="1678" xr:uid="{00000000-0005-0000-0000-00006D260000}"/>
    <cellStyle name="Comma 7 2 2 2 4 3 2" xfId="3795" xr:uid="{00000000-0005-0000-0000-00006E260000}"/>
    <cellStyle name="Comma 7 2 2 2 4 3 2 2" xfId="12262" xr:uid="{00000000-0005-0000-0000-00006F260000}"/>
    <cellStyle name="Comma 7 2 2 2 4 3 2 3" xfId="8027" xr:uid="{00000000-0005-0000-0000-000070260000}"/>
    <cellStyle name="Comma 7 2 2 2 4 3 3" xfId="10146" xr:uid="{00000000-0005-0000-0000-000071260000}"/>
    <cellStyle name="Comma 7 2 2 2 4 3 4" xfId="5911" xr:uid="{00000000-0005-0000-0000-000072260000}"/>
    <cellStyle name="Comma 7 2 2 2 4 4" xfId="2737" xr:uid="{00000000-0005-0000-0000-000073260000}"/>
    <cellStyle name="Comma 7 2 2 2 4 4 2" xfId="11204" xr:uid="{00000000-0005-0000-0000-000074260000}"/>
    <cellStyle name="Comma 7 2 2 2 4 4 3" xfId="6969" xr:uid="{00000000-0005-0000-0000-000075260000}"/>
    <cellStyle name="Comma 7 2 2 2 4 5" xfId="9088" xr:uid="{00000000-0005-0000-0000-000076260000}"/>
    <cellStyle name="Comma 7 2 2 2 4 6" xfId="4853" xr:uid="{00000000-0005-0000-0000-000077260000}"/>
    <cellStyle name="Comma 7 2 2 2 5" xfId="920" xr:uid="{00000000-0005-0000-0000-000078260000}"/>
    <cellStyle name="Comma 7 2 2 2 5 2" xfId="1978" xr:uid="{00000000-0005-0000-0000-000079260000}"/>
    <cellStyle name="Comma 7 2 2 2 5 2 2" xfId="4095" xr:uid="{00000000-0005-0000-0000-00007A260000}"/>
    <cellStyle name="Comma 7 2 2 2 5 2 2 2" xfId="12562" xr:uid="{00000000-0005-0000-0000-00007B260000}"/>
    <cellStyle name="Comma 7 2 2 2 5 2 2 3" xfId="8327" xr:uid="{00000000-0005-0000-0000-00007C260000}"/>
    <cellStyle name="Comma 7 2 2 2 5 2 3" xfId="10446" xr:uid="{00000000-0005-0000-0000-00007D260000}"/>
    <cellStyle name="Comma 7 2 2 2 5 2 4" xfId="6211" xr:uid="{00000000-0005-0000-0000-00007E260000}"/>
    <cellStyle name="Comma 7 2 2 2 5 3" xfId="3037" xr:uid="{00000000-0005-0000-0000-00007F260000}"/>
    <cellStyle name="Comma 7 2 2 2 5 3 2" xfId="11504" xr:uid="{00000000-0005-0000-0000-000080260000}"/>
    <cellStyle name="Comma 7 2 2 2 5 3 3" xfId="7269" xr:uid="{00000000-0005-0000-0000-000081260000}"/>
    <cellStyle name="Comma 7 2 2 2 5 4" xfId="9388" xr:uid="{00000000-0005-0000-0000-000082260000}"/>
    <cellStyle name="Comma 7 2 2 2 5 5" xfId="5153" xr:uid="{00000000-0005-0000-0000-000083260000}"/>
    <cellStyle name="Comma 7 2 2 2 6" xfId="1472" xr:uid="{00000000-0005-0000-0000-000084260000}"/>
    <cellStyle name="Comma 7 2 2 2 6 2" xfId="3589" xr:uid="{00000000-0005-0000-0000-000085260000}"/>
    <cellStyle name="Comma 7 2 2 2 6 2 2" xfId="12056" xr:uid="{00000000-0005-0000-0000-000086260000}"/>
    <cellStyle name="Comma 7 2 2 2 6 2 3" xfId="7821" xr:uid="{00000000-0005-0000-0000-000087260000}"/>
    <cellStyle name="Comma 7 2 2 2 6 3" xfId="9940" xr:uid="{00000000-0005-0000-0000-000088260000}"/>
    <cellStyle name="Comma 7 2 2 2 6 4" xfId="5705" xr:uid="{00000000-0005-0000-0000-000089260000}"/>
    <cellStyle name="Comma 7 2 2 2 7" xfId="2531" xr:uid="{00000000-0005-0000-0000-00008A260000}"/>
    <cellStyle name="Comma 7 2 2 2 7 2" xfId="10998" xr:uid="{00000000-0005-0000-0000-00008B260000}"/>
    <cellStyle name="Comma 7 2 2 2 7 3" xfId="6763" xr:uid="{00000000-0005-0000-0000-00008C260000}"/>
    <cellStyle name="Comma 7 2 2 2 8" xfId="8882" xr:uid="{00000000-0005-0000-0000-00008D260000}"/>
    <cellStyle name="Comma 7 2 2 2 9" xfId="4647" xr:uid="{00000000-0005-0000-0000-00008E260000}"/>
    <cellStyle name="Comma 7 2 2 3" xfId="462" xr:uid="{00000000-0005-0000-0000-00008F260000}"/>
    <cellStyle name="Comma 7 2 2 3 2" xfId="775" xr:uid="{00000000-0005-0000-0000-000090260000}"/>
    <cellStyle name="Comma 7 2 2 3 2 2" xfId="1280" xr:uid="{00000000-0005-0000-0000-000091260000}"/>
    <cellStyle name="Comma 7 2 2 3 2 2 2" xfId="2338" xr:uid="{00000000-0005-0000-0000-000092260000}"/>
    <cellStyle name="Comma 7 2 2 3 2 2 2 2" xfId="4455" xr:uid="{00000000-0005-0000-0000-000093260000}"/>
    <cellStyle name="Comma 7 2 2 3 2 2 2 2 2" xfId="12922" xr:uid="{00000000-0005-0000-0000-000094260000}"/>
    <cellStyle name="Comma 7 2 2 3 2 2 2 2 3" xfId="8687" xr:uid="{00000000-0005-0000-0000-000095260000}"/>
    <cellStyle name="Comma 7 2 2 3 2 2 2 3" xfId="10806" xr:uid="{00000000-0005-0000-0000-000096260000}"/>
    <cellStyle name="Comma 7 2 2 3 2 2 2 4" xfId="6571" xr:uid="{00000000-0005-0000-0000-000097260000}"/>
    <cellStyle name="Comma 7 2 2 3 2 2 3" xfId="3397" xr:uid="{00000000-0005-0000-0000-000098260000}"/>
    <cellStyle name="Comma 7 2 2 3 2 2 3 2" xfId="11864" xr:uid="{00000000-0005-0000-0000-000099260000}"/>
    <cellStyle name="Comma 7 2 2 3 2 2 3 3" xfId="7629" xr:uid="{00000000-0005-0000-0000-00009A260000}"/>
    <cellStyle name="Comma 7 2 2 3 2 2 4" xfId="9748" xr:uid="{00000000-0005-0000-0000-00009B260000}"/>
    <cellStyle name="Comma 7 2 2 3 2 2 5" xfId="5513" xr:uid="{00000000-0005-0000-0000-00009C260000}"/>
    <cellStyle name="Comma 7 2 2 3 2 3" xfId="1833" xr:uid="{00000000-0005-0000-0000-00009D260000}"/>
    <cellStyle name="Comma 7 2 2 3 2 3 2" xfId="3950" xr:uid="{00000000-0005-0000-0000-00009E260000}"/>
    <cellStyle name="Comma 7 2 2 3 2 3 2 2" xfId="12417" xr:uid="{00000000-0005-0000-0000-00009F260000}"/>
    <cellStyle name="Comma 7 2 2 3 2 3 2 3" xfId="8182" xr:uid="{00000000-0005-0000-0000-0000A0260000}"/>
    <cellStyle name="Comma 7 2 2 3 2 3 3" xfId="10301" xr:uid="{00000000-0005-0000-0000-0000A1260000}"/>
    <cellStyle name="Comma 7 2 2 3 2 3 4" xfId="6066" xr:uid="{00000000-0005-0000-0000-0000A2260000}"/>
    <cellStyle name="Comma 7 2 2 3 2 4" xfId="2892" xr:uid="{00000000-0005-0000-0000-0000A3260000}"/>
    <cellStyle name="Comma 7 2 2 3 2 4 2" xfId="11359" xr:uid="{00000000-0005-0000-0000-0000A4260000}"/>
    <cellStyle name="Comma 7 2 2 3 2 4 3" xfId="7124" xr:uid="{00000000-0005-0000-0000-0000A5260000}"/>
    <cellStyle name="Comma 7 2 2 3 2 5" xfId="9243" xr:uid="{00000000-0005-0000-0000-0000A6260000}"/>
    <cellStyle name="Comma 7 2 2 3 2 6" xfId="5008" xr:uid="{00000000-0005-0000-0000-0000A7260000}"/>
    <cellStyle name="Comma 7 2 2 3 3" xfId="980" xr:uid="{00000000-0005-0000-0000-0000A8260000}"/>
    <cellStyle name="Comma 7 2 2 3 3 2" xfId="2038" xr:uid="{00000000-0005-0000-0000-0000A9260000}"/>
    <cellStyle name="Comma 7 2 2 3 3 2 2" xfId="4155" xr:uid="{00000000-0005-0000-0000-0000AA260000}"/>
    <cellStyle name="Comma 7 2 2 3 3 2 2 2" xfId="12622" xr:uid="{00000000-0005-0000-0000-0000AB260000}"/>
    <cellStyle name="Comma 7 2 2 3 3 2 2 3" xfId="8387" xr:uid="{00000000-0005-0000-0000-0000AC260000}"/>
    <cellStyle name="Comma 7 2 2 3 3 2 3" xfId="10506" xr:uid="{00000000-0005-0000-0000-0000AD260000}"/>
    <cellStyle name="Comma 7 2 2 3 3 2 4" xfId="6271" xr:uid="{00000000-0005-0000-0000-0000AE260000}"/>
    <cellStyle name="Comma 7 2 2 3 3 3" xfId="3097" xr:uid="{00000000-0005-0000-0000-0000AF260000}"/>
    <cellStyle name="Comma 7 2 2 3 3 3 2" xfId="11564" xr:uid="{00000000-0005-0000-0000-0000B0260000}"/>
    <cellStyle name="Comma 7 2 2 3 3 3 3" xfId="7329" xr:uid="{00000000-0005-0000-0000-0000B1260000}"/>
    <cellStyle name="Comma 7 2 2 3 3 4" xfId="9448" xr:uid="{00000000-0005-0000-0000-0000B2260000}"/>
    <cellStyle name="Comma 7 2 2 3 3 5" xfId="5213" xr:uid="{00000000-0005-0000-0000-0000B3260000}"/>
    <cellStyle name="Comma 7 2 2 3 4" xfId="1532" xr:uid="{00000000-0005-0000-0000-0000B4260000}"/>
    <cellStyle name="Comma 7 2 2 3 4 2" xfId="3649" xr:uid="{00000000-0005-0000-0000-0000B5260000}"/>
    <cellStyle name="Comma 7 2 2 3 4 2 2" xfId="12116" xr:uid="{00000000-0005-0000-0000-0000B6260000}"/>
    <cellStyle name="Comma 7 2 2 3 4 2 3" xfId="7881" xr:uid="{00000000-0005-0000-0000-0000B7260000}"/>
    <cellStyle name="Comma 7 2 2 3 4 3" xfId="10000" xr:uid="{00000000-0005-0000-0000-0000B8260000}"/>
    <cellStyle name="Comma 7 2 2 3 4 4" xfId="5765" xr:uid="{00000000-0005-0000-0000-0000B9260000}"/>
    <cellStyle name="Comma 7 2 2 3 5" xfId="2591" xr:uid="{00000000-0005-0000-0000-0000BA260000}"/>
    <cellStyle name="Comma 7 2 2 3 5 2" xfId="11058" xr:uid="{00000000-0005-0000-0000-0000BB260000}"/>
    <cellStyle name="Comma 7 2 2 3 5 3" xfId="6823" xr:uid="{00000000-0005-0000-0000-0000BC260000}"/>
    <cellStyle name="Comma 7 2 2 3 6" xfId="8942" xr:uid="{00000000-0005-0000-0000-0000BD260000}"/>
    <cellStyle name="Comma 7 2 2 3 7" xfId="4707" xr:uid="{00000000-0005-0000-0000-0000BE260000}"/>
    <cellStyle name="Comma 7 2 2 4" xfId="669" xr:uid="{00000000-0005-0000-0000-0000BF260000}"/>
    <cellStyle name="Comma 7 2 2 4 2" xfId="1174" xr:uid="{00000000-0005-0000-0000-0000C0260000}"/>
    <cellStyle name="Comma 7 2 2 4 2 2" xfId="2232" xr:uid="{00000000-0005-0000-0000-0000C1260000}"/>
    <cellStyle name="Comma 7 2 2 4 2 2 2" xfId="4349" xr:uid="{00000000-0005-0000-0000-0000C2260000}"/>
    <cellStyle name="Comma 7 2 2 4 2 2 2 2" xfId="12816" xr:uid="{00000000-0005-0000-0000-0000C3260000}"/>
    <cellStyle name="Comma 7 2 2 4 2 2 2 3" xfId="8581" xr:uid="{00000000-0005-0000-0000-0000C4260000}"/>
    <cellStyle name="Comma 7 2 2 4 2 2 3" xfId="10700" xr:uid="{00000000-0005-0000-0000-0000C5260000}"/>
    <cellStyle name="Comma 7 2 2 4 2 2 4" xfId="6465" xr:uid="{00000000-0005-0000-0000-0000C6260000}"/>
    <cellStyle name="Comma 7 2 2 4 2 3" xfId="3291" xr:uid="{00000000-0005-0000-0000-0000C7260000}"/>
    <cellStyle name="Comma 7 2 2 4 2 3 2" xfId="11758" xr:uid="{00000000-0005-0000-0000-0000C8260000}"/>
    <cellStyle name="Comma 7 2 2 4 2 3 3" xfId="7523" xr:uid="{00000000-0005-0000-0000-0000C9260000}"/>
    <cellStyle name="Comma 7 2 2 4 2 4" xfId="9642" xr:uid="{00000000-0005-0000-0000-0000CA260000}"/>
    <cellStyle name="Comma 7 2 2 4 2 5" xfId="5407" xr:uid="{00000000-0005-0000-0000-0000CB260000}"/>
    <cellStyle name="Comma 7 2 2 4 3" xfId="1727" xr:uid="{00000000-0005-0000-0000-0000CC260000}"/>
    <cellStyle name="Comma 7 2 2 4 3 2" xfId="3844" xr:uid="{00000000-0005-0000-0000-0000CD260000}"/>
    <cellStyle name="Comma 7 2 2 4 3 2 2" xfId="12311" xr:uid="{00000000-0005-0000-0000-0000CE260000}"/>
    <cellStyle name="Comma 7 2 2 4 3 2 3" xfId="8076" xr:uid="{00000000-0005-0000-0000-0000CF260000}"/>
    <cellStyle name="Comma 7 2 2 4 3 3" xfId="10195" xr:uid="{00000000-0005-0000-0000-0000D0260000}"/>
    <cellStyle name="Comma 7 2 2 4 3 4" xfId="5960" xr:uid="{00000000-0005-0000-0000-0000D1260000}"/>
    <cellStyle name="Comma 7 2 2 4 4" xfId="2786" xr:uid="{00000000-0005-0000-0000-0000D2260000}"/>
    <cellStyle name="Comma 7 2 2 4 4 2" xfId="11253" xr:uid="{00000000-0005-0000-0000-0000D3260000}"/>
    <cellStyle name="Comma 7 2 2 4 4 3" xfId="7018" xr:uid="{00000000-0005-0000-0000-0000D4260000}"/>
    <cellStyle name="Comma 7 2 2 4 5" xfId="9137" xr:uid="{00000000-0005-0000-0000-0000D5260000}"/>
    <cellStyle name="Comma 7 2 2 4 6" xfId="4902" xr:uid="{00000000-0005-0000-0000-0000D6260000}"/>
    <cellStyle name="Comma 7 2 2 5" xfId="562" xr:uid="{00000000-0005-0000-0000-0000D7260000}"/>
    <cellStyle name="Comma 7 2 2 5 2" xfId="1079" xr:uid="{00000000-0005-0000-0000-0000D8260000}"/>
    <cellStyle name="Comma 7 2 2 5 2 2" xfId="2137" xr:uid="{00000000-0005-0000-0000-0000D9260000}"/>
    <cellStyle name="Comma 7 2 2 5 2 2 2" xfId="4254" xr:uid="{00000000-0005-0000-0000-0000DA260000}"/>
    <cellStyle name="Comma 7 2 2 5 2 2 2 2" xfId="12721" xr:uid="{00000000-0005-0000-0000-0000DB260000}"/>
    <cellStyle name="Comma 7 2 2 5 2 2 2 3" xfId="8486" xr:uid="{00000000-0005-0000-0000-0000DC260000}"/>
    <cellStyle name="Comma 7 2 2 5 2 2 3" xfId="10605" xr:uid="{00000000-0005-0000-0000-0000DD260000}"/>
    <cellStyle name="Comma 7 2 2 5 2 2 4" xfId="6370" xr:uid="{00000000-0005-0000-0000-0000DE260000}"/>
    <cellStyle name="Comma 7 2 2 5 2 3" xfId="3196" xr:uid="{00000000-0005-0000-0000-0000DF260000}"/>
    <cellStyle name="Comma 7 2 2 5 2 3 2" xfId="11663" xr:uid="{00000000-0005-0000-0000-0000E0260000}"/>
    <cellStyle name="Comma 7 2 2 5 2 3 3" xfId="7428" xr:uid="{00000000-0005-0000-0000-0000E1260000}"/>
    <cellStyle name="Comma 7 2 2 5 2 4" xfId="9547" xr:uid="{00000000-0005-0000-0000-0000E2260000}"/>
    <cellStyle name="Comma 7 2 2 5 2 5" xfId="5312" xr:uid="{00000000-0005-0000-0000-0000E3260000}"/>
    <cellStyle name="Comma 7 2 2 5 3" xfId="1632" xr:uid="{00000000-0005-0000-0000-0000E4260000}"/>
    <cellStyle name="Comma 7 2 2 5 3 2" xfId="3749" xr:uid="{00000000-0005-0000-0000-0000E5260000}"/>
    <cellStyle name="Comma 7 2 2 5 3 2 2" xfId="12216" xr:uid="{00000000-0005-0000-0000-0000E6260000}"/>
    <cellStyle name="Comma 7 2 2 5 3 2 3" xfId="7981" xr:uid="{00000000-0005-0000-0000-0000E7260000}"/>
    <cellStyle name="Comma 7 2 2 5 3 3" xfId="10100" xr:uid="{00000000-0005-0000-0000-0000E8260000}"/>
    <cellStyle name="Comma 7 2 2 5 3 4" xfId="5865" xr:uid="{00000000-0005-0000-0000-0000E9260000}"/>
    <cellStyle name="Comma 7 2 2 5 4" xfId="2691" xr:uid="{00000000-0005-0000-0000-0000EA260000}"/>
    <cellStyle name="Comma 7 2 2 5 4 2" xfId="11158" xr:uid="{00000000-0005-0000-0000-0000EB260000}"/>
    <cellStyle name="Comma 7 2 2 5 4 3" xfId="6923" xr:uid="{00000000-0005-0000-0000-0000EC260000}"/>
    <cellStyle name="Comma 7 2 2 5 5" xfId="9042" xr:uid="{00000000-0005-0000-0000-0000ED260000}"/>
    <cellStyle name="Comma 7 2 2 5 6" xfId="4807" xr:uid="{00000000-0005-0000-0000-0000EE260000}"/>
    <cellStyle name="Comma 7 2 2 6" xfId="874" xr:uid="{00000000-0005-0000-0000-0000EF260000}"/>
    <cellStyle name="Comma 7 2 2 6 2" xfId="1932" xr:uid="{00000000-0005-0000-0000-0000F0260000}"/>
    <cellStyle name="Comma 7 2 2 6 2 2" xfId="4049" xr:uid="{00000000-0005-0000-0000-0000F1260000}"/>
    <cellStyle name="Comma 7 2 2 6 2 2 2" xfId="12516" xr:uid="{00000000-0005-0000-0000-0000F2260000}"/>
    <cellStyle name="Comma 7 2 2 6 2 2 3" xfId="8281" xr:uid="{00000000-0005-0000-0000-0000F3260000}"/>
    <cellStyle name="Comma 7 2 2 6 2 3" xfId="10400" xr:uid="{00000000-0005-0000-0000-0000F4260000}"/>
    <cellStyle name="Comma 7 2 2 6 2 4" xfId="6165" xr:uid="{00000000-0005-0000-0000-0000F5260000}"/>
    <cellStyle name="Comma 7 2 2 6 3" xfId="2991" xr:uid="{00000000-0005-0000-0000-0000F6260000}"/>
    <cellStyle name="Comma 7 2 2 6 3 2" xfId="11458" xr:uid="{00000000-0005-0000-0000-0000F7260000}"/>
    <cellStyle name="Comma 7 2 2 6 3 3" xfId="7223" xr:uid="{00000000-0005-0000-0000-0000F8260000}"/>
    <cellStyle name="Comma 7 2 2 6 4" xfId="9342" xr:uid="{00000000-0005-0000-0000-0000F9260000}"/>
    <cellStyle name="Comma 7 2 2 6 5" xfId="5107" xr:uid="{00000000-0005-0000-0000-0000FA260000}"/>
    <cellStyle name="Comma 7 2 2 7" xfId="1380" xr:uid="{00000000-0005-0000-0000-0000FB260000}"/>
    <cellStyle name="Comma 7 2 2 7 2" xfId="2438" xr:uid="{00000000-0005-0000-0000-0000FC260000}"/>
    <cellStyle name="Comma 7 2 2 7 2 2" xfId="4555" xr:uid="{00000000-0005-0000-0000-0000FD260000}"/>
    <cellStyle name="Comma 7 2 2 7 2 2 2" xfId="13022" xr:uid="{00000000-0005-0000-0000-0000FE260000}"/>
    <cellStyle name="Comma 7 2 2 7 2 2 3" xfId="8787" xr:uid="{00000000-0005-0000-0000-0000FF260000}"/>
    <cellStyle name="Comma 7 2 2 7 2 3" xfId="10906" xr:uid="{00000000-0005-0000-0000-000000270000}"/>
    <cellStyle name="Comma 7 2 2 7 2 4" xfId="6671" xr:uid="{00000000-0005-0000-0000-000001270000}"/>
    <cellStyle name="Comma 7 2 2 7 3" xfId="3497" xr:uid="{00000000-0005-0000-0000-000002270000}"/>
    <cellStyle name="Comma 7 2 2 7 3 2" xfId="11964" xr:uid="{00000000-0005-0000-0000-000003270000}"/>
    <cellStyle name="Comma 7 2 2 7 3 3" xfId="7729" xr:uid="{00000000-0005-0000-0000-000004270000}"/>
    <cellStyle name="Comma 7 2 2 7 4" xfId="9848" xr:uid="{00000000-0005-0000-0000-000005270000}"/>
    <cellStyle name="Comma 7 2 2 7 5" xfId="5613" xr:uid="{00000000-0005-0000-0000-000006270000}"/>
    <cellStyle name="Comma 7 2 2 8" xfId="1426" xr:uid="{00000000-0005-0000-0000-000007270000}"/>
    <cellStyle name="Comma 7 2 2 8 2" xfId="3543" xr:uid="{00000000-0005-0000-0000-000008270000}"/>
    <cellStyle name="Comma 7 2 2 8 2 2" xfId="12010" xr:uid="{00000000-0005-0000-0000-000009270000}"/>
    <cellStyle name="Comma 7 2 2 8 2 3" xfId="7775" xr:uid="{00000000-0005-0000-0000-00000A270000}"/>
    <cellStyle name="Comma 7 2 2 8 3" xfId="9894" xr:uid="{00000000-0005-0000-0000-00000B270000}"/>
    <cellStyle name="Comma 7 2 2 8 4" xfId="5659" xr:uid="{00000000-0005-0000-0000-00000C270000}"/>
    <cellStyle name="Comma 7 2 2 9" xfId="2485" xr:uid="{00000000-0005-0000-0000-00000D270000}"/>
    <cellStyle name="Comma 7 2 2 9 2" xfId="10952" xr:uid="{00000000-0005-0000-0000-00000E270000}"/>
    <cellStyle name="Comma 7 2 2 9 3" xfId="6717" xr:uid="{00000000-0005-0000-0000-00000F270000}"/>
    <cellStyle name="Comma 7 2 3" xfId="385" xr:uid="{00000000-0005-0000-0000-000010270000}"/>
    <cellStyle name="Comma 7 2 3 2" xfId="491" xr:uid="{00000000-0005-0000-0000-000011270000}"/>
    <cellStyle name="Comma 7 2 3 2 2" xfId="804" xr:uid="{00000000-0005-0000-0000-000012270000}"/>
    <cellStyle name="Comma 7 2 3 2 2 2" xfId="1309" xr:uid="{00000000-0005-0000-0000-000013270000}"/>
    <cellStyle name="Comma 7 2 3 2 2 2 2" xfId="2367" xr:uid="{00000000-0005-0000-0000-000014270000}"/>
    <cellStyle name="Comma 7 2 3 2 2 2 2 2" xfId="4484" xr:uid="{00000000-0005-0000-0000-000015270000}"/>
    <cellStyle name="Comma 7 2 3 2 2 2 2 2 2" xfId="12951" xr:uid="{00000000-0005-0000-0000-000016270000}"/>
    <cellStyle name="Comma 7 2 3 2 2 2 2 2 3" xfId="8716" xr:uid="{00000000-0005-0000-0000-000017270000}"/>
    <cellStyle name="Comma 7 2 3 2 2 2 2 3" xfId="10835" xr:uid="{00000000-0005-0000-0000-000018270000}"/>
    <cellStyle name="Comma 7 2 3 2 2 2 2 4" xfId="6600" xr:uid="{00000000-0005-0000-0000-000019270000}"/>
    <cellStyle name="Comma 7 2 3 2 2 2 3" xfId="3426" xr:uid="{00000000-0005-0000-0000-00001A270000}"/>
    <cellStyle name="Comma 7 2 3 2 2 2 3 2" xfId="11893" xr:uid="{00000000-0005-0000-0000-00001B270000}"/>
    <cellStyle name="Comma 7 2 3 2 2 2 3 3" xfId="7658" xr:uid="{00000000-0005-0000-0000-00001C270000}"/>
    <cellStyle name="Comma 7 2 3 2 2 2 4" xfId="9777" xr:uid="{00000000-0005-0000-0000-00001D270000}"/>
    <cellStyle name="Comma 7 2 3 2 2 2 5" xfId="5542" xr:uid="{00000000-0005-0000-0000-00001E270000}"/>
    <cellStyle name="Comma 7 2 3 2 2 3" xfId="1862" xr:uid="{00000000-0005-0000-0000-00001F270000}"/>
    <cellStyle name="Comma 7 2 3 2 2 3 2" xfId="3979" xr:uid="{00000000-0005-0000-0000-000020270000}"/>
    <cellStyle name="Comma 7 2 3 2 2 3 2 2" xfId="12446" xr:uid="{00000000-0005-0000-0000-000021270000}"/>
    <cellStyle name="Comma 7 2 3 2 2 3 2 3" xfId="8211" xr:uid="{00000000-0005-0000-0000-000022270000}"/>
    <cellStyle name="Comma 7 2 3 2 2 3 3" xfId="10330" xr:uid="{00000000-0005-0000-0000-000023270000}"/>
    <cellStyle name="Comma 7 2 3 2 2 3 4" xfId="6095" xr:uid="{00000000-0005-0000-0000-000024270000}"/>
    <cellStyle name="Comma 7 2 3 2 2 4" xfId="2921" xr:uid="{00000000-0005-0000-0000-000025270000}"/>
    <cellStyle name="Comma 7 2 3 2 2 4 2" xfId="11388" xr:uid="{00000000-0005-0000-0000-000026270000}"/>
    <cellStyle name="Comma 7 2 3 2 2 4 3" xfId="7153" xr:uid="{00000000-0005-0000-0000-000027270000}"/>
    <cellStyle name="Comma 7 2 3 2 2 5" xfId="9272" xr:uid="{00000000-0005-0000-0000-000028270000}"/>
    <cellStyle name="Comma 7 2 3 2 2 6" xfId="5037" xr:uid="{00000000-0005-0000-0000-000029270000}"/>
    <cellStyle name="Comma 7 2 3 2 3" xfId="1009" xr:uid="{00000000-0005-0000-0000-00002A270000}"/>
    <cellStyle name="Comma 7 2 3 2 3 2" xfId="2067" xr:uid="{00000000-0005-0000-0000-00002B270000}"/>
    <cellStyle name="Comma 7 2 3 2 3 2 2" xfId="4184" xr:uid="{00000000-0005-0000-0000-00002C270000}"/>
    <cellStyle name="Comma 7 2 3 2 3 2 2 2" xfId="12651" xr:uid="{00000000-0005-0000-0000-00002D270000}"/>
    <cellStyle name="Comma 7 2 3 2 3 2 2 3" xfId="8416" xr:uid="{00000000-0005-0000-0000-00002E270000}"/>
    <cellStyle name="Comma 7 2 3 2 3 2 3" xfId="10535" xr:uid="{00000000-0005-0000-0000-00002F270000}"/>
    <cellStyle name="Comma 7 2 3 2 3 2 4" xfId="6300" xr:uid="{00000000-0005-0000-0000-000030270000}"/>
    <cellStyle name="Comma 7 2 3 2 3 3" xfId="3126" xr:uid="{00000000-0005-0000-0000-000031270000}"/>
    <cellStyle name="Comma 7 2 3 2 3 3 2" xfId="11593" xr:uid="{00000000-0005-0000-0000-000032270000}"/>
    <cellStyle name="Comma 7 2 3 2 3 3 3" xfId="7358" xr:uid="{00000000-0005-0000-0000-000033270000}"/>
    <cellStyle name="Comma 7 2 3 2 3 4" xfId="9477" xr:uid="{00000000-0005-0000-0000-000034270000}"/>
    <cellStyle name="Comma 7 2 3 2 3 5" xfId="5242" xr:uid="{00000000-0005-0000-0000-000035270000}"/>
    <cellStyle name="Comma 7 2 3 2 4" xfId="1561" xr:uid="{00000000-0005-0000-0000-000036270000}"/>
    <cellStyle name="Comma 7 2 3 2 4 2" xfId="3678" xr:uid="{00000000-0005-0000-0000-000037270000}"/>
    <cellStyle name="Comma 7 2 3 2 4 2 2" xfId="12145" xr:uid="{00000000-0005-0000-0000-000038270000}"/>
    <cellStyle name="Comma 7 2 3 2 4 2 3" xfId="7910" xr:uid="{00000000-0005-0000-0000-000039270000}"/>
    <cellStyle name="Comma 7 2 3 2 4 3" xfId="10029" xr:uid="{00000000-0005-0000-0000-00003A270000}"/>
    <cellStyle name="Comma 7 2 3 2 4 4" xfId="5794" xr:uid="{00000000-0005-0000-0000-00003B270000}"/>
    <cellStyle name="Comma 7 2 3 2 5" xfId="2620" xr:uid="{00000000-0005-0000-0000-00003C270000}"/>
    <cellStyle name="Comma 7 2 3 2 5 2" xfId="11087" xr:uid="{00000000-0005-0000-0000-00003D270000}"/>
    <cellStyle name="Comma 7 2 3 2 5 3" xfId="6852" xr:uid="{00000000-0005-0000-0000-00003E270000}"/>
    <cellStyle name="Comma 7 2 3 2 6" xfId="8971" xr:uid="{00000000-0005-0000-0000-00003F270000}"/>
    <cellStyle name="Comma 7 2 3 2 7" xfId="4736" xr:uid="{00000000-0005-0000-0000-000040270000}"/>
    <cellStyle name="Comma 7 2 3 3" xfId="698" xr:uid="{00000000-0005-0000-0000-000041270000}"/>
    <cellStyle name="Comma 7 2 3 3 2" xfId="1203" xr:uid="{00000000-0005-0000-0000-000042270000}"/>
    <cellStyle name="Comma 7 2 3 3 2 2" xfId="2261" xr:uid="{00000000-0005-0000-0000-000043270000}"/>
    <cellStyle name="Comma 7 2 3 3 2 2 2" xfId="4378" xr:uid="{00000000-0005-0000-0000-000044270000}"/>
    <cellStyle name="Comma 7 2 3 3 2 2 2 2" xfId="12845" xr:uid="{00000000-0005-0000-0000-000045270000}"/>
    <cellStyle name="Comma 7 2 3 3 2 2 2 3" xfId="8610" xr:uid="{00000000-0005-0000-0000-000046270000}"/>
    <cellStyle name="Comma 7 2 3 3 2 2 3" xfId="10729" xr:uid="{00000000-0005-0000-0000-000047270000}"/>
    <cellStyle name="Comma 7 2 3 3 2 2 4" xfId="6494" xr:uid="{00000000-0005-0000-0000-000048270000}"/>
    <cellStyle name="Comma 7 2 3 3 2 3" xfId="3320" xr:uid="{00000000-0005-0000-0000-000049270000}"/>
    <cellStyle name="Comma 7 2 3 3 2 3 2" xfId="11787" xr:uid="{00000000-0005-0000-0000-00004A270000}"/>
    <cellStyle name="Comma 7 2 3 3 2 3 3" xfId="7552" xr:uid="{00000000-0005-0000-0000-00004B270000}"/>
    <cellStyle name="Comma 7 2 3 3 2 4" xfId="9671" xr:uid="{00000000-0005-0000-0000-00004C270000}"/>
    <cellStyle name="Comma 7 2 3 3 2 5" xfId="5436" xr:uid="{00000000-0005-0000-0000-00004D270000}"/>
    <cellStyle name="Comma 7 2 3 3 3" xfId="1756" xr:uid="{00000000-0005-0000-0000-00004E270000}"/>
    <cellStyle name="Comma 7 2 3 3 3 2" xfId="3873" xr:uid="{00000000-0005-0000-0000-00004F270000}"/>
    <cellStyle name="Comma 7 2 3 3 3 2 2" xfId="12340" xr:uid="{00000000-0005-0000-0000-000050270000}"/>
    <cellStyle name="Comma 7 2 3 3 3 2 3" xfId="8105" xr:uid="{00000000-0005-0000-0000-000051270000}"/>
    <cellStyle name="Comma 7 2 3 3 3 3" xfId="10224" xr:uid="{00000000-0005-0000-0000-000052270000}"/>
    <cellStyle name="Comma 7 2 3 3 3 4" xfId="5989" xr:uid="{00000000-0005-0000-0000-000053270000}"/>
    <cellStyle name="Comma 7 2 3 3 4" xfId="2815" xr:uid="{00000000-0005-0000-0000-000054270000}"/>
    <cellStyle name="Comma 7 2 3 3 4 2" xfId="11282" xr:uid="{00000000-0005-0000-0000-000055270000}"/>
    <cellStyle name="Comma 7 2 3 3 4 3" xfId="7047" xr:uid="{00000000-0005-0000-0000-000056270000}"/>
    <cellStyle name="Comma 7 2 3 3 5" xfId="9166" xr:uid="{00000000-0005-0000-0000-000057270000}"/>
    <cellStyle name="Comma 7 2 3 3 6" xfId="4931" xr:uid="{00000000-0005-0000-0000-000058270000}"/>
    <cellStyle name="Comma 7 2 3 4" xfId="591" xr:uid="{00000000-0005-0000-0000-000059270000}"/>
    <cellStyle name="Comma 7 2 3 4 2" xfId="1108" xr:uid="{00000000-0005-0000-0000-00005A270000}"/>
    <cellStyle name="Comma 7 2 3 4 2 2" xfId="2166" xr:uid="{00000000-0005-0000-0000-00005B270000}"/>
    <cellStyle name="Comma 7 2 3 4 2 2 2" xfId="4283" xr:uid="{00000000-0005-0000-0000-00005C270000}"/>
    <cellStyle name="Comma 7 2 3 4 2 2 2 2" xfId="12750" xr:uid="{00000000-0005-0000-0000-00005D270000}"/>
    <cellStyle name="Comma 7 2 3 4 2 2 2 3" xfId="8515" xr:uid="{00000000-0005-0000-0000-00005E270000}"/>
    <cellStyle name="Comma 7 2 3 4 2 2 3" xfId="10634" xr:uid="{00000000-0005-0000-0000-00005F270000}"/>
    <cellStyle name="Comma 7 2 3 4 2 2 4" xfId="6399" xr:uid="{00000000-0005-0000-0000-000060270000}"/>
    <cellStyle name="Comma 7 2 3 4 2 3" xfId="3225" xr:uid="{00000000-0005-0000-0000-000061270000}"/>
    <cellStyle name="Comma 7 2 3 4 2 3 2" xfId="11692" xr:uid="{00000000-0005-0000-0000-000062270000}"/>
    <cellStyle name="Comma 7 2 3 4 2 3 3" xfId="7457" xr:uid="{00000000-0005-0000-0000-000063270000}"/>
    <cellStyle name="Comma 7 2 3 4 2 4" xfId="9576" xr:uid="{00000000-0005-0000-0000-000064270000}"/>
    <cellStyle name="Comma 7 2 3 4 2 5" xfId="5341" xr:uid="{00000000-0005-0000-0000-000065270000}"/>
    <cellStyle name="Comma 7 2 3 4 3" xfId="1661" xr:uid="{00000000-0005-0000-0000-000066270000}"/>
    <cellStyle name="Comma 7 2 3 4 3 2" xfId="3778" xr:uid="{00000000-0005-0000-0000-000067270000}"/>
    <cellStyle name="Comma 7 2 3 4 3 2 2" xfId="12245" xr:uid="{00000000-0005-0000-0000-000068270000}"/>
    <cellStyle name="Comma 7 2 3 4 3 2 3" xfId="8010" xr:uid="{00000000-0005-0000-0000-000069270000}"/>
    <cellStyle name="Comma 7 2 3 4 3 3" xfId="10129" xr:uid="{00000000-0005-0000-0000-00006A270000}"/>
    <cellStyle name="Comma 7 2 3 4 3 4" xfId="5894" xr:uid="{00000000-0005-0000-0000-00006B270000}"/>
    <cellStyle name="Comma 7 2 3 4 4" xfId="2720" xr:uid="{00000000-0005-0000-0000-00006C270000}"/>
    <cellStyle name="Comma 7 2 3 4 4 2" xfId="11187" xr:uid="{00000000-0005-0000-0000-00006D270000}"/>
    <cellStyle name="Comma 7 2 3 4 4 3" xfId="6952" xr:uid="{00000000-0005-0000-0000-00006E270000}"/>
    <cellStyle name="Comma 7 2 3 4 5" xfId="9071" xr:uid="{00000000-0005-0000-0000-00006F270000}"/>
    <cellStyle name="Comma 7 2 3 4 6" xfId="4836" xr:uid="{00000000-0005-0000-0000-000070270000}"/>
    <cellStyle name="Comma 7 2 3 5" xfId="903" xr:uid="{00000000-0005-0000-0000-000071270000}"/>
    <cellStyle name="Comma 7 2 3 5 2" xfId="1961" xr:uid="{00000000-0005-0000-0000-000072270000}"/>
    <cellStyle name="Comma 7 2 3 5 2 2" xfId="4078" xr:uid="{00000000-0005-0000-0000-000073270000}"/>
    <cellStyle name="Comma 7 2 3 5 2 2 2" xfId="12545" xr:uid="{00000000-0005-0000-0000-000074270000}"/>
    <cellStyle name="Comma 7 2 3 5 2 2 3" xfId="8310" xr:uid="{00000000-0005-0000-0000-000075270000}"/>
    <cellStyle name="Comma 7 2 3 5 2 3" xfId="10429" xr:uid="{00000000-0005-0000-0000-000076270000}"/>
    <cellStyle name="Comma 7 2 3 5 2 4" xfId="6194" xr:uid="{00000000-0005-0000-0000-000077270000}"/>
    <cellStyle name="Comma 7 2 3 5 3" xfId="3020" xr:uid="{00000000-0005-0000-0000-000078270000}"/>
    <cellStyle name="Comma 7 2 3 5 3 2" xfId="11487" xr:uid="{00000000-0005-0000-0000-000079270000}"/>
    <cellStyle name="Comma 7 2 3 5 3 3" xfId="7252" xr:uid="{00000000-0005-0000-0000-00007A270000}"/>
    <cellStyle name="Comma 7 2 3 5 4" xfId="9371" xr:uid="{00000000-0005-0000-0000-00007B270000}"/>
    <cellStyle name="Comma 7 2 3 5 5" xfId="5136" xr:uid="{00000000-0005-0000-0000-00007C270000}"/>
    <cellStyle name="Comma 7 2 3 6" xfId="1455" xr:uid="{00000000-0005-0000-0000-00007D270000}"/>
    <cellStyle name="Comma 7 2 3 6 2" xfId="3572" xr:uid="{00000000-0005-0000-0000-00007E270000}"/>
    <cellStyle name="Comma 7 2 3 6 2 2" xfId="12039" xr:uid="{00000000-0005-0000-0000-00007F270000}"/>
    <cellStyle name="Comma 7 2 3 6 2 3" xfId="7804" xr:uid="{00000000-0005-0000-0000-000080270000}"/>
    <cellStyle name="Comma 7 2 3 6 3" xfId="9923" xr:uid="{00000000-0005-0000-0000-000081270000}"/>
    <cellStyle name="Comma 7 2 3 6 4" xfId="5688" xr:uid="{00000000-0005-0000-0000-000082270000}"/>
    <cellStyle name="Comma 7 2 3 7" xfId="2514" xr:uid="{00000000-0005-0000-0000-000083270000}"/>
    <cellStyle name="Comma 7 2 3 7 2" xfId="10981" xr:uid="{00000000-0005-0000-0000-000084270000}"/>
    <cellStyle name="Comma 7 2 3 7 3" xfId="6746" xr:uid="{00000000-0005-0000-0000-000085270000}"/>
    <cellStyle name="Comma 7 2 3 8" xfId="8865" xr:uid="{00000000-0005-0000-0000-000086270000}"/>
    <cellStyle name="Comma 7 2 3 9" xfId="4630" xr:uid="{00000000-0005-0000-0000-000087270000}"/>
    <cellStyle name="Comma 7 2 4" xfId="436" xr:uid="{00000000-0005-0000-0000-000088270000}"/>
    <cellStyle name="Comma 7 2 4 2" xfId="749" xr:uid="{00000000-0005-0000-0000-000089270000}"/>
    <cellStyle name="Comma 7 2 4 2 2" xfId="1254" xr:uid="{00000000-0005-0000-0000-00008A270000}"/>
    <cellStyle name="Comma 7 2 4 2 2 2" xfId="2312" xr:uid="{00000000-0005-0000-0000-00008B270000}"/>
    <cellStyle name="Comma 7 2 4 2 2 2 2" xfId="4429" xr:uid="{00000000-0005-0000-0000-00008C270000}"/>
    <cellStyle name="Comma 7 2 4 2 2 2 2 2" xfId="12896" xr:uid="{00000000-0005-0000-0000-00008D270000}"/>
    <cellStyle name="Comma 7 2 4 2 2 2 2 3" xfId="8661" xr:uid="{00000000-0005-0000-0000-00008E270000}"/>
    <cellStyle name="Comma 7 2 4 2 2 2 3" xfId="10780" xr:uid="{00000000-0005-0000-0000-00008F270000}"/>
    <cellStyle name="Comma 7 2 4 2 2 2 4" xfId="6545" xr:uid="{00000000-0005-0000-0000-000090270000}"/>
    <cellStyle name="Comma 7 2 4 2 2 3" xfId="3371" xr:uid="{00000000-0005-0000-0000-000091270000}"/>
    <cellStyle name="Comma 7 2 4 2 2 3 2" xfId="11838" xr:uid="{00000000-0005-0000-0000-000092270000}"/>
    <cellStyle name="Comma 7 2 4 2 2 3 3" xfId="7603" xr:uid="{00000000-0005-0000-0000-000093270000}"/>
    <cellStyle name="Comma 7 2 4 2 2 4" xfId="9722" xr:uid="{00000000-0005-0000-0000-000094270000}"/>
    <cellStyle name="Comma 7 2 4 2 2 5" xfId="5487" xr:uid="{00000000-0005-0000-0000-000095270000}"/>
    <cellStyle name="Comma 7 2 4 2 3" xfId="1807" xr:uid="{00000000-0005-0000-0000-000096270000}"/>
    <cellStyle name="Comma 7 2 4 2 3 2" xfId="3924" xr:uid="{00000000-0005-0000-0000-000097270000}"/>
    <cellStyle name="Comma 7 2 4 2 3 2 2" xfId="12391" xr:uid="{00000000-0005-0000-0000-000098270000}"/>
    <cellStyle name="Comma 7 2 4 2 3 2 3" xfId="8156" xr:uid="{00000000-0005-0000-0000-000099270000}"/>
    <cellStyle name="Comma 7 2 4 2 3 3" xfId="10275" xr:uid="{00000000-0005-0000-0000-00009A270000}"/>
    <cellStyle name="Comma 7 2 4 2 3 4" xfId="6040" xr:uid="{00000000-0005-0000-0000-00009B270000}"/>
    <cellStyle name="Comma 7 2 4 2 4" xfId="2866" xr:uid="{00000000-0005-0000-0000-00009C270000}"/>
    <cellStyle name="Comma 7 2 4 2 4 2" xfId="11333" xr:uid="{00000000-0005-0000-0000-00009D270000}"/>
    <cellStyle name="Comma 7 2 4 2 4 3" xfId="7098" xr:uid="{00000000-0005-0000-0000-00009E270000}"/>
    <cellStyle name="Comma 7 2 4 2 5" xfId="9217" xr:uid="{00000000-0005-0000-0000-00009F270000}"/>
    <cellStyle name="Comma 7 2 4 2 6" xfId="4982" xr:uid="{00000000-0005-0000-0000-0000A0270000}"/>
    <cellStyle name="Comma 7 2 4 3" xfId="954" xr:uid="{00000000-0005-0000-0000-0000A1270000}"/>
    <cellStyle name="Comma 7 2 4 3 2" xfId="2012" xr:uid="{00000000-0005-0000-0000-0000A2270000}"/>
    <cellStyle name="Comma 7 2 4 3 2 2" xfId="4129" xr:uid="{00000000-0005-0000-0000-0000A3270000}"/>
    <cellStyle name="Comma 7 2 4 3 2 2 2" xfId="12596" xr:uid="{00000000-0005-0000-0000-0000A4270000}"/>
    <cellStyle name="Comma 7 2 4 3 2 2 3" xfId="8361" xr:uid="{00000000-0005-0000-0000-0000A5270000}"/>
    <cellStyle name="Comma 7 2 4 3 2 3" xfId="10480" xr:uid="{00000000-0005-0000-0000-0000A6270000}"/>
    <cellStyle name="Comma 7 2 4 3 2 4" xfId="6245" xr:uid="{00000000-0005-0000-0000-0000A7270000}"/>
    <cellStyle name="Comma 7 2 4 3 3" xfId="3071" xr:uid="{00000000-0005-0000-0000-0000A8270000}"/>
    <cellStyle name="Comma 7 2 4 3 3 2" xfId="11538" xr:uid="{00000000-0005-0000-0000-0000A9270000}"/>
    <cellStyle name="Comma 7 2 4 3 3 3" xfId="7303" xr:uid="{00000000-0005-0000-0000-0000AA270000}"/>
    <cellStyle name="Comma 7 2 4 3 4" xfId="9422" xr:uid="{00000000-0005-0000-0000-0000AB270000}"/>
    <cellStyle name="Comma 7 2 4 3 5" xfId="5187" xr:uid="{00000000-0005-0000-0000-0000AC270000}"/>
    <cellStyle name="Comma 7 2 4 4" xfId="1506" xr:uid="{00000000-0005-0000-0000-0000AD270000}"/>
    <cellStyle name="Comma 7 2 4 4 2" xfId="3623" xr:uid="{00000000-0005-0000-0000-0000AE270000}"/>
    <cellStyle name="Comma 7 2 4 4 2 2" xfId="12090" xr:uid="{00000000-0005-0000-0000-0000AF270000}"/>
    <cellStyle name="Comma 7 2 4 4 2 3" xfId="7855" xr:uid="{00000000-0005-0000-0000-0000B0270000}"/>
    <cellStyle name="Comma 7 2 4 4 3" xfId="9974" xr:uid="{00000000-0005-0000-0000-0000B1270000}"/>
    <cellStyle name="Comma 7 2 4 4 4" xfId="5739" xr:uid="{00000000-0005-0000-0000-0000B2270000}"/>
    <cellStyle name="Comma 7 2 4 5" xfId="2565" xr:uid="{00000000-0005-0000-0000-0000B3270000}"/>
    <cellStyle name="Comma 7 2 4 5 2" xfId="11032" xr:uid="{00000000-0005-0000-0000-0000B4270000}"/>
    <cellStyle name="Comma 7 2 4 5 3" xfId="6797" xr:uid="{00000000-0005-0000-0000-0000B5270000}"/>
    <cellStyle name="Comma 7 2 4 6" xfId="8916" xr:uid="{00000000-0005-0000-0000-0000B6270000}"/>
    <cellStyle name="Comma 7 2 4 7" xfId="4681" xr:uid="{00000000-0005-0000-0000-0000B7270000}"/>
    <cellStyle name="Comma 7 2 5" xfId="638" xr:uid="{00000000-0005-0000-0000-0000B8270000}"/>
    <cellStyle name="Comma 7 2 5 2" xfId="1155" xr:uid="{00000000-0005-0000-0000-0000B9270000}"/>
    <cellStyle name="Comma 7 2 5 2 2" xfId="2213" xr:uid="{00000000-0005-0000-0000-0000BA270000}"/>
    <cellStyle name="Comma 7 2 5 2 2 2" xfId="4330" xr:uid="{00000000-0005-0000-0000-0000BB270000}"/>
    <cellStyle name="Comma 7 2 5 2 2 2 2" xfId="12797" xr:uid="{00000000-0005-0000-0000-0000BC270000}"/>
    <cellStyle name="Comma 7 2 5 2 2 2 3" xfId="8562" xr:uid="{00000000-0005-0000-0000-0000BD270000}"/>
    <cellStyle name="Comma 7 2 5 2 2 3" xfId="10681" xr:uid="{00000000-0005-0000-0000-0000BE270000}"/>
    <cellStyle name="Comma 7 2 5 2 2 4" xfId="6446" xr:uid="{00000000-0005-0000-0000-0000BF270000}"/>
    <cellStyle name="Comma 7 2 5 2 3" xfId="3272" xr:uid="{00000000-0005-0000-0000-0000C0270000}"/>
    <cellStyle name="Comma 7 2 5 2 3 2" xfId="11739" xr:uid="{00000000-0005-0000-0000-0000C1270000}"/>
    <cellStyle name="Comma 7 2 5 2 3 3" xfId="7504" xr:uid="{00000000-0005-0000-0000-0000C2270000}"/>
    <cellStyle name="Comma 7 2 5 2 4" xfId="9623" xr:uid="{00000000-0005-0000-0000-0000C3270000}"/>
    <cellStyle name="Comma 7 2 5 2 5" xfId="5388" xr:uid="{00000000-0005-0000-0000-0000C4270000}"/>
    <cellStyle name="Comma 7 2 5 3" xfId="1708" xr:uid="{00000000-0005-0000-0000-0000C5270000}"/>
    <cellStyle name="Comma 7 2 5 3 2" xfId="3825" xr:uid="{00000000-0005-0000-0000-0000C6270000}"/>
    <cellStyle name="Comma 7 2 5 3 2 2" xfId="12292" xr:uid="{00000000-0005-0000-0000-0000C7270000}"/>
    <cellStyle name="Comma 7 2 5 3 2 3" xfId="8057" xr:uid="{00000000-0005-0000-0000-0000C8270000}"/>
    <cellStyle name="Comma 7 2 5 3 3" xfId="10176" xr:uid="{00000000-0005-0000-0000-0000C9270000}"/>
    <cellStyle name="Comma 7 2 5 3 4" xfId="5941" xr:uid="{00000000-0005-0000-0000-0000CA270000}"/>
    <cellStyle name="Comma 7 2 5 4" xfId="2767" xr:uid="{00000000-0005-0000-0000-0000CB270000}"/>
    <cellStyle name="Comma 7 2 5 4 2" xfId="11234" xr:uid="{00000000-0005-0000-0000-0000CC270000}"/>
    <cellStyle name="Comma 7 2 5 4 3" xfId="6999" xr:uid="{00000000-0005-0000-0000-0000CD270000}"/>
    <cellStyle name="Comma 7 2 5 5" xfId="9118" xr:uid="{00000000-0005-0000-0000-0000CE270000}"/>
    <cellStyle name="Comma 7 2 5 6" xfId="4883" xr:uid="{00000000-0005-0000-0000-0000CF270000}"/>
    <cellStyle name="Comma 7 2 6" xfId="544" xr:uid="{00000000-0005-0000-0000-0000D0270000}"/>
    <cellStyle name="Comma 7 2 6 2" xfId="1062" xr:uid="{00000000-0005-0000-0000-0000D1270000}"/>
    <cellStyle name="Comma 7 2 6 2 2" xfId="2120" xr:uid="{00000000-0005-0000-0000-0000D2270000}"/>
    <cellStyle name="Comma 7 2 6 2 2 2" xfId="4237" xr:uid="{00000000-0005-0000-0000-0000D3270000}"/>
    <cellStyle name="Comma 7 2 6 2 2 2 2" xfId="12704" xr:uid="{00000000-0005-0000-0000-0000D4270000}"/>
    <cellStyle name="Comma 7 2 6 2 2 2 3" xfId="8469" xr:uid="{00000000-0005-0000-0000-0000D5270000}"/>
    <cellStyle name="Comma 7 2 6 2 2 3" xfId="10588" xr:uid="{00000000-0005-0000-0000-0000D6270000}"/>
    <cellStyle name="Comma 7 2 6 2 2 4" xfId="6353" xr:uid="{00000000-0005-0000-0000-0000D7270000}"/>
    <cellStyle name="Comma 7 2 6 2 3" xfId="3179" xr:uid="{00000000-0005-0000-0000-0000D8270000}"/>
    <cellStyle name="Comma 7 2 6 2 3 2" xfId="11646" xr:uid="{00000000-0005-0000-0000-0000D9270000}"/>
    <cellStyle name="Comma 7 2 6 2 3 3" xfId="7411" xr:uid="{00000000-0005-0000-0000-0000DA270000}"/>
    <cellStyle name="Comma 7 2 6 2 4" xfId="9530" xr:uid="{00000000-0005-0000-0000-0000DB270000}"/>
    <cellStyle name="Comma 7 2 6 2 5" xfId="5295" xr:uid="{00000000-0005-0000-0000-0000DC270000}"/>
    <cellStyle name="Comma 7 2 6 3" xfId="1614" xr:uid="{00000000-0005-0000-0000-0000DD270000}"/>
    <cellStyle name="Comma 7 2 6 3 2" xfId="3731" xr:uid="{00000000-0005-0000-0000-0000DE270000}"/>
    <cellStyle name="Comma 7 2 6 3 2 2" xfId="12198" xr:uid="{00000000-0005-0000-0000-0000DF270000}"/>
    <cellStyle name="Comma 7 2 6 3 2 3" xfId="7963" xr:uid="{00000000-0005-0000-0000-0000E0270000}"/>
    <cellStyle name="Comma 7 2 6 3 3" xfId="10082" xr:uid="{00000000-0005-0000-0000-0000E1270000}"/>
    <cellStyle name="Comma 7 2 6 3 4" xfId="5847" xr:uid="{00000000-0005-0000-0000-0000E2270000}"/>
    <cellStyle name="Comma 7 2 6 4" xfId="2673" xr:uid="{00000000-0005-0000-0000-0000E3270000}"/>
    <cellStyle name="Comma 7 2 6 4 2" xfId="11140" xr:uid="{00000000-0005-0000-0000-0000E4270000}"/>
    <cellStyle name="Comma 7 2 6 4 3" xfId="6905" xr:uid="{00000000-0005-0000-0000-0000E5270000}"/>
    <cellStyle name="Comma 7 2 6 5" xfId="9024" xr:uid="{00000000-0005-0000-0000-0000E6270000}"/>
    <cellStyle name="Comma 7 2 6 6" xfId="4789" xr:uid="{00000000-0005-0000-0000-0000E7270000}"/>
    <cellStyle name="Comma 7 2 7" xfId="857" xr:uid="{00000000-0005-0000-0000-0000E8270000}"/>
    <cellStyle name="Comma 7 2 7 2" xfId="1915" xr:uid="{00000000-0005-0000-0000-0000E9270000}"/>
    <cellStyle name="Comma 7 2 7 2 2" xfId="4032" xr:uid="{00000000-0005-0000-0000-0000EA270000}"/>
    <cellStyle name="Comma 7 2 7 2 2 2" xfId="12499" xr:uid="{00000000-0005-0000-0000-0000EB270000}"/>
    <cellStyle name="Comma 7 2 7 2 2 3" xfId="8264" xr:uid="{00000000-0005-0000-0000-0000EC270000}"/>
    <cellStyle name="Comma 7 2 7 2 3" xfId="10383" xr:uid="{00000000-0005-0000-0000-0000ED270000}"/>
    <cellStyle name="Comma 7 2 7 2 4" xfId="6148" xr:uid="{00000000-0005-0000-0000-0000EE270000}"/>
    <cellStyle name="Comma 7 2 7 3" xfId="2974" xr:uid="{00000000-0005-0000-0000-0000EF270000}"/>
    <cellStyle name="Comma 7 2 7 3 2" xfId="11441" xr:uid="{00000000-0005-0000-0000-0000F0270000}"/>
    <cellStyle name="Comma 7 2 7 3 3" xfId="7206" xr:uid="{00000000-0005-0000-0000-0000F1270000}"/>
    <cellStyle name="Comma 7 2 7 4" xfId="9325" xr:uid="{00000000-0005-0000-0000-0000F2270000}"/>
    <cellStyle name="Comma 7 2 7 5" xfId="5090" xr:uid="{00000000-0005-0000-0000-0000F3270000}"/>
    <cellStyle name="Comma 7 2 8" xfId="1362" xr:uid="{00000000-0005-0000-0000-0000F4270000}"/>
    <cellStyle name="Comma 7 2 8 2" xfId="2420" xr:uid="{00000000-0005-0000-0000-0000F5270000}"/>
    <cellStyle name="Comma 7 2 8 2 2" xfId="4537" xr:uid="{00000000-0005-0000-0000-0000F6270000}"/>
    <cellStyle name="Comma 7 2 8 2 2 2" xfId="13004" xr:uid="{00000000-0005-0000-0000-0000F7270000}"/>
    <cellStyle name="Comma 7 2 8 2 2 3" xfId="8769" xr:uid="{00000000-0005-0000-0000-0000F8270000}"/>
    <cellStyle name="Comma 7 2 8 2 3" xfId="10888" xr:uid="{00000000-0005-0000-0000-0000F9270000}"/>
    <cellStyle name="Comma 7 2 8 2 4" xfId="6653" xr:uid="{00000000-0005-0000-0000-0000FA270000}"/>
    <cellStyle name="Comma 7 2 8 3" xfId="3479" xr:uid="{00000000-0005-0000-0000-0000FB270000}"/>
    <cellStyle name="Comma 7 2 8 3 2" xfId="11946" xr:uid="{00000000-0005-0000-0000-0000FC270000}"/>
    <cellStyle name="Comma 7 2 8 3 3" xfId="7711" xr:uid="{00000000-0005-0000-0000-0000FD270000}"/>
    <cellStyle name="Comma 7 2 8 4" xfId="9830" xr:uid="{00000000-0005-0000-0000-0000FE270000}"/>
    <cellStyle name="Comma 7 2 8 5" xfId="5595" xr:uid="{00000000-0005-0000-0000-0000FF270000}"/>
    <cellStyle name="Comma 7 2 9" xfId="1409" xr:uid="{00000000-0005-0000-0000-000000280000}"/>
    <cellStyle name="Comma 7 2 9 2" xfId="3526" xr:uid="{00000000-0005-0000-0000-000001280000}"/>
    <cellStyle name="Comma 7 2 9 2 2" xfId="11993" xr:uid="{00000000-0005-0000-0000-000002280000}"/>
    <cellStyle name="Comma 7 2 9 2 3" xfId="7758" xr:uid="{00000000-0005-0000-0000-000003280000}"/>
    <cellStyle name="Comma 7 2 9 3" xfId="9877" xr:uid="{00000000-0005-0000-0000-000004280000}"/>
    <cellStyle name="Comma 7 2 9 4" xfId="5642" xr:uid="{00000000-0005-0000-0000-000005280000}"/>
    <cellStyle name="Comma 7 3" xfId="384" xr:uid="{00000000-0005-0000-0000-000006280000}"/>
    <cellStyle name="Comma 7 3 2" xfId="490" xr:uid="{00000000-0005-0000-0000-000007280000}"/>
    <cellStyle name="Comma 7 3 2 2" xfId="803" xr:uid="{00000000-0005-0000-0000-000008280000}"/>
    <cellStyle name="Comma 7 3 2 2 2" xfId="1308" xr:uid="{00000000-0005-0000-0000-000009280000}"/>
    <cellStyle name="Comma 7 3 2 2 2 2" xfId="2366" xr:uid="{00000000-0005-0000-0000-00000A280000}"/>
    <cellStyle name="Comma 7 3 2 2 2 2 2" xfId="4483" xr:uid="{00000000-0005-0000-0000-00000B280000}"/>
    <cellStyle name="Comma 7 3 2 2 2 2 2 2" xfId="12950" xr:uid="{00000000-0005-0000-0000-00000C280000}"/>
    <cellStyle name="Comma 7 3 2 2 2 2 2 3" xfId="8715" xr:uid="{00000000-0005-0000-0000-00000D280000}"/>
    <cellStyle name="Comma 7 3 2 2 2 2 3" xfId="10834" xr:uid="{00000000-0005-0000-0000-00000E280000}"/>
    <cellStyle name="Comma 7 3 2 2 2 2 4" xfId="6599" xr:uid="{00000000-0005-0000-0000-00000F280000}"/>
    <cellStyle name="Comma 7 3 2 2 2 3" xfId="3425" xr:uid="{00000000-0005-0000-0000-000010280000}"/>
    <cellStyle name="Comma 7 3 2 2 2 3 2" xfId="11892" xr:uid="{00000000-0005-0000-0000-000011280000}"/>
    <cellStyle name="Comma 7 3 2 2 2 3 3" xfId="7657" xr:uid="{00000000-0005-0000-0000-000012280000}"/>
    <cellStyle name="Comma 7 3 2 2 2 4" xfId="9776" xr:uid="{00000000-0005-0000-0000-000013280000}"/>
    <cellStyle name="Comma 7 3 2 2 2 5" xfId="5541" xr:uid="{00000000-0005-0000-0000-000014280000}"/>
    <cellStyle name="Comma 7 3 2 2 3" xfId="1861" xr:uid="{00000000-0005-0000-0000-000015280000}"/>
    <cellStyle name="Comma 7 3 2 2 3 2" xfId="3978" xr:uid="{00000000-0005-0000-0000-000016280000}"/>
    <cellStyle name="Comma 7 3 2 2 3 2 2" xfId="12445" xr:uid="{00000000-0005-0000-0000-000017280000}"/>
    <cellStyle name="Comma 7 3 2 2 3 2 3" xfId="8210" xr:uid="{00000000-0005-0000-0000-000018280000}"/>
    <cellStyle name="Comma 7 3 2 2 3 3" xfId="10329" xr:uid="{00000000-0005-0000-0000-000019280000}"/>
    <cellStyle name="Comma 7 3 2 2 3 4" xfId="6094" xr:uid="{00000000-0005-0000-0000-00001A280000}"/>
    <cellStyle name="Comma 7 3 2 2 4" xfId="2920" xr:uid="{00000000-0005-0000-0000-00001B280000}"/>
    <cellStyle name="Comma 7 3 2 2 4 2" xfId="11387" xr:uid="{00000000-0005-0000-0000-00001C280000}"/>
    <cellStyle name="Comma 7 3 2 2 4 3" xfId="7152" xr:uid="{00000000-0005-0000-0000-00001D280000}"/>
    <cellStyle name="Comma 7 3 2 2 5" xfId="9271" xr:uid="{00000000-0005-0000-0000-00001E280000}"/>
    <cellStyle name="Comma 7 3 2 2 6" xfId="5036" xr:uid="{00000000-0005-0000-0000-00001F280000}"/>
    <cellStyle name="Comma 7 3 2 3" xfId="1008" xr:uid="{00000000-0005-0000-0000-000020280000}"/>
    <cellStyle name="Comma 7 3 2 3 2" xfId="2066" xr:uid="{00000000-0005-0000-0000-000021280000}"/>
    <cellStyle name="Comma 7 3 2 3 2 2" xfId="4183" xr:uid="{00000000-0005-0000-0000-000022280000}"/>
    <cellStyle name="Comma 7 3 2 3 2 2 2" xfId="12650" xr:uid="{00000000-0005-0000-0000-000023280000}"/>
    <cellStyle name="Comma 7 3 2 3 2 2 3" xfId="8415" xr:uid="{00000000-0005-0000-0000-000024280000}"/>
    <cellStyle name="Comma 7 3 2 3 2 3" xfId="10534" xr:uid="{00000000-0005-0000-0000-000025280000}"/>
    <cellStyle name="Comma 7 3 2 3 2 4" xfId="6299" xr:uid="{00000000-0005-0000-0000-000026280000}"/>
    <cellStyle name="Comma 7 3 2 3 3" xfId="3125" xr:uid="{00000000-0005-0000-0000-000027280000}"/>
    <cellStyle name="Comma 7 3 2 3 3 2" xfId="11592" xr:uid="{00000000-0005-0000-0000-000028280000}"/>
    <cellStyle name="Comma 7 3 2 3 3 3" xfId="7357" xr:uid="{00000000-0005-0000-0000-000029280000}"/>
    <cellStyle name="Comma 7 3 2 3 4" xfId="9476" xr:uid="{00000000-0005-0000-0000-00002A280000}"/>
    <cellStyle name="Comma 7 3 2 3 5" xfId="5241" xr:uid="{00000000-0005-0000-0000-00002B280000}"/>
    <cellStyle name="Comma 7 3 2 4" xfId="1560" xr:uid="{00000000-0005-0000-0000-00002C280000}"/>
    <cellStyle name="Comma 7 3 2 4 2" xfId="3677" xr:uid="{00000000-0005-0000-0000-00002D280000}"/>
    <cellStyle name="Comma 7 3 2 4 2 2" xfId="12144" xr:uid="{00000000-0005-0000-0000-00002E280000}"/>
    <cellStyle name="Comma 7 3 2 4 2 3" xfId="7909" xr:uid="{00000000-0005-0000-0000-00002F280000}"/>
    <cellStyle name="Comma 7 3 2 4 3" xfId="10028" xr:uid="{00000000-0005-0000-0000-000030280000}"/>
    <cellStyle name="Comma 7 3 2 4 4" xfId="5793" xr:uid="{00000000-0005-0000-0000-000031280000}"/>
    <cellStyle name="Comma 7 3 2 5" xfId="2619" xr:uid="{00000000-0005-0000-0000-000032280000}"/>
    <cellStyle name="Comma 7 3 2 5 2" xfId="11086" xr:uid="{00000000-0005-0000-0000-000033280000}"/>
    <cellStyle name="Comma 7 3 2 5 3" xfId="6851" xr:uid="{00000000-0005-0000-0000-000034280000}"/>
    <cellStyle name="Comma 7 3 2 6" xfId="8970" xr:uid="{00000000-0005-0000-0000-000035280000}"/>
    <cellStyle name="Comma 7 3 2 7" xfId="4735" xr:uid="{00000000-0005-0000-0000-000036280000}"/>
    <cellStyle name="Comma 7 3 3" xfId="697" xr:uid="{00000000-0005-0000-0000-000037280000}"/>
    <cellStyle name="Comma 7 3 3 2" xfId="1202" xr:uid="{00000000-0005-0000-0000-000038280000}"/>
    <cellStyle name="Comma 7 3 3 2 2" xfId="2260" xr:uid="{00000000-0005-0000-0000-000039280000}"/>
    <cellStyle name="Comma 7 3 3 2 2 2" xfId="4377" xr:uid="{00000000-0005-0000-0000-00003A280000}"/>
    <cellStyle name="Comma 7 3 3 2 2 2 2" xfId="12844" xr:uid="{00000000-0005-0000-0000-00003B280000}"/>
    <cellStyle name="Comma 7 3 3 2 2 2 3" xfId="8609" xr:uid="{00000000-0005-0000-0000-00003C280000}"/>
    <cellStyle name="Comma 7 3 3 2 2 3" xfId="10728" xr:uid="{00000000-0005-0000-0000-00003D280000}"/>
    <cellStyle name="Comma 7 3 3 2 2 4" xfId="6493" xr:uid="{00000000-0005-0000-0000-00003E280000}"/>
    <cellStyle name="Comma 7 3 3 2 3" xfId="3319" xr:uid="{00000000-0005-0000-0000-00003F280000}"/>
    <cellStyle name="Comma 7 3 3 2 3 2" xfId="11786" xr:uid="{00000000-0005-0000-0000-000040280000}"/>
    <cellStyle name="Comma 7 3 3 2 3 3" xfId="7551" xr:uid="{00000000-0005-0000-0000-000041280000}"/>
    <cellStyle name="Comma 7 3 3 2 4" xfId="9670" xr:uid="{00000000-0005-0000-0000-000042280000}"/>
    <cellStyle name="Comma 7 3 3 2 5" xfId="5435" xr:uid="{00000000-0005-0000-0000-000043280000}"/>
    <cellStyle name="Comma 7 3 3 3" xfId="1755" xr:uid="{00000000-0005-0000-0000-000044280000}"/>
    <cellStyle name="Comma 7 3 3 3 2" xfId="3872" xr:uid="{00000000-0005-0000-0000-000045280000}"/>
    <cellStyle name="Comma 7 3 3 3 2 2" xfId="12339" xr:uid="{00000000-0005-0000-0000-000046280000}"/>
    <cellStyle name="Comma 7 3 3 3 2 3" xfId="8104" xr:uid="{00000000-0005-0000-0000-000047280000}"/>
    <cellStyle name="Comma 7 3 3 3 3" xfId="10223" xr:uid="{00000000-0005-0000-0000-000048280000}"/>
    <cellStyle name="Comma 7 3 3 3 4" xfId="5988" xr:uid="{00000000-0005-0000-0000-000049280000}"/>
    <cellStyle name="Comma 7 3 3 4" xfId="2814" xr:uid="{00000000-0005-0000-0000-00004A280000}"/>
    <cellStyle name="Comma 7 3 3 4 2" xfId="11281" xr:uid="{00000000-0005-0000-0000-00004B280000}"/>
    <cellStyle name="Comma 7 3 3 4 3" xfId="7046" xr:uid="{00000000-0005-0000-0000-00004C280000}"/>
    <cellStyle name="Comma 7 3 3 5" xfId="9165" xr:uid="{00000000-0005-0000-0000-00004D280000}"/>
    <cellStyle name="Comma 7 3 3 6" xfId="4930" xr:uid="{00000000-0005-0000-0000-00004E280000}"/>
    <cellStyle name="Comma 7 3 4" xfId="590" xr:uid="{00000000-0005-0000-0000-00004F280000}"/>
    <cellStyle name="Comma 7 3 4 2" xfId="1107" xr:uid="{00000000-0005-0000-0000-000050280000}"/>
    <cellStyle name="Comma 7 3 4 2 2" xfId="2165" xr:uid="{00000000-0005-0000-0000-000051280000}"/>
    <cellStyle name="Comma 7 3 4 2 2 2" xfId="4282" xr:uid="{00000000-0005-0000-0000-000052280000}"/>
    <cellStyle name="Comma 7 3 4 2 2 2 2" xfId="12749" xr:uid="{00000000-0005-0000-0000-000053280000}"/>
    <cellStyle name="Comma 7 3 4 2 2 2 3" xfId="8514" xr:uid="{00000000-0005-0000-0000-000054280000}"/>
    <cellStyle name="Comma 7 3 4 2 2 3" xfId="10633" xr:uid="{00000000-0005-0000-0000-000055280000}"/>
    <cellStyle name="Comma 7 3 4 2 2 4" xfId="6398" xr:uid="{00000000-0005-0000-0000-000056280000}"/>
    <cellStyle name="Comma 7 3 4 2 3" xfId="3224" xr:uid="{00000000-0005-0000-0000-000057280000}"/>
    <cellStyle name="Comma 7 3 4 2 3 2" xfId="11691" xr:uid="{00000000-0005-0000-0000-000058280000}"/>
    <cellStyle name="Comma 7 3 4 2 3 3" xfId="7456" xr:uid="{00000000-0005-0000-0000-000059280000}"/>
    <cellStyle name="Comma 7 3 4 2 4" xfId="9575" xr:uid="{00000000-0005-0000-0000-00005A280000}"/>
    <cellStyle name="Comma 7 3 4 2 5" xfId="5340" xr:uid="{00000000-0005-0000-0000-00005B280000}"/>
    <cellStyle name="Comma 7 3 4 3" xfId="1660" xr:uid="{00000000-0005-0000-0000-00005C280000}"/>
    <cellStyle name="Comma 7 3 4 3 2" xfId="3777" xr:uid="{00000000-0005-0000-0000-00005D280000}"/>
    <cellStyle name="Comma 7 3 4 3 2 2" xfId="12244" xr:uid="{00000000-0005-0000-0000-00005E280000}"/>
    <cellStyle name="Comma 7 3 4 3 2 3" xfId="8009" xr:uid="{00000000-0005-0000-0000-00005F280000}"/>
    <cellStyle name="Comma 7 3 4 3 3" xfId="10128" xr:uid="{00000000-0005-0000-0000-000060280000}"/>
    <cellStyle name="Comma 7 3 4 3 4" xfId="5893" xr:uid="{00000000-0005-0000-0000-000061280000}"/>
    <cellStyle name="Comma 7 3 4 4" xfId="2719" xr:uid="{00000000-0005-0000-0000-000062280000}"/>
    <cellStyle name="Comma 7 3 4 4 2" xfId="11186" xr:uid="{00000000-0005-0000-0000-000063280000}"/>
    <cellStyle name="Comma 7 3 4 4 3" xfId="6951" xr:uid="{00000000-0005-0000-0000-000064280000}"/>
    <cellStyle name="Comma 7 3 4 5" xfId="9070" xr:uid="{00000000-0005-0000-0000-000065280000}"/>
    <cellStyle name="Comma 7 3 4 6" xfId="4835" xr:uid="{00000000-0005-0000-0000-000066280000}"/>
    <cellStyle name="Comma 7 3 5" xfId="902" xr:uid="{00000000-0005-0000-0000-000067280000}"/>
    <cellStyle name="Comma 7 3 5 2" xfId="1960" xr:uid="{00000000-0005-0000-0000-000068280000}"/>
    <cellStyle name="Comma 7 3 5 2 2" xfId="4077" xr:uid="{00000000-0005-0000-0000-000069280000}"/>
    <cellStyle name="Comma 7 3 5 2 2 2" xfId="12544" xr:uid="{00000000-0005-0000-0000-00006A280000}"/>
    <cellStyle name="Comma 7 3 5 2 2 3" xfId="8309" xr:uid="{00000000-0005-0000-0000-00006B280000}"/>
    <cellStyle name="Comma 7 3 5 2 3" xfId="10428" xr:uid="{00000000-0005-0000-0000-00006C280000}"/>
    <cellStyle name="Comma 7 3 5 2 4" xfId="6193" xr:uid="{00000000-0005-0000-0000-00006D280000}"/>
    <cellStyle name="Comma 7 3 5 3" xfId="3019" xr:uid="{00000000-0005-0000-0000-00006E280000}"/>
    <cellStyle name="Comma 7 3 5 3 2" xfId="11486" xr:uid="{00000000-0005-0000-0000-00006F280000}"/>
    <cellStyle name="Comma 7 3 5 3 3" xfId="7251" xr:uid="{00000000-0005-0000-0000-000070280000}"/>
    <cellStyle name="Comma 7 3 5 4" xfId="9370" xr:uid="{00000000-0005-0000-0000-000071280000}"/>
    <cellStyle name="Comma 7 3 5 5" xfId="5135" xr:uid="{00000000-0005-0000-0000-000072280000}"/>
    <cellStyle name="Comma 7 3 6" xfId="1454" xr:uid="{00000000-0005-0000-0000-000073280000}"/>
    <cellStyle name="Comma 7 3 6 2" xfId="3571" xr:uid="{00000000-0005-0000-0000-000074280000}"/>
    <cellStyle name="Comma 7 3 6 2 2" xfId="12038" xr:uid="{00000000-0005-0000-0000-000075280000}"/>
    <cellStyle name="Comma 7 3 6 2 3" xfId="7803" xr:uid="{00000000-0005-0000-0000-000076280000}"/>
    <cellStyle name="Comma 7 3 6 3" xfId="9922" xr:uid="{00000000-0005-0000-0000-000077280000}"/>
    <cellStyle name="Comma 7 3 6 4" xfId="5687" xr:uid="{00000000-0005-0000-0000-000078280000}"/>
    <cellStyle name="Comma 7 3 7" xfId="2513" xr:uid="{00000000-0005-0000-0000-000079280000}"/>
    <cellStyle name="Comma 7 3 7 2" xfId="10980" xr:uid="{00000000-0005-0000-0000-00007A280000}"/>
    <cellStyle name="Comma 7 3 7 3" xfId="6745" xr:uid="{00000000-0005-0000-0000-00007B280000}"/>
    <cellStyle name="Comma 7 3 8" xfId="8864" xr:uid="{00000000-0005-0000-0000-00007C280000}"/>
    <cellStyle name="Comma 7 3 9" xfId="4629" xr:uid="{00000000-0005-0000-0000-00007D280000}"/>
    <cellStyle name="Comma 7 4" xfId="435" xr:uid="{00000000-0005-0000-0000-00007E280000}"/>
    <cellStyle name="Comma 7 4 2" xfId="748" xr:uid="{00000000-0005-0000-0000-00007F280000}"/>
    <cellStyle name="Comma 7 4 2 2" xfId="1253" xr:uid="{00000000-0005-0000-0000-000080280000}"/>
    <cellStyle name="Comma 7 4 2 2 2" xfId="2311" xr:uid="{00000000-0005-0000-0000-000081280000}"/>
    <cellStyle name="Comma 7 4 2 2 2 2" xfId="4428" xr:uid="{00000000-0005-0000-0000-000082280000}"/>
    <cellStyle name="Comma 7 4 2 2 2 2 2" xfId="12895" xr:uid="{00000000-0005-0000-0000-000083280000}"/>
    <cellStyle name="Comma 7 4 2 2 2 2 3" xfId="8660" xr:uid="{00000000-0005-0000-0000-000084280000}"/>
    <cellStyle name="Comma 7 4 2 2 2 3" xfId="10779" xr:uid="{00000000-0005-0000-0000-000085280000}"/>
    <cellStyle name="Comma 7 4 2 2 2 4" xfId="6544" xr:uid="{00000000-0005-0000-0000-000086280000}"/>
    <cellStyle name="Comma 7 4 2 2 3" xfId="3370" xr:uid="{00000000-0005-0000-0000-000087280000}"/>
    <cellStyle name="Comma 7 4 2 2 3 2" xfId="11837" xr:uid="{00000000-0005-0000-0000-000088280000}"/>
    <cellStyle name="Comma 7 4 2 2 3 3" xfId="7602" xr:uid="{00000000-0005-0000-0000-000089280000}"/>
    <cellStyle name="Comma 7 4 2 2 4" xfId="9721" xr:uid="{00000000-0005-0000-0000-00008A280000}"/>
    <cellStyle name="Comma 7 4 2 2 5" xfId="5486" xr:uid="{00000000-0005-0000-0000-00008B280000}"/>
    <cellStyle name="Comma 7 4 2 3" xfId="1806" xr:uid="{00000000-0005-0000-0000-00008C280000}"/>
    <cellStyle name="Comma 7 4 2 3 2" xfId="3923" xr:uid="{00000000-0005-0000-0000-00008D280000}"/>
    <cellStyle name="Comma 7 4 2 3 2 2" xfId="12390" xr:uid="{00000000-0005-0000-0000-00008E280000}"/>
    <cellStyle name="Comma 7 4 2 3 2 3" xfId="8155" xr:uid="{00000000-0005-0000-0000-00008F280000}"/>
    <cellStyle name="Comma 7 4 2 3 3" xfId="10274" xr:uid="{00000000-0005-0000-0000-000090280000}"/>
    <cellStyle name="Comma 7 4 2 3 4" xfId="6039" xr:uid="{00000000-0005-0000-0000-000091280000}"/>
    <cellStyle name="Comma 7 4 2 4" xfId="2865" xr:uid="{00000000-0005-0000-0000-000092280000}"/>
    <cellStyle name="Comma 7 4 2 4 2" xfId="11332" xr:uid="{00000000-0005-0000-0000-000093280000}"/>
    <cellStyle name="Comma 7 4 2 4 3" xfId="7097" xr:uid="{00000000-0005-0000-0000-000094280000}"/>
    <cellStyle name="Comma 7 4 2 5" xfId="9216" xr:uid="{00000000-0005-0000-0000-000095280000}"/>
    <cellStyle name="Comma 7 4 2 6" xfId="4981" xr:uid="{00000000-0005-0000-0000-000096280000}"/>
    <cellStyle name="Comma 7 4 3" xfId="953" xr:uid="{00000000-0005-0000-0000-000097280000}"/>
    <cellStyle name="Comma 7 4 3 2" xfId="2011" xr:uid="{00000000-0005-0000-0000-000098280000}"/>
    <cellStyle name="Comma 7 4 3 2 2" xfId="4128" xr:uid="{00000000-0005-0000-0000-000099280000}"/>
    <cellStyle name="Comma 7 4 3 2 2 2" xfId="12595" xr:uid="{00000000-0005-0000-0000-00009A280000}"/>
    <cellStyle name="Comma 7 4 3 2 2 3" xfId="8360" xr:uid="{00000000-0005-0000-0000-00009B280000}"/>
    <cellStyle name="Comma 7 4 3 2 3" xfId="10479" xr:uid="{00000000-0005-0000-0000-00009C280000}"/>
    <cellStyle name="Comma 7 4 3 2 4" xfId="6244" xr:uid="{00000000-0005-0000-0000-00009D280000}"/>
    <cellStyle name="Comma 7 4 3 3" xfId="3070" xr:uid="{00000000-0005-0000-0000-00009E280000}"/>
    <cellStyle name="Comma 7 4 3 3 2" xfId="11537" xr:uid="{00000000-0005-0000-0000-00009F280000}"/>
    <cellStyle name="Comma 7 4 3 3 3" xfId="7302" xr:uid="{00000000-0005-0000-0000-0000A0280000}"/>
    <cellStyle name="Comma 7 4 3 4" xfId="9421" xr:uid="{00000000-0005-0000-0000-0000A1280000}"/>
    <cellStyle name="Comma 7 4 3 5" xfId="5186" xr:uid="{00000000-0005-0000-0000-0000A2280000}"/>
    <cellStyle name="Comma 7 4 4" xfId="1505" xr:uid="{00000000-0005-0000-0000-0000A3280000}"/>
    <cellStyle name="Comma 7 4 4 2" xfId="3622" xr:uid="{00000000-0005-0000-0000-0000A4280000}"/>
    <cellStyle name="Comma 7 4 4 2 2" xfId="12089" xr:uid="{00000000-0005-0000-0000-0000A5280000}"/>
    <cellStyle name="Comma 7 4 4 2 3" xfId="7854" xr:uid="{00000000-0005-0000-0000-0000A6280000}"/>
    <cellStyle name="Comma 7 4 4 3" xfId="9973" xr:uid="{00000000-0005-0000-0000-0000A7280000}"/>
    <cellStyle name="Comma 7 4 4 4" xfId="5738" xr:uid="{00000000-0005-0000-0000-0000A8280000}"/>
    <cellStyle name="Comma 7 4 5" xfId="2564" xr:uid="{00000000-0005-0000-0000-0000A9280000}"/>
    <cellStyle name="Comma 7 4 5 2" xfId="11031" xr:uid="{00000000-0005-0000-0000-0000AA280000}"/>
    <cellStyle name="Comma 7 4 5 3" xfId="6796" xr:uid="{00000000-0005-0000-0000-0000AB280000}"/>
    <cellStyle name="Comma 7 4 6" xfId="8915" xr:uid="{00000000-0005-0000-0000-0000AC280000}"/>
    <cellStyle name="Comma 7 4 7" xfId="4680" xr:uid="{00000000-0005-0000-0000-0000AD280000}"/>
    <cellStyle name="Comma 7 5" xfId="637" xr:uid="{00000000-0005-0000-0000-0000AE280000}"/>
    <cellStyle name="Comma 7 5 2" xfId="1154" xr:uid="{00000000-0005-0000-0000-0000AF280000}"/>
    <cellStyle name="Comma 7 5 2 2" xfId="2212" xr:uid="{00000000-0005-0000-0000-0000B0280000}"/>
    <cellStyle name="Comma 7 5 2 2 2" xfId="4329" xr:uid="{00000000-0005-0000-0000-0000B1280000}"/>
    <cellStyle name="Comma 7 5 2 2 2 2" xfId="12796" xr:uid="{00000000-0005-0000-0000-0000B2280000}"/>
    <cellStyle name="Comma 7 5 2 2 2 3" xfId="8561" xr:uid="{00000000-0005-0000-0000-0000B3280000}"/>
    <cellStyle name="Comma 7 5 2 2 3" xfId="10680" xr:uid="{00000000-0005-0000-0000-0000B4280000}"/>
    <cellStyle name="Comma 7 5 2 2 4" xfId="6445" xr:uid="{00000000-0005-0000-0000-0000B5280000}"/>
    <cellStyle name="Comma 7 5 2 3" xfId="3271" xr:uid="{00000000-0005-0000-0000-0000B6280000}"/>
    <cellStyle name="Comma 7 5 2 3 2" xfId="11738" xr:uid="{00000000-0005-0000-0000-0000B7280000}"/>
    <cellStyle name="Comma 7 5 2 3 3" xfId="7503" xr:uid="{00000000-0005-0000-0000-0000B8280000}"/>
    <cellStyle name="Comma 7 5 2 4" xfId="9622" xr:uid="{00000000-0005-0000-0000-0000B9280000}"/>
    <cellStyle name="Comma 7 5 2 5" xfId="5387" xr:uid="{00000000-0005-0000-0000-0000BA280000}"/>
    <cellStyle name="Comma 7 5 3" xfId="1707" xr:uid="{00000000-0005-0000-0000-0000BB280000}"/>
    <cellStyle name="Comma 7 5 3 2" xfId="3824" xr:uid="{00000000-0005-0000-0000-0000BC280000}"/>
    <cellStyle name="Comma 7 5 3 2 2" xfId="12291" xr:uid="{00000000-0005-0000-0000-0000BD280000}"/>
    <cellStyle name="Comma 7 5 3 2 3" xfId="8056" xr:uid="{00000000-0005-0000-0000-0000BE280000}"/>
    <cellStyle name="Comma 7 5 3 3" xfId="10175" xr:uid="{00000000-0005-0000-0000-0000BF280000}"/>
    <cellStyle name="Comma 7 5 3 4" xfId="5940" xr:uid="{00000000-0005-0000-0000-0000C0280000}"/>
    <cellStyle name="Comma 7 5 4" xfId="2766" xr:uid="{00000000-0005-0000-0000-0000C1280000}"/>
    <cellStyle name="Comma 7 5 4 2" xfId="11233" xr:uid="{00000000-0005-0000-0000-0000C2280000}"/>
    <cellStyle name="Comma 7 5 4 3" xfId="6998" xr:uid="{00000000-0005-0000-0000-0000C3280000}"/>
    <cellStyle name="Comma 7 5 5" xfId="9117" xr:uid="{00000000-0005-0000-0000-0000C4280000}"/>
    <cellStyle name="Comma 7 5 6" xfId="4882" xr:uid="{00000000-0005-0000-0000-0000C5280000}"/>
    <cellStyle name="Comma 7 6" xfId="543" xr:uid="{00000000-0005-0000-0000-0000C6280000}"/>
    <cellStyle name="Comma 7 6 2" xfId="1061" xr:uid="{00000000-0005-0000-0000-0000C7280000}"/>
    <cellStyle name="Comma 7 6 2 2" xfId="2119" xr:uid="{00000000-0005-0000-0000-0000C8280000}"/>
    <cellStyle name="Comma 7 6 2 2 2" xfId="4236" xr:uid="{00000000-0005-0000-0000-0000C9280000}"/>
    <cellStyle name="Comma 7 6 2 2 2 2" xfId="12703" xr:uid="{00000000-0005-0000-0000-0000CA280000}"/>
    <cellStyle name="Comma 7 6 2 2 2 3" xfId="8468" xr:uid="{00000000-0005-0000-0000-0000CB280000}"/>
    <cellStyle name="Comma 7 6 2 2 3" xfId="10587" xr:uid="{00000000-0005-0000-0000-0000CC280000}"/>
    <cellStyle name="Comma 7 6 2 2 4" xfId="6352" xr:uid="{00000000-0005-0000-0000-0000CD280000}"/>
    <cellStyle name="Comma 7 6 2 3" xfId="3178" xr:uid="{00000000-0005-0000-0000-0000CE280000}"/>
    <cellStyle name="Comma 7 6 2 3 2" xfId="11645" xr:uid="{00000000-0005-0000-0000-0000CF280000}"/>
    <cellStyle name="Comma 7 6 2 3 3" xfId="7410" xr:uid="{00000000-0005-0000-0000-0000D0280000}"/>
    <cellStyle name="Comma 7 6 2 4" xfId="9529" xr:uid="{00000000-0005-0000-0000-0000D1280000}"/>
    <cellStyle name="Comma 7 6 2 5" xfId="5294" xr:uid="{00000000-0005-0000-0000-0000D2280000}"/>
    <cellStyle name="Comma 7 6 3" xfId="1613" xr:uid="{00000000-0005-0000-0000-0000D3280000}"/>
    <cellStyle name="Comma 7 6 3 2" xfId="3730" xr:uid="{00000000-0005-0000-0000-0000D4280000}"/>
    <cellStyle name="Comma 7 6 3 2 2" xfId="12197" xr:uid="{00000000-0005-0000-0000-0000D5280000}"/>
    <cellStyle name="Comma 7 6 3 2 3" xfId="7962" xr:uid="{00000000-0005-0000-0000-0000D6280000}"/>
    <cellStyle name="Comma 7 6 3 3" xfId="10081" xr:uid="{00000000-0005-0000-0000-0000D7280000}"/>
    <cellStyle name="Comma 7 6 3 4" xfId="5846" xr:uid="{00000000-0005-0000-0000-0000D8280000}"/>
    <cellStyle name="Comma 7 6 4" xfId="2672" xr:uid="{00000000-0005-0000-0000-0000D9280000}"/>
    <cellStyle name="Comma 7 6 4 2" xfId="11139" xr:uid="{00000000-0005-0000-0000-0000DA280000}"/>
    <cellStyle name="Comma 7 6 4 3" xfId="6904" xr:uid="{00000000-0005-0000-0000-0000DB280000}"/>
    <cellStyle name="Comma 7 6 5" xfId="9023" xr:uid="{00000000-0005-0000-0000-0000DC280000}"/>
    <cellStyle name="Comma 7 6 6" xfId="4788" xr:uid="{00000000-0005-0000-0000-0000DD280000}"/>
    <cellStyle name="Comma 7 7" xfId="856" xr:uid="{00000000-0005-0000-0000-0000DE280000}"/>
    <cellStyle name="Comma 7 7 2" xfId="1914" xr:uid="{00000000-0005-0000-0000-0000DF280000}"/>
    <cellStyle name="Comma 7 7 2 2" xfId="4031" xr:uid="{00000000-0005-0000-0000-0000E0280000}"/>
    <cellStyle name="Comma 7 7 2 2 2" xfId="12498" xr:uid="{00000000-0005-0000-0000-0000E1280000}"/>
    <cellStyle name="Comma 7 7 2 2 3" xfId="8263" xr:uid="{00000000-0005-0000-0000-0000E2280000}"/>
    <cellStyle name="Comma 7 7 2 3" xfId="10382" xr:uid="{00000000-0005-0000-0000-0000E3280000}"/>
    <cellStyle name="Comma 7 7 2 4" xfId="6147" xr:uid="{00000000-0005-0000-0000-0000E4280000}"/>
    <cellStyle name="Comma 7 7 3" xfId="2973" xr:uid="{00000000-0005-0000-0000-0000E5280000}"/>
    <cellStyle name="Comma 7 7 3 2" xfId="11440" xr:uid="{00000000-0005-0000-0000-0000E6280000}"/>
    <cellStyle name="Comma 7 7 3 3" xfId="7205" xr:uid="{00000000-0005-0000-0000-0000E7280000}"/>
    <cellStyle name="Comma 7 7 4" xfId="9324" xr:uid="{00000000-0005-0000-0000-0000E8280000}"/>
    <cellStyle name="Comma 7 7 5" xfId="5089" xr:uid="{00000000-0005-0000-0000-0000E9280000}"/>
    <cellStyle name="Comma 7 8" xfId="1361" xr:uid="{00000000-0005-0000-0000-0000EA280000}"/>
    <cellStyle name="Comma 7 8 2" xfId="2419" xr:uid="{00000000-0005-0000-0000-0000EB280000}"/>
    <cellStyle name="Comma 7 8 2 2" xfId="4536" xr:uid="{00000000-0005-0000-0000-0000EC280000}"/>
    <cellStyle name="Comma 7 8 2 2 2" xfId="13003" xr:uid="{00000000-0005-0000-0000-0000ED280000}"/>
    <cellStyle name="Comma 7 8 2 2 3" xfId="8768" xr:uid="{00000000-0005-0000-0000-0000EE280000}"/>
    <cellStyle name="Comma 7 8 2 3" xfId="10887" xr:uid="{00000000-0005-0000-0000-0000EF280000}"/>
    <cellStyle name="Comma 7 8 2 4" xfId="6652" xr:uid="{00000000-0005-0000-0000-0000F0280000}"/>
    <cellStyle name="Comma 7 8 3" xfId="3478" xr:uid="{00000000-0005-0000-0000-0000F1280000}"/>
    <cellStyle name="Comma 7 8 3 2" xfId="11945" xr:uid="{00000000-0005-0000-0000-0000F2280000}"/>
    <cellStyle name="Comma 7 8 3 3" xfId="7710" xr:uid="{00000000-0005-0000-0000-0000F3280000}"/>
    <cellStyle name="Comma 7 8 4" xfId="9829" xr:uid="{00000000-0005-0000-0000-0000F4280000}"/>
    <cellStyle name="Comma 7 8 5" xfId="5594" xr:uid="{00000000-0005-0000-0000-0000F5280000}"/>
    <cellStyle name="Comma 7 9" xfId="1408" xr:uid="{00000000-0005-0000-0000-0000F6280000}"/>
    <cellStyle name="Comma 7 9 2" xfId="3525" xr:uid="{00000000-0005-0000-0000-0000F7280000}"/>
    <cellStyle name="Comma 7 9 2 2" xfId="11992" xr:uid="{00000000-0005-0000-0000-0000F8280000}"/>
    <cellStyle name="Comma 7 9 2 3" xfId="7757" xr:uid="{00000000-0005-0000-0000-0000F9280000}"/>
    <cellStyle name="Comma 7 9 3" xfId="9876" xr:uid="{00000000-0005-0000-0000-0000FA280000}"/>
    <cellStyle name="Comma 7 9 4" xfId="5641" xr:uid="{00000000-0005-0000-0000-0000FB280000}"/>
    <cellStyle name="Comma 8" xfId="166" xr:uid="{00000000-0005-0000-0000-0000FC280000}"/>
    <cellStyle name="Comma 8 10" xfId="1410" xr:uid="{00000000-0005-0000-0000-0000FD280000}"/>
    <cellStyle name="Comma 8 10 2" xfId="3527" xr:uid="{00000000-0005-0000-0000-0000FE280000}"/>
    <cellStyle name="Comma 8 10 2 2" xfId="11994" xr:uid="{00000000-0005-0000-0000-0000FF280000}"/>
    <cellStyle name="Comma 8 10 2 3" xfId="7759" xr:uid="{00000000-0005-0000-0000-000000290000}"/>
    <cellStyle name="Comma 8 10 3" xfId="9878" xr:uid="{00000000-0005-0000-0000-000001290000}"/>
    <cellStyle name="Comma 8 10 4" xfId="5643" xr:uid="{00000000-0005-0000-0000-000002290000}"/>
    <cellStyle name="Comma 8 11" xfId="2469" xr:uid="{00000000-0005-0000-0000-000003290000}"/>
    <cellStyle name="Comma 8 11 2" xfId="10936" xr:uid="{00000000-0005-0000-0000-000004290000}"/>
    <cellStyle name="Comma 8 11 3" xfId="6701" xr:uid="{00000000-0005-0000-0000-000005290000}"/>
    <cellStyle name="Comma 8 12" xfId="8820" xr:uid="{00000000-0005-0000-0000-000006290000}"/>
    <cellStyle name="Comma 8 13" xfId="4585" xr:uid="{00000000-0005-0000-0000-000007290000}"/>
    <cellStyle name="Comma 8 2" xfId="167" xr:uid="{00000000-0005-0000-0000-000008290000}"/>
    <cellStyle name="Comma 8 2 10" xfId="2470" xr:uid="{00000000-0005-0000-0000-000009290000}"/>
    <cellStyle name="Comma 8 2 10 2" xfId="10937" xr:uid="{00000000-0005-0000-0000-00000A290000}"/>
    <cellStyle name="Comma 8 2 10 3" xfId="6702" xr:uid="{00000000-0005-0000-0000-00000B290000}"/>
    <cellStyle name="Comma 8 2 11" xfId="8821" xr:uid="{00000000-0005-0000-0000-00000C290000}"/>
    <cellStyle name="Comma 8 2 12" xfId="4586" xr:uid="{00000000-0005-0000-0000-00000D290000}"/>
    <cellStyle name="Comma 8 2 2" xfId="168" xr:uid="{00000000-0005-0000-0000-00000E290000}"/>
    <cellStyle name="Comma 8 2 2 10" xfId="2471" xr:uid="{00000000-0005-0000-0000-00000F290000}"/>
    <cellStyle name="Comma 8 2 2 10 2" xfId="10938" xr:uid="{00000000-0005-0000-0000-000010290000}"/>
    <cellStyle name="Comma 8 2 2 10 3" xfId="6703" xr:uid="{00000000-0005-0000-0000-000011290000}"/>
    <cellStyle name="Comma 8 2 2 11" xfId="8822" xr:uid="{00000000-0005-0000-0000-000012290000}"/>
    <cellStyle name="Comma 8 2 2 12" xfId="4587" xr:uid="{00000000-0005-0000-0000-000013290000}"/>
    <cellStyle name="Comma 8 2 2 2" xfId="357" xr:uid="{00000000-0005-0000-0000-000014290000}"/>
    <cellStyle name="Comma 8 2 2 2 10" xfId="8837" xr:uid="{00000000-0005-0000-0000-000015290000}"/>
    <cellStyle name="Comma 8 2 2 2 11" xfId="4602" xr:uid="{00000000-0005-0000-0000-000016290000}"/>
    <cellStyle name="Comma 8 2 2 2 2" xfId="403" xr:uid="{00000000-0005-0000-0000-000017290000}"/>
    <cellStyle name="Comma 8 2 2 2 2 2" xfId="509" xr:uid="{00000000-0005-0000-0000-000018290000}"/>
    <cellStyle name="Comma 8 2 2 2 2 2 2" xfId="822" xr:uid="{00000000-0005-0000-0000-000019290000}"/>
    <cellStyle name="Comma 8 2 2 2 2 2 2 2" xfId="1327" xr:uid="{00000000-0005-0000-0000-00001A290000}"/>
    <cellStyle name="Comma 8 2 2 2 2 2 2 2 2" xfId="2385" xr:uid="{00000000-0005-0000-0000-00001B290000}"/>
    <cellStyle name="Comma 8 2 2 2 2 2 2 2 2 2" xfId="4502" xr:uid="{00000000-0005-0000-0000-00001C290000}"/>
    <cellStyle name="Comma 8 2 2 2 2 2 2 2 2 2 2" xfId="12969" xr:uid="{00000000-0005-0000-0000-00001D290000}"/>
    <cellStyle name="Comma 8 2 2 2 2 2 2 2 2 2 3" xfId="8734" xr:uid="{00000000-0005-0000-0000-00001E290000}"/>
    <cellStyle name="Comma 8 2 2 2 2 2 2 2 2 3" xfId="10853" xr:uid="{00000000-0005-0000-0000-00001F290000}"/>
    <cellStyle name="Comma 8 2 2 2 2 2 2 2 2 4" xfId="6618" xr:uid="{00000000-0005-0000-0000-000020290000}"/>
    <cellStyle name="Comma 8 2 2 2 2 2 2 2 3" xfId="3444" xr:uid="{00000000-0005-0000-0000-000021290000}"/>
    <cellStyle name="Comma 8 2 2 2 2 2 2 2 3 2" xfId="11911" xr:uid="{00000000-0005-0000-0000-000022290000}"/>
    <cellStyle name="Comma 8 2 2 2 2 2 2 2 3 3" xfId="7676" xr:uid="{00000000-0005-0000-0000-000023290000}"/>
    <cellStyle name="Comma 8 2 2 2 2 2 2 2 4" xfId="9795" xr:uid="{00000000-0005-0000-0000-000024290000}"/>
    <cellStyle name="Comma 8 2 2 2 2 2 2 2 5" xfId="5560" xr:uid="{00000000-0005-0000-0000-000025290000}"/>
    <cellStyle name="Comma 8 2 2 2 2 2 2 3" xfId="1880" xr:uid="{00000000-0005-0000-0000-000026290000}"/>
    <cellStyle name="Comma 8 2 2 2 2 2 2 3 2" xfId="3997" xr:uid="{00000000-0005-0000-0000-000027290000}"/>
    <cellStyle name="Comma 8 2 2 2 2 2 2 3 2 2" xfId="12464" xr:uid="{00000000-0005-0000-0000-000028290000}"/>
    <cellStyle name="Comma 8 2 2 2 2 2 2 3 2 3" xfId="8229" xr:uid="{00000000-0005-0000-0000-000029290000}"/>
    <cellStyle name="Comma 8 2 2 2 2 2 2 3 3" xfId="10348" xr:uid="{00000000-0005-0000-0000-00002A290000}"/>
    <cellStyle name="Comma 8 2 2 2 2 2 2 3 4" xfId="6113" xr:uid="{00000000-0005-0000-0000-00002B290000}"/>
    <cellStyle name="Comma 8 2 2 2 2 2 2 4" xfId="2939" xr:uid="{00000000-0005-0000-0000-00002C290000}"/>
    <cellStyle name="Comma 8 2 2 2 2 2 2 4 2" xfId="11406" xr:uid="{00000000-0005-0000-0000-00002D290000}"/>
    <cellStyle name="Comma 8 2 2 2 2 2 2 4 3" xfId="7171" xr:uid="{00000000-0005-0000-0000-00002E290000}"/>
    <cellStyle name="Comma 8 2 2 2 2 2 2 5" xfId="9290" xr:uid="{00000000-0005-0000-0000-00002F290000}"/>
    <cellStyle name="Comma 8 2 2 2 2 2 2 6" xfId="5055" xr:uid="{00000000-0005-0000-0000-000030290000}"/>
    <cellStyle name="Comma 8 2 2 2 2 2 3" xfId="1027" xr:uid="{00000000-0005-0000-0000-000031290000}"/>
    <cellStyle name="Comma 8 2 2 2 2 2 3 2" xfId="2085" xr:uid="{00000000-0005-0000-0000-000032290000}"/>
    <cellStyle name="Comma 8 2 2 2 2 2 3 2 2" xfId="4202" xr:uid="{00000000-0005-0000-0000-000033290000}"/>
    <cellStyle name="Comma 8 2 2 2 2 2 3 2 2 2" xfId="12669" xr:uid="{00000000-0005-0000-0000-000034290000}"/>
    <cellStyle name="Comma 8 2 2 2 2 2 3 2 2 3" xfId="8434" xr:uid="{00000000-0005-0000-0000-000035290000}"/>
    <cellStyle name="Comma 8 2 2 2 2 2 3 2 3" xfId="10553" xr:uid="{00000000-0005-0000-0000-000036290000}"/>
    <cellStyle name="Comma 8 2 2 2 2 2 3 2 4" xfId="6318" xr:uid="{00000000-0005-0000-0000-000037290000}"/>
    <cellStyle name="Comma 8 2 2 2 2 2 3 3" xfId="3144" xr:uid="{00000000-0005-0000-0000-000038290000}"/>
    <cellStyle name="Comma 8 2 2 2 2 2 3 3 2" xfId="11611" xr:uid="{00000000-0005-0000-0000-000039290000}"/>
    <cellStyle name="Comma 8 2 2 2 2 2 3 3 3" xfId="7376" xr:uid="{00000000-0005-0000-0000-00003A290000}"/>
    <cellStyle name="Comma 8 2 2 2 2 2 3 4" xfId="9495" xr:uid="{00000000-0005-0000-0000-00003B290000}"/>
    <cellStyle name="Comma 8 2 2 2 2 2 3 5" xfId="5260" xr:uid="{00000000-0005-0000-0000-00003C290000}"/>
    <cellStyle name="Comma 8 2 2 2 2 2 4" xfId="1579" xr:uid="{00000000-0005-0000-0000-00003D290000}"/>
    <cellStyle name="Comma 8 2 2 2 2 2 4 2" xfId="3696" xr:uid="{00000000-0005-0000-0000-00003E290000}"/>
    <cellStyle name="Comma 8 2 2 2 2 2 4 2 2" xfId="12163" xr:uid="{00000000-0005-0000-0000-00003F290000}"/>
    <cellStyle name="Comma 8 2 2 2 2 2 4 2 3" xfId="7928" xr:uid="{00000000-0005-0000-0000-000040290000}"/>
    <cellStyle name="Comma 8 2 2 2 2 2 4 3" xfId="10047" xr:uid="{00000000-0005-0000-0000-000041290000}"/>
    <cellStyle name="Comma 8 2 2 2 2 2 4 4" xfId="5812" xr:uid="{00000000-0005-0000-0000-000042290000}"/>
    <cellStyle name="Comma 8 2 2 2 2 2 5" xfId="2638" xr:uid="{00000000-0005-0000-0000-000043290000}"/>
    <cellStyle name="Comma 8 2 2 2 2 2 5 2" xfId="11105" xr:uid="{00000000-0005-0000-0000-000044290000}"/>
    <cellStyle name="Comma 8 2 2 2 2 2 5 3" xfId="6870" xr:uid="{00000000-0005-0000-0000-000045290000}"/>
    <cellStyle name="Comma 8 2 2 2 2 2 6" xfId="8989" xr:uid="{00000000-0005-0000-0000-000046290000}"/>
    <cellStyle name="Comma 8 2 2 2 2 2 7" xfId="4754" xr:uid="{00000000-0005-0000-0000-000047290000}"/>
    <cellStyle name="Comma 8 2 2 2 2 3" xfId="716" xr:uid="{00000000-0005-0000-0000-000048290000}"/>
    <cellStyle name="Comma 8 2 2 2 2 3 2" xfId="1221" xr:uid="{00000000-0005-0000-0000-000049290000}"/>
    <cellStyle name="Comma 8 2 2 2 2 3 2 2" xfId="2279" xr:uid="{00000000-0005-0000-0000-00004A290000}"/>
    <cellStyle name="Comma 8 2 2 2 2 3 2 2 2" xfId="4396" xr:uid="{00000000-0005-0000-0000-00004B290000}"/>
    <cellStyle name="Comma 8 2 2 2 2 3 2 2 2 2" xfId="12863" xr:uid="{00000000-0005-0000-0000-00004C290000}"/>
    <cellStyle name="Comma 8 2 2 2 2 3 2 2 2 3" xfId="8628" xr:uid="{00000000-0005-0000-0000-00004D290000}"/>
    <cellStyle name="Comma 8 2 2 2 2 3 2 2 3" xfId="10747" xr:uid="{00000000-0005-0000-0000-00004E290000}"/>
    <cellStyle name="Comma 8 2 2 2 2 3 2 2 4" xfId="6512" xr:uid="{00000000-0005-0000-0000-00004F290000}"/>
    <cellStyle name="Comma 8 2 2 2 2 3 2 3" xfId="3338" xr:uid="{00000000-0005-0000-0000-000050290000}"/>
    <cellStyle name="Comma 8 2 2 2 2 3 2 3 2" xfId="11805" xr:uid="{00000000-0005-0000-0000-000051290000}"/>
    <cellStyle name="Comma 8 2 2 2 2 3 2 3 3" xfId="7570" xr:uid="{00000000-0005-0000-0000-000052290000}"/>
    <cellStyle name="Comma 8 2 2 2 2 3 2 4" xfId="9689" xr:uid="{00000000-0005-0000-0000-000053290000}"/>
    <cellStyle name="Comma 8 2 2 2 2 3 2 5" xfId="5454" xr:uid="{00000000-0005-0000-0000-000054290000}"/>
    <cellStyle name="Comma 8 2 2 2 2 3 3" xfId="1774" xr:uid="{00000000-0005-0000-0000-000055290000}"/>
    <cellStyle name="Comma 8 2 2 2 2 3 3 2" xfId="3891" xr:uid="{00000000-0005-0000-0000-000056290000}"/>
    <cellStyle name="Comma 8 2 2 2 2 3 3 2 2" xfId="12358" xr:uid="{00000000-0005-0000-0000-000057290000}"/>
    <cellStyle name="Comma 8 2 2 2 2 3 3 2 3" xfId="8123" xr:uid="{00000000-0005-0000-0000-000058290000}"/>
    <cellStyle name="Comma 8 2 2 2 2 3 3 3" xfId="10242" xr:uid="{00000000-0005-0000-0000-000059290000}"/>
    <cellStyle name="Comma 8 2 2 2 2 3 3 4" xfId="6007" xr:uid="{00000000-0005-0000-0000-00005A290000}"/>
    <cellStyle name="Comma 8 2 2 2 2 3 4" xfId="2833" xr:uid="{00000000-0005-0000-0000-00005B290000}"/>
    <cellStyle name="Comma 8 2 2 2 2 3 4 2" xfId="11300" xr:uid="{00000000-0005-0000-0000-00005C290000}"/>
    <cellStyle name="Comma 8 2 2 2 2 3 4 3" xfId="7065" xr:uid="{00000000-0005-0000-0000-00005D290000}"/>
    <cellStyle name="Comma 8 2 2 2 2 3 5" xfId="9184" xr:uid="{00000000-0005-0000-0000-00005E290000}"/>
    <cellStyle name="Comma 8 2 2 2 2 3 6" xfId="4949" xr:uid="{00000000-0005-0000-0000-00005F290000}"/>
    <cellStyle name="Comma 8 2 2 2 2 4" xfId="609" xr:uid="{00000000-0005-0000-0000-000060290000}"/>
    <cellStyle name="Comma 8 2 2 2 2 4 2" xfId="1126" xr:uid="{00000000-0005-0000-0000-000061290000}"/>
    <cellStyle name="Comma 8 2 2 2 2 4 2 2" xfId="2184" xr:uid="{00000000-0005-0000-0000-000062290000}"/>
    <cellStyle name="Comma 8 2 2 2 2 4 2 2 2" xfId="4301" xr:uid="{00000000-0005-0000-0000-000063290000}"/>
    <cellStyle name="Comma 8 2 2 2 2 4 2 2 2 2" xfId="12768" xr:uid="{00000000-0005-0000-0000-000064290000}"/>
    <cellStyle name="Comma 8 2 2 2 2 4 2 2 2 3" xfId="8533" xr:uid="{00000000-0005-0000-0000-000065290000}"/>
    <cellStyle name="Comma 8 2 2 2 2 4 2 2 3" xfId="10652" xr:uid="{00000000-0005-0000-0000-000066290000}"/>
    <cellStyle name="Comma 8 2 2 2 2 4 2 2 4" xfId="6417" xr:uid="{00000000-0005-0000-0000-000067290000}"/>
    <cellStyle name="Comma 8 2 2 2 2 4 2 3" xfId="3243" xr:uid="{00000000-0005-0000-0000-000068290000}"/>
    <cellStyle name="Comma 8 2 2 2 2 4 2 3 2" xfId="11710" xr:uid="{00000000-0005-0000-0000-000069290000}"/>
    <cellStyle name="Comma 8 2 2 2 2 4 2 3 3" xfId="7475" xr:uid="{00000000-0005-0000-0000-00006A290000}"/>
    <cellStyle name="Comma 8 2 2 2 2 4 2 4" xfId="9594" xr:uid="{00000000-0005-0000-0000-00006B290000}"/>
    <cellStyle name="Comma 8 2 2 2 2 4 2 5" xfId="5359" xr:uid="{00000000-0005-0000-0000-00006C290000}"/>
    <cellStyle name="Comma 8 2 2 2 2 4 3" xfId="1679" xr:uid="{00000000-0005-0000-0000-00006D290000}"/>
    <cellStyle name="Comma 8 2 2 2 2 4 3 2" xfId="3796" xr:uid="{00000000-0005-0000-0000-00006E290000}"/>
    <cellStyle name="Comma 8 2 2 2 2 4 3 2 2" xfId="12263" xr:uid="{00000000-0005-0000-0000-00006F290000}"/>
    <cellStyle name="Comma 8 2 2 2 2 4 3 2 3" xfId="8028" xr:uid="{00000000-0005-0000-0000-000070290000}"/>
    <cellStyle name="Comma 8 2 2 2 2 4 3 3" xfId="10147" xr:uid="{00000000-0005-0000-0000-000071290000}"/>
    <cellStyle name="Comma 8 2 2 2 2 4 3 4" xfId="5912" xr:uid="{00000000-0005-0000-0000-000072290000}"/>
    <cellStyle name="Comma 8 2 2 2 2 4 4" xfId="2738" xr:uid="{00000000-0005-0000-0000-000073290000}"/>
    <cellStyle name="Comma 8 2 2 2 2 4 4 2" xfId="11205" xr:uid="{00000000-0005-0000-0000-000074290000}"/>
    <cellStyle name="Comma 8 2 2 2 2 4 4 3" xfId="6970" xr:uid="{00000000-0005-0000-0000-000075290000}"/>
    <cellStyle name="Comma 8 2 2 2 2 4 5" xfId="9089" xr:uid="{00000000-0005-0000-0000-000076290000}"/>
    <cellStyle name="Comma 8 2 2 2 2 4 6" xfId="4854" xr:uid="{00000000-0005-0000-0000-000077290000}"/>
    <cellStyle name="Comma 8 2 2 2 2 5" xfId="921" xr:uid="{00000000-0005-0000-0000-000078290000}"/>
    <cellStyle name="Comma 8 2 2 2 2 5 2" xfId="1979" xr:uid="{00000000-0005-0000-0000-000079290000}"/>
    <cellStyle name="Comma 8 2 2 2 2 5 2 2" xfId="4096" xr:uid="{00000000-0005-0000-0000-00007A290000}"/>
    <cellStyle name="Comma 8 2 2 2 2 5 2 2 2" xfId="12563" xr:uid="{00000000-0005-0000-0000-00007B290000}"/>
    <cellStyle name="Comma 8 2 2 2 2 5 2 2 3" xfId="8328" xr:uid="{00000000-0005-0000-0000-00007C290000}"/>
    <cellStyle name="Comma 8 2 2 2 2 5 2 3" xfId="10447" xr:uid="{00000000-0005-0000-0000-00007D290000}"/>
    <cellStyle name="Comma 8 2 2 2 2 5 2 4" xfId="6212" xr:uid="{00000000-0005-0000-0000-00007E290000}"/>
    <cellStyle name="Comma 8 2 2 2 2 5 3" xfId="3038" xr:uid="{00000000-0005-0000-0000-00007F290000}"/>
    <cellStyle name="Comma 8 2 2 2 2 5 3 2" xfId="11505" xr:uid="{00000000-0005-0000-0000-000080290000}"/>
    <cellStyle name="Comma 8 2 2 2 2 5 3 3" xfId="7270" xr:uid="{00000000-0005-0000-0000-000081290000}"/>
    <cellStyle name="Comma 8 2 2 2 2 5 4" xfId="9389" xr:uid="{00000000-0005-0000-0000-000082290000}"/>
    <cellStyle name="Comma 8 2 2 2 2 5 5" xfId="5154" xr:uid="{00000000-0005-0000-0000-000083290000}"/>
    <cellStyle name="Comma 8 2 2 2 2 6" xfId="1473" xr:uid="{00000000-0005-0000-0000-000084290000}"/>
    <cellStyle name="Comma 8 2 2 2 2 6 2" xfId="3590" xr:uid="{00000000-0005-0000-0000-000085290000}"/>
    <cellStyle name="Comma 8 2 2 2 2 6 2 2" xfId="12057" xr:uid="{00000000-0005-0000-0000-000086290000}"/>
    <cellStyle name="Comma 8 2 2 2 2 6 2 3" xfId="7822" xr:uid="{00000000-0005-0000-0000-000087290000}"/>
    <cellStyle name="Comma 8 2 2 2 2 6 3" xfId="9941" xr:uid="{00000000-0005-0000-0000-000088290000}"/>
    <cellStyle name="Comma 8 2 2 2 2 6 4" xfId="5706" xr:uid="{00000000-0005-0000-0000-000089290000}"/>
    <cellStyle name="Comma 8 2 2 2 2 7" xfId="2532" xr:uid="{00000000-0005-0000-0000-00008A290000}"/>
    <cellStyle name="Comma 8 2 2 2 2 7 2" xfId="10999" xr:uid="{00000000-0005-0000-0000-00008B290000}"/>
    <cellStyle name="Comma 8 2 2 2 2 7 3" xfId="6764" xr:uid="{00000000-0005-0000-0000-00008C290000}"/>
    <cellStyle name="Comma 8 2 2 2 2 8" xfId="8883" xr:uid="{00000000-0005-0000-0000-00008D290000}"/>
    <cellStyle name="Comma 8 2 2 2 2 9" xfId="4648" xr:uid="{00000000-0005-0000-0000-00008E290000}"/>
    <cellStyle name="Comma 8 2 2 2 3" xfId="463" xr:uid="{00000000-0005-0000-0000-00008F290000}"/>
    <cellStyle name="Comma 8 2 2 2 3 2" xfId="776" xr:uid="{00000000-0005-0000-0000-000090290000}"/>
    <cellStyle name="Comma 8 2 2 2 3 2 2" xfId="1281" xr:uid="{00000000-0005-0000-0000-000091290000}"/>
    <cellStyle name="Comma 8 2 2 2 3 2 2 2" xfId="2339" xr:uid="{00000000-0005-0000-0000-000092290000}"/>
    <cellStyle name="Comma 8 2 2 2 3 2 2 2 2" xfId="4456" xr:uid="{00000000-0005-0000-0000-000093290000}"/>
    <cellStyle name="Comma 8 2 2 2 3 2 2 2 2 2" xfId="12923" xr:uid="{00000000-0005-0000-0000-000094290000}"/>
    <cellStyle name="Comma 8 2 2 2 3 2 2 2 2 3" xfId="8688" xr:uid="{00000000-0005-0000-0000-000095290000}"/>
    <cellStyle name="Comma 8 2 2 2 3 2 2 2 3" xfId="10807" xr:uid="{00000000-0005-0000-0000-000096290000}"/>
    <cellStyle name="Comma 8 2 2 2 3 2 2 2 4" xfId="6572" xr:uid="{00000000-0005-0000-0000-000097290000}"/>
    <cellStyle name="Comma 8 2 2 2 3 2 2 3" xfId="3398" xr:uid="{00000000-0005-0000-0000-000098290000}"/>
    <cellStyle name="Comma 8 2 2 2 3 2 2 3 2" xfId="11865" xr:uid="{00000000-0005-0000-0000-000099290000}"/>
    <cellStyle name="Comma 8 2 2 2 3 2 2 3 3" xfId="7630" xr:uid="{00000000-0005-0000-0000-00009A290000}"/>
    <cellStyle name="Comma 8 2 2 2 3 2 2 4" xfId="9749" xr:uid="{00000000-0005-0000-0000-00009B290000}"/>
    <cellStyle name="Comma 8 2 2 2 3 2 2 5" xfId="5514" xr:uid="{00000000-0005-0000-0000-00009C290000}"/>
    <cellStyle name="Comma 8 2 2 2 3 2 3" xfId="1834" xr:uid="{00000000-0005-0000-0000-00009D290000}"/>
    <cellStyle name="Comma 8 2 2 2 3 2 3 2" xfId="3951" xr:uid="{00000000-0005-0000-0000-00009E290000}"/>
    <cellStyle name="Comma 8 2 2 2 3 2 3 2 2" xfId="12418" xr:uid="{00000000-0005-0000-0000-00009F290000}"/>
    <cellStyle name="Comma 8 2 2 2 3 2 3 2 3" xfId="8183" xr:uid="{00000000-0005-0000-0000-0000A0290000}"/>
    <cellStyle name="Comma 8 2 2 2 3 2 3 3" xfId="10302" xr:uid="{00000000-0005-0000-0000-0000A1290000}"/>
    <cellStyle name="Comma 8 2 2 2 3 2 3 4" xfId="6067" xr:uid="{00000000-0005-0000-0000-0000A2290000}"/>
    <cellStyle name="Comma 8 2 2 2 3 2 4" xfId="2893" xr:uid="{00000000-0005-0000-0000-0000A3290000}"/>
    <cellStyle name="Comma 8 2 2 2 3 2 4 2" xfId="11360" xr:uid="{00000000-0005-0000-0000-0000A4290000}"/>
    <cellStyle name="Comma 8 2 2 2 3 2 4 3" xfId="7125" xr:uid="{00000000-0005-0000-0000-0000A5290000}"/>
    <cellStyle name="Comma 8 2 2 2 3 2 5" xfId="9244" xr:uid="{00000000-0005-0000-0000-0000A6290000}"/>
    <cellStyle name="Comma 8 2 2 2 3 2 6" xfId="5009" xr:uid="{00000000-0005-0000-0000-0000A7290000}"/>
    <cellStyle name="Comma 8 2 2 2 3 3" xfId="981" xr:uid="{00000000-0005-0000-0000-0000A8290000}"/>
    <cellStyle name="Comma 8 2 2 2 3 3 2" xfId="2039" xr:uid="{00000000-0005-0000-0000-0000A9290000}"/>
    <cellStyle name="Comma 8 2 2 2 3 3 2 2" xfId="4156" xr:uid="{00000000-0005-0000-0000-0000AA290000}"/>
    <cellStyle name="Comma 8 2 2 2 3 3 2 2 2" xfId="12623" xr:uid="{00000000-0005-0000-0000-0000AB290000}"/>
    <cellStyle name="Comma 8 2 2 2 3 3 2 2 3" xfId="8388" xr:uid="{00000000-0005-0000-0000-0000AC290000}"/>
    <cellStyle name="Comma 8 2 2 2 3 3 2 3" xfId="10507" xr:uid="{00000000-0005-0000-0000-0000AD290000}"/>
    <cellStyle name="Comma 8 2 2 2 3 3 2 4" xfId="6272" xr:uid="{00000000-0005-0000-0000-0000AE290000}"/>
    <cellStyle name="Comma 8 2 2 2 3 3 3" xfId="3098" xr:uid="{00000000-0005-0000-0000-0000AF290000}"/>
    <cellStyle name="Comma 8 2 2 2 3 3 3 2" xfId="11565" xr:uid="{00000000-0005-0000-0000-0000B0290000}"/>
    <cellStyle name="Comma 8 2 2 2 3 3 3 3" xfId="7330" xr:uid="{00000000-0005-0000-0000-0000B1290000}"/>
    <cellStyle name="Comma 8 2 2 2 3 3 4" xfId="9449" xr:uid="{00000000-0005-0000-0000-0000B2290000}"/>
    <cellStyle name="Comma 8 2 2 2 3 3 5" xfId="5214" xr:uid="{00000000-0005-0000-0000-0000B3290000}"/>
    <cellStyle name="Comma 8 2 2 2 3 4" xfId="1533" xr:uid="{00000000-0005-0000-0000-0000B4290000}"/>
    <cellStyle name="Comma 8 2 2 2 3 4 2" xfId="3650" xr:uid="{00000000-0005-0000-0000-0000B5290000}"/>
    <cellStyle name="Comma 8 2 2 2 3 4 2 2" xfId="12117" xr:uid="{00000000-0005-0000-0000-0000B6290000}"/>
    <cellStyle name="Comma 8 2 2 2 3 4 2 3" xfId="7882" xr:uid="{00000000-0005-0000-0000-0000B7290000}"/>
    <cellStyle name="Comma 8 2 2 2 3 4 3" xfId="10001" xr:uid="{00000000-0005-0000-0000-0000B8290000}"/>
    <cellStyle name="Comma 8 2 2 2 3 4 4" xfId="5766" xr:uid="{00000000-0005-0000-0000-0000B9290000}"/>
    <cellStyle name="Comma 8 2 2 2 3 5" xfId="2592" xr:uid="{00000000-0005-0000-0000-0000BA290000}"/>
    <cellStyle name="Comma 8 2 2 2 3 5 2" xfId="11059" xr:uid="{00000000-0005-0000-0000-0000BB290000}"/>
    <cellStyle name="Comma 8 2 2 2 3 5 3" xfId="6824" xr:uid="{00000000-0005-0000-0000-0000BC290000}"/>
    <cellStyle name="Comma 8 2 2 2 3 6" xfId="8943" xr:uid="{00000000-0005-0000-0000-0000BD290000}"/>
    <cellStyle name="Comma 8 2 2 2 3 7" xfId="4708" xr:uid="{00000000-0005-0000-0000-0000BE290000}"/>
    <cellStyle name="Comma 8 2 2 2 4" xfId="670" xr:uid="{00000000-0005-0000-0000-0000BF290000}"/>
    <cellStyle name="Comma 8 2 2 2 4 2" xfId="1175" xr:uid="{00000000-0005-0000-0000-0000C0290000}"/>
    <cellStyle name="Comma 8 2 2 2 4 2 2" xfId="2233" xr:uid="{00000000-0005-0000-0000-0000C1290000}"/>
    <cellStyle name="Comma 8 2 2 2 4 2 2 2" xfId="4350" xr:uid="{00000000-0005-0000-0000-0000C2290000}"/>
    <cellStyle name="Comma 8 2 2 2 4 2 2 2 2" xfId="12817" xr:uid="{00000000-0005-0000-0000-0000C3290000}"/>
    <cellStyle name="Comma 8 2 2 2 4 2 2 2 3" xfId="8582" xr:uid="{00000000-0005-0000-0000-0000C4290000}"/>
    <cellStyle name="Comma 8 2 2 2 4 2 2 3" xfId="10701" xr:uid="{00000000-0005-0000-0000-0000C5290000}"/>
    <cellStyle name="Comma 8 2 2 2 4 2 2 4" xfId="6466" xr:uid="{00000000-0005-0000-0000-0000C6290000}"/>
    <cellStyle name="Comma 8 2 2 2 4 2 3" xfId="3292" xr:uid="{00000000-0005-0000-0000-0000C7290000}"/>
    <cellStyle name="Comma 8 2 2 2 4 2 3 2" xfId="11759" xr:uid="{00000000-0005-0000-0000-0000C8290000}"/>
    <cellStyle name="Comma 8 2 2 2 4 2 3 3" xfId="7524" xr:uid="{00000000-0005-0000-0000-0000C9290000}"/>
    <cellStyle name="Comma 8 2 2 2 4 2 4" xfId="9643" xr:uid="{00000000-0005-0000-0000-0000CA290000}"/>
    <cellStyle name="Comma 8 2 2 2 4 2 5" xfId="5408" xr:uid="{00000000-0005-0000-0000-0000CB290000}"/>
    <cellStyle name="Comma 8 2 2 2 4 3" xfId="1728" xr:uid="{00000000-0005-0000-0000-0000CC290000}"/>
    <cellStyle name="Comma 8 2 2 2 4 3 2" xfId="3845" xr:uid="{00000000-0005-0000-0000-0000CD290000}"/>
    <cellStyle name="Comma 8 2 2 2 4 3 2 2" xfId="12312" xr:uid="{00000000-0005-0000-0000-0000CE290000}"/>
    <cellStyle name="Comma 8 2 2 2 4 3 2 3" xfId="8077" xr:uid="{00000000-0005-0000-0000-0000CF290000}"/>
    <cellStyle name="Comma 8 2 2 2 4 3 3" xfId="10196" xr:uid="{00000000-0005-0000-0000-0000D0290000}"/>
    <cellStyle name="Comma 8 2 2 2 4 3 4" xfId="5961" xr:uid="{00000000-0005-0000-0000-0000D1290000}"/>
    <cellStyle name="Comma 8 2 2 2 4 4" xfId="2787" xr:uid="{00000000-0005-0000-0000-0000D2290000}"/>
    <cellStyle name="Comma 8 2 2 2 4 4 2" xfId="11254" xr:uid="{00000000-0005-0000-0000-0000D3290000}"/>
    <cellStyle name="Comma 8 2 2 2 4 4 3" xfId="7019" xr:uid="{00000000-0005-0000-0000-0000D4290000}"/>
    <cellStyle name="Comma 8 2 2 2 4 5" xfId="9138" xr:uid="{00000000-0005-0000-0000-0000D5290000}"/>
    <cellStyle name="Comma 8 2 2 2 4 6" xfId="4903" xr:uid="{00000000-0005-0000-0000-0000D6290000}"/>
    <cellStyle name="Comma 8 2 2 2 5" xfId="563" xr:uid="{00000000-0005-0000-0000-0000D7290000}"/>
    <cellStyle name="Comma 8 2 2 2 5 2" xfId="1080" xr:uid="{00000000-0005-0000-0000-0000D8290000}"/>
    <cellStyle name="Comma 8 2 2 2 5 2 2" xfId="2138" xr:uid="{00000000-0005-0000-0000-0000D9290000}"/>
    <cellStyle name="Comma 8 2 2 2 5 2 2 2" xfId="4255" xr:uid="{00000000-0005-0000-0000-0000DA290000}"/>
    <cellStyle name="Comma 8 2 2 2 5 2 2 2 2" xfId="12722" xr:uid="{00000000-0005-0000-0000-0000DB290000}"/>
    <cellStyle name="Comma 8 2 2 2 5 2 2 2 3" xfId="8487" xr:uid="{00000000-0005-0000-0000-0000DC290000}"/>
    <cellStyle name="Comma 8 2 2 2 5 2 2 3" xfId="10606" xr:uid="{00000000-0005-0000-0000-0000DD290000}"/>
    <cellStyle name="Comma 8 2 2 2 5 2 2 4" xfId="6371" xr:uid="{00000000-0005-0000-0000-0000DE290000}"/>
    <cellStyle name="Comma 8 2 2 2 5 2 3" xfId="3197" xr:uid="{00000000-0005-0000-0000-0000DF290000}"/>
    <cellStyle name="Comma 8 2 2 2 5 2 3 2" xfId="11664" xr:uid="{00000000-0005-0000-0000-0000E0290000}"/>
    <cellStyle name="Comma 8 2 2 2 5 2 3 3" xfId="7429" xr:uid="{00000000-0005-0000-0000-0000E1290000}"/>
    <cellStyle name="Comma 8 2 2 2 5 2 4" xfId="9548" xr:uid="{00000000-0005-0000-0000-0000E2290000}"/>
    <cellStyle name="Comma 8 2 2 2 5 2 5" xfId="5313" xr:uid="{00000000-0005-0000-0000-0000E3290000}"/>
    <cellStyle name="Comma 8 2 2 2 5 3" xfId="1633" xr:uid="{00000000-0005-0000-0000-0000E4290000}"/>
    <cellStyle name="Comma 8 2 2 2 5 3 2" xfId="3750" xr:uid="{00000000-0005-0000-0000-0000E5290000}"/>
    <cellStyle name="Comma 8 2 2 2 5 3 2 2" xfId="12217" xr:uid="{00000000-0005-0000-0000-0000E6290000}"/>
    <cellStyle name="Comma 8 2 2 2 5 3 2 3" xfId="7982" xr:uid="{00000000-0005-0000-0000-0000E7290000}"/>
    <cellStyle name="Comma 8 2 2 2 5 3 3" xfId="10101" xr:uid="{00000000-0005-0000-0000-0000E8290000}"/>
    <cellStyle name="Comma 8 2 2 2 5 3 4" xfId="5866" xr:uid="{00000000-0005-0000-0000-0000E9290000}"/>
    <cellStyle name="Comma 8 2 2 2 5 4" xfId="2692" xr:uid="{00000000-0005-0000-0000-0000EA290000}"/>
    <cellStyle name="Comma 8 2 2 2 5 4 2" xfId="11159" xr:uid="{00000000-0005-0000-0000-0000EB290000}"/>
    <cellStyle name="Comma 8 2 2 2 5 4 3" xfId="6924" xr:uid="{00000000-0005-0000-0000-0000EC290000}"/>
    <cellStyle name="Comma 8 2 2 2 5 5" xfId="9043" xr:uid="{00000000-0005-0000-0000-0000ED290000}"/>
    <cellStyle name="Comma 8 2 2 2 5 6" xfId="4808" xr:uid="{00000000-0005-0000-0000-0000EE290000}"/>
    <cellStyle name="Comma 8 2 2 2 6" xfId="875" xr:uid="{00000000-0005-0000-0000-0000EF290000}"/>
    <cellStyle name="Comma 8 2 2 2 6 2" xfId="1933" xr:uid="{00000000-0005-0000-0000-0000F0290000}"/>
    <cellStyle name="Comma 8 2 2 2 6 2 2" xfId="4050" xr:uid="{00000000-0005-0000-0000-0000F1290000}"/>
    <cellStyle name="Comma 8 2 2 2 6 2 2 2" xfId="12517" xr:uid="{00000000-0005-0000-0000-0000F2290000}"/>
    <cellStyle name="Comma 8 2 2 2 6 2 2 3" xfId="8282" xr:uid="{00000000-0005-0000-0000-0000F3290000}"/>
    <cellStyle name="Comma 8 2 2 2 6 2 3" xfId="10401" xr:uid="{00000000-0005-0000-0000-0000F4290000}"/>
    <cellStyle name="Comma 8 2 2 2 6 2 4" xfId="6166" xr:uid="{00000000-0005-0000-0000-0000F5290000}"/>
    <cellStyle name="Comma 8 2 2 2 6 3" xfId="2992" xr:uid="{00000000-0005-0000-0000-0000F6290000}"/>
    <cellStyle name="Comma 8 2 2 2 6 3 2" xfId="11459" xr:uid="{00000000-0005-0000-0000-0000F7290000}"/>
    <cellStyle name="Comma 8 2 2 2 6 3 3" xfId="7224" xr:uid="{00000000-0005-0000-0000-0000F8290000}"/>
    <cellStyle name="Comma 8 2 2 2 6 4" xfId="9343" xr:uid="{00000000-0005-0000-0000-0000F9290000}"/>
    <cellStyle name="Comma 8 2 2 2 6 5" xfId="5108" xr:uid="{00000000-0005-0000-0000-0000FA290000}"/>
    <cellStyle name="Comma 8 2 2 2 7" xfId="1381" xr:uid="{00000000-0005-0000-0000-0000FB290000}"/>
    <cellStyle name="Comma 8 2 2 2 7 2" xfId="2439" xr:uid="{00000000-0005-0000-0000-0000FC290000}"/>
    <cellStyle name="Comma 8 2 2 2 7 2 2" xfId="4556" xr:uid="{00000000-0005-0000-0000-0000FD290000}"/>
    <cellStyle name="Comma 8 2 2 2 7 2 2 2" xfId="13023" xr:uid="{00000000-0005-0000-0000-0000FE290000}"/>
    <cellStyle name="Comma 8 2 2 2 7 2 2 3" xfId="8788" xr:uid="{00000000-0005-0000-0000-0000FF290000}"/>
    <cellStyle name="Comma 8 2 2 2 7 2 3" xfId="10907" xr:uid="{00000000-0005-0000-0000-0000002A0000}"/>
    <cellStyle name="Comma 8 2 2 2 7 2 4" xfId="6672" xr:uid="{00000000-0005-0000-0000-0000012A0000}"/>
    <cellStyle name="Comma 8 2 2 2 7 3" xfId="3498" xr:uid="{00000000-0005-0000-0000-0000022A0000}"/>
    <cellStyle name="Comma 8 2 2 2 7 3 2" xfId="11965" xr:uid="{00000000-0005-0000-0000-0000032A0000}"/>
    <cellStyle name="Comma 8 2 2 2 7 3 3" xfId="7730" xr:uid="{00000000-0005-0000-0000-0000042A0000}"/>
    <cellStyle name="Comma 8 2 2 2 7 4" xfId="9849" xr:uid="{00000000-0005-0000-0000-0000052A0000}"/>
    <cellStyle name="Comma 8 2 2 2 7 5" xfId="5614" xr:uid="{00000000-0005-0000-0000-0000062A0000}"/>
    <cellStyle name="Comma 8 2 2 2 8" xfId="1427" xr:uid="{00000000-0005-0000-0000-0000072A0000}"/>
    <cellStyle name="Comma 8 2 2 2 8 2" xfId="3544" xr:uid="{00000000-0005-0000-0000-0000082A0000}"/>
    <cellStyle name="Comma 8 2 2 2 8 2 2" xfId="12011" xr:uid="{00000000-0005-0000-0000-0000092A0000}"/>
    <cellStyle name="Comma 8 2 2 2 8 2 3" xfId="7776" xr:uid="{00000000-0005-0000-0000-00000A2A0000}"/>
    <cellStyle name="Comma 8 2 2 2 8 3" xfId="9895" xr:uid="{00000000-0005-0000-0000-00000B2A0000}"/>
    <cellStyle name="Comma 8 2 2 2 8 4" xfId="5660" xr:uid="{00000000-0005-0000-0000-00000C2A0000}"/>
    <cellStyle name="Comma 8 2 2 2 9" xfId="2486" xr:uid="{00000000-0005-0000-0000-00000D2A0000}"/>
    <cellStyle name="Comma 8 2 2 2 9 2" xfId="10953" xr:uid="{00000000-0005-0000-0000-00000E2A0000}"/>
    <cellStyle name="Comma 8 2 2 2 9 3" xfId="6718" xr:uid="{00000000-0005-0000-0000-00000F2A0000}"/>
    <cellStyle name="Comma 8 2 2 3" xfId="388" xr:uid="{00000000-0005-0000-0000-0000102A0000}"/>
    <cellStyle name="Comma 8 2 2 3 2" xfId="494" xr:uid="{00000000-0005-0000-0000-0000112A0000}"/>
    <cellStyle name="Comma 8 2 2 3 2 2" xfId="807" xr:uid="{00000000-0005-0000-0000-0000122A0000}"/>
    <cellStyle name="Comma 8 2 2 3 2 2 2" xfId="1312" xr:uid="{00000000-0005-0000-0000-0000132A0000}"/>
    <cellStyle name="Comma 8 2 2 3 2 2 2 2" xfId="2370" xr:uid="{00000000-0005-0000-0000-0000142A0000}"/>
    <cellStyle name="Comma 8 2 2 3 2 2 2 2 2" xfId="4487" xr:uid="{00000000-0005-0000-0000-0000152A0000}"/>
    <cellStyle name="Comma 8 2 2 3 2 2 2 2 2 2" xfId="12954" xr:uid="{00000000-0005-0000-0000-0000162A0000}"/>
    <cellStyle name="Comma 8 2 2 3 2 2 2 2 2 3" xfId="8719" xr:uid="{00000000-0005-0000-0000-0000172A0000}"/>
    <cellStyle name="Comma 8 2 2 3 2 2 2 2 3" xfId="10838" xr:uid="{00000000-0005-0000-0000-0000182A0000}"/>
    <cellStyle name="Comma 8 2 2 3 2 2 2 2 4" xfId="6603" xr:uid="{00000000-0005-0000-0000-0000192A0000}"/>
    <cellStyle name="Comma 8 2 2 3 2 2 2 3" xfId="3429" xr:uid="{00000000-0005-0000-0000-00001A2A0000}"/>
    <cellStyle name="Comma 8 2 2 3 2 2 2 3 2" xfId="11896" xr:uid="{00000000-0005-0000-0000-00001B2A0000}"/>
    <cellStyle name="Comma 8 2 2 3 2 2 2 3 3" xfId="7661" xr:uid="{00000000-0005-0000-0000-00001C2A0000}"/>
    <cellStyle name="Comma 8 2 2 3 2 2 2 4" xfId="9780" xr:uid="{00000000-0005-0000-0000-00001D2A0000}"/>
    <cellStyle name="Comma 8 2 2 3 2 2 2 5" xfId="5545" xr:uid="{00000000-0005-0000-0000-00001E2A0000}"/>
    <cellStyle name="Comma 8 2 2 3 2 2 3" xfId="1865" xr:uid="{00000000-0005-0000-0000-00001F2A0000}"/>
    <cellStyle name="Comma 8 2 2 3 2 2 3 2" xfId="3982" xr:uid="{00000000-0005-0000-0000-0000202A0000}"/>
    <cellStyle name="Comma 8 2 2 3 2 2 3 2 2" xfId="12449" xr:uid="{00000000-0005-0000-0000-0000212A0000}"/>
    <cellStyle name="Comma 8 2 2 3 2 2 3 2 3" xfId="8214" xr:uid="{00000000-0005-0000-0000-0000222A0000}"/>
    <cellStyle name="Comma 8 2 2 3 2 2 3 3" xfId="10333" xr:uid="{00000000-0005-0000-0000-0000232A0000}"/>
    <cellStyle name="Comma 8 2 2 3 2 2 3 4" xfId="6098" xr:uid="{00000000-0005-0000-0000-0000242A0000}"/>
    <cellStyle name="Comma 8 2 2 3 2 2 4" xfId="2924" xr:uid="{00000000-0005-0000-0000-0000252A0000}"/>
    <cellStyle name="Comma 8 2 2 3 2 2 4 2" xfId="11391" xr:uid="{00000000-0005-0000-0000-0000262A0000}"/>
    <cellStyle name="Comma 8 2 2 3 2 2 4 3" xfId="7156" xr:uid="{00000000-0005-0000-0000-0000272A0000}"/>
    <cellStyle name="Comma 8 2 2 3 2 2 5" xfId="9275" xr:uid="{00000000-0005-0000-0000-0000282A0000}"/>
    <cellStyle name="Comma 8 2 2 3 2 2 6" xfId="5040" xr:uid="{00000000-0005-0000-0000-0000292A0000}"/>
    <cellStyle name="Comma 8 2 2 3 2 3" xfId="1012" xr:uid="{00000000-0005-0000-0000-00002A2A0000}"/>
    <cellStyle name="Comma 8 2 2 3 2 3 2" xfId="2070" xr:uid="{00000000-0005-0000-0000-00002B2A0000}"/>
    <cellStyle name="Comma 8 2 2 3 2 3 2 2" xfId="4187" xr:uid="{00000000-0005-0000-0000-00002C2A0000}"/>
    <cellStyle name="Comma 8 2 2 3 2 3 2 2 2" xfId="12654" xr:uid="{00000000-0005-0000-0000-00002D2A0000}"/>
    <cellStyle name="Comma 8 2 2 3 2 3 2 2 3" xfId="8419" xr:uid="{00000000-0005-0000-0000-00002E2A0000}"/>
    <cellStyle name="Comma 8 2 2 3 2 3 2 3" xfId="10538" xr:uid="{00000000-0005-0000-0000-00002F2A0000}"/>
    <cellStyle name="Comma 8 2 2 3 2 3 2 4" xfId="6303" xr:uid="{00000000-0005-0000-0000-0000302A0000}"/>
    <cellStyle name="Comma 8 2 2 3 2 3 3" xfId="3129" xr:uid="{00000000-0005-0000-0000-0000312A0000}"/>
    <cellStyle name="Comma 8 2 2 3 2 3 3 2" xfId="11596" xr:uid="{00000000-0005-0000-0000-0000322A0000}"/>
    <cellStyle name="Comma 8 2 2 3 2 3 3 3" xfId="7361" xr:uid="{00000000-0005-0000-0000-0000332A0000}"/>
    <cellStyle name="Comma 8 2 2 3 2 3 4" xfId="9480" xr:uid="{00000000-0005-0000-0000-0000342A0000}"/>
    <cellStyle name="Comma 8 2 2 3 2 3 5" xfId="5245" xr:uid="{00000000-0005-0000-0000-0000352A0000}"/>
    <cellStyle name="Comma 8 2 2 3 2 4" xfId="1564" xr:uid="{00000000-0005-0000-0000-0000362A0000}"/>
    <cellStyle name="Comma 8 2 2 3 2 4 2" xfId="3681" xr:uid="{00000000-0005-0000-0000-0000372A0000}"/>
    <cellStyle name="Comma 8 2 2 3 2 4 2 2" xfId="12148" xr:uid="{00000000-0005-0000-0000-0000382A0000}"/>
    <cellStyle name="Comma 8 2 2 3 2 4 2 3" xfId="7913" xr:uid="{00000000-0005-0000-0000-0000392A0000}"/>
    <cellStyle name="Comma 8 2 2 3 2 4 3" xfId="10032" xr:uid="{00000000-0005-0000-0000-00003A2A0000}"/>
    <cellStyle name="Comma 8 2 2 3 2 4 4" xfId="5797" xr:uid="{00000000-0005-0000-0000-00003B2A0000}"/>
    <cellStyle name="Comma 8 2 2 3 2 5" xfId="2623" xr:uid="{00000000-0005-0000-0000-00003C2A0000}"/>
    <cellStyle name="Comma 8 2 2 3 2 5 2" xfId="11090" xr:uid="{00000000-0005-0000-0000-00003D2A0000}"/>
    <cellStyle name="Comma 8 2 2 3 2 5 3" xfId="6855" xr:uid="{00000000-0005-0000-0000-00003E2A0000}"/>
    <cellStyle name="Comma 8 2 2 3 2 6" xfId="8974" xr:uid="{00000000-0005-0000-0000-00003F2A0000}"/>
    <cellStyle name="Comma 8 2 2 3 2 7" xfId="4739" xr:uid="{00000000-0005-0000-0000-0000402A0000}"/>
    <cellStyle name="Comma 8 2 2 3 3" xfId="701" xr:uid="{00000000-0005-0000-0000-0000412A0000}"/>
    <cellStyle name="Comma 8 2 2 3 3 2" xfId="1206" xr:uid="{00000000-0005-0000-0000-0000422A0000}"/>
    <cellStyle name="Comma 8 2 2 3 3 2 2" xfId="2264" xr:uid="{00000000-0005-0000-0000-0000432A0000}"/>
    <cellStyle name="Comma 8 2 2 3 3 2 2 2" xfId="4381" xr:uid="{00000000-0005-0000-0000-0000442A0000}"/>
    <cellStyle name="Comma 8 2 2 3 3 2 2 2 2" xfId="12848" xr:uid="{00000000-0005-0000-0000-0000452A0000}"/>
    <cellStyle name="Comma 8 2 2 3 3 2 2 2 3" xfId="8613" xr:uid="{00000000-0005-0000-0000-0000462A0000}"/>
    <cellStyle name="Comma 8 2 2 3 3 2 2 3" xfId="10732" xr:uid="{00000000-0005-0000-0000-0000472A0000}"/>
    <cellStyle name="Comma 8 2 2 3 3 2 2 4" xfId="6497" xr:uid="{00000000-0005-0000-0000-0000482A0000}"/>
    <cellStyle name="Comma 8 2 2 3 3 2 3" xfId="3323" xr:uid="{00000000-0005-0000-0000-0000492A0000}"/>
    <cellStyle name="Comma 8 2 2 3 3 2 3 2" xfId="11790" xr:uid="{00000000-0005-0000-0000-00004A2A0000}"/>
    <cellStyle name="Comma 8 2 2 3 3 2 3 3" xfId="7555" xr:uid="{00000000-0005-0000-0000-00004B2A0000}"/>
    <cellStyle name="Comma 8 2 2 3 3 2 4" xfId="9674" xr:uid="{00000000-0005-0000-0000-00004C2A0000}"/>
    <cellStyle name="Comma 8 2 2 3 3 2 5" xfId="5439" xr:uid="{00000000-0005-0000-0000-00004D2A0000}"/>
    <cellStyle name="Comma 8 2 2 3 3 3" xfId="1759" xr:uid="{00000000-0005-0000-0000-00004E2A0000}"/>
    <cellStyle name="Comma 8 2 2 3 3 3 2" xfId="3876" xr:uid="{00000000-0005-0000-0000-00004F2A0000}"/>
    <cellStyle name="Comma 8 2 2 3 3 3 2 2" xfId="12343" xr:uid="{00000000-0005-0000-0000-0000502A0000}"/>
    <cellStyle name="Comma 8 2 2 3 3 3 2 3" xfId="8108" xr:uid="{00000000-0005-0000-0000-0000512A0000}"/>
    <cellStyle name="Comma 8 2 2 3 3 3 3" xfId="10227" xr:uid="{00000000-0005-0000-0000-0000522A0000}"/>
    <cellStyle name="Comma 8 2 2 3 3 3 4" xfId="5992" xr:uid="{00000000-0005-0000-0000-0000532A0000}"/>
    <cellStyle name="Comma 8 2 2 3 3 4" xfId="2818" xr:uid="{00000000-0005-0000-0000-0000542A0000}"/>
    <cellStyle name="Comma 8 2 2 3 3 4 2" xfId="11285" xr:uid="{00000000-0005-0000-0000-0000552A0000}"/>
    <cellStyle name="Comma 8 2 2 3 3 4 3" xfId="7050" xr:uid="{00000000-0005-0000-0000-0000562A0000}"/>
    <cellStyle name="Comma 8 2 2 3 3 5" xfId="9169" xr:uid="{00000000-0005-0000-0000-0000572A0000}"/>
    <cellStyle name="Comma 8 2 2 3 3 6" xfId="4934" xr:uid="{00000000-0005-0000-0000-0000582A0000}"/>
    <cellStyle name="Comma 8 2 2 3 4" xfId="594" xr:uid="{00000000-0005-0000-0000-0000592A0000}"/>
    <cellStyle name="Comma 8 2 2 3 4 2" xfId="1111" xr:uid="{00000000-0005-0000-0000-00005A2A0000}"/>
    <cellStyle name="Comma 8 2 2 3 4 2 2" xfId="2169" xr:uid="{00000000-0005-0000-0000-00005B2A0000}"/>
    <cellStyle name="Comma 8 2 2 3 4 2 2 2" xfId="4286" xr:uid="{00000000-0005-0000-0000-00005C2A0000}"/>
    <cellStyle name="Comma 8 2 2 3 4 2 2 2 2" xfId="12753" xr:uid="{00000000-0005-0000-0000-00005D2A0000}"/>
    <cellStyle name="Comma 8 2 2 3 4 2 2 2 3" xfId="8518" xr:uid="{00000000-0005-0000-0000-00005E2A0000}"/>
    <cellStyle name="Comma 8 2 2 3 4 2 2 3" xfId="10637" xr:uid="{00000000-0005-0000-0000-00005F2A0000}"/>
    <cellStyle name="Comma 8 2 2 3 4 2 2 4" xfId="6402" xr:uid="{00000000-0005-0000-0000-0000602A0000}"/>
    <cellStyle name="Comma 8 2 2 3 4 2 3" xfId="3228" xr:uid="{00000000-0005-0000-0000-0000612A0000}"/>
    <cellStyle name="Comma 8 2 2 3 4 2 3 2" xfId="11695" xr:uid="{00000000-0005-0000-0000-0000622A0000}"/>
    <cellStyle name="Comma 8 2 2 3 4 2 3 3" xfId="7460" xr:uid="{00000000-0005-0000-0000-0000632A0000}"/>
    <cellStyle name="Comma 8 2 2 3 4 2 4" xfId="9579" xr:uid="{00000000-0005-0000-0000-0000642A0000}"/>
    <cellStyle name="Comma 8 2 2 3 4 2 5" xfId="5344" xr:uid="{00000000-0005-0000-0000-0000652A0000}"/>
    <cellStyle name="Comma 8 2 2 3 4 3" xfId="1664" xr:uid="{00000000-0005-0000-0000-0000662A0000}"/>
    <cellStyle name="Comma 8 2 2 3 4 3 2" xfId="3781" xr:uid="{00000000-0005-0000-0000-0000672A0000}"/>
    <cellStyle name="Comma 8 2 2 3 4 3 2 2" xfId="12248" xr:uid="{00000000-0005-0000-0000-0000682A0000}"/>
    <cellStyle name="Comma 8 2 2 3 4 3 2 3" xfId="8013" xr:uid="{00000000-0005-0000-0000-0000692A0000}"/>
    <cellStyle name="Comma 8 2 2 3 4 3 3" xfId="10132" xr:uid="{00000000-0005-0000-0000-00006A2A0000}"/>
    <cellStyle name="Comma 8 2 2 3 4 3 4" xfId="5897" xr:uid="{00000000-0005-0000-0000-00006B2A0000}"/>
    <cellStyle name="Comma 8 2 2 3 4 4" xfId="2723" xr:uid="{00000000-0005-0000-0000-00006C2A0000}"/>
    <cellStyle name="Comma 8 2 2 3 4 4 2" xfId="11190" xr:uid="{00000000-0005-0000-0000-00006D2A0000}"/>
    <cellStyle name="Comma 8 2 2 3 4 4 3" xfId="6955" xr:uid="{00000000-0005-0000-0000-00006E2A0000}"/>
    <cellStyle name="Comma 8 2 2 3 4 5" xfId="9074" xr:uid="{00000000-0005-0000-0000-00006F2A0000}"/>
    <cellStyle name="Comma 8 2 2 3 4 6" xfId="4839" xr:uid="{00000000-0005-0000-0000-0000702A0000}"/>
    <cellStyle name="Comma 8 2 2 3 5" xfId="906" xr:uid="{00000000-0005-0000-0000-0000712A0000}"/>
    <cellStyle name="Comma 8 2 2 3 5 2" xfId="1964" xr:uid="{00000000-0005-0000-0000-0000722A0000}"/>
    <cellStyle name="Comma 8 2 2 3 5 2 2" xfId="4081" xr:uid="{00000000-0005-0000-0000-0000732A0000}"/>
    <cellStyle name="Comma 8 2 2 3 5 2 2 2" xfId="12548" xr:uid="{00000000-0005-0000-0000-0000742A0000}"/>
    <cellStyle name="Comma 8 2 2 3 5 2 2 3" xfId="8313" xr:uid="{00000000-0005-0000-0000-0000752A0000}"/>
    <cellStyle name="Comma 8 2 2 3 5 2 3" xfId="10432" xr:uid="{00000000-0005-0000-0000-0000762A0000}"/>
    <cellStyle name="Comma 8 2 2 3 5 2 4" xfId="6197" xr:uid="{00000000-0005-0000-0000-0000772A0000}"/>
    <cellStyle name="Comma 8 2 2 3 5 3" xfId="3023" xr:uid="{00000000-0005-0000-0000-0000782A0000}"/>
    <cellStyle name="Comma 8 2 2 3 5 3 2" xfId="11490" xr:uid="{00000000-0005-0000-0000-0000792A0000}"/>
    <cellStyle name="Comma 8 2 2 3 5 3 3" xfId="7255" xr:uid="{00000000-0005-0000-0000-00007A2A0000}"/>
    <cellStyle name="Comma 8 2 2 3 5 4" xfId="9374" xr:uid="{00000000-0005-0000-0000-00007B2A0000}"/>
    <cellStyle name="Comma 8 2 2 3 5 5" xfId="5139" xr:uid="{00000000-0005-0000-0000-00007C2A0000}"/>
    <cellStyle name="Comma 8 2 2 3 6" xfId="1458" xr:uid="{00000000-0005-0000-0000-00007D2A0000}"/>
    <cellStyle name="Comma 8 2 2 3 6 2" xfId="3575" xr:uid="{00000000-0005-0000-0000-00007E2A0000}"/>
    <cellStyle name="Comma 8 2 2 3 6 2 2" xfId="12042" xr:uid="{00000000-0005-0000-0000-00007F2A0000}"/>
    <cellStyle name="Comma 8 2 2 3 6 2 3" xfId="7807" xr:uid="{00000000-0005-0000-0000-0000802A0000}"/>
    <cellStyle name="Comma 8 2 2 3 6 3" xfId="9926" xr:uid="{00000000-0005-0000-0000-0000812A0000}"/>
    <cellStyle name="Comma 8 2 2 3 6 4" xfId="5691" xr:uid="{00000000-0005-0000-0000-0000822A0000}"/>
    <cellStyle name="Comma 8 2 2 3 7" xfId="2517" xr:uid="{00000000-0005-0000-0000-0000832A0000}"/>
    <cellStyle name="Comma 8 2 2 3 7 2" xfId="10984" xr:uid="{00000000-0005-0000-0000-0000842A0000}"/>
    <cellStyle name="Comma 8 2 2 3 7 3" xfId="6749" xr:uid="{00000000-0005-0000-0000-0000852A0000}"/>
    <cellStyle name="Comma 8 2 2 3 8" xfId="8868" xr:uid="{00000000-0005-0000-0000-0000862A0000}"/>
    <cellStyle name="Comma 8 2 2 3 9" xfId="4633" xr:uid="{00000000-0005-0000-0000-0000872A0000}"/>
    <cellStyle name="Comma 8 2 2 4" xfId="439" xr:uid="{00000000-0005-0000-0000-0000882A0000}"/>
    <cellStyle name="Comma 8 2 2 4 2" xfId="752" xr:uid="{00000000-0005-0000-0000-0000892A0000}"/>
    <cellStyle name="Comma 8 2 2 4 2 2" xfId="1257" xr:uid="{00000000-0005-0000-0000-00008A2A0000}"/>
    <cellStyle name="Comma 8 2 2 4 2 2 2" xfId="2315" xr:uid="{00000000-0005-0000-0000-00008B2A0000}"/>
    <cellStyle name="Comma 8 2 2 4 2 2 2 2" xfId="4432" xr:uid="{00000000-0005-0000-0000-00008C2A0000}"/>
    <cellStyle name="Comma 8 2 2 4 2 2 2 2 2" xfId="12899" xr:uid="{00000000-0005-0000-0000-00008D2A0000}"/>
    <cellStyle name="Comma 8 2 2 4 2 2 2 2 3" xfId="8664" xr:uid="{00000000-0005-0000-0000-00008E2A0000}"/>
    <cellStyle name="Comma 8 2 2 4 2 2 2 3" xfId="10783" xr:uid="{00000000-0005-0000-0000-00008F2A0000}"/>
    <cellStyle name="Comma 8 2 2 4 2 2 2 4" xfId="6548" xr:uid="{00000000-0005-0000-0000-0000902A0000}"/>
    <cellStyle name="Comma 8 2 2 4 2 2 3" xfId="3374" xr:uid="{00000000-0005-0000-0000-0000912A0000}"/>
    <cellStyle name="Comma 8 2 2 4 2 2 3 2" xfId="11841" xr:uid="{00000000-0005-0000-0000-0000922A0000}"/>
    <cellStyle name="Comma 8 2 2 4 2 2 3 3" xfId="7606" xr:uid="{00000000-0005-0000-0000-0000932A0000}"/>
    <cellStyle name="Comma 8 2 2 4 2 2 4" xfId="9725" xr:uid="{00000000-0005-0000-0000-0000942A0000}"/>
    <cellStyle name="Comma 8 2 2 4 2 2 5" xfId="5490" xr:uid="{00000000-0005-0000-0000-0000952A0000}"/>
    <cellStyle name="Comma 8 2 2 4 2 3" xfId="1810" xr:uid="{00000000-0005-0000-0000-0000962A0000}"/>
    <cellStyle name="Comma 8 2 2 4 2 3 2" xfId="3927" xr:uid="{00000000-0005-0000-0000-0000972A0000}"/>
    <cellStyle name="Comma 8 2 2 4 2 3 2 2" xfId="12394" xr:uid="{00000000-0005-0000-0000-0000982A0000}"/>
    <cellStyle name="Comma 8 2 2 4 2 3 2 3" xfId="8159" xr:uid="{00000000-0005-0000-0000-0000992A0000}"/>
    <cellStyle name="Comma 8 2 2 4 2 3 3" xfId="10278" xr:uid="{00000000-0005-0000-0000-00009A2A0000}"/>
    <cellStyle name="Comma 8 2 2 4 2 3 4" xfId="6043" xr:uid="{00000000-0005-0000-0000-00009B2A0000}"/>
    <cellStyle name="Comma 8 2 2 4 2 4" xfId="2869" xr:uid="{00000000-0005-0000-0000-00009C2A0000}"/>
    <cellStyle name="Comma 8 2 2 4 2 4 2" xfId="11336" xr:uid="{00000000-0005-0000-0000-00009D2A0000}"/>
    <cellStyle name="Comma 8 2 2 4 2 4 3" xfId="7101" xr:uid="{00000000-0005-0000-0000-00009E2A0000}"/>
    <cellStyle name="Comma 8 2 2 4 2 5" xfId="9220" xr:uid="{00000000-0005-0000-0000-00009F2A0000}"/>
    <cellStyle name="Comma 8 2 2 4 2 6" xfId="4985" xr:uid="{00000000-0005-0000-0000-0000A02A0000}"/>
    <cellStyle name="Comma 8 2 2 4 3" xfId="957" xr:uid="{00000000-0005-0000-0000-0000A12A0000}"/>
    <cellStyle name="Comma 8 2 2 4 3 2" xfId="2015" xr:uid="{00000000-0005-0000-0000-0000A22A0000}"/>
    <cellStyle name="Comma 8 2 2 4 3 2 2" xfId="4132" xr:uid="{00000000-0005-0000-0000-0000A32A0000}"/>
    <cellStyle name="Comma 8 2 2 4 3 2 2 2" xfId="12599" xr:uid="{00000000-0005-0000-0000-0000A42A0000}"/>
    <cellStyle name="Comma 8 2 2 4 3 2 2 3" xfId="8364" xr:uid="{00000000-0005-0000-0000-0000A52A0000}"/>
    <cellStyle name="Comma 8 2 2 4 3 2 3" xfId="10483" xr:uid="{00000000-0005-0000-0000-0000A62A0000}"/>
    <cellStyle name="Comma 8 2 2 4 3 2 4" xfId="6248" xr:uid="{00000000-0005-0000-0000-0000A72A0000}"/>
    <cellStyle name="Comma 8 2 2 4 3 3" xfId="3074" xr:uid="{00000000-0005-0000-0000-0000A82A0000}"/>
    <cellStyle name="Comma 8 2 2 4 3 3 2" xfId="11541" xr:uid="{00000000-0005-0000-0000-0000A92A0000}"/>
    <cellStyle name="Comma 8 2 2 4 3 3 3" xfId="7306" xr:uid="{00000000-0005-0000-0000-0000AA2A0000}"/>
    <cellStyle name="Comma 8 2 2 4 3 4" xfId="9425" xr:uid="{00000000-0005-0000-0000-0000AB2A0000}"/>
    <cellStyle name="Comma 8 2 2 4 3 5" xfId="5190" xr:uid="{00000000-0005-0000-0000-0000AC2A0000}"/>
    <cellStyle name="Comma 8 2 2 4 4" xfId="1509" xr:uid="{00000000-0005-0000-0000-0000AD2A0000}"/>
    <cellStyle name="Comma 8 2 2 4 4 2" xfId="3626" xr:uid="{00000000-0005-0000-0000-0000AE2A0000}"/>
    <cellStyle name="Comma 8 2 2 4 4 2 2" xfId="12093" xr:uid="{00000000-0005-0000-0000-0000AF2A0000}"/>
    <cellStyle name="Comma 8 2 2 4 4 2 3" xfId="7858" xr:uid="{00000000-0005-0000-0000-0000B02A0000}"/>
    <cellStyle name="Comma 8 2 2 4 4 3" xfId="9977" xr:uid="{00000000-0005-0000-0000-0000B12A0000}"/>
    <cellStyle name="Comma 8 2 2 4 4 4" xfId="5742" xr:uid="{00000000-0005-0000-0000-0000B22A0000}"/>
    <cellStyle name="Comma 8 2 2 4 5" xfId="2568" xr:uid="{00000000-0005-0000-0000-0000B32A0000}"/>
    <cellStyle name="Comma 8 2 2 4 5 2" xfId="11035" xr:uid="{00000000-0005-0000-0000-0000B42A0000}"/>
    <cellStyle name="Comma 8 2 2 4 5 3" xfId="6800" xr:uid="{00000000-0005-0000-0000-0000B52A0000}"/>
    <cellStyle name="Comma 8 2 2 4 6" xfId="8919" xr:uid="{00000000-0005-0000-0000-0000B62A0000}"/>
    <cellStyle name="Comma 8 2 2 4 7" xfId="4684" xr:uid="{00000000-0005-0000-0000-0000B72A0000}"/>
    <cellStyle name="Comma 8 2 2 5" xfId="641" xr:uid="{00000000-0005-0000-0000-0000B82A0000}"/>
    <cellStyle name="Comma 8 2 2 5 2" xfId="1158" xr:uid="{00000000-0005-0000-0000-0000B92A0000}"/>
    <cellStyle name="Comma 8 2 2 5 2 2" xfId="2216" xr:uid="{00000000-0005-0000-0000-0000BA2A0000}"/>
    <cellStyle name="Comma 8 2 2 5 2 2 2" xfId="4333" xr:uid="{00000000-0005-0000-0000-0000BB2A0000}"/>
    <cellStyle name="Comma 8 2 2 5 2 2 2 2" xfId="12800" xr:uid="{00000000-0005-0000-0000-0000BC2A0000}"/>
    <cellStyle name="Comma 8 2 2 5 2 2 2 3" xfId="8565" xr:uid="{00000000-0005-0000-0000-0000BD2A0000}"/>
    <cellStyle name="Comma 8 2 2 5 2 2 3" xfId="10684" xr:uid="{00000000-0005-0000-0000-0000BE2A0000}"/>
    <cellStyle name="Comma 8 2 2 5 2 2 4" xfId="6449" xr:uid="{00000000-0005-0000-0000-0000BF2A0000}"/>
    <cellStyle name="Comma 8 2 2 5 2 3" xfId="3275" xr:uid="{00000000-0005-0000-0000-0000C02A0000}"/>
    <cellStyle name="Comma 8 2 2 5 2 3 2" xfId="11742" xr:uid="{00000000-0005-0000-0000-0000C12A0000}"/>
    <cellStyle name="Comma 8 2 2 5 2 3 3" xfId="7507" xr:uid="{00000000-0005-0000-0000-0000C22A0000}"/>
    <cellStyle name="Comma 8 2 2 5 2 4" xfId="9626" xr:uid="{00000000-0005-0000-0000-0000C32A0000}"/>
    <cellStyle name="Comma 8 2 2 5 2 5" xfId="5391" xr:uid="{00000000-0005-0000-0000-0000C42A0000}"/>
    <cellStyle name="Comma 8 2 2 5 3" xfId="1711" xr:uid="{00000000-0005-0000-0000-0000C52A0000}"/>
    <cellStyle name="Comma 8 2 2 5 3 2" xfId="3828" xr:uid="{00000000-0005-0000-0000-0000C62A0000}"/>
    <cellStyle name="Comma 8 2 2 5 3 2 2" xfId="12295" xr:uid="{00000000-0005-0000-0000-0000C72A0000}"/>
    <cellStyle name="Comma 8 2 2 5 3 2 3" xfId="8060" xr:uid="{00000000-0005-0000-0000-0000C82A0000}"/>
    <cellStyle name="Comma 8 2 2 5 3 3" xfId="10179" xr:uid="{00000000-0005-0000-0000-0000C92A0000}"/>
    <cellStyle name="Comma 8 2 2 5 3 4" xfId="5944" xr:uid="{00000000-0005-0000-0000-0000CA2A0000}"/>
    <cellStyle name="Comma 8 2 2 5 4" xfId="2770" xr:uid="{00000000-0005-0000-0000-0000CB2A0000}"/>
    <cellStyle name="Comma 8 2 2 5 4 2" xfId="11237" xr:uid="{00000000-0005-0000-0000-0000CC2A0000}"/>
    <cellStyle name="Comma 8 2 2 5 4 3" xfId="7002" xr:uid="{00000000-0005-0000-0000-0000CD2A0000}"/>
    <cellStyle name="Comma 8 2 2 5 5" xfId="9121" xr:uid="{00000000-0005-0000-0000-0000CE2A0000}"/>
    <cellStyle name="Comma 8 2 2 5 6" xfId="4886" xr:uid="{00000000-0005-0000-0000-0000CF2A0000}"/>
    <cellStyle name="Comma 8 2 2 6" xfId="547" xr:uid="{00000000-0005-0000-0000-0000D02A0000}"/>
    <cellStyle name="Comma 8 2 2 6 2" xfId="1065" xr:uid="{00000000-0005-0000-0000-0000D12A0000}"/>
    <cellStyle name="Comma 8 2 2 6 2 2" xfId="2123" xr:uid="{00000000-0005-0000-0000-0000D22A0000}"/>
    <cellStyle name="Comma 8 2 2 6 2 2 2" xfId="4240" xr:uid="{00000000-0005-0000-0000-0000D32A0000}"/>
    <cellStyle name="Comma 8 2 2 6 2 2 2 2" xfId="12707" xr:uid="{00000000-0005-0000-0000-0000D42A0000}"/>
    <cellStyle name="Comma 8 2 2 6 2 2 2 3" xfId="8472" xr:uid="{00000000-0005-0000-0000-0000D52A0000}"/>
    <cellStyle name="Comma 8 2 2 6 2 2 3" xfId="10591" xr:uid="{00000000-0005-0000-0000-0000D62A0000}"/>
    <cellStyle name="Comma 8 2 2 6 2 2 4" xfId="6356" xr:uid="{00000000-0005-0000-0000-0000D72A0000}"/>
    <cellStyle name="Comma 8 2 2 6 2 3" xfId="3182" xr:uid="{00000000-0005-0000-0000-0000D82A0000}"/>
    <cellStyle name="Comma 8 2 2 6 2 3 2" xfId="11649" xr:uid="{00000000-0005-0000-0000-0000D92A0000}"/>
    <cellStyle name="Comma 8 2 2 6 2 3 3" xfId="7414" xr:uid="{00000000-0005-0000-0000-0000DA2A0000}"/>
    <cellStyle name="Comma 8 2 2 6 2 4" xfId="9533" xr:uid="{00000000-0005-0000-0000-0000DB2A0000}"/>
    <cellStyle name="Comma 8 2 2 6 2 5" xfId="5298" xr:uid="{00000000-0005-0000-0000-0000DC2A0000}"/>
    <cellStyle name="Comma 8 2 2 6 3" xfId="1617" xr:uid="{00000000-0005-0000-0000-0000DD2A0000}"/>
    <cellStyle name="Comma 8 2 2 6 3 2" xfId="3734" xr:uid="{00000000-0005-0000-0000-0000DE2A0000}"/>
    <cellStyle name="Comma 8 2 2 6 3 2 2" xfId="12201" xr:uid="{00000000-0005-0000-0000-0000DF2A0000}"/>
    <cellStyle name="Comma 8 2 2 6 3 2 3" xfId="7966" xr:uid="{00000000-0005-0000-0000-0000E02A0000}"/>
    <cellStyle name="Comma 8 2 2 6 3 3" xfId="10085" xr:uid="{00000000-0005-0000-0000-0000E12A0000}"/>
    <cellStyle name="Comma 8 2 2 6 3 4" xfId="5850" xr:uid="{00000000-0005-0000-0000-0000E22A0000}"/>
    <cellStyle name="Comma 8 2 2 6 4" xfId="2676" xr:uid="{00000000-0005-0000-0000-0000E32A0000}"/>
    <cellStyle name="Comma 8 2 2 6 4 2" xfId="11143" xr:uid="{00000000-0005-0000-0000-0000E42A0000}"/>
    <cellStyle name="Comma 8 2 2 6 4 3" xfId="6908" xr:uid="{00000000-0005-0000-0000-0000E52A0000}"/>
    <cellStyle name="Comma 8 2 2 6 5" xfId="9027" xr:uid="{00000000-0005-0000-0000-0000E62A0000}"/>
    <cellStyle name="Comma 8 2 2 6 6" xfId="4792" xr:uid="{00000000-0005-0000-0000-0000E72A0000}"/>
    <cellStyle name="Comma 8 2 2 7" xfId="860" xr:uid="{00000000-0005-0000-0000-0000E82A0000}"/>
    <cellStyle name="Comma 8 2 2 7 2" xfId="1918" xr:uid="{00000000-0005-0000-0000-0000E92A0000}"/>
    <cellStyle name="Comma 8 2 2 7 2 2" xfId="4035" xr:uid="{00000000-0005-0000-0000-0000EA2A0000}"/>
    <cellStyle name="Comma 8 2 2 7 2 2 2" xfId="12502" xr:uid="{00000000-0005-0000-0000-0000EB2A0000}"/>
    <cellStyle name="Comma 8 2 2 7 2 2 3" xfId="8267" xr:uid="{00000000-0005-0000-0000-0000EC2A0000}"/>
    <cellStyle name="Comma 8 2 2 7 2 3" xfId="10386" xr:uid="{00000000-0005-0000-0000-0000ED2A0000}"/>
    <cellStyle name="Comma 8 2 2 7 2 4" xfId="6151" xr:uid="{00000000-0005-0000-0000-0000EE2A0000}"/>
    <cellStyle name="Comma 8 2 2 7 3" xfId="2977" xr:uid="{00000000-0005-0000-0000-0000EF2A0000}"/>
    <cellStyle name="Comma 8 2 2 7 3 2" xfId="11444" xr:uid="{00000000-0005-0000-0000-0000F02A0000}"/>
    <cellStyle name="Comma 8 2 2 7 3 3" xfId="7209" xr:uid="{00000000-0005-0000-0000-0000F12A0000}"/>
    <cellStyle name="Comma 8 2 2 7 4" xfId="9328" xr:uid="{00000000-0005-0000-0000-0000F22A0000}"/>
    <cellStyle name="Comma 8 2 2 7 5" xfId="5093" xr:uid="{00000000-0005-0000-0000-0000F32A0000}"/>
    <cellStyle name="Comma 8 2 2 8" xfId="1365" xr:uid="{00000000-0005-0000-0000-0000F42A0000}"/>
    <cellStyle name="Comma 8 2 2 8 2" xfId="2423" xr:uid="{00000000-0005-0000-0000-0000F52A0000}"/>
    <cellStyle name="Comma 8 2 2 8 2 2" xfId="4540" xr:uid="{00000000-0005-0000-0000-0000F62A0000}"/>
    <cellStyle name="Comma 8 2 2 8 2 2 2" xfId="13007" xr:uid="{00000000-0005-0000-0000-0000F72A0000}"/>
    <cellStyle name="Comma 8 2 2 8 2 2 3" xfId="8772" xr:uid="{00000000-0005-0000-0000-0000F82A0000}"/>
    <cellStyle name="Comma 8 2 2 8 2 3" xfId="10891" xr:uid="{00000000-0005-0000-0000-0000F92A0000}"/>
    <cellStyle name="Comma 8 2 2 8 2 4" xfId="6656" xr:uid="{00000000-0005-0000-0000-0000FA2A0000}"/>
    <cellStyle name="Comma 8 2 2 8 3" xfId="3482" xr:uid="{00000000-0005-0000-0000-0000FB2A0000}"/>
    <cellStyle name="Comma 8 2 2 8 3 2" xfId="11949" xr:uid="{00000000-0005-0000-0000-0000FC2A0000}"/>
    <cellStyle name="Comma 8 2 2 8 3 3" xfId="7714" xr:uid="{00000000-0005-0000-0000-0000FD2A0000}"/>
    <cellStyle name="Comma 8 2 2 8 4" xfId="9833" xr:uid="{00000000-0005-0000-0000-0000FE2A0000}"/>
    <cellStyle name="Comma 8 2 2 8 5" xfId="5598" xr:uid="{00000000-0005-0000-0000-0000FF2A0000}"/>
    <cellStyle name="Comma 8 2 2 9" xfId="1412" xr:uid="{00000000-0005-0000-0000-0000002B0000}"/>
    <cellStyle name="Comma 8 2 2 9 2" xfId="3529" xr:uid="{00000000-0005-0000-0000-0000012B0000}"/>
    <cellStyle name="Comma 8 2 2 9 2 2" xfId="11996" xr:uid="{00000000-0005-0000-0000-0000022B0000}"/>
    <cellStyle name="Comma 8 2 2 9 2 3" xfId="7761" xr:uid="{00000000-0005-0000-0000-0000032B0000}"/>
    <cellStyle name="Comma 8 2 2 9 3" xfId="9880" xr:uid="{00000000-0005-0000-0000-0000042B0000}"/>
    <cellStyle name="Comma 8 2 2 9 4" xfId="5645" xr:uid="{00000000-0005-0000-0000-0000052B0000}"/>
    <cellStyle name="Comma 8 2 3" xfId="387" xr:uid="{00000000-0005-0000-0000-0000062B0000}"/>
    <cellStyle name="Comma 8 2 3 2" xfId="493" xr:uid="{00000000-0005-0000-0000-0000072B0000}"/>
    <cellStyle name="Comma 8 2 3 2 2" xfId="806" xr:uid="{00000000-0005-0000-0000-0000082B0000}"/>
    <cellStyle name="Comma 8 2 3 2 2 2" xfId="1311" xr:uid="{00000000-0005-0000-0000-0000092B0000}"/>
    <cellStyle name="Comma 8 2 3 2 2 2 2" xfId="2369" xr:uid="{00000000-0005-0000-0000-00000A2B0000}"/>
    <cellStyle name="Comma 8 2 3 2 2 2 2 2" xfId="4486" xr:uid="{00000000-0005-0000-0000-00000B2B0000}"/>
    <cellStyle name="Comma 8 2 3 2 2 2 2 2 2" xfId="12953" xr:uid="{00000000-0005-0000-0000-00000C2B0000}"/>
    <cellStyle name="Comma 8 2 3 2 2 2 2 2 3" xfId="8718" xr:uid="{00000000-0005-0000-0000-00000D2B0000}"/>
    <cellStyle name="Comma 8 2 3 2 2 2 2 3" xfId="10837" xr:uid="{00000000-0005-0000-0000-00000E2B0000}"/>
    <cellStyle name="Comma 8 2 3 2 2 2 2 4" xfId="6602" xr:uid="{00000000-0005-0000-0000-00000F2B0000}"/>
    <cellStyle name="Comma 8 2 3 2 2 2 3" xfId="3428" xr:uid="{00000000-0005-0000-0000-0000102B0000}"/>
    <cellStyle name="Comma 8 2 3 2 2 2 3 2" xfId="11895" xr:uid="{00000000-0005-0000-0000-0000112B0000}"/>
    <cellStyle name="Comma 8 2 3 2 2 2 3 3" xfId="7660" xr:uid="{00000000-0005-0000-0000-0000122B0000}"/>
    <cellStyle name="Comma 8 2 3 2 2 2 4" xfId="9779" xr:uid="{00000000-0005-0000-0000-0000132B0000}"/>
    <cellStyle name="Comma 8 2 3 2 2 2 5" xfId="5544" xr:uid="{00000000-0005-0000-0000-0000142B0000}"/>
    <cellStyle name="Comma 8 2 3 2 2 3" xfId="1864" xr:uid="{00000000-0005-0000-0000-0000152B0000}"/>
    <cellStyle name="Comma 8 2 3 2 2 3 2" xfId="3981" xr:uid="{00000000-0005-0000-0000-0000162B0000}"/>
    <cellStyle name="Comma 8 2 3 2 2 3 2 2" xfId="12448" xr:uid="{00000000-0005-0000-0000-0000172B0000}"/>
    <cellStyle name="Comma 8 2 3 2 2 3 2 3" xfId="8213" xr:uid="{00000000-0005-0000-0000-0000182B0000}"/>
    <cellStyle name="Comma 8 2 3 2 2 3 3" xfId="10332" xr:uid="{00000000-0005-0000-0000-0000192B0000}"/>
    <cellStyle name="Comma 8 2 3 2 2 3 4" xfId="6097" xr:uid="{00000000-0005-0000-0000-00001A2B0000}"/>
    <cellStyle name="Comma 8 2 3 2 2 4" xfId="2923" xr:uid="{00000000-0005-0000-0000-00001B2B0000}"/>
    <cellStyle name="Comma 8 2 3 2 2 4 2" xfId="11390" xr:uid="{00000000-0005-0000-0000-00001C2B0000}"/>
    <cellStyle name="Comma 8 2 3 2 2 4 3" xfId="7155" xr:uid="{00000000-0005-0000-0000-00001D2B0000}"/>
    <cellStyle name="Comma 8 2 3 2 2 5" xfId="9274" xr:uid="{00000000-0005-0000-0000-00001E2B0000}"/>
    <cellStyle name="Comma 8 2 3 2 2 6" xfId="5039" xr:uid="{00000000-0005-0000-0000-00001F2B0000}"/>
    <cellStyle name="Comma 8 2 3 2 3" xfId="1011" xr:uid="{00000000-0005-0000-0000-0000202B0000}"/>
    <cellStyle name="Comma 8 2 3 2 3 2" xfId="2069" xr:uid="{00000000-0005-0000-0000-0000212B0000}"/>
    <cellStyle name="Comma 8 2 3 2 3 2 2" xfId="4186" xr:uid="{00000000-0005-0000-0000-0000222B0000}"/>
    <cellStyle name="Comma 8 2 3 2 3 2 2 2" xfId="12653" xr:uid="{00000000-0005-0000-0000-0000232B0000}"/>
    <cellStyle name="Comma 8 2 3 2 3 2 2 3" xfId="8418" xr:uid="{00000000-0005-0000-0000-0000242B0000}"/>
    <cellStyle name="Comma 8 2 3 2 3 2 3" xfId="10537" xr:uid="{00000000-0005-0000-0000-0000252B0000}"/>
    <cellStyle name="Comma 8 2 3 2 3 2 4" xfId="6302" xr:uid="{00000000-0005-0000-0000-0000262B0000}"/>
    <cellStyle name="Comma 8 2 3 2 3 3" xfId="3128" xr:uid="{00000000-0005-0000-0000-0000272B0000}"/>
    <cellStyle name="Comma 8 2 3 2 3 3 2" xfId="11595" xr:uid="{00000000-0005-0000-0000-0000282B0000}"/>
    <cellStyle name="Comma 8 2 3 2 3 3 3" xfId="7360" xr:uid="{00000000-0005-0000-0000-0000292B0000}"/>
    <cellStyle name="Comma 8 2 3 2 3 4" xfId="9479" xr:uid="{00000000-0005-0000-0000-00002A2B0000}"/>
    <cellStyle name="Comma 8 2 3 2 3 5" xfId="5244" xr:uid="{00000000-0005-0000-0000-00002B2B0000}"/>
    <cellStyle name="Comma 8 2 3 2 4" xfId="1563" xr:uid="{00000000-0005-0000-0000-00002C2B0000}"/>
    <cellStyle name="Comma 8 2 3 2 4 2" xfId="3680" xr:uid="{00000000-0005-0000-0000-00002D2B0000}"/>
    <cellStyle name="Comma 8 2 3 2 4 2 2" xfId="12147" xr:uid="{00000000-0005-0000-0000-00002E2B0000}"/>
    <cellStyle name="Comma 8 2 3 2 4 2 3" xfId="7912" xr:uid="{00000000-0005-0000-0000-00002F2B0000}"/>
    <cellStyle name="Comma 8 2 3 2 4 3" xfId="10031" xr:uid="{00000000-0005-0000-0000-0000302B0000}"/>
    <cellStyle name="Comma 8 2 3 2 4 4" xfId="5796" xr:uid="{00000000-0005-0000-0000-0000312B0000}"/>
    <cellStyle name="Comma 8 2 3 2 5" xfId="2622" xr:uid="{00000000-0005-0000-0000-0000322B0000}"/>
    <cellStyle name="Comma 8 2 3 2 5 2" xfId="11089" xr:uid="{00000000-0005-0000-0000-0000332B0000}"/>
    <cellStyle name="Comma 8 2 3 2 5 3" xfId="6854" xr:uid="{00000000-0005-0000-0000-0000342B0000}"/>
    <cellStyle name="Comma 8 2 3 2 6" xfId="8973" xr:uid="{00000000-0005-0000-0000-0000352B0000}"/>
    <cellStyle name="Comma 8 2 3 2 7" xfId="4738" xr:uid="{00000000-0005-0000-0000-0000362B0000}"/>
    <cellStyle name="Comma 8 2 3 3" xfId="700" xr:uid="{00000000-0005-0000-0000-0000372B0000}"/>
    <cellStyle name="Comma 8 2 3 3 2" xfId="1205" xr:uid="{00000000-0005-0000-0000-0000382B0000}"/>
    <cellStyle name="Comma 8 2 3 3 2 2" xfId="2263" xr:uid="{00000000-0005-0000-0000-0000392B0000}"/>
    <cellStyle name="Comma 8 2 3 3 2 2 2" xfId="4380" xr:uid="{00000000-0005-0000-0000-00003A2B0000}"/>
    <cellStyle name="Comma 8 2 3 3 2 2 2 2" xfId="12847" xr:uid="{00000000-0005-0000-0000-00003B2B0000}"/>
    <cellStyle name="Comma 8 2 3 3 2 2 2 3" xfId="8612" xr:uid="{00000000-0005-0000-0000-00003C2B0000}"/>
    <cellStyle name="Comma 8 2 3 3 2 2 3" xfId="10731" xr:uid="{00000000-0005-0000-0000-00003D2B0000}"/>
    <cellStyle name="Comma 8 2 3 3 2 2 4" xfId="6496" xr:uid="{00000000-0005-0000-0000-00003E2B0000}"/>
    <cellStyle name="Comma 8 2 3 3 2 3" xfId="3322" xr:uid="{00000000-0005-0000-0000-00003F2B0000}"/>
    <cellStyle name="Comma 8 2 3 3 2 3 2" xfId="11789" xr:uid="{00000000-0005-0000-0000-0000402B0000}"/>
    <cellStyle name="Comma 8 2 3 3 2 3 3" xfId="7554" xr:uid="{00000000-0005-0000-0000-0000412B0000}"/>
    <cellStyle name="Comma 8 2 3 3 2 4" xfId="9673" xr:uid="{00000000-0005-0000-0000-0000422B0000}"/>
    <cellStyle name="Comma 8 2 3 3 2 5" xfId="5438" xr:uid="{00000000-0005-0000-0000-0000432B0000}"/>
    <cellStyle name="Comma 8 2 3 3 3" xfId="1758" xr:uid="{00000000-0005-0000-0000-0000442B0000}"/>
    <cellStyle name="Comma 8 2 3 3 3 2" xfId="3875" xr:uid="{00000000-0005-0000-0000-0000452B0000}"/>
    <cellStyle name="Comma 8 2 3 3 3 2 2" xfId="12342" xr:uid="{00000000-0005-0000-0000-0000462B0000}"/>
    <cellStyle name="Comma 8 2 3 3 3 2 3" xfId="8107" xr:uid="{00000000-0005-0000-0000-0000472B0000}"/>
    <cellStyle name="Comma 8 2 3 3 3 3" xfId="10226" xr:uid="{00000000-0005-0000-0000-0000482B0000}"/>
    <cellStyle name="Comma 8 2 3 3 3 4" xfId="5991" xr:uid="{00000000-0005-0000-0000-0000492B0000}"/>
    <cellStyle name="Comma 8 2 3 3 4" xfId="2817" xr:uid="{00000000-0005-0000-0000-00004A2B0000}"/>
    <cellStyle name="Comma 8 2 3 3 4 2" xfId="11284" xr:uid="{00000000-0005-0000-0000-00004B2B0000}"/>
    <cellStyle name="Comma 8 2 3 3 4 3" xfId="7049" xr:uid="{00000000-0005-0000-0000-00004C2B0000}"/>
    <cellStyle name="Comma 8 2 3 3 5" xfId="9168" xr:uid="{00000000-0005-0000-0000-00004D2B0000}"/>
    <cellStyle name="Comma 8 2 3 3 6" xfId="4933" xr:uid="{00000000-0005-0000-0000-00004E2B0000}"/>
    <cellStyle name="Comma 8 2 3 4" xfId="593" xr:uid="{00000000-0005-0000-0000-00004F2B0000}"/>
    <cellStyle name="Comma 8 2 3 4 2" xfId="1110" xr:uid="{00000000-0005-0000-0000-0000502B0000}"/>
    <cellStyle name="Comma 8 2 3 4 2 2" xfId="2168" xr:uid="{00000000-0005-0000-0000-0000512B0000}"/>
    <cellStyle name="Comma 8 2 3 4 2 2 2" xfId="4285" xr:uid="{00000000-0005-0000-0000-0000522B0000}"/>
    <cellStyle name="Comma 8 2 3 4 2 2 2 2" xfId="12752" xr:uid="{00000000-0005-0000-0000-0000532B0000}"/>
    <cellStyle name="Comma 8 2 3 4 2 2 2 3" xfId="8517" xr:uid="{00000000-0005-0000-0000-0000542B0000}"/>
    <cellStyle name="Comma 8 2 3 4 2 2 3" xfId="10636" xr:uid="{00000000-0005-0000-0000-0000552B0000}"/>
    <cellStyle name="Comma 8 2 3 4 2 2 4" xfId="6401" xr:uid="{00000000-0005-0000-0000-0000562B0000}"/>
    <cellStyle name="Comma 8 2 3 4 2 3" xfId="3227" xr:uid="{00000000-0005-0000-0000-0000572B0000}"/>
    <cellStyle name="Comma 8 2 3 4 2 3 2" xfId="11694" xr:uid="{00000000-0005-0000-0000-0000582B0000}"/>
    <cellStyle name="Comma 8 2 3 4 2 3 3" xfId="7459" xr:uid="{00000000-0005-0000-0000-0000592B0000}"/>
    <cellStyle name="Comma 8 2 3 4 2 4" xfId="9578" xr:uid="{00000000-0005-0000-0000-00005A2B0000}"/>
    <cellStyle name="Comma 8 2 3 4 2 5" xfId="5343" xr:uid="{00000000-0005-0000-0000-00005B2B0000}"/>
    <cellStyle name="Comma 8 2 3 4 3" xfId="1663" xr:uid="{00000000-0005-0000-0000-00005C2B0000}"/>
    <cellStyle name="Comma 8 2 3 4 3 2" xfId="3780" xr:uid="{00000000-0005-0000-0000-00005D2B0000}"/>
    <cellStyle name="Comma 8 2 3 4 3 2 2" xfId="12247" xr:uid="{00000000-0005-0000-0000-00005E2B0000}"/>
    <cellStyle name="Comma 8 2 3 4 3 2 3" xfId="8012" xr:uid="{00000000-0005-0000-0000-00005F2B0000}"/>
    <cellStyle name="Comma 8 2 3 4 3 3" xfId="10131" xr:uid="{00000000-0005-0000-0000-0000602B0000}"/>
    <cellStyle name="Comma 8 2 3 4 3 4" xfId="5896" xr:uid="{00000000-0005-0000-0000-0000612B0000}"/>
    <cellStyle name="Comma 8 2 3 4 4" xfId="2722" xr:uid="{00000000-0005-0000-0000-0000622B0000}"/>
    <cellStyle name="Comma 8 2 3 4 4 2" xfId="11189" xr:uid="{00000000-0005-0000-0000-0000632B0000}"/>
    <cellStyle name="Comma 8 2 3 4 4 3" xfId="6954" xr:uid="{00000000-0005-0000-0000-0000642B0000}"/>
    <cellStyle name="Comma 8 2 3 4 5" xfId="9073" xr:uid="{00000000-0005-0000-0000-0000652B0000}"/>
    <cellStyle name="Comma 8 2 3 4 6" xfId="4838" xr:uid="{00000000-0005-0000-0000-0000662B0000}"/>
    <cellStyle name="Comma 8 2 3 5" xfId="905" xr:uid="{00000000-0005-0000-0000-0000672B0000}"/>
    <cellStyle name="Comma 8 2 3 5 2" xfId="1963" xr:uid="{00000000-0005-0000-0000-0000682B0000}"/>
    <cellStyle name="Comma 8 2 3 5 2 2" xfId="4080" xr:uid="{00000000-0005-0000-0000-0000692B0000}"/>
    <cellStyle name="Comma 8 2 3 5 2 2 2" xfId="12547" xr:uid="{00000000-0005-0000-0000-00006A2B0000}"/>
    <cellStyle name="Comma 8 2 3 5 2 2 3" xfId="8312" xr:uid="{00000000-0005-0000-0000-00006B2B0000}"/>
    <cellStyle name="Comma 8 2 3 5 2 3" xfId="10431" xr:uid="{00000000-0005-0000-0000-00006C2B0000}"/>
    <cellStyle name="Comma 8 2 3 5 2 4" xfId="6196" xr:uid="{00000000-0005-0000-0000-00006D2B0000}"/>
    <cellStyle name="Comma 8 2 3 5 3" xfId="3022" xr:uid="{00000000-0005-0000-0000-00006E2B0000}"/>
    <cellStyle name="Comma 8 2 3 5 3 2" xfId="11489" xr:uid="{00000000-0005-0000-0000-00006F2B0000}"/>
    <cellStyle name="Comma 8 2 3 5 3 3" xfId="7254" xr:uid="{00000000-0005-0000-0000-0000702B0000}"/>
    <cellStyle name="Comma 8 2 3 5 4" xfId="9373" xr:uid="{00000000-0005-0000-0000-0000712B0000}"/>
    <cellStyle name="Comma 8 2 3 5 5" xfId="5138" xr:uid="{00000000-0005-0000-0000-0000722B0000}"/>
    <cellStyle name="Comma 8 2 3 6" xfId="1457" xr:uid="{00000000-0005-0000-0000-0000732B0000}"/>
    <cellStyle name="Comma 8 2 3 6 2" xfId="3574" xr:uid="{00000000-0005-0000-0000-0000742B0000}"/>
    <cellStyle name="Comma 8 2 3 6 2 2" xfId="12041" xr:uid="{00000000-0005-0000-0000-0000752B0000}"/>
    <cellStyle name="Comma 8 2 3 6 2 3" xfId="7806" xr:uid="{00000000-0005-0000-0000-0000762B0000}"/>
    <cellStyle name="Comma 8 2 3 6 3" xfId="9925" xr:uid="{00000000-0005-0000-0000-0000772B0000}"/>
    <cellStyle name="Comma 8 2 3 6 4" xfId="5690" xr:uid="{00000000-0005-0000-0000-0000782B0000}"/>
    <cellStyle name="Comma 8 2 3 7" xfId="2516" xr:uid="{00000000-0005-0000-0000-0000792B0000}"/>
    <cellStyle name="Comma 8 2 3 7 2" xfId="10983" xr:uid="{00000000-0005-0000-0000-00007A2B0000}"/>
    <cellStyle name="Comma 8 2 3 7 3" xfId="6748" xr:uid="{00000000-0005-0000-0000-00007B2B0000}"/>
    <cellStyle name="Comma 8 2 3 8" xfId="8867" xr:uid="{00000000-0005-0000-0000-00007C2B0000}"/>
    <cellStyle name="Comma 8 2 3 9" xfId="4632" xr:uid="{00000000-0005-0000-0000-00007D2B0000}"/>
    <cellStyle name="Comma 8 2 4" xfId="438" xr:uid="{00000000-0005-0000-0000-00007E2B0000}"/>
    <cellStyle name="Comma 8 2 4 2" xfId="751" xr:uid="{00000000-0005-0000-0000-00007F2B0000}"/>
    <cellStyle name="Comma 8 2 4 2 2" xfId="1256" xr:uid="{00000000-0005-0000-0000-0000802B0000}"/>
    <cellStyle name="Comma 8 2 4 2 2 2" xfId="2314" xr:uid="{00000000-0005-0000-0000-0000812B0000}"/>
    <cellStyle name="Comma 8 2 4 2 2 2 2" xfId="4431" xr:uid="{00000000-0005-0000-0000-0000822B0000}"/>
    <cellStyle name="Comma 8 2 4 2 2 2 2 2" xfId="12898" xr:uid="{00000000-0005-0000-0000-0000832B0000}"/>
    <cellStyle name="Comma 8 2 4 2 2 2 2 3" xfId="8663" xr:uid="{00000000-0005-0000-0000-0000842B0000}"/>
    <cellStyle name="Comma 8 2 4 2 2 2 3" xfId="10782" xr:uid="{00000000-0005-0000-0000-0000852B0000}"/>
    <cellStyle name="Comma 8 2 4 2 2 2 4" xfId="6547" xr:uid="{00000000-0005-0000-0000-0000862B0000}"/>
    <cellStyle name="Comma 8 2 4 2 2 3" xfId="3373" xr:uid="{00000000-0005-0000-0000-0000872B0000}"/>
    <cellStyle name="Comma 8 2 4 2 2 3 2" xfId="11840" xr:uid="{00000000-0005-0000-0000-0000882B0000}"/>
    <cellStyle name="Comma 8 2 4 2 2 3 3" xfId="7605" xr:uid="{00000000-0005-0000-0000-0000892B0000}"/>
    <cellStyle name="Comma 8 2 4 2 2 4" xfId="9724" xr:uid="{00000000-0005-0000-0000-00008A2B0000}"/>
    <cellStyle name="Comma 8 2 4 2 2 5" xfId="5489" xr:uid="{00000000-0005-0000-0000-00008B2B0000}"/>
    <cellStyle name="Comma 8 2 4 2 3" xfId="1809" xr:uid="{00000000-0005-0000-0000-00008C2B0000}"/>
    <cellStyle name="Comma 8 2 4 2 3 2" xfId="3926" xr:uid="{00000000-0005-0000-0000-00008D2B0000}"/>
    <cellStyle name="Comma 8 2 4 2 3 2 2" xfId="12393" xr:uid="{00000000-0005-0000-0000-00008E2B0000}"/>
    <cellStyle name="Comma 8 2 4 2 3 2 3" xfId="8158" xr:uid="{00000000-0005-0000-0000-00008F2B0000}"/>
    <cellStyle name="Comma 8 2 4 2 3 3" xfId="10277" xr:uid="{00000000-0005-0000-0000-0000902B0000}"/>
    <cellStyle name="Comma 8 2 4 2 3 4" xfId="6042" xr:uid="{00000000-0005-0000-0000-0000912B0000}"/>
    <cellStyle name="Comma 8 2 4 2 4" xfId="2868" xr:uid="{00000000-0005-0000-0000-0000922B0000}"/>
    <cellStyle name="Comma 8 2 4 2 4 2" xfId="11335" xr:uid="{00000000-0005-0000-0000-0000932B0000}"/>
    <cellStyle name="Comma 8 2 4 2 4 3" xfId="7100" xr:uid="{00000000-0005-0000-0000-0000942B0000}"/>
    <cellStyle name="Comma 8 2 4 2 5" xfId="9219" xr:uid="{00000000-0005-0000-0000-0000952B0000}"/>
    <cellStyle name="Comma 8 2 4 2 6" xfId="4984" xr:uid="{00000000-0005-0000-0000-0000962B0000}"/>
    <cellStyle name="Comma 8 2 4 3" xfId="956" xr:uid="{00000000-0005-0000-0000-0000972B0000}"/>
    <cellStyle name="Comma 8 2 4 3 2" xfId="2014" xr:uid="{00000000-0005-0000-0000-0000982B0000}"/>
    <cellStyle name="Comma 8 2 4 3 2 2" xfId="4131" xr:uid="{00000000-0005-0000-0000-0000992B0000}"/>
    <cellStyle name="Comma 8 2 4 3 2 2 2" xfId="12598" xr:uid="{00000000-0005-0000-0000-00009A2B0000}"/>
    <cellStyle name="Comma 8 2 4 3 2 2 3" xfId="8363" xr:uid="{00000000-0005-0000-0000-00009B2B0000}"/>
    <cellStyle name="Comma 8 2 4 3 2 3" xfId="10482" xr:uid="{00000000-0005-0000-0000-00009C2B0000}"/>
    <cellStyle name="Comma 8 2 4 3 2 4" xfId="6247" xr:uid="{00000000-0005-0000-0000-00009D2B0000}"/>
    <cellStyle name="Comma 8 2 4 3 3" xfId="3073" xr:uid="{00000000-0005-0000-0000-00009E2B0000}"/>
    <cellStyle name="Comma 8 2 4 3 3 2" xfId="11540" xr:uid="{00000000-0005-0000-0000-00009F2B0000}"/>
    <cellStyle name="Comma 8 2 4 3 3 3" xfId="7305" xr:uid="{00000000-0005-0000-0000-0000A02B0000}"/>
    <cellStyle name="Comma 8 2 4 3 4" xfId="9424" xr:uid="{00000000-0005-0000-0000-0000A12B0000}"/>
    <cellStyle name="Comma 8 2 4 3 5" xfId="5189" xr:uid="{00000000-0005-0000-0000-0000A22B0000}"/>
    <cellStyle name="Comma 8 2 4 4" xfId="1508" xr:uid="{00000000-0005-0000-0000-0000A32B0000}"/>
    <cellStyle name="Comma 8 2 4 4 2" xfId="3625" xr:uid="{00000000-0005-0000-0000-0000A42B0000}"/>
    <cellStyle name="Comma 8 2 4 4 2 2" xfId="12092" xr:uid="{00000000-0005-0000-0000-0000A52B0000}"/>
    <cellStyle name="Comma 8 2 4 4 2 3" xfId="7857" xr:uid="{00000000-0005-0000-0000-0000A62B0000}"/>
    <cellStyle name="Comma 8 2 4 4 3" xfId="9976" xr:uid="{00000000-0005-0000-0000-0000A72B0000}"/>
    <cellStyle name="Comma 8 2 4 4 4" xfId="5741" xr:uid="{00000000-0005-0000-0000-0000A82B0000}"/>
    <cellStyle name="Comma 8 2 4 5" xfId="2567" xr:uid="{00000000-0005-0000-0000-0000A92B0000}"/>
    <cellStyle name="Comma 8 2 4 5 2" xfId="11034" xr:uid="{00000000-0005-0000-0000-0000AA2B0000}"/>
    <cellStyle name="Comma 8 2 4 5 3" xfId="6799" xr:uid="{00000000-0005-0000-0000-0000AB2B0000}"/>
    <cellStyle name="Comma 8 2 4 6" xfId="8918" xr:uid="{00000000-0005-0000-0000-0000AC2B0000}"/>
    <cellStyle name="Comma 8 2 4 7" xfId="4683" xr:uid="{00000000-0005-0000-0000-0000AD2B0000}"/>
    <cellStyle name="Comma 8 2 5" xfId="640" xr:uid="{00000000-0005-0000-0000-0000AE2B0000}"/>
    <cellStyle name="Comma 8 2 5 2" xfId="1157" xr:uid="{00000000-0005-0000-0000-0000AF2B0000}"/>
    <cellStyle name="Comma 8 2 5 2 2" xfId="2215" xr:uid="{00000000-0005-0000-0000-0000B02B0000}"/>
    <cellStyle name="Comma 8 2 5 2 2 2" xfId="4332" xr:uid="{00000000-0005-0000-0000-0000B12B0000}"/>
    <cellStyle name="Comma 8 2 5 2 2 2 2" xfId="12799" xr:uid="{00000000-0005-0000-0000-0000B22B0000}"/>
    <cellStyle name="Comma 8 2 5 2 2 2 3" xfId="8564" xr:uid="{00000000-0005-0000-0000-0000B32B0000}"/>
    <cellStyle name="Comma 8 2 5 2 2 3" xfId="10683" xr:uid="{00000000-0005-0000-0000-0000B42B0000}"/>
    <cellStyle name="Comma 8 2 5 2 2 4" xfId="6448" xr:uid="{00000000-0005-0000-0000-0000B52B0000}"/>
    <cellStyle name="Comma 8 2 5 2 3" xfId="3274" xr:uid="{00000000-0005-0000-0000-0000B62B0000}"/>
    <cellStyle name="Comma 8 2 5 2 3 2" xfId="11741" xr:uid="{00000000-0005-0000-0000-0000B72B0000}"/>
    <cellStyle name="Comma 8 2 5 2 3 3" xfId="7506" xr:uid="{00000000-0005-0000-0000-0000B82B0000}"/>
    <cellStyle name="Comma 8 2 5 2 4" xfId="9625" xr:uid="{00000000-0005-0000-0000-0000B92B0000}"/>
    <cellStyle name="Comma 8 2 5 2 5" xfId="5390" xr:uid="{00000000-0005-0000-0000-0000BA2B0000}"/>
    <cellStyle name="Comma 8 2 5 3" xfId="1710" xr:uid="{00000000-0005-0000-0000-0000BB2B0000}"/>
    <cellStyle name="Comma 8 2 5 3 2" xfId="3827" xr:uid="{00000000-0005-0000-0000-0000BC2B0000}"/>
    <cellStyle name="Comma 8 2 5 3 2 2" xfId="12294" xr:uid="{00000000-0005-0000-0000-0000BD2B0000}"/>
    <cellStyle name="Comma 8 2 5 3 2 3" xfId="8059" xr:uid="{00000000-0005-0000-0000-0000BE2B0000}"/>
    <cellStyle name="Comma 8 2 5 3 3" xfId="10178" xr:uid="{00000000-0005-0000-0000-0000BF2B0000}"/>
    <cellStyle name="Comma 8 2 5 3 4" xfId="5943" xr:uid="{00000000-0005-0000-0000-0000C02B0000}"/>
    <cellStyle name="Comma 8 2 5 4" xfId="2769" xr:uid="{00000000-0005-0000-0000-0000C12B0000}"/>
    <cellStyle name="Comma 8 2 5 4 2" xfId="11236" xr:uid="{00000000-0005-0000-0000-0000C22B0000}"/>
    <cellStyle name="Comma 8 2 5 4 3" xfId="7001" xr:uid="{00000000-0005-0000-0000-0000C32B0000}"/>
    <cellStyle name="Comma 8 2 5 5" xfId="9120" xr:uid="{00000000-0005-0000-0000-0000C42B0000}"/>
    <cellStyle name="Comma 8 2 5 6" xfId="4885" xr:uid="{00000000-0005-0000-0000-0000C52B0000}"/>
    <cellStyle name="Comma 8 2 6" xfId="546" xr:uid="{00000000-0005-0000-0000-0000C62B0000}"/>
    <cellStyle name="Comma 8 2 6 2" xfId="1064" xr:uid="{00000000-0005-0000-0000-0000C72B0000}"/>
    <cellStyle name="Comma 8 2 6 2 2" xfId="2122" xr:uid="{00000000-0005-0000-0000-0000C82B0000}"/>
    <cellStyle name="Comma 8 2 6 2 2 2" xfId="4239" xr:uid="{00000000-0005-0000-0000-0000C92B0000}"/>
    <cellStyle name="Comma 8 2 6 2 2 2 2" xfId="12706" xr:uid="{00000000-0005-0000-0000-0000CA2B0000}"/>
    <cellStyle name="Comma 8 2 6 2 2 2 3" xfId="8471" xr:uid="{00000000-0005-0000-0000-0000CB2B0000}"/>
    <cellStyle name="Comma 8 2 6 2 2 3" xfId="10590" xr:uid="{00000000-0005-0000-0000-0000CC2B0000}"/>
    <cellStyle name="Comma 8 2 6 2 2 4" xfId="6355" xr:uid="{00000000-0005-0000-0000-0000CD2B0000}"/>
    <cellStyle name="Comma 8 2 6 2 3" xfId="3181" xr:uid="{00000000-0005-0000-0000-0000CE2B0000}"/>
    <cellStyle name="Comma 8 2 6 2 3 2" xfId="11648" xr:uid="{00000000-0005-0000-0000-0000CF2B0000}"/>
    <cellStyle name="Comma 8 2 6 2 3 3" xfId="7413" xr:uid="{00000000-0005-0000-0000-0000D02B0000}"/>
    <cellStyle name="Comma 8 2 6 2 4" xfId="9532" xr:uid="{00000000-0005-0000-0000-0000D12B0000}"/>
    <cellStyle name="Comma 8 2 6 2 5" xfId="5297" xr:uid="{00000000-0005-0000-0000-0000D22B0000}"/>
    <cellStyle name="Comma 8 2 6 3" xfId="1616" xr:uid="{00000000-0005-0000-0000-0000D32B0000}"/>
    <cellStyle name="Comma 8 2 6 3 2" xfId="3733" xr:uid="{00000000-0005-0000-0000-0000D42B0000}"/>
    <cellStyle name="Comma 8 2 6 3 2 2" xfId="12200" xr:uid="{00000000-0005-0000-0000-0000D52B0000}"/>
    <cellStyle name="Comma 8 2 6 3 2 3" xfId="7965" xr:uid="{00000000-0005-0000-0000-0000D62B0000}"/>
    <cellStyle name="Comma 8 2 6 3 3" xfId="10084" xr:uid="{00000000-0005-0000-0000-0000D72B0000}"/>
    <cellStyle name="Comma 8 2 6 3 4" xfId="5849" xr:uid="{00000000-0005-0000-0000-0000D82B0000}"/>
    <cellStyle name="Comma 8 2 6 4" xfId="2675" xr:uid="{00000000-0005-0000-0000-0000D92B0000}"/>
    <cellStyle name="Comma 8 2 6 4 2" xfId="11142" xr:uid="{00000000-0005-0000-0000-0000DA2B0000}"/>
    <cellStyle name="Comma 8 2 6 4 3" xfId="6907" xr:uid="{00000000-0005-0000-0000-0000DB2B0000}"/>
    <cellStyle name="Comma 8 2 6 5" xfId="9026" xr:uid="{00000000-0005-0000-0000-0000DC2B0000}"/>
    <cellStyle name="Comma 8 2 6 6" xfId="4791" xr:uid="{00000000-0005-0000-0000-0000DD2B0000}"/>
    <cellStyle name="Comma 8 2 7" xfId="859" xr:uid="{00000000-0005-0000-0000-0000DE2B0000}"/>
    <cellStyle name="Comma 8 2 7 2" xfId="1917" xr:uid="{00000000-0005-0000-0000-0000DF2B0000}"/>
    <cellStyle name="Comma 8 2 7 2 2" xfId="4034" xr:uid="{00000000-0005-0000-0000-0000E02B0000}"/>
    <cellStyle name="Comma 8 2 7 2 2 2" xfId="12501" xr:uid="{00000000-0005-0000-0000-0000E12B0000}"/>
    <cellStyle name="Comma 8 2 7 2 2 3" xfId="8266" xr:uid="{00000000-0005-0000-0000-0000E22B0000}"/>
    <cellStyle name="Comma 8 2 7 2 3" xfId="10385" xr:uid="{00000000-0005-0000-0000-0000E32B0000}"/>
    <cellStyle name="Comma 8 2 7 2 4" xfId="6150" xr:uid="{00000000-0005-0000-0000-0000E42B0000}"/>
    <cellStyle name="Comma 8 2 7 3" xfId="2976" xr:uid="{00000000-0005-0000-0000-0000E52B0000}"/>
    <cellStyle name="Comma 8 2 7 3 2" xfId="11443" xr:uid="{00000000-0005-0000-0000-0000E62B0000}"/>
    <cellStyle name="Comma 8 2 7 3 3" xfId="7208" xr:uid="{00000000-0005-0000-0000-0000E72B0000}"/>
    <cellStyle name="Comma 8 2 7 4" xfId="9327" xr:uid="{00000000-0005-0000-0000-0000E82B0000}"/>
    <cellStyle name="Comma 8 2 7 5" xfId="5092" xr:uid="{00000000-0005-0000-0000-0000E92B0000}"/>
    <cellStyle name="Comma 8 2 8" xfId="1364" xr:uid="{00000000-0005-0000-0000-0000EA2B0000}"/>
    <cellStyle name="Comma 8 2 8 2" xfId="2422" xr:uid="{00000000-0005-0000-0000-0000EB2B0000}"/>
    <cellStyle name="Comma 8 2 8 2 2" xfId="4539" xr:uid="{00000000-0005-0000-0000-0000EC2B0000}"/>
    <cellStyle name="Comma 8 2 8 2 2 2" xfId="13006" xr:uid="{00000000-0005-0000-0000-0000ED2B0000}"/>
    <cellStyle name="Comma 8 2 8 2 2 3" xfId="8771" xr:uid="{00000000-0005-0000-0000-0000EE2B0000}"/>
    <cellStyle name="Comma 8 2 8 2 3" xfId="10890" xr:uid="{00000000-0005-0000-0000-0000EF2B0000}"/>
    <cellStyle name="Comma 8 2 8 2 4" xfId="6655" xr:uid="{00000000-0005-0000-0000-0000F02B0000}"/>
    <cellStyle name="Comma 8 2 8 3" xfId="3481" xr:uid="{00000000-0005-0000-0000-0000F12B0000}"/>
    <cellStyle name="Comma 8 2 8 3 2" xfId="11948" xr:uid="{00000000-0005-0000-0000-0000F22B0000}"/>
    <cellStyle name="Comma 8 2 8 3 3" xfId="7713" xr:uid="{00000000-0005-0000-0000-0000F32B0000}"/>
    <cellStyle name="Comma 8 2 8 4" xfId="9832" xr:uid="{00000000-0005-0000-0000-0000F42B0000}"/>
    <cellStyle name="Comma 8 2 8 5" xfId="5597" xr:uid="{00000000-0005-0000-0000-0000F52B0000}"/>
    <cellStyle name="Comma 8 2 9" xfId="1411" xr:uid="{00000000-0005-0000-0000-0000F62B0000}"/>
    <cellStyle name="Comma 8 2 9 2" xfId="3528" xr:uid="{00000000-0005-0000-0000-0000F72B0000}"/>
    <cellStyle name="Comma 8 2 9 2 2" xfId="11995" xr:uid="{00000000-0005-0000-0000-0000F82B0000}"/>
    <cellStyle name="Comma 8 2 9 2 3" xfId="7760" xr:uid="{00000000-0005-0000-0000-0000F92B0000}"/>
    <cellStyle name="Comma 8 2 9 3" xfId="9879" xr:uid="{00000000-0005-0000-0000-0000FA2B0000}"/>
    <cellStyle name="Comma 8 2 9 4" xfId="5644" xr:uid="{00000000-0005-0000-0000-0000FB2B0000}"/>
    <cellStyle name="Comma 8 3" xfId="169" xr:uid="{00000000-0005-0000-0000-0000FC2B0000}"/>
    <cellStyle name="Comma 8 3 10" xfId="2472" xr:uid="{00000000-0005-0000-0000-0000FD2B0000}"/>
    <cellStyle name="Comma 8 3 10 2" xfId="10939" xr:uid="{00000000-0005-0000-0000-0000FE2B0000}"/>
    <cellStyle name="Comma 8 3 10 3" xfId="6704" xr:uid="{00000000-0005-0000-0000-0000FF2B0000}"/>
    <cellStyle name="Comma 8 3 11" xfId="8823" xr:uid="{00000000-0005-0000-0000-0000002C0000}"/>
    <cellStyle name="Comma 8 3 12" xfId="4588" xr:uid="{00000000-0005-0000-0000-0000012C0000}"/>
    <cellStyle name="Comma 8 3 2" xfId="358" xr:uid="{00000000-0005-0000-0000-0000022C0000}"/>
    <cellStyle name="Comma 8 3 2 10" xfId="8838" xr:uid="{00000000-0005-0000-0000-0000032C0000}"/>
    <cellStyle name="Comma 8 3 2 11" xfId="4603" xr:uid="{00000000-0005-0000-0000-0000042C0000}"/>
    <cellStyle name="Comma 8 3 2 2" xfId="404" xr:uid="{00000000-0005-0000-0000-0000052C0000}"/>
    <cellStyle name="Comma 8 3 2 2 2" xfId="510" xr:uid="{00000000-0005-0000-0000-0000062C0000}"/>
    <cellStyle name="Comma 8 3 2 2 2 2" xfId="823" xr:uid="{00000000-0005-0000-0000-0000072C0000}"/>
    <cellStyle name="Comma 8 3 2 2 2 2 2" xfId="1328" xr:uid="{00000000-0005-0000-0000-0000082C0000}"/>
    <cellStyle name="Comma 8 3 2 2 2 2 2 2" xfId="2386" xr:uid="{00000000-0005-0000-0000-0000092C0000}"/>
    <cellStyle name="Comma 8 3 2 2 2 2 2 2 2" xfId="4503" xr:uid="{00000000-0005-0000-0000-00000A2C0000}"/>
    <cellStyle name="Comma 8 3 2 2 2 2 2 2 2 2" xfId="12970" xr:uid="{00000000-0005-0000-0000-00000B2C0000}"/>
    <cellStyle name="Comma 8 3 2 2 2 2 2 2 2 3" xfId="8735" xr:uid="{00000000-0005-0000-0000-00000C2C0000}"/>
    <cellStyle name="Comma 8 3 2 2 2 2 2 2 3" xfId="10854" xr:uid="{00000000-0005-0000-0000-00000D2C0000}"/>
    <cellStyle name="Comma 8 3 2 2 2 2 2 2 4" xfId="6619" xr:uid="{00000000-0005-0000-0000-00000E2C0000}"/>
    <cellStyle name="Comma 8 3 2 2 2 2 2 3" xfId="3445" xr:uid="{00000000-0005-0000-0000-00000F2C0000}"/>
    <cellStyle name="Comma 8 3 2 2 2 2 2 3 2" xfId="11912" xr:uid="{00000000-0005-0000-0000-0000102C0000}"/>
    <cellStyle name="Comma 8 3 2 2 2 2 2 3 3" xfId="7677" xr:uid="{00000000-0005-0000-0000-0000112C0000}"/>
    <cellStyle name="Comma 8 3 2 2 2 2 2 4" xfId="9796" xr:uid="{00000000-0005-0000-0000-0000122C0000}"/>
    <cellStyle name="Comma 8 3 2 2 2 2 2 5" xfId="5561" xr:uid="{00000000-0005-0000-0000-0000132C0000}"/>
    <cellStyle name="Comma 8 3 2 2 2 2 3" xfId="1881" xr:uid="{00000000-0005-0000-0000-0000142C0000}"/>
    <cellStyle name="Comma 8 3 2 2 2 2 3 2" xfId="3998" xr:uid="{00000000-0005-0000-0000-0000152C0000}"/>
    <cellStyle name="Comma 8 3 2 2 2 2 3 2 2" xfId="12465" xr:uid="{00000000-0005-0000-0000-0000162C0000}"/>
    <cellStyle name="Comma 8 3 2 2 2 2 3 2 3" xfId="8230" xr:uid="{00000000-0005-0000-0000-0000172C0000}"/>
    <cellStyle name="Comma 8 3 2 2 2 2 3 3" xfId="10349" xr:uid="{00000000-0005-0000-0000-0000182C0000}"/>
    <cellStyle name="Comma 8 3 2 2 2 2 3 4" xfId="6114" xr:uid="{00000000-0005-0000-0000-0000192C0000}"/>
    <cellStyle name="Comma 8 3 2 2 2 2 4" xfId="2940" xr:uid="{00000000-0005-0000-0000-00001A2C0000}"/>
    <cellStyle name="Comma 8 3 2 2 2 2 4 2" xfId="11407" xr:uid="{00000000-0005-0000-0000-00001B2C0000}"/>
    <cellStyle name="Comma 8 3 2 2 2 2 4 3" xfId="7172" xr:uid="{00000000-0005-0000-0000-00001C2C0000}"/>
    <cellStyle name="Comma 8 3 2 2 2 2 5" xfId="9291" xr:uid="{00000000-0005-0000-0000-00001D2C0000}"/>
    <cellStyle name="Comma 8 3 2 2 2 2 6" xfId="5056" xr:uid="{00000000-0005-0000-0000-00001E2C0000}"/>
    <cellStyle name="Comma 8 3 2 2 2 3" xfId="1028" xr:uid="{00000000-0005-0000-0000-00001F2C0000}"/>
    <cellStyle name="Comma 8 3 2 2 2 3 2" xfId="2086" xr:uid="{00000000-0005-0000-0000-0000202C0000}"/>
    <cellStyle name="Comma 8 3 2 2 2 3 2 2" xfId="4203" xr:uid="{00000000-0005-0000-0000-0000212C0000}"/>
    <cellStyle name="Comma 8 3 2 2 2 3 2 2 2" xfId="12670" xr:uid="{00000000-0005-0000-0000-0000222C0000}"/>
    <cellStyle name="Comma 8 3 2 2 2 3 2 2 3" xfId="8435" xr:uid="{00000000-0005-0000-0000-0000232C0000}"/>
    <cellStyle name="Comma 8 3 2 2 2 3 2 3" xfId="10554" xr:uid="{00000000-0005-0000-0000-0000242C0000}"/>
    <cellStyle name="Comma 8 3 2 2 2 3 2 4" xfId="6319" xr:uid="{00000000-0005-0000-0000-0000252C0000}"/>
    <cellStyle name="Comma 8 3 2 2 2 3 3" xfId="3145" xr:uid="{00000000-0005-0000-0000-0000262C0000}"/>
    <cellStyle name="Comma 8 3 2 2 2 3 3 2" xfId="11612" xr:uid="{00000000-0005-0000-0000-0000272C0000}"/>
    <cellStyle name="Comma 8 3 2 2 2 3 3 3" xfId="7377" xr:uid="{00000000-0005-0000-0000-0000282C0000}"/>
    <cellStyle name="Comma 8 3 2 2 2 3 4" xfId="9496" xr:uid="{00000000-0005-0000-0000-0000292C0000}"/>
    <cellStyle name="Comma 8 3 2 2 2 3 5" xfId="5261" xr:uid="{00000000-0005-0000-0000-00002A2C0000}"/>
    <cellStyle name="Comma 8 3 2 2 2 4" xfId="1580" xr:uid="{00000000-0005-0000-0000-00002B2C0000}"/>
    <cellStyle name="Comma 8 3 2 2 2 4 2" xfId="3697" xr:uid="{00000000-0005-0000-0000-00002C2C0000}"/>
    <cellStyle name="Comma 8 3 2 2 2 4 2 2" xfId="12164" xr:uid="{00000000-0005-0000-0000-00002D2C0000}"/>
    <cellStyle name="Comma 8 3 2 2 2 4 2 3" xfId="7929" xr:uid="{00000000-0005-0000-0000-00002E2C0000}"/>
    <cellStyle name="Comma 8 3 2 2 2 4 3" xfId="10048" xr:uid="{00000000-0005-0000-0000-00002F2C0000}"/>
    <cellStyle name="Comma 8 3 2 2 2 4 4" xfId="5813" xr:uid="{00000000-0005-0000-0000-0000302C0000}"/>
    <cellStyle name="Comma 8 3 2 2 2 5" xfId="2639" xr:uid="{00000000-0005-0000-0000-0000312C0000}"/>
    <cellStyle name="Comma 8 3 2 2 2 5 2" xfId="11106" xr:uid="{00000000-0005-0000-0000-0000322C0000}"/>
    <cellStyle name="Comma 8 3 2 2 2 5 3" xfId="6871" xr:uid="{00000000-0005-0000-0000-0000332C0000}"/>
    <cellStyle name="Comma 8 3 2 2 2 6" xfId="8990" xr:uid="{00000000-0005-0000-0000-0000342C0000}"/>
    <cellStyle name="Comma 8 3 2 2 2 7" xfId="4755" xr:uid="{00000000-0005-0000-0000-0000352C0000}"/>
    <cellStyle name="Comma 8 3 2 2 3" xfId="717" xr:uid="{00000000-0005-0000-0000-0000362C0000}"/>
    <cellStyle name="Comma 8 3 2 2 3 2" xfId="1222" xr:uid="{00000000-0005-0000-0000-0000372C0000}"/>
    <cellStyle name="Comma 8 3 2 2 3 2 2" xfId="2280" xr:uid="{00000000-0005-0000-0000-0000382C0000}"/>
    <cellStyle name="Comma 8 3 2 2 3 2 2 2" xfId="4397" xr:uid="{00000000-0005-0000-0000-0000392C0000}"/>
    <cellStyle name="Comma 8 3 2 2 3 2 2 2 2" xfId="12864" xr:uid="{00000000-0005-0000-0000-00003A2C0000}"/>
    <cellStyle name="Comma 8 3 2 2 3 2 2 2 3" xfId="8629" xr:uid="{00000000-0005-0000-0000-00003B2C0000}"/>
    <cellStyle name="Comma 8 3 2 2 3 2 2 3" xfId="10748" xr:uid="{00000000-0005-0000-0000-00003C2C0000}"/>
    <cellStyle name="Comma 8 3 2 2 3 2 2 4" xfId="6513" xr:uid="{00000000-0005-0000-0000-00003D2C0000}"/>
    <cellStyle name="Comma 8 3 2 2 3 2 3" xfId="3339" xr:uid="{00000000-0005-0000-0000-00003E2C0000}"/>
    <cellStyle name="Comma 8 3 2 2 3 2 3 2" xfId="11806" xr:uid="{00000000-0005-0000-0000-00003F2C0000}"/>
    <cellStyle name="Comma 8 3 2 2 3 2 3 3" xfId="7571" xr:uid="{00000000-0005-0000-0000-0000402C0000}"/>
    <cellStyle name="Comma 8 3 2 2 3 2 4" xfId="9690" xr:uid="{00000000-0005-0000-0000-0000412C0000}"/>
    <cellStyle name="Comma 8 3 2 2 3 2 5" xfId="5455" xr:uid="{00000000-0005-0000-0000-0000422C0000}"/>
    <cellStyle name="Comma 8 3 2 2 3 3" xfId="1775" xr:uid="{00000000-0005-0000-0000-0000432C0000}"/>
    <cellStyle name="Comma 8 3 2 2 3 3 2" xfId="3892" xr:uid="{00000000-0005-0000-0000-0000442C0000}"/>
    <cellStyle name="Comma 8 3 2 2 3 3 2 2" xfId="12359" xr:uid="{00000000-0005-0000-0000-0000452C0000}"/>
    <cellStyle name="Comma 8 3 2 2 3 3 2 3" xfId="8124" xr:uid="{00000000-0005-0000-0000-0000462C0000}"/>
    <cellStyle name="Comma 8 3 2 2 3 3 3" xfId="10243" xr:uid="{00000000-0005-0000-0000-0000472C0000}"/>
    <cellStyle name="Comma 8 3 2 2 3 3 4" xfId="6008" xr:uid="{00000000-0005-0000-0000-0000482C0000}"/>
    <cellStyle name="Comma 8 3 2 2 3 4" xfId="2834" xr:uid="{00000000-0005-0000-0000-0000492C0000}"/>
    <cellStyle name="Comma 8 3 2 2 3 4 2" xfId="11301" xr:uid="{00000000-0005-0000-0000-00004A2C0000}"/>
    <cellStyle name="Comma 8 3 2 2 3 4 3" xfId="7066" xr:uid="{00000000-0005-0000-0000-00004B2C0000}"/>
    <cellStyle name="Comma 8 3 2 2 3 5" xfId="9185" xr:uid="{00000000-0005-0000-0000-00004C2C0000}"/>
    <cellStyle name="Comma 8 3 2 2 3 6" xfId="4950" xr:uid="{00000000-0005-0000-0000-00004D2C0000}"/>
    <cellStyle name="Comma 8 3 2 2 4" xfId="610" xr:uid="{00000000-0005-0000-0000-00004E2C0000}"/>
    <cellStyle name="Comma 8 3 2 2 4 2" xfId="1127" xr:uid="{00000000-0005-0000-0000-00004F2C0000}"/>
    <cellStyle name="Comma 8 3 2 2 4 2 2" xfId="2185" xr:uid="{00000000-0005-0000-0000-0000502C0000}"/>
    <cellStyle name="Comma 8 3 2 2 4 2 2 2" xfId="4302" xr:uid="{00000000-0005-0000-0000-0000512C0000}"/>
    <cellStyle name="Comma 8 3 2 2 4 2 2 2 2" xfId="12769" xr:uid="{00000000-0005-0000-0000-0000522C0000}"/>
    <cellStyle name="Comma 8 3 2 2 4 2 2 2 3" xfId="8534" xr:uid="{00000000-0005-0000-0000-0000532C0000}"/>
    <cellStyle name="Comma 8 3 2 2 4 2 2 3" xfId="10653" xr:uid="{00000000-0005-0000-0000-0000542C0000}"/>
    <cellStyle name="Comma 8 3 2 2 4 2 2 4" xfId="6418" xr:uid="{00000000-0005-0000-0000-0000552C0000}"/>
    <cellStyle name="Comma 8 3 2 2 4 2 3" xfId="3244" xr:uid="{00000000-0005-0000-0000-0000562C0000}"/>
    <cellStyle name="Comma 8 3 2 2 4 2 3 2" xfId="11711" xr:uid="{00000000-0005-0000-0000-0000572C0000}"/>
    <cellStyle name="Comma 8 3 2 2 4 2 3 3" xfId="7476" xr:uid="{00000000-0005-0000-0000-0000582C0000}"/>
    <cellStyle name="Comma 8 3 2 2 4 2 4" xfId="9595" xr:uid="{00000000-0005-0000-0000-0000592C0000}"/>
    <cellStyle name="Comma 8 3 2 2 4 2 5" xfId="5360" xr:uid="{00000000-0005-0000-0000-00005A2C0000}"/>
    <cellStyle name="Comma 8 3 2 2 4 3" xfId="1680" xr:uid="{00000000-0005-0000-0000-00005B2C0000}"/>
    <cellStyle name="Comma 8 3 2 2 4 3 2" xfId="3797" xr:uid="{00000000-0005-0000-0000-00005C2C0000}"/>
    <cellStyle name="Comma 8 3 2 2 4 3 2 2" xfId="12264" xr:uid="{00000000-0005-0000-0000-00005D2C0000}"/>
    <cellStyle name="Comma 8 3 2 2 4 3 2 3" xfId="8029" xr:uid="{00000000-0005-0000-0000-00005E2C0000}"/>
    <cellStyle name="Comma 8 3 2 2 4 3 3" xfId="10148" xr:uid="{00000000-0005-0000-0000-00005F2C0000}"/>
    <cellStyle name="Comma 8 3 2 2 4 3 4" xfId="5913" xr:uid="{00000000-0005-0000-0000-0000602C0000}"/>
    <cellStyle name="Comma 8 3 2 2 4 4" xfId="2739" xr:uid="{00000000-0005-0000-0000-0000612C0000}"/>
    <cellStyle name="Comma 8 3 2 2 4 4 2" xfId="11206" xr:uid="{00000000-0005-0000-0000-0000622C0000}"/>
    <cellStyle name="Comma 8 3 2 2 4 4 3" xfId="6971" xr:uid="{00000000-0005-0000-0000-0000632C0000}"/>
    <cellStyle name="Comma 8 3 2 2 4 5" xfId="9090" xr:uid="{00000000-0005-0000-0000-0000642C0000}"/>
    <cellStyle name="Comma 8 3 2 2 4 6" xfId="4855" xr:uid="{00000000-0005-0000-0000-0000652C0000}"/>
    <cellStyle name="Comma 8 3 2 2 5" xfId="922" xr:uid="{00000000-0005-0000-0000-0000662C0000}"/>
    <cellStyle name="Comma 8 3 2 2 5 2" xfId="1980" xr:uid="{00000000-0005-0000-0000-0000672C0000}"/>
    <cellStyle name="Comma 8 3 2 2 5 2 2" xfId="4097" xr:uid="{00000000-0005-0000-0000-0000682C0000}"/>
    <cellStyle name="Comma 8 3 2 2 5 2 2 2" xfId="12564" xr:uid="{00000000-0005-0000-0000-0000692C0000}"/>
    <cellStyle name="Comma 8 3 2 2 5 2 2 3" xfId="8329" xr:uid="{00000000-0005-0000-0000-00006A2C0000}"/>
    <cellStyle name="Comma 8 3 2 2 5 2 3" xfId="10448" xr:uid="{00000000-0005-0000-0000-00006B2C0000}"/>
    <cellStyle name="Comma 8 3 2 2 5 2 4" xfId="6213" xr:uid="{00000000-0005-0000-0000-00006C2C0000}"/>
    <cellStyle name="Comma 8 3 2 2 5 3" xfId="3039" xr:uid="{00000000-0005-0000-0000-00006D2C0000}"/>
    <cellStyle name="Comma 8 3 2 2 5 3 2" xfId="11506" xr:uid="{00000000-0005-0000-0000-00006E2C0000}"/>
    <cellStyle name="Comma 8 3 2 2 5 3 3" xfId="7271" xr:uid="{00000000-0005-0000-0000-00006F2C0000}"/>
    <cellStyle name="Comma 8 3 2 2 5 4" xfId="9390" xr:uid="{00000000-0005-0000-0000-0000702C0000}"/>
    <cellStyle name="Comma 8 3 2 2 5 5" xfId="5155" xr:uid="{00000000-0005-0000-0000-0000712C0000}"/>
    <cellStyle name="Comma 8 3 2 2 6" xfId="1474" xr:uid="{00000000-0005-0000-0000-0000722C0000}"/>
    <cellStyle name="Comma 8 3 2 2 6 2" xfId="3591" xr:uid="{00000000-0005-0000-0000-0000732C0000}"/>
    <cellStyle name="Comma 8 3 2 2 6 2 2" xfId="12058" xr:uid="{00000000-0005-0000-0000-0000742C0000}"/>
    <cellStyle name="Comma 8 3 2 2 6 2 3" xfId="7823" xr:uid="{00000000-0005-0000-0000-0000752C0000}"/>
    <cellStyle name="Comma 8 3 2 2 6 3" xfId="9942" xr:uid="{00000000-0005-0000-0000-0000762C0000}"/>
    <cellStyle name="Comma 8 3 2 2 6 4" xfId="5707" xr:uid="{00000000-0005-0000-0000-0000772C0000}"/>
    <cellStyle name="Comma 8 3 2 2 7" xfId="2533" xr:uid="{00000000-0005-0000-0000-0000782C0000}"/>
    <cellStyle name="Comma 8 3 2 2 7 2" xfId="11000" xr:uid="{00000000-0005-0000-0000-0000792C0000}"/>
    <cellStyle name="Comma 8 3 2 2 7 3" xfId="6765" xr:uid="{00000000-0005-0000-0000-00007A2C0000}"/>
    <cellStyle name="Comma 8 3 2 2 8" xfId="8884" xr:uid="{00000000-0005-0000-0000-00007B2C0000}"/>
    <cellStyle name="Comma 8 3 2 2 9" xfId="4649" xr:uid="{00000000-0005-0000-0000-00007C2C0000}"/>
    <cellStyle name="Comma 8 3 2 3" xfId="464" xr:uid="{00000000-0005-0000-0000-00007D2C0000}"/>
    <cellStyle name="Comma 8 3 2 3 2" xfId="777" xr:uid="{00000000-0005-0000-0000-00007E2C0000}"/>
    <cellStyle name="Comma 8 3 2 3 2 2" xfId="1282" xr:uid="{00000000-0005-0000-0000-00007F2C0000}"/>
    <cellStyle name="Comma 8 3 2 3 2 2 2" xfId="2340" xr:uid="{00000000-0005-0000-0000-0000802C0000}"/>
    <cellStyle name="Comma 8 3 2 3 2 2 2 2" xfId="4457" xr:uid="{00000000-0005-0000-0000-0000812C0000}"/>
    <cellStyle name="Comma 8 3 2 3 2 2 2 2 2" xfId="12924" xr:uid="{00000000-0005-0000-0000-0000822C0000}"/>
    <cellStyle name="Comma 8 3 2 3 2 2 2 2 3" xfId="8689" xr:uid="{00000000-0005-0000-0000-0000832C0000}"/>
    <cellStyle name="Comma 8 3 2 3 2 2 2 3" xfId="10808" xr:uid="{00000000-0005-0000-0000-0000842C0000}"/>
    <cellStyle name="Comma 8 3 2 3 2 2 2 4" xfId="6573" xr:uid="{00000000-0005-0000-0000-0000852C0000}"/>
    <cellStyle name="Comma 8 3 2 3 2 2 3" xfId="3399" xr:uid="{00000000-0005-0000-0000-0000862C0000}"/>
    <cellStyle name="Comma 8 3 2 3 2 2 3 2" xfId="11866" xr:uid="{00000000-0005-0000-0000-0000872C0000}"/>
    <cellStyle name="Comma 8 3 2 3 2 2 3 3" xfId="7631" xr:uid="{00000000-0005-0000-0000-0000882C0000}"/>
    <cellStyle name="Comma 8 3 2 3 2 2 4" xfId="9750" xr:uid="{00000000-0005-0000-0000-0000892C0000}"/>
    <cellStyle name="Comma 8 3 2 3 2 2 5" xfId="5515" xr:uid="{00000000-0005-0000-0000-00008A2C0000}"/>
    <cellStyle name="Comma 8 3 2 3 2 3" xfId="1835" xr:uid="{00000000-0005-0000-0000-00008B2C0000}"/>
    <cellStyle name="Comma 8 3 2 3 2 3 2" xfId="3952" xr:uid="{00000000-0005-0000-0000-00008C2C0000}"/>
    <cellStyle name="Comma 8 3 2 3 2 3 2 2" xfId="12419" xr:uid="{00000000-0005-0000-0000-00008D2C0000}"/>
    <cellStyle name="Comma 8 3 2 3 2 3 2 3" xfId="8184" xr:uid="{00000000-0005-0000-0000-00008E2C0000}"/>
    <cellStyle name="Comma 8 3 2 3 2 3 3" xfId="10303" xr:uid="{00000000-0005-0000-0000-00008F2C0000}"/>
    <cellStyle name="Comma 8 3 2 3 2 3 4" xfId="6068" xr:uid="{00000000-0005-0000-0000-0000902C0000}"/>
    <cellStyle name="Comma 8 3 2 3 2 4" xfId="2894" xr:uid="{00000000-0005-0000-0000-0000912C0000}"/>
    <cellStyle name="Comma 8 3 2 3 2 4 2" xfId="11361" xr:uid="{00000000-0005-0000-0000-0000922C0000}"/>
    <cellStyle name="Comma 8 3 2 3 2 4 3" xfId="7126" xr:uid="{00000000-0005-0000-0000-0000932C0000}"/>
    <cellStyle name="Comma 8 3 2 3 2 5" xfId="9245" xr:uid="{00000000-0005-0000-0000-0000942C0000}"/>
    <cellStyle name="Comma 8 3 2 3 2 6" xfId="5010" xr:uid="{00000000-0005-0000-0000-0000952C0000}"/>
    <cellStyle name="Comma 8 3 2 3 3" xfId="982" xr:uid="{00000000-0005-0000-0000-0000962C0000}"/>
    <cellStyle name="Comma 8 3 2 3 3 2" xfId="2040" xr:uid="{00000000-0005-0000-0000-0000972C0000}"/>
    <cellStyle name="Comma 8 3 2 3 3 2 2" xfId="4157" xr:uid="{00000000-0005-0000-0000-0000982C0000}"/>
    <cellStyle name="Comma 8 3 2 3 3 2 2 2" xfId="12624" xr:uid="{00000000-0005-0000-0000-0000992C0000}"/>
    <cellStyle name="Comma 8 3 2 3 3 2 2 3" xfId="8389" xr:uid="{00000000-0005-0000-0000-00009A2C0000}"/>
    <cellStyle name="Comma 8 3 2 3 3 2 3" xfId="10508" xr:uid="{00000000-0005-0000-0000-00009B2C0000}"/>
    <cellStyle name="Comma 8 3 2 3 3 2 4" xfId="6273" xr:uid="{00000000-0005-0000-0000-00009C2C0000}"/>
    <cellStyle name="Comma 8 3 2 3 3 3" xfId="3099" xr:uid="{00000000-0005-0000-0000-00009D2C0000}"/>
    <cellStyle name="Comma 8 3 2 3 3 3 2" xfId="11566" xr:uid="{00000000-0005-0000-0000-00009E2C0000}"/>
    <cellStyle name="Comma 8 3 2 3 3 3 3" xfId="7331" xr:uid="{00000000-0005-0000-0000-00009F2C0000}"/>
    <cellStyle name="Comma 8 3 2 3 3 4" xfId="9450" xr:uid="{00000000-0005-0000-0000-0000A02C0000}"/>
    <cellStyle name="Comma 8 3 2 3 3 5" xfId="5215" xr:uid="{00000000-0005-0000-0000-0000A12C0000}"/>
    <cellStyle name="Comma 8 3 2 3 4" xfId="1534" xr:uid="{00000000-0005-0000-0000-0000A22C0000}"/>
    <cellStyle name="Comma 8 3 2 3 4 2" xfId="3651" xr:uid="{00000000-0005-0000-0000-0000A32C0000}"/>
    <cellStyle name="Comma 8 3 2 3 4 2 2" xfId="12118" xr:uid="{00000000-0005-0000-0000-0000A42C0000}"/>
    <cellStyle name="Comma 8 3 2 3 4 2 3" xfId="7883" xr:uid="{00000000-0005-0000-0000-0000A52C0000}"/>
    <cellStyle name="Comma 8 3 2 3 4 3" xfId="10002" xr:uid="{00000000-0005-0000-0000-0000A62C0000}"/>
    <cellStyle name="Comma 8 3 2 3 4 4" xfId="5767" xr:uid="{00000000-0005-0000-0000-0000A72C0000}"/>
    <cellStyle name="Comma 8 3 2 3 5" xfId="2593" xr:uid="{00000000-0005-0000-0000-0000A82C0000}"/>
    <cellStyle name="Comma 8 3 2 3 5 2" xfId="11060" xr:uid="{00000000-0005-0000-0000-0000A92C0000}"/>
    <cellStyle name="Comma 8 3 2 3 5 3" xfId="6825" xr:uid="{00000000-0005-0000-0000-0000AA2C0000}"/>
    <cellStyle name="Comma 8 3 2 3 6" xfId="8944" xr:uid="{00000000-0005-0000-0000-0000AB2C0000}"/>
    <cellStyle name="Comma 8 3 2 3 7" xfId="4709" xr:uid="{00000000-0005-0000-0000-0000AC2C0000}"/>
    <cellStyle name="Comma 8 3 2 4" xfId="671" xr:uid="{00000000-0005-0000-0000-0000AD2C0000}"/>
    <cellStyle name="Comma 8 3 2 4 2" xfId="1176" xr:uid="{00000000-0005-0000-0000-0000AE2C0000}"/>
    <cellStyle name="Comma 8 3 2 4 2 2" xfId="2234" xr:uid="{00000000-0005-0000-0000-0000AF2C0000}"/>
    <cellStyle name="Comma 8 3 2 4 2 2 2" xfId="4351" xr:uid="{00000000-0005-0000-0000-0000B02C0000}"/>
    <cellStyle name="Comma 8 3 2 4 2 2 2 2" xfId="12818" xr:uid="{00000000-0005-0000-0000-0000B12C0000}"/>
    <cellStyle name="Comma 8 3 2 4 2 2 2 3" xfId="8583" xr:uid="{00000000-0005-0000-0000-0000B22C0000}"/>
    <cellStyle name="Comma 8 3 2 4 2 2 3" xfId="10702" xr:uid="{00000000-0005-0000-0000-0000B32C0000}"/>
    <cellStyle name="Comma 8 3 2 4 2 2 4" xfId="6467" xr:uid="{00000000-0005-0000-0000-0000B42C0000}"/>
    <cellStyle name="Comma 8 3 2 4 2 3" xfId="3293" xr:uid="{00000000-0005-0000-0000-0000B52C0000}"/>
    <cellStyle name="Comma 8 3 2 4 2 3 2" xfId="11760" xr:uid="{00000000-0005-0000-0000-0000B62C0000}"/>
    <cellStyle name="Comma 8 3 2 4 2 3 3" xfId="7525" xr:uid="{00000000-0005-0000-0000-0000B72C0000}"/>
    <cellStyle name="Comma 8 3 2 4 2 4" xfId="9644" xr:uid="{00000000-0005-0000-0000-0000B82C0000}"/>
    <cellStyle name="Comma 8 3 2 4 2 5" xfId="5409" xr:uid="{00000000-0005-0000-0000-0000B92C0000}"/>
    <cellStyle name="Comma 8 3 2 4 3" xfId="1729" xr:uid="{00000000-0005-0000-0000-0000BA2C0000}"/>
    <cellStyle name="Comma 8 3 2 4 3 2" xfId="3846" xr:uid="{00000000-0005-0000-0000-0000BB2C0000}"/>
    <cellStyle name="Comma 8 3 2 4 3 2 2" xfId="12313" xr:uid="{00000000-0005-0000-0000-0000BC2C0000}"/>
    <cellStyle name="Comma 8 3 2 4 3 2 3" xfId="8078" xr:uid="{00000000-0005-0000-0000-0000BD2C0000}"/>
    <cellStyle name="Comma 8 3 2 4 3 3" xfId="10197" xr:uid="{00000000-0005-0000-0000-0000BE2C0000}"/>
    <cellStyle name="Comma 8 3 2 4 3 4" xfId="5962" xr:uid="{00000000-0005-0000-0000-0000BF2C0000}"/>
    <cellStyle name="Comma 8 3 2 4 4" xfId="2788" xr:uid="{00000000-0005-0000-0000-0000C02C0000}"/>
    <cellStyle name="Comma 8 3 2 4 4 2" xfId="11255" xr:uid="{00000000-0005-0000-0000-0000C12C0000}"/>
    <cellStyle name="Comma 8 3 2 4 4 3" xfId="7020" xr:uid="{00000000-0005-0000-0000-0000C22C0000}"/>
    <cellStyle name="Comma 8 3 2 4 5" xfId="9139" xr:uid="{00000000-0005-0000-0000-0000C32C0000}"/>
    <cellStyle name="Comma 8 3 2 4 6" xfId="4904" xr:uid="{00000000-0005-0000-0000-0000C42C0000}"/>
    <cellStyle name="Comma 8 3 2 5" xfId="564" xr:uid="{00000000-0005-0000-0000-0000C52C0000}"/>
    <cellStyle name="Comma 8 3 2 5 2" xfId="1081" xr:uid="{00000000-0005-0000-0000-0000C62C0000}"/>
    <cellStyle name="Comma 8 3 2 5 2 2" xfId="2139" xr:uid="{00000000-0005-0000-0000-0000C72C0000}"/>
    <cellStyle name="Comma 8 3 2 5 2 2 2" xfId="4256" xr:uid="{00000000-0005-0000-0000-0000C82C0000}"/>
    <cellStyle name="Comma 8 3 2 5 2 2 2 2" xfId="12723" xr:uid="{00000000-0005-0000-0000-0000C92C0000}"/>
    <cellStyle name="Comma 8 3 2 5 2 2 2 3" xfId="8488" xr:uid="{00000000-0005-0000-0000-0000CA2C0000}"/>
    <cellStyle name="Comma 8 3 2 5 2 2 3" xfId="10607" xr:uid="{00000000-0005-0000-0000-0000CB2C0000}"/>
    <cellStyle name="Comma 8 3 2 5 2 2 4" xfId="6372" xr:uid="{00000000-0005-0000-0000-0000CC2C0000}"/>
    <cellStyle name="Comma 8 3 2 5 2 3" xfId="3198" xr:uid="{00000000-0005-0000-0000-0000CD2C0000}"/>
    <cellStyle name="Comma 8 3 2 5 2 3 2" xfId="11665" xr:uid="{00000000-0005-0000-0000-0000CE2C0000}"/>
    <cellStyle name="Comma 8 3 2 5 2 3 3" xfId="7430" xr:uid="{00000000-0005-0000-0000-0000CF2C0000}"/>
    <cellStyle name="Comma 8 3 2 5 2 4" xfId="9549" xr:uid="{00000000-0005-0000-0000-0000D02C0000}"/>
    <cellStyle name="Comma 8 3 2 5 2 5" xfId="5314" xr:uid="{00000000-0005-0000-0000-0000D12C0000}"/>
    <cellStyle name="Comma 8 3 2 5 3" xfId="1634" xr:uid="{00000000-0005-0000-0000-0000D22C0000}"/>
    <cellStyle name="Comma 8 3 2 5 3 2" xfId="3751" xr:uid="{00000000-0005-0000-0000-0000D32C0000}"/>
    <cellStyle name="Comma 8 3 2 5 3 2 2" xfId="12218" xr:uid="{00000000-0005-0000-0000-0000D42C0000}"/>
    <cellStyle name="Comma 8 3 2 5 3 2 3" xfId="7983" xr:uid="{00000000-0005-0000-0000-0000D52C0000}"/>
    <cellStyle name="Comma 8 3 2 5 3 3" xfId="10102" xr:uid="{00000000-0005-0000-0000-0000D62C0000}"/>
    <cellStyle name="Comma 8 3 2 5 3 4" xfId="5867" xr:uid="{00000000-0005-0000-0000-0000D72C0000}"/>
    <cellStyle name="Comma 8 3 2 5 4" xfId="2693" xr:uid="{00000000-0005-0000-0000-0000D82C0000}"/>
    <cellStyle name="Comma 8 3 2 5 4 2" xfId="11160" xr:uid="{00000000-0005-0000-0000-0000D92C0000}"/>
    <cellStyle name="Comma 8 3 2 5 4 3" xfId="6925" xr:uid="{00000000-0005-0000-0000-0000DA2C0000}"/>
    <cellStyle name="Comma 8 3 2 5 5" xfId="9044" xr:uid="{00000000-0005-0000-0000-0000DB2C0000}"/>
    <cellStyle name="Comma 8 3 2 5 6" xfId="4809" xr:uid="{00000000-0005-0000-0000-0000DC2C0000}"/>
    <cellStyle name="Comma 8 3 2 6" xfId="876" xr:uid="{00000000-0005-0000-0000-0000DD2C0000}"/>
    <cellStyle name="Comma 8 3 2 6 2" xfId="1934" xr:uid="{00000000-0005-0000-0000-0000DE2C0000}"/>
    <cellStyle name="Comma 8 3 2 6 2 2" xfId="4051" xr:uid="{00000000-0005-0000-0000-0000DF2C0000}"/>
    <cellStyle name="Comma 8 3 2 6 2 2 2" xfId="12518" xr:uid="{00000000-0005-0000-0000-0000E02C0000}"/>
    <cellStyle name="Comma 8 3 2 6 2 2 3" xfId="8283" xr:uid="{00000000-0005-0000-0000-0000E12C0000}"/>
    <cellStyle name="Comma 8 3 2 6 2 3" xfId="10402" xr:uid="{00000000-0005-0000-0000-0000E22C0000}"/>
    <cellStyle name="Comma 8 3 2 6 2 4" xfId="6167" xr:uid="{00000000-0005-0000-0000-0000E32C0000}"/>
    <cellStyle name="Comma 8 3 2 6 3" xfId="2993" xr:uid="{00000000-0005-0000-0000-0000E42C0000}"/>
    <cellStyle name="Comma 8 3 2 6 3 2" xfId="11460" xr:uid="{00000000-0005-0000-0000-0000E52C0000}"/>
    <cellStyle name="Comma 8 3 2 6 3 3" xfId="7225" xr:uid="{00000000-0005-0000-0000-0000E62C0000}"/>
    <cellStyle name="Comma 8 3 2 6 4" xfId="9344" xr:uid="{00000000-0005-0000-0000-0000E72C0000}"/>
    <cellStyle name="Comma 8 3 2 6 5" xfId="5109" xr:uid="{00000000-0005-0000-0000-0000E82C0000}"/>
    <cellStyle name="Comma 8 3 2 7" xfId="1382" xr:uid="{00000000-0005-0000-0000-0000E92C0000}"/>
    <cellStyle name="Comma 8 3 2 7 2" xfId="2440" xr:uid="{00000000-0005-0000-0000-0000EA2C0000}"/>
    <cellStyle name="Comma 8 3 2 7 2 2" xfId="4557" xr:uid="{00000000-0005-0000-0000-0000EB2C0000}"/>
    <cellStyle name="Comma 8 3 2 7 2 2 2" xfId="13024" xr:uid="{00000000-0005-0000-0000-0000EC2C0000}"/>
    <cellStyle name="Comma 8 3 2 7 2 2 3" xfId="8789" xr:uid="{00000000-0005-0000-0000-0000ED2C0000}"/>
    <cellStyle name="Comma 8 3 2 7 2 3" xfId="10908" xr:uid="{00000000-0005-0000-0000-0000EE2C0000}"/>
    <cellStyle name="Comma 8 3 2 7 2 4" xfId="6673" xr:uid="{00000000-0005-0000-0000-0000EF2C0000}"/>
    <cellStyle name="Comma 8 3 2 7 3" xfId="3499" xr:uid="{00000000-0005-0000-0000-0000F02C0000}"/>
    <cellStyle name="Comma 8 3 2 7 3 2" xfId="11966" xr:uid="{00000000-0005-0000-0000-0000F12C0000}"/>
    <cellStyle name="Comma 8 3 2 7 3 3" xfId="7731" xr:uid="{00000000-0005-0000-0000-0000F22C0000}"/>
    <cellStyle name="Comma 8 3 2 7 4" xfId="9850" xr:uid="{00000000-0005-0000-0000-0000F32C0000}"/>
    <cellStyle name="Comma 8 3 2 7 5" xfId="5615" xr:uid="{00000000-0005-0000-0000-0000F42C0000}"/>
    <cellStyle name="Comma 8 3 2 8" xfId="1428" xr:uid="{00000000-0005-0000-0000-0000F52C0000}"/>
    <cellStyle name="Comma 8 3 2 8 2" xfId="3545" xr:uid="{00000000-0005-0000-0000-0000F62C0000}"/>
    <cellStyle name="Comma 8 3 2 8 2 2" xfId="12012" xr:uid="{00000000-0005-0000-0000-0000F72C0000}"/>
    <cellStyle name="Comma 8 3 2 8 2 3" xfId="7777" xr:uid="{00000000-0005-0000-0000-0000F82C0000}"/>
    <cellStyle name="Comma 8 3 2 8 3" xfId="9896" xr:uid="{00000000-0005-0000-0000-0000F92C0000}"/>
    <cellStyle name="Comma 8 3 2 8 4" xfId="5661" xr:uid="{00000000-0005-0000-0000-0000FA2C0000}"/>
    <cellStyle name="Comma 8 3 2 9" xfId="2487" xr:uid="{00000000-0005-0000-0000-0000FB2C0000}"/>
    <cellStyle name="Comma 8 3 2 9 2" xfId="10954" xr:uid="{00000000-0005-0000-0000-0000FC2C0000}"/>
    <cellStyle name="Comma 8 3 2 9 3" xfId="6719" xr:uid="{00000000-0005-0000-0000-0000FD2C0000}"/>
    <cellStyle name="Comma 8 3 3" xfId="389" xr:uid="{00000000-0005-0000-0000-0000FE2C0000}"/>
    <cellStyle name="Comma 8 3 3 2" xfId="495" xr:uid="{00000000-0005-0000-0000-0000FF2C0000}"/>
    <cellStyle name="Comma 8 3 3 2 2" xfId="808" xr:uid="{00000000-0005-0000-0000-0000002D0000}"/>
    <cellStyle name="Comma 8 3 3 2 2 2" xfId="1313" xr:uid="{00000000-0005-0000-0000-0000012D0000}"/>
    <cellStyle name="Comma 8 3 3 2 2 2 2" xfId="2371" xr:uid="{00000000-0005-0000-0000-0000022D0000}"/>
    <cellStyle name="Comma 8 3 3 2 2 2 2 2" xfId="4488" xr:uid="{00000000-0005-0000-0000-0000032D0000}"/>
    <cellStyle name="Comma 8 3 3 2 2 2 2 2 2" xfId="12955" xr:uid="{00000000-0005-0000-0000-0000042D0000}"/>
    <cellStyle name="Comma 8 3 3 2 2 2 2 2 3" xfId="8720" xr:uid="{00000000-0005-0000-0000-0000052D0000}"/>
    <cellStyle name="Comma 8 3 3 2 2 2 2 3" xfId="10839" xr:uid="{00000000-0005-0000-0000-0000062D0000}"/>
    <cellStyle name="Comma 8 3 3 2 2 2 2 4" xfId="6604" xr:uid="{00000000-0005-0000-0000-0000072D0000}"/>
    <cellStyle name="Comma 8 3 3 2 2 2 3" xfId="3430" xr:uid="{00000000-0005-0000-0000-0000082D0000}"/>
    <cellStyle name="Comma 8 3 3 2 2 2 3 2" xfId="11897" xr:uid="{00000000-0005-0000-0000-0000092D0000}"/>
    <cellStyle name="Comma 8 3 3 2 2 2 3 3" xfId="7662" xr:uid="{00000000-0005-0000-0000-00000A2D0000}"/>
    <cellStyle name="Comma 8 3 3 2 2 2 4" xfId="9781" xr:uid="{00000000-0005-0000-0000-00000B2D0000}"/>
    <cellStyle name="Comma 8 3 3 2 2 2 5" xfId="5546" xr:uid="{00000000-0005-0000-0000-00000C2D0000}"/>
    <cellStyle name="Comma 8 3 3 2 2 3" xfId="1866" xr:uid="{00000000-0005-0000-0000-00000D2D0000}"/>
    <cellStyle name="Comma 8 3 3 2 2 3 2" xfId="3983" xr:uid="{00000000-0005-0000-0000-00000E2D0000}"/>
    <cellStyle name="Comma 8 3 3 2 2 3 2 2" xfId="12450" xr:uid="{00000000-0005-0000-0000-00000F2D0000}"/>
    <cellStyle name="Comma 8 3 3 2 2 3 2 3" xfId="8215" xr:uid="{00000000-0005-0000-0000-0000102D0000}"/>
    <cellStyle name="Comma 8 3 3 2 2 3 3" xfId="10334" xr:uid="{00000000-0005-0000-0000-0000112D0000}"/>
    <cellStyle name="Comma 8 3 3 2 2 3 4" xfId="6099" xr:uid="{00000000-0005-0000-0000-0000122D0000}"/>
    <cellStyle name="Comma 8 3 3 2 2 4" xfId="2925" xr:uid="{00000000-0005-0000-0000-0000132D0000}"/>
    <cellStyle name="Comma 8 3 3 2 2 4 2" xfId="11392" xr:uid="{00000000-0005-0000-0000-0000142D0000}"/>
    <cellStyle name="Comma 8 3 3 2 2 4 3" xfId="7157" xr:uid="{00000000-0005-0000-0000-0000152D0000}"/>
    <cellStyle name="Comma 8 3 3 2 2 5" xfId="9276" xr:uid="{00000000-0005-0000-0000-0000162D0000}"/>
    <cellStyle name="Comma 8 3 3 2 2 6" xfId="5041" xr:uid="{00000000-0005-0000-0000-0000172D0000}"/>
    <cellStyle name="Comma 8 3 3 2 3" xfId="1013" xr:uid="{00000000-0005-0000-0000-0000182D0000}"/>
    <cellStyle name="Comma 8 3 3 2 3 2" xfId="2071" xr:uid="{00000000-0005-0000-0000-0000192D0000}"/>
    <cellStyle name="Comma 8 3 3 2 3 2 2" xfId="4188" xr:uid="{00000000-0005-0000-0000-00001A2D0000}"/>
    <cellStyle name="Comma 8 3 3 2 3 2 2 2" xfId="12655" xr:uid="{00000000-0005-0000-0000-00001B2D0000}"/>
    <cellStyle name="Comma 8 3 3 2 3 2 2 3" xfId="8420" xr:uid="{00000000-0005-0000-0000-00001C2D0000}"/>
    <cellStyle name="Comma 8 3 3 2 3 2 3" xfId="10539" xr:uid="{00000000-0005-0000-0000-00001D2D0000}"/>
    <cellStyle name="Comma 8 3 3 2 3 2 4" xfId="6304" xr:uid="{00000000-0005-0000-0000-00001E2D0000}"/>
    <cellStyle name="Comma 8 3 3 2 3 3" xfId="3130" xr:uid="{00000000-0005-0000-0000-00001F2D0000}"/>
    <cellStyle name="Comma 8 3 3 2 3 3 2" xfId="11597" xr:uid="{00000000-0005-0000-0000-0000202D0000}"/>
    <cellStyle name="Comma 8 3 3 2 3 3 3" xfId="7362" xr:uid="{00000000-0005-0000-0000-0000212D0000}"/>
    <cellStyle name="Comma 8 3 3 2 3 4" xfId="9481" xr:uid="{00000000-0005-0000-0000-0000222D0000}"/>
    <cellStyle name="Comma 8 3 3 2 3 5" xfId="5246" xr:uid="{00000000-0005-0000-0000-0000232D0000}"/>
    <cellStyle name="Comma 8 3 3 2 4" xfId="1565" xr:uid="{00000000-0005-0000-0000-0000242D0000}"/>
    <cellStyle name="Comma 8 3 3 2 4 2" xfId="3682" xr:uid="{00000000-0005-0000-0000-0000252D0000}"/>
    <cellStyle name="Comma 8 3 3 2 4 2 2" xfId="12149" xr:uid="{00000000-0005-0000-0000-0000262D0000}"/>
    <cellStyle name="Comma 8 3 3 2 4 2 3" xfId="7914" xr:uid="{00000000-0005-0000-0000-0000272D0000}"/>
    <cellStyle name="Comma 8 3 3 2 4 3" xfId="10033" xr:uid="{00000000-0005-0000-0000-0000282D0000}"/>
    <cellStyle name="Comma 8 3 3 2 4 4" xfId="5798" xr:uid="{00000000-0005-0000-0000-0000292D0000}"/>
    <cellStyle name="Comma 8 3 3 2 5" xfId="2624" xr:uid="{00000000-0005-0000-0000-00002A2D0000}"/>
    <cellStyle name="Comma 8 3 3 2 5 2" xfId="11091" xr:uid="{00000000-0005-0000-0000-00002B2D0000}"/>
    <cellStyle name="Comma 8 3 3 2 5 3" xfId="6856" xr:uid="{00000000-0005-0000-0000-00002C2D0000}"/>
    <cellStyle name="Comma 8 3 3 2 6" xfId="8975" xr:uid="{00000000-0005-0000-0000-00002D2D0000}"/>
    <cellStyle name="Comma 8 3 3 2 7" xfId="4740" xr:uid="{00000000-0005-0000-0000-00002E2D0000}"/>
    <cellStyle name="Comma 8 3 3 3" xfId="702" xr:uid="{00000000-0005-0000-0000-00002F2D0000}"/>
    <cellStyle name="Comma 8 3 3 3 2" xfId="1207" xr:uid="{00000000-0005-0000-0000-0000302D0000}"/>
    <cellStyle name="Comma 8 3 3 3 2 2" xfId="2265" xr:uid="{00000000-0005-0000-0000-0000312D0000}"/>
    <cellStyle name="Comma 8 3 3 3 2 2 2" xfId="4382" xr:uid="{00000000-0005-0000-0000-0000322D0000}"/>
    <cellStyle name="Comma 8 3 3 3 2 2 2 2" xfId="12849" xr:uid="{00000000-0005-0000-0000-0000332D0000}"/>
    <cellStyle name="Comma 8 3 3 3 2 2 2 3" xfId="8614" xr:uid="{00000000-0005-0000-0000-0000342D0000}"/>
    <cellStyle name="Comma 8 3 3 3 2 2 3" xfId="10733" xr:uid="{00000000-0005-0000-0000-0000352D0000}"/>
    <cellStyle name="Comma 8 3 3 3 2 2 4" xfId="6498" xr:uid="{00000000-0005-0000-0000-0000362D0000}"/>
    <cellStyle name="Comma 8 3 3 3 2 3" xfId="3324" xr:uid="{00000000-0005-0000-0000-0000372D0000}"/>
    <cellStyle name="Comma 8 3 3 3 2 3 2" xfId="11791" xr:uid="{00000000-0005-0000-0000-0000382D0000}"/>
    <cellStyle name="Comma 8 3 3 3 2 3 3" xfId="7556" xr:uid="{00000000-0005-0000-0000-0000392D0000}"/>
    <cellStyle name="Comma 8 3 3 3 2 4" xfId="9675" xr:uid="{00000000-0005-0000-0000-00003A2D0000}"/>
    <cellStyle name="Comma 8 3 3 3 2 5" xfId="5440" xr:uid="{00000000-0005-0000-0000-00003B2D0000}"/>
    <cellStyle name="Comma 8 3 3 3 3" xfId="1760" xr:uid="{00000000-0005-0000-0000-00003C2D0000}"/>
    <cellStyle name="Comma 8 3 3 3 3 2" xfId="3877" xr:uid="{00000000-0005-0000-0000-00003D2D0000}"/>
    <cellStyle name="Comma 8 3 3 3 3 2 2" xfId="12344" xr:uid="{00000000-0005-0000-0000-00003E2D0000}"/>
    <cellStyle name="Comma 8 3 3 3 3 2 3" xfId="8109" xr:uid="{00000000-0005-0000-0000-00003F2D0000}"/>
    <cellStyle name="Comma 8 3 3 3 3 3" xfId="10228" xr:uid="{00000000-0005-0000-0000-0000402D0000}"/>
    <cellStyle name="Comma 8 3 3 3 3 4" xfId="5993" xr:uid="{00000000-0005-0000-0000-0000412D0000}"/>
    <cellStyle name="Comma 8 3 3 3 4" xfId="2819" xr:uid="{00000000-0005-0000-0000-0000422D0000}"/>
    <cellStyle name="Comma 8 3 3 3 4 2" xfId="11286" xr:uid="{00000000-0005-0000-0000-0000432D0000}"/>
    <cellStyle name="Comma 8 3 3 3 4 3" xfId="7051" xr:uid="{00000000-0005-0000-0000-0000442D0000}"/>
    <cellStyle name="Comma 8 3 3 3 5" xfId="9170" xr:uid="{00000000-0005-0000-0000-0000452D0000}"/>
    <cellStyle name="Comma 8 3 3 3 6" xfId="4935" xr:uid="{00000000-0005-0000-0000-0000462D0000}"/>
    <cellStyle name="Comma 8 3 3 4" xfId="595" xr:uid="{00000000-0005-0000-0000-0000472D0000}"/>
    <cellStyle name="Comma 8 3 3 4 2" xfId="1112" xr:uid="{00000000-0005-0000-0000-0000482D0000}"/>
    <cellStyle name="Comma 8 3 3 4 2 2" xfId="2170" xr:uid="{00000000-0005-0000-0000-0000492D0000}"/>
    <cellStyle name="Comma 8 3 3 4 2 2 2" xfId="4287" xr:uid="{00000000-0005-0000-0000-00004A2D0000}"/>
    <cellStyle name="Comma 8 3 3 4 2 2 2 2" xfId="12754" xr:uid="{00000000-0005-0000-0000-00004B2D0000}"/>
    <cellStyle name="Comma 8 3 3 4 2 2 2 3" xfId="8519" xr:uid="{00000000-0005-0000-0000-00004C2D0000}"/>
    <cellStyle name="Comma 8 3 3 4 2 2 3" xfId="10638" xr:uid="{00000000-0005-0000-0000-00004D2D0000}"/>
    <cellStyle name="Comma 8 3 3 4 2 2 4" xfId="6403" xr:uid="{00000000-0005-0000-0000-00004E2D0000}"/>
    <cellStyle name="Comma 8 3 3 4 2 3" xfId="3229" xr:uid="{00000000-0005-0000-0000-00004F2D0000}"/>
    <cellStyle name="Comma 8 3 3 4 2 3 2" xfId="11696" xr:uid="{00000000-0005-0000-0000-0000502D0000}"/>
    <cellStyle name="Comma 8 3 3 4 2 3 3" xfId="7461" xr:uid="{00000000-0005-0000-0000-0000512D0000}"/>
    <cellStyle name="Comma 8 3 3 4 2 4" xfId="9580" xr:uid="{00000000-0005-0000-0000-0000522D0000}"/>
    <cellStyle name="Comma 8 3 3 4 2 5" xfId="5345" xr:uid="{00000000-0005-0000-0000-0000532D0000}"/>
    <cellStyle name="Comma 8 3 3 4 3" xfId="1665" xr:uid="{00000000-0005-0000-0000-0000542D0000}"/>
    <cellStyle name="Comma 8 3 3 4 3 2" xfId="3782" xr:uid="{00000000-0005-0000-0000-0000552D0000}"/>
    <cellStyle name="Comma 8 3 3 4 3 2 2" xfId="12249" xr:uid="{00000000-0005-0000-0000-0000562D0000}"/>
    <cellStyle name="Comma 8 3 3 4 3 2 3" xfId="8014" xr:uid="{00000000-0005-0000-0000-0000572D0000}"/>
    <cellStyle name="Comma 8 3 3 4 3 3" xfId="10133" xr:uid="{00000000-0005-0000-0000-0000582D0000}"/>
    <cellStyle name="Comma 8 3 3 4 3 4" xfId="5898" xr:uid="{00000000-0005-0000-0000-0000592D0000}"/>
    <cellStyle name="Comma 8 3 3 4 4" xfId="2724" xr:uid="{00000000-0005-0000-0000-00005A2D0000}"/>
    <cellStyle name="Comma 8 3 3 4 4 2" xfId="11191" xr:uid="{00000000-0005-0000-0000-00005B2D0000}"/>
    <cellStyle name="Comma 8 3 3 4 4 3" xfId="6956" xr:uid="{00000000-0005-0000-0000-00005C2D0000}"/>
    <cellStyle name="Comma 8 3 3 4 5" xfId="9075" xr:uid="{00000000-0005-0000-0000-00005D2D0000}"/>
    <cellStyle name="Comma 8 3 3 4 6" xfId="4840" xr:uid="{00000000-0005-0000-0000-00005E2D0000}"/>
    <cellStyle name="Comma 8 3 3 5" xfId="907" xr:uid="{00000000-0005-0000-0000-00005F2D0000}"/>
    <cellStyle name="Comma 8 3 3 5 2" xfId="1965" xr:uid="{00000000-0005-0000-0000-0000602D0000}"/>
    <cellStyle name="Comma 8 3 3 5 2 2" xfId="4082" xr:uid="{00000000-0005-0000-0000-0000612D0000}"/>
    <cellStyle name="Comma 8 3 3 5 2 2 2" xfId="12549" xr:uid="{00000000-0005-0000-0000-0000622D0000}"/>
    <cellStyle name="Comma 8 3 3 5 2 2 3" xfId="8314" xr:uid="{00000000-0005-0000-0000-0000632D0000}"/>
    <cellStyle name="Comma 8 3 3 5 2 3" xfId="10433" xr:uid="{00000000-0005-0000-0000-0000642D0000}"/>
    <cellStyle name="Comma 8 3 3 5 2 4" xfId="6198" xr:uid="{00000000-0005-0000-0000-0000652D0000}"/>
    <cellStyle name="Comma 8 3 3 5 3" xfId="3024" xr:uid="{00000000-0005-0000-0000-0000662D0000}"/>
    <cellStyle name="Comma 8 3 3 5 3 2" xfId="11491" xr:uid="{00000000-0005-0000-0000-0000672D0000}"/>
    <cellStyle name="Comma 8 3 3 5 3 3" xfId="7256" xr:uid="{00000000-0005-0000-0000-0000682D0000}"/>
    <cellStyle name="Comma 8 3 3 5 4" xfId="9375" xr:uid="{00000000-0005-0000-0000-0000692D0000}"/>
    <cellStyle name="Comma 8 3 3 5 5" xfId="5140" xr:uid="{00000000-0005-0000-0000-00006A2D0000}"/>
    <cellStyle name="Comma 8 3 3 6" xfId="1459" xr:uid="{00000000-0005-0000-0000-00006B2D0000}"/>
    <cellStyle name="Comma 8 3 3 6 2" xfId="3576" xr:uid="{00000000-0005-0000-0000-00006C2D0000}"/>
    <cellStyle name="Comma 8 3 3 6 2 2" xfId="12043" xr:uid="{00000000-0005-0000-0000-00006D2D0000}"/>
    <cellStyle name="Comma 8 3 3 6 2 3" xfId="7808" xr:uid="{00000000-0005-0000-0000-00006E2D0000}"/>
    <cellStyle name="Comma 8 3 3 6 3" xfId="9927" xr:uid="{00000000-0005-0000-0000-00006F2D0000}"/>
    <cellStyle name="Comma 8 3 3 6 4" xfId="5692" xr:uid="{00000000-0005-0000-0000-0000702D0000}"/>
    <cellStyle name="Comma 8 3 3 7" xfId="2518" xr:uid="{00000000-0005-0000-0000-0000712D0000}"/>
    <cellStyle name="Comma 8 3 3 7 2" xfId="10985" xr:uid="{00000000-0005-0000-0000-0000722D0000}"/>
    <cellStyle name="Comma 8 3 3 7 3" xfId="6750" xr:uid="{00000000-0005-0000-0000-0000732D0000}"/>
    <cellStyle name="Comma 8 3 3 8" xfId="8869" xr:uid="{00000000-0005-0000-0000-0000742D0000}"/>
    <cellStyle name="Comma 8 3 3 9" xfId="4634" xr:uid="{00000000-0005-0000-0000-0000752D0000}"/>
    <cellStyle name="Comma 8 3 4" xfId="440" xr:uid="{00000000-0005-0000-0000-0000762D0000}"/>
    <cellStyle name="Comma 8 3 4 2" xfId="753" xr:uid="{00000000-0005-0000-0000-0000772D0000}"/>
    <cellStyle name="Comma 8 3 4 2 2" xfId="1258" xr:uid="{00000000-0005-0000-0000-0000782D0000}"/>
    <cellStyle name="Comma 8 3 4 2 2 2" xfId="2316" xr:uid="{00000000-0005-0000-0000-0000792D0000}"/>
    <cellStyle name="Comma 8 3 4 2 2 2 2" xfId="4433" xr:uid="{00000000-0005-0000-0000-00007A2D0000}"/>
    <cellStyle name="Comma 8 3 4 2 2 2 2 2" xfId="12900" xr:uid="{00000000-0005-0000-0000-00007B2D0000}"/>
    <cellStyle name="Comma 8 3 4 2 2 2 2 3" xfId="8665" xr:uid="{00000000-0005-0000-0000-00007C2D0000}"/>
    <cellStyle name="Comma 8 3 4 2 2 2 3" xfId="10784" xr:uid="{00000000-0005-0000-0000-00007D2D0000}"/>
    <cellStyle name="Comma 8 3 4 2 2 2 4" xfId="6549" xr:uid="{00000000-0005-0000-0000-00007E2D0000}"/>
    <cellStyle name="Comma 8 3 4 2 2 3" xfId="3375" xr:uid="{00000000-0005-0000-0000-00007F2D0000}"/>
    <cellStyle name="Comma 8 3 4 2 2 3 2" xfId="11842" xr:uid="{00000000-0005-0000-0000-0000802D0000}"/>
    <cellStyle name="Comma 8 3 4 2 2 3 3" xfId="7607" xr:uid="{00000000-0005-0000-0000-0000812D0000}"/>
    <cellStyle name="Comma 8 3 4 2 2 4" xfId="9726" xr:uid="{00000000-0005-0000-0000-0000822D0000}"/>
    <cellStyle name="Comma 8 3 4 2 2 5" xfId="5491" xr:uid="{00000000-0005-0000-0000-0000832D0000}"/>
    <cellStyle name="Comma 8 3 4 2 3" xfId="1811" xr:uid="{00000000-0005-0000-0000-0000842D0000}"/>
    <cellStyle name="Comma 8 3 4 2 3 2" xfId="3928" xr:uid="{00000000-0005-0000-0000-0000852D0000}"/>
    <cellStyle name="Comma 8 3 4 2 3 2 2" xfId="12395" xr:uid="{00000000-0005-0000-0000-0000862D0000}"/>
    <cellStyle name="Comma 8 3 4 2 3 2 3" xfId="8160" xr:uid="{00000000-0005-0000-0000-0000872D0000}"/>
    <cellStyle name="Comma 8 3 4 2 3 3" xfId="10279" xr:uid="{00000000-0005-0000-0000-0000882D0000}"/>
    <cellStyle name="Comma 8 3 4 2 3 4" xfId="6044" xr:uid="{00000000-0005-0000-0000-0000892D0000}"/>
    <cellStyle name="Comma 8 3 4 2 4" xfId="2870" xr:uid="{00000000-0005-0000-0000-00008A2D0000}"/>
    <cellStyle name="Comma 8 3 4 2 4 2" xfId="11337" xr:uid="{00000000-0005-0000-0000-00008B2D0000}"/>
    <cellStyle name="Comma 8 3 4 2 4 3" xfId="7102" xr:uid="{00000000-0005-0000-0000-00008C2D0000}"/>
    <cellStyle name="Comma 8 3 4 2 5" xfId="9221" xr:uid="{00000000-0005-0000-0000-00008D2D0000}"/>
    <cellStyle name="Comma 8 3 4 2 6" xfId="4986" xr:uid="{00000000-0005-0000-0000-00008E2D0000}"/>
    <cellStyle name="Comma 8 3 4 3" xfId="958" xr:uid="{00000000-0005-0000-0000-00008F2D0000}"/>
    <cellStyle name="Comma 8 3 4 3 2" xfId="2016" xr:uid="{00000000-0005-0000-0000-0000902D0000}"/>
    <cellStyle name="Comma 8 3 4 3 2 2" xfId="4133" xr:uid="{00000000-0005-0000-0000-0000912D0000}"/>
    <cellStyle name="Comma 8 3 4 3 2 2 2" xfId="12600" xr:uid="{00000000-0005-0000-0000-0000922D0000}"/>
    <cellStyle name="Comma 8 3 4 3 2 2 3" xfId="8365" xr:uid="{00000000-0005-0000-0000-0000932D0000}"/>
    <cellStyle name="Comma 8 3 4 3 2 3" xfId="10484" xr:uid="{00000000-0005-0000-0000-0000942D0000}"/>
    <cellStyle name="Comma 8 3 4 3 2 4" xfId="6249" xr:uid="{00000000-0005-0000-0000-0000952D0000}"/>
    <cellStyle name="Comma 8 3 4 3 3" xfId="3075" xr:uid="{00000000-0005-0000-0000-0000962D0000}"/>
    <cellStyle name="Comma 8 3 4 3 3 2" xfId="11542" xr:uid="{00000000-0005-0000-0000-0000972D0000}"/>
    <cellStyle name="Comma 8 3 4 3 3 3" xfId="7307" xr:uid="{00000000-0005-0000-0000-0000982D0000}"/>
    <cellStyle name="Comma 8 3 4 3 4" xfId="9426" xr:uid="{00000000-0005-0000-0000-0000992D0000}"/>
    <cellStyle name="Comma 8 3 4 3 5" xfId="5191" xr:uid="{00000000-0005-0000-0000-00009A2D0000}"/>
    <cellStyle name="Comma 8 3 4 4" xfId="1510" xr:uid="{00000000-0005-0000-0000-00009B2D0000}"/>
    <cellStyle name="Comma 8 3 4 4 2" xfId="3627" xr:uid="{00000000-0005-0000-0000-00009C2D0000}"/>
    <cellStyle name="Comma 8 3 4 4 2 2" xfId="12094" xr:uid="{00000000-0005-0000-0000-00009D2D0000}"/>
    <cellStyle name="Comma 8 3 4 4 2 3" xfId="7859" xr:uid="{00000000-0005-0000-0000-00009E2D0000}"/>
    <cellStyle name="Comma 8 3 4 4 3" xfId="9978" xr:uid="{00000000-0005-0000-0000-00009F2D0000}"/>
    <cellStyle name="Comma 8 3 4 4 4" xfId="5743" xr:uid="{00000000-0005-0000-0000-0000A02D0000}"/>
    <cellStyle name="Comma 8 3 4 5" xfId="2569" xr:uid="{00000000-0005-0000-0000-0000A12D0000}"/>
    <cellStyle name="Comma 8 3 4 5 2" xfId="11036" xr:uid="{00000000-0005-0000-0000-0000A22D0000}"/>
    <cellStyle name="Comma 8 3 4 5 3" xfId="6801" xr:uid="{00000000-0005-0000-0000-0000A32D0000}"/>
    <cellStyle name="Comma 8 3 4 6" xfId="8920" xr:uid="{00000000-0005-0000-0000-0000A42D0000}"/>
    <cellStyle name="Comma 8 3 4 7" xfId="4685" xr:uid="{00000000-0005-0000-0000-0000A52D0000}"/>
    <cellStyle name="Comma 8 3 5" xfId="642" xr:uid="{00000000-0005-0000-0000-0000A62D0000}"/>
    <cellStyle name="Comma 8 3 5 2" xfId="1159" xr:uid="{00000000-0005-0000-0000-0000A72D0000}"/>
    <cellStyle name="Comma 8 3 5 2 2" xfId="2217" xr:uid="{00000000-0005-0000-0000-0000A82D0000}"/>
    <cellStyle name="Comma 8 3 5 2 2 2" xfId="4334" xr:uid="{00000000-0005-0000-0000-0000A92D0000}"/>
    <cellStyle name="Comma 8 3 5 2 2 2 2" xfId="12801" xr:uid="{00000000-0005-0000-0000-0000AA2D0000}"/>
    <cellStyle name="Comma 8 3 5 2 2 2 3" xfId="8566" xr:uid="{00000000-0005-0000-0000-0000AB2D0000}"/>
    <cellStyle name="Comma 8 3 5 2 2 3" xfId="10685" xr:uid="{00000000-0005-0000-0000-0000AC2D0000}"/>
    <cellStyle name="Comma 8 3 5 2 2 4" xfId="6450" xr:uid="{00000000-0005-0000-0000-0000AD2D0000}"/>
    <cellStyle name="Comma 8 3 5 2 3" xfId="3276" xr:uid="{00000000-0005-0000-0000-0000AE2D0000}"/>
    <cellStyle name="Comma 8 3 5 2 3 2" xfId="11743" xr:uid="{00000000-0005-0000-0000-0000AF2D0000}"/>
    <cellStyle name="Comma 8 3 5 2 3 3" xfId="7508" xr:uid="{00000000-0005-0000-0000-0000B02D0000}"/>
    <cellStyle name="Comma 8 3 5 2 4" xfId="9627" xr:uid="{00000000-0005-0000-0000-0000B12D0000}"/>
    <cellStyle name="Comma 8 3 5 2 5" xfId="5392" xr:uid="{00000000-0005-0000-0000-0000B22D0000}"/>
    <cellStyle name="Comma 8 3 5 3" xfId="1712" xr:uid="{00000000-0005-0000-0000-0000B32D0000}"/>
    <cellStyle name="Comma 8 3 5 3 2" xfId="3829" xr:uid="{00000000-0005-0000-0000-0000B42D0000}"/>
    <cellStyle name="Comma 8 3 5 3 2 2" xfId="12296" xr:uid="{00000000-0005-0000-0000-0000B52D0000}"/>
    <cellStyle name="Comma 8 3 5 3 2 3" xfId="8061" xr:uid="{00000000-0005-0000-0000-0000B62D0000}"/>
    <cellStyle name="Comma 8 3 5 3 3" xfId="10180" xr:uid="{00000000-0005-0000-0000-0000B72D0000}"/>
    <cellStyle name="Comma 8 3 5 3 4" xfId="5945" xr:uid="{00000000-0005-0000-0000-0000B82D0000}"/>
    <cellStyle name="Comma 8 3 5 4" xfId="2771" xr:uid="{00000000-0005-0000-0000-0000B92D0000}"/>
    <cellStyle name="Comma 8 3 5 4 2" xfId="11238" xr:uid="{00000000-0005-0000-0000-0000BA2D0000}"/>
    <cellStyle name="Comma 8 3 5 4 3" xfId="7003" xr:uid="{00000000-0005-0000-0000-0000BB2D0000}"/>
    <cellStyle name="Comma 8 3 5 5" xfId="9122" xr:uid="{00000000-0005-0000-0000-0000BC2D0000}"/>
    <cellStyle name="Comma 8 3 5 6" xfId="4887" xr:uid="{00000000-0005-0000-0000-0000BD2D0000}"/>
    <cellStyle name="Comma 8 3 6" xfId="548" xr:uid="{00000000-0005-0000-0000-0000BE2D0000}"/>
    <cellStyle name="Comma 8 3 6 2" xfId="1066" xr:uid="{00000000-0005-0000-0000-0000BF2D0000}"/>
    <cellStyle name="Comma 8 3 6 2 2" xfId="2124" xr:uid="{00000000-0005-0000-0000-0000C02D0000}"/>
    <cellStyle name="Comma 8 3 6 2 2 2" xfId="4241" xr:uid="{00000000-0005-0000-0000-0000C12D0000}"/>
    <cellStyle name="Comma 8 3 6 2 2 2 2" xfId="12708" xr:uid="{00000000-0005-0000-0000-0000C22D0000}"/>
    <cellStyle name="Comma 8 3 6 2 2 2 3" xfId="8473" xr:uid="{00000000-0005-0000-0000-0000C32D0000}"/>
    <cellStyle name="Comma 8 3 6 2 2 3" xfId="10592" xr:uid="{00000000-0005-0000-0000-0000C42D0000}"/>
    <cellStyle name="Comma 8 3 6 2 2 4" xfId="6357" xr:uid="{00000000-0005-0000-0000-0000C52D0000}"/>
    <cellStyle name="Comma 8 3 6 2 3" xfId="3183" xr:uid="{00000000-0005-0000-0000-0000C62D0000}"/>
    <cellStyle name="Comma 8 3 6 2 3 2" xfId="11650" xr:uid="{00000000-0005-0000-0000-0000C72D0000}"/>
    <cellStyle name="Comma 8 3 6 2 3 3" xfId="7415" xr:uid="{00000000-0005-0000-0000-0000C82D0000}"/>
    <cellStyle name="Comma 8 3 6 2 4" xfId="9534" xr:uid="{00000000-0005-0000-0000-0000C92D0000}"/>
    <cellStyle name="Comma 8 3 6 2 5" xfId="5299" xr:uid="{00000000-0005-0000-0000-0000CA2D0000}"/>
    <cellStyle name="Comma 8 3 6 3" xfId="1618" xr:uid="{00000000-0005-0000-0000-0000CB2D0000}"/>
    <cellStyle name="Comma 8 3 6 3 2" xfId="3735" xr:uid="{00000000-0005-0000-0000-0000CC2D0000}"/>
    <cellStyle name="Comma 8 3 6 3 2 2" xfId="12202" xr:uid="{00000000-0005-0000-0000-0000CD2D0000}"/>
    <cellStyle name="Comma 8 3 6 3 2 3" xfId="7967" xr:uid="{00000000-0005-0000-0000-0000CE2D0000}"/>
    <cellStyle name="Comma 8 3 6 3 3" xfId="10086" xr:uid="{00000000-0005-0000-0000-0000CF2D0000}"/>
    <cellStyle name="Comma 8 3 6 3 4" xfId="5851" xr:uid="{00000000-0005-0000-0000-0000D02D0000}"/>
    <cellStyle name="Comma 8 3 6 4" xfId="2677" xr:uid="{00000000-0005-0000-0000-0000D12D0000}"/>
    <cellStyle name="Comma 8 3 6 4 2" xfId="11144" xr:uid="{00000000-0005-0000-0000-0000D22D0000}"/>
    <cellStyle name="Comma 8 3 6 4 3" xfId="6909" xr:uid="{00000000-0005-0000-0000-0000D32D0000}"/>
    <cellStyle name="Comma 8 3 6 5" xfId="9028" xr:uid="{00000000-0005-0000-0000-0000D42D0000}"/>
    <cellStyle name="Comma 8 3 6 6" xfId="4793" xr:uid="{00000000-0005-0000-0000-0000D52D0000}"/>
    <cellStyle name="Comma 8 3 7" xfId="861" xr:uid="{00000000-0005-0000-0000-0000D62D0000}"/>
    <cellStyle name="Comma 8 3 7 2" xfId="1919" xr:uid="{00000000-0005-0000-0000-0000D72D0000}"/>
    <cellStyle name="Comma 8 3 7 2 2" xfId="4036" xr:uid="{00000000-0005-0000-0000-0000D82D0000}"/>
    <cellStyle name="Comma 8 3 7 2 2 2" xfId="12503" xr:uid="{00000000-0005-0000-0000-0000D92D0000}"/>
    <cellStyle name="Comma 8 3 7 2 2 3" xfId="8268" xr:uid="{00000000-0005-0000-0000-0000DA2D0000}"/>
    <cellStyle name="Comma 8 3 7 2 3" xfId="10387" xr:uid="{00000000-0005-0000-0000-0000DB2D0000}"/>
    <cellStyle name="Comma 8 3 7 2 4" xfId="6152" xr:uid="{00000000-0005-0000-0000-0000DC2D0000}"/>
    <cellStyle name="Comma 8 3 7 3" xfId="2978" xr:uid="{00000000-0005-0000-0000-0000DD2D0000}"/>
    <cellStyle name="Comma 8 3 7 3 2" xfId="11445" xr:uid="{00000000-0005-0000-0000-0000DE2D0000}"/>
    <cellStyle name="Comma 8 3 7 3 3" xfId="7210" xr:uid="{00000000-0005-0000-0000-0000DF2D0000}"/>
    <cellStyle name="Comma 8 3 7 4" xfId="9329" xr:uid="{00000000-0005-0000-0000-0000E02D0000}"/>
    <cellStyle name="Comma 8 3 7 5" xfId="5094" xr:uid="{00000000-0005-0000-0000-0000E12D0000}"/>
    <cellStyle name="Comma 8 3 8" xfId="1366" xr:uid="{00000000-0005-0000-0000-0000E22D0000}"/>
    <cellStyle name="Comma 8 3 8 2" xfId="2424" xr:uid="{00000000-0005-0000-0000-0000E32D0000}"/>
    <cellStyle name="Comma 8 3 8 2 2" xfId="4541" xr:uid="{00000000-0005-0000-0000-0000E42D0000}"/>
    <cellStyle name="Comma 8 3 8 2 2 2" xfId="13008" xr:uid="{00000000-0005-0000-0000-0000E52D0000}"/>
    <cellStyle name="Comma 8 3 8 2 2 3" xfId="8773" xr:uid="{00000000-0005-0000-0000-0000E62D0000}"/>
    <cellStyle name="Comma 8 3 8 2 3" xfId="10892" xr:uid="{00000000-0005-0000-0000-0000E72D0000}"/>
    <cellStyle name="Comma 8 3 8 2 4" xfId="6657" xr:uid="{00000000-0005-0000-0000-0000E82D0000}"/>
    <cellStyle name="Comma 8 3 8 3" xfId="3483" xr:uid="{00000000-0005-0000-0000-0000E92D0000}"/>
    <cellStyle name="Comma 8 3 8 3 2" xfId="11950" xr:uid="{00000000-0005-0000-0000-0000EA2D0000}"/>
    <cellStyle name="Comma 8 3 8 3 3" xfId="7715" xr:uid="{00000000-0005-0000-0000-0000EB2D0000}"/>
    <cellStyle name="Comma 8 3 8 4" xfId="9834" xr:uid="{00000000-0005-0000-0000-0000EC2D0000}"/>
    <cellStyle name="Comma 8 3 8 5" xfId="5599" xr:uid="{00000000-0005-0000-0000-0000ED2D0000}"/>
    <cellStyle name="Comma 8 3 9" xfId="1413" xr:uid="{00000000-0005-0000-0000-0000EE2D0000}"/>
    <cellStyle name="Comma 8 3 9 2" xfId="3530" xr:uid="{00000000-0005-0000-0000-0000EF2D0000}"/>
    <cellStyle name="Comma 8 3 9 2 2" xfId="11997" xr:uid="{00000000-0005-0000-0000-0000F02D0000}"/>
    <cellStyle name="Comma 8 3 9 2 3" xfId="7762" xr:uid="{00000000-0005-0000-0000-0000F12D0000}"/>
    <cellStyle name="Comma 8 3 9 3" xfId="9881" xr:uid="{00000000-0005-0000-0000-0000F22D0000}"/>
    <cellStyle name="Comma 8 3 9 4" xfId="5646" xr:uid="{00000000-0005-0000-0000-0000F32D0000}"/>
    <cellStyle name="Comma 8 4" xfId="386" xr:uid="{00000000-0005-0000-0000-0000F42D0000}"/>
    <cellStyle name="Comma 8 4 2" xfId="492" xr:uid="{00000000-0005-0000-0000-0000F52D0000}"/>
    <cellStyle name="Comma 8 4 2 2" xfId="805" xr:uid="{00000000-0005-0000-0000-0000F62D0000}"/>
    <cellStyle name="Comma 8 4 2 2 2" xfId="1310" xr:uid="{00000000-0005-0000-0000-0000F72D0000}"/>
    <cellStyle name="Comma 8 4 2 2 2 2" xfId="2368" xr:uid="{00000000-0005-0000-0000-0000F82D0000}"/>
    <cellStyle name="Comma 8 4 2 2 2 2 2" xfId="4485" xr:uid="{00000000-0005-0000-0000-0000F92D0000}"/>
    <cellStyle name="Comma 8 4 2 2 2 2 2 2" xfId="12952" xr:uid="{00000000-0005-0000-0000-0000FA2D0000}"/>
    <cellStyle name="Comma 8 4 2 2 2 2 2 3" xfId="8717" xr:uid="{00000000-0005-0000-0000-0000FB2D0000}"/>
    <cellStyle name="Comma 8 4 2 2 2 2 3" xfId="10836" xr:uid="{00000000-0005-0000-0000-0000FC2D0000}"/>
    <cellStyle name="Comma 8 4 2 2 2 2 4" xfId="6601" xr:uid="{00000000-0005-0000-0000-0000FD2D0000}"/>
    <cellStyle name="Comma 8 4 2 2 2 3" xfId="3427" xr:uid="{00000000-0005-0000-0000-0000FE2D0000}"/>
    <cellStyle name="Comma 8 4 2 2 2 3 2" xfId="11894" xr:uid="{00000000-0005-0000-0000-0000FF2D0000}"/>
    <cellStyle name="Comma 8 4 2 2 2 3 3" xfId="7659" xr:uid="{00000000-0005-0000-0000-0000002E0000}"/>
    <cellStyle name="Comma 8 4 2 2 2 4" xfId="9778" xr:uid="{00000000-0005-0000-0000-0000012E0000}"/>
    <cellStyle name="Comma 8 4 2 2 2 5" xfId="5543" xr:uid="{00000000-0005-0000-0000-0000022E0000}"/>
    <cellStyle name="Comma 8 4 2 2 3" xfId="1863" xr:uid="{00000000-0005-0000-0000-0000032E0000}"/>
    <cellStyle name="Comma 8 4 2 2 3 2" xfId="3980" xr:uid="{00000000-0005-0000-0000-0000042E0000}"/>
    <cellStyle name="Comma 8 4 2 2 3 2 2" xfId="12447" xr:uid="{00000000-0005-0000-0000-0000052E0000}"/>
    <cellStyle name="Comma 8 4 2 2 3 2 3" xfId="8212" xr:uid="{00000000-0005-0000-0000-0000062E0000}"/>
    <cellStyle name="Comma 8 4 2 2 3 3" xfId="10331" xr:uid="{00000000-0005-0000-0000-0000072E0000}"/>
    <cellStyle name="Comma 8 4 2 2 3 4" xfId="6096" xr:uid="{00000000-0005-0000-0000-0000082E0000}"/>
    <cellStyle name="Comma 8 4 2 2 4" xfId="2922" xr:uid="{00000000-0005-0000-0000-0000092E0000}"/>
    <cellStyle name="Comma 8 4 2 2 4 2" xfId="11389" xr:uid="{00000000-0005-0000-0000-00000A2E0000}"/>
    <cellStyle name="Comma 8 4 2 2 4 3" xfId="7154" xr:uid="{00000000-0005-0000-0000-00000B2E0000}"/>
    <cellStyle name="Comma 8 4 2 2 5" xfId="9273" xr:uid="{00000000-0005-0000-0000-00000C2E0000}"/>
    <cellStyle name="Comma 8 4 2 2 6" xfId="5038" xr:uid="{00000000-0005-0000-0000-00000D2E0000}"/>
    <cellStyle name="Comma 8 4 2 3" xfId="1010" xr:uid="{00000000-0005-0000-0000-00000E2E0000}"/>
    <cellStyle name="Comma 8 4 2 3 2" xfId="2068" xr:uid="{00000000-0005-0000-0000-00000F2E0000}"/>
    <cellStyle name="Comma 8 4 2 3 2 2" xfId="4185" xr:uid="{00000000-0005-0000-0000-0000102E0000}"/>
    <cellStyle name="Comma 8 4 2 3 2 2 2" xfId="12652" xr:uid="{00000000-0005-0000-0000-0000112E0000}"/>
    <cellStyle name="Comma 8 4 2 3 2 2 3" xfId="8417" xr:uid="{00000000-0005-0000-0000-0000122E0000}"/>
    <cellStyle name="Comma 8 4 2 3 2 3" xfId="10536" xr:uid="{00000000-0005-0000-0000-0000132E0000}"/>
    <cellStyle name="Comma 8 4 2 3 2 4" xfId="6301" xr:uid="{00000000-0005-0000-0000-0000142E0000}"/>
    <cellStyle name="Comma 8 4 2 3 3" xfId="3127" xr:uid="{00000000-0005-0000-0000-0000152E0000}"/>
    <cellStyle name="Comma 8 4 2 3 3 2" xfId="11594" xr:uid="{00000000-0005-0000-0000-0000162E0000}"/>
    <cellStyle name="Comma 8 4 2 3 3 3" xfId="7359" xr:uid="{00000000-0005-0000-0000-0000172E0000}"/>
    <cellStyle name="Comma 8 4 2 3 4" xfId="9478" xr:uid="{00000000-0005-0000-0000-0000182E0000}"/>
    <cellStyle name="Comma 8 4 2 3 5" xfId="5243" xr:uid="{00000000-0005-0000-0000-0000192E0000}"/>
    <cellStyle name="Comma 8 4 2 4" xfId="1562" xr:uid="{00000000-0005-0000-0000-00001A2E0000}"/>
    <cellStyle name="Comma 8 4 2 4 2" xfId="3679" xr:uid="{00000000-0005-0000-0000-00001B2E0000}"/>
    <cellStyle name="Comma 8 4 2 4 2 2" xfId="12146" xr:uid="{00000000-0005-0000-0000-00001C2E0000}"/>
    <cellStyle name="Comma 8 4 2 4 2 3" xfId="7911" xr:uid="{00000000-0005-0000-0000-00001D2E0000}"/>
    <cellStyle name="Comma 8 4 2 4 3" xfId="10030" xr:uid="{00000000-0005-0000-0000-00001E2E0000}"/>
    <cellStyle name="Comma 8 4 2 4 4" xfId="5795" xr:uid="{00000000-0005-0000-0000-00001F2E0000}"/>
    <cellStyle name="Comma 8 4 2 5" xfId="2621" xr:uid="{00000000-0005-0000-0000-0000202E0000}"/>
    <cellStyle name="Comma 8 4 2 5 2" xfId="11088" xr:uid="{00000000-0005-0000-0000-0000212E0000}"/>
    <cellStyle name="Comma 8 4 2 5 3" xfId="6853" xr:uid="{00000000-0005-0000-0000-0000222E0000}"/>
    <cellStyle name="Comma 8 4 2 6" xfId="8972" xr:uid="{00000000-0005-0000-0000-0000232E0000}"/>
    <cellStyle name="Comma 8 4 2 7" xfId="4737" xr:uid="{00000000-0005-0000-0000-0000242E0000}"/>
    <cellStyle name="Comma 8 4 3" xfId="699" xr:uid="{00000000-0005-0000-0000-0000252E0000}"/>
    <cellStyle name="Comma 8 4 3 2" xfId="1204" xr:uid="{00000000-0005-0000-0000-0000262E0000}"/>
    <cellStyle name="Comma 8 4 3 2 2" xfId="2262" xr:uid="{00000000-0005-0000-0000-0000272E0000}"/>
    <cellStyle name="Comma 8 4 3 2 2 2" xfId="4379" xr:uid="{00000000-0005-0000-0000-0000282E0000}"/>
    <cellStyle name="Comma 8 4 3 2 2 2 2" xfId="12846" xr:uid="{00000000-0005-0000-0000-0000292E0000}"/>
    <cellStyle name="Comma 8 4 3 2 2 2 3" xfId="8611" xr:uid="{00000000-0005-0000-0000-00002A2E0000}"/>
    <cellStyle name="Comma 8 4 3 2 2 3" xfId="10730" xr:uid="{00000000-0005-0000-0000-00002B2E0000}"/>
    <cellStyle name="Comma 8 4 3 2 2 4" xfId="6495" xr:uid="{00000000-0005-0000-0000-00002C2E0000}"/>
    <cellStyle name="Comma 8 4 3 2 3" xfId="3321" xr:uid="{00000000-0005-0000-0000-00002D2E0000}"/>
    <cellStyle name="Comma 8 4 3 2 3 2" xfId="11788" xr:uid="{00000000-0005-0000-0000-00002E2E0000}"/>
    <cellStyle name="Comma 8 4 3 2 3 3" xfId="7553" xr:uid="{00000000-0005-0000-0000-00002F2E0000}"/>
    <cellStyle name="Comma 8 4 3 2 4" xfId="9672" xr:uid="{00000000-0005-0000-0000-0000302E0000}"/>
    <cellStyle name="Comma 8 4 3 2 5" xfId="5437" xr:uid="{00000000-0005-0000-0000-0000312E0000}"/>
    <cellStyle name="Comma 8 4 3 3" xfId="1757" xr:uid="{00000000-0005-0000-0000-0000322E0000}"/>
    <cellStyle name="Comma 8 4 3 3 2" xfId="3874" xr:uid="{00000000-0005-0000-0000-0000332E0000}"/>
    <cellStyle name="Comma 8 4 3 3 2 2" xfId="12341" xr:uid="{00000000-0005-0000-0000-0000342E0000}"/>
    <cellStyle name="Comma 8 4 3 3 2 3" xfId="8106" xr:uid="{00000000-0005-0000-0000-0000352E0000}"/>
    <cellStyle name="Comma 8 4 3 3 3" xfId="10225" xr:uid="{00000000-0005-0000-0000-0000362E0000}"/>
    <cellStyle name="Comma 8 4 3 3 4" xfId="5990" xr:uid="{00000000-0005-0000-0000-0000372E0000}"/>
    <cellStyle name="Comma 8 4 3 4" xfId="2816" xr:uid="{00000000-0005-0000-0000-0000382E0000}"/>
    <cellStyle name="Comma 8 4 3 4 2" xfId="11283" xr:uid="{00000000-0005-0000-0000-0000392E0000}"/>
    <cellStyle name="Comma 8 4 3 4 3" xfId="7048" xr:uid="{00000000-0005-0000-0000-00003A2E0000}"/>
    <cellStyle name="Comma 8 4 3 5" xfId="9167" xr:uid="{00000000-0005-0000-0000-00003B2E0000}"/>
    <cellStyle name="Comma 8 4 3 6" xfId="4932" xr:uid="{00000000-0005-0000-0000-00003C2E0000}"/>
    <cellStyle name="Comma 8 4 4" xfId="592" xr:uid="{00000000-0005-0000-0000-00003D2E0000}"/>
    <cellStyle name="Comma 8 4 4 2" xfId="1109" xr:uid="{00000000-0005-0000-0000-00003E2E0000}"/>
    <cellStyle name="Comma 8 4 4 2 2" xfId="2167" xr:uid="{00000000-0005-0000-0000-00003F2E0000}"/>
    <cellStyle name="Comma 8 4 4 2 2 2" xfId="4284" xr:uid="{00000000-0005-0000-0000-0000402E0000}"/>
    <cellStyle name="Comma 8 4 4 2 2 2 2" xfId="12751" xr:uid="{00000000-0005-0000-0000-0000412E0000}"/>
    <cellStyle name="Comma 8 4 4 2 2 2 3" xfId="8516" xr:uid="{00000000-0005-0000-0000-0000422E0000}"/>
    <cellStyle name="Comma 8 4 4 2 2 3" xfId="10635" xr:uid="{00000000-0005-0000-0000-0000432E0000}"/>
    <cellStyle name="Comma 8 4 4 2 2 4" xfId="6400" xr:uid="{00000000-0005-0000-0000-0000442E0000}"/>
    <cellStyle name="Comma 8 4 4 2 3" xfId="3226" xr:uid="{00000000-0005-0000-0000-0000452E0000}"/>
    <cellStyle name="Comma 8 4 4 2 3 2" xfId="11693" xr:uid="{00000000-0005-0000-0000-0000462E0000}"/>
    <cellStyle name="Comma 8 4 4 2 3 3" xfId="7458" xr:uid="{00000000-0005-0000-0000-0000472E0000}"/>
    <cellStyle name="Comma 8 4 4 2 4" xfId="9577" xr:uid="{00000000-0005-0000-0000-0000482E0000}"/>
    <cellStyle name="Comma 8 4 4 2 5" xfId="5342" xr:uid="{00000000-0005-0000-0000-0000492E0000}"/>
    <cellStyle name="Comma 8 4 4 3" xfId="1662" xr:uid="{00000000-0005-0000-0000-00004A2E0000}"/>
    <cellStyle name="Comma 8 4 4 3 2" xfId="3779" xr:uid="{00000000-0005-0000-0000-00004B2E0000}"/>
    <cellStyle name="Comma 8 4 4 3 2 2" xfId="12246" xr:uid="{00000000-0005-0000-0000-00004C2E0000}"/>
    <cellStyle name="Comma 8 4 4 3 2 3" xfId="8011" xr:uid="{00000000-0005-0000-0000-00004D2E0000}"/>
    <cellStyle name="Comma 8 4 4 3 3" xfId="10130" xr:uid="{00000000-0005-0000-0000-00004E2E0000}"/>
    <cellStyle name="Comma 8 4 4 3 4" xfId="5895" xr:uid="{00000000-0005-0000-0000-00004F2E0000}"/>
    <cellStyle name="Comma 8 4 4 4" xfId="2721" xr:uid="{00000000-0005-0000-0000-0000502E0000}"/>
    <cellStyle name="Comma 8 4 4 4 2" xfId="11188" xr:uid="{00000000-0005-0000-0000-0000512E0000}"/>
    <cellStyle name="Comma 8 4 4 4 3" xfId="6953" xr:uid="{00000000-0005-0000-0000-0000522E0000}"/>
    <cellStyle name="Comma 8 4 4 5" xfId="9072" xr:uid="{00000000-0005-0000-0000-0000532E0000}"/>
    <cellStyle name="Comma 8 4 4 6" xfId="4837" xr:uid="{00000000-0005-0000-0000-0000542E0000}"/>
    <cellStyle name="Comma 8 4 5" xfId="904" xr:uid="{00000000-0005-0000-0000-0000552E0000}"/>
    <cellStyle name="Comma 8 4 5 2" xfId="1962" xr:uid="{00000000-0005-0000-0000-0000562E0000}"/>
    <cellStyle name="Comma 8 4 5 2 2" xfId="4079" xr:uid="{00000000-0005-0000-0000-0000572E0000}"/>
    <cellStyle name="Comma 8 4 5 2 2 2" xfId="12546" xr:uid="{00000000-0005-0000-0000-0000582E0000}"/>
    <cellStyle name="Comma 8 4 5 2 2 3" xfId="8311" xr:uid="{00000000-0005-0000-0000-0000592E0000}"/>
    <cellStyle name="Comma 8 4 5 2 3" xfId="10430" xr:uid="{00000000-0005-0000-0000-00005A2E0000}"/>
    <cellStyle name="Comma 8 4 5 2 4" xfId="6195" xr:uid="{00000000-0005-0000-0000-00005B2E0000}"/>
    <cellStyle name="Comma 8 4 5 3" xfId="3021" xr:uid="{00000000-0005-0000-0000-00005C2E0000}"/>
    <cellStyle name="Comma 8 4 5 3 2" xfId="11488" xr:uid="{00000000-0005-0000-0000-00005D2E0000}"/>
    <cellStyle name="Comma 8 4 5 3 3" xfId="7253" xr:uid="{00000000-0005-0000-0000-00005E2E0000}"/>
    <cellStyle name="Comma 8 4 5 4" xfId="9372" xr:uid="{00000000-0005-0000-0000-00005F2E0000}"/>
    <cellStyle name="Comma 8 4 5 5" xfId="5137" xr:uid="{00000000-0005-0000-0000-0000602E0000}"/>
    <cellStyle name="Comma 8 4 6" xfId="1456" xr:uid="{00000000-0005-0000-0000-0000612E0000}"/>
    <cellStyle name="Comma 8 4 6 2" xfId="3573" xr:uid="{00000000-0005-0000-0000-0000622E0000}"/>
    <cellStyle name="Comma 8 4 6 2 2" xfId="12040" xr:uid="{00000000-0005-0000-0000-0000632E0000}"/>
    <cellStyle name="Comma 8 4 6 2 3" xfId="7805" xr:uid="{00000000-0005-0000-0000-0000642E0000}"/>
    <cellStyle name="Comma 8 4 6 3" xfId="9924" xr:uid="{00000000-0005-0000-0000-0000652E0000}"/>
    <cellStyle name="Comma 8 4 6 4" xfId="5689" xr:uid="{00000000-0005-0000-0000-0000662E0000}"/>
    <cellStyle name="Comma 8 4 7" xfId="2515" xr:uid="{00000000-0005-0000-0000-0000672E0000}"/>
    <cellStyle name="Comma 8 4 7 2" xfId="10982" xr:uid="{00000000-0005-0000-0000-0000682E0000}"/>
    <cellStyle name="Comma 8 4 7 3" xfId="6747" xr:uid="{00000000-0005-0000-0000-0000692E0000}"/>
    <cellStyle name="Comma 8 4 8" xfId="8866" xr:uid="{00000000-0005-0000-0000-00006A2E0000}"/>
    <cellStyle name="Comma 8 4 9" xfId="4631" xr:uid="{00000000-0005-0000-0000-00006B2E0000}"/>
    <cellStyle name="Comma 8 5" xfId="437" xr:uid="{00000000-0005-0000-0000-00006C2E0000}"/>
    <cellStyle name="Comma 8 5 2" xfId="750" xr:uid="{00000000-0005-0000-0000-00006D2E0000}"/>
    <cellStyle name="Comma 8 5 2 2" xfId="1255" xr:uid="{00000000-0005-0000-0000-00006E2E0000}"/>
    <cellStyle name="Comma 8 5 2 2 2" xfId="2313" xr:uid="{00000000-0005-0000-0000-00006F2E0000}"/>
    <cellStyle name="Comma 8 5 2 2 2 2" xfId="4430" xr:uid="{00000000-0005-0000-0000-0000702E0000}"/>
    <cellStyle name="Comma 8 5 2 2 2 2 2" xfId="12897" xr:uid="{00000000-0005-0000-0000-0000712E0000}"/>
    <cellStyle name="Comma 8 5 2 2 2 2 3" xfId="8662" xr:uid="{00000000-0005-0000-0000-0000722E0000}"/>
    <cellStyle name="Comma 8 5 2 2 2 3" xfId="10781" xr:uid="{00000000-0005-0000-0000-0000732E0000}"/>
    <cellStyle name="Comma 8 5 2 2 2 4" xfId="6546" xr:uid="{00000000-0005-0000-0000-0000742E0000}"/>
    <cellStyle name="Comma 8 5 2 2 3" xfId="3372" xr:uid="{00000000-0005-0000-0000-0000752E0000}"/>
    <cellStyle name="Comma 8 5 2 2 3 2" xfId="11839" xr:uid="{00000000-0005-0000-0000-0000762E0000}"/>
    <cellStyle name="Comma 8 5 2 2 3 3" xfId="7604" xr:uid="{00000000-0005-0000-0000-0000772E0000}"/>
    <cellStyle name="Comma 8 5 2 2 4" xfId="9723" xr:uid="{00000000-0005-0000-0000-0000782E0000}"/>
    <cellStyle name="Comma 8 5 2 2 5" xfId="5488" xr:uid="{00000000-0005-0000-0000-0000792E0000}"/>
    <cellStyle name="Comma 8 5 2 3" xfId="1808" xr:uid="{00000000-0005-0000-0000-00007A2E0000}"/>
    <cellStyle name="Comma 8 5 2 3 2" xfId="3925" xr:uid="{00000000-0005-0000-0000-00007B2E0000}"/>
    <cellStyle name="Comma 8 5 2 3 2 2" xfId="12392" xr:uid="{00000000-0005-0000-0000-00007C2E0000}"/>
    <cellStyle name="Comma 8 5 2 3 2 3" xfId="8157" xr:uid="{00000000-0005-0000-0000-00007D2E0000}"/>
    <cellStyle name="Comma 8 5 2 3 3" xfId="10276" xr:uid="{00000000-0005-0000-0000-00007E2E0000}"/>
    <cellStyle name="Comma 8 5 2 3 4" xfId="6041" xr:uid="{00000000-0005-0000-0000-00007F2E0000}"/>
    <cellStyle name="Comma 8 5 2 4" xfId="2867" xr:uid="{00000000-0005-0000-0000-0000802E0000}"/>
    <cellStyle name="Comma 8 5 2 4 2" xfId="11334" xr:uid="{00000000-0005-0000-0000-0000812E0000}"/>
    <cellStyle name="Comma 8 5 2 4 3" xfId="7099" xr:uid="{00000000-0005-0000-0000-0000822E0000}"/>
    <cellStyle name="Comma 8 5 2 5" xfId="9218" xr:uid="{00000000-0005-0000-0000-0000832E0000}"/>
    <cellStyle name="Comma 8 5 2 6" xfId="4983" xr:uid="{00000000-0005-0000-0000-0000842E0000}"/>
    <cellStyle name="Comma 8 5 3" xfId="955" xr:uid="{00000000-0005-0000-0000-0000852E0000}"/>
    <cellStyle name="Comma 8 5 3 2" xfId="2013" xr:uid="{00000000-0005-0000-0000-0000862E0000}"/>
    <cellStyle name="Comma 8 5 3 2 2" xfId="4130" xr:uid="{00000000-0005-0000-0000-0000872E0000}"/>
    <cellStyle name="Comma 8 5 3 2 2 2" xfId="12597" xr:uid="{00000000-0005-0000-0000-0000882E0000}"/>
    <cellStyle name="Comma 8 5 3 2 2 3" xfId="8362" xr:uid="{00000000-0005-0000-0000-0000892E0000}"/>
    <cellStyle name="Comma 8 5 3 2 3" xfId="10481" xr:uid="{00000000-0005-0000-0000-00008A2E0000}"/>
    <cellStyle name="Comma 8 5 3 2 4" xfId="6246" xr:uid="{00000000-0005-0000-0000-00008B2E0000}"/>
    <cellStyle name="Comma 8 5 3 3" xfId="3072" xr:uid="{00000000-0005-0000-0000-00008C2E0000}"/>
    <cellStyle name="Comma 8 5 3 3 2" xfId="11539" xr:uid="{00000000-0005-0000-0000-00008D2E0000}"/>
    <cellStyle name="Comma 8 5 3 3 3" xfId="7304" xr:uid="{00000000-0005-0000-0000-00008E2E0000}"/>
    <cellStyle name="Comma 8 5 3 4" xfId="9423" xr:uid="{00000000-0005-0000-0000-00008F2E0000}"/>
    <cellStyle name="Comma 8 5 3 5" xfId="5188" xr:uid="{00000000-0005-0000-0000-0000902E0000}"/>
    <cellStyle name="Comma 8 5 4" xfId="1507" xr:uid="{00000000-0005-0000-0000-0000912E0000}"/>
    <cellStyle name="Comma 8 5 4 2" xfId="3624" xr:uid="{00000000-0005-0000-0000-0000922E0000}"/>
    <cellStyle name="Comma 8 5 4 2 2" xfId="12091" xr:uid="{00000000-0005-0000-0000-0000932E0000}"/>
    <cellStyle name="Comma 8 5 4 2 3" xfId="7856" xr:uid="{00000000-0005-0000-0000-0000942E0000}"/>
    <cellStyle name="Comma 8 5 4 3" xfId="9975" xr:uid="{00000000-0005-0000-0000-0000952E0000}"/>
    <cellStyle name="Comma 8 5 4 4" xfId="5740" xr:uid="{00000000-0005-0000-0000-0000962E0000}"/>
    <cellStyle name="Comma 8 5 5" xfId="2566" xr:uid="{00000000-0005-0000-0000-0000972E0000}"/>
    <cellStyle name="Comma 8 5 5 2" xfId="11033" xr:uid="{00000000-0005-0000-0000-0000982E0000}"/>
    <cellStyle name="Comma 8 5 5 3" xfId="6798" xr:uid="{00000000-0005-0000-0000-0000992E0000}"/>
    <cellStyle name="Comma 8 5 6" xfId="8917" xr:uid="{00000000-0005-0000-0000-00009A2E0000}"/>
    <cellStyle name="Comma 8 5 7" xfId="4682" xr:uid="{00000000-0005-0000-0000-00009B2E0000}"/>
    <cellStyle name="Comma 8 6" xfId="639" xr:uid="{00000000-0005-0000-0000-00009C2E0000}"/>
    <cellStyle name="Comma 8 6 2" xfId="1156" xr:uid="{00000000-0005-0000-0000-00009D2E0000}"/>
    <cellStyle name="Comma 8 6 2 2" xfId="2214" xr:uid="{00000000-0005-0000-0000-00009E2E0000}"/>
    <cellStyle name="Comma 8 6 2 2 2" xfId="4331" xr:uid="{00000000-0005-0000-0000-00009F2E0000}"/>
    <cellStyle name="Comma 8 6 2 2 2 2" xfId="12798" xr:uid="{00000000-0005-0000-0000-0000A02E0000}"/>
    <cellStyle name="Comma 8 6 2 2 2 3" xfId="8563" xr:uid="{00000000-0005-0000-0000-0000A12E0000}"/>
    <cellStyle name="Comma 8 6 2 2 3" xfId="10682" xr:uid="{00000000-0005-0000-0000-0000A22E0000}"/>
    <cellStyle name="Comma 8 6 2 2 4" xfId="6447" xr:uid="{00000000-0005-0000-0000-0000A32E0000}"/>
    <cellStyle name="Comma 8 6 2 3" xfId="3273" xr:uid="{00000000-0005-0000-0000-0000A42E0000}"/>
    <cellStyle name="Comma 8 6 2 3 2" xfId="11740" xr:uid="{00000000-0005-0000-0000-0000A52E0000}"/>
    <cellStyle name="Comma 8 6 2 3 3" xfId="7505" xr:uid="{00000000-0005-0000-0000-0000A62E0000}"/>
    <cellStyle name="Comma 8 6 2 4" xfId="9624" xr:uid="{00000000-0005-0000-0000-0000A72E0000}"/>
    <cellStyle name="Comma 8 6 2 5" xfId="5389" xr:uid="{00000000-0005-0000-0000-0000A82E0000}"/>
    <cellStyle name="Comma 8 6 3" xfId="1709" xr:uid="{00000000-0005-0000-0000-0000A92E0000}"/>
    <cellStyle name="Comma 8 6 3 2" xfId="3826" xr:uid="{00000000-0005-0000-0000-0000AA2E0000}"/>
    <cellStyle name="Comma 8 6 3 2 2" xfId="12293" xr:uid="{00000000-0005-0000-0000-0000AB2E0000}"/>
    <cellStyle name="Comma 8 6 3 2 3" xfId="8058" xr:uid="{00000000-0005-0000-0000-0000AC2E0000}"/>
    <cellStyle name="Comma 8 6 3 3" xfId="10177" xr:uid="{00000000-0005-0000-0000-0000AD2E0000}"/>
    <cellStyle name="Comma 8 6 3 4" xfId="5942" xr:uid="{00000000-0005-0000-0000-0000AE2E0000}"/>
    <cellStyle name="Comma 8 6 4" xfId="2768" xr:uid="{00000000-0005-0000-0000-0000AF2E0000}"/>
    <cellStyle name="Comma 8 6 4 2" xfId="11235" xr:uid="{00000000-0005-0000-0000-0000B02E0000}"/>
    <cellStyle name="Comma 8 6 4 3" xfId="7000" xr:uid="{00000000-0005-0000-0000-0000B12E0000}"/>
    <cellStyle name="Comma 8 6 5" xfId="9119" xr:uid="{00000000-0005-0000-0000-0000B22E0000}"/>
    <cellStyle name="Comma 8 6 6" xfId="4884" xr:uid="{00000000-0005-0000-0000-0000B32E0000}"/>
    <cellStyle name="Comma 8 7" xfId="545" xr:uid="{00000000-0005-0000-0000-0000B42E0000}"/>
    <cellStyle name="Comma 8 7 2" xfId="1063" xr:uid="{00000000-0005-0000-0000-0000B52E0000}"/>
    <cellStyle name="Comma 8 7 2 2" xfId="2121" xr:uid="{00000000-0005-0000-0000-0000B62E0000}"/>
    <cellStyle name="Comma 8 7 2 2 2" xfId="4238" xr:uid="{00000000-0005-0000-0000-0000B72E0000}"/>
    <cellStyle name="Comma 8 7 2 2 2 2" xfId="12705" xr:uid="{00000000-0005-0000-0000-0000B82E0000}"/>
    <cellStyle name="Comma 8 7 2 2 2 3" xfId="8470" xr:uid="{00000000-0005-0000-0000-0000B92E0000}"/>
    <cellStyle name="Comma 8 7 2 2 3" xfId="10589" xr:uid="{00000000-0005-0000-0000-0000BA2E0000}"/>
    <cellStyle name="Comma 8 7 2 2 4" xfId="6354" xr:uid="{00000000-0005-0000-0000-0000BB2E0000}"/>
    <cellStyle name="Comma 8 7 2 3" xfId="3180" xr:uid="{00000000-0005-0000-0000-0000BC2E0000}"/>
    <cellStyle name="Comma 8 7 2 3 2" xfId="11647" xr:uid="{00000000-0005-0000-0000-0000BD2E0000}"/>
    <cellStyle name="Comma 8 7 2 3 3" xfId="7412" xr:uid="{00000000-0005-0000-0000-0000BE2E0000}"/>
    <cellStyle name="Comma 8 7 2 4" xfId="9531" xr:uid="{00000000-0005-0000-0000-0000BF2E0000}"/>
    <cellStyle name="Comma 8 7 2 5" xfId="5296" xr:uid="{00000000-0005-0000-0000-0000C02E0000}"/>
    <cellStyle name="Comma 8 7 3" xfId="1615" xr:uid="{00000000-0005-0000-0000-0000C12E0000}"/>
    <cellStyle name="Comma 8 7 3 2" xfId="3732" xr:uid="{00000000-0005-0000-0000-0000C22E0000}"/>
    <cellStyle name="Comma 8 7 3 2 2" xfId="12199" xr:uid="{00000000-0005-0000-0000-0000C32E0000}"/>
    <cellStyle name="Comma 8 7 3 2 3" xfId="7964" xr:uid="{00000000-0005-0000-0000-0000C42E0000}"/>
    <cellStyle name="Comma 8 7 3 3" xfId="10083" xr:uid="{00000000-0005-0000-0000-0000C52E0000}"/>
    <cellStyle name="Comma 8 7 3 4" xfId="5848" xr:uid="{00000000-0005-0000-0000-0000C62E0000}"/>
    <cellStyle name="Comma 8 7 4" xfId="2674" xr:uid="{00000000-0005-0000-0000-0000C72E0000}"/>
    <cellStyle name="Comma 8 7 4 2" xfId="11141" xr:uid="{00000000-0005-0000-0000-0000C82E0000}"/>
    <cellStyle name="Comma 8 7 4 3" xfId="6906" xr:uid="{00000000-0005-0000-0000-0000C92E0000}"/>
    <cellStyle name="Comma 8 7 5" xfId="9025" xr:uid="{00000000-0005-0000-0000-0000CA2E0000}"/>
    <cellStyle name="Comma 8 7 6" xfId="4790" xr:uid="{00000000-0005-0000-0000-0000CB2E0000}"/>
    <cellStyle name="Comma 8 8" xfId="858" xr:uid="{00000000-0005-0000-0000-0000CC2E0000}"/>
    <cellStyle name="Comma 8 8 2" xfId="1916" xr:uid="{00000000-0005-0000-0000-0000CD2E0000}"/>
    <cellStyle name="Comma 8 8 2 2" xfId="4033" xr:uid="{00000000-0005-0000-0000-0000CE2E0000}"/>
    <cellStyle name="Comma 8 8 2 2 2" xfId="12500" xr:uid="{00000000-0005-0000-0000-0000CF2E0000}"/>
    <cellStyle name="Comma 8 8 2 2 3" xfId="8265" xr:uid="{00000000-0005-0000-0000-0000D02E0000}"/>
    <cellStyle name="Comma 8 8 2 3" xfId="10384" xr:uid="{00000000-0005-0000-0000-0000D12E0000}"/>
    <cellStyle name="Comma 8 8 2 4" xfId="6149" xr:uid="{00000000-0005-0000-0000-0000D22E0000}"/>
    <cellStyle name="Comma 8 8 3" xfId="2975" xr:uid="{00000000-0005-0000-0000-0000D32E0000}"/>
    <cellStyle name="Comma 8 8 3 2" xfId="11442" xr:uid="{00000000-0005-0000-0000-0000D42E0000}"/>
    <cellStyle name="Comma 8 8 3 3" xfId="7207" xr:uid="{00000000-0005-0000-0000-0000D52E0000}"/>
    <cellStyle name="Comma 8 8 4" xfId="9326" xr:uid="{00000000-0005-0000-0000-0000D62E0000}"/>
    <cellStyle name="Comma 8 8 5" xfId="5091" xr:uid="{00000000-0005-0000-0000-0000D72E0000}"/>
    <cellStyle name="Comma 8 9" xfId="1363" xr:uid="{00000000-0005-0000-0000-0000D82E0000}"/>
    <cellStyle name="Comma 8 9 2" xfId="2421" xr:uid="{00000000-0005-0000-0000-0000D92E0000}"/>
    <cellStyle name="Comma 8 9 2 2" xfId="4538" xr:uid="{00000000-0005-0000-0000-0000DA2E0000}"/>
    <cellStyle name="Comma 8 9 2 2 2" xfId="13005" xr:uid="{00000000-0005-0000-0000-0000DB2E0000}"/>
    <cellStyle name="Comma 8 9 2 2 3" xfId="8770" xr:uid="{00000000-0005-0000-0000-0000DC2E0000}"/>
    <cellStyle name="Comma 8 9 2 3" xfId="10889" xr:uid="{00000000-0005-0000-0000-0000DD2E0000}"/>
    <cellStyle name="Comma 8 9 2 4" xfId="6654" xr:uid="{00000000-0005-0000-0000-0000DE2E0000}"/>
    <cellStyle name="Comma 8 9 3" xfId="3480" xr:uid="{00000000-0005-0000-0000-0000DF2E0000}"/>
    <cellStyle name="Comma 8 9 3 2" xfId="11947" xr:uid="{00000000-0005-0000-0000-0000E02E0000}"/>
    <cellStyle name="Comma 8 9 3 3" xfId="7712" xr:uid="{00000000-0005-0000-0000-0000E12E0000}"/>
    <cellStyle name="Comma 8 9 4" xfId="9831" xr:uid="{00000000-0005-0000-0000-0000E22E0000}"/>
    <cellStyle name="Comma 8 9 5" xfId="5596" xr:uid="{00000000-0005-0000-0000-0000E32E0000}"/>
    <cellStyle name="Comma 9" xfId="170" xr:uid="{00000000-0005-0000-0000-0000E42E0000}"/>
    <cellStyle name="Comma 9 10" xfId="2473" xr:uid="{00000000-0005-0000-0000-0000E52E0000}"/>
    <cellStyle name="Comma 9 10 2" xfId="10940" xr:uid="{00000000-0005-0000-0000-0000E62E0000}"/>
    <cellStyle name="Comma 9 10 3" xfId="6705" xr:uid="{00000000-0005-0000-0000-0000E72E0000}"/>
    <cellStyle name="Comma 9 11" xfId="8824" xr:uid="{00000000-0005-0000-0000-0000E82E0000}"/>
    <cellStyle name="Comma 9 12" xfId="4589" xr:uid="{00000000-0005-0000-0000-0000E92E0000}"/>
    <cellStyle name="Comma 9 2" xfId="171" xr:uid="{00000000-0005-0000-0000-0000EA2E0000}"/>
    <cellStyle name="Comma 9 2 10" xfId="2474" xr:uid="{00000000-0005-0000-0000-0000EB2E0000}"/>
    <cellStyle name="Comma 9 2 10 2" xfId="10941" xr:uid="{00000000-0005-0000-0000-0000EC2E0000}"/>
    <cellStyle name="Comma 9 2 10 3" xfId="6706" xr:uid="{00000000-0005-0000-0000-0000ED2E0000}"/>
    <cellStyle name="Comma 9 2 11" xfId="8825" xr:uid="{00000000-0005-0000-0000-0000EE2E0000}"/>
    <cellStyle name="Comma 9 2 12" xfId="4590" xr:uid="{00000000-0005-0000-0000-0000EF2E0000}"/>
    <cellStyle name="Comma 9 2 2" xfId="359" xr:uid="{00000000-0005-0000-0000-0000F02E0000}"/>
    <cellStyle name="Comma 9 2 2 10" xfId="8839" xr:uid="{00000000-0005-0000-0000-0000F12E0000}"/>
    <cellStyle name="Comma 9 2 2 11" xfId="4604" xr:uid="{00000000-0005-0000-0000-0000F22E0000}"/>
    <cellStyle name="Comma 9 2 2 2" xfId="405" xr:uid="{00000000-0005-0000-0000-0000F32E0000}"/>
    <cellStyle name="Comma 9 2 2 2 2" xfId="511" xr:uid="{00000000-0005-0000-0000-0000F42E0000}"/>
    <cellStyle name="Comma 9 2 2 2 2 2" xfId="824" xr:uid="{00000000-0005-0000-0000-0000F52E0000}"/>
    <cellStyle name="Comma 9 2 2 2 2 2 2" xfId="1329" xr:uid="{00000000-0005-0000-0000-0000F62E0000}"/>
    <cellStyle name="Comma 9 2 2 2 2 2 2 2" xfId="2387" xr:uid="{00000000-0005-0000-0000-0000F72E0000}"/>
    <cellStyle name="Comma 9 2 2 2 2 2 2 2 2" xfId="4504" xr:uid="{00000000-0005-0000-0000-0000F82E0000}"/>
    <cellStyle name="Comma 9 2 2 2 2 2 2 2 2 2" xfId="12971" xr:uid="{00000000-0005-0000-0000-0000F92E0000}"/>
    <cellStyle name="Comma 9 2 2 2 2 2 2 2 2 3" xfId="8736" xr:uid="{00000000-0005-0000-0000-0000FA2E0000}"/>
    <cellStyle name="Comma 9 2 2 2 2 2 2 2 3" xfId="10855" xr:uid="{00000000-0005-0000-0000-0000FB2E0000}"/>
    <cellStyle name="Comma 9 2 2 2 2 2 2 2 4" xfId="6620" xr:uid="{00000000-0005-0000-0000-0000FC2E0000}"/>
    <cellStyle name="Comma 9 2 2 2 2 2 2 3" xfId="3446" xr:uid="{00000000-0005-0000-0000-0000FD2E0000}"/>
    <cellStyle name="Comma 9 2 2 2 2 2 2 3 2" xfId="11913" xr:uid="{00000000-0005-0000-0000-0000FE2E0000}"/>
    <cellStyle name="Comma 9 2 2 2 2 2 2 3 3" xfId="7678" xr:uid="{00000000-0005-0000-0000-0000FF2E0000}"/>
    <cellStyle name="Comma 9 2 2 2 2 2 2 4" xfId="9797" xr:uid="{00000000-0005-0000-0000-0000002F0000}"/>
    <cellStyle name="Comma 9 2 2 2 2 2 2 5" xfId="5562" xr:uid="{00000000-0005-0000-0000-0000012F0000}"/>
    <cellStyle name="Comma 9 2 2 2 2 2 3" xfId="1882" xr:uid="{00000000-0005-0000-0000-0000022F0000}"/>
    <cellStyle name="Comma 9 2 2 2 2 2 3 2" xfId="3999" xr:uid="{00000000-0005-0000-0000-0000032F0000}"/>
    <cellStyle name="Comma 9 2 2 2 2 2 3 2 2" xfId="12466" xr:uid="{00000000-0005-0000-0000-0000042F0000}"/>
    <cellStyle name="Comma 9 2 2 2 2 2 3 2 3" xfId="8231" xr:uid="{00000000-0005-0000-0000-0000052F0000}"/>
    <cellStyle name="Comma 9 2 2 2 2 2 3 3" xfId="10350" xr:uid="{00000000-0005-0000-0000-0000062F0000}"/>
    <cellStyle name="Comma 9 2 2 2 2 2 3 4" xfId="6115" xr:uid="{00000000-0005-0000-0000-0000072F0000}"/>
    <cellStyle name="Comma 9 2 2 2 2 2 4" xfId="2941" xr:uid="{00000000-0005-0000-0000-0000082F0000}"/>
    <cellStyle name="Comma 9 2 2 2 2 2 4 2" xfId="11408" xr:uid="{00000000-0005-0000-0000-0000092F0000}"/>
    <cellStyle name="Comma 9 2 2 2 2 2 4 3" xfId="7173" xr:uid="{00000000-0005-0000-0000-00000A2F0000}"/>
    <cellStyle name="Comma 9 2 2 2 2 2 5" xfId="9292" xr:uid="{00000000-0005-0000-0000-00000B2F0000}"/>
    <cellStyle name="Comma 9 2 2 2 2 2 6" xfId="5057" xr:uid="{00000000-0005-0000-0000-00000C2F0000}"/>
    <cellStyle name="Comma 9 2 2 2 2 3" xfId="1029" xr:uid="{00000000-0005-0000-0000-00000D2F0000}"/>
    <cellStyle name="Comma 9 2 2 2 2 3 2" xfId="2087" xr:uid="{00000000-0005-0000-0000-00000E2F0000}"/>
    <cellStyle name="Comma 9 2 2 2 2 3 2 2" xfId="4204" xr:uid="{00000000-0005-0000-0000-00000F2F0000}"/>
    <cellStyle name="Comma 9 2 2 2 2 3 2 2 2" xfId="12671" xr:uid="{00000000-0005-0000-0000-0000102F0000}"/>
    <cellStyle name="Comma 9 2 2 2 2 3 2 2 3" xfId="8436" xr:uid="{00000000-0005-0000-0000-0000112F0000}"/>
    <cellStyle name="Comma 9 2 2 2 2 3 2 3" xfId="10555" xr:uid="{00000000-0005-0000-0000-0000122F0000}"/>
    <cellStyle name="Comma 9 2 2 2 2 3 2 4" xfId="6320" xr:uid="{00000000-0005-0000-0000-0000132F0000}"/>
    <cellStyle name="Comma 9 2 2 2 2 3 3" xfId="3146" xr:uid="{00000000-0005-0000-0000-0000142F0000}"/>
    <cellStyle name="Comma 9 2 2 2 2 3 3 2" xfId="11613" xr:uid="{00000000-0005-0000-0000-0000152F0000}"/>
    <cellStyle name="Comma 9 2 2 2 2 3 3 3" xfId="7378" xr:uid="{00000000-0005-0000-0000-0000162F0000}"/>
    <cellStyle name="Comma 9 2 2 2 2 3 4" xfId="9497" xr:uid="{00000000-0005-0000-0000-0000172F0000}"/>
    <cellStyle name="Comma 9 2 2 2 2 3 5" xfId="5262" xr:uid="{00000000-0005-0000-0000-0000182F0000}"/>
    <cellStyle name="Comma 9 2 2 2 2 4" xfId="1581" xr:uid="{00000000-0005-0000-0000-0000192F0000}"/>
    <cellStyle name="Comma 9 2 2 2 2 4 2" xfId="3698" xr:uid="{00000000-0005-0000-0000-00001A2F0000}"/>
    <cellStyle name="Comma 9 2 2 2 2 4 2 2" xfId="12165" xr:uid="{00000000-0005-0000-0000-00001B2F0000}"/>
    <cellStyle name="Comma 9 2 2 2 2 4 2 3" xfId="7930" xr:uid="{00000000-0005-0000-0000-00001C2F0000}"/>
    <cellStyle name="Comma 9 2 2 2 2 4 3" xfId="10049" xr:uid="{00000000-0005-0000-0000-00001D2F0000}"/>
    <cellStyle name="Comma 9 2 2 2 2 4 4" xfId="5814" xr:uid="{00000000-0005-0000-0000-00001E2F0000}"/>
    <cellStyle name="Comma 9 2 2 2 2 5" xfId="2640" xr:uid="{00000000-0005-0000-0000-00001F2F0000}"/>
    <cellStyle name="Comma 9 2 2 2 2 5 2" xfId="11107" xr:uid="{00000000-0005-0000-0000-0000202F0000}"/>
    <cellStyle name="Comma 9 2 2 2 2 5 3" xfId="6872" xr:uid="{00000000-0005-0000-0000-0000212F0000}"/>
    <cellStyle name="Comma 9 2 2 2 2 6" xfId="8991" xr:uid="{00000000-0005-0000-0000-0000222F0000}"/>
    <cellStyle name="Comma 9 2 2 2 2 7" xfId="4756" xr:uid="{00000000-0005-0000-0000-0000232F0000}"/>
    <cellStyle name="Comma 9 2 2 2 3" xfId="718" xr:uid="{00000000-0005-0000-0000-0000242F0000}"/>
    <cellStyle name="Comma 9 2 2 2 3 2" xfId="1223" xr:uid="{00000000-0005-0000-0000-0000252F0000}"/>
    <cellStyle name="Comma 9 2 2 2 3 2 2" xfId="2281" xr:uid="{00000000-0005-0000-0000-0000262F0000}"/>
    <cellStyle name="Comma 9 2 2 2 3 2 2 2" xfId="4398" xr:uid="{00000000-0005-0000-0000-0000272F0000}"/>
    <cellStyle name="Comma 9 2 2 2 3 2 2 2 2" xfId="12865" xr:uid="{00000000-0005-0000-0000-0000282F0000}"/>
    <cellStyle name="Comma 9 2 2 2 3 2 2 2 3" xfId="8630" xr:uid="{00000000-0005-0000-0000-0000292F0000}"/>
    <cellStyle name="Comma 9 2 2 2 3 2 2 3" xfId="10749" xr:uid="{00000000-0005-0000-0000-00002A2F0000}"/>
    <cellStyle name="Comma 9 2 2 2 3 2 2 4" xfId="6514" xr:uid="{00000000-0005-0000-0000-00002B2F0000}"/>
    <cellStyle name="Comma 9 2 2 2 3 2 3" xfId="3340" xr:uid="{00000000-0005-0000-0000-00002C2F0000}"/>
    <cellStyle name="Comma 9 2 2 2 3 2 3 2" xfId="11807" xr:uid="{00000000-0005-0000-0000-00002D2F0000}"/>
    <cellStyle name="Comma 9 2 2 2 3 2 3 3" xfId="7572" xr:uid="{00000000-0005-0000-0000-00002E2F0000}"/>
    <cellStyle name="Comma 9 2 2 2 3 2 4" xfId="9691" xr:uid="{00000000-0005-0000-0000-00002F2F0000}"/>
    <cellStyle name="Comma 9 2 2 2 3 2 5" xfId="5456" xr:uid="{00000000-0005-0000-0000-0000302F0000}"/>
    <cellStyle name="Comma 9 2 2 2 3 3" xfId="1776" xr:uid="{00000000-0005-0000-0000-0000312F0000}"/>
    <cellStyle name="Comma 9 2 2 2 3 3 2" xfId="3893" xr:uid="{00000000-0005-0000-0000-0000322F0000}"/>
    <cellStyle name="Comma 9 2 2 2 3 3 2 2" xfId="12360" xr:uid="{00000000-0005-0000-0000-0000332F0000}"/>
    <cellStyle name="Comma 9 2 2 2 3 3 2 3" xfId="8125" xr:uid="{00000000-0005-0000-0000-0000342F0000}"/>
    <cellStyle name="Comma 9 2 2 2 3 3 3" xfId="10244" xr:uid="{00000000-0005-0000-0000-0000352F0000}"/>
    <cellStyle name="Comma 9 2 2 2 3 3 4" xfId="6009" xr:uid="{00000000-0005-0000-0000-0000362F0000}"/>
    <cellStyle name="Comma 9 2 2 2 3 4" xfId="2835" xr:uid="{00000000-0005-0000-0000-0000372F0000}"/>
    <cellStyle name="Comma 9 2 2 2 3 4 2" xfId="11302" xr:uid="{00000000-0005-0000-0000-0000382F0000}"/>
    <cellStyle name="Comma 9 2 2 2 3 4 3" xfId="7067" xr:uid="{00000000-0005-0000-0000-0000392F0000}"/>
    <cellStyle name="Comma 9 2 2 2 3 5" xfId="9186" xr:uid="{00000000-0005-0000-0000-00003A2F0000}"/>
    <cellStyle name="Comma 9 2 2 2 3 6" xfId="4951" xr:uid="{00000000-0005-0000-0000-00003B2F0000}"/>
    <cellStyle name="Comma 9 2 2 2 4" xfId="611" xr:uid="{00000000-0005-0000-0000-00003C2F0000}"/>
    <cellStyle name="Comma 9 2 2 2 4 2" xfId="1128" xr:uid="{00000000-0005-0000-0000-00003D2F0000}"/>
    <cellStyle name="Comma 9 2 2 2 4 2 2" xfId="2186" xr:uid="{00000000-0005-0000-0000-00003E2F0000}"/>
    <cellStyle name="Comma 9 2 2 2 4 2 2 2" xfId="4303" xr:uid="{00000000-0005-0000-0000-00003F2F0000}"/>
    <cellStyle name="Comma 9 2 2 2 4 2 2 2 2" xfId="12770" xr:uid="{00000000-0005-0000-0000-0000402F0000}"/>
    <cellStyle name="Comma 9 2 2 2 4 2 2 2 3" xfId="8535" xr:uid="{00000000-0005-0000-0000-0000412F0000}"/>
    <cellStyle name="Comma 9 2 2 2 4 2 2 3" xfId="10654" xr:uid="{00000000-0005-0000-0000-0000422F0000}"/>
    <cellStyle name="Comma 9 2 2 2 4 2 2 4" xfId="6419" xr:uid="{00000000-0005-0000-0000-0000432F0000}"/>
    <cellStyle name="Comma 9 2 2 2 4 2 3" xfId="3245" xr:uid="{00000000-0005-0000-0000-0000442F0000}"/>
    <cellStyle name="Comma 9 2 2 2 4 2 3 2" xfId="11712" xr:uid="{00000000-0005-0000-0000-0000452F0000}"/>
    <cellStyle name="Comma 9 2 2 2 4 2 3 3" xfId="7477" xr:uid="{00000000-0005-0000-0000-0000462F0000}"/>
    <cellStyle name="Comma 9 2 2 2 4 2 4" xfId="9596" xr:uid="{00000000-0005-0000-0000-0000472F0000}"/>
    <cellStyle name="Comma 9 2 2 2 4 2 5" xfId="5361" xr:uid="{00000000-0005-0000-0000-0000482F0000}"/>
    <cellStyle name="Comma 9 2 2 2 4 3" xfId="1681" xr:uid="{00000000-0005-0000-0000-0000492F0000}"/>
    <cellStyle name="Comma 9 2 2 2 4 3 2" xfId="3798" xr:uid="{00000000-0005-0000-0000-00004A2F0000}"/>
    <cellStyle name="Comma 9 2 2 2 4 3 2 2" xfId="12265" xr:uid="{00000000-0005-0000-0000-00004B2F0000}"/>
    <cellStyle name="Comma 9 2 2 2 4 3 2 3" xfId="8030" xr:uid="{00000000-0005-0000-0000-00004C2F0000}"/>
    <cellStyle name="Comma 9 2 2 2 4 3 3" xfId="10149" xr:uid="{00000000-0005-0000-0000-00004D2F0000}"/>
    <cellStyle name="Comma 9 2 2 2 4 3 4" xfId="5914" xr:uid="{00000000-0005-0000-0000-00004E2F0000}"/>
    <cellStyle name="Comma 9 2 2 2 4 4" xfId="2740" xr:uid="{00000000-0005-0000-0000-00004F2F0000}"/>
    <cellStyle name="Comma 9 2 2 2 4 4 2" xfId="11207" xr:uid="{00000000-0005-0000-0000-0000502F0000}"/>
    <cellStyle name="Comma 9 2 2 2 4 4 3" xfId="6972" xr:uid="{00000000-0005-0000-0000-0000512F0000}"/>
    <cellStyle name="Comma 9 2 2 2 4 5" xfId="9091" xr:uid="{00000000-0005-0000-0000-0000522F0000}"/>
    <cellStyle name="Comma 9 2 2 2 4 6" xfId="4856" xr:uid="{00000000-0005-0000-0000-0000532F0000}"/>
    <cellStyle name="Comma 9 2 2 2 5" xfId="923" xr:uid="{00000000-0005-0000-0000-0000542F0000}"/>
    <cellStyle name="Comma 9 2 2 2 5 2" xfId="1981" xr:uid="{00000000-0005-0000-0000-0000552F0000}"/>
    <cellStyle name="Comma 9 2 2 2 5 2 2" xfId="4098" xr:uid="{00000000-0005-0000-0000-0000562F0000}"/>
    <cellStyle name="Comma 9 2 2 2 5 2 2 2" xfId="12565" xr:uid="{00000000-0005-0000-0000-0000572F0000}"/>
    <cellStyle name="Comma 9 2 2 2 5 2 2 3" xfId="8330" xr:uid="{00000000-0005-0000-0000-0000582F0000}"/>
    <cellStyle name="Comma 9 2 2 2 5 2 3" xfId="10449" xr:uid="{00000000-0005-0000-0000-0000592F0000}"/>
    <cellStyle name="Comma 9 2 2 2 5 2 4" xfId="6214" xr:uid="{00000000-0005-0000-0000-00005A2F0000}"/>
    <cellStyle name="Comma 9 2 2 2 5 3" xfId="3040" xr:uid="{00000000-0005-0000-0000-00005B2F0000}"/>
    <cellStyle name="Comma 9 2 2 2 5 3 2" xfId="11507" xr:uid="{00000000-0005-0000-0000-00005C2F0000}"/>
    <cellStyle name="Comma 9 2 2 2 5 3 3" xfId="7272" xr:uid="{00000000-0005-0000-0000-00005D2F0000}"/>
    <cellStyle name="Comma 9 2 2 2 5 4" xfId="9391" xr:uid="{00000000-0005-0000-0000-00005E2F0000}"/>
    <cellStyle name="Comma 9 2 2 2 5 5" xfId="5156" xr:uid="{00000000-0005-0000-0000-00005F2F0000}"/>
    <cellStyle name="Comma 9 2 2 2 6" xfId="1475" xr:uid="{00000000-0005-0000-0000-0000602F0000}"/>
    <cellStyle name="Comma 9 2 2 2 6 2" xfId="3592" xr:uid="{00000000-0005-0000-0000-0000612F0000}"/>
    <cellStyle name="Comma 9 2 2 2 6 2 2" xfId="12059" xr:uid="{00000000-0005-0000-0000-0000622F0000}"/>
    <cellStyle name="Comma 9 2 2 2 6 2 3" xfId="7824" xr:uid="{00000000-0005-0000-0000-0000632F0000}"/>
    <cellStyle name="Comma 9 2 2 2 6 3" xfId="9943" xr:uid="{00000000-0005-0000-0000-0000642F0000}"/>
    <cellStyle name="Comma 9 2 2 2 6 4" xfId="5708" xr:uid="{00000000-0005-0000-0000-0000652F0000}"/>
    <cellStyle name="Comma 9 2 2 2 7" xfId="2534" xr:uid="{00000000-0005-0000-0000-0000662F0000}"/>
    <cellStyle name="Comma 9 2 2 2 7 2" xfId="11001" xr:uid="{00000000-0005-0000-0000-0000672F0000}"/>
    <cellStyle name="Comma 9 2 2 2 7 3" xfId="6766" xr:uid="{00000000-0005-0000-0000-0000682F0000}"/>
    <cellStyle name="Comma 9 2 2 2 8" xfId="8885" xr:uid="{00000000-0005-0000-0000-0000692F0000}"/>
    <cellStyle name="Comma 9 2 2 2 9" xfId="4650" xr:uid="{00000000-0005-0000-0000-00006A2F0000}"/>
    <cellStyle name="Comma 9 2 2 3" xfId="465" xr:uid="{00000000-0005-0000-0000-00006B2F0000}"/>
    <cellStyle name="Comma 9 2 2 3 2" xfId="778" xr:uid="{00000000-0005-0000-0000-00006C2F0000}"/>
    <cellStyle name="Comma 9 2 2 3 2 2" xfId="1283" xr:uid="{00000000-0005-0000-0000-00006D2F0000}"/>
    <cellStyle name="Comma 9 2 2 3 2 2 2" xfId="2341" xr:uid="{00000000-0005-0000-0000-00006E2F0000}"/>
    <cellStyle name="Comma 9 2 2 3 2 2 2 2" xfId="4458" xr:uid="{00000000-0005-0000-0000-00006F2F0000}"/>
    <cellStyle name="Comma 9 2 2 3 2 2 2 2 2" xfId="12925" xr:uid="{00000000-0005-0000-0000-0000702F0000}"/>
    <cellStyle name="Comma 9 2 2 3 2 2 2 2 3" xfId="8690" xr:uid="{00000000-0005-0000-0000-0000712F0000}"/>
    <cellStyle name="Comma 9 2 2 3 2 2 2 3" xfId="10809" xr:uid="{00000000-0005-0000-0000-0000722F0000}"/>
    <cellStyle name="Comma 9 2 2 3 2 2 2 4" xfId="6574" xr:uid="{00000000-0005-0000-0000-0000732F0000}"/>
    <cellStyle name="Comma 9 2 2 3 2 2 3" xfId="3400" xr:uid="{00000000-0005-0000-0000-0000742F0000}"/>
    <cellStyle name="Comma 9 2 2 3 2 2 3 2" xfId="11867" xr:uid="{00000000-0005-0000-0000-0000752F0000}"/>
    <cellStyle name="Comma 9 2 2 3 2 2 3 3" xfId="7632" xr:uid="{00000000-0005-0000-0000-0000762F0000}"/>
    <cellStyle name="Comma 9 2 2 3 2 2 4" xfId="9751" xr:uid="{00000000-0005-0000-0000-0000772F0000}"/>
    <cellStyle name="Comma 9 2 2 3 2 2 5" xfId="5516" xr:uid="{00000000-0005-0000-0000-0000782F0000}"/>
    <cellStyle name="Comma 9 2 2 3 2 3" xfId="1836" xr:uid="{00000000-0005-0000-0000-0000792F0000}"/>
    <cellStyle name="Comma 9 2 2 3 2 3 2" xfId="3953" xr:uid="{00000000-0005-0000-0000-00007A2F0000}"/>
    <cellStyle name="Comma 9 2 2 3 2 3 2 2" xfId="12420" xr:uid="{00000000-0005-0000-0000-00007B2F0000}"/>
    <cellStyle name="Comma 9 2 2 3 2 3 2 3" xfId="8185" xr:uid="{00000000-0005-0000-0000-00007C2F0000}"/>
    <cellStyle name="Comma 9 2 2 3 2 3 3" xfId="10304" xr:uid="{00000000-0005-0000-0000-00007D2F0000}"/>
    <cellStyle name="Comma 9 2 2 3 2 3 4" xfId="6069" xr:uid="{00000000-0005-0000-0000-00007E2F0000}"/>
    <cellStyle name="Comma 9 2 2 3 2 4" xfId="2895" xr:uid="{00000000-0005-0000-0000-00007F2F0000}"/>
    <cellStyle name="Comma 9 2 2 3 2 4 2" xfId="11362" xr:uid="{00000000-0005-0000-0000-0000802F0000}"/>
    <cellStyle name="Comma 9 2 2 3 2 4 3" xfId="7127" xr:uid="{00000000-0005-0000-0000-0000812F0000}"/>
    <cellStyle name="Comma 9 2 2 3 2 5" xfId="9246" xr:uid="{00000000-0005-0000-0000-0000822F0000}"/>
    <cellStyle name="Comma 9 2 2 3 2 6" xfId="5011" xr:uid="{00000000-0005-0000-0000-0000832F0000}"/>
    <cellStyle name="Comma 9 2 2 3 3" xfId="983" xr:uid="{00000000-0005-0000-0000-0000842F0000}"/>
    <cellStyle name="Comma 9 2 2 3 3 2" xfId="2041" xr:uid="{00000000-0005-0000-0000-0000852F0000}"/>
    <cellStyle name="Comma 9 2 2 3 3 2 2" xfId="4158" xr:uid="{00000000-0005-0000-0000-0000862F0000}"/>
    <cellStyle name="Comma 9 2 2 3 3 2 2 2" xfId="12625" xr:uid="{00000000-0005-0000-0000-0000872F0000}"/>
    <cellStyle name="Comma 9 2 2 3 3 2 2 3" xfId="8390" xr:uid="{00000000-0005-0000-0000-0000882F0000}"/>
    <cellStyle name="Comma 9 2 2 3 3 2 3" xfId="10509" xr:uid="{00000000-0005-0000-0000-0000892F0000}"/>
    <cellStyle name="Comma 9 2 2 3 3 2 4" xfId="6274" xr:uid="{00000000-0005-0000-0000-00008A2F0000}"/>
    <cellStyle name="Comma 9 2 2 3 3 3" xfId="3100" xr:uid="{00000000-0005-0000-0000-00008B2F0000}"/>
    <cellStyle name="Comma 9 2 2 3 3 3 2" xfId="11567" xr:uid="{00000000-0005-0000-0000-00008C2F0000}"/>
    <cellStyle name="Comma 9 2 2 3 3 3 3" xfId="7332" xr:uid="{00000000-0005-0000-0000-00008D2F0000}"/>
    <cellStyle name="Comma 9 2 2 3 3 4" xfId="9451" xr:uid="{00000000-0005-0000-0000-00008E2F0000}"/>
    <cellStyle name="Comma 9 2 2 3 3 5" xfId="5216" xr:uid="{00000000-0005-0000-0000-00008F2F0000}"/>
    <cellStyle name="Comma 9 2 2 3 4" xfId="1535" xr:uid="{00000000-0005-0000-0000-0000902F0000}"/>
    <cellStyle name="Comma 9 2 2 3 4 2" xfId="3652" xr:uid="{00000000-0005-0000-0000-0000912F0000}"/>
    <cellStyle name="Comma 9 2 2 3 4 2 2" xfId="12119" xr:uid="{00000000-0005-0000-0000-0000922F0000}"/>
    <cellStyle name="Comma 9 2 2 3 4 2 3" xfId="7884" xr:uid="{00000000-0005-0000-0000-0000932F0000}"/>
    <cellStyle name="Comma 9 2 2 3 4 3" xfId="10003" xr:uid="{00000000-0005-0000-0000-0000942F0000}"/>
    <cellStyle name="Comma 9 2 2 3 4 4" xfId="5768" xr:uid="{00000000-0005-0000-0000-0000952F0000}"/>
    <cellStyle name="Comma 9 2 2 3 5" xfId="2594" xr:uid="{00000000-0005-0000-0000-0000962F0000}"/>
    <cellStyle name="Comma 9 2 2 3 5 2" xfId="11061" xr:uid="{00000000-0005-0000-0000-0000972F0000}"/>
    <cellStyle name="Comma 9 2 2 3 5 3" xfId="6826" xr:uid="{00000000-0005-0000-0000-0000982F0000}"/>
    <cellStyle name="Comma 9 2 2 3 6" xfId="8945" xr:uid="{00000000-0005-0000-0000-0000992F0000}"/>
    <cellStyle name="Comma 9 2 2 3 7" xfId="4710" xr:uid="{00000000-0005-0000-0000-00009A2F0000}"/>
    <cellStyle name="Comma 9 2 2 4" xfId="672" xr:uid="{00000000-0005-0000-0000-00009B2F0000}"/>
    <cellStyle name="Comma 9 2 2 4 2" xfId="1177" xr:uid="{00000000-0005-0000-0000-00009C2F0000}"/>
    <cellStyle name="Comma 9 2 2 4 2 2" xfId="2235" xr:uid="{00000000-0005-0000-0000-00009D2F0000}"/>
    <cellStyle name="Comma 9 2 2 4 2 2 2" xfId="4352" xr:uid="{00000000-0005-0000-0000-00009E2F0000}"/>
    <cellStyle name="Comma 9 2 2 4 2 2 2 2" xfId="12819" xr:uid="{00000000-0005-0000-0000-00009F2F0000}"/>
    <cellStyle name="Comma 9 2 2 4 2 2 2 3" xfId="8584" xr:uid="{00000000-0005-0000-0000-0000A02F0000}"/>
    <cellStyle name="Comma 9 2 2 4 2 2 3" xfId="10703" xr:uid="{00000000-0005-0000-0000-0000A12F0000}"/>
    <cellStyle name="Comma 9 2 2 4 2 2 4" xfId="6468" xr:uid="{00000000-0005-0000-0000-0000A22F0000}"/>
    <cellStyle name="Comma 9 2 2 4 2 3" xfId="3294" xr:uid="{00000000-0005-0000-0000-0000A32F0000}"/>
    <cellStyle name="Comma 9 2 2 4 2 3 2" xfId="11761" xr:uid="{00000000-0005-0000-0000-0000A42F0000}"/>
    <cellStyle name="Comma 9 2 2 4 2 3 3" xfId="7526" xr:uid="{00000000-0005-0000-0000-0000A52F0000}"/>
    <cellStyle name="Comma 9 2 2 4 2 4" xfId="9645" xr:uid="{00000000-0005-0000-0000-0000A62F0000}"/>
    <cellStyle name="Comma 9 2 2 4 2 5" xfId="5410" xr:uid="{00000000-0005-0000-0000-0000A72F0000}"/>
    <cellStyle name="Comma 9 2 2 4 3" xfId="1730" xr:uid="{00000000-0005-0000-0000-0000A82F0000}"/>
    <cellStyle name="Comma 9 2 2 4 3 2" xfId="3847" xr:uid="{00000000-0005-0000-0000-0000A92F0000}"/>
    <cellStyle name="Comma 9 2 2 4 3 2 2" xfId="12314" xr:uid="{00000000-0005-0000-0000-0000AA2F0000}"/>
    <cellStyle name="Comma 9 2 2 4 3 2 3" xfId="8079" xr:uid="{00000000-0005-0000-0000-0000AB2F0000}"/>
    <cellStyle name="Comma 9 2 2 4 3 3" xfId="10198" xr:uid="{00000000-0005-0000-0000-0000AC2F0000}"/>
    <cellStyle name="Comma 9 2 2 4 3 4" xfId="5963" xr:uid="{00000000-0005-0000-0000-0000AD2F0000}"/>
    <cellStyle name="Comma 9 2 2 4 4" xfId="2789" xr:uid="{00000000-0005-0000-0000-0000AE2F0000}"/>
    <cellStyle name="Comma 9 2 2 4 4 2" xfId="11256" xr:uid="{00000000-0005-0000-0000-0000AF2F0000}"/>
    <cellStyle name="Comma 9 2 2 4 4 3" xfId="7021" xr:uid="{00000000-0005-0000-0000-0000B02F0000}"/>
    <cellStyle name="Comma 9 2 2 4 5" xfId="9140" xr:uid="{00000000-0005-0000-0000-0000B12F0000}"/>
    <cellStyle name="Comma 9 2 2 4 6" xfId="4905" xr:uid="{00000000-0005-0000-0000-0000B22F0000}"/>
    <cellStyle name="Comma 9 2 2 5" xfId="565" xr:uid="{00000000-0005-0000-0000-0000B32F0000}"/>
    <cellStyle name="Comma 9 2 2 5 2" xfId="1082" xr:uid="{00000000-0005-0000-0000-0000B42F0000}"/>
    <cellStyle name="Comma 9 2 2 5 2 2" xfId="2140" xr:uid="{00000000-0005-0000-0000-0000B52F0000}"/>
    <cellStyle name="Comma 9 2 2 5 2 2 2" xfId="4257" xr:uid="{00000000-0005-0000-0000-0000B62F0000}"/>
    <cellStyle name="Comma 9 2 2 5 2 2 2 2" xfId="12724" xr:uid="{00000000-0005-0000-0000-0000B72F0000}"/>
    <cellStyle name="Comma 9 2 2 5 2 2 2 3" xfId="8489" xr:uid="{00000000-0005-0000-0000-0000B82F0000}"/>
    <cellStyle name="Comma 9 2 2 5 2 2 3" xfId="10608" xr:uid="{00000000-0005-0000-0000-0000B92F0000}"/>
    <cellStyle name="Comma 9 2 2 5 2 2 4" xfId="6373" xr:uid="{00000000-0005-0000-0000-0000BA2F0000}"/>
    <cellStyle name="Comma 9 2 2 5 2 3" xfId="3199" xr:uid="{00000000-0005-0000-0000-0000BB2F0000}"/>
    <cellStyle name="Comma 9 2 2 5 2 3 2" xfId="11666" xr:uid="{00000000-0005-0000-0000-0000BC2F0000}"/>
    <cellStyle name="Comma 9 2 2 5 2 3 3" xfId="7431" xr:uid="{00000000-0005-0000-0000-0000BD2F0000}"/>
    <cellStyle name="Comma 9 2 2 5 2 4" xfId="9550" xr:uid="{00000000-0005-0000-0000-0000BE2F0000}"/>
    <cellStyle name="Comma 9 2 2 5 2 5" xfId="5315" xr:uid="{00000000-0005-0000-0000-0000BF2F0000}"/>
    <cellStyle name="Comma 9 2 2 5 3" xfId="1635" xr:uid="{00000000-0005-0000-0000-0000C02F0000}"/>
    <cellStyle name="Comma 9 2 2 5 3 2" xfId="3752" xr:uid="{00000000-0005-0000-0000-0000C12F0000}"/>
    <cellStyle name="Comma 9 2 2 5 3 2 2" xfId="12219" xr:uid="{00000000-0005-0000-0000-0000C22F0000}"/>
    <cellStyle name="Comma 9 2 2 5 3 2 3" xfId="7984" xr:uid="{00000000-0005-0000-0000-0000C32F0000}"/>
    <cellStyle name="Comma 9 2 2 5 3 3" xfId="10103" xr:uid="{00000000-0005-0000-0000-0000C42F0000}"/>
    <cellStyle name="Comma 9 2 2 5 3 4" xfId="5868" xr:uid="{00000000-0005-0000-0000-0000C52F0000}"/>
    <cellStyle name="Comma 9 2 2 5 4" xfId="2694" xr:uid="{00000000-0005-0000-0000-0000C62F0000}"/>
    <cellStyle name="Comma 9 2 2 5 4 2" xfId="11161" xr:uid="{00000000-0005-0000-0000-0000C72F0000}"/>
    <cellStyle name="Comma 9 2 2 5 4 3" xfId="6926" xr:uid="{00000000-0005-0000-0000-0000C82F0000}"/>
    <cellStyle name="Comma 9 2 2 5 5" xfId="9045" xr:uid="{00000000-0005-0000-0000-0000C92F0000}"/>
    <cellStyle name="Comma 9 2 2 5 6" xfId="4810" xr:uid="{00000000-0005-0000-0000-0000CA2F0000}"/>
    <cellStyle name="Comma 9 2 2 6" xfId="877" xr:uid="{00000000-0005-0000-0000-0000CB2F0000}"/>
    <cellStyle name="Comma 9 2 2 6 2" xfId="1935" xr:uid="{00000000-0005-0000-0000-0000CC2F0000}"/>
    <cellStyle name="Comma 9 2 2 6 2 2" xfId="4052" xr:uid="{00000000-0005-0000-0000-0000CD2F0000}"/>
    <cellStyle name="Comma 9 2 2 6 2 2 2" xfId="12519" xr:uid="{00000000-0005-0000-0000-0000CE2F0000}"/>
    <cellStyle name="Comma 9 2 2 6 2 2 3" xfId="8284" xr:uid="{00000000-0005-0000-0000-0000CF2F0000}"/>
    <cellStyle name="Comma 9 2 2 6 2 3" xfId="10403" xr:uid="{00000000-0005-0000-0000-0000D02F0000}"/>
    <cellStyle name="Comma 9 2 2 6 2 4" xfId="6168" xr:uid="{00000000-0005-0000-0000-0000D12F0000}"/>
    <cellStyle name="Comma 9 2 2 6 3" xfId="2994" xr:uid="{00000000-0005-0000-0000-0000D22F0000}"/>
    <cellStyle name="Comma 9 2 2 6 3 2" xfId="11461" xr:uid="{00000000-0005-0000-0000-0000D32F0000}"/>
    <cellStyle name="Comma 9 2 2 6 3 3" xfId="7226" xr:uid="{00000000-0005-0000-0000-0000D42F0000}"/>
    <cellStyle name="Comma 9 2 2 6 4" xfId="9345" xr:uid="{00000000-0005-0000-0000-0000D52F0000}"/>
    <cellStyle name="Comma 9 2 2 6 5" xfId="5110" xr:uid="{00000000-0005-0000-0000-0000D62F0000}"/>
    <cellStyle name="Comma 9 2 2 7" xfId="1383" xr:uid="{00000000-0005-0000-0000-0000D72F0000}"/>
    <cellStyle name="Comma 9 2 2 7 2" xfId="2441" xr:uid="{00000000-0005-0000-0000-0000D82F0000}"/>
    <cellStyle name="Comma 9 2 2 7 2 2" xfId="4558" xr:uid="{00000000-0005-0000-0000-0000D92F0000}"/>
    <cellStyle name="Comma 9 2 2 7 2 2 2" xfId="13025" xr:uid="{00000000-0005-0000-0000-0000DA2F0000}"/>
    <cellStyle name="Comma 9 2 2 7 2 2 3" xfId="8790" xr:uid="{00000000-0005-0000-0000-0000DB2F0000}"/>
    <cellStyle name="Comma 9 2 2 7 2 3" xfId="10909" xr:uid="{00000000-0005-0000-0000-0000DC2F0000}"/>
    <cellStyle name="Comma 9 2 2 7 2 4" xfId="6674" xr:uid="{00000000-0005-0000-0000-0000DD2F0000}"/>
    <cellStyle name="Comma 9 2 2 7 3" xfId="3500" xr:uid="{00000000-0005-0000-0000-0000DE2F0000}"/>
    <cellStyle name="Comma 9 2 2 7 3 2" xfId="11967" xr:uid="{00000000-0005-0000-0000-0000DF2F0000}"/>
    <cellStyle name="Comma 9 2 2 7 3 3" xfId="7732" xr:uid="{00000000-0005-0000-0000-0000E02F0000}"/>
    <cellStyle name="Comma 9 2 2 7 4" xfId="9851" xr:uid="{00000000-0005-0000-0000-0000E12F0000}"/>
    <cellStyle name="Comma 9 2 2 7 5" xfId="5616" xr:uid="{00000000-0005-0000-0000-0000E22F0000}"/>
    <cellStyle name="Comma 9 2 2 8" xfId="1429" xr:uid="{00000000-0005-0000-0000-0000E32F0000}"/>
    <cellStyle name="Comma 9 2 2 8 2" xfId="3546" xr:uid="{00000000-0005-0000-0000-0000E42F0000}"/>
    <cellStyle name="Comma 9 2 2 8 2 2" xfId="12013" xr:uid="{00000000-0005-0000-0000-0000E52F0000}"/>
    <cellStyle name="Comma 9 2 2 8 2 3" xfId="7778" xr:uid="{00000000-0005-0000-0000-0000E62F0000}"/>
    <cellStyle name="Comma 9 2 2 8 3" xfId="9897" xr:uid="{00000000-0005-0000-0000-0000E72F0000}"/>
    <cellStyle name="Comma 9 2 2 8 4" xfId="5662" xr:uid="{00000000-0005-0000-0000-0000E82F0000}"/>
    <cellStyle name="Comma 9 2 2 9" xfId="2488" xr:uid="{00000000-0005-0000-0000-0000E92F0000}"/>
    <cellStyle name="Comma 9 2 2 9 2" xfId="10955" xr:uid="{00000000-0005-0000-0000-0000EA2F0000}"/>
    <cellStyle name="Comma 9 2 2 9 3" xfId="6720" xr:uid="{00000000-0005-0000-0000-0000EB2F0000}"/>
    <cellStyle name="Comma 9 2 3" xfId="391" xr:uid="{00000000-0005-0000-0000-0000EC2F0000}"/>
    <cellStyle name="Comma 9 2 3 2" xfId="497" xr:uid="{00000000-0005-0000-0000-0000ED2F0000}"/>
    <cellStyle name="Comma 9 2 3 2 2" xfId="810" xr:uid="{00000000-0005-0000-0000-0000EE2F0000}"/>
    <cellStyle name="Comma 9 2 3 2 2 2" xfId="1315" xr:uid="{00000000-0005-0000-0000-0000EF2F0000}"/>
    <cellStyle name="Comma 9 2 3 2 2 2 2" xfId="2373" xr:uid="{00000000-0005-0000-0000-0000F02F0000}"/>
    <cellStyle name="Comma 9 2 3 2 2 2 2 2" xfId="4490" xr:uid="{00000000-0005-0000-0000-0000F12F0000}"/>
    <cellStyle name="Comma 9 2 3 2 2 2 2 2 2" xfId="12957" xr:uid="{00000000-0005-0000-0000-0000F22F0000}"/>
    <cellStyle name="Comma 9 2 3 2 2 2 2 2 3" xfId="8722" xr:uid="{00000000-0005-0000-0000-0000F32F0000}"/>
    <cellStyle name="Comma 9 2 3 2 2 2 2 3" xfId="10841" xr:uid="{00000000-0005-0000-0000-0000F42F0000}"/>
    <cellStyle name="Comma 9 2 3 2 2 2 2 4" xfId="6606" xr:uid="{00000000-0005-0000-0000-0000F52F0000}"/>
    <cellStyle name="Comma 9 2 3 2 2 2 3" xfId="3432" xr:uid="{00000000-0005-0000-0000-0000F62F0000}"/>
    <cellStyle name="Comma 9 2 3 2 2 2 3 2" xfId="11899" xr:uid="{00000000-0005-0000-0000-0000F72F0000}"/>
    <cellStyle name="Comma 9 2 3 2 2 2 3 3" xfId="7664" xr:uid="{00000000-0005-0000-0000-0000F82F0000}"/>
    <cellStyle name="Comma 9 2 3 2 2 2 4" xfId="9783" xr:uid="{00000000-0005-0000-0000-0000F92F0000}"/>
    <cellStyle name="Comma 9 2 3 2 2 2 5" xfId="5548" xr:uid="{00000000-0005-0000-0000-0000FA2F0000}"/>
    <cellStyle name="Comma 9 2 3 2 2 3" xfId="1868" xr:uid="{00000000-0005-0000-0000-0000FB2F0000}"/>
    <cellStyle name="Comma 9 2 3 2 2 3 2" xfId="3985" xr:uid="{00000000-0005-0000-0000-0000FC2F0000}"/>
    <cellStyle name="Comma 9 2 3 2 2 3 2 2" xfId="12452" xr:uid="{00000000-0005-0000-0000-0000FD2F0000}"/>
    <cellStyle name="Comma 9 2 3 2 2 3 2 3" xfId="8217" xr:uid="{00000000-0005-0000-0000-0000FE2F0000}"/>
    <cellStyle name="Comma 9 2 3 2 2 3 3" xfId="10336" xr:uid="{00000000-0005-0000-0000-0000FF2F0000}"/>
    <cellStyle name="Comma 9 2 3 2 2 3 4" xfId="6101" xr:uid="{00000000-0005-0000-0000-000000300000}"/>
    <cellStyle name="Comma 9 2 3 2 2 4" xfId="2927" xr:uid="{00000000-0005-0000-0000-000001300000}"/>
    <cellStyle name="Comma 9 2 3 2 2 4 2" xfId="11394" xr:uid="{00000000-0005-0000-0000-000002300000}"/>
    <cellStyle name="Comma 9 2 3 2 2 4 3" xfId="7159" xr:uid="{00000000-0005-0000-0000-000003300000}"/>
    <cellStyle name="Comma 9 2 3 2 2 5" xfId="9278" xr:uid="{00000000-0005-0000-0000-000004300000}"/>
    <cellStyle name="Comma 9 2 3 2 2 6" xfId="5043" xr:uid="{00000000-0005-0000-0000-000005300000}"/>
    <cellStyle name="Comma 9 2 3 2 3" xfId="1015" xr:uid="{00000000-0005-0000-0000-000006300000}"/>
    <cellStyle name="Comma 9 2 3 2 3 2" xfId="2073" xr:uid="{00000000-0005-0000-0000-000007300000}"/>
    <cellStyle name="Comma 9 2 3 2 3 2 2" xfId="4190" xr:uid="{00000000-0005-0000-0000-000008300000}"/>
    <cellStyle name="Comma 9 2 3 2 3 2 2 2" xfId="12657" xr:uid="{00000000-0005-0000-0000-000009300000}"/>
    <cellStyle name="Comma 9 2 3 2 3 2 2 3" xfId="8422" xr:uid="{00000000-0005-0000-0000-00000A300000}"/>
    <cellStyle name="Comma 9 2 3 2 3 2 3" xfId="10541" xr:uid="{00000000-0005-0000-0000-00000B300000}"/>
    <cellStyle name="Comma 9 2 3 2 3 2 4" xfId="6306" xr:uid="{00000000-0005-0000-0000-00000C300000}"/>
    <cellStyle name="Comma 9 2 3 2 3 3" xfId="3132" xr:uid="{00000000-0005-0000-0000-00000D300000}"/>
    <cellStyle name="Comma 9 2 3 2 3 3 2" xfId="11599" xr:uid="{00000000-0005-0000-0000-00000E300000}"/>
    <cellStyle name="Comma 9 2 3 2 3 3 3" xfId="7364" xr:uid="{00000000-0005-0000-0000-00000F300000}"/>
    <cellStyle name="Comma 9 2 3 2 3 4" xfId="9483" xr:uid="{00000000-0005-0000-0000-000010300000}"/>
    <cellStyle name="Comma 9 2 3 2 3 5" xfId="5248" xr:uid="{00000000-0005-0000-0000-000011300000}"/>
    <cellStyle name="Comma 9 2 3 2 4" xfId="1567" xr:uid="{00000000-0005-0000-0000-000012300000}"/>
    <cellStyle name="Comma 9 2 3 2 4 2" xfId="3684" xr:uid="{00000000-0005-0000-0000-000013300000}"/>
    <cellStyle name="Comma 9 2 3 2 4 2 2" xfId="12151" xr:uid="{00000000-0005-0000-0000-000014300000}"/>
    <cellStyle name="Comma 9 2 3 2 4 2 3" xfId="7916" xr:uid="{00000000-0005-0000-0000-000015300000}"/>
    <cellStyle name="Comma 9 2 3 2 4 3" xfId="10035" xr:uid="{00000000-0005-0000-0000-000016300000}"/>
    <cellStyle name="Comma 9 2 3 2 4 4" xfId="5800" xr:uid="{00000000-0005-0000-0000-000017300000}"/>
    <cellStyle name="Comma 9 2 3 2 5" xfId="2626" xr:uid="{00000000-0005-0000-0000-000018300000}"/>
    <cellStyle name="Comma 9 2 3 2 5 2" xfId="11093" xr:uid="{00000000-0005-0000-0000-000019300000}"/>
    <cellStyle name="Comma 9 2 3 2 5 3" xfId="6858" xr:uid="{00000000-0005-0000-0000-00001A300000}"/>
    <cellStyle name="Comma 9 2 3 2 6" xfId="8977" xr:uid="{00000000-0005-0000-0000-00001B300000}"/>
    <cellStyle name="Comma 9 2 3 2 7" xfId="4742" xr:uid="{00000000-0005-0000-0000-00001C300000}"/>
    <cellStyle name="Comma 9 2 3 3" xfId="704" xr:uid="{00000000-0005-0000-0000-00001D300000}"/>
    <cellStyle name="Comma 9 2 3 3 2" xfId="1209" xr:uid="{00000000-0005-0000-0000-00001E300000}"/>
    <cellStyle name="Comma 9 2 3 3 2 2" xfId="2267" xr:uid="{00000000-0005-0000-0000-00001F300000}"/>
    <cellStyle name="Comma 9 2 3 3 2 2 2" xfId="4384" xr:uid="{00000000-0005-0000-0000-000020300000}"/>
    <cellStyle name="Comma 9 2 3 3 2 2 2 2" xfId="12851" xr:uid="{00000000-0005-0000-0000-000021300000}"/>
    <cellStyle name="Comma 9 2 3 3 2 2 2 3" xfId="8616" xr:uid="{00000000-0005-0000-0000-000022300000}"/>
    <cellStyle name="Comma 9 2 3 3 2 2 3" xfId="10735" xr:uid="{00000000-0005-0000-0000-000023300000}"/>
    <cellStyle name="Comma 9 2 3 3 2 2 4" xfId="6500" xr:uid="{00000000-0005-0000-0000-000024300000}"/>
    <cellStyle name="Comma 9 2 3 3 2 3" xfId="3326" xr:uid="{00000000-0005-0000-0000-000025300000}"/>
    <cellStyle name="Comma 9 2 3 3 2 3 2" xfId="11793" xr:uid="{00000000-0005-0000-0000-000026300000}"/>
    <cellStyle name="Comma 9 2 3 3 2 3 3" xfId="7558" xr:uid="{00000000-0005-0000-0000-000027300000}"/>
    <cellStyle name="Comma 9 2 3 3 2 4" xfId="9677" xr:uid="{00000000-0005-0000-0000-000028300000}"/>
    <cellStyle name="Comma 9 2 3 3 2 5" xfId="5442" xr:uid="{00000000-0005-0000-0000-000029300000}"/>
    <cellStyle name="Comma 9 2 3 3 3" xfId="1762" xr:uid="{00000000-0005-0000-0000-00002A300000}"/>
    <cellStyle name="Comma 9 2 3 3 3 2" xfId="3879" xr:uid="{00000000-0005-0000-0000-00002B300000}"/>
    <cellStyle name="Comma 9 2 3 3 3 2 2" xfId="12346" xr:uid="{00000000-0005-0000-0000-00002C300000}"/>
    <cellStyle name="Comma 9 2 3 3 3 2 3" xfId="8111" xr:uid="{00000000-0005-0000-0000-00002D300000}"/>
    <cellStyle name="Comma 9 2 3 3 3 3" xfId="10230" xr:uid="{00000000-0005-0000-0000-00002E300000}"/>
    <cellStyle name="Comma 9 2 3 3 3 4" xfId="5995" xr:uid="{00000000-0005-0000-0000-00002F300000}"/>
    <cellStyle name="Comma 9 2 3 3 4" xfId="2821" xr:uid="{00000000-0005-0000-0000-000030300000}"/>
    <cellStyle name="Comma 9 2 3 3 4 2" xfId="11288" xr:uid="{00000000-0005-0000-0000-000031300000}"/>
    <cellStyle name="Comma 9 2 3 3 4 3" xfId="7053" xr:uid="{00000000-0005-0000-0000-000032300000}"/>
    <cellStyle name="Comma 9 2 3 3 5" xfId="9172" xr:uid="{00000000-0005-0000-0000-000033300000}"/>
    <cellStyle name="Comma 9 2 3 3 6" xfId="4937" xr:uid="{00000000-0005-0000-0000-000034300000}"/>
    <cellStyle name="Comma 9 2 3 4" xfId="597" xr:uid="{00000000-0005-0000-0000-000035300000}"/>
    <cellStyle name="Comma 9 2 3 4 2" xfId="1114" xr:uid="{00000000-0005-0000-0000-000036300000}"/>
    <cellStyle name="Comma 9 2 3 4 2 2" xfId="2172" xr:uid="{00000000-0005-0000-0000-000037300000}"/>
    <cellStyle name="Comma 9 2 3 4 2 2 2" xfId="4289" xr:uid="{00000000-0005-0000-0000-000038300000}"/>
    <cellStyle name="Comma 9 2 3 4 2 2 2 2" xfId="12756" xr:uid="{00000000-0005-0000-0000-000039300000}"/>
    <cellStyle name="Comma 9 2 3 4 2 2 2 3" xfId="8521" xr:uid="{00000000-0005-0000-0000-00003A300000}"/>
    <cellStyle name="Comma 9 2 3 4 2 2 3" xfId="10640" xr:uid="{00000000-0005-0000-0000-00003B300000}"/>
    <cellStyle name="Comma 9 2 3 4 2 2 4" xfId="6405" xr:uid="{00000000-0005-0000-0000-00003C300000}"/>
    <cellStyle name="Comma 9 2 3 4 2 3" xfId="3231" xr:uid="{00000000-0005-0000-0000-00003D300000}"/>
    <cellStyle name="Comma 9 2 3 4 2 3 2" xfId="11698" xr:uid="{00000000-0005-0000-0000-00003E300000}"/>
    <cellStyle name="Comma 9 2 3 4 2 3 3" xfId="7463" xr:uid="{00000000-0005-0000-0000-00003F300000}"/>
    <cellStyle name="Comma 9 2 3 4 2 4" xfId="9582" xr:uid="{00000000-0005-0000-0000-000040300000}"/>
    <cellStyle name="Comma 9 2 3 4 2 5" xfId="5347" xr:uid="{00000000-0005-0000-0000-000041300000}"/>
    <cellStyle name="Comma 9 2 3 4 3" xfId="1667" xr:uid="{00000000-0005-0000-0000-000042300000}"/>
    <cellStyle name="Comma 9 2 3 4 3 2" xfId="3784" xr:uid="{00000000-0005-0000-0000-000043300000}"/>
    <cellStyle name="Comma 9 2 3 4 3 2 2" xfId="12251" xr:uid="{00000000-0005-0000-0000-000044300000}"/>
    <cellStyle name="Comma 9 2 3 4 3 2 3" xfId="8016" xr:uid="{00000000-0005-0000-0000-000045300000}"/>
    <cellStyle name="Comma 9 2 3 4 3 3" xfId="10135" xr:uid="{00000000-0005-0000-0000-000046300000}"/>
    <cellStyle name="Comma 9 2 3 4 3 4" xfId="5900" xr:uid="{00000000-0005-0000-0000-000047300000}"/>
    <cellStyle name="Comma 9 2 3 4 4" xfId="2726" xr:uid="{00000000-0005-0000-0000-000048300000}"/>
    <cellStyle name="Comma 9 2 3 4 4 2" xfId="11193" xr:uid="{00000000-0005-0000-0000-000049300000}"/>
    <cellStyle name="Comma 9 2 3 4 4 3" xfId="6958" xr:uid="{00000000-0005-0000-0000-00004A300000}"/>
    <cellStyle name="Comma 9 2 3 4 5" xfId="9077" xr:uid="{00000000-0005-0000-0000-00004B300000}"/>
    <cellStyle name="Comma 9 2 3 4 6" xfId="4842" xr:uid="{00000000-0005-0000-0000-00004C300000}"/>
    <cellStyle name="Comma 9 2 3 5" xfId="909" xr:uid="{00000000-0005-0000-0000-00004D300000}"/>
    <cellStyle name="Comma 9 2 3 5 2" xfId="1967" xr:uid="{00000000-0005-0000-0000-00004E300000}"/>
    <cellStyle name="Comma 9 2 3 5 2 2" xfId="4084" xr:uid="{00000000-0005-0000-0000-00004F300000}"/>
    <cellStyle name="Comma 9 2 3 5 2 2 2" xfId="12551" xr:uid="{00000000-0005-0000-0000-000050300000}"/>
    <cellStyle name="Comma 9 2 3 5 2 2 3" xfId="8316" xr:uid="{00000000-0005-0000-0000-000051300000}"/>
    <cellStyle name="Comma 9 2 3 5 2 3" xfId="10435" xr:uid="{00000000-0005-0000-0000-000052300000}"/>
    <cellStyle name="Comma 9 2 3 5 2 4" xfId="6200" xr:uid="{00000000-0005-0000-0000-000053300000}"/>
    <cellStyle name="Comma 9 2 3 5 3" xfId="3026" xr:uid="{00000000-0005-0000-0000-000054300000}"/>
    <cellStyle name="Comma 9 2 3 5 3 2" xfId="11493" xr:uid="{00000000-0005-0000-0000-000055300000}"/>
    <cellStyle name="Comma 9 2 3 5 3 3" xfId="7258" xr:uid="{00000000-0005-0000-0000-000056300000}"/>
    <cellStyle name="Comma 9 2 3 5 4" xfId="9377" xr:uid="{00000000-0005-0000-0000-000057300000}"/>
    <cellStyle name="Comma 9 2 3 5 5" xfId="5142" xr:uid="{00000000-0005-0000-0000-000058300000}"/>
    <cellStyle name="Comma 9 2 3 6" xfId="1461" xr:uid="{00000000-0005-0000-0000-000059300000}"/>
    <cellStyle name="Comma 9 2 3 6 2" xfId="3578" xr:uid="{00000000-0005-0000-0000-00005A300000}"/>
    <cellStyle name="Comma 9 2 3 6 2 2" xfId="12045" xr:uid="{00000000-0005-0000-0000-00005B300000}"/>
    <cellStyle name="Comma 9 2 3 6 2 3" xfId="7810" xr:uid="{00000000-0005-0000-0000-00005C300000}"/>
    <cellStyle name="Comma 9 2 3 6 3" xfId="9929" xr:uid="{00000000-0005-0000-0000-00005D300000}"/>
    <cellStyle name="Comma 9 2 3 6 4" xfId="5694" xr:uid="{00000000-0005-0000-0000-00005E300000}"/>
    <cellStyle name="Comma 9 2 3 7" xfId="2520" xr:uid="{00000000-0005-0000-0000-00005F300000}"/>
    <cellStyle name="Comma 9 2 3 7 2" xfId="10987" xr:uid="{00000000-0005-0000-0000-000060300000}"/>
    <cellStyle name="Comma 9 2 3 7 3" xfId="6752" xr:uid="{00000000-0005-0000-0000-000061300000}"/>
    <cellStyle name="Comma 9 2 3 8" xfId="8871" xr:uid="{00000000-0005-0000-0000-000062300000}"/>
    <cellStyle name="Comma 9 2 3 9" xfId="4636" xr:uid="{00000000-0005-0000-0000-000063300000}"/>
    <cellStyle name="Comma 9 2 4" xfId="442" xr:uid="{00000000-0005-0000-0000-000064300000}"/>
    <cellStyle name="Comma 9 2 4 2" xfId="755" xr:uid="{00000000-0005-0000-0000-000065300000}"/>
    <cellStyle name="Comma 9 2 4 2 2" xfId="1260" xr:uid="{00000000-0005-0000-0000-000066300000}"/>
    <cellStyle name="Comma 9 2 4 2 2 2" xfId="2318" xr:uid="{00000000-0005-0000-0000-000067300000}"/>
    <cellStyle name="Comma 9 2 4 2 2 2 2" xfId="4435" xr:uid="{00000000-0005-0000-0000-000068300000}"/>
    <cellStyle name="Comma 9 2 4 2 2 2 2 2" xfId="12902" xr:uid="{00000000-0005-0000-0000-000069300000}"/>
    <cellStyle name="Comma 9 2 4 2 2 2 2 3" xfId="8667" xr:uid="{00000000-0005-0000-0000-00006A300000}"/>
    <cellStyle name="Comma 9 2 4 2 2 2 3" xfId="10786" xr:uid="{00000000-0005-0000-0000-00006B300000}"/>
    <cellStyle name="Comma 9 2 4 2 2 2 4" xfId="6551" xr:uid="{00000000-0005-0000-0000-00006C300000}"/>
    <cellStyle name="Comma 9 2 4 2 2 3" xfId="3377" xr:uid="{00000000-0005-0000-0000-00006D300000}"/>
    <cellStyle name="Comma 9 2 4 2 2 3 2" xfId="11844" xr:uid="{00000000-0005-0000-0000-00006E300000}"/>
    <cellStyle name="Comma 9 2 4 2 2 3 3" xfId="7609" xr:uid="{00000000-0005-0000-0000-00006F300000}"/>
    <cellStyle name="Comma 9 2 4 2 2 4" xfId="9728" xr:uid="{00000000-0005-0000-0000-000070300000}"/>
    <cellStyle name="Comma 9 2 4 2 2 5" xfId="5493" xr:uid="{00000000-0005-0000-0000-000071300000}"/>
    <cellStyle name="Comma 9 2 4 2 3" xfId="1813" xr:uid="{00000000-0005-0000-0000-000072300000}"/>
    <cellStyle name="Comma 9 2 4 2 3 2" xfId="3930" xr:uid="{00000000-0005-0000-0000-000073300000}"/>
    <cellStyle name="Comma 9 2 4 2 3 2 2" xfId="12397" xr:uid="{00000000-0005-0000-0000-000074300000}"/>
    <cellStyle name="Comma 9 2 4 2 3 2 3" xfId="8162" xr:uid="{00000000-0005-0000-0000-000075300000}"/>
    <cellStyle name="Comma 9 2 4 2 3 3" xfId="10281" xr:uid="{00000000-0005-0000-0000-000076300000}"/>
    <cellStyle name="Comma 9 2 4 2 3 4" xfId="6046" xr:uid="{00000000-0005-0000-0000-000077300000}"/>
    <cellStyle name="Comma 9 2 4 2 4" xfId="2872" xr:uid="{00000000-0005-0000-0000-000078300000}"/>
    <cellStyle name="Comma 9 2 4 2 4 2" xfId="11339" xr:uid="{00000000-0005-0000-0000-000079300000}"/>
    <cellStyle name="Comma 9 2 4 2 4 3" xfId="7104" xr:uid="{00000000-0005-0000-0000-00007A300000}"/>
    <cellStyle name="Comma 9 2 4 2 5" xfId="9223" xr:uid="{00000000-0005-0000-0000-00007B300000}"/>
    <cellStyle name="Comma 9 2 4 2 6" xfId="4988" xr:uid="{00000000-0005-0000-0000-00007C300000}"/>
    <cellStyle name="Comma 9 2 4 3" xfId="960" xr:uid="{00000000-0005-0000-0000-00007D300000}"/>
    <cellStyle name="Comma 9 2 4 3 2" xfId="2018" xr:uid="{00000000-0005-0000-0000-00007E300000}"/>
    <cellStyle name="Comma 9 2 4 3 2 2" xfId="4135" xr:uid="{00000000-0005-0000-0000-00007F300000}"/>
    <cellStyle name="Comma 9 2 4 3 2 2 2" xfId="12602" xr:uid="{00000000-0005-0000-0000-000080300000}"/>
    <cellStyle name="Comma 9 2 4 3 2 2 3" xfId="8367" xr:uid="{00000000-0005-0000-0000-000081300000}"/>
    <cellStyle name="Comma 9 2 4 3 2 3" xfId="10486" xr:uid="{00000000-0005-0000-0000-000082300000}"/>
    <cellStyle name="Comma 9 2 4 3 2 4" xfId="6251" xr:uid="{00000000-0005-0000-0000-000083300000}"/>
    <cellStyle name="Comma 9 2 4 3 3" xfId="3077" xr:uid="{00000000-0005-0000-0000-000084300000}"/>
    <cellStyle name="Comma 9 2 4 3 3 2" xfId="11544" xr:uid="{00000000-0005-0000-0000-000085300000}"/>
    <cellStyle name="Comma 9 2 4 3 3 3" xfId="7309" xr:uid="{00000000-0005-0000-0000-000086300000}"/>
    <cellStyle name="Comma 9 2 4 3 4" xfId="9428" xr:uid="{00000000-0005-0000-0000-000087300000}"/>
    <cellStyle name="Comma 9 2 4 3 5" xfId="5193" xr:uid="{00000000-0005-0000-0000-000088300000}"/>
    <cellStyle name="Comma 9 2 4 4" xfId="1512" xr:uid="{00000000-0005-0000-0000-000089300000}"/>
    <cellStyle name="Comma 9 2 4 4 2" xfId="3629" xr:uid="{00000000-0005-0000-0000-00008A300000}"/>
    <cellStyle name="Comma 9 2 4 4 2 2" xfId="12096" xr:uid="{00000000-0005-0000-0000-00008B300000}"/>
    <cellStyle name="Comma 9 2 4 4 2 3" xfId="7861" xr:uid="{00000000-0005-0000-0000-00008C300000}"/>
    <cellStyle name="Comma 9 2 4 4 3" xfId="9980" xr:uid="{00000000-0005-0000-0000-00008D300000}"/>
    <cellStyle name="Comma 9 2 4 4 4" xfId="5745" xr:uid="{00000000-0005-0000-0000-00008E300000}"/>
    <cellStyle name="Comma 9 2 4 5" xfId="2571" xr:uid="{00000000-0005-0000-0000-00008F300000}"/>
    <cellStyle name="Comma 9 2 4 5 2" xfId="11038" xr:uid="{00000000-0005-0000-0000-000090300000}"/>
    <cellStyle name="Comma 9 2 4 5 3" xfId="6803" xr:uid="{00000000-0005-0000-0000-000091300000}"/>
    <cellStyle name="Comma 9 2 4 6" xfId="8922" xr:uid="{00000000-0005-0000-0000-000092300000}"/>
    <cellStyle name="Comma 9 2 4 7" xfId="4687" xr:uid="{00000000-0005-0000-0000-000093300000}"/>
    <cellStyle name="Comma 9 2 5" xfId="644" xr:uid="{00000000-0005-0000-0000-000094300000}"/>
    <cellStyle name="Comma 9 2 5 2" xfId="1161" xr:uid="{00000000-0005-0000-0000-000095300000}"/>
    <cellStyle name="Comma 9 2 5 2 2" xfId="2219" xr:uid="{00000000-0005-0000-0000-000096300000}"/>
    <cellStyle name="Comma 9 2 5 2 2 2" xfId="4336" xr:uid="{00000000-0005-0000-0000-000097300000}"/>
    <cellStyle name="Comma 9 2 5 2 2 2 2" xfId="12803" xr:uid="{00000000-0005-0000-0000-000098300000}"/>
    <cellStyle name="Comma 9 2 5 2 2 2 3" xfId="8568" xr:uid="{00000000-0005-0000-0000-000099300000}"/>
    <cellStyle name="Comma 9 2 5 2 2 3" xfId="10687" xr:uid="{00000000-0005-0000-0000-00009A300000}"/>
    <cellStyle name="Comma 9 2 5 2 2 4" xfId="6452" xr:uid="{00000000-0005-0000-0000-00009B300000}"/>
    <cellStyle name="Comma 9 2 5 2 3" xfId="3278" xr:uid="{00000000-0005-0000-0000-00009C300000}"/>
    <cellStyle name="Comma 9 2 5 2 3 2" xfId="11745" xr:uid="{00000000-0005-0000-0000-00009D300000}"/>
    <cellStyle name="Comma 9 2 5 2 3 3" xfId="7510" xr:uid="{00000000-0005-0000-0000-00009E300000}"/>
    <cellStyle name="Comma 9 2 5 2 4" xfId="9629" xr:uid="{00000000-0005-0000-0000-00009F300000}"/>
    <cellStyle name="Comma 9 2 5 2 5" xfId="5394" xr:uid="{00000000-0005-0000-0000-0000A0300000}"/>
    <cellStyle name="Comma 9 2 5 3" xfId="1714" xr:uid="{00000000-0005-0000-0000-0000A1300000}"/>
    <cellStyle name="Comma 9 2 5 3 2" xfId="3831" xr:uid="{00000000-0005-0000-0000-0000A2300000}"/>
    <cellStyle name="Comma 9 2 5 3 2 2" xfId="12298" xr:uid="{00000000-0005-0000-0000-0000A3300000}"/>
    <cellStyle name="Comma 9 2 5 3 2 3" xfId="8063" xr:uid="{00000000-0005-0000-0000-0000A4300000}"/>
    <cellStyle name="Comma 9 2 5 3 3" xfId="10182" xr:uid="{00000000-0005-0000-0000-0000A5300000}"/>
    <cellStyle name="Comma 9 2 5 3 4" xfId="5947" xr:uid="{00000000-0005-0000-0000-0000A6300000}"/>
    <cellStyle name="Comma 9 2 5 4" xfId="2773" xr:uid="{00000000-0005-0000-0000-0000A7300000}"/>
    <cellStyle name="Comma 9 2 5 4 2" xfId="11240" xr:uid="{00000000-0005-0000-0000-0000A8300000}"/>
    <cellStyle name="Comma 9 2 5 4 3" xfId="7005" xr:uid="{00000000-0005-0000-0000-0000A9300000}"/>
    <cellStyle name="Comma 9 2 5 5" xfId="9124" xr:uid="{00000000-0005-0000-0000-0000AA300000}"/>
    <cellStyle name="Comma 9 2 5 6" xfId="4889" xr:uid="{00000000-0005-0000-0000-0000AB300000}"/>
    <cellStyle name="Comma 9 2 6" xfId="550" xr:uid="{00000000-0005-0000-0000-0000AC300000}"/>
    <cellStyle name="Comma 9 2 6 2" xfId="1068" xr:uid="{00000000-0005-0000-0000-0000AD300000}"/>
    <cellStyle name="Comma 9 2 6 2 2" xfId="2126" xr:uid="{00000000-0005-0000-0000-0000AE300000}"/>
    <cellStyle name="Comma 9 2 6 2 2 2" xfId="4243" xr:uid="{00000000-0005-0000-0000-0000AF300000}"/>
    <cellStyle name="Comma 9 2 6 2 2 2 2" xfId="12710" xr:uid="{00000000-0005-0000-0000-0000B0300000}"/>
    <cellStyle name="Comma 9 2 6 2 2 2 3" xfId="8475" xr:uid="{00000000-0005-0000-0000-0000B1300000}"/>
    <cellStyle name="Comma 9 2 6 2 2 3" xfId="10594" xr:uid="{00000000-0005-0000-0000-0000B2300000}"/>
    <cellStyle name="Comma 9 2 6 2 2 4" xfId="6359" xr:uid="{00000000-0005-0000-0000-0000B3300000}"/>
    <cellStyle name="Comma 9 2 6 2 3" xfId="3185" xr:uid="{00000000-0005-0000-0000-0000B4300000}"/>
    <cellStyle name="Comma 9 2 6 2 3 2" xfId="11652" xr:uid="{00000000-0005-0000-0000-0000B5300000}"/>
    <cellStyle name="Comma 9 2 6 2 3 3" xfId="7417" xr:uid="{00000000-0005-0000-0000-0000B6300000}"/>
    <cellStyle name="Comma 9 2 6 2 4" xfId="9536" xr:uid="{00000000-0005-0000-0000-0000B7300000}"/>
    <cellStyle name="Comma 9 2 6 2 5" xfId="5301" xr:uid="{00000000-0005-0000-0000-0000B8300000}"/>
    <cellStyle name="Comma 9 2 6 3" xfId="1620" xr:uid="{00000000-0005-0000-0000-0000B9300000}"/>
    <cellStyle name="Comma 9 2 6 3 2" xfId="3737" xr:uid="{00000000-0005-0000-0000-0000BA300000}"/>
    <cellStyle name="Comma 9 2 6 3 2 2" xfId="12204" xr:uid="{00000000-0005-0000-0000-0000BB300000}"/>
    <cellStyle name="Comma 9 2 6 3 2 3" xfId="7969" xr:uid="{00000000-0005-0000-0000-0000BC300000}"/>
    <cellStyle name="Comma 9 2 6 3 3" xfId="10088" xr:uid="{00000000-0005-0000-0000-0000BD300000}"/>
    <cellStyle name="Comma 9 2 6 3 4" xfId="5853" xr:uid="{00000000-0005-0000-0000-0000BE300000}"/>
    <cellStyle name="Comma 9 2 6 4" xfId="2679" xr:uid="{00000000-0005-0000-0000-0000BF300000}"/>
    <cellStyle name="Comma 9 2 6 4 2" xfId="11146" xr:uid="{00000000-0005-0000-0000-0000C0300000}"/>
    <cellStyle name="Comma 9 2 6 4 3" xfId="6911" xr:uid="{00000000-0005-0000-0000-0000C1300000}"/>
    <cellStyle name="Comma 9 2 6 5" xfId="9030" xr:uid="{00000000-0005-0000-0000-0000C2300000}"/>
    <cellStyle name="Comma 9 2 6 6" xfId="4795" xr:uid="{00000000-0005-0000-0000-0000C3300000}"/>
    <cellStyle name="Comma 9 2 7" xfId="863" xr:uid="{00000000-0005-0000-0000-0000C4300000}"/>
    <cellStyle name="Comma 9 2 7 2" xfId="1921" xr:uid="{00000000-0005-0000-0000-0000C5300000}"/>
    <cellStyle name="Comma 9 2 7 2 2" xfId="4038" xr:uid="{00000000-0005-0000-0000-0000C6300000}"/>
    <cellStyle name="Comma 9 2 7 2 2 2" xfId="12505" xr:uid="{00000000-0005-0000-0000-0000C7300000}"/>
    <cellStyle name="Comma 9 2 7 2 2 3" xfId="8270" xr:uid="{00000000-0005-0000-0000-0000C8300000}"/>
    <cellStyle name="Comma 9 2 7 2 3" xfId="10389" xr:uid="{00000000-0005-0000-0000-0000C9300000}"/>
    <cellStyle name="Comma 9 2 7 2 4" xfId="6154" xr:uid="{00000000-0005-0000-0000-0000CA300000}"/>
    <cellStyle name="Comma 9 2 7 3" xfId="2980" xr:uid="{00000000-0005-0000-0000-0000CB300000}"/>
    <cellStyle name="Comma 9 2 7 3 2" xfId="11447" xr:uid="{00000000-0005-0000-0000-0000CC300000}"/>
    <cellStyle name="Comma 9 2 7 3 3" xfId="7212" xr:uid="{00000000-0005-0000-0000-0000CD300000}"/>
    <cellStyle name="Comma 9 2 7 4" xfId="9331" xr:uid="{00000000-0005-0000-0000-0000CE300000}"/>
    <cellStyle name="Comma 9 2 7 5" xfId="5096" xr:uid="{00000000-0005-0000-0000-0000CF300000}"/>
    <cellStyle name="Comma 9 2 8" xfId="1368" xr:uid="{00000000-0005-0000-0000-0000D0300000}"/>
    <cellStyle name="Comma 9 2 8 2" xfId="2426" xr:uid="{00000000-0005-0000-0000-0000D1300000}"/>
    <cellStyle name="Comma 9 2 8 2 2" xfId="4543" xr:uid="{00000000-0005-0000-0000-0000D2300000}"/>
    <cellStyle name="Comma 9 2 8 2 2 2" xfId="13010" xr:uid="{00000000-0005-0000-0000-0000D3300000}"/>
    <cellStyle name="Comma 9 2 8 2 2 3" xfId="8775" xr:uid="{00000000-0005-0000-0000-0000D4300000}"/>
    <cellStyle name="Comma 9 2 8 2 3" xfId="10894" xr:uid="{00000000-0005-0000-0000-0000D5300000}"/>
    <cellStyle name="Comma 9 2 8 2 4" xfId="6659" xr:uid="{00000000-0005-0000-0000-0000D6300000}"/>
    <cellStyle name="Comma 9 2 8 3" xfId="3485" xr:uid="{00000000-0005-0000-0000-0000D7300000}"/>
    <cellStyle name="Comma 9 2 8 3 2" xfId="11952" xr:uid="{00000000-0005-0000-0000-0000D8300000}"/>
    <cellStyle name="Comma 9 2 8 3 3" xfId="7717" xr:uid="{00000000-0005-0000-0000-0000D9300000}"/>
    <cellStyle name="Comma 9 2 8 4" xfId="9836" xr:uid="{00000000-0005-0000-0000-0000DA300000}"/>
    <cellStyle name="Comma 9 2 8 5" xfId="5601" xr:uid="{00000000-0005-0000-0000-0000DB300000}"/>
    <cellStyle name="Comma 9 2 9" xfId="1415" xr:uid="{00000000-0005-0000-0000-0000DC300000}"/>
    <cellStyle name="Comma 9 2 9 2" xfId="3532" xr:uid="{00000000-0005-0000-0000-0000DD300000}"/>
    <cellStyle name="Comma 9 2 9 2 2" xfId="11999" xr:uid="{00000000-0005-0000-0000-0000DE300000}"/>
    <cellStyle name="Comma 9 2 9 2 3" xfId="7764" xr:uid="{00000000-0005-0000-0000-0000DF300000}"/>
    <cellStyle name="Comma 9 2 9 3" xfId="9883" xr:uid="{00000000-0005-0000-0000-0000E0300000}"/>
    <cellStyle name="Comma 9 2 9 4" xfId="5648" xr:uid="{00000000-0005-0000-0000-0000E1300000}"/>
    <cellStyle name="Comma 9 3" xfId="390" xr:uid="{00000000-0005-0000-0000-0000E2300000}"/>
    <cellStyle name="Comma 9 3 2" xfId="496" xr:uid="{00000000-0005-0000-0000-0000E3300000}"/>
    <cellStyle name="Comma 9 3 2 2" xfId="809" xr:uid="{00000000-0005-0000-0000-0000E4300000}"/>
    <cellStyle name="Comma 9 3 2 2 2" xfId="1314" xr:uid="{00000000-0005-0000-0000-0000E5300000}"/>
    <cellStyle name="Comma 9 3 2 2 2 2" xfId="2372" xr:uid="{00000000-0005-0000-0000-0000E6300000}"/>
    <cellStyle name="Comma 9 3 2 2 2 2 2" xfId="4489" xr:uid="{00000000-0005-0000-0000-0000E7300000}"/>
    <cellStyle name="Comma 9 3 2 2 2 2 2 2" xfId="12956" xr:uid="{00000000-0005-0000-0000-0000E8300000}"/>
    <cellStyle name="Comma 9 3 2 2 2 2 2 3" xfId="8721" xr:uid="{00000000-0005-0000-0000-0000E9300000}"/>
    <cellStyle name="Comma 9 3 2 2 2 2 3" xfId="10840" xr:uid="{00000000-0005-0000-0000-0000EA300000}"/>
    <cellStyle name="Comma 9 3 2 2 2 2 4" xfId="6605" xr:uid="{00000000-0005-0000-0000-0000EB300000}"/>
    <cellStyle name="Comma 9 3 2 2 2 3" xfId="3431" xr:uid="{00000000-0005-0000-0000-0000EC300000}"/>
    <cellStyle name="Comma 9 3 2 2 2 3 2" xfId="11898" xr:uid="{00000000-0005-0000-0000-0000ED300000}"/>
    <cellStyle name="Comma 9 3 2 2 2 3 3" xfId="7663" xr:uid="{00000000-0005-0000-0000-0000EE300000}"/>
    <cellStyle name="Comma 9 3 2 2 2 4" xfId="9782" xr:uid="{00000000-0005-0000-0000-0000EF300000}"/>
    <cellStyle name="Comma 9 3 2 2 2 5" xfId="5547" xr:uid="{00000000-0005-0000-0000-0000F0300000}"/>
    <cellStyle name="Comma 9 3 2 2 3" xfId="1867" xr:uid="{00000000-0005-0000-0000-0000F1300000}"/>
    <cellStyle name="Comma 9 3 2 2 3 2" xfId="3984" xr:uid="{00000000-0005-0000-0000-0000F2300000}"/>
    <cellStyle name="Comma 9 3 2 2 3 2 2" xfId="12451" xr:uid="{00000000-0005-0000-0000-0000F3300000}"/>
    <cellStyle name="Comma 9 3 2 2 3 2 3" xfId="8216" xr:uid="{00000000-0005-0000-0000-0000F4300000}"/>
    <cellStyle name="Comma 9 3 2 2 3 3" xfId="10335" xr:uid="{00000000-0005-0000-0000-0000F5300000}"/>
    <cellStyle name="Comma 9 3 2 2 3 4" xfId="6100" xr:uid="{00000000-0005-0000-0000-0000F6300000}"/>
    <cellStyle name="Comma 9 3 2 2 4" xfId="2926" xr:uid="{00000000-0005-0000-0000-0000F7300000}"/>
    <cellStyle name="Comma 9 3 2 2 4 2" xfId="11393" xr:uid="{00000000-0005-0000-0000-0000F8300000}"/>
    <cellStyle name="Comma 9 3 2 2 4 3" xfId="7158" xr:uid="{00000000-0005-0000-0000-0000F9300000}"/>
    <cellStyle name="Comma 9 3 2 2 5" xfId="9277" xr:uid="{00000000-0005-0000-0000-0000FA300000}"/>
    <cellStyle name="Comma 9 3 2 2 6" xfId="5042" xr:uid="{00000000-0005-0000-0000-0000FB300000}"/>
    <cellStyle name="Comma 9 3 2 3" xfId="1014" xr:uid="{00000000-0005-0000-0000-0000FC300000}"/>
    <cellStyle name="Comma 9 3 2 3 2" xfId="2072" xr:uid="{00000000-0005-0000-0000-0000FD300000}"/>
    <cellStyle name="Comma 9 3 2 3 2 2" xfId="4189" xr:uid="{00000000-0005-0000-0000-0000FE300000}"/>
    <cellStyle name="Comma 9 3 2 3 2 2 2" xfId="12656" xr:uid="{00000000-0005-0000-0000-0000FF300000}"/>
    <cellStyle name="Comma 9 3 2 3 2 2 3" xfId="8421" xr:uid="{00000000-0005-0000-0000-000000310000}"/>
    <cellStyle name="Comma 9 3 2 3 2 3" xfId="10540" xr:uid="{00000000-0005-0000-0000-000001310000}"/>
    <cellStyle name="Comma 9 3 2 3 2 4" xfId="6305" xr:uid="{00000000-0005-0000-0000-000002310000}"/>
    <cellStyle name="Comma 9 3 2 3 3" xfId="3131" xr:uid="{00000000-0005-0000-0000-000003310000}"/>
    <cellStyle name="Comma 9 3 2 3 3 2" xfId="11598" xr:uid="{00000000-0005-0000-0000-000004310000}"/>
    <cellStyle name="Comma 9 3 2 3 3 3" xfId="7363" xr:uid="{00000000-0005-0000-0000-000005310000}"/>
    <cellStyle name="Comma 9 3 2 3 4" xfId="9482" xr:uid="{00000000-0005-0000-0000-000006310000}"/>
    <cellStyle name="Comma 9 3 2 3 5" xfId="5247" xr:uid="{00000000-0005-0000-0000-000007310000}"/>
    <cellStyle name="Comma 9 3 2 4" xfId="1566" xr:uid="{00000000-0005-0000-0000-000008310000}"/>
    <cellStyle name="Comma 9 3 2 4 2" xfId="3683" xr:uid="{00000000-0005-0000-0000-000009310000}"/>
    <cellStyle name="Comma 9 3 2 4 2 2" xfId="12150" xr:uid="{00000000-0005-0000-0000-00000A310000}"/>
    <cellStyle name="Comma 9 3 2 4 2 3" xfId="7915" xr:uid="{00000000-0005-0000-0000-00000B310000}"/>
    <cellStyle name="Comma 9 3 2 4 3" xfId="10034" xr:uid="{00000000-0005-0000-0000-00000C310000}"/>
    <cellStyle name="Comma 9 3 2 4 4" xfId="5799" xr:uid="{00000000-0005-0000-0000-00000D310000}"/>
    <cellStyle name="Comma 9 3 2 5" xfId="2625" xr:uid="{00000000-0005-0000-0000-00000E310000}"/>
    <cellStyle name="Comma 9 3 2 5 2" xfId="11092" xr:uid="{00000000-0005-0000-0000-00000F310000}"/>
    <cellStyle name="Comma 9 3 2 5 3" xfId="6857" xr:uid="{00000000-0005-0000-0000-000010310000}"/>
    <cellStyle name="Comma 9 3 2 6" xfId="8976" xr:uid="{00000000-0005-0000-0000-000011310000}"/>
    <cellStyle name="Comma 9 3 2 7" xfId="4741" xr:uid="{00000000-0005-0000-0000-000012310000}"/>
    <cellStyle name="Comma 9 3 3" xfId="703" xr:uid="{00000000-0005-0000-0000-000013310000}"/>
    <cellStyle name="Comma 9 3 3 2" xfId="1208" xr:uid="{00000000-0005-0000-0000-000014310000}"/>
    <cellStyle name="Comma 9 3 3 2 2" xfId="2266" xr:uid="{00000000-0005-0000-0000-000015310000}"/>
    <cellStyle name="Comma 9 3 3 2 2 2" xfId="4383" xr:uid="{00000000-0005-0000-0000-000016310000}"/>
    <cellStyle name="Comma 9 3 3 2 2 2 2" xfId="12850" xr:uid="{00000000-0005-0000-0000-000017310000}"/>
    <cellStyle name="Comma 9 3 3 2 2 2 3" xfId="8615" xr:uid="{00000000-0005-0000-0000-000018310000}"/>
    <cellStyle name="Comma 9 3 3 2 2 3" xfId="10734" xr:uid="{00000000-0005-0000-0000-000019310000}"/>
    <cellStyle name="Comma 9 3 3 2 2 4" xfId="6499" xr:uid="{00000000-0005-0000-0000-00001A310000}"/>
    <cellStyle name="Comma 9 3 3 2 3" xfId="3325" xr:uid="{00000000-0005-0000-0000-00001B310000}"/>
    <cellStyle name="Comma 9 3 3 2 3 2" xfId="11792" xr:uid="{00000000-0005-0000-0000-00001C310000}"/>
    <cellStyle name="Comma 9 3 3 2 3 3" xfId="7557" xr:uid="{00000000-0005-0000-0000-00001D310000}"/>
    <cellStyle name="Comma 9 3 3 2 4" xfId="9676" xr:uid="{00000000-0005-0000-0000-00001E310000}"/>
    <cellStyle name="Comma 9 3 3 2 5" xfId="5441" xr:uid="{00000000-0005-0000-0000-00001F310000}"/>
    <cellStyle name="Comma 9 3 3 3" xfId="1761" xr:uid="{00000000-0005-0000-0000-000020310000}"/>
    <cellStyle name="Comma 9 3 3 3 2" xfId="3878" xr:uid="{00000000-0005-0000-0000-000021310000}"/>
    <cellStyle name="Comma 9 3 3 3 2 2" xfId="12345" xr:uid="{00000000-0005-0000-0000-000022310000}"/>
    <cellStyle name="Comma 9 3 3 3 2 3" xfId="8110" xr:uid="{00000000-0005-0000-0000-000023310000}"/>
    <cellStyle name="Comma 9 3 3 3 3" xfId="10229" xr:uid="{00000000-0005-0000-0000-000024310000}"/>
    <cellStyle name="Comma 9 3 3 3 4" xfId="5994" xr:uid="{00000000-0005-0000-0000-000025310000}"/>
    <cellStyle name="Comma 9 3 3 4" xfId="2820" xr:uid="{00000000-0005-0000-0000-000026310000}"/>
    <cellStyle name="Comma 9 3 3 4 2" xfId="11287" xr:uid="{00000000-0005-0000-0000-000027310000}"/>
    <cellStyle name="Comma 9 3 3 4 3" xfId="7052" xr:uid="{00000000-0005-0000-0000-000028310000}"/>
    <cellStyle name="Comma 9 3 3 5" xfId="9171" xr:uid="{00000000-0005-0000-0000-000029310000}"/>
    <cellStyle name="Comma 9 3 3 6" xfId="4936" xr:uid="{00000000-0005-0000-0000-00002A310000}"/>
    <cellStyle name="Comma 9 3 4" xfId="596" xr:uid="{00000000-0005-0000-0000-00002B310000}"/>
    <cellStyle name="Comma 9 3 4 2" xfId="1113" xr:uid="{00000000-0005-0000-0000-00002C310000}"/>
    <cellStyle name="Comma 9 3 4 2 2" xfId="2171" xr:uid="{00000000-0005-0000-0000-00002D310000}"/>
    <cellStyle name="Comma 9 3 4 2 2 2" xfId="4288" xr:uid="{00000000-0005-0000-0000-00002E310000}"/>
    <cellStyle name="Comma 9 3 4 2 2 2 2" xfId="12755" xr:uid="{00000000-0005-0000-0000-00002F310000}"/>
    <cellStyle name="Comma 9 3 4 2 2 2 3" xfId="8520" xr:uid="{00000000-0005-0000-0000-000030310000}"/>
    <cellStyle name="Comma 9 3 4 2 2 3" xfId="10639" xr:uid="{00000000-0005-0000-0000-000031310000}"/>
    <cellStyle name="Comma 9 3 4 2 2 4" xfId="6404" xr:uid="{00000000-0005-0000-0000-000032310000}"/>
    <cellStyle name="Comma 9 3 4 2 3" xfId="3230" xr:uid="{00000000-0005-0000-0000-000033310000}"/>
    <cellStyle name="Comma 9 3 4 2 3 2" xfId="11697" xr:uid="{00000000-0005-0000-0000-000034310000}"/>
    <cellStyle name="Comma 9 3 4 2 3 3" xfId="7462" xr:uid="{00000000-0005-0000-0000-000035310000}"/>
    <cellStyle name="Comma 9 3 4 2 4" xfId="9581" xr:uid="{00000000-0005-0000-0000-000036310000}"/>
    <cellStyle name="Comma 9 3 4 2 5" xfId="5346" xr:uid="{00000000-0005-0000-0000-000037310000}"/>
    <cellStyle name="Comma 9 3 4 3" xfId="1666" xr:uid="{00000000-0005-0000-0000-000038310000}"/>
    <cellStyle name="Comma 9 3 4 3 2" xfId="3783" xr:uid="{00000000-0005-0000-0000-000039310000}"/>
    <cellStyle name="Comma 9 3 4 3 2 2" xfId="12250" xr:uid="{00000000-0005-0000-0000-00003A310000}"/>
    <cellStyle name="Comma 9 3 4 3 2 3" xfId="8015" xr:uid="{00000000-0005-0000-0000-00003B310000}"/>
    <cellStyle name="Comma 9 3 4 3 3" xfId="10134" xr:uid="{00000000-0005-0000-0000-00003C310000}"/>
    <cellStyle name="Comma 9 3 4 3 4" xfId="5899" xr:uid="{00000000-0005-0000-0000-00003D310000}"/>
    <cellStyle name="Comma 9 3 4 4" xfId="2725" xr:uid="{00000000-0005-0000-0000-00003E310000}"/>
    <cellStyle name="Comma 9 3 4 4 2" xfId="11192" xr:uid="{00000000-0005-0000-0000-00003F310000}"/>
    <cellStyle name="Comma 9 3 4 4 3" xfId="6957" xr:uid="{00000000-0005-0000-0000-000040310000}"/>
    <cellStyle name="Comma 9 3 4 5" xfId="9076" xr:uid="{00000000-0005-0000-0000-000041310000}"/>
    <cellStyle name="Comma 9 3 4 6" xfId="4841" xr:uid="{00000000-0005-0000-0000-000042310000}"/>
    <cellStyle name="Comma 9 3 5" xfId="908" xr:uid="{00000000-0005-0000-0000-000043310000}"/>
    <cellStyle name="Comma 9 3 5 2" xfId="1966" xr:uid="{00000000-0005-0000-0000-000044310000}"/>
    <cellStyle name="Comma 9 3 5 2 2" xfId="4083" xr:uid="{00000000-0005-0000-0000-000045310000}"/>
    <cellStyle name="Comma 9 3 5 2 2 2" xfId="12550" xr:uid="{00000000-0005-0000-0000-000046310000}"/>
    <cellStyle name="Comma 9 3 5 2 2 3" xfId="8315" xr:uid="{00000000-0005-0000-0000-000047310000}"/>
    <cellStyle name="Comma 9 3 5 2 3" xfId="10434" xr:uid="{00000000-0005-0000-0000-000048310000}"/>
    <cellStyle name="Comma 9 3 5 2 4" xfId="6199" xr:uid="{00000000-0005-0000-0000-000049310000}"/>
    <cellStyle name="Comma 9 3 5 3" xfId="3025" xr:uid="{00000000-0005-0000-0000-00004A310000}"/>
    <cellStyle name="Comma 9 3 5 3 2" xfId="11492" xr:uid="{00000000-0005-0000-0000-00004B310000}"/>
    <cellStyle name="Comma 9 3 5 3 3" xfId="7257" xr:uid="{00000000-0005-0000-0000-00004C310000}"/>
    <cellStyle name="Comma 9 3 5 4" xfId="9376" xr:uid="{00000000-0005-0000-0000-00004D310000}"/>
    <cellStyle name="Comma 9 3 5 5" xfId="5141" xr:uid="{00000000-0005-0000-0000-00004E310000}"/>
    <cellStyle name="Comma 9 3 6" xfId="1460" xr:uid="{00000000-0005-0000-0000-00004F310000}"/>
    <cellStyle name="Comma 9 3 6 2" xfId="3577" xr:uid="{00000000-0005-0000-0000-000050310000}"/>
    <cellStyle name="Comma 9 3 6 2 2" xfId="12044" xr:uid="{00000000-0005-0000-0000-000051310000}"/>
    <cellStyle name="Comma 9 3 6 2 3" xfId="7809" xr:uid="{00000000-0005-0000-0000-000052310000}"/>
    <cellStyle name="Comma 9 3 6 3" xfId="9928" xr:uid="{00000000-0005-0000-0000-000053310000}"/>
    <cellStyle name="Comma 9 3 6 4" xfId="5693" xr:uid="{00000000-0005-0000-0000-000054310000}"/>
    <cellStyle name="Comma 9 3 7" xfId="2519" xr:uid="{00000000-0005-0000-0000-000055310000}"/>
    <cellStyle name="Comma 9 3 7 2" xfId="10986" xr:uid="{00000000-0005-0000-0000-000056310000}"/>
    <cellStyle name="Comma 9 3 7 3" xfId="6751" xr:uid="{00000000-0005-0000-0000-000057310000}"/>
    <cellStyle name="Comma 9 3 8" xfId="8870" xr:uid="{00000000-0005-0000-0000-000058310000}"/>
    <cellStyle name="Comma 9 3 9" xfId="4635" xr:uid="{00000000-0005-0000-0000-000059310000}"/>
    <cellStyle name="Comma 9 4" xfId="441" xr:uid="{00000000-0005-0000-0000-00005A310000}"/>
    <cellStyle name="Comma 9 4 2" xfId="754" xr:uid="{00000000-0005-0000-0000-00005B310000}"/>
    <cellStyle name="Comma 9 4 2 2" xfId="1259" xr:uid="{00000000-0005-0000-0000-00005C310000}"/>
    <cellStyle name="Comma 9 4 2 2 2" xfId="2317" xr:uid="{00000000-0005-0000-0000-00005D310000}"/>
    <cellStyle name="Comma 9 4 2 2 2 2" xfId="4434" xr:uid="{00000000-0005-0000-0000-00005E310000}"/>
    <cellStyle name="Comma 9 4 2 2 2 2 2" xfId="12901" xr:uid="{00000000-0005-0000-0000-00005F310000}"/>
    <cellStyle name="Comma 9 4 2 2 2 2 3" xfId="8666" xr:uid="{00000000-0005-0000-0000-000060310000}"/>
    <cellStyle name="Comma 9 4 2 2 2 3" xfId="10785" xr:uid="{00000000-0005-0000-0000-000061310000}"/>
    <cellStyle name="Comma 9 4 2 2 2 4" xfId="6550" xr:uid="{00000000-0005-0000-0000-000062310000}"/>
    <cellStyle name="Comma 9 4 2 2 3" xfId="3376" xr:uid="{00000000-0005-0000-0000-000063310000}"/>
    <cellStyle name="Comma 9 4 2 2 3 2" xfId="11843" xr:uid="{00000000-0005-0000-0000-000064310000}"/>
    <cellStyle name="Comma 9 4 2 2 3 3" xfId="7608" xr:uid="{00000000-0005-0000-0000-000065310000}"/>
    <cellStyle name="Comma 9 4 2 2 4" xfId="9727" xr:uid="{00000000-0005-0000-0000-000066310000}"/>
    <cellStyle name="Comma 9 4 2 2 5" xfId="5492" xr:uid="{00000000-0005-0000-0000-000067310000}"/>
    <cellStyle name="Comma 9 4 2 3" xfId="1812" xr:uid="{00000000-0005-0000-0000-000068310000}"/>
    <cellStyle name="Comma 9 4 2 3 2" xfId="3929" xr:uid="{00000000-0005-0000-0000-000069310000}"/>
    <cellStyle name="Comma 9 4 2 3 2 2" xfId="12396" xr:uid="{00000000-0005-0000-0000-00006A310000}"/>
    <cellStyle name="Comma 9 4 2 3 2 3" xfId="8161" xr:uid="{00000000-0005-0000-0000-00006B310000}"/>
    <cellStyle name="Comma 9 4 2 3 3" xfId="10280" xr:uid="{00000000-0005-0000-0000-00006C310000}"/>
    <cellStyle name="Comma 9 4 2 3 4" xfId="6045" xr:uid="{00000000-0005-0000-0000-00006D310000}"/>
    <cellStyle name="Comma 9 4 2 4" xfId="2871" xr:uid="{00000000-0005-0000-0000-00006E310000}"/>
    <cellStyle name="Comma 9 4 2 4 2" xfId="11338" xr:uid="{00000000-0005-0000-0000-00006F310000}"/>
    <cellStyle name="Comma 9 4 2 4 3" xfId="7103" xr:uid="{00000000-0005-0000-0000-000070310000}"/>
    <cellStyle name="Comma 9 4 2 5" xfId="9222" xr:uid="{00000000-0005-0000-0000-000071310000}"/>
    <cellStyle name="Comma 9 4 2 6" xfId="4987" xr:uid="{00000000-0005-0000-0000-000072310000}"/>
    <cellStyle name="Comma 9 4 3" xfId="959" xr:uid="{00000000-0005-0000-0000-000073310000}"/>
    <cellStyle name="Comma 9 4 3 2" xfId="2017" xr:uid="{00000000-0005-0000-0000-000074310000}"/>
    <cellStyle name="Comma 9 4 3 2 2" xfId="4134" xr:uid="{00000000-0005-0000-0000-000075310000}"/>
    <cellStyle name="Comma 9 4 3 2 2 2" xfId="12601" xr:uid="{00000000-0005-0000-0000-000076310000}"/>
    <cellStyle name="Comma 9 4 3 2 2 3" xfId="8366" xr:uid="{00000000-0005-0000-0000-000077310000}"/>
    <cellStyle name="Comma 9 4 3 2 3" xfId="10485" xr:uid="{00000000-0005-0000-0000-000078310000}"/>
    <cellStyle name="Comma 9 4 3 2 4" xfId="6250" xr:uid="{00000000-0005-0000-0000-000079310000}"/>
    <cellStyle name="Comma 9 4 3 3" xfId="3076" xr:uid="{00000000-0005-0000-0000-00007A310000}"/>
    <cellStyle name="Comma 9 4 3 3 2" xfId="11543" xr:uid="{00000000-0005-0000-0000-00007B310000}"/>
    <cellStyle name="Comma 9 4 3 3 3" xfId="7308" xr:uid="{00000000-0005-0000-0000-00007C310000}"/>
    <cellStyle name="Comma 9 4 3 4" xfId="9427" xr:uid="{00000000-0005-0000-0000-00007D310000}"/>
    <cellStyle name="Comma 9 4 3 5" xfId="5192" xr:uid="{00000000-0005-0000-0000-00007E310000}"/>
    <cellStyle name="Comma 9 4 4" xfId="1511" xr:uid="{00000000-0005-0000-0000-00007F310000}"/>
    <cellStyle name="Comma 9 4 4 2" xfId="3628" xr:uid="{00000000-0005-0000-0000-000080310000}"/>
    <cellStyle name="Comma 9 4 4 2 2" xfId="12095" xr:uid="{00000000-0005-0000-0000-000081310000}"/>
    <cellStyle name="Comma 9 4 4 2 3" xfId="7860" xr:uid="{00000000-0005-0000-0000-000082310000}"/>
    <cellStyle name="Comma 9 4 4 3" xfId="9979" xr:uid="{00000000-0005-0000-0000-000083310000}"/>
    <cellStyle name="Comma 9 4 4 4" xfId="5744" xr:uid="{00000000-0005-0000-0000-000084310000}"/>
    <cellStyle name="Comma 9 4 5" xfId="2570" xr:uid="{00000000-0005-0000-0000-000085310000}"/>
    <cellStyle name="Comma 9 4 5 2" xfId="11037" xr:uid="{00000000-0005-0000-0000-000086310000}"/>
    <cellStyle name="Comma 9 4 5 3" xfId="6802" xr:uid="{00000000-0005-0000-0000-000087310000}"/>
    <cellStyle name="Comma 9 4 6" xfId="8921" xr:uid="{00000000-0005-0000-0000-000088310000}"/>
    <cellStyle name="Comma 9 4 7" xfId="4686" xr:uid="{00000000-0005-0000-0000-000089310000}"/>
    <cellStyle name="Comma 9 5" xfId="643" xr:uid="{00000000-0005-0000-0000-00008A310000}"/>
    <cellStyle name="Comma 9 5 2" xfId="1160" xr:uid="{00000000-0005-0000-0000-00008B310000}"/>
    <cellStyle name="Comma 9 5 2 2" xfId="2218" xr:uid="{00000000-0005-0000-0000-00008C310000}"/>
    <cellStyle name="Comma 9 5 2 2 2" xfId="4335" xr:uid="{00000000-0005-0000-0000-00008D310000}"/>
    <cellStyle name="Comma 9 5 2 2 2 2" xfId="12802" xr:uid="{00000000-0005-0000-0000-00008E310000}"/>
    <cellStyle name="Comma 9 5 2 2 2 3" xfId="8567" xr:uid="{00000000-0005-0000-0000-00008F310000}"/>
    <cellStyle name="Comma 9 5 2 2 3" xfId="10686" xr:uid="{00000000-0005-0000-0000-000090310000}"/>
    <cellStyle name="Comma 9 5 2 2 4" xfId="6451" xr:uid="{00000000-0005-0000-0000-000091310000}"/>
    <cellStyle name="Comma 9 5 2 3" xfId="3277" xr:uid="{00000000-0005-0000-0000-000092310000}"/>
    <cellStyle name="Comma 9 5 2 3 2" xfId="11744" xr:uid="{00000000-0005-0000-0000-000093310000}"/>
    <cellStyle name="Comma 9 5 2 3 3" xfId="7509" xr:uid="{00000000-0005-0000-0000-000094310000}"/>
    <cellStyle name="Comma 9 5 2 4" xfId="9628" xr:uid="{00000000-0005-0000-0000-000095310000}"/>
    <cellStyle name="Comma 9 5 2 5" xfId="5393" xr:uid="{00000000-0005-0000-0000-000096310000}"/>
    <cellStyle name="Comma 9 5 3" xfId="1713" xr:uid="{00000000-0005-0000-0000-000097310000}"/>
    <cellStyle name="Comma 9 5 3 2" xfId="3830" xr:uid="{00000000-0005-0000-0000-000098310000}"/>
    <cellStyle name="Comma 9 5 3 2 2" xfId="12297" xr:uid="{00000000-0005-0000-0000-000099310000}"/>
    <cellStyle name="Comma 9 5 3 2 3" xfId="8062" xr:uid="{00000000-0005-0000-0000-00009A310000}"/>
    <cellStyle name="Comma 9 5 3 3" xfId="10181" xr:uid="{00000000-0005-0000-0000-00009B310000}"/>
    <cellStyle name="Comma 9 5 3 4" xfId="5946" xr:uid="{00000000-0005-0000-0000-00009C310000}"/>
    <cellStyle name="Comma 9 5 4" xfId="2772" xr:uid="{00000000-0005-0000-0000-00009D310000}"/>
    <cellStyle name="Comma 9 5 4 2" xfId="11239" xr:uid="{00000000-0005-0000-0000-00009E310000}"/>
    <cellStyle name="Comma 9 5 4 3" xfId="7004" xr:uid="{00000000-0005-0000-0000-00009F310000}"/>
    <cellStyle name="Comma 9 5 5" xfId="9123" xr:uid="{00000000-0005-0000-0000-0000A0310000}"/>
    <cellStyle name="Comma 9 5 6" xfId="4888" xr:uid="{00000000-0005-0000-0000-0000A1310000}"/>
    <cellStyle name="Comma 9 6" xfId="549" xr:uid="{00000000-0005-0000-0000-0000A2310000}"/>
    <cellStyle name="Comma 9 6 2" xfId="1067" xr:uid="{00000000-0005-0000-0000-0000A3310000}"/>
    <cellStyle name="Comma 9 6 2 2" xfId="2125" xr:uid="{00000000-0005-0000-0000-0000A4310000}"/>
    <cellStyle name="Comma 9 6 2 2 2" xfId="4242" xr:uid="{00000000-0005-0000-0000-0000A5310000}"/>
    <cellStyle name="Comma 9 6 2 2 2 2" xfId="12709" xr:uid="{00000000-0005-0000-0000-0000A6310000}"/>
    <cellStyle name="Comma 9 6 2 2 2 3" xfId="8474" xr:uid="{00000000-0005-0000-0000-0000A7310000}"/>
    <cellStyle name="Comma 9 6 2 2 3" xfId="10593" xr:uid="{00000000-0005-0000-0000-0000A8310000}"/>
    <cellStyle name="Comma 9 6 2 2 4" xfId="6358" xr:uid="{00000000-0005-0000-0000-0000A9310000}"/>
    <cellStyle name="Comma 9 6 2 3" xfId="3184" xr:uid="{00000000-0005-0000-0000-0000AA310000}"/>
    <cellStyle name="Comma 9 6 2 3 2" xfId="11651" xr:uid="{00000000-0005-0000-0000-0000AB310000}"/>
    <cellStyle name="Comma 9 6 2 3 3" xfId="7416" xr:uid="{00000000-0005-0000-0000-0000AC310000}"/>
    <cellStyle name="Comma 9 6 2 4" xfId="9535" xr:uid="{00000000-0005-0000-0000-0000AD310000}"/>
    <cellStyle name="Comma 9 6 2 5" xfId="5300" xr:uid="{00000000-0005-0000-0000-0000AE310000}"/>
    <cellStyle name="Comma 9 6 3" xfId="1619" xr:uid="{00000000-0005-0000-0000-0000AF310000}"/>
    <cellStyle name="Comma 9 6 3 2" xfId="3736" xr:uid="{00000000-0005-0000-0000-0000B0310000}"/>
    <cellStyle name="Comma 9 6 3 2 2" xfId="12203" xr:uid="{00000000-0005-0000-0000-0000B1310000}"/>
    <cellStyle name="Comma 9 6 3 2 3" xfId="7968" xr:uid="{00000000-0005-0000-0000-0000B2310000}"/>
    <cellStyle name="Comma 9 6 3 3" xfId="10087" xr:uid="{00000000-0005-0000-0000-0000B3310000}"/>
    <cellStyle name="Comma 9 6 3 4" xfId="5852" xr:uid="{00000000-0005-0000-0000-0000B4310000}"/>
    <cellStyle name="Comma 9 6 4" xfId="2678" xr:uid="{00000000-0005-0000-0000-0000B5310000}"/>
    <cellStyle name="Comma 9 6 4 2" xfId="11145" xr:uid="{00000000-0005-0000-0000-0000B6310000}"/>
    <cellStyle name="Comma 9 6 4 3" xfId="6910" xr:uid="{00000000-0005-0000-0000-0000B7310000}"/>
    <cellStyle name="Comma 9 6 5" xfId="9029" xr:uid="{00000000-0005-0000-0000-0000B8310000}"/>
    <cellStyle name="Comma 9 6 6" xfId="4794" xr:uid="{00000000-0005-0000-0000-0000B9310000}"/>
    <cellStyle name="Comma 9 7" xfId="862" xr:uid="{00000000-0005-0000-0000-0000BA310000}"/>
    <cellStyle name="Comma 9 7 2" xfId="1920" xr:uid="{00000000-0005-0000-0000-0000BB310000}"/>
    <cellStyle name="Comma 9 7 2 2" xfId="4037" xr:uid="{00000000-0005-0000-0000-0000BC310000}"/>
    <cellStyle name="Comma 9 7 2 2 2" xfId="12504" xr:uid="{00000000-0005-0000-0000-0000BD310000}"/>
    <cellStyle name="Comma 9 7 2 2 3" xfId="8269" xr:uid="{00000000-0005-0000-0000-0000BE310000}"/>
    <cellStyle name="Comma 9 7 2 3" xfId="10388" xr:uid="{00000000-0005-0000-0000-0000BF310000}"/>
    <cellStyle name="Comma 9 7 2 4" xfId="6153" xr:uid="{00000000-0005-0000-0000-0000C0310000}"/>
    <cellStyle name="Comma 9 7 3" xfId="2979" xr:uid="{00000000-0005-0000-0000-0000C1310000}"/>
    <cellStyle name="Comma 9 7 3 2" xfId="11446" xr:uid="{00000000-0005-0000-0000-0000C2310000}"/>
    <cellStyle name="Comma 9 7 3 3" xfId="7211" xr:uid="{00000000-0005-0000-0000-0000C3310000}"/>
    <cellStyle name="Comma 9 7 4" xfId="9330" xr:uid="{00000000-0005-0000-0000-0000C4310000}"/>
    <cellStyle name="Comma 9 7 5" xfId="5095" xr:uid="{00000000-0005-0000-0000-0000C5310000}"/>
    <cellStyle name="Comma 9 8" xfId="1367" xr:uid="{00000000-0005-0000-0000-0000C6310000}"/>
    <cellStyle name="Comma 9 8 2" xfId="2425" xr:uid="{00000000-0005-0000-0000-0000C7310000}"/>
    <cellStyle name="Comma 9 8 2 2" xfId="4542" xr:uid="{00000000-0005-0000-0000-0000C8310000}"/>
    <cellStyle name="Comma 9 8 2 2 2" xfId="13009" xr:uid="{00000000-0005-0000-0000-0000C9310000}"/>
    <cellStyle name="Comma 9 8 2 2 3" xfId="8774" xr:uid="{00000000-0005-0000-0000-0000CA310000}"/>
    <cellStyle name="Comma 9 8 2 3" xfId="10893" xr:uid="{00000000-0005-0000-0000-0000CB310000}"/>
    <cellStyle name="Comma 9 8 2 4" xfId="6658" xr:uid="{00000000-0005-0000-0000-0000CC310000}"/>
    <cellStyle name="Comma 9 8 3" xfId="3484" xr:uid="{00000000-0005-0000-0000-0000CD310000}"/>
    <cellStyle name="Comma 9 8 3 2" xfId="11951" xr:uid="{00000000-0005-0000-0000-0000CE310000}"/>
    <cellStyle name="Comma 9 8 3 3" xfId="7716" xr:uid="{00000000-0005-0000-0000-0000CF310000}"/>
    <cellStyle name="Comma 9 8 4" xfId="9835" xr:uid="{00000000-0005-0000-0000-0000D0310000}"/>
    <cellStyle name="Comma 9 8 5" xfId="5600" xr:uid="{00000000-0005-0000-0000-0000D1310000}"/>
    <cellStyle name="Comma 9 9" xfId="1414" xr:uid="{00000000-0005-0000-0000-0000D2310000}"/>
    <cellStyle name="Comma 9 9 2" xfId="3531" xr:uid="{00000000-0005-0000-0000-0000D3310000}"/>
    <cellStyle name="Comma 9 9 2 2" xfId="11998" xr:uid="{00000000-0005-0000-0000-0000D4310000}"/>
    <cellStyle name="Comma 9 9 2 3" xfId="7763" xr:uid="{00000000-0005-0000-0000-0000D5310000}"/>
    <cellStyle name="Comma 9 9 3" xfId="9882" xr:uid="{00000000-0005-0000-0000-0000D6310000}"/>
    <cellStyle name="Comma 9 9 4" xfId="5647" xr:uid="{00000000-0005-0000-0000-0000D7310000}"/>
    <cellStyle name="Copied" xfId="172" xr:uid="{00000000-0005-0000-0000-0000D8310000}"/>
    <cellStyle name="Coᱠma [0]_Q2 FY96" xfId="52" xr:uid="{00000000-0005-0000-0000-0000D9310000}"/>
    <cellStyle name="Currency [00]" xfId="53" xr:uid="{00000000-0005-0000-0000-0000DA310000}"/>
    <cellStyle name="DAGS" xfId="54" xr:uid="{00000000-0005-0000-0000-0000DB310000}"/>
    <cellStyle name="data" xfId="55" xr:uid="{00000000-0005-0000-0000-0000DC310000}"/>
    <cellStyle name="data 2" xfId="173" xr:uid="{00000000-0005-0000-0000-0000DD310000}"/>
    <cellStyle name="data 3" xfId="174" xr:uid="{00000000-0005-0000-0000-0000DE310000}"/>
    <cellStyle name="Data1" xfId="56" xr:uid="{00000000-0005-0000-0000-0000DF310000}"/>
    <cellStyle name="Data2" xfId="57" xr:uid="{00000000-0005-0000-0000-0000E0310000}"/>
    <cellStyle name="Data3" xfId="58" xr:uid="{00000000-0005-0000-0000-0000E1310000}"/>
    <cellStyle name="Data4" xfId="59" xr:uid="{00000000-0005-0000-0000-0000E2310000}"/>
    <cellStyle name="Data5" xfId="60" xr:uid="{00000000-0005-0000-0000-0000E3310000}"/>
    <cellStyle name="Data5 2" xfId="175" xr:uid="{00000000-0005-0000-0000-0000E4310000}"/>
    <cellStyle name="Data5 3" xfId="176" xr:uid="{00000000-0005-0000-0000-0000E5310000}"/>
    <cellStyle name="date" xfId="61" xr:uid="{00000000-0005-0000-0000-0000E6310000}"/>
    <cellStyle name="Date Short" xfId="62" xr:uid="{00000000-0005-0000-0000-0000E7310000}"/>
    <cellStyle name="datetime" xfId="63" xr:uid="{00000000-0005-0000-0000-0000E8310000}"/>
    <cellStyle name="Enter Currency (0)" xfId="64" xr:uid="{00000000-0005-0000-0000-0000E9310000}"/>
    <cellStyle name="Enter Currency (2)" xfId="65" xr:uid="{00000000-0005-0000-0000-0000EA310000}"/>
    <cellStyle name="Enter Units (0)" xfId="66" xr:uid="{00000000-0005-0000-0000-0000EB310000}"/>
    <cellStyle name="Enter Units (1)" xfId="67" xr:uid="{00000000-0005-0000-0000-0000EC310000}"/>
    <cellStyle name="Enter Units (2)" xfId="68" xr:uid="{00000000-0005-0000-0000-0000ED310000}"/>
    <cellStyle name="Enterable Data" xfId="177" xr:uid="{00000000-0005-0000-0000-0000EE310000}"/>
    <cellStyle name="Enterable_Data" xfId="178" xr:uid="{00000000-0005-0000-0000-0000EF310000}"/>
    <cellStyle name="EnterableExceptions" xfId="179" xr:uid="{00000000-0005-0000-0000-0000F0310000}"/>
    <cellStyle name="Entered" xfId="180" xr:uid="{00000000-0005-0000-0000-0000F1310000}"/>
    <cellStyle name="Entries" xfId="181" xr:uid="{00000000-0005-0000-0000-0000F2310000}"/>
    <cellStyle name="Entries 2" xfId="182" xr:uid="{00000000-0005-0000-0000-0000F3310000}"/>
    <cellStyle name="Entries 2 2" xfId="183" xr:uid="{00000000-0005-0000-0000-0000F4310000}"/>
    <cellStyle name="Entries 2 3" xfId="184" xr:uid="{00000000-0005-0000-0000-0000F5310000}"/>
    <cellStyle name="Entries 3" xfId="185" xr:uid="{00000000-0005-0000-0000-0000F6310000}"/>
    <cellStyle name="Entries 4" xfId="186" xr:uid="{00000000-0005-0000-0000-0000F7310000}"/>
    <cellStyle name="Explanatory Text 2" xfId="69" xr:uid="{00000000-0005-0000-0000-0000F8310000}"/>
    <cellStyle name="ForecastIn3PlusNotGranularEssential" xfId="187" xr:uid="{00000000-0005-0000-0000-0000F9310000}"/>
    <cellStyle name="ForecastIn3PlusNotGranularEssential 2" xfId="645" xr:uid="{00000000-0005-0000-0000-0000FA310000}"/>
    <cellStyle name="ForecastsIn3PlusEssential" xfId="188" xr:uid="{00000000-0005-0000-0000-0000FB310000}"/>
    <cellStyle name="ForecastsIn3PlusEssential 2" xfId="646" xr:uid="{00000000-0005-0000-0000-0000FC310000}"/>
    <cellStyle name="Formula DaDa Bold" xfId="189" xr:uid="{00000000-0005-0000-0000-0000FD310000}"/>
    <cellStyle name="Formula Data" xfId="190" xr:uid="{00000000-0005-0000-0000-0000FE310000}"/>
    <cellStyle name="Formula Data Bold" xfId="191" xr:uid="{00000000-0005-0000-0000-0000FF310000}"/>
    <cellStyle name="Formula_G" xfId="192" xr:uid="{00000000-0005-0000-0000-000000320000}"/>
    <cellStyle name="Fyrirsögn" xfId="70" xr:uid="{00000000-0005-0000-0000-000001320000}"/>
    <cellStyle name="Good 2" xfId="71" xr:uid="{00000000-0005-0000-0000-000002320000}"/>
    <cellStyle name="Good 2 2" xfId="193" xr:uid="{00000000-0005-0000-0000-000003320000}"/>
    <cellStyle name="Good 2 3" xfId="194" xr:uid="{00000000-0005-0000-0000-000004320000}"/>
    <cellStyle name="Grey" xfId="195" xr:uid="{00000000-0005-0000-0000-000005320000}"/>
    <cellStyle name="greyed" xfId="196" xr:uid="{00000000-0005-0000-0000-000006320000}"/>
    <cellStyle name="greyed 2" xfId="197" xr:uid="{00000000-0005-0000-0000-000007320000}"/>
    <cellStyle name="greyed 2 2" xfId="198" xr:uid="{00000000-0005-0000-0000-000008320000}"/>
    <cellStyle name="greyed 2 3" xfId="199" xr:uid="{00000000-0005-0000-0000-000009320000}"/>
    <cellStyle name="greyed 3" xfId="200" xr:uid="{00000000-0005-0000-0000-00000A320000}"/>
    <cellStyle name="greyed 3 2" xfId="201" xr:uid="{00000000-0005-0000-0000-00000B320000}"/>
    <cellStyle name="greyed 4" xfId="202" xr:uid="{00000000-0005-0000-0000-00000C320000}"/>
    <cellStyle name="greyed 5" xfId="203" xr:uid="{00000000-0005-0000-0000-00000D320000}"/>
    <cellStyle name="Header" xfId="72" xr:uid="{00000000-0005-0000-0000-00000E320000}"/>
    <cellStyle name="Header1" xfId="73" xr:uid="{00000000-0005-0000-0000-00000F320000}"/>
    <cellStyle name="Header2" xfId="74" xr:uid="{00000000-0005-0000-0000-000010320000}"/>
    <cellStyle name="Header2 2" xfId="204" xr:uid="{00000000-0005-0000-0000-000011320000}"/>
    <cellStyle name="Header2 2 2" xfId="205" xr:uid="{00000000-0005-0000-0000-000012320000}"/>
    <cellStyle name="Header2 2 3" xfId="206" xr:uid="{00000000-0005-0000-0000-000013320000}"/>
    <cellStyle name="Header2 3" xfId="207" xr:uid="{00000000-0005-0000-0000-000014320000}"/>
    <cellStyle name="Header2 4" xfId="208" xr:uid="{00000000-0005-0000-0000-000015320000}"/>
    <cellStyle name="Heading" xfId="209" xr:uid="{00000000-0005-0000-0000-000016320000}"/>
    <cellStyle name="Heading 1 2" xfId="75" xr:uid="{00000000-0005-0000-0000-000017320000}"/>
    <cellStyle name="Heading 1 2 2" xfId="210" xr:uid="{00000000-0005-0000-0000-000018320000}"/>
    <cellStyle name="Heading 1 2 3" xfId="211" xr:uid="{00000000-0005-0000-0000-000019320000}"/>
    <cellStyle name="Heading 2 2" xfId="76" xr:uid="{00000000-0005-0000-0000-00001A320000}"/>
    <cellStyle name="Heading 2 2 2" xfId="212" xr:uid="{00000000-0005-0000-0000-00001B320000}"/>
    <cellStyle name="Heading 2 2 2 2" xfId="213" xr:uid="{00000000-0005-0000-0000-00001C320000}"/>
    <cellStyle name="Heading 2 2 2 3" xfId="214" xr:uid="{00000000-0005-0000-0000-00001D320000}"/>
    <cellStyle name="Heading 2 2 3" xfId="215" xr:uid="{00000000-0005-0000-0000-00001E320000}"/>
    <cellStyle name="Heading 3 2" xfId="77" xr:uid="{00000000-0005-0000-0000-00001F320000}"/>
    <cellStyle name="Heading 3 2 2" xfId="216" xr:uid="{00000000-0005-0000-0000-000020320000}"/>
    <cellStyle name="Heading 3 2 3" xfId="217" xr:uid="{00000000-0005-0000-0000-000021320000}"/>
    <cellStyle name="Heading 4 2" xfId="78" xr:uid="{00000000-0005-0000-0000-000022320000}"/>
    <cellStyle name="Heading 5" xfId="218" xr:uid="{00000000-0005-0000-0000-000023320000}"/>
    <cellStyle name="Heading 5 2" xfId="219" xr:uid="{00000000-0005-0000-0000-000024320000}"/>
    <cellStyle name="Heading 5 3" xfId="220" xr:uid="{00000000-0005-0000-0000-000025320000}"/>
    <cellStyle name="Heading 6" xfId="221" xr:uid="{00000000-0005-0000-0000-000026320000}"/>
    <cellStyle name="Heading 7" xfId="222" xr:uid="{00000000-0005-0000-0000-000027320000}"/>
    <cellStyle name="HeadingTable" xfId="125" xr:uid="{00000000-0005-0000-0000-000028320000}"/>
    <cellStyle name="HeadingTable 2" xfId="223" xr:uid="{00000000-0005-0000-0000-000029320000}"/>
    <cellStyle name="HeadingTable 3" xfId="224" xr:uid="{00000000-0005-0000-0000-00002A320000}"/>
    <cellStyle name="Hyperlink 2" xfId="127" xr:uid="{00000000-0005-0000-0000-00002B320000}"/>
    <cellStyle name="Hyperlink 2 2" xfId="225" xr:uid="{00000000-0005-0000-0000-00002C320000}"/>
    <cellStyle name="Hyperlink 2 3" xfId="226" xr:uid="{00000000-0005-0000-0000-00002D320000}"/>
    <cellStyle name="Hyperlink 3" xfId="227" xr:uid="{00000000-0005-0000-0000-00002E320000}"/>
    <cellStyle name="Hyperlink 4" xfId="228" xr:uid="{00000000-0005-0000-0000-00002F320000}"/>
    <cellStyle name="Hyperlink 5" xfId="229" xr:uid="{00000000-0005-0000-0000-000030320000}"/>
    <cellStyle name="In3PlusEssential" xfId="230" xr:uid="{00000000-0005-0000-0000-000031320000}"/>
    <cellStyle name="In3PlusEssential 2" xfId="647" xr:uid="{00000000-0005-0000-0000-000032320000}"/>
    <cellStyle name="In3PlusNotEssentialMayHelp" xfId="231" xr:uid="{00000000-0005-0000-0000-000033320000}"/>
    <cellStyle name="In3PlusNotEssentialMayHelp 2" xfId="648" xr:uid="{00000000-0005-0000-0000-000034320000}"/>
    <cellStyle name="In3PlusNotGranular" xfId="232" xr:uid="{00000000-0005-0000-0000-000035320000}"/>
    <cellStyle name="In3PlusNotGranular 2" xfId="649" xr:uid="{00000000-0005-0000-0000-000036320000}"/>
    <cellStyle name="Input [yellow]" xfId="233" xr:uid="{00000000-0005-0000-0000-000037320000}"/>
    <cellStyle name="Input [yellow] 2" xfId="234" xr:uid="{00000000-0005-0000-0000-000038320000}"/>
    <cellStyle name="Input [yellow] 2 2" xfId="235" xr:uid="{00000000-0005-0000-0000-000039320000}"/>
    <cellStyle name="Input [yellow] 2 3" xfId="236" xr:uid="{00000000-0005-0000-0000-00003A320000}"/>
    <cellStyle name="Input [yellow] 3" xfId="237" xr:uid="{00000000-0005-0000-0000-00003B320000}"/>
    <cellStyle name="Input [yellow] 4" xfId="238" xr:uid="{00000000-0005-0000-0000-00003C320000}"/>
    <cellStyle name="Input 2" xfId="79" xr:uid="{00000000-0005-0000-0000-00003D320000}"/>
    <cellStyle name="Input 2 2" xfId="239" xr:uid="{00000000-0005-0000-0000-00003E320000}"/>
    <cellStyle name="Input 2 3" xfId="240" xr:uid="{00000000-0005-0000-0000-00003F320000}"/>
    <cellStyle name="inputExposure" xfId="241" xr:uid="{00000000-0005-0000-0000-000040320000}"/>
    <cellStyle name="inputExposure 2" xfId="242" xr:uid="{00000000-0005-0000-0000-000041320000}"/>
    <cellStyle name="inputExposure 3" xfId="243" xr:uid="{00000000-0005-0000-0000-000042320000}"/>
    <cellStyle name="label" xfId="80" xr:uid="{00000000-0005-0000-0000-000043320000}"/>
    <cellStyle name="Labels" xfId="244" xr:uid="{00000000-0005-0000-0000-000044320000}"/>
    <cellStyle name="Link Currency (0)" xfId="81" xr:uid="{00000000-0005-0000-0000-000045320000}"/>
    <cellStyle name="Link Currency (2)" xfId="82" xr:uid="{00000000-0005-0000-0000-000046320000}"/>
    <cellStyle name="Link Units (0)" xfId="83" xr:uid="{00000000-0005-0000-0000-000047320000}"/>
    <cellStyle name="Link Units (1)" xfId="84" xr:uid="{00000000-0005-0000-0000-000048320000}"/>
    <cellStyle name="Link Units (2)" xfId="85" xr:uid="{00000000-0005-0000-0000-000049320000}"/>
    <cellStyle name="Linked Cell 2" xfId="86" xr:uid="{00000000-0005-0000-0000-00004A320000}"/>
    <cellStyle name="LkupHdg" xfId="245" xr:uid="{00000000-0005-0000-0000-00004B320000}"/>
    <cellStyle name="LkupHdg 2" xfId="246" xr:uid="{00000000-0005-0000-0000-00004C320000}"/>
    <cellStyle name="main_input" xfId="87" xr:uid="{00000000-0005-0000-0000-00004D320000}"/>
    <cellStyle name="MCIDColumns" xfId="247" xr:uid="{00000000-0005-0000-0000-00004E320000}"/>
    <cellStyle name="Millares [0]_FAS91_Model_v4" xfId="248" xr:uid="{00000000-0005-0000-0000-00004F320000}"/>
    <cellStyle name="Millares_comi0403" xfId="249" xr:uid="{00000000-0005-0000-0000-000050320000}"/>
    <cellStyle name="Milliers [0]_3A_NumeratorReport_Option1_040611" xfId="88" xr:uid="{00000000-0005-0000-0000-000051320000}"/>
    <cellStyle name="Milliers_3A_NumeratorReport_Option1_040611" xfId="89" xr:uid="{00000000-0005-0000-0000-000052320000}"/>
    <cellStyle name="Modifiable" xfId="90" xr:uid="{00000000-0005-0000-0000-000053320000}"/>
    <cellStyle name="Modifiable 2" xfId="250" xr:uid="{00000000-0005-0000-0000-000054320000}"/>
    <cellStyle name="Modifiable 3" xfId="251" xr:uid="{00000000-0005-0000-0000-000055320000}"/>
    <cellStyle name="Moneda [0]_FAS91_Model_v4" xfId="252" xr:uid="{00000000-0005-0000-0000-000056320000}"/>
    <cellStyle name="Moneda_FAS91_Model_v4" xfId="253" xr:uid="{00000000-0005-0000-0000-000057320000}"/>
    <cellStyle name="Monétaire [0]_3A_NumeratorReport_Option1_040611" xfId="91" xr:uid="{00000000-0005-0000-0000-000058320000}"/>
    <cellStyle name="Monétaire_3A_NumeratorReport_Option1_040611" xfId="92" xr:uid="{00000000-0005-0000-0000-000059320000}"/>
    <cellStyle name="Neutral 2" xfId="93" xr:uid="{00000000-0005-0000-0000-00005A320000}"/>
    <cellStyle name="Neutral 2 2" xfId="254" xr:uid="{00000000-0005-0000-0000-00005B320000}"/>
    <cellStyle name="Neutral 2 3" xfId="255" xr:uid="{00000000-0005-0000-0000-00005C320000}"/>
    <cellStyle name="Next holiday" xfId="94" xr:uid="{00000000-0005-0000-0000-00005D320000}"/>
    <cellStyle name="Non-Enterable_G" xfId="256" xr:uid="{00000000-0005-0000-0000-00005E320000}"/>
    <cellStyle name="Normal" xfId="0" builtinId="0"/>
    <cellStyle name="Normal - Style1" xfId="257" xr:uid="{00000000-0005-0000-0000-000060320000}"/>
    <cellStyle name="Normal 11" xfId="13030" xr:uid="{00000000-0005-0000-0000-000061320000}"/>
    <cellStyle name="Normal 13 2" xfId="258" xr:uid="{00000000-0005-0000-0000-000062320000}"/>
    <cellStyle name="Normal 18" xfId="259" xr:uid="{00000000-0005-0000-0000-000063320000}"/>
    <cellStyle name="Normal 2" xfId="95" xr:uid="{00000000-0005-0000-0000-000064320000}"/>
    <cellStyle name="Normal 2 2" xfId="260" xr:uid="{00000000-0005-0000-0000-000065320000}"/>
    <cellStyle name="Normal 2 2 2" xfId="2" xr:uid="{00000000-0005-0000-0000-000066320000}"/>
    <cellStyle name="Normal 2 2 2 2" xfId="129" xr:uid="{00000000-0005-0000-0000-000067320000}"/>
    <cellStyle name="Normal 2 2 2 3" xfId="261" xr:uid="{00000000-0005-0000-0000-000068320000}"/>
    <cellStyle name="Normal 2 2 2 4" xfId="135" xr:uid="{00000000-0005-0000-0000-000069320000}"/>
    <cellStyle name="Normal 2 2 2 5" xfId="262" xr:uid="{00000000-0005-0000-0000-00006A320000}"/>
    <cellStyle name="Normal 2 2 3" xfId="263" xr:uid="{00000000-0005-0000-0000-00006B320000}"/>
    <cellStyle name="Normal 2 3" xfId="264" xr:uid="{00000000-0005-0000-0000-00006C320000}"/>
    <cellStyle name="Normal 3" xfId="96" xr:uid="{00000000-0005-0000-0000-00006D320000}"/>
    <cellStyle name="Normal 3 2" xfId="265" xr:uid="{00000000-0005-0000-0000-00006E320000}"/>
    <cellStyle name="Normal 3 2 2" xfId="651" xr:uid="{00000000-0005-0000-0000-00006F320000}"/>
    <cellStyle name="Normal 3 3" xfId="266" xr:uid="{00000000-0005-0000-0000-000070320000}"/>
    <cellStyle name="Normal 3 4" xfId="267" xr:uid="{00000000-0005-0000-0000-000071320000}"/>
    <cellStyle name="Normal 3 5" xfId="268" xr:uid="{00000000-0005-0000-0000-000072320000}"/>
    <cellStyle name="Normal 34 2" xfId="269" xr:uid="{00000000-0005-0000-0000-000073320000}"/>
    <cellStyle name="Normal 4" xfId="270" xr:uid="{00000000-0005-0000-0000-000074320000}"/>
    <cellStyle name="Normal 4 2" xfId="271" xr:uid="{00000000-0005-0000-0000-000075320000}"/>
    <cellStyle name="Normal 4 2 2" xfId="272" xr:uid="{00000000-0005-0000-0000-000076320000}"/>
    <cellStyle name="Normal 4 2 3" xfId="273" xr:uid="{00000000-0005-0000-0000-000077320000}"/>
    <cellStyle name="Normal 4 3" xfId="274" xr:uid="{00000000-0005-0000-0000-000078320000}"/>
    <cellStyle name="Normal 4 4" xfId="275" xr:uid="{00000000-0005-0000-0000-000079320000}"/>
    <cellStyle name="Normal 49" xfId="276" xr:uid="{00000000-0005-0000-0000-00007A320000}"/>
    <cellStyle name="Normal 5" xfId="277" xr:uid="{00000000-0005-0000-0000-00007B320000}"/>
    <cellStyle name="Normal 5 2" xfId="653" xr:uid="{00000000-0005-0000-0000-00007C320000}"/>
    <cellStyle name="Normal 50" xfId="278" xr:uid="{00000000-0005-0000-0000-00007D320000}"/>
    <cellStyle name="Normal 51" xfId="279" xr:uid="{00000000-0005-0000-0000-00007E320000}"/>
    <cellStyle name="Normal 52" xfId="280" xr:uid="{00000000-0005-0000-0000-00007F320000}"/>
    <cellStyle name="Normal 53" xfId="281" xr:uid="{00000000-0005-0000-0000-000080320000}"/>
    <cellStyle name="Normal 54" xfId="282" xr:uid="{00000000-0005-0000-0000-000081320000}"/>
    <cellStyle name="Normal 55" xfId="283" xr:uid="{00000000-0005-0000-0000-000082320000}"/>
    <cellStyle name="Normal 6" xfId="284" xr:uid="{00000000-0005-0000-0000-000083320000}"/>
    <cellStyle name="Normal 7" xfId="285" xr:uid="{00000000-0005-0000-0000-000084320000}"/>
    <cellStyle name="Normal 8" xfId="286" xr:uid="{00000000-0005-0000-0000-000085320000}"/>
    <cellStyle name="Normal 8 2" xfId="287" xr:uid="{00000000-0005-0000-0000-000086320000}"/>
    <cellStyle name="Normal 9" xfId="288" xr:uid="{00000000-0005-0000-0000-000087320000}"/>
    <cellStyle name="Normal 9 2" xfId="289" xr:uid="{00000000-0005-0000-0000-000088320000}"/>
    <cellStyle name="Normal_Assets Final" xfId="1" xr:uid="{00000000-0005-0000-0000-000089320000}"/>
    <cellStyle name="Normální 2" xfId="3" xr:uid="{00000000-0005-0000-0000-00008A320000}"/>
    <cellStyle name="Normální 2 2" xfId="13031" xr:uid="{00000000-0005-0000-0000-00008B320000}"/>
    <cellStyle name="Normální 3" xfId="97" xr:uid="{00000000-0005-0000-0000-00008C320000}"/>
    <cellStyle name="Normalny 12" xfId="132" xr:uid="{00000000-0005-0000-0000-00008D320000}"/>
    <cellStyle name="Normalny 12 2" xfId="133" xr:uid="{00000000-0005-0000-0000-00008E320000}"/>
    <cellStyle name="Normalny 2 2 2 2" xfId="130" xr:uid="{00000000-0005-0000-0000-00008F320000}"/>
    <cellStyle name="Normalny 4" xfId="128" xr:uid="{00000000-0005-0000-0000-000090320000}"/>
    <cellStyle name="Note 2" xfId="98" xr:uid="{00000000-0005-0000-0000-000091320000}"/>
    <cellStyle name="Note 2 2" xfId="290" xr:uid="{00000000-0005-0000-0000-000092320000}"/>
    <cellStyle name="Note 2 3" xfId="291" xr:uid="{00000000-0005-0000-0000-000093320000}"/>
    <cellStyle name="NotIn3PlusButCorepNotEssential" xfId="292" xr:uid="{00000000-0005-0000-0000-000094320000}"/>
    <cellStyle name="NotIn3PlusButCorepNotEssential 2" xfId="654" xr:uid="{00000000-0005-0000-0000-000095320000}"/>
    <cellStyle name="NotIn3PlusInCorepEssential" xfId="293" xr:uid="{00000000-0005-0000-0000-000096320000}"/>
    <cellStyle name="NotIn3PlusInCorepEssential 2" xfId="655" xr:uid="{00000000-0005-0000-0000-000097320000}"/>
    <cellStyle name="NotIn3PlusOrCorepEssential" xfId="294" xr:uid="{00000000-0005-0000-0000-000098320000}"/>
    <cellStyle name="NotIn3PlusOrCorepEssential 2" xfId="656" xr:uid="{00000000-0005-0000-0000-000099320000}"/>
    <cellStyle name="optionalExposure" xfId="295" xr:uid="{00000000-0005-0000-0000-00009A320000}"/>
    <cellStyle name="optionalExposure 2" xfId="296" xr:uid="{00000000-0005-0000-0000-00009B320000}"/>
    <cellStyle name="optionalExposure 3" xfId="297" xr:uid="{00000000-0005-0000-0000-00009C320000}"/>
    <cellStyle name="Output 2" xfId="99" xr:uid="{00000000-0005-0000-0000-00009D320000}"/>
    <cellStyle name="Output 2 2" xfId="298" xr:uid="{00000000-0005-0000-0000-00009E320000}"/>
    <cellStyle name="Output 2 3" xfId="299" xr:uid="{00000000-0005-0000-0000-00009F320000}"/>
    <cellStyle name="Percent" xfId="13033" builtinId="5"/>
    <cellStyle name="Percent [0]" xfId="100" xr:uid="{00000000-0005-0000-0000-0000A1320000}"/>
    <cellStyle name="Percent [00]" xfId="101" xr:uid="{00000000-0005-0000-0000-0000A2320000}"/>
    <cellStyle name="Percent [2]" xfId="300" xr:uid="{00000000-0005-0000-0000-0000A3320000}"/>
    <cellStyle name="Percent 2" xfId="301" xr:uid="{00000000-0005-0000-0000-0000A4320000}"/>
    <cellStyle name="Percent 2 2" xfId="302" xr:uid="{00000000-0005-0000-0000-0000A5320000}"/>
    <cellStyle name="Percent 2 2 2" xfId="303" xr:uid="{00000000-0005-0000-0000-0000A6320000}"/>
    <cellStyle name="Percent 2 2 3" xfId="304" xr:uid="{00000000-0005-0000-0000-0000A7320000}"/>
    <cellStyle name="Percent 2 3" xfId="305" xr:uid="{00000000-0005-0000-0000-0000A8320000}"/>
    <cellStyle name="Percent 2 8" xfId="306" xr:uid="{00000000-0005-0000-0000-0000A9320000}"/>
    <cellStyle name="Percent 3" xfId="307" xr:uid="{00000000-0005-0000-0000-0000AA320000}"/>
    <cellStyle name="Percent 3 2" xfId="308" xr:uid="{00000000-0005-0000-0000-0000AB320000}"/>
    <cellStyle name="Percent 3 2 2" xfId="657" xr:uid="{00000000-0005-0000-0000-0000AC320000}"/>
    <cellStyle name="Percent 3 3" xfId="309" xr:uid="{00000000-0005-0000-0000-0000AD320000}"/>
    <cellStyle name="Percent 4" xfId="310" xr:uid="{00000000-0005-0000-0000-0000AE320000}"/>
    <cellStyle name="Percent 5" xfId="311" xr:uid="{00000000-0005-0000-0000-0000AF320000}"/>
    <cellStyle name="Percent 5 2" xfId="658" xr:uid="{00000000-0005-0000-0000-0000B0320000}"/>
    <cellStyle name="Percent 6" xfId="312" xr:uid="{00000000-0005-0000-0000-0000B1320000}"/>
    <cellStyle name="Percent 7" xfId="313" xr:uid="{00000000-0005-0000-0000-0000B2320000}"/>
    <cellStyle name="Percent 7 2" xfId="314" xr:uid="{00000000-0005-0000-0000-0000B3320000}"/>
    <cellStyle name="Percent 8" xfId="315" xr:uid="{00000000-0005-0000-0000-0000B4320000}"/>
    <cellStyle name="Percent 8 2" xfId="316" xr:uid="{00000000-0005-0000-0000-0000B5320000}"/>
    <cellStyle name="Percent 9" xfId="317" xr:uid="{00000000-0005-0000-0000-0000B6320000}"/>
    <cellStyle name="Porcentual_FAS91_Model_v4" xfId="318" xr:uid="{00000000-0005-0000-0000-0000B7320000}"/>
    <cellStyle name="PrePop Currency (0)" xfId="102" xr:uid="{00000000-0005-0000-0000-0000B8320000}"/>
    <cellStyle name="PrePop Currency (2)" xfId="103" xr:uid="{00000000-0005-0000-0000-0000B9320000}"/>
    <cellStyle name="PrePop Units (0)" xfId="104" xr:uid="{00000000-0005-0000-0000-0000BA320000}"/>
    <cellStyle name="PrePop Units (1)" xfId="105" xr:uid="{00000000-0005-0000-0000-0000BB320000}"/>
    <cellStyle name="PrePop Units (2)" xfId="106" xr:uid="{00000000-0005-0000-0000-0000BC320000}"/>
    <cellStyle name="PSChar" xfId="319" xr:uid="{00000000-0005-0000-0000-0000BD320000}"/>
    <cellStyle name="PSDate" xfId="320" xr:uid="{00000000-0005-0000-0000-0000BE320000}"/>
    <cellStyle name="PSDec" xfId="321" xr:uid="{00000000-0005-0000-0000-0000BF320000}"/>
    <cellStyle name="PSHeading" xfId="322" xr:uid="{00000000-0005-0000-0000-0000C0320000}"/>
    <cellStyle name="PSInt" xfId="323" xr:uid="{00000000-0005-0000-0000-0000C1320000}"/>
    <cellStyle name="PSSpacer" xfId="324" xr:uid="{00000000-0005-0000-0000-0000C2320000}"/>
    <cellStyle name="Rates" xfId="107" xr:uid="{00000000-0005-0000-0000-0000C3320000}"/>
    <cellStyle name="realtime" xfId="108" xr:uid="{00000000-0005-0000-0000-0000C4320000}"/>
    <cellStyle name="result" xfId="109" xr:uid="{00000000-0005-0000-0000-0000C5320000}"/>
    <cellStyle name="Retrieved Data" xfId="325" xr:uid="{00000000-0005-0000-0000-0000C6320000}"/>
    <cellStyle name="Retrieved Data Bold" xfId="326" xr:uid="{00000000-0005-0000-0000-0000C7320000}"/>
    <cellStyle name="Retrieved Data Bold Wing" xfId="327" xr:uid="{00000000-0005-0000-0000-0000C8320000}"/>
    <cellStyle name="Retrieved_Data" xfId="328" xr:uid="{00000000-0005-0000-0000-0000C9320000}"/>
    <cellStyle name="RetrievedExceptions" xfId="329" xr:uid="{00000000-0005-0000-0000-0000CA320000}"/>
    <cellStyle name="RetrievedWrapped" xfId="330" xr:uid="{00000000-0005-0000-0000-0000CB320000}"/>
    <cellStyle name="RevList" xfId="331" xr:uid="{00000000-0005-0000-0000-0000CC320000}"/>
    <cellStyle name="rt" xfId="110" xr:uid="{00000000-0005-0000-0000-0000CD320000}"/>
    <cellStyle name="showExposure" xfId="332" xr:uid="{00000000-0005-0000-0000-0000CE320000}"/>
    <cellStyle name="showExposure 2" xfId="333" xr:uid="{00000000-0005-0000-0000-0000CF320000}"/>
    <cellStyle name="showExposure 3" xfId="334" xr:uid="{00000000-0005-0000-0000-0000D0320000}"/>
    <cellStyle name="Standard 3" xfId="335" xr:uid="{00000000-0005-0000-0000-0000D1320000}"/>
    <cellStyle name="static" xfId="111" xr:uid="{00000000-0005-0000-0000-0000D2320000}"/>
    <cellStyle name="Style 1" xfId="112" xr:uid="{00000000-0005-0000-0000-0000D3320000}"/>
    <cellStyle name="Style 1 2" xfId="336" xr:uid="{00000000-0005-0000-0000-0000D4320000}"/>
    <cellStyle name="Style 1 3" xfId="337" xr:uid="{00000000-0005-0000-0000-0000D5320000}"/>
    <cellStyle name="Style 1 4" xfId="338" xr:uid="{00000000-0005-0000-0000-0000D6320000}"/>
    <cellStyle name="Style 1 5" xfId="339" xr:uid="{00000000-0005-0000-0000-0000D7320000}"/>
    <cellStyle name="Style 1 6" xfId="340" xr:uid="{00000000-0005-0000-0000-0000D8320000}"/>
    <cellStyle name="STYLE1" xfId="341" xr:uid="{00000000-0005-0000-0000-0000D9320000}"/>
    <cellStyle name="Subtotal" xfId="342" xr:uid="{00000000-0005-0000-0000-0000DA320000}"/>
    <cellStyle name="text" xfId="113" xr:uid="{00000000-0005-0000-0000-0000DB320000}"/>
    <cellStyle name="Text Indent A" xfId="114" xr:uid="{00000000-0005-0000-0000-0000DC320000}"/>
    <cellStyle name="Text Indent B" xfId="115" xr:uid="{00000000-0005-0000-0000-0000DD320000}"/>
    <cellStyle name="Text Indent C" xfId="116" xr:uid="{00000000-0005-0000-0000-0000DE320000}"/>
    <cellStyle name="Tilbod" xfId="117" xr:uid="{00000000-0005-0000-0000-0000DF320000}"/>
    <cellStyle name="Title 2" xfId="118" xr:uid="{00000000-0005-0000-0000-0000E0320000}"/>
    <cellStyle name="TitreRub" xfId="119" xr:uid="{00000000-0005-0000-0000-0000E1320000}"/>
    <cellStyle name="TitreTab" xfId="120" xr:uid="{00000000-0005-0000-0000-0000E2320000}"/>
    <cellStyle name="Título 1" xfId="343" xr:uid="{00000000-0005-0000-0000-0000E3320000}"/>
    <cellStyle name="Topheader" xfId="121" xr:uid="{00000000-0005-0000-0000-0000E4320000}"/>
    <cellStyle name="Total 2" xfId="122" xr:uid="{00000000-0005-0000-0000-0000E5320000}"/>
    <cellStyle name="Total 2 2" xfId="344" xr:uid="{00000000-0005-0000-0000-0000E6320000}"/>
    <cellStyle name="Total 2 3" xfId="345" xr:uid="{00000000-0005-0000-0000-0000E7320000}"/>
    <cellStyle name="toto" xfId="123" xr:uid="{00000000-0005-0000-0000-0000E8320000}"/>
    <cellStyle name="Warning Text 2" xfId="124" xr:uid="{00000000-0005-0000-0000-0000E9320000}"/>
  </cellStyles>
  <dxfs count="3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bgColor theme="0" tint="-0.34998626667073579"/>
        </patternFill>
      </fill>
    </dxf>
    <dxf>
      <fill>
        <patternFill>
          <bgColor theme="0" tint="-0.34998626667073579"/>
        </patternFill>
      </fill>
    </dxf>
    <dxf>
      <font>
        <color theme="5"/>
      </font>
    </dxf>
    <dxf>
      <font>
        <color theme="5"/>
      </font>
    </dxf>
    <dxf>
      <font>
        <color theme="5"/>
      </font>
    </dxf>
    <dxf>
      <fill>
        <patternFill>
          <bgColor theme="0" tint="-0.34998626667073579"/>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FF99"/>
      <color rgb="FFFF0066"/>
      <color rgb="FF85279F"/>
      <color rgb="FFEAEAEA"/>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'SPM Skenario Dasar'!$H$85</c:f>
              <c:strCache>
                <c:ptCount val="1"/>
                <c:pt idx="0">
                  <c:v>Gap arus kas keluar kumulatif netto</c:v>
                </c:pt>
              </c:strCache>
            </c:strRef>
          </c:tx>
          <c:spPr>
            <a:ln w="28575" cap="rnd">
              <a:solidFill>
                <a:schemeClr val="accent1"/>
              </a:solidFill>
              <a:round/>
            </a:ln>
            <a:effectLst/>
          </c:spPr>
          <c:marker>
            <c:symbol val="none"/>
          </c:marker>
          <c:cat>
            <c:strRef>
              <c:f>'SPM Skenario Dasar'!$M$186:$BA$186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Dasar'!$I$85:$BA$85</c:f>
              <c:numCache>
                <c:formatCode>0.00</c:formatCode>
                <c:ptCount val="45"/>
                <c:pt idx="3" formatCode="#,##0_ ;[Red]\-#,##0\ ">
                  <c:v>0</c:v>
                </c:pt>
                <c:pt idx="4" formatCode="#,##0_ ;[Red]\-#,##0\ ">
                  <c:v>0</c:v>
                </c:pt>
                <c:pt idx="5" formatCode="#,##0_ ;[Red]\-#,##0\ ">
                  <c:v>0</c:v>
                </c:pt>
                <c:pt idx="6" formatCode="#,##0_ ;[Red]\-#,##0\ ">
                  <c:v>0</c:v>
                </c:pt>
                <c:pt idx="7" formatCode="#,##0_ ;[Red]\-#,##0\ ">
                  <c:v>0</c:v>
                </c:pt>
                <c:pt idx="8" formatCode="#,##0_ ;[Red]\-#,##0\ ">
                  <c:v>0</c:v>
                </c:pt>
                <c:pt idx="9" formatCode="#,##0_ ;[Red]\-#,##0\ ">
                  <c:v>0</c:v>
                </c:pt>
                <c:pt idx="10" formatCode="#,##0_ ;[Red]\-#,##0\ ">
                  <c:v>0</c:v>
                </c:pt>
                <c:pt idx="11" formatCode="#,##0_ ;[Red]\-#,##0\ ">
                  <c:v>0</c:v>
                </c:pt>
                <c:pt idx="12" formatCode="#,##0_ ;[Red]\-#,##0\ ">
                  <c:v>0</c:v>
                </c:pt>
                <c:pt idx="13" formatCode="#,##0_ ;[Red]\-#,##0\ ">
                  <c:v>0</c:v>
                </c:pt>
                <c:pt idx="14" formatCode="#,##0_ ;[Red]\-#,##0\ ">
                  <c:v>0</c:v>
                </c:pt>
                <c:pt idx="15" formatCode="#,##0_ ;[Red]\-#,##0\ ">
                  <c:v>0</c:v>
                </c:pt>
                <c:pt idx="16" formatCode="#,##0_ ;[Red]\-#,##0\ ">
                  <c:v>0</c:v>
                </c:pt>
                <c:pt idx="17" formatCode="#,##0_ ;[Red]\-#,##0\ ">
                  <c:v>0</c:v>
                </c:pt>
                <c:pt idx="18" formatCode="#,##0_ ;[Red]\-#,##0\ ">
                  <c:v>0</c:v>
                </c:pt>
                <c:pt idx="19" formatCode="#,##0_ ;[Red]\-#,##0\ ">
                  <c:v>0</c:v>
                </c:pt>
                <c:pt idx="20" formatCode="#,##0_ ;[Red]\-#,##0\ ">
                  <c:v>0</c:v>
                </c:pt>
                <c:pt idx="21" formatCode="#,##0_ ;[Red]\-#,##0\ ">
                  <c:v>0</c:v>
                </c:pt>
                <c:pt idx="22" formatCode="#,##0_ ;[Red]\-#,##0\ ">
                  <c:v>0</c:v>
                </c:pt>
                <c:pt idx="23" formatCode="#,##0_ ;[Red]\-#,##0\ ">
                  <c:v>0</c:v>
                </c:pt>
                <c:pt idx="24" formatCode="#,##0_ ;[Red]\-#,##0\ ">
                  <c:v>0</c:v>
                </c:pt>
                <c:pt idx="25" formatCode="#,##0_ ;[Red]\-#,##0\ ">
                  <c:v>0</c:v>
                </c:pt>
                <c:pt idx="26" formatCode="#,##0_ ;[Red]\-#,##0\ ">
                  <c:v>0</c:v>
                </c:pt>
                <c:pt idx="27" formatCode="#,##0_ ;[Red]\-#,##0\ ">
                  <c:v>0</c:v>
                </c:pt>
                <c:pt idx="28" formatCode="#,##0_ ;[Red]\-#,##0\ ">
                  <c:v>0</c:v>
                </c:pt>
                <c:pt idx="29" formatCode="#,##0_ ;[Red]\-#,##0\ ">
                  <c:v>0</c:v>
                </c:pt>
                <c:pt idx="30" formatCode="#,##0_ ;[Red]\-#,##0\ ">
                  <c:v>0</c:v>
                </c:pt>
                <c:pt idx="31" formatCode="#,##0_ ;[Red]\-#,##0\ ">
                  <c:v>0</c:v>
                </c:pt>
                <c:pt idx="32" formatCode="#,##0_ ;[Red]\-#,##0\ ">
                  <c:v>0</c:v>
                </c:pt>
                <c:pt idx="33" formatCode="#,##0_ ;[Red]\-#,##0\ ">
                  <c:v>0</c:v>
                </c:pt>
                <c:pt idx="34" formatCode="#,##0_ ;[Red]\-#,##0\ ">
                  <c:v>0</c:v>
                </c:pt>
                <c:pt idx="35" formatCode="#,##0_ ;[Red]\-#,##0\ ">
                  <c:v>0</c:v>
                </c:pt>
                <c:pt idx="36" formatCode="#,##0_ ;[Red]\-#,##0\ ">
                  <c:v>0</c:v>
                </c:pt>
                <c:pt idx="37" formatCode="#,##0_ ;[Red]\-#,##0\ ">
                  <c:v>0</c:v>
                </c:pt>
                <c:pt idx="38" formatCode="#,##0_ ;[Red]\-#,##0\ ">
                  <c:v>0</c:v>
                </c:pt>
                <c:pt idx="39" formatCode="#,##0_ ;[Red]\-#,##0\ ">
                  <c:v>0</c:v>
                </c:pt>
                <c:pt idx="40" formatCode="#,##0_ ;[Red]\-#,##0\ ">
                  <c:v>0</c:v>
                </c:pt>
                <c:pt idx="41" formatCode="#,##0_ ;[Red]\-#,##0\ ">
                  <c:v>0</c:v>
                </c:pt>
                <c:pt idx="42" formatCode="#,##0_ ;[Red]\-#,##0\ ">
                  <c:v>0</c:v>
                </c:pt>
                <c:pt idx="43" formatCode="#,##0_ ;[Red]\-#,##0\ ">
                  <c:v>0</c:v>
                </c:pt>
                <c:pt idx="44" formatCode="#,##0_ ;[Red]\-#,##0\ ">
                  <c:v>0</c:v>
                </c:pt>
              </c:numCache>
            </c:numRef>
          </c:val>
          <c:smooth val="0"/>
          <c:extLst>
            <c:ext xmlns:c16="http://schemas.microsoft.com/office/drawing/2014/chart" uri="{C3380CC4-5D6E-409C-BE32-E72D297353CC}">
              <c16:uniqueId val="{00000000-6E6D-4BD4-97FA-3B860A70499F}"/>
            </c:ext>
          </c:extLst>
        </c:ser>
        <c:ser>
          <c:idx val="1"/>
          <c:order val="1"/>
          <c:tx>
            <c:strRef>
              <c:f>'SPM Skenario Dasar'!$H$107</c:f>
              <c:strCache>
                <c:ptCount val="1"/>
                <c:pt idx="0">
                  <c:v>Kumulatif Counterbalancing Capacity</c:v>
                </c:pt>
              </c:strCache>
            </c:strRef>
          </c:tx>
          <c:spPr>
            <a:ln w="28575" cap="rnd">
              <a:solidFill>
                <a:schemeClr val="accent2"/>
              </a:solidFill>
              <a:round/>
            </a:ln>
            <a:effectLst/>
          </c:spPr>
          <c:marker>
            <c:symbol val="none"/>
          </c:marker>
          <c:cat>
            <c:strRef>
              <c:f>'SPM Skenario Dasar'!$M$186:$BA$186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Dasar'!$I$107:$BA$107</c:f>
              <c:numCache>
                <c:formatCode>0.00</c:formatCode>
                <c:ptCount val="45"/>
                <c:pt idx="2" formatCode="#,##0_ ;[Red]\-#,##0\ ">
                  <c:v>0</c:v>
                </c:pt>
                <c:pt idx="3" formatCode="#,##0_ ;[Red]\-#,##0\ ">
                  <c:v>0</c:v>
                </c:pt>
                <c:pt idx="4" formatCode="#,##0_ ;[Red]\-#,##0\ ">
                  <c:v>0</c:v>
                </c:pt>
                <c:pt idx="5" formatCode="#,##0_ ;[Red]\-#,##0\ ">
                  <c:v>0</c:v>
                </c:pt>
                <c:pt idx="6" formatCode="#,##0_ ;[Red]\-#,##0\ ">
                  <c:v>0</c:v>
                </c:pt>
                <c:pt idx="7" formatCode="#,##0_ ;[Red]\-#,##0\ ">
                  <c:v>0</c:v>
                </c:pt>
                <c:pt idx="8" formatCode="#,##0_ ;[Red]\-#,##0\ ">
                  <c:v>0</c:v>
                </c:pt>
                <c:pt idx="9" formatCode="#,##0_ ;[Red]\-#,##0\ ">
                  <c:v>0</c:v>
                </c:pt>
                <c:pt idx="10" formatCode="#,##0_ ;[Red]\-#,##0\ ">
                  <c:v>0</c:v>
                </c:pt>
                <c:pt idx="11" formatCode="#,##0_ ;[Red]\-#,##0\ ">
                  <c:v>0</c:v>
                </c:pt>
                <c:pt idx="12" formatCode="#,##0_ ;[Red]\-#,##0\ ">
                  <c:v>0</c:v>
                </c:pt>
                <c:pt idx="13" formatCode="#,##0_ ;[Red]\-#,##0\ ">
                  <c:v>0</c:v>
                </c:pt>
                <c:pt idx="14" formatCode="#,##0_ ;[Red]\-#,##0\ ">
                  <c:v>0</c:v>
                </c:pt>
                <c:pt idx="15" formatCode="#,##0_ ;[Red]\-#,##0\ ">
                  <c:v>0</c:v>
                </c:pt>
                <c:pt idx="16" formatCode="#,##0_ ;[Red]\-#,##0\ ">
                  <c:v>0</c:v>
                </c:pt>
                <c:pt idx="17" formatCode="#,##0_ ;[Red]\-#,##0\ ">
                  <c:v>0</c:v>
                </c:pt>
                <c:pt idx="18" formatCode="#,##0_ ;[Red]\-#,##0\ ">
                  <c:v>0</c:v>
                </c:pt>
                <c:pt idx="19" formatCode="#,##0_ ;[Red]\-#,##0\ ">
                  <c:v>0</c:v>
                </c:pt>
                <c:pt idx="20" formatCode="#,##0_ ;[Red]\-#,##0\ ">
                  <c:v>0</c:v>
                </c:pt>
                <c:pt idx="21" formatCode="#,##0_ ;[Red]\-#,##0\ ">
                  <c:v>0</c:v>
                </c:pt>
                <c:pt idx="22" formatCode="#,##0_ ;[Red]\-#,##0\ ">
                  <c:v>0</c:v>
                </c:pt>
                <c:pt idx="23" formatCode="#,##0_ ;[Red]\-#,##0\ ">
                  <c:v>0</c:v>
                </c:pt>
                <c:pt idx="24" formatCode="#,##0_ ;[Red]\-#,##0\ ">
                  <c:v>0</c:v>
                </c:pt>
                <c:pt idx="25" formatCode="#,##0_ ;[Red]\-#,##0\ ">
                  <c:v>0</c:v>
                </c:pt>
                <c:pt idx="26" formatCode="#,##0_ ;[Red]\-#,##0\ ">
                  <c:v>0</c:v>
                </c:pt>
                <c:pt idx="27" formatCode="#,##0_ ;[Red]\-#,##0\ ">
                  <c:v>0</c:v>
                </c:pt>
                <c:pt idx="28" formatCode="#,##0_ ;[Red]\-#,##0\ ">
                  <c:v>0</c:v>
                </c:pt>
                <c:pt idx="29" formatCode="#,##0_ ;[Red]\-#,##0\ ">
                  <c:v>0</c:v>
                </c:pt>
                <c:pt idx="30" formatCode="#,##0_ ;[Red]\-#,##0\ ">
                  <c:v>0</c:v>
                </c:pt>
                <c:pt idx="31" formatCode="#,##0_ ;[Red]\-#,##0\ ">
                  <c:v>0</c:v>
                </c:pt>
                <c:pt idx="32" formatCode="#,##0_ ;[Red]\-#,##0\ ">
                  <c:v>0</c:v>
                </c:pt>
                <c:pt idx="33" formatCode="#,##0_ ;[Red]\-#,##0\ ">
                  <c:v>0</c:v>
                </c:pt>
                <c:pt idx="34" formatCode="#,##0_ ;[Red]\-#,##0\ ">
                  <c:v>0</c:v>
                </c:pt>
                <c:pt idx="35" formatCode="#,##0_ ;[Red]\-#,##0\ ">
                  <c:v>0</c:v>
                </c:pt>
                <c:pt idx="36" formatCode="#,##0_ ;[Red]\-#,##0\ ">
                  <c:v>0</c:v>
                </c:pt>
                <c:pt idx="37" formatCode="#,##0_ ;[Red]\-#,##0\ ">
                  <c:v>0</c:v>
                </c:pt>
                <c:pt idx="38" formatCode="#,##0_ ;[Red]\-#,##0\ ">
                  <c:v>0</c:v>
                </c:pt>
                <c:pt idx="39" formatCode="#,##0_ ;[Red]\-#,##0\ ">
                  <c:v>0</c:v>
                </c:pt>
                <c:pt idx="40" formatCode="#,##0_ ;[Red]\-#,##0\ ">
                  <c:v>0</c:v>
                </c:pt>
                <c:pt idx="41" formatCode="#,##0_ ;[Red]\-#,##0\ ">
                  <c:v>0</c:v>
                </c:pt>
                <c:pt idx="42" formatCode="#,##0_ ;[Red]\-#,##0\ ">
                  <c:v>0</c:v>
                </c:pt>
                <c:pt idx="43" formatCode="#,##0_ ;[Red]\-#,##0\ ">
                  <c:v>0</c:v>
                </c:pt>
                <c:pt idx="44" formatCode="#,##0_ ;[Red]\-#,##0\ ">
                  <c:v>0</c:v>
                </c:pt>
              </c:numCache>
            </c:numRef>
          </c:val>
          <c:smooth val="0"/>
          <c:extLst>
            <c:ext xmlns:c16="http://schemas.microsoft.com/office/drawing/2014/chart" uri="{C3380CC4-5D6E-409C-BE32-E72D297353CC}">
              <c16:uniqueId val="{00000001-6E6D-4BD4-97FA-3B860A70499F}"/>
            </c:ext>
          </c:extLst>
        </c:ser>
        <c:ser>
          <c:idx val="2"/>
          <c:order val="2"/>
          <c:tx>
            <c:strRef>
              <c:f>'SPM Skenario Dasar'!$H$187</c:f>
              <c:strCache>
                <c:ptCount val="1"/>
                <c:pt idx="0">
                  <c:v>Posisi likuiditas bersih (Available HQLA dikurangi Total Arus kas keluar bersih)</c:v>
                </c:pt>
              </c:strCache>
            </c:strRef>
          </c:tx>
          <c:spPr>
            <a:ln w="28575" cap="rnd">
              <a:solidFill>
                <a:schemeClr val="accent3"/>
              </a:solidFill>
              <a:round/>
            </a:ln>
            <a:effectLst/>
          </c:spPr>
          <c:marker>
            <c:symbol val="none"/>
          </c:marker>
          <c:cat>
            <c:strRef>
              <c:f>'SPM Skenario Dasar'!$M$186:$BA$186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Dasar'!$I$187:$BA$187</c:f>
              <c:numCache>
                <c:formatCode>0.00</c:formatCode>
                <c:ptCount val="4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2-6E6D-4BD4-97FA-3B860A70499F}"/>
            </c:ext>
          </c:extLst>
        </c:ser>
        <c:dLbls>
          <c:showLegendKey val="0"/>
          <c:showVal val="0"/>
          <c:showCatName val="0"/>
          <c:showSerName val="0"/>
          <c:showPercent val="0"/>
          <c:showBubbleSize val="0"/>
        </c:dLbls>
        <c:smooth val="0"/>
        <c:axId val="1330128880"/>
        <c:axId val="1330129840"/>
      </c:lineChart>
      <c:catAx>
        <c:axId val="133012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0129840"/>
        <c:crosses val="autoZero"/>
        <c:auto val="1"/>
        <c:lblAlgn val="ctr"/>
        <c:lblOffset val="100"/>
        <c:noMultiLvlLbl val="0"/>
      </c:catAx>
      <c:valAx>
        <c:axId val="1330129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01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'SPM Skenario Bank'!$H$85</c:f>
              <c:strCache>
                <c:ptCount val="1"/>
                <c:pt idx="0">
                  <c:v>Gap arus kas keluar kumulatif netto</c:v>
                </c:pt>
              </c:strCache>
            </c:strRef>
          </c:tx>
          <c:spPr>
            <a:ln w="28575" cap="rnd">
              <a:solidFill>
                <a:schemeClr val="accent1"/>
              </a:solidFill>
              <a:round/>
            </a:ln>
            <a:effectLst/>
          </c:spPr>
          <c:marker>
            <c:symbol val="none"/>
          </c:marker>
          <c:cat>
            <c:strRef>
              <c:f>'SPM Skenario Bank'!$M$186:$BA$186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Bank'!$I$85:$BA$85</c:f>
              <c:numCache>
                <c:formatCode>0.00</c:formatCode>
                <c:ptCount val="45"/>
                <c:pt idx="3" formatCode="#,##0_ ;[Red]\-#,##0\ ">
                  <c:v>0</c:v>
                </c:pt>
                <c:pt idx="4" formatCode="#,##0_ ;[Red]\-#,##0\ ">
                  <c:v>0</c:v>
                </c:pt>
                <c:pt idx="5" formatCode="#,##0_ ;[Red]\-#,##0\ ">
                  <c:v>0</c:v>
                </c:pt>
                <c:pt idx="6" formatCode="#,##0_ ;[Red]\-#,##0\ ">
                  <c:v>0</c:v>
                </c:pt>
                <c:pt idx="7" formatCode="#,##0_ ;[Red]\-#,##0\ ">
                  <c:v>0</c:v>
                </c:pt>
                <c:pt idx="8" formatCode="#,##0_ ;[Red]\-#,##0\ ">
                  <c:v>0</c:v>
                </c:pt>
                <c:pt idx="9" formatCode="#,##0_ ;[Red]\-#,##0\ ">
                  <c:v>0</c:v>
                </c:pt>
                <c:pt idx="10" formatCode="#,##0_ ;[Red]\-#,##0\ ">
                  <c:v>0</c:v>
                </c:pt>
                <c:pt idx="11" formatCode="#,##0_ ;[Red]\-#,##0\ ">
                  <c:v>0</c:v>
                </c:pt>
                <c:pt idx="12" formatCode="#,##0_ ;[Red]\-#,##0\ ">
                  <c:v>0</c:v>
                </c:pt>
                <c:pt idx="13" formatCode="#,##0_ ;[Red]\-#,##0\ ">
                  <c:v>0</c:v>
                </c:pt>
                <c:pt idx="14" formatCode="#,##0_ ;[Red]\-#,##0\ ">
                  <c:v>0</c:v>
                </c:pt>
                <c:pt idx="15" formatCode="#,##0_ ;[Red]\-#,##0\ ">
                  <c:v>0</c:v>
                </c:pt>
                <c:pt idx="16" formatCode="#,##0_ ;[Red]\-#,##0\ ">
                  <c:v>0</c:v>
                </c:pt>
                <c:pt idx="17" formatCode="#,##0_ ;[Red]\-#,##0\ ">
                  <c:v>0</c:v>
                </c:pt>
                <c:pt idx="18" formatCode="#,##0_ ;[Red]\-#,##0\ ">
                  <c:v>0</c:v>
                </c:pt>
                <c:pt idx="19" formatCode="#,##0_ ;[Red]\-#,##0\ ">
                  <c:v>0</c:v>
                </c:pt>
                <c:pt idx="20" formatCode="#,##0_ ;[Red]\-#,##0\ ">
                  <c:v>0</c:v>
                </c:pt>
                <c:pt idx="21" formatCode="#,##0_ ;[Red]\-#,##0\ ">
                  <c:v>0</c:v>
                </c:pt>
                <c:pt idx="22" formatCode="#,##0_ ;[Red]\-#,##0\ ">
                  <c:v>0</c:v>
                </c:pt>
                <c:pt idx="23" formatCode="#,##0_ ;[Red]\-#,##0\ ">
                  <c:v>0</c:v>
                </c:pt>
                <c:pt idx="24" formatCode="#,##0_ ;[Red]\-#,##0\ ">
                  <c:v>0</c:v>
                </c:pt>
                <c:pt idx="25" formatCode="#,##0_ ;[Red]\-#,##0\ ">
                  <c:v>0</c:v>
                </c:pt>
                <c:pt idx="26" formatCode="#,##0_ ;[Red]\-#,##0\ ">
                  <c:v>0</c:v>
                </c:pt>
                <c:pt idx="27" formatCode="#,##0_ ;[Red]\-#,##0\ ">
                  <c:v>0</c:v>
                </c:pt>
                <c:pt idx="28" formatCode="#,##0_ ;[Red]\-#,##0\ ">
                  <c:v>0</c:v>
                </c:pt>
                <c:pt idx="29" formatCode="#,##0_ ;[Red]\-#,##0\ ">
                  <c:v>0</c:v>
                </c:pt>
                <c:pt idx="30" formatCode="#,##0_ ;[Red]\-#,##0\ ">
                  <c:v>0</c:v>
                </c:pt>
                <c:pt idx="31" formatCode="#,##0_ ;[Red]\-#,##0\ ">
                  <c:v>0</c:v>
                </c:pt>
                <c:pt idx="32" formatCode="#,##0_ ;[Red]\-#,##0\ ">
                  <c:v>0</c:v>
                </c:pt>
                <c:pt idx="33" formatCode="#,##0_ ;[Red]\-#,##0\ ">
                  <c:v>0</c:v>
                </c:pt>
                <c:pt idx="34" formatCode="#,##0_ ;[Red]\-#,##0\ ">
                  <c:v>0</c:v>
                </c:pt>
                <c:pt idx="35" formatCode="#,##0_ ;[Red]\-#,##0\ ">
                  <c:v>0</c:v>
                </c:pt>
                <c:pt idx="36" formatCode="#,##0_ ;[Red]\-#,##0\ ">
                  <c:v>0</c:v>
                </c:pt>
                <c:pt idx="37" formatCode="#,##0_ ;[Red]\-#,##0\ ">
                  <c:v>0</c:v>
                </c:pt>
                <c:pt idx="38" formatCode="#,##0_ ;[Red]\-#,##0\ ">
                  <c:v>0</c:v>
                </c:pt>
                <c:pt idx="39" formatCode="#,##0_ ;[Red]\-#,##0\ ">
                  <c:v>0</c:v>
                </c:pt>
                <c:pt idx="40" formatCode="#,##0_ ;[Red]\-#,##0\ ">
                  <c:v>0</c:v>
                </c:pt>
                <c:pt idx="41" formatCode="#,##0_ ;[Red]\-#,##0\ ">
                  <c:v>0</c:v>
                </c:pt>
                <c:pt idx="42" formatCode="#,##0_ ;[Red]\-#,##0\ ">
                  <c:v>0</c:v>
                </c:pt>
                <c:pt idx="43" formatCode="#,##0_ ;[Red]\-#,##0\ ">
                  <c:v>0</c:v>
                </c:pt>
                <c:pt idx="44" formatCode="#,##0_ ;[Red]\-#,##0\ ">
                  <c:v>0</c:v>
                </c:pt>
              </c:numCache>
            </c:numRef>
          </c:val>
          <c:smooth val="0"/>
          <c:extLst>
            <c:ext xmlns:c16="http://schemas.microsoft.com/office/drawing/2014/chart" uri="{C3380CC4-5D6E-409C-BE32-E72D297353CC}">
              <c16:uniqueId val="{00000000-B1C9-4BF6-86F2-7517D2824E9F}"/>
            </c:ext>
          </c:extLst>
        </c:ser>
        <c:ser>
          <c:idx val="1"/>
          <c:order val="1"/>
          <c:tx>
            <c:strRef>
              <c:f>'SPM Skenario Bank'!$H$107</c:f>
              <c:strCache>
                <c:ptCount val="1"/>
                <c:pt idx="0">
                  <c:v>Kumulatif Counterbalancing Capacity</c:v>
                </c:pt>
              </c:strCache>
            </c:strRef>
          </c:tx>
          <c:spPr>
            <a:ln w="28575" cap="rnd">
              <a:solidFill>
                <a:schemeClr val="accent2"/>
              </a:solidFill>
              <a:round/>
            </a:ln>
            <a:effectLst/>
          </c:spPr>
          <c:marker>
            <c:symbol val="none"/>
          </c:marker>
          <c:cat>
            <c:strRef>
              <c:f>'SPM Skenario Bank'!$M$186:$BA$186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Bank'!$I$107:$BA$107</c:f>
              <c:numCache>
                <c:formatCode>0.00</c:formatCode>
                <c:ptCount val="45"/>
                <c:pt idx="2" formatCode="#,##0_ ;[Red]\-#,##0\ ">
                  <c:v>0</c:v>
                </c:pt>
                <c:pt idx="3" formatCode="#,##0_ ;[Red]\-#,##0\ ">
                  <c:v>0</c:v>
                </c:pt>
                <c:pt idx="4" formatCode="#,##0_ ;[Red]\-#,##0\ ">
                  <c:v>0</c:v>
                </c:pt>
                <c:pt idx="5" formatCode="#,##0_ ;[Red]\-#,##0\ ">
                  <c:v>0</c:v>
                </c:pt>
                <c:pt idx="6" formatCode="#,##0_ ;[Red]\-#,##0\ ">
                  <c:v>0</c:v>
                </c:pt>
                <c:pt idx="7" formatCode="#,##0_ ;[Red]\-#,##0\ ">
                  <c:v>0</c:v>
                </c:pt>
                <c:pt idx="8" formatCode="#,##0_ ;[Red]\-#,##0\ ">
                  <c:v>0</c:v>
                </c:pt>
                <c:pt idx="9" formatCode="#,##0_ ;[Red]\-#,##0\ ">
                  <c:v>0</c:v>
                </c:pt>
                <c:pt idx="10" formatCode="#,##0_ ;[Red]\-#,##0\ ">
                  <c:v>0</c:v>
                </c:pt>
                <c:pt idx="11" formatCode="#,##0_ ;[Red]\-#,##0\ ">
                  <c:v>0</c:v>
                </c:pt>
                <c:pt idx="12" formatCode="#,##0_ ;[Red]\-#,##0\ ">
                  <c:v>0</c:v>
                </c:pt>
                <c:pt idx="13" formatCode="#,##0_ ;[Red]\-#,##0\ ">
                  <c:v>0</c:v>
                </c:pt>
                <c:pt idx="14" formatCode="#,##0_ ;[Red]\-#,##0\ ">
                  <c:v>0</c:v>
                </c:pt>
                <c:pt idx="15" formatCode="#,##0_ ;[Red]\-#,##0\ ">
                  <c:v>0</c:v>
                </c:pt>
                <c:pt idx="16" formatCode="#,##0_ ;[Red]\-#,##0\ ">
                  <c:v>0</c:v>
                </c:pt>
                <c:pt idx="17" formatCode="#,##0_ ;[Red]\-#,##0\ ">
                  <c:v>0</c:v>
                </c:pt>
                <c:pt idx="18" formatCode="#,##0_ ;[Red]\-#,##0\ ">
                  <c:v>0</c:v>
                </c:pt>
                <c:pt idx="19" formatCode="#,##0_ ;[Red]\-#,##0\ ">
                  <c:v>0</c:v>
                </c:pt>
                <c:pt idx="20" formatCode="#,##0_ ;[Red]\-#,##0\ ">
                  <c:v>0</c:v>
                </c:pt>
                <c:pt idx="21" formatCode="#,##0_ ;[Red]\-#,##0\ ">
                  <c:v>0</c:v>
                </c:pt>
                <c:pt idx="22" formatCode="#,##0_ ;[Red]\-#,##0\ ">
                  <c:v>0</c:v>
                </c:pt>
                <c:pt idx="23" formatCode="#,##0_ ;[Red]\-#,##0\ ">
                  <c:v>0</c:v>
                </c:pt>
                <c:pt idx="24" formatCode="#,##0_ ;[Red]\-#,##0\ ">
                  <c:v>0</c:v>
                </c:pt>
                <c:pt idx="25" formatCode="#,##0_ ;[Red]\-#,##0\ ">
                  <c:v>0</c:v>
                </c:pt>
                <c:pt idx="26" formatCode="#,##0_ ;[Red]\-#,##0\ ">
                  <c:v>0</c:v>
                </c:pt>
                <c:pt idx="27" formatCode="#,##0_ ;[Red]\-#,##0\ ">
                  <c:v>0</c:v>
                </c:pt>
                <c:pt idx="28" formatCode="#,##0_ ;[Red]\-#,##0\ ">
                  <c:v>0</c:v>
                </c:pt>
                <c:pt idx="29" formatCode="#,##0_ ;[Red]\-#,##0\ ">
                  <c:v>0</c:v>
                </c:pt>
                <c:pt idx="30" formatCode="#,##0_ ;[Red]\-#,##0\ ">
                  <c:v>0</c:v>
                </c:pt>
                <c:pt idx="31" formatCode="#,##0_ ;[Red]\-#,##0\ ">
                  <c:v>0</c:v>
                </c:pt>
                <c:pt idx="32" formatCode="#,##0_ ;[Red]\-#,##0\ ">
                  <c:v>0</c:v>
                </c:pt>
                <c:pt idx="33" formatCode="#,##0_ ;[Red]\-#,##0\ ">
                  <c:v>0</c:v>
                </c:pt>
                <c:pt idx="34" formatCode="#,##0_ ;[Red]\-#,##0\ ">
                  <c:v>0</c:v>
                </c:pt>
                <c:pt idx="35" formatCode="#,##0_ ;[Red]\-#,##0\ ">
                  <c:v>0</c:v>
                </c:pt>
                <c:pt idx="36" formatCode="#,##0_ ;[Red]\-#,##0\ ">
                  <c:v>0</c:v>
                </c:pt>
                <c:pt idx="37" formatCode="#,##0_ ;[Red]\-#,##0\ ">
                  <c:v>0</c:v>
                </c:pt>
                <c:pt idx="38" formatCode="#,##0_ ;[Red]\-#,##0\ ">
                  <c:v>0</c:v>
                </c:pt>
                <c:pt idx="39" formatCode="#,##0_ ;[Red]\-#,##0\ ">
                  <c:v>0</c:v>
                </c:pt>
                <c:pt idx="40" formatCode="#,##0_ ;[Red]\-#,##0\ ">
                  <c:v>0</c:v>
                </c:pt>
                <c:pt idx="41" formatCode="#,##0_ ;[Red]\-#,##0\ ">
                  <c:v>0</c:v>
                </c:pt>
                <c:pt idx="42" formatCode="#,##0_ ;[Red]\-#,##0\ ">
                  <c:v>0</c:v>
                </c:pt>
                <c:pt idx="43" formatCode="#,##0_ ;[Red]\-#,##0\ ">
                  <c:v>0</c:v>
                </c:pt>
                <c:pt idx="44" formatCode="#,##0_ ;[Red]\-#,##0\ ">
                  <c:v>0</c:v>
                </c:pt>
              </c:numCache>
            </c:numRef>
          </c:val>
          <c:smooth val="0"/>
          <c:extLst>
            <c:ext xmlns:c16="http://schemas.microsoft.com/office/drawing/2014/chart" uri="{C3380CC4-5D6E-409C-BE32-E72D297353CC}">
              <c16:uniqueId val="{00000001-B1C9-4BF6-86F2-7517D2824E9F}"/>
            </c:ext>
          </c:extLst>
        </c:ser>
        <c:ser>
          <c:idx val="2"/>
          <c:order val="2"/>
          <c:tx>
            <c:strRef>
              <c:f>'SPM Skenario Bank'!$H$187</c:f>
              <c:strCache>
                <c:ptCount val="1"/>
                <c:pt idx="0">
                  <c:v>Posisi likuiditas bersih (Available HQLA dikurangi Total Arus kas keluar bersih)</c:v>
                </c:pt>
              </c:strCache>
            </c:strRef>
          </c:tx>
          <c:spPr>
            <a:ln w="28575" cap="rnd">
              <a:solidFill>
                <a:schemeClr val="accent3"/>
              </a:solidFill>
              <a:round/>
            </a:ln>
            <a:effectLst/>
          </c:spPr>
          <c:marker>
            <c:symbol val="none"/>
          </c:marker>
          <c:cat>
            <c:strRef>
              <c:f>'SPM Skenario Bank'!$M$186:$BA$186</c:f>
              <c:strCache>
                <c:ptCount val="41"/>
                <c:pt idx="0">
                  <c:v> O/N (selain Open) </c:v>
                </c:pt>
                <c:pt idx="1">
                  <c:v> Hari-2 </c:v>
                </c:pt>
                <c:pt idx="2">
                  <c:v> Hari-3 </c:v>
                </c:pt>
                <c:pt idx="3">
                  <c:v> Hari-4 </c:v>
                </c:pt>
                <c:pt idx="4">
                  <c:v> Hari-5 </c:v>
                </c:pt>
                <c:pt idx="5">
                  <c:v> Hari-6 </c:v>
                </c:pt>
                <c:pt idx="6">
                  <c:v> Hari-7 </c:v>
                </c:pt>
                <c:pt idx="7">
                  <c:v> Hari-8 </c:v>
                </c:pt>
                <c:pt idx="8">
                  <c:v> Hari-9 </c:v>
                </c:pt>
                <c:pt idx="9">
                  <c:v> Hari-10 </c:v>
                </c:pt>
                <c:pt idx="10">
                  <c:v> Hari-11 </c:v>
                </c:pt>
                <c:pt idx="11">
                  <c:v> Hari-12 </c:v>
                </c:pt>
                <c:pt idx="12">
                  <c:v> Hari-13 </c:v>
                </c:pt>
                <c:pt idx="13">
                  <c:v> Hari-14 </c:v>
                </c:pt>
                <c:pt idx="14">
                  <c:v> Hari-15 </c:v>
                </c:pt>
                <c:pt idx="15">
                  <c:v> Hari-16 </c:v>
                </c:pt>
                <c:pt idx="16">
                  <c:v> Hari-17 </c:v>
                </c:pt>
                <c:pt idx="17">
                  <c:v> Hari-18 </c:v>
                </c:pt>
                <c:pt idx="18">
                  <c:v> Hari-19 </c:v>
                </c:pt>
                <c:pt idx="19">
                  <c:v> Hari-20 </c:v>
                </c:pt>
                <c:pt idx="20">
                  <c:v> Hari-21 </c:v>
                </c:pt>
                <c:pt idx="21">
                  <c:v> Hari-22 </c:v>
                </c:pt>
                <c:pt idx="22">
                  <c:v> Hari-23 </c:v>
                </c:pt>
                <c:pt idx="23">
                  <c:v> Hari-24 </c:v>
                </c:pt>
                <c:pt idx="24">
                  <c:v> Hari-25 </c:v>
                </c:pt>
                <c:pt idx="25">
                  <c:v> Hari-26 </c:v>
                </c:pt>
                <c:pt idx="26">
                  <c:v> Hari-27 </c:v>
                </c:pt>
                <c:pt idx="27">
                  <c:v> Hari-28 </c:v>
                </c:pt>
                <c:pt idx="28">
                  <c:v> Hari-29 </c:v>
                </c:pt>
                <c:pt idx="29">
                  <c:v> Hari-30 </c:v>
                </c:pt>
                <c:pt idx="30">
                  <c:v> &gt; mg 4 s.d. mg 5 </c:v>
                </c:pt>
                <c:pt idx="31">
                  <c:v> &gt; mg 5 s.d. 2 bln </c:v>
                </c:pt>
                <c:pt idx="32">
                  <c:v> &gt; 2 bln s.d 3 bln </c:v>
                </c:pt>
                <c:pt idx="33">
                  <c:v> &gt; 3 bln s.d 4 bln </c:v>
                </c:pt>
                <c:pt idx="34">
                  <c:v> &gt; 4 bln s.d 5 bln </c:v>
                </c:pt>
                <c:pt idx="35">
                  <c:v> &gt; 5 bln s.d 6 bln </c:v>
                </c:pt>
                <c:pt idx="36">
                  <c:v> &gt; 6 bln s.d. 9 bln </c:v>
                </c:pt>
                <c:pt idx="37">
                  <c:v>  &gt; 9 bln s.d. 12 bln </c:v>
                </c:pt>
                <c:pt idx="38">
                  <c:v> &gt; 12 bln s.d. 2 thn </c:v>
                </c:pt>
                <c:pt idx="39">
                  <c:v> &gt; 2 thn s.d. 5 thn </c:v>
                </c:pt>
                <c:pt idx="40">
                  <c:v> &gt; 5 thn </c:v>
                </c:pt>
              </c:strCache>
            </c:strRef>
          </c:cat>
          <c:val>
            <c:numRef>
              <c:f>'SPM Skenario Bank'!$I$187:$BA$187</c:f>
              <c:numCache>
                <c:formatCode>0.00</c:formatCode>
                <c:ptCount val="4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2-B1C9-4BF6-86F2-7517D2824E9F}"/>
            </c:ext>
          </c:extLst>
        </c:ser>
        <c:dLbls>
          <c:showLegendKey val="0"/>
          <c:showVal val="0"/>
          <c:showCatName val="0"/>
          <c:showSerName val="0"/>
          <c:showPercent val="0"/>
          <c:showBubbleSize val="0"/>
        </c:dLbls>
        <c:smooth val="0"/>
        <c:axId val="1505856768"/>
        <c:axId val="1505860608"/>
      </c:lineChart>
      <c:catAx>
        <c:axId val="15058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860608"/>
        <c:crosses val="autoZero"/>
        <c:auto val="1"/>
        <c:lblAlgn val="ctr"/>
        <c:lblOffset val="100"/>
        <c:noMultiLvlLbl val="0"/>
      </c:catAx>
      <c:valAx>
        <c:axId val="1505860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85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6</xdr:col>
      <xdr:colOff>481099</xdr:colOff>
      <xdr:row>14</xdr:row>
      <xdr:rowOff>0</xdr:rowOff>
    </xdr:from>
    <xdr:ext cx="184731" cy="264560"/>
    <xdr:sp macro="" textlink="">
      <xdr:nvSpPr>
        <xdr:cNvPr id="2" name="TextovéPole 1">
          <a:extLst>
            <a:ext uri="{FF2B5EF4-FFF2-40B4-BE49-F238E27FC236}">
              <a16:creationId xmlns:a16="http://schemas.microsoft.com/office/drawing/2014/main" id="{0B87644B-CC9F-4C41-962F-9D9780270C2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 name="TextovéPole 1">
          <a:extLst>
            <a:ext uri="{FF2B5EF4-FFF2-40B4-BE49-F238E27FC236}">
              <a16:creationId xmlns:a16="http://schemas.microsoft.com/office/drawing/2014/main" id="{6D6D61C4-B173-40CB-80EB-84D5A399262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 name="TextovéPole 1">
          <a:extLst>
            <a:ext uri="{FF2B5EF4-FFF2-40B4-BE49-F238E27FC236}">
              <a16:creationId xmlns:a16="http://schemas.microsoft.com/office/drawing/2014/main" id="{ECDA8FED-B7ED-4E4F-A074-E5D204B5D54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 name="TextovéPole 1">
          <a:extLst>
            <a:ext uri="{FF2B5EF4-FFF2-40B4-BE49-F238E27FC236}">
              <a16:creationId xmlns:a16="http://schemas.microsoft.com/office/drawing/2014/main" id="{34D60973-A1FD-4FE1-8FCE-2CF2D482E8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 name="TextovéPole 1">
          <a:extLst>
            <a:ext uri="{FF2B5EF4-FFF2-40B4-BE49-F238E27FC236}">
              <a16:creationId xmlns:a16="http://schemas.microsoft.com/office/drawing/2014/main" id="{3BDE848B-E3CE-4F22-A3C8-F0CFEAA88E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 name="TextovéPole 1">
          <a:extLst>
            <a:ext uri="{FF2B5EF4-FFF2-40B4-BE49-F238E27FC236}">
              <a16:creationId xmlns:a16="http://schemas.microsoft.com/office/drawing/2014/main" id="{D570011B-2C7E-46F2-B2B3-7DEBD1111A4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 name="TextovéPole 1">
          <a:extLst>
            <a:ext uri="{FF2B5EF4-FFF2-40B4-BE49-F238E27FC236}">
              <a16:creationId xmlns:a16="http://schemas.microsoft.com/office/drawing/2014/main" id="{BBA03E0F-15E9-4FE9-BA39-49E2F92D129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 name="TextovéPole 1">
          <a:extLst>
            <a:ext uri="{FF2B5EF4-FFF2-40B4-BE49-F238E27FC236}">
              <a16:creationId xmlns:a16="http://schemas.microsoft.com/office/drawing/2014/main" id="{102B5385-84DE-4C22-8C27-600B3855E6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 name="TextovéPole 1">
          <a:extLst>
            <a:ext uri="{FF2B5EF4-FFF2-40B4-BE49-F238E27FC236}">
              <a16:creationId xmlns:a16="http://schemas.microsoft.com/office/drawing/2014/main" id="{2DCD659A-FA1C-40DA-8ADB-C99FBCB7CCB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 name="TextovéPole 1">
          <a:extLst>
            <a:ext uri="{FF2B5EF4-FFF2-40B4-BE49-F238E27FC236}">
              <a16:creationId xmlns:a16="http://schemas.microsoft.com/office/drawing/2014/main" id="{E50F6FDC-FA50-495C-A810-5905D29B105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 name="TextovéPole 1">
          <a:extLst>
            <a:ext uri="{FF2B5EF4-FFF2-40B4-BE49-F238E27FC236}">
              <a16:creationId xmlns:a16="http://schemas.microsoft.com/office/drawing/2014/main" id="{B07B8795-6131-4206-A315-86541B109AA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 name="TextovéPole 1">
          <a:extLst>
            <a:ext uri="{FF2B5EF4-FFF2-40B4-BE49-F238E27FC236}">
              <a16:creationId xmlns:a16="http://schemas.microsoft.com/office/drawing/2014/main" id="{6EAA324A-D5D4-4897-B09C-D38FF13C35E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 name="TextovéPole 1">
          <a:extLst>
            <a:ext uri="{FF2B5EF4-FFF2-40B4-BE49-F238E27FC236}">
              <a16:creationId xmlns:a16="http://schemas.microsoft.com/office/drawing/2014/main" id="{94249FB4-73BB-4656-A635-88288B6FD5D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 name="TextovéPole 1">
          <a:extLst>
            <a:ext uri="{FF2B5EF4-FFF2-40B4-BE49-F238E27FC236}">
              <a16:creationId xmlns:a16="http://schemas.microsoft.com/office/drawing/2014/main" id="{4C050C5E-8CC9-4135-98B4-25792F5114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 name="TextovéPole 1">
          <a:extLst>
            <a:ext uri="{FF2B5EF4-FFF2-40B4-BE49-F238E27FC236}">
              <a16:creationId xmlns:a16="http://schemas.microsoft.com/office/drawing/2014/main" id="{5AC508C4-9EAB-45CE-87C0-CF6D70D423E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 name="TextovéPole 1">
          <a:extLst>
            <a:ext uri="{FF2B5EF4-FFF2-40B4-BE49-F238E27FC236}">
              <a16:creationId xmlns:a16="http://schemas.microsoft.com/office/drawing/2014/main" id="{5B39091B-0E16-490A-8077-764107D698F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 name="TextovéPole 1">
          <a:extLst>
            <a:ext uri="{FF2B5EF4-FFF2-40B4-BE49-F238E27FC236}">
              <a16:creationId xmlns:a16="http://schemas.microsoft.com/office/drawing/2014/main" id="{CB2956BE-59A1-4396-830D-5AD8FE9ECD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 name="TextovéPole 1">
          <a:extLst>
            <a:ext uri="{FF2B5EF4-FFF2-40B4-BE49-F238E27FC236}">
              <a16:creationId xmlns:a16="http://schemas.microsoft.com/office/drawing/2014/main" id="{76F8B341-AEFB-4311-A3E6-09B5552B29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 name="TextovéPole 1">
          <a:extLst>
            <a:ext uri="{FF2B5EF4-FFF2-40B4-BE49-F238E27FC236}">
              <a16:creationId xmlns:a16="http://schemas.microsoft.com/office/drawing/2014/main" id="{F00415E2-833C-42DE-AA40-8511A5C1254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 name="TextovéPole 1">
          <a:extLst>
            <a:ext uri="{FF2B5EF4-FFF2-40B4-BE49-F238E27FC236}">
              <a16:creationId xmlns:a16="http://schemas.microsoft.com/office/drawing/2014/main" id="{CE16B703-855D-4296-9E76-D677CC46FF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2" name="TextovéPole 1">
          <a:extLst>
            <a:ext uri="{FF2B5EF4-FFF2-40B4-BE49-F238E27FC236}">
              <a16:creationId xmlns:a16="http://schemas.microsoft.com/office/drawing/2014/main" id="{D6636011-A299-4D3C-BE6B-B74607C4BE1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3" name="TextovéPole 1">
          <a:extLst>
            <a:ext uri="{FF2B5EF4-FFF2-40B4-BE49-F238E27FC236}">
              <a16:creationId xmlns:a16="http://schemas.microsoft.com/office/drawing/2014/main" id="{E3D88B4D-0369-4DB8-8AE7-2116AB3DA8C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4" name="TextovéPole 1">
          <a:extLst>
            <a:ext uri="{FF2B5EF4-FFF2-40B4-BE49-F238E27FC236}">
              <a16:creationId xmlns:a16="http://schemas.microsoft.com/office/drawing/2014/main" id="{5FC5B845-70EC-46AA-9504-A23E3E6DEBE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5" name="TextovéPole 1">
          <a:extLst>
            <a:ext uri="{FF2B5EF4-FFF2-40B4-BE49-F238E27FC236}">
              <a16:creationId xmlns:a16="http://schemas.microsoft.com/office/drawing/2014/main" id="{DF37D090-E18E-43E2-B59F-355B59B95E6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6" name="TextovéPole 1">
          <a:extLst>
            <a:ext uri="{FF2B5EF4-FFF2-40B4-BE49-F238E27FC236}">
              <a16:creationId xmlns:a16="http://schemas.microsoft.com/office/drawing/2014/main" id="{42ED678C-25F6-4540-ADE7-BB6C779C57A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7" name="TextovéPole 1">
          <a:extLst>
            <a:ext uri="{FF2B5EF4-FFF2-40B4-BE49-F238E27FC236}">
              <a16:creationId xmlns:a16="http://schemas.microsoft.com/office/drawing/2014/main" id="{097899FC-B3FE-4716-9E41-EE3EE269209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8" name="TextovéPole 1">
          <a:extLst>
            <a:ext uri="{FF2B5EF4-FFF2-40B4-BE49-F238E27FC236}">
              <a16:creationId xmlns:a16="http://schemas.microsoft.com/office/drawing/2014/main" id="{6E0DD66A-07B3-4B35-9C27-A0880886276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9" name="TextovéPole 1">
          <a:extLst>
            <a:ext uri="{FF2B5EF4-FFF2-40B4-BE49-F238E27FC236}">
              <a16:creationId xmlns:a16="http://schemas.microsoft.com/office/drawing/2014/main" id="{04C0405C-A2D3-40C9-BB5F-1ACAF933724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0" name="TextovéPole 1">
          <a:extLst>
            <a:ext uri="{FF2B5EF4-FFF2-40B4-BE49-F238E27FC236}">
              <a16:creationId xmlns:a16="http://schemas.microsoft.com/office/drawing/2014/main" id="{ECB210CA-98B1-4517-922E-547620A3205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1" name="TextovéPole 1">
          <a:extLst>
            <a:ext uri="{FF2B5EF4-FFF2-40B4-BE49-F238E27FC236}">
              <a16:creationId xmlns:a16="http://schemas.microsoft.com/office/drawing/2014/main" id="{02527DAC-E709-4F91-BECD-1FB5E6A111E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2" name="TextovéPole 1">
          <a:extLst>
            <a:ext uri="{FF2B5EF4-FFF2-40B4-BE49-F238E27FC236}">
              <a16:creationId xmlns:a16="http://schemas.microsoft.com/office/drawing/2014/main" id="{94B01028-88AE-4FE0-9D2B-F334AD6B366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3" name="TextovéPole 1">
          <a:extLst>
            <a:ext uri="{FF2B5EF4-FFF2-40B4-BE49-F238E27FC236}">
              <a16:creationId xmlns:a16="http://schemas.microsoft.com/office/drawing/2014/main" id="{B5412DAD-573F-413E-8193-33AA7EAD46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4" name="TextovéPole 1">
          <a:extLst>
            <a:ext uri="{FF2B5EF4-FFF2-40B4-BE49-F238E27FC236}">
              <a16:creationId xmlns:a16="http://schemas.microsoft.com/office/drawing/2014/main" id="{813F918A-F488-4BF9-9569-C6658021C96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5" name="TextovéPole 1">
          <a:extLst>
            <a:ext uri="{FF2B5EF4-FFF2-40B4-BE49-F238E27FC236}">
              <a16:creationId xmlns:a16="http://schemas.microsoft.com/office/drawing/2014/main" id="{901CA95F-B837-4D90-8AD0-EC6E838FE85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6" name="TextovéPole 1">
          <a:extLst>
            <a:ext uri="{FF2B5EF4-FFF2-40B4-BE49-F238E27FC236}">
              <a16:creationId xmlns:a16="http://schemas.microsoft.com/office/drawing/2014/main" id="{9C38D34E-3CBB-4AC6-BBA1-B87B38AB815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7" name="TextovéPole 1">
          <a:extLst>
            <a:ext uri="{FF2B5EF4-FFF2-40B4-BE49-F238E27FC236}">
              <a16:creationId xmlns:a16="http://schemas.microsoft.com/office/drawing/2014/main" id="{890DFFDD-03AC-42EA-8D58-5354D655CE7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8" name="TextovéPole 1">
          <a:extLst>
            <a:ext uri="{FF2B5EF4-FFF2-40B4-BE49-F238E27FC236}">
              <a16:creationId xmlns:a16="http://schemas.microsoft.com/office/drawing/2014/main" id="{4527D2D7-7FD9-4B49-9920-3F9169C3325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39" name="TextovéPole 1">
          <a:extLst>
            <a:ext uri="{FF2B5EF4-FFF2-40B4-BE49-F238E27FC236}">
              <a16:creationId xmlns:a16="http://schemas.microsoft.com/office/drawing/2014/main" id="{578469D1-30C7-479D-BAC2-77450E01AC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0" name="TextovéPole 1">
          <a:extLst>
            <a:ext uri="{FF2B5EF4-FFF2-40B4-BE49-F238E27FC236}">
              <a16:creationId xmlns:a16="http://schemas.microsoft.com/office/drawing/2014/main" id="{AD4EBB9D-0970-40BD-828E-C7036D2D318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1" name="TextovéPole 1">
          <a:extLst>
            <a:ext uri="{FF2B5EF4-FFF2-40B4-BE49-F238E27FC236}">
              <a16:creationId xmlns:a16="http://schemas.microsoft.com/office/drawing/2014/main" id="{49DF37D6-B5E1-42F7-BC4C-43153379414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2" name="TextovéPole 1">
          <a:extLst>
            <a:ext uri="{FF2B5EF4-FFF2-40B4-BE49-F238E27FC236}">
              <a16:creationId xmlns:a16="http://schemas.microsoft.com/office/drawing/2014/main" id="{0EDB5019-BF23-4ED1-BDFE-7C3A69ED5C1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3" name="TextovéPole 1">
          <a:extLst>
            <a:ext uri="{FF2B5EF4-FFF2-40B4-BE49-F238E27FC236}">
              <a16:creationId xmlns:a16="http://schemas.microsoft.com/office/drawing/2014/main" id="{B1CCD4C4-AAA6-4C6F-B976-54E9346457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4" name="TextovéPole 1">
          <a:extLst>
            <a:ext uri="{FF2B5EF4-FFF2-40B4-BE49-F238E27FC236}">
              <a16:creationId xmlns:a16="http://schemas.microsoft.com/office/drawing/2014/main" id="{A58973AD-9F65-4154-8D07-65DABD09889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5" name="TextovéPole 1">
          <a:extLst>
            <a:ext uri="{FF2B5EF4-FFF2-40B4-BE49-F238E27FC236}">
              <a16:creationId xmlns:a16="http://schemas.microsoft.com/office/drawing/2014/main" id="{15B47E0E-CB0F-473D-85B9-6C28CBCC2EB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6" name="TextovéPole 1">
          <a:extLst>
            <a:ext uri="{FF2B5EF4-FFF2-40B4-BE49-F238E27FC236}">
              <a16:creationId xmlns:a16="http://schemas.microsoft.com/office/drawing/2014/main" id="{59A9DE83-032A-4BCC-8BF4-0536F3325F8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7" name="TextovéPole 1">
          <a:extLst>
            <a:ext uri="{FF2B5EF4-FFF2-40B4-BE49-F238E27FC236}">
              <a16:creationId xmlns:a16="http://schemas.microsoft.com/office/drawing/2014/main" id="{AE10A59C-3AAC-4A8F-AF87-990F6A3FC78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8" name="TextovéPole 1">
          <a:extLst>
            <a:ext uri="{FF2B5EF4-FFF2-40B4-BE49-F238E27FC236}">
              <a16:creationId xmlns:a16="http://schemas.microsoft.com/office/drawing/2014/main" id="{A91633E7-6C36-4D92-B0FE-F1590374807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49" name="TextovéPole 1">
          <a:extLst>
            <a:ext uri="{FF2B5EF4-FFF2-40B4-BE49-F238E27FC236}">
              <a16:creationId xmlns:a16="http://schemas.microsoft.com/office/drawing/2014/main" id="{3C9DB986-2DE2-4381-AC0E-72A30C20369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0" name="TextovéPole 1">
          <a:extLst>
            <a:ext uri="{FF2B5EF4-FFF2-40B4-BE49-F238E27FC236}">
              <a16:creationId xmlns:a16="http://schemas.microsoft.com/office/drawing/2014/main" id="{EC019ADA-3AAE-4F83-8888-CB9CCFBD148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1" name="TextovéPole 1">
          <a:extLst>
            <a:ext uri="{FF2B5EF4-FFF2-40B4-BE49-F238E27FC236}">
              <a16:creationId xmlns:a16="http://schemas.microsoft.com/office/drawing/2014/main" id="{E360E760-4F62-4031-822C-D121FE29FCB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2" name="TextovéPole 1">
          <a:extLst>
            <a:ext uri="{FF2B5EF4-FFF2-40B4-BE49-F238E27FC236}">
              <a16:creationId xmlns:a16="http://schemas.microsoft.com/office/drawing/2014/main" id="{F15D7C22-9251-4CCE-8797-EBD500913AF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3" name="TextovéPole 1">
          <a:extLst>
            <a:ext uri="{FF2B5EF4-FFF2-40B4-BE49-F238E27FC236}">
              <a16:creationId xmlns:a16="http://schemas.microsoft.com/office/drawing/2014/main" id="{88FF3E50-9FC6-4461-9566-FD3EE8B3B43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4" name="TextovéPole 1">
          <a:extLst>
            <a:ext uri="{FF2B5EF4-FFF2-40B4-BE49-F238E27FC236}">
              <a16:creationId xmlns:a16="http://schemas.microsoft.com/office/drawing/2014/main" id="{F432AC17-D98D-4987-8F86-21637E95A1C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5" name="TextovéPole 1">
          <a:extLst>
            <a:ext uri="{FF2B5EF4-FFF2-40B4-BE49-F238E27FC236}">
              <a16:creationId xmlns:a16="http://schemas.microsoft.com/office/drawing/2014/main" id="{A4BC6441-7816-4CAF-926F-D4C8228397F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6" name="TextovéPole 1">
          <a:extLst>
            <a:ext uri="{FF2B5EF4-FFF2-40B4-BE49-F238E27FC236}">
              <a16:creationId xmlns:a16="http://schemas.microsoft.com/office/drawing/2014/main" id="{679C75A9-7999-49CC-9308-3F4DD1D6DBB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7" name="TextovéPole 1">
          <a:extLst>
            <a:ext uri="{FF2B5EF4-FFF2-40B4-BE49-F238E27FC236}">
              <a16:creationId xmlns:a16="http://schemas.microsoft.com/office/drawing/2014/main" id="{CA0B361C-3F02-4077-9006-5B0E6775177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8" name="TextovéPole 1">
          <a:extLst>
            <a:ext uri="{FF2B5EF4-FFF2-40B4-BE49-F238E27FC236}">
              <a16:creationId xmlns:a16="http://schemas.microsoft.com/office/drawing/2014/main" id="{DA6284CE-70E4-424C-A867-1C8AC4D69C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59" name="TextovéPole 1">
          <a:extLst>
            <a:ext uri="{FF2B5EF4-FFF2-40B4-BE49-F238E27FC236}">
              <a16:creationId xmlns:a16="http://schemas.microsoft.com/office/drawing/2014/main" id="{BCBF2766-84A6-4160-9B9C-961E916C1C5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0" name="TextovéPole 1">
          <a:extLst>
            <a:ext uri="{FF2B5EF4-FFF2-40B4-BE49-F238E27FC236}">
              <a16:creationId xmlns:a16="http://schemas.microsoft.com/office/drawing/2014/main" id="{79DBF1CD-537D-4893-A7E1-A92A9F82CE7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1" name="TextovéPole 1">
          <a:extLst>
            <a:ext uri="{FF2B5EF4-FFF2-40B4-BE49-F238E27FC236}">
              <a16:creationId xmlns:a16="http://schemas.microsoft.com/office/drawing/2014/main" id="{98F8A4FF-D6B8-40ED-935C-E08ABAEEB2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2" name="TextovéPole 1">
          <a:extLst>
            <a:ext uri="{FF2B5EF4-FFF2-40B4-BE49-F238E27FC236}">
              <a16:creationId xmlns:a16="http://schemas.microsoft.com/office/drawing/2014/main" id="{4B7A4AF4-D339-4955-B76C-670B4A3BCEE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3" name="TextovéPole 1">
          <a:extLst>
            <a:ext uri="{FF2B5EF4-FFF2-40B4-BE49-F238E27FC236}">
              <a16:creationId xmlns:a16="http://schemas.microsoft.com/office/drawing/2014/main" id="{4E920E35-0EFA-42C3-8FF3-748F1C1857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4" name="TextovéPole 1">
          <a:extLst>
            <a:ext uri="{FF2B5EF4-FFF2-40B4-BE49-F238E27FC236}">
              <a16:creationId xmlns:a16="http://schemas.microsoft.com/office/drawing/2014/main" id="{0A9577AE-9E9B-42BB-AC18-8A6C3514D6E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5" name="TextovéPole 1">
          <a:extLst>
            <a:ext uri="{FF2B5EF4-FFF2-40B4-BE49-F238E27FC236}">
              <a16:creationId xmlns:a16="http://schemas.microsoft.com/office/drawing/2014/main" id="{44F150C7-B51A-4017-AC17-528E7262CCA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6" name="TextovéPole 1">
          <a:extLst>
            <a:ext uri="{FF2B5EF4-FFF2-40B4-BE49-F238E27FC236}">
              <a16:creationId xmlns:a16="http://schemas.microsoft.com/office/drawing/2014/main" id="{F5F05009-85D5-4D7C-A00C-2FE5D1D7FC8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7" name="TextovéPole 1">
          <a:extLst>
            <a:ext uri="{FF2B5EF4-FFF2-40B4-BE49-F238E27FC236}">
              <a16:creationId xmlns:a16="http://schemas.microsoft.com/office/drawing/2014/main" id="{B3242B30-D28A-4714-A5EC-D41A93C45DA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8" name="TextovéPole 1">
          <a:extLst>
            <a:ext uri="{FF2B5EF4-FFF2-40B4-BE49-F238E27FC236}">
              <a16:creationId xmlns:a16="http://schemas.microsoft.com/office/drawing/2014/main" id="{DB812ECE-C771-4935-B482-54738F13210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69" name="TextovéPole 1">
          <a:extLst>
            <a:ext uri="{FF2B5EF4-FFF2-40B4-BE49-F238E27FC236}">
              <a16:creationId xmlns:a16="http://schemas.microsoft.com/office/drawing/2014/main" id="{9D923491-818F-4490-BD37-A20A376219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0" name="TextovéPole 1">
          <a:extLst>
            <a:ext uri="{FF2B5EF4-FFF2-40B4-BE49-F238E27FC236}">
              <a16:creationId xmlns:a16="http://schemas.microsoft.com/office/drawing/2014/main" id="{7D41C1D7-2A5D-4683-8DD3-51C05AB3D40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1" name="TextovéPole 1">
          <a:extLst>
            <a:ext uri="{FF2B5EF4-FFF2-40B4-BE49-F238E27FC236}">
              <a16:creationId xmlns:a16="http://schemas.microsoft.com/office/drawing/2014/main" id="{1FC38EF3-2688-4493-A114-B9619512F1F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2" name="TextovéPole 1">
          <a:extLst>
            <a:ext uri="{FF2B5EF4-FFF2-40B4-BE49-F238E27FC236}">
              <a16:creationId xmlns:a16="http://schemas.microsoft.com/office/drawing/2014/main" id="{EC53C57C-6135-400F-BC71-2DE2F8E32BA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3" name="TextovéPole 1">
          <a:extLst>
            <a:ext uri="{FF2B5EF4-FFF2-40B4-BE49-F238E27FC236}">
              <a16:creationId xmlns:a16="http://schemas.microsoft.com/office/drawing/2014/main" id="{DA6492A2-199E-4102-B878-0788D5C3286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4" name="TextovéPole 1">
          <a:extLst>
            <a:ext uri="{FF2B5EF4-FFF2-40B4-BE49-F238E27FC236}">
              <a16:creationId xmlns:a16="http://schemas.microsoft.com/office/drawing/2014/main" id="{FA5628BD-9F2D-44D2-9B5F-A191BEC3E33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5" name="TextovéPole 1">
          <a:extLst>
            <a:ext uri="{FF2B5EF4-FFF2-40B4-BE49-F238E27FC236}">
              <a16:creationId xmlns:a16="http://schemas.microsoft.com/office/drawing/2014/main" id="{0073E960-7A55-44C7-95EC-48D6B50B6B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6" name="TextovéPole 1">
          <a:extLst>
            <a:ext uri="{FF2B5EF4-FFF2-40B4-BE49-F238E27FC236}">
              <a16:creationId xmlns:a16="http://schemas.microsoft.com/office/drawing/2014/main" id="{A55DEB54-B432-4D4E-9148-36C605BB696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7" name="TextovéPole 1">
          <a:extLst>
            <a:ext uri="{FF2B5EF4-FFF2-40B4-BE49-F238E27FC236}">
              <a16:creationId xmlns:a16="http://schemas.microsoft.com/office/drawing/2014/main" id="{4F52F6B7-C9CC-4293-821D-C4D26C86999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8" name="TextovéPole 1">
          <a:extLst>
            <a:ext uri="{FF2B5EF4-FFF2-40B4-BE49-F238E27FC236}">
              <a16:creationId xmlns:a16="http://schemas.microsoft.com/office/drawing/2014/main" id="{B7E5554E-6CEC-49F5-8827-84D5A99B04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79" name="TextovéPole 1">
          <a:extLst>
            <a:ext uri="{FF2B5EF4-FFF2-40B4-BE49-F238E27FC236}">
              <a16:creationId xmlns:a16="http://schemas.microsoft.com/office/drawing/2014/main" id="{FE4E24EE-B021-40AC-B310-A44572CC4FF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0" name="TextovéPole 1">
          <a:extLst>
            <a:ext uri="{FF2B5EF4-FFF2-40B4-BE49-F238E27FC236}">
              <a16:creationId xmlns:a16="http://schemas.microsoft.com/office/drawing/2014/main" id="{555153D1-6CB7-4D73-8299-A077B7244C2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1" name="TextovéPole 1">
          <a:extLst>
            <a:ext uri="{FF2B5EF4-FFF2-40B4-BE49-F238E27FC236}">
              <a16:creationId xmlns:a16="http://schemas.microsoft.com/office/drawing/2014/main" id="{02EE9175-DF2E-4B4B-80DD-7B260CA8F0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2" name="TextovéPole 1">
          <a:extLst>
            <a:ext uri="{FF2B5EF4-FFF2-40B4-BE49-F238E27FC236}">
              <a16:creationId xmlns:a16="http://schemas.microsoft.com/office/drawing/2014/main" id="{1ABEFF10-37BB-41C2-977C-6CF9EBBB6A5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3" name="TextovéPole 1">
          <a:extLst>
            <a:ext uri="{FF2B5EF4-FFF2-40B4-BE49-F238E27FC236}">
              <a16:creationId xmlns:a16="http://schemas.microsoft.com/office/drawing/2014/main" id="{830B829C-F43D-4440-AF5A-805A86AE716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4" name="TextovéPole 1">
          <a:extLst>
            <a:ext uri="{FF2B5EF4-FFF2-40B4-BE49-F238E27FC236}">
              <a16:creationId xmlns:a16="http://schemas.microsoft.com/office/drawing/2014/main" id="{5802E667-5F75-4CC8-97CB-443AA31385E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5" name="TextovéPole 1">
          <a:extLst>
            <a:ext uri="{FF2B5EF4-FFF2-40B4-BE49-F238E27FC236}">
              <a16:creationId xmlns:a16="http://schemas.microsoft.com/office/drawing/2014/main" id="{231533D6-BA72-489F-95CF-19953B78A3A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6" name="TextovéPole 1">
          <a:extLst>
            <a:ext uri="{FF2B5EF4-FFF2-40B4-BE49-F238E27FC236}">
              <a16:creationId xmlns:a16="http://schemas.microsoft.com/office/drawing/2014/main" id="{4F3C0A23-382D-4323-9749-DB02B97D818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7" name="TextovéPole 1">
          <a:extLst>
            <a:ext uri="{FF2B5EF4-FFF2-40B4-BE49-F238E27FC236}">
              <a16:creationId xmlns:a16="http://schemas.microsoft.com/office/drawing/2014/main" id="{04868783-E197-47C3-8A5C-E989A5F589F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8" name="TextovéPole 1">
          <a:extLst>
            <a:ext uri="{FF2B5EF4-FFF2-40B4-BE49-F238E27FC236}">
              <a16:creationId xmlns:a16="http://schemas.microsoft.com/office/drawing/2014/main" id="{79E027BC-6685-4FF7-B931-375380A77A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89" name="TextovéPole 1">
          <a:extLst>
            <a:ext uri="{FF2B5EF4-FFF2-40B4-BE49-F238E27FC236}">
              <a16:creationId xmlns:a16="http://schemas.microsoft.com/office/drawing/2014/main" id="{0E0FA0AB-2AB1-4FC9-B979-2FBFD68AED4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0" name="TextovéPole 1">
          <a:extLst>
            <a:ext uri="{FF2B5EF4-FFF2-40B4-BE49-F238E27FC236}">
              <a16:creationId xmlns:a16="http://schemas.microsoft.com/office/drawing/2014/main" id="{22571810-C376-486A-ACF5-8A6F71DFCC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1" name="TextovéPole 1">
          <a:extLst>
            <a:ext uri="{FF2B5EF4-FFF2-40B4-BE49-F238E27FC236}">
              <a16:creationId xmlns:a16="http://schemas.microsoft.com/office/drawing/2014/main" id="{D6D6E443-A2B1-4A1A-828E-63D783091BA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2" name="TextovéPole 1">
          <a:extLst>
            <a:ext uri="{FF2B5EF4-FFF2-40B4-BE49-F238E27FC236}">
              <a16:creationId xmlns:a16="http://schemas.microsoft.com/office/drawing/2014/main" id="{C15B23E3-2300-4D86-8335-71E406ADEE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3" name="TextovéPole 1">
          <a:extLst>
            <a:ext uri="{FF2B5EF4-FFF2-40B4-BE49-F238E27FC236}">
              <a16:creationId xmlns:a16="http://schemas.microsoft.com/office/drawing/2014/main" id="{7B3EC809-E96A-4AC5-9BEA-3CF47A97672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4" name="TextovéPole 1">
          <a:extLst>
            <a:ext uri="{FF2B5EF4-FFF2-40B4-BE49-F238E27FC236}">
              <a16:creationId xmlns:a16="http://schemas.microsoft.com/office/drawing/2014/main" id="{AF001D1A-661E-4B0C-A530-59B0182D4F7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5" name="TextovéPole 1">
          <a:extLst>
            <a:ext uri="{FF2B5EF4-FFF2-40B4-BE49-F238E27FC236}">
              <a16:creationId xmlns:a16="http://schemas.microsoft.com/office/drawing/2014/main" id="{F77247F5-DD9F-4043-BC31-98C26E2314B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6" name="TextovéPole 1">
          <a:extLst>
            <a:ext uri="{FF2B5EF4-FFF2-40B4-BE49-F238E27FC236}">
              <a16:creationId xmlns:a16="http://schemas.microsoft.com/office/drawing/2014/main" id="{86E577EE-6201-4587-96FB-A0174D7331F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7" name="TextovéPole 1">
          <a:extLst>
            <a:ext uri="{FF2B5EF4-FFF2-40B4-BE49-F238E27FC236}">
              <a16:creationId xmlns:a16="http://schemas.microsoft.com/office/drawing/2014/main" id="{FCF54752-D799-4A1B-8DE6-39FF25B6923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8" name="TextovéPole 1">
          <a:extLst>
            <a:ext uri="{FF2B5EF4-FFF2-40B4-BE49-F238E27FC236}">
              <a16:creationId xmlns:a16="http://schemas.microsoft.com/office/drawing/2014/main" id="{2931F3F9-6070-40C0-BA0C-74A0D7061B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99" name="TextovéPole 1">
          <a:extLst>
            <a:ext uri="{FF2B5EF4-FFF2-40B4-BE49-F238E27FC236}">
              <a16:creationId xmlns:a16="http://schemas.microsoft.com/office/drawing/2014/main" id="{EBE183A3-967F-4AEF-9598-05EE7EB836A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0" name="TextovéPole 1">
          <a:extLst>
            <a:ext uri="{FF2B5EF4-FFF2-40B4-BE49-F238E27FC236}">
              <a16:creationId xmlns:a16="http://schemas.microsoft.com/office/drawing/2014/main" id="{B3E0FFA0-C3F5-4EBE-94AC-3A1E281E94F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1" name="TextovéPole 1">
          <a:extLst>
            <a:ext uri="{FF2B5EF4-FFF2-40B4-BE49-F238E27FC236}">
              <a16:creationId xmlns:a16="http://schemas.microsoft.com/office/drawing/2014/main" id="{783D1F04-0C80-4201-8FBF-D9AA974C2BA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2" name="TextovéPole 1">
          <a:extLst>
            <a:ext uri="{FF2B5EF4-FFF2-40B4-BE49-F238E27FC236}">
              <a16:creationId xmlns:a16="http://schemas.microsoft.com/office/drawing/2014/main" id="{F8535B3B-2CBB-49DC-BC83-1E1904E65D4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3" name="TextovéPole 1">
          <a:extLst>
            <a:ext uri="{FF2B5EF4-FFF2-40B4-BE49-F238E27FC236}">
              <a16:creationId xmlns:a16="http://schemas.microsoft.com/office/drawing/2014/main" id="{0DEFB162-485A-4F7A-9C4B-FE672C37E3D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4" name="TextovéPole 1">
          <a:extLst>
            <a:ext uri="{FF2B5EF4-FFF2-40B4-BE49-F238E27FC236}">
              <a16:creationId xmlns:a16="http://schemas.microsoft.com/office/drawing/2014/main" id="{6D76EEF3-5E79-4E66-98CD-68B2BAF98A5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5" name="TextovéPole 1">
          <a:extLst>
            <a:ext uri="{FF2B5EF4-FFF2-40B4-BE49-F238E27FC236}">
              <a16:creationId xmlns:a16="http://schemas.microsoft.com/office/drawing/2014/main" id="{AC532E3B-FE53-4B39-AE6B-8123748B342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6" name="TextovéPole 1">
          <a:extLst>
            <a:ext uri="{FF2B5EF4-FFF2-40B4-BE49-F238E27FC236}">
              <a16:creationId xmlns:a16="http://schemas.microsoft.com/office/drawing/2014/main" id="{6737EF2F-0458-4D3E-B55E-170659ADBB6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7" name="TextovéPole 1">
          <a:extLst>
            <a:ext uri="{FF2B5EF4-FFF2-40B4-BE49-F238E27FC236}">
              <a16:creationId xmlns:a16="http://schemas.microsoft.com/office/drawing/2014/main" id="{5C5CAD4D-F116-4A29-A9AC-68654BBE40A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8" name="TextovéPole 1">
          <a:extLst>
            <a:ext uri="{FF2B5EF4-FFF2-40B4-BE49-F238E27FC236}">
              <a16:creationId xmlns:a16="http://schemas.microsoft.com/office/drawing/2014/main" id="{D33F2576-7233-4166-AD86-42840A64E4D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09" name="TextovéPole 1">
          <a:extLst>
            <a:ext uri="{FF2B5EF4-FFF2-40B4-BE49-F238E27FC236}">
              <a16:creationId xmlns:a16="http://schemas.microsoft.com/office/drawing/2014/main" id="{5F3E0061-8E3B-40B8-B87A-38A34A148E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0" name="TextovéPole 1">
          <a:extLst>
            <a:ext uri="{FF2B5EF4-FFF2-40B4-BE49-F238E27FC236}">
              <a16:creationId xmlns:a16="http://schemas.microsoft.com/office/drawing/2014/main" id="{8893A7D4-9332-464E-A5EB-4465D16D953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1" name="TextovéPole 1">
          <a:extLst>
            <a:ext uri="{FF2B5EF4-FFF2-40B4-BE49-F238E27FC236}">
              <a16:creationId xmlns:a16="http://schemas.microsoft.com/office/drawing/2014/main" id="{E84C00B1-1DF2-4B41-9FF1-FB5EFA4D7F9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2" name="TextovéPole 1">
          <a:extLst>
            <a:ext uri="{FF2B5EF4-FFF2-40B4-BE49-F238E27FC236}">
              <a16:creationId xmlns:a16="http://schemas.microsoft.com/office/drawing/2014/main" id="{D1F2753F-4FE1-48F4-83E9-CBF8CB3FCD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3" name="TextovéPole 1">
          <a:extLst>
            <a:ext uri="{FF2B5EF4-FFF2-40B4-BE49-F238E27FC236}">
              <a16:creationId xmlns:a16="http://schemas.microsoft.com/office/drawing/2014/main" id="{05FF4155-8C37-4CD4-9E06-2C565128BAB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4" name="TextovéPole 1">
          <a:extLst>
            <a:ext uri="{FF2B5EF4-FFF2-40B4-BE49-F238E27FC236}">
              <a16:creationId xmlns:a16="http://schemas.microsoft.com/office/drawing/2014/main" id="{BADBAB8E-E955-4ECA-975F-CBD9DF8FB12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5" name="TextovéPole 1">
          <a:extLst>
            <a:ext uri="{FF2B5EF4-FFF2-40B4-BE49-F238E27FC236}">
              <a16:creationId xmlns:a16="http://schemas.microsoft.com/office/drawing/2014/main" id="{07D516C5-599B-4C50-9544-8C8F04C3DD0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6" name="TextovéPole 1">
          <a:extLst>
            <a:ext uri="{FF2B5EF4-FFF2-40B4-BE49-F238E27FC236}">
              <a16:creationId xmlns:a16="http://schemas.microsoft.com/office/drawing/2014/main" id="{9BFD5111-BDF5-4F91-97A2-2398FF00E7B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7" name="TextovéPole 1">
          <a:extLst>
            <a:ext uri="{FF2B5EF4-FFF2-40B4-BE49-F238E27FC236}">
              <a16:creationId xmlns:a16="http://schemas.microsoft.com/office/drawing/2014/main" id="{6A313DDF-8AC3-4661-AC0B-2181670D97F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8" name="TextovéPole 1">
          <a:extLst>
            <a:ext uri="{FF2B5EF4-FFF2-40B4-BE49-F238E27FC236}">
              <a16:creationId xmlns:a16="http://schemas.microsoft.com/office/drawing/2014/main" id="{E650D946-5E6E-4982-A8E2-4BAB930714A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19" name="TextovéPole 1">
          <a:extLst>
            <a:ext uri="{FF2B5EF4-FFF2-40B4-BE49-F238E27FC236}">
              <a16:creationId xmlns:a16="http://schemas.microsoft.com/office/drawing/2014/main" id="{2C591832-876E-4041-8209-A04FA50B36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0" name="TextovéPole 1">
          <a:extLst>
            <a:ext uri="{FF2B5EF4-FFF2-40B4-BE49-F238E27FC236}">
              <a16:creationId xmlns:a16="http://schemas.microsoft.com/office/drawing/2014/main" id="{794996E0-7861-4924-8F4F-321F39573A9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1" name="TextovéPole 1">
          <a:extLst>
            <a:ext uri="{FF2B5EF4-FFF2-40B4-BE49-F238E27FC236}">
              <a16:creationId xmlns:a16="http://schemas.microsoft.com/office/drawing/2014/main" id="{492052C9-9DE8-4D4A-BD77-2D965BA9F3A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2" name="TextovéPole 1">
          <a:extLst>
            <a:ext uri="{FF2B5EF4-FFF2-40B4-BE49-F238E27FC236}">
              <a16:creationId xmlns:a16="http://schemas.microsoft.com/office/drawing/2014/main" id="{AF5BDCDD-01FF-4627-9BF0-72015A947BA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3" name="TextovéPole 1">
          <a:extLst>
            <a:ext uri="{FF2B5EF4-FFF2-40B4-BE49-F238E27FC236}">
              <a16:creationId xmlns:a16="http://schemas.microsoft.com/office/drawing/2014/main" id="{FC354C38-38F2-433E-861C-FA92D6FF517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4" name="TextovéPole 1">
          <a:extLst>
            <a:ext uri="{FF2B5EF4-FFF2-40B4-BE49-F238E27FC236}">
              <a16:creationId xmlns:a16="http://schemas.microsoft.com/office/drawing/2014/main" id="{09D6B6E3-2410-42ED-B2FE-24304DAEAAD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5" name="TextovéPole 1">
          <a:extLst>
            <a:ext uri="{FF2B5EF4-FFF2-40B4-BE49-F238E27FC236}">
              <a16:creationId xmlns:a16="http://schemas.microsoft.com/office/drawing/2014/main" id="{B2116A72-2BD8-4EFB-A4E9-0DF900C942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6" name="TextovéPole 1">
          <a:extLst>
            <a:ext uri="{FF2B5EF4-FFF2-40B4-BE49-F238E27FC236}">
              <a16:creationId xmlns:a16="http://schemas.microsoft.com/office/drawing/2014/main" id="{2783B254-B46C-4398-A920-A6DA3D1D34E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7" name="TextovéPole 1">
          <a:extLst>
            <a:ext uri="{FF2B5EF4-FFF2-40B4-BE49-F238E27FC236}">
              <a16:creationId xmlns:a16="http://schemas.microsoft.com/office/drawing/2014/main" id="{4082BD16-B350-4A9F-94DF-A910C00F4BF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8" name="TextovéPole 1">
          <a:extLst>
            <a:ext uri="{FF2B5EF4-FFF2-40B4-BE49-F238E27FC236}">
              <a16:creationId xmlns:a16="http://schemas.microsoft.com/office/drawing/2014/main" id="{3EECB775-895D-4AA7-9960-6FD9C92E7E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29" name="TextovéPole 1">
          <a:extLst>
            <a:ext uri="{FF2B5EF4-FFF2-40B4-BE49-F238E27FC236}">
              <a16:creationId xmlns:a16="http://schemas.microsoft.com/office/drawing/2014/main" id="{76430D58-BE8D-45A0-BE44-6474B0A4624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0" name="TextovéPole 1">
          <a:extLst>
            <a:ext uri="{FF2B5EF4-FFF2-40B4-BE49-F238E27FC236}">
              <a16:creationId xmlns:a16="http://schemas.microsoft.com/office/drawing/2014/main" id="{328E7A3C-A1A3-4CD1-A35A-2ECBDEA6F51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1" name="TextovéPole 1">
          <a:extLst>
            <a:ext uri="{FF2B5EF4-FFF2-40B4-BE49-F238E27FC236}">
              <a16:creationId xmlns:a16="http://schemas.microsoft.com/office/drawing/2014/main" id="{9E52C45C-0B10-4513-8B4C-3E90EE16FB4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2" name="TextovéPole 1">
          <a:extLst>
            <a:ext uri="{FF2B5EF4-FFF2-40B4-BE49-F238E27FC236}">
              <a16:creationId xmlns:a16="http://schemas.microsoft.com/office/drawing/2014/main" id="{0BC85A34-B5F6-4723-A0B0-164B3C0E7EC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3" name="TextovéPole 1">
          <a:extLst>
            <a:ext uri="{FF2B5EF4-FFF2-40B4-BE49-F238E27FC236}">
              <a16:creationId xmlns:a16="http://schemas.microsoft.com/office/drawing/2014/main" id="{BB02FAAE-593E-41B2-B74E-D34864DA282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4" name="TextovéPole 1">
          <a:extLst>
            <a:ext uri="{FF2B5EF4-FFF2-40B4-BE49-F238E27FC236}">
              <a16:creationId xmlns:a16="http://schemas.microsoft.com/office/drawing/2014/main" id="{2E68429F-FEA1-48B0-A210-B9D8D5186C3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5" name="TextovéPole 1">
          <a:extLst>
            <a:ext uri="{FF2B5EF4-FFF2-40B4-BE49-F238E27FC236}">
              <a16:creationId xmlns:a16="http://schemas.microsoft.com/office/drawing/2014/main" id="{B74202E5-B38C-403C-BF2E-D9015FBE323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6" name="TextovéPole 1">
          <a:extLst>
            <a:ext uri="{FF2B5EF4-FFF2-40B4-BE49-F238E27FC236}">
              <a16:creationId xmlns:a16="http://schemas.microsoft.com/office/drawing/2014/main" id="{896D2D05-7299-4216-B402-EE88756BAC0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7" name="TextovéPole 1">
          <a:extLst>
            <a:ext uri="{FF2B5EF4-FFF2-40B4-BE49-F238E27FC236}">
              <a16:creationId xmlns:a16="http://schemas.microsoft.com/office/drawing/2014/main" id="{D248F841-6E34-4EA5-A705-ED8E6969329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8" name="TextovéPole 1">
          <a:extLst>
            <a:ext uri="{FF2B5EF4-FFF2-40B4-BE49-F238E27FC236}">
              <a16:creationId xmlns:a16="http://schemas.microsoft.com/office/drawing/2014/main" id="{DE9F935A-908B-4870-AC7D-01A6499B50B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39" name="TextovéPole 1">
          <a:extLst>
            <a:ext uri="{FF2B5EF4-FFF2-40B4-BE49-F238E27FC236}">
              <a16:creationId xmlns:a16="http://schemas.microsoft.com/office/drawing/2014/main" id="{A88B2A62-EC8A-4E30-908E-30118A55106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0" name="TextovéPole 1">
          <a:extLst>
            <a:ext uri="{FF2B5EF4-FFF2-40B4-BE49-F238E27FC236}">
              <a16:creationId xmlns:a16="http://schemas.microsoft.com/office/drawing/2014/main" id="{1DDEC092-80E6-4887-AC90-58A9CBBF72F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1" name="TextovéPole 1">
          <a:extLst>
            <a:ext uri="{FF2B5EF4-FFF2-40B4-BE49-F238E27FC236}">
              <a16:creationId xmlns:a16="http://schemas.microsoft.com/office/drawing/2014/main" id="{C2D58563-7616-4557-A015-108415734D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2" name="TextovéPole 1">
          <a:extLst>
            <a:ext uri="{FF2B5EF4-FFF2-40B4-BE49-F238E27FC236}">
              <a16:creationId xmlns:a16="http://schemas.microsoft.com/office/drawing/2014/main" id="{E57949C8-3EE7-4836-A53A-495A4BF07DB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3" name="TextovéPole 1">
          <a:extLst>
            <a:ext uri="{FF2B5EF4-FFF2-40B4-BE49-F238E27FC236}">
              <a16:creationId xmlns:a16="http://schemas.microsoft.com/office/drawing/2014/main" id="{CDBCAE50-DB6B-4D38-949D-7F3D12C90AD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4" name="TextovéPole 1">
          <a:extLst>
            <a:ext uri="{FF2B5EF4-FFF2-40B4-BE49-F238E27FC236}">
              <a16:creationId xmlns:a16="http://schemas.microsoft.com/office/drawing/2014/main" id="{169F9BB7-568E-4CCB-B57C-6F76CE53A77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5" name="TextovéPole 1">
          <a:extLst>
            <a:ext uri="{FF2B5EF4-FFF2-40B4-BE49-F238E27FC236}">
              <a16:creationId xmlns:a16="http://schemas.microsoft.com/office/drawing/2014/main" id="{FF777C0B-55AC-4EB5-9645-5CA5BCD3734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6" name="TextovéPole 1">
          <a:extLst>
            <a:ext uri="{FF2B5EF4-FFF2-40B4-BE49-F238E27FC236}">
              <a16:creationId xmlns:a16="http://schemas.microsoft.com/office/drawing/2014/main" id="{8F0DD6B4-2391-47B4-A203-17A9CFC1DAB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7" name="TextovéPole 1">
          <a:extLst>
            <a:ext uri="{FF2B5EF4-FFF2-40B4-BE49-F238E27FC236}">
              <a16:creationId xmlns:a16="http://schemas.microsoft.com/office/drawing/2014/main" id="{B8E2BC07-EF87-428F-B863-A0307D00C21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8" name="TextovéPole 1">
          <a:extLst>
            <a:ext uri="{FF2B5EF4-FFF2-40B4-BE49-F238E27FC236}">
              <a16:creationId xmlns:a16="http://schemas.microsoft.com/office/drawing/2014/main" id="{043CC4A4-C7B9-4F6A-9598-3FF86396932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49" name="TextovéPole 1">
          <a:extLst>
            <a:ext uri="{FF2B5EF4-FFF2-40B4-BE49-F238E27FC236}">
              <a16:creationId xmlns:a16="http://schemas.microsoft.com/office/drawing/2014/main" id="{61289961-879A-4632-BF7F-37C52475082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0" name="TextovéPole 1">
          <a:extLst>
            <a:ext uri="{FF2B5EF4-FFF2-40B4-BE49-F238E27FC236}">
              <a16:creationId xmlns:a16="http://schemas.microsoft.com/office/drawing/2014/main" id="{6492C0DC-B821-4A5A-AFA0-1AF06554988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1" name="TextovéPole 1">
          <a:extLst>
            <a:ext uri="{FF2B5EF4-FFF2-40B4-BE49-F238E27FC236}">
              <a16:creationId xmlns:a16="http://schemas.microsoft.com/office/drawing/2014/main" id="{FD56C03F-6E4D-4EAF-92A1-1DA0D4B87F2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2" name="TextovéPole 1">
          <a:extLst>
            <a:ext uri="{FF2B5EF4-FFF2-40B4-BE49-F238E27FC236}">
              <a16:creationId xmlns:a16="http://schemas.microsoft.com/office/drawing/2014/main" id="{01E5FF17-49DD-4AFD-96B7-2AC8FC0A319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3" name="TextovéPole 1">
          <a:extLst>
            <a:ext uri="{FF2B5EF4-FFF2-40B4-BE49-F238E27FC236}">
              <a16:creationId xmlns:a16="http://schemas.microsoft.com/office/drawing/2014/main" id="{8FB26B12-F385-438D-AE80-FD2CB8F2757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4" name="TextovéPole 1">
          <a:extLst>
            <a:ext uri="{FF2B5EF4-FFF2-40B4-BE49-F238E27FC236}">
              <a16:creationId xmlns:a16="http://schemas.microsoft.com/office/drawing/2014/main" id="{E1228AAD-5687-4BDD-888A-5C6823BCB6A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5" name="TextovéPole 1">
          <a:extLst>
            <a:ext uri="{FF2B5EF4-FFF2-40B4-BE49-F238E27FC236}">
              <a16:creationId xmlns:a16="http://schemas.microsoft.com/office/drawing/2014/main" id="{B772E802-1698-4B5A-B3C9-991AED88580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6" name="TextovéPole 1">
          <a:extLst>
            <a:ext uri="{FF2B5EF4-FFF2-40B4-BE49-F238E27FC236}">
              <a16:creationId xmlns:a16="http://schemas.microsoft.com/office/drawing/2014/main" id="{34CE651B-F9EA-499E-8A85-2A4A82F2EFB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7" name="TextovéPole 1">
          <a:extLst>
            <a:ext uri="{FF2B5EF4-FFF2-40B4-BE49-F238E27FC236}">
              <a16:creationId xmlns:a16="http://schemas.microsoft.com/office/drawing/2014/main" id="{3C7EE259-74F5-436F-BBCA-3A67DB7236F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8" name="TextovéPole 1">
          <a:extLst>
            <a:ext uri="{FF2B5EF4-FFF2-40B4-BE49-F238E27FC236}">
              <a16:creationId xmlns:a16="http://schemas.microsoft.com/office/drawing/2014/main" id="{724B5EF9-E93B-4D86-9817-7B7870DBD7F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59" name="TextovéPole 1">
          <a:extLst>
            <a:ext uri="{FF2B5EF4-FFF2-40B4-BE49-F238E27FC236}">
              <a16:creationId xmlns:a16="http://schemas.microsoft.com/office/drawing/2014/main" id="{0DDFC888-2098-4121-81D5-9FA0B125819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0" name="TextovéPole 1">
          <a:extLst>
            <a:ext uri="{FF2B5EF4-FFF2-40B4-BE49-F238E27FC236}">
              <a16:creationId xmlns:a16="http://schemas.microsoft.com/office/drawing/2014/main" id="{C794DCFB-4426-4F09-BF9D-6EFD88016C4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1" name="TextovéPole 1">
          <a:extLst>
            <a:ext uri="{FF2B5EF4-FFF2-40B4-BE49-F238E27FC236}">
              <a16:creationId xmlns:a16="http://schemas.microsoft.com/office/drawing/2014/main" id="{F4875751-F827-4AF3-913B-D8E135C82B4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2" name="TextovéPole 1">
          <a:extLst>
            <a:ext uri="{FF2B5EF4-FFF2-40B4-BE49-F238E27FC236}">
              <a16:creationId xmlns:a16="http://schemas.microsoft.com/office/drawing/2014/main" id="{3F7E81FA-AD3B-4F4D-A344-78F885FC788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3" name="TextovéPole 1">
          <a:extLst>
            <a:ext uri="{FF2B5EF4-FFF2-40B4-BE49-F238E27FC236}">
              <a16:creationId xmlns:a16="http://schemas.microsoft.com/office/drawing/2014/main" id="{75F8B6B0-9DFA-4EA6-84E2-73DCD1DD811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4" name="TextovéPole 1">
          <a:extLst>
            <a:ext uri="{FF2B5EF4-FFF2-40B4-BE49-F238E27FC236}">
              <a16:creationId xmlns:a16="http://schemas.microsoft.com/office/drawing/2014/main" id="{729E8BBC-54D9-4695-81F0-0A1D7EA74B7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5" name="TextovéPole 1">
          <a:extLst>
            <a:ext uri="{FF2B5EF4-FFF2-40B4-BE49-F238E27FC236}">
              <a16:creationId xmlns:a16="http://schemas.microsoft.com/office/drawing/2014/main" id="{8F0678BB-9B8D-4AD1-B464-3897B159349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6" name="TextovéPole 1">
          <a:extLst>
            <a:ext uri="{FF2B5EF4-FFF2-40B4-BE49-F238E27FC236}">
              <a16:creationId xmlns:a16="http://schemas.microsoft.com/office/drawing/2014/main" id="{BF43C905-3004-4D77-8B73-E9FB1724BD0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7" name="TextovéPole 1">
          <a:extLst>
            <a:ext uri="{FF2B5EF4-FFF2-40B4-BE49-F238E27FC236}">
              <a16:creationId xmlns:a16="http://schemas.microsoft.com/office/drawing/2014/main" id="{287ED353-B015-4D4F-9171-BCEB357CFEA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8" name="TextovéPole 1">
          <a:extLst>
            <a:ext uri="{FF2B5EF4-FFF2-40B4-BE49-F238E27FC236}">
              <a16:creationId xmlns:a16="http://schemas.microsoft.com/office/drawing/2014/main" id="{46D67739-C8D5-48D9-B54F-5C586E6775D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69" name="TextovéPole 1">
          <a:extLst>
            <a:ext uri="{FF2B5EF4-FFF2-40B4-BE49-F238E27FC236}">
              <a16:creationId xmlns:a16="http://schemas.microsoft.com/office/drawing/2014/main" id="{48FB1D40-2D5C-4CE3-A2BB-060C32B500E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0" name="TextovéPole 1">
          <a:extLst>
            <a:ext uri="{FF2B5EF4-FFF2-40B4-BE49-F238E27FC236}">
              <a16:creationId xmlns:a16="http://schemas.microsoft.com/office/drawing/2014/main" id="{22780CFC-7D1F-475C-827B-4E36622C1EB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1" name="TextovéPole 1">
          <a:extLst>
            <a:ext uri="{FF2B5EF4-FFF2-40B4-BE49-F238E27FC236}">
              <a16:creationId xmlns:a16="http://schemas.microsoft.com/office/drawing/2014/main" id="{04E4A713-F09E-4CDE-B036-48D68924EA5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2" name="TextovéPole 1">
          <a:extLst>
            <a:ext uri="{FF2B5EF4-FFF2-40B4-BE49-F238E27FC236}">
              <a16:creationId xmlns:a16="http://schemas.microsoft.com/office/drawing/2014/main" id="{8FFBA6EE-84C1-417C-92C1-6EE2935D693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3" name="TextovéPole 1">
          <a:extLst>
            <a:ext uri="{FF2B5EF4-FFF2-40B4-BE49-F238E27FC236}">
              <a16:creationId xmlns:a16="http://schemas.microsoft.com/office/drawing/2014/main" id="{809DA5C2-2DB4-4C1F-A2B4-783EE8019AA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4" name="TextovéPole 1">
          <a:extLst>
            <a:ext uri="{FF2B5EF4-FFF2-40B4-BE49-F238E27FC236}">
              <a16:creationId xmlns:a16="http://schemas.microsoft.com/office/drawing/2014/main" id="{CB6398A3-7970-4F10-9BEA-571CA730AD8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5" name="TextovéPole 1">
          <a:extLst>
            <a:ext uri="{FF2B5EF4-FFF2-40B4-BE49-F238E27FC236}">
              <a16:creationId xmlns:a16="http://schemas.microsoft.com/office/drawing/2014/main" id="{C0B0B7F8-F3C7-42BA-92AE-3CAD554215B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6" name="TextovéPole 1">
          <a:extLst>
            <a:ext uri="{FF2B5EF4-FFF2-40B4-BE49-F238E27FC236}">
              <a16:creationId xmlns:a16="http://schemas.microsoft.com/office/drawing/2014/main" id="{BDDA2187-F57F-421F-8C0B-AAD5788E19A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7" name="TextovéPole 1">
          <a:extLst>
            <a:ext uri="{FF2B5EF4-FFF2-40B4-BE49-F238E27FC236}">
              <a16:creationId xmlns:a16="http://schemas.microsoft.com/office/drawing/2014/main" id="{780C71EE-AF5D-46C3-BF6B-5C56F21F849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8" name="TextovéPole 1">
          <a:extLst>
            <a:ext uri="{FF2B5EF4-FFF2-40B4-BE49-F238E27FC236}">
              <a16:creationId xmlns:a16="http://schemas.microsoft.com/office/drawing/2014/main" id="{6B52BD55-0B61-4475-9F25-F4FF0C25D09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79" name="TextovéPole 1">
          <a:extLst>
            <a:ext uri="{FF2B5EF4-FFF2-40B4-BE49-F238E27FC236}">
              <a16:creationId xmlns:a16="http://schemas.microsoft.com/office/drawing/2014/main" id="{6640758B-039A-4BAE-A140-7B30B557F3C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0" name="TextovéPole 1">
          <a:extLst>
            <a:ext uri="{FF2B5EF4-FFF2-40B4-BE49-F238E27FC236}">
              <a16:creationId xmlns:a16="http://schemas.microsoft.com/office/drawing/2014/main" id="{F7C6BC7A-AE5B-414F-A496-826D7209CD3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1" name="TextovéPole 1">
          <a:extLst>
            <a:ext uri="{FF2B5EF4-FFF2-40B4-BE49-F238E27FC236}">
              <a16:creationId xmlns:a16="http://schemas.microsoft.com/office/drawing/2014/main" id="{009187D6-9B80-4774-BFBD-64011C9C294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2" name="TextovéPole 1">
          <a:extLst>
            <a:ext uri="{FF2B5EF4-FFF2-40B4-BE49-F238E27FC236}">
              <a16:creationId xmlns:a16="http://schemas.microsoft.com/office/drawing/2014/main" id="{28DCC25B-E9BD-4082-8DC9-A6373F8DE04C}"/>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3" name="TextovéPole 1">
          <a:extLst>
            <a:ext uri="{FF2B5EF4-FFF2-40B4-BE49-F238E27FC236}">
              <a16:creationId xmlns:a16="http://schemas.microsoft.com/office/drawing/2014/main" id="{82CD28A8-2506-4079-BCAA-B3C78BC9F5C1}"/>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4" name="TextovéPole 1">
          <a:extLst>
            <a:ext uri="{FF2B5EF4-FFF2-40B4-BE49-F238E27FC236}">
              <a16:creationId xmlns:a16="http://schemas.microsoft.com/office/drawing/2014/main" id="{6B9F417B-F6D3-4DA7-A4E5-538577E43CE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5" name="TextovéPole 1">
          <a:extLst>
            <a:ext uri="{FF2B5EF4-FFF2-40B4-BE49-F238E27FC236}">
              <a16:creationId xmlns:a16="http://schemas.microsoft.com/office/drawing/2014/main" id="{56B243AB-7058-49E4-80C2-18413C0F370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6" name="TextovéPole 1">
          <a:extLst>
            <a:ext uri="{FF2B5EF4-FFF2-40B4-BE49-F238E27FC236}">
              <a16:creationId xmlns:a16="http://schemas.microsoft.com/office/drawing/2014/main" id="{4228172C-DED4-4E92-A9B1-70CCD9D4AE4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7" name="TextovéPole 1">
          <a:extLst>
            <a:ext uri="{FF2B5EF4-FFF2-40B4-BE49-F238E27FC236}">
              <a16:creationId xmlns:a16="http://schemas.microsoft.com/office/drawing/2014/main" id="{A66A0100-26F3-4404-B176-A58910BD4F6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8" name="TextovéPole 1">
          <a:extLst>
            <a:ext uri="{FF2B5EF4-FFF2-40B4-BE49-F238E27FC236}">
              <a16:creationId xmlns:a16="http://schemas.microsoft.com/office/drawing/2014/main" id="{3589CF99-90A8-477B-AD2B-26609162DBC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89" name="TextovéPole 1">
          <a:extLst>
            <a:ext uri="{FF2B5EF4-FFF2-40B4-BE49-F238E27FC236}">
              <a16:creationId xmlns:a16="http://schemas.microsoft.com/office/drawing/2014/main" id="{CADF6F25-AC4B-4CDF-B74F-B8E5B745806B}"/>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0" name="TextovéPole 1">
          <a:extLst>
            <a:ext uri="{FF2B5EF4-FFF2-40B4-BE49-F238E27FC236}">
              <a16:creationId xmlns:a16="http://schemas.microsoft.com/office/drawing/2014/main" id="{E544E029-0D11-4362-BC27-BE1A72D36D0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1" name="TextovéPole 1">
          <a:extLst>
            <a:ext uri="{FF2B5EF4-FFF2-40B4-BE49-F238E27FC236}">
              <a16:creationId xmlns:a16="http://schemas.microsoft.com/office/drawing/2014/main" id="{0526B03E-D266-43DE-9680-8EDCCC5E1C34}"/>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2" name="TextovéPole 1">
          <a:extLst>
            <a:ext uri="{FF2B5EF4-FFF2-40B4-BE49-F238E27FC236}">
              <a16:creationId xmlns:a16="http://schemas.microsoft.com/office/drawing/2014/main" id="{7E7D9445-8137-4285-BB80-C78D6234373F}"/>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3" name="TextovéPole 1">
          <a:extLst>
            <a:ext uri="{FF2B5EF4-FFF2-40B4-BE49-F238E27FC236}">
              <a16:creationId xmlns:a16="http://schemas.microsoft.com/office/drawing/2014/main" id="{B6D0AC3B-4572-4E8C-A2D8-D07D660FEBA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4" name="TextovéPole 1">
          <a:extLst>
            <a:ext uri="{FF2B5EF4-FFF2-40B4-BE49-F238E27FC236}">
              <a16:creationId xmlns:a16="http://schemas.microsoft.com/office/drawing/2014/main" id="{23BC30A5-D911-4B77-AB17-2822E1A611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5" name="TextovéPole 1">
          <a:extLst>
            <a:ext uri="{FF2B5EF4-FFF2-40B4-BE49-F238E27FC236}">
              <a16:creationId xmlns:a16="http://schemas.microsoft.com/office/drawing/2014/main" id="{1B0BBFAA-0D10-4EE2-81B7-C42173F6F88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6" name="TextovéPole 1">
          <a:extLst>
            <a:ext uri="{FF2B5EF4-FFF2-40B4-BE49-F238E27FC236}">
              <a16:creationId xmlns:a16="http://schemas.microsoft.com/office/drawing/2014/main" id="{8E8183E4-1B96-4698-B9A7-8710DEF0A710}"/>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7" name="TextovéPole 1">
          <a:extLst>
            <a:ext uri="{FF2B5EF4-FFF2-40B4-BE49-F238E27FC236}">
              <a16:creationId xmlns:a16="http://schemas.microsoft.com/office/drawing/2014/main" id="{60A05B81-0214-4416-81C9-9272F43D90F9}"/>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8" name="TextovéPole 1">
          <a:extLst>
            <a:ext uri="{FF2B5EF4-FFF2-40B4-BE49-F238E27FC236}">
              <a16:creationId xmlns:a16="http://schemas.microsoft.com/office/drawing/2014/main" id="{56A721F1-FD29-4CD9-B09B-5D5B2800E6F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199" name="TextovéPole 1">
          <a:extLst>
            <a:ext uri="{FF2B5EF4-FFF2-40B4-BE49-F238E27FC236}">
              <a16:creationId xmlns:a16="http://schemas.microsoft.com/office/drawing/2014/main" id="{BA886C14-1EF1-4B31-B6CE-31B6E90A21B7}"/>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0" name="TextovéPole 1">
          <a:extLst>
            <a:ext uri="{FF2B5EF4-FFF2-40B4-BE49-F238E27FC236}">
              <a16:creationId xmlns:a16="http://schemas.microsoft.com/office/drawing/2014/main" id="{959D70BB-BC94-4A88-8372-C7EBCBD1FE5E}"/>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1" name="TextovéPole 1">
          <a:extLst>
            <a:ext uri="{FF2B5EF4-FFF2-40B4-BE49-F238E27FC236}">
              <a16:creationId xmlns:a16="http://schemas.microsoft.com/office/drawing/2014/main" id="{285DB7B3-1AAE-4F25-8436-63B1D241CB03}"/>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2" name="TextovéPole 1">
          <a:extLst>
            <a:ext uri="{FF2B5EF4-FFF2-40B4-BE49-F238E27FC236}">
              <a16:creationId xmlns:a16="http://schemas.microsoft.com/office/drawing/2014/main" id="{132D0BA6-5089-43E8-B18A-8A01FEE6CE6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3" name="TextovéPole 1">
          <a:extLst>
            <a:ext uri="{FF2B5EF4-FFF2-40B4-BE49-F238E27FC236}">
              <a16:creationId xmlns:a16="http://schemas.microsoft.com/office/drawing/2014/main" id="{EB9E688E-3740-493E-ABFF-EB91E35B628D}"/>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4" name="TextovéPole 1">
          <a:extLst>
            <a:ext uri="{FF2B5EF4-FFF2-40B4-BE49-F238E27FC236}">
              <a16:creationId xmlns:a16="http://schemas.microsoft.com/office/drawing/2014/main" id="{93AF969E-CD66-4E2A-8692-E02CD46649D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5" name="TextovéPole 1">
          <a:extLst>
            <a:ext uri="{FF2B5EF4-FFF2-40B4-BE49-F238E27FC236}">
              <a16:creationId xmlns:a16="http://schemas.microsoft.com/office/drawing/2014/main" id="{DA52E356-FAAF-4178-8B96-8CB752EBCC6A}"/>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6" name="TextovéPole 1">
          <a:extLst>
            <a:ext uri="{FF2B5EF4-FFF2-40B4-BE49-F238E27FC236}">
              <a16:creationId xmlns:a16="http://schemas.microsoft.com/office/drawing/2014/main" id="{495EAB60-4B29-40D5-9FCC-D362F7B875F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7" name="TextovéPole 1">
          <a:extLst>
            <a:ext uri="{FF2B5EF4-FFF2-40B4-BE49-F238E27FC236}">
              <a16:creationId xmlns:a16="http://schemas.microsoft.com/office/drawing/2014/main" id="{7F22F58B-4C9D-4955-92CA-0FEE9EF8E376}"/>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8" name="TextovéPole 1">
          <a:extLst>
            <a:ext uri="{FF2B5EF4-FFF2-40B4-BE49-F238E27FC236}">
              <a16:creationId xmlns:a16="http://schemas.microsoft.com/office/drawing/2014/main" id="{E1AF5CC2-9A10-4378-9640-24BA44784B45}"/>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09" name="TextovéPole 1">
          <a:extLst>
            <a:ext uri="{FF2B5EF4-FFF2-40B4-BE49-F238E27FC236}">
              <a16:creationId xmlns:a16="http://schemas.microsoft.com/office/drawing/2014/main" id="{14FC6238-E4CE-4F67-AEDA-55CF7041AD72}"/>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0" name="TextovéPole 1">
          <a:extLst>
            <a:ext uri="{FF2B5EF4-FFF2-40B4-BE49-F238E27FC236}">
              <a16:creationId xmlns:a16="http://schemas.microsoft.com/office/drawing/2014/main" id="{32F49B7E-1E9F-4F2C-9A96-DC3AA5CF01F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14</xdr:row>
      <xdr:rowOff>0</xdr:rowOff>
    </xdr:from>
    <xdr:ext cx="184731" cy="264560"/>
    <xdr:sp macro="" textlink="">
      <xdr:nvSpPr>
        <xdr:cNvPr id="211" name="TextovéPole 1">
          <a:extLst>
            <a:ext uri="{FF2B5EF4-FFF2-40B4-BE49-F238E27FC236}">
              <a16:creationId xmlns:a16="http://schemas.microsoft.com/office/drawing/2014/main" id="{CCA98453-6EAD-4B1E-A0D8-EBD9C6F1F838}"/>
            </a:ext>
          </a:extLst>
        </xdr:cNvPr>
        <xdr:cNvSpPr txBox="1"/>
      </xdr:nvSpPr>
      <xdr:spPr>
        <a:xfrm>
          <a:off x="938299" y="21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2" name="TextovéPole 1">
          <a:extLst>
            <a:ext uri="{FF2B5EF4-FFF2-40B4-BE49-F238E27FC236}">
              <a16:creationId xmlns:a16="http://schemas.microsoft.com/office/drawing/2014/main" id="{8A6F2222-EC56-4BF9-9341-A7ADF26AD4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3" name="TextovéPole 1">
          <a:extLst>
            <a:ext uri="{FF2B5EF4-FFF2-40B4-BE49-F238E27FC236}">
              <a16:creationId xmlns:a16="http://schemas.microsoft.com/office/drawing/2014/main" id="{7AA16B3C-A10E-4E64-BF0E-8B330F7D0A0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4" name="TextovéPole 1">
          <a:extLst>
            <a:ext uri="{FF2B5EF4-FFF2-40B4-BE49-F238E27FC236}">
              <a16:creationId xmlns:a16="http://schemas.microsoft.com/office/drawing/2014/main" id="{783BD87C-9AB8-4C6F-A6E0-9A600D9CD17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5" name="TextovéPole 1">
          <a:extLst>
            <a:ext uri="{FF2B5EF4-FFF2-40B4-BE49-F238E27FC236}">
              <a16:creationId xmlns:a16="http://schemas.microsoft.com/office/drawing/2014/main" id="{A8F7151B-47AB-4C21-B03A-6F435FFC1BF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6" name="TextovéPole 1">
          <a:extLst>
            <a:ext uri="{FF2B5EF4-FFF2-40B4-BE49-F238E27FC236}">
              <a16:creationId xmlns:a16="http://schemas.microsoft.com/office/drawing/2014/main" id="{2349C51A-9E1F-46E7-BD3E-035E43DD5A4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7" name="TextovéPole 1">
          <a:extLst>
            <a:ext uri="{FF2B5EF4-FFF2-40B4-BE49-F238E27FC236}">
              <a16:creationId xmlns:a16="http://schemas.microsoft.com/office/drawing/2014/main" id="{4162945B-2B60-4EA6-AF6A-C0AD522EA76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8" name="TextovéPole 1">
          <a:extLst>
            <a:ext uri="{FF2B5EF4-FFF2-40B4-BE49-F238E27FC236}">
              <a16:creationId xmlns:a16="http://schemas.microsoft.com/office/drawing/2014/main" id="{5D2369A2-0CC2-483C-A733-638E72129D4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19" name="TextovéPole 1">
          <a:extLst>
            <a:ext uri="{FF2B5EF4-FFF2-40B4-BE49-F238E27FC236}">
              <a16:creationId xmlns:a16="http://schemas.microsoft.com/office/drawing/2014/main" id="{20D2DB72-35C7-4FDF-A21D-093133B6820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0" name="TextovéPole 1">
          <a:extLst>
            <a:ext uri="{FF2B5EF4-FFF2-40B4-BE49-F238E27FC236}">
              <a16:creationId xmlns:a16="http://schemas.microsoft.com/office/drawing/2014/main" id="{053145F4-24F9-4CBE-AC7C-E5BE97CFC43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1" name="TextovéPole 1">
          <a:extLst>
            <a:ext uri="{FF2B5EF4-FFF2-40B4-BE49-F238E27FC236}">
              <a16:creationId xmlns:a16="http://schemas.microsoft.com/office/drawing/2014/main" id="{BC85ED31-C818-45E1-B202-D738C2DE3B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2" name="TextovéPole 1">
          <a:extLst>
            <a:ext uri="{FF2B5EF4-FFF2-40B4-BE49-F238E27FC236}">
              <a16:creationId xmlns:a16="http://schemas.microsoft.com/office/drawing/2014/main" id="{32C8B9FB-25FB-4E9D-B63F-63ACDF9402B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3" name="TextovéPole 1">
          <a:extLst>
            <a:ext uri="{FF2B5EF4-FFF2-40B4-BE49-F238E27FC236}">
              <a16:creationId xmlns:a16="http://schemas.microsoft.com/office/drawing/2014/main" id="{443351E3-DC46-4813-A6A9-A86B7B7C9C1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4" name="TextovéPole 1">
          <a:extLst>
            <a:ext uri="{FF2B5EF4-FFF2-40B4-BE49-F238E27FC236}">
              <a16:creationId xmlns:a16="http://schemas.microsoft.com/office/drawing/2014/main" id="{27C2B9F9-90F3-466D-8199-5AA63D1337B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5" name="TextovéPole 1">
          <a:extLst>
            <a:ext uri="{FF2B5EF4-FFF2-40B4-BE49-F238E27FC236}">
              <a16:creationId xmlns:a16="http://schemas.microsoft.com/office/drawing/2014/main" id="{71ACFB31-CE3E-4995-AAF9-29E7F27A04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6" name="TextovéPole 1">
          <a:extLst>
            <a:ext uri="{FF2B5EF4-FFF2-40B4-BE49-F238E27FC236}">
              <a16:creationId xmlns:a16="http://schemas.microsoft.com/office/drawing/2014/main" id="{0819120F-E06B-430F-B9F2-ACB70BDE68E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7" name="TextovéPole 1">
          <a:extLst>
            <a:ext uri="{FF2B5EF4-FFF2-40B4-BE49-F238E27FC236}">
              <a16:creationId xmlns:a16="http://schemas.microsoft.com/office/drawing/2014/main" id="{316AE2C6-3717-4DE6-8AD6-5A89B6C5343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8" name="TextovéPole 1">
          <a:extLst>
            <a:ext uri="{FF2B5EF4-FFF2-40B4-BE49-F238E27FC236}">
              <a16:creationId xmlns:a16="http://schemas.microsoft.com/office/drawing/2014/main" id="{46B75288-99AC-46C6-9078-12454E8CD22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29" name="TextovéPole 1">
          <a:extLst>
            <a:ext uri="{FF2B5EF4-FFF2-40B4-BE49-F238E27FC236}">
              <a16:creationId xmlns:a16="http://schemas.microsoft.com/office/drawing/2014/main" id="{B3CD034F-4A1F-4F57-AAF6-F38D10268D4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0" name="TextovéPole 1">
          <a:extLst>
            <a:ext uri="{FF2B5EF4-FFF2-40B4-BE49-F238E27FC236}">
              <a16:creationId xmlns:a16="http://schemas.microsoft.com/office/drawing/2014/main" id="{AD3AEFC6-CD5F-49E1-A453-6772FEC48DF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1" name="TextovéPole 1">
          <a:extLst>
            <a:ext uri="{FF2B5EF4-FFF2-40B4-BE49-F238E27FC236}">
              <a16:creationId xmlns:a16="http://schemas.microsoft.com/office/drawing/2014/main" id="{2AFB58DA-5C88-4A42-8316-764EF3E2F12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2" name="TextovéPole 1">
          <a:extLst>
            <a:ext uri="{FF2B5EF4-FFF2-40B4-BE49-F238E27FC236}">
              <a16:creationId xmlns:a16="http://schemas.microsoft.com/office/drawing/2014/main" id="{805CEF24-5AEA-40AA-A959-165D6F94E60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3" name="TextovéPole 1">
          <a:extLst>
            <a:ext uri="{FF2B5EF4-FFF2-40B4-BE49-F238E27FC236}">
              <a16:creationId xmlns:a16="http://schemas.microsoft.com/office/drawing/2014/main" id="{C8637F38-BEE0-4BD7-A7ED-71FE3009C2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4" name="TextovéPole 1">
          <a:extLst>
            <a:ext uri="{FF2B5EF4-FFF2-40B4-BE49-F238E27FC236}">
              <a16:creationId xmlns:a16="http://schemas.microsoft.com/office/drawing/2014/main" id="{F78243C1-6B06-4D60-9A7A-169B8860CF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5" name="TextovéPole 1">
          <a:extLst>
            <a:ext uri="{FF2B5EF4-FFF2-40B4-BE49-F238E27FC236}">
              <a16:creationId xmlns:a16="http://schemas.microsoft.com/office/drawing/2014/main" id="{524EC596-1C4E-4E81-A0EA-65AB45685B4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6" name="TextovéPole 1">
          <a:extLst>
            <a:ext uri="{FF2B5EF4-FFF2-40B4-BE49-F238E27FC236}">
              <a16:creationId xmlns:a16="http://schemas.microsoft.com/office/drawing/2014/main" id="{28D4B2C9-9BB4-4465-A8A1-1C674148583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7" name="TextovéPole 1">
          <a:extLst>
            <a:ext uri="{FF2B5EF4-FFF2-40B4-BE49-F238E27FC236}">
              <a16:creationId xmlns:a16="http://schemas.microsoft.com/office/drawing/2014/main" id="{B4D0F583-E3BE-4616-84B3-A82C0E8C284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8" name="TextovéPole 1">
          <a:extLst>
            <a:ext uri="{FF2B5EF4-FFF2-40B4-BE49-F238E27FC236}">
              <a16:creationId xmlns:a16="http://schemas.microsoft.com/office/drawing/2014/main" id="{A41C93DC-4AC3-4309-9D1D-3033640F60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39" name="TextovéPole 1">
          <a:extLst>
            <a:ext uri="{FF2B5EF4-FFF2-40B4-BE49-F238E27FC236}">
              <a16:creationId xmlns:a16="http://schemas.microsoft.com/office/drawing/2014/main" id="{3F10F200-1650-44E3-9B1B-228F656B952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0" name="TextovéPole 1">
          <a:extLst>
            <a:ext uri="{FF2B5EF4-FFF2-40B4-BE49-F238E27FC236}">
              <a16:creationId xmlns:a16="http://schemas.microsoft.com/office/drawing/2014/main" id="{A01244BA-6EDC-4259-84F0-B174D102B76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1" name="TextovéPole 1">
          <a:extLst>
            <a:ext uri="{FF2B5EF4-FFF2-40B4-BE49-F238E27FC236}">
              <a16:creationId xmlns:a16="http://schemas.microsoft.com/office/drawing/2014/main" id="{B415A465-B09B-47F6-B48E-987E57C25CF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2" name="TextovéPole 1">
          <a:extLst>
            <a:ext uri="{FF2B5EF4-FFF2-40B4-BE49-F238E27FC236}">
              <a16:creationId xmlns:a16="http://schemas.microsoft.com/office/drawing/2014/main" id="{5D37BFE8-C66A-4DF0-88C9-61538F9BF7F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3" name="TextovéPole 1">
          <a:extLst>
            <a:ext uri="{FF2B5EF4-FFF2-40B4-BE49-F238E27FC236}">
              <a16:creationId xmlns:a16="http://schemas.microsoft.com/office/drawing/2014/main" id="{713EDBF6-6A8A-42F3-992E-483703142D0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4" name="TextovéPole 1">
          <a:extLst>
            <a:ext uri="{FF2B5EF4-FFF2-40B4-BE49-F238E27FC236}">
              <a16:creationId xmlns:a16="http://schemas.microsoft.com/office/drawing/2014/main" id="{128F60A3-FCFE-4515-A2D6-C5194159D35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5" name="TextovéPole 1">
          <a:extLst>
            <a:ext uri="{FF2B5EF4-FFF2-40B4-BE49-F238E27FC236}">
              <a16:creationId xmlns:a16="http://schemas.microsoft.com/office/drawing/2014/main" id="{E4AC4A8D-E7B9-489D-84F5-8F03E7BD6C9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6" name="TextovéPole 1">
          <a:extLst>
            <a:ext uri="{FF2B5EF4-FFF2-40B4-BE49-F238E27FC236}">
              <a16:creationId xmlns:a16="http://schemas.microsoft.com/office/drawing/2014/main" id="{D15E561E-90E0-4605-83E6-ACE62DDF7F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7" name="TextovéPole 1">
          <a:extLst>
            <a:ext uri="{FF2B5EF4-FFF2-40B4-BE49-F238E27FC236}">
              <a16:creationId xmlns:a16="http://schemas.microsoft.com/office/drawing/2014/main" id="{7BECF454-CD7C-41A4-B123-075E93AFED2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8" name="TextovéPole 1">
          <a:extLst>
            <a:ext uri="{FF2B5EF4-FFF2-40B4-BE49-F238E27FC236}">
              <a16:creationId xmlns:a16="http://schemas.microsoft.com/office/drawing/2014/main" id="{2DC3175D-EF61-43BC-9085-8D6369F0667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49" name="TextovéPole 1">
          <a:extLst>
            <a:ext uri="{FF2B5EF4-FFF2-40B4-BE49-F238E27FC236}">
              <a16:creationId xmlns:a16="http://schemas.microsoft.com/office/drawing/2014/main" id="{1FDF2F94-DD13-42FC-B6E1-777093D271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0" name="TextovéPole 1">
          <a:extLst>
            <a:ext uri="{FF2B5EF4-FFF2-40B4-BE49-F238E27FC236}">
              <a16:creationId xmlns:a16="http://schemas.microsoft.com/office/drawing/2014/main" id="{6E006922-7CF5-4250-BDB9-119C5DB3742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1" name="TextovéPole 1">
          <a:extLst>
            <a:ext uri="{FF2B5EF4-FFF2-40B4-BE49-F238E27FC236}">
              <a16:creationId xmlns:a16="http://schemas.microsoft.com/office/drawing/2014/main" id="{023F35E9-539D-4021-8D47-DC2EB642849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2" name="TextovéPole 1">
          <a:extLst>
            <a:ext uri="{FF2B5EF4-FFF2-40B4-BE49-F238E27FC236}">
              <a16:creationId xmlns:a16="http://schemas.microsoft.com/office/drawing/2014/main" id="{AFA98EAA-EC5D-4AE9-BDD9-E9FB1148DC5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3" name="TextovéPole 1">
          <a:extLst>
            <a:ext uri="{FF2B5EF4-FFF2-40B4-BE49-F238E27FC236}">
              <a16:creationId xmlns:a16="http://schemas.microsoft.com/office/drawing/2014/main" id="{CF5F28B1-0916-4B65-A4E0-AA9FA2F5828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4" name="TextovéPole 1">
          <a:extLst>
            <a:ext uri="{FF2B5EF4-FFF2-40B4-BE49-F238E27FC236}">
              <a16:creationId xmlns:a16="http://schemas.microsoft.com/office/drawing/2014/main" id="{ACD5621C-8A9A-44A2-8156-2D8BF57FFA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5" name="TextovéPole 1">
          <a:extLst>
            <a:ext uri="{FF2B5EF4-FFF2-40B4-BE49-F238E27FC236}">
              <a16:creationId xmlns:a16="http://schemas.microsoft.com/office/drawing/2014/main" id="{BB885B7C-2D19-4D2B-821A-11B5BB05DE6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6" name="TextovéPole 1">
          <a:extLst>
            <a:ext uri="{FF2B5EF4-FFF2-40B4-BE49-F238E27FC236}">
              <a16:creationId xmlns:a16="http://schemas.microsoft.com/office/drawing/2014/main" id="{9A82DC6E-20DF-47AD-B4E4-D416834EF89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7" name="TextovéPole 1">
          <a:extLst>
            <a:ext uri="{FF2B5EF4-FFF2-40B4-BE49-F238E27FC236}">
              <a16:creationId xmlns:a16="http://schemas.microsoft.com/office/drawing/2014/main" id="{72307F51-6C7F-4E5B-A279-5ECE9D64110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8" name="TextovéPole 1">
          <a:extLst>
            <a:ext uri="{FF2B5EF4-FFF2-40B4-BE49-F238E27FC236}">
              <a16:creationId xmlns:a16="http://schemas.microsoft.com/office/drawing/2014/main" id="{E2AD4D83-06A5-4120-BAAB-B58863EF6A5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59" name="TextovéPole 1">
          <a:extLst>
            <a:ext uri="{FF2B5EF4-FFF2-40B4-BE49-F238E27FC236}">
              <a16:creationId xmlns:a16="http://schemas.microsoft.com/office/drawing/2014/main" id="{AAFADC37-0BD7-4EE3-B79F-15E4CAA5A66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0" name="TextovéPole 1">
          <a:extLst>
            <a:ext uri="{FF2B5EF4-FFF2-40B4-BE49-F238E27FC236}">
              <a16:creationId xmlns:a16="http://schemas.microsoft.com/office/drawing/2014/main" id="{E6F6EEC1-F96A-4FC1-B0A7-C8DDD9BE69F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1" name="TextovéPole 1">
          <a:extLst>
            <a:ext uri="{FF2B5EF4-FFF2-40B4-BE49-F238E27FC236}">
              <a16:creationId xmlns:a16="http://schemas.microsoft.com/office/drawing/2014/main" id="{235F64A8-9294-406A-A557-525E1EC501D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2" name="TextovéPole 1">
          <a:extLst>
            <a:ext uri="{FF2B5EF4-FFF2-40B4-BE49-F238E27FC236}">
              <a16:creationId xmlns:a16="http://schemas.microsoft.com/office/drawing/2014/main" id="{E452D6E1-B7DC-447B-91DD-9A0F9F0AA55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3" name="TextovéPole 1">
          <a:extLst>
            <a:ext uri="{FF2B5EF4-FFF2-40B4-BE49-F238E27FC236}">
              <a16:creationId xmlns:a16="http://schemas.microsoft.com/office/drawing/2014/main" id="{9085FC06-F282-487C-8F82-30C94A9AD0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4" name="TextovéPole 1">
          <a:extLst>
            <a:ext uri="{FF2B5EF4-FFF2-40B4-BE49-F238E27FC236}">
              <a16:creationId xmlns:a16="http://schemas.microsoft.com/office/drawing/2014/main" id="{61F89923-66D0-4B45-84CA-87BBB11D4A2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5" name="TextovéPole 1">
          <a:extLst>
            <a:ext uri="{FF2B5EF4-FFF2-40B4-BE49-F238E27FC236}">
              <a16:creationId xmlns:a16="http://schemas.microsoft.com/office/drawing/2014/main" id="{29125F9C-CB62-46A5-9A60-04251501EB9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6" name="TextovéPole 1">
          <a:extLst>
            <a:ext uri="{FF2B5EF4-FFF2-40B4-BE49-F238E27FC236}">
              <a16:creationId xmlns:a16="http://schemas.microsoft.com/office/drawing/2014/main" id="{32F1DDDC-FBF6-4442-A480-02C45E53497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7" name="TextovéPole 1">
          <a:extLst>
            <a:ext uri="{FF2B5EF4-FFF2-40B4-BE49-F238E27FC236}">
              <a16:creationId xmlns:a16="http://schemas.microsoft.com/office/drawing/2014/main" id="{CF64DF76-6344-44BC-AC9C-E52BF36D82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8" name="TextovéPole 1">
          <a:extLst>
            <a:ext uri="{FF2B5EF4-FFF2-40B4-BE49-F238E27FC236}">
              <a16:creationId xmlns:a16="http://schemas.microsoft.com/office/drawing/2014/main" id="{33C304A2-EA8F-4A7B-B90F-C964238BA19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69" name="TextovéPole 1">
          <a:extLst>
            <a:ext uri="{FF2B5EF4-FFF2-40B4-BE49-F238E27FC236}">
              <a16:creationId xmlns:a16="http://schemas.microsoft.com/office/drawing/2014/main" id="{5E504A22-B317-490B-85F2-A2906703210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0" name="TextovéPole 1">
          <a:extLst>
            <a:ext uri="{FF2B5EF4-FFF2-40B4-BE49-F238E27FC236}">
              <a16:creationId xmlns:a16="http://schemas.microsoft.com/office/drawing/2014/main" id="{69EFBF3C-8E39-4E2C-88E1-B50948E967E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1" name="TextovéPole 1">
          <a:extLst>
            <a:ext uri="{FF2B5EF4-FFF2-40B4-BE49-F238E27FC236}">
              <a16:creationId xmlns:a16="http://schemas.microsoft.com/office/drawing/2014/main" id="{A3CF04C2-BEEB-42B8-A172-09B4E128966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2" name="TextovéPole 1">
          <a:extLst>
            <a:ext uri="{FF2B5EF4-FFF2-40B4-BE49-F238E27FC236}">
              <a16:creationId xmlns:a16="http://schemas.microsoft.com/office/drawing/2014/main" id="{F380B6B1-6B9A-4D38-9954-F78FDA92E6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3" name="TextovéPole 1">
          <a:extLst>
            <a:ext uri="{FF2B5EF4-FFF2-40B4-BE49-F238E27FC236}">
              <a16:creationId xmlns:a16="http://schemas.microsoft.com/office/drawing/2014/main" id="{C8142714-9D5A-4105-87F6-4454603E0D9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4" name="TextovéPole 1">
          <a:extLst>
            <a:ext uri="{FF2B5EF4-FFF2-40B4-BE49-F238E27FC236}">
              <a16:creationId xmlns:a16="http://schemas.microsoft.com/office/drawing/2014/main" id="{C8935871-F415-4017-8EBB-6C7D7E737D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5" name="TextovéPole 1">
          <a:extLst>
            <a:ext uri="{FF2B5EF4-FFF2-40B4-BE49-F238E27FC236}">
              <a16:creationId xmlns:a16="http://schemas.microsoft.com/office/drawing/2014/main" id="{866EB0FC-AADE-42C3-8F43-03E17E8819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6" name="TextovéPole 1">
          <a:extLst>
            <a:ext uri="{FF2B5EF4-FFF2-40B4-BE49-F238E27FC236}">
              <a16:creationId xmlns:a16="http://schemas.microsoft.com/office/drawing/2014/main" id="{637F938A-5FB0-4162-BA57-5E365211F98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7" name="TextovéPole 1">
          <a:extLst>
            <a:ext uri="{FF2B5EF4-FFF2-40B4-BE49-F238E27FC236}">
              <a16:creationId xmlns:a16="http://schemas.microsoft.com/office/drawing/2014/main" id="{E4D141BF-9182-4085-88F9-5AAC9D3B10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8" name="TextovéPole 1">
          <a:extLst>
            <a:ext uri="{FF2B5EF4-FFF2-40B4-BE49-F238E27FC236}">
              <a16:creationId xmlns:a16="http://schemas.microsoft.com/office/drawing/2014/main" id="{04E2F014-F20B-4888-9304-7ACE0BBC495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79" name="TextovéPole 1">
          <a:extLst>
            <a:ext uri="{FF2B5EF4-FFF2-40B4-BE49-F238E27FC236}">
              <a16:creationId xmlns:a16="http://schemas.microsoft.com/office/drawing/2014/main" id="{9CF0E972-A708-4D42-8C69-BD59669D6A3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0" name="TextovéPole 1">
          <a:extLst>
            <a:ext uri="{FF2B5EF4-FFF2-40B4-BE49-F238E27FC236}">
              <a16:creationId xmlns:a16="http://schemas.microsoft.com/office/drawing/2014/main" id="{4B19C7C8-130E-48E2-8EDA-114BF7E5DD1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1" name="TextovéPole 1">
          <a:extLst>
            <a:ext uri="{FF2B5EF4-FFF2-40B4-BE49-F238E27FC236}">
              <a16:creationId xmlns:a16="http://schemas.microsoft.com/office/drawing/2014/main" id="{62D44C6F-369E-4A8C-9992-D36C38F4309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2" name="TextovéPole 1">
          <a:extLst>
            <a:ext uri="{FF2B5EF4-FFF2-40B4-BE49-F238E27FC236}">
              <a16:creationId xmlns:a16="http://schemas.microsoft.com/office/drawing/2014/main" id="{B8DB0684-1888-49F7-B774-0687B32F48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3" name="TextovéPole 1">
          <a:extLst>
            <a:ext uri="{FF2B5EF4-FFF2-40B4-BE49-F238E27FC236}">
              <a16:creationId xmlns:a16="http://schemas.microsoft.com/office/drawing/2014/main" id="{03477C9B-15D1-4948-B893-94C7A9A9962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4" name="TextovéPole 1">
          <a:extLst>
            <a:ext uri="{FF2B5EF4-FFF2-40B4-BE49-F238E27FC236}">
              <a16:creationId xmlns:a16="http://schemas.microsoft.com/office/drawing/2014/main" id="{9EB6A9F7-28B7-4FCC-803C-7B3AABFEEF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5" name="TextovéPole 1">
          <a:extLst>
            <a:ext uri="{FF2B5EF4-FFF2-40B4-BE49-F238E27FC236}">
              <a16:creationId xmlns:a16="http://schemas.microsoft.com/office/drawing/2014/main" id="{4D6DBA4C-B49B-445D-9C3C-C0F1D8F9A7A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6" name="TextovéPole 1">
          <a:extLst>
            <a:ext uri="{FF2B5EF4-FFF2-40B4-BE49-F238E27FC236}">
              <a16:creationId xmlns:a16="http://schemas.microsoft.com/office/drawing/2014/main" id="{039F5997-5E51-43D9-A31F-CFC635C814F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7" name="TextovéPole 1">
          <a:extLst>
            <a:ext uri="{FF2B5EF4-FFF2-40B4-BE49-F238E27FC236}">
              <a16:creationId xmlns:a16="http://schemas.microsoft.com/office/drawing/2014/main" id="{27F620A9-0307-4465-98D0-209A31E155E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8" name="TextovéPole 1">
          <a:extLst>
            <a:ext uri="{FF2B5EF4-FFF2-40B4-BE49-F238E27FC236}">
              <a16:creationId xmlns:a16="http://schemas.microsoft.com/office/drawing/2014/main" id="{4CE6A55B-711A-4FC4-8F19-B6C015F0F48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89" name="TextovéPole 1">
          <a:extLst>
            <a:ext uri="{FF2B5EF4-FFF2-40B4-BE49-F238E27FC236}">
              <a16:creationId xmlns:a16="http://schemas.microsoft.com/office/drawing/2014/main" id="{7049325B-813F-470A-A8D0-383D58ED539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0" name="TextovéPole 1">
          <a:extLst>
            <a:ext uri="{FF2B5EF4-FFF2-40B4-BE49-F238E27FC236}">
              <a16:creationId xmlns:a16="http://schemas.microsoft.com/office/drawing/2014/main" id="{077B1966-CF6B-4298-BFCD-88670614695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1" name="TextovéPole 1">
          <a:extLst>
            <a:ext uri="{FF2B5EF4-FFF2-40B4-BE49-F238E27FC236}">
              <a16:creationId xmlns:a16="http://schemas.microsoft.com/office/drawing/2014/main" id="{2483DBA4-1473-4EA7-B455-1AAAB5C1DEB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2" name="TextovéPole 1">
          <a:extLst>
            <a:ext uri="{FF2B5EF4-FFF2-40B4-BE49-F238E27FC236}">
              <a16:creationId xmlns:a16="http://schemas.microsoft.com/office/drawing/2014/main" id="{C8BD3922-9903-4B2D-93BA-62267F1164F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3" name="TextovéPole 1">
          <a:extLst>
            <a:ext uri="{FF2B5EF4-FFF2-40B4-BE49-F238E27FC236}">
              <a16:creationId xmlns:a16="http://schemas.microsoft.com/office/drawing/2014/main" id="{7EAA7AE6-45D4-4A2A-8F9A-4D9CED67CD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4" name="TextovéPole 1">
          <a:extLst>
            <a:ext uri="{FF2B5EF4-FFF2-40B4-BE49-F238E27FC236}">
              <a16:creationId xmlns:a16="http://schemas.microsoft.com/office/drawing/2014/main" id="{FAEA579B-0FCC-4FD6-9D87-E6D7CC2A8EB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5" name="TextovéPole 1">
          <a:extLst>
            <a:ext uri="{FF2B5EF4-FFF2-40B4-BE49-F238E27FC236}">
              <a16:creationId xmlns:a16="http://schemas.microsoft.com/office/drawing/2014/main" id="{93AC650A-BA6B-4794-A455-818DD6B761D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6" name="TextovéPole 1">
          <a:extLst>
            <a:ext uri="{FF2B5EF4-FFF2-40B4-BE49-F238E27FC236}">
              <a16:creationId xmlns:a16="http://schemas.microsoft.com/office/drawing/2014/main" id="{0CD1DD06-02DE-4AE5-8AE2-8D4D06DC14C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7" name="TextovéPole 1">
          <a:extLst>
            <a:ext uri="{FF2B5EF4-FFF2-40B4-BE49-F238E27FC236}">
              <a16:creationId xmlns:a16="http://schemas.microsoft.com/office/drawing/2014/main" id="{FB860C32-78CC-44A0-B568-479F5DC94D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8" name="TextovéPole 1">
          <a:extLst>
            <a:ext uri="{FF2B5EF4-FFF2-40B4-BE49-F238E27FC236}">
              <a16:creationId xmlns:a16="http://schemas.microsoft.com/office/drawing/2014/main" id="{9AFB7AC6-2B61-47CF-A5F5-EF2D89B5370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299" name="TextovéPole 1">
          <a:extLst>
            <a:ext uri="{FF2B5EF4-FFF2-40B4-BE49-F238E27FC236}">
              <a16:creationId xmlns:a16="http://schemas.microsoft.com/office/drawing/2014/main" id="{5E733E05-20AC-44AC-92E5-26DAD93822B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0" name="TextovéPole 1">
          <a:extLst>
            <a:ext uri="{FF2B5EF4-FFF2-40B4-BE49-F238E27FC236}">
              <a16:creationId xmlns:a16="http://schemas.microsoft.com/office/drawing/2014/main" id="{9DA8F4A3-918F-4922-9540-AD014AFA306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1" name="TextovéPole 1">
          <a:extLst>
            <a:ext uri="{FF2B5EF4-FFF2-40B4-BE49-F238E27FC236}">
              <a16:creationId xmlns:a16="http://schemas.microsoft.com/office/drawing/2014/main" id="{BA4D595F-552A-411E-8255-051315A9017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2" name="TextovéPole 1">
          <a:extLst>
            <a:ext uri="{FF2B5EF4-FFF2-40B4-BE49-F238E27FC236}">
              <a16:creationId xmlns:a16="http://schemas.microsoft.com/office/drawing/2014/main" id="{3BE5B4EE-9BAA-4D80-B282-FEEB9EF9B6E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3" name="TextovéPole 1">
          <a:extLst>
            <a:ext uri="{FF2B5EF4-FFF2-40B4-BE49-F238E27FC236}">
              <a16:creationId xmlns:a16="http://schemas.microsoft.com/office/drawing/2014/main" id="{AAAA6CF3-E60B-4104-AF30-C57278D53E1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4" name="TextovéPole 1">
          <a:extLst>
            <a:ext uri="{FF2B5EF4-FFF2-40B4-BE49-F238E27FC236}">
              <a16:creationId xmlns:a16="http://schemas.microsoft.com/office/drawing/2014/main" id="{6013158C-ED49-49F4-99AF-D14BBB11352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5" name="TextovéPole 1">
          <a:extLst>
            <a:ext uri="{FF2B5EF4-FFF2-40B4-BE49-F238E27FC236}">
              <a16:creationId xmlns:a16="http://schemas.microsoft.com/office/drawing/2014/main" id="{582C306B-9256-4ADE-883E-12ABB5D6EC8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6" name="TextovéPole 1">
          <a:extLst>
            <a:ext uri="{FF2B5EF4-FFF2-40B4-BE49-F238E27FC236}">
              <a16:creationId xmlns:a16="http://schemas.microsoft.com/office/drawing/2014/main" id="{EA1E419B-3208-4FA5-BF6A-047B5C019CF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7" name="TextovéPole 1">
          <a:extLst>
            <a:ext uri="{FF2B5EF4-FFF2-40B4-BE49-F238E27FC236}">
              <a16:creationId xmlns:a16="http://schemas.microsoft.com/office/drawing/2014/main" id="{2C1EED13-7D52-444C-AB0D-E7346B687BE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8" name="TextovéPole 1">
          <a:extLst>
            <a:ext uri="{FF2B5EF4-FFF2-40B4-BE49-F238E27FC236}">
              <a16:creationId xmlns:a16="http://schemas.microsoft.com/office/drawing/2014/main" id="{B0E5F957-41C2-49D4-9F3D-5DDB3E6C1C7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09" name="TextovéPole 1">
          <a:extLst>
            <a:ext uri="{FF2B5EF4-FFF2-40B4-BE49-F238E27FC236}">
              <a16:creationId xmlns:a16="http://schemas.microsoft.com/office/drawing/2014/main" id="{465AFACD-E922-4BF8-8F11-2AA625090B9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0" name="TextovéPole 1">
          <a:extLst>
            <a:ext uri="{FF2B5EF4-FFF2-40B4-BE49-F238E27FC236}">
              <a16:creationId xmlns:a16="http://schemas.microsoft.com/office/drawing/2014/main" id="{70B333B2-400E-4AEB-914C-B199E480930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1" name="TextovéPole 1">
          <a:extLst>
            <a:ext uri="{FF2B5EF4-FFF2-40B4-BE49-F238E27FC236}">
              <a16:creationId xmlns:a16="http://schemas.microsoft.com/office/drawing/2014/main" id="{574BE6B9-3CFC-4ADA-8A90-84BC1AC76B3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2" name="TextovéPole 1">
          <a:extLst>
            <a:ext uri="{FF2B5EF4-FFF2-40B4-BE49-F238E27FC236}">
              <a16:creationId xmlns:a16="http://schemas.microsoft.com/office/drawing/2014/main" id="{CE48499C-D028-4A79-A9A9-E941542B2C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3" name="TextovéPole 1">
          <a:extLst>
            <a:ext uri="{FF2B5EF4-FFF2-40B4-BE49-F238E27FC236}">
              <a16:creationId xmlns:a16="http://schemas.microsoft.com/office/drawing/2014/main" id="{1D0C6A58-7D70-4FF1-9088-CC6D2104853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4" name="TextovéPole 1">
          <a:extLst>
            <a:ext uri="{FF2B5EF4-FFF2-40B4-BE49-F238E27FC236}">
              <a16:creationId xmlns:a16="http://schemas.microsoft.com/office/drawing/2014/main" id="{A54218DC-0C4E-4457-96D5-23B466E6FC4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5" name="TextovéPole 1">
          <a:extLst>
            <a:ext uri="{FF2B5EF4-FFF2-40B4-BE49-F238E27FC236}">
              <a16:creationId xmlns:a16="http://schemas.microsoft.com/office/drawing/2014/main" id="{D2342A23-F012-4F0B-888B-6FFB46109B3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6" name="TextovéPole 1">
          <a:extLst>
            <a:ext uri="{FF2B5EF4-FFF2-40B4-BE49-F238E27FC236}">
              <a16:creationId xmlns:a16="http://schemas.microsoft.com/office/drawing/2014/main" id="{64C116F3-8989-4671-932F-3EB69CC3769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7" name="TextovéPole 1">
          <a:extLst>
            <a:ext uri="{FF2B5EF4-FFF2-40B4-BE49-F238E27FC236}">
              <a16:creationId xmlns:a16="http://schemas.microsoft.com/office/drawing/2014/main" id="{5D195347-5FE1-477F-91AB-3A8E94414B6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8" name="TextovéPole 1">
          <a:extLst>
            <a:ext uri="{FF2B5EF4-FFF2-40B4-BE49-F238E27FC236}">
              <a16:creationId xmlns:a16="http://schemas.microsoft.com/office/drawing/2014/main" id="{812DC4A5-81F7-4BFE-B985-7F3440FE588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19" name="TextovéPole 1">
          <a:extLst>
            <a:ext uri="{FF2B5EF4-FFF2-40B4-BE49-F238E27FC236}">
              <a16:creationId xmlns:a16="http://schemas.microsoft.com/office/drawing/2014/main" id="{A9862389-9A27-482C-BBDB-17505804176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0" name="TextovéPole 1">
          <a:extLst>
            <a:ext uri="{FF2B5EF4-FFF2-40B4-BE49-F238E27FC236}">
              <a16:creationId xmlns:a16="http://schemas.microsoft.com/office/drawing/2014/main" id="{F9EB75BE-0E37-4641-A59F-07D6F93A4D3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1" name="TextovéPole 1">
          <a:extLst>
            <a:ext uri="{FF2B5EF4-FFF2-40B4-BE49-F238E27FC236}">
              <a16:creationId xmlns:a16="http://schemas.microsoft.com/office/drawing/2014/main" id="{F488A09F-3E01-45F2-A3E3-6E05EAC6B7A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2" name="TextovéPole 1">
          <a:extLst>
            <a:ext uri="{FF2B5EF4-FFF2-40B4-BE49-F238E27FC236}">
              <a16:creationId xmlns:a16="http://schemas.microsoft.com/office/drawing/2014/main" id="{E425E2F0-FC8E-48EC-BE57-374BA195C38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3" name="TextovéPole 1">
          <a:extLst>
            <a:ext uri="{FF2B5EF4-FFF2-40B4-BE49-F238E27FC236}">
              <a16:creationId xmlns:a16="http://schemas.microsoft.com/office/drawing/2014/main" id="{A98E0063-6662-4F93-9838-46063A8DB9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4" name="TextovéPole 1">
          <a:extLst>
            <a:ext uri="{FF2B5EF4-FFF2-40B4-BE49-F238E27FC236}">
              <a16:creationId xmlns:a16="http://schemas.microsoft.com/office/drawing/2014/main" id="{B33F91F5-2E61-4E2F-A8C0-1BF27AFA3A7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5" name="TextovéPole 1">
          <a:extLst>
            <a:ext uri="{FF2B5EF4-FFF2-40B4-BE49-F238E27FC236}">
              <a16:creationId xmlns:a16="http://schemas.microsoft.com/office/drawing/2014/main" id="{15BC0A94-27DC-41FF-ACE5-28C1A21A577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6" name="TextovéPole 1">
          <a:extLst>
            <a:ext uri="{FF2B5EF4-FFF2-40B4-BE49-F238E27FC236}">
              <a16:creationId xmlns:a16="http://schemas.microsoft.com/office/drawing/2014/main" id="{CD0DBACB-EF83-44A7-914F-23F9A6935DF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7" name="TextovéPole 1">
          <a:extLst>
            <a:ext uri="{FF2B5EF4-FFF2-40B4-BE49-F238E27FC236}">
              <a16:creationId xmlns:a16="http://schemas.microsoft.com/office/drawing/2014/main" id="{F33451DF-D0B0-4D14-BFE0-2F8E5F39471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8" name="TextovéPole 1">
          <a:extLst>
            <a:ext uri="{FF2B5EF4-FFF2-40B4-BE49-F238E27FC236}">
              <a16:creationId xmlns:a16="http://schemas.microsoft.com/office/drawing/2014/main" id="{88653F7B-234A-4423-BF61-26ED0C3C575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29" name="TextovéPole 1">
          <a:extLst>
            <a:ext uri="{FF2B5EF4-FFF2-40B4-BE49-F238E27FC236}">
              <a16:creationId xmlns:a16="http://schemas.microsoft.com/office/drawing/2014/main" id="{FDB442A2-0DDA-41A6-82B2-867F8C6076B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0" name="TextovéPole 1">
          <a:extLst>
            <a:ext uri="{FF2B5EF4-FFF2-40B4-BE49-F238E27FC236}">
              <a16:creationId xmlns:a16="http://schemas.microsoft.com/office/drawing/2014/main" id="{92468630-1522-4CDC-BCE3-EA1F6275B81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1" name="TextovéPole 1">
          <a:extLst>
            <a:ext uri="{FF2B5EF4-FFF2-40B4-BE49-F238E27FC236}">
              <a16:creationId xmlns:a16="http://schemas.microsoft.com/office/drawing/2014/main" id="{92223DD3-564C-4ACD-A404-D7231B09873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2" name="TextovéPole 1">
          <a:extLst>
            <a:ext uri="{FF2B5EF4-FFF2-40B4-BE49-F238E27FC236}">
              <a16:creationId xmlns:a16="http://schemas.microsoft.com/office/drawing/2014/main" id="{DF591FE1-7F07-41D2-AB74-4C10E6BBBB7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3" name="TextovéPole 1">
          <a:extLst>
            <a:ext uri="{FF2B5EF4-FFF2-40B4-BE49-F238E27FC236}">
              <a16:creationId xmlns:a16="http://schemas.microsoft.com/office/drawing/2014/main" id="{BC2295A8-4B20-451F-8FD2-06796943220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4" name="TextovéPole 1">
          <a:extLst>
            <a:ext uri="{FF2B5EF4-FFF2-40B4-BE49-F238E27FC236}">
              <a16:creationId xmlns:a16="http://schemas.microsoft.com/office/drawing/2014/main" id="{A99FB895-59D4-4AD2-BD6C-D1B4FE82762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5" name="TextovéPole 1">
          <a:extLst>
            <a:ext uri="{FF2B5EF4-FFF2-40B4-BE49-F238E27FC236}">
              <a16:creationId xmlns:a16="http://schemas.microsoft.com/office/drawing/2014/main" id="{AE2F6101-4731-48B8-9C7F-1FFE5A98F53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6" name="TextovéPole 1">
          <a:extLst>
            <a:ext uri="{FF2B5EF4-FFF2-40B4-BE49-F238E27FC236}">
              <a16:creationId xmlns:a16="http://schemas.microsoft.com/office/drawing/2014/main" id="{6EEF8C6C-89A4-49B8-AEA7-ED93A7EC06E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7" name="TextovéPole 1">
          <a:extLst>
            <a:ext uri="{FF2B5EF4-FFF2-40B4-BE49-F238E27FC236}">
              <a16:creationId xmlns:a16="http://schemas.microsoft.com/office/drawing/2014/main" id="{D4A9DB98-AE64-4F5C-90C8-33199B45BE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8" name="TextovéPole 1">
          <a:extLst>
            <a:ext uri="{FF2B5EF4-FFF2-40B4-BE49-F238E27FC236}">
              <a16:creationId xmlns:a16="http://schemas.microsoft.com/office/drawing/2014/main" id="{6439C500-8E06-49DB-B6A4-567ABB36A16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39" name="TextovéPole 1">
          <a:extLst>
            <a:ext uri="{FF2B5EF4-FFF2-40B4-BE49-F238E27FC236}">
              <a16:creationId xmlns:a16="http://schemas.microsoft.com/office/drawing/2014/main" id="{55118FDB-539B-44DD-B914-B10B9557BC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0" name="TextovéPole 1">
          <a:extLst>
            <a:ext uri="{FF2B5EF4-FFF2-40B4-BE49-F238E27FC236}">
              <a16:creationId xmlns:a16="http://schemas.microsoft.com/office/drawing/2014/main" id="{7A63A4FF-263F-42B7-8B35-A5193C83B67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1" name="TextovéPole 1">
          <a:extLst>
            <a:ext uri="{FF2B5EF4-FFF2-40B4-BE49-F238E27FC236}">
              <a16:creationId xmlns:a16="http://schemas.microsoft.com/office/drawing/2014/main" id="{07B1614A-2775-425A-B10D-1AE89960401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2" name="TextovéPole 1">
          <a:extLst>
            <a:ext uri="{FF2B5EF4-FFF2-40B4-BE49-F238E27FC236}">
              <a16:creationId xmlns:a16="http://schemas.microsoft.com/office/drawing/2014/main" id="{BDA405FB-2B77-48D1-9A30-85ECE135B21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3" name="TextovéPole 1">
          <a:extLst>
            <a:ext uri="{FF2B5EF4-FFF2-40B4-BE49-F238E27FC236}">
              <a16:creationId xmlns:a16="http://schemas.microsoft.com/office/drawing/2014/main" id="{17D63ABD-F6C5-4A2C-8DFC-0FF1D8432B0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4" name="TextovéPole 1">
          <a:extLst>
            <a:ext uri="{FF2B5EF4-FFF2-40B4-BE49-F238E27FC236}">
              <a16:creationId xmlns:a16="http://schemas.microsoft.com/office/drawing/2014/main" id="{77671A98-F7F0-40A1-B5FB-8671968CAEF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5" name="TextovéPole 1">
          <a:extLst>
            <a:ext uri="{FF2B5EF4-FFF2-40B4-BE49-F238E27FC236}">
              <a16:creationId xmlns:a16="http://schemas.microsoft.com/office/drawing/2014/main" id="{B3981663-BCC5-4643-8E91-8451E855D81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6" name="TextovéPole 1">
          <a:extLst>
            <a:ext uri="{FF2B5EF4-FFF2-40B4-BE49-F238E27FC236}">
              <a16:creationId xmlns:a16="http://schemas.microsoft.com/office/drawing/2014/main" id="{2A97B64C-B1F3-461B-97B1-F6EECD07288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7" name="TextovéPole 1">
          <a:extLst>
            <a:ext uri="{FF2B5EF4-FFF2-40B4-BE49-F238E27FC236}">
              <a16:creationId xmlns:a16="http://schemas.microsoft.com/office/drawing/2014/main" id="{26BC1A88-FCF3-4C19-969B-16585321B08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8" name="TextovéPole 1">
          <a:extLst>
            <a:ext uri="{FF2B5EF4-FFF2-40B4-BE49-F238E27FC236}">
              <a16:creationId xmlns:a16="http://schemas.microsoft.com/office/drawing/2014/main" id="{11436D93-8A44-4B17-BCB9-F4C46B4FB9A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49" name="TextovéPole 1">
          <a:extLst>
            <a:ext uri="{FF2B5EF4-FFF2-40B4-BE49-F238E27FC236}">
              <a16:creationId xmlns:a16="http://schemas.microsoft.com/office/drawing/2014/main" id="{42A9B0A1-3183-4343-82A2-39F1683C48F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0" name="TextovéPole 1">
          <a:extLst>
            <a:ext uri="{FF2B5EF4-FFF2-40B4-BE49-F238E27FC236}">
              <a16:creationId xmlns:a16="http://schemas.microsoft.com/office/drawing/2014/main" id="{437B9E37-62EE-4D09-A572-E3E1D2B86CC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1" name="TextovéPole 1">
          <a:extLst>
            <a:ext uri="{FF2B5EF4-FFF2-40B4-BE49-F238E27FC236}">
              <a16:creationId xmlns:a16="http://schemas.microsoft.com/office/drawing/2014/main" id="{B0B5C507-41FB-45D6-A2E5-6A7B35D4E86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2" name="TextovéPole 1">
          <a:extLst>
            <a:ext uri="{FF2B5EF4-FFF2-40B4-BE49-F238E27FC236}">
              <a16:creationId xmlns:a16="http://schemas.microsoft.com/office/drawing/2014/main" id="{6B0CFC80-C42D-4083-8C47-C326B86BAE4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3" name="TextovéPole 1">
          <a:extLst>
            <a:ext uri="{FF2B5EF4-FFF2-40B4-BE49-F238E27FC236}">
              <a16:creationId xmlns:a16="http://schemas.microsoft.com/office/drawing/2014/main" id="{C878EE07-D440-4AB2-B6DD-C540EA48215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4" name="TextovéPole 1">
          <a:extLst>
            <a:ext uri="{FF2B5EF4-FFF2-40B4-BE49-F238E27FC236}">
              <a16:creationId xmlns:a16="http://schemas.microsoft.com/office/drawing/2014/main" id="{73C22ED0-F476-4936-BB33-DAF138350AE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5" name="TextovéPole 1">
          <a:extLst>
            <a:ext uri="{FF2B5EF4-FFF2-40B4-BE49-F238E27FC236}">
              <a16:creationId xmlns:a16="http://schemas.microsoft.com/office/drawing/2014/main" id="{02259669-8CCD-4C5E-ADF5-C6055C921B5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6" name="TextovéPole 1">
          <a:extLst>
            <a:ext uri="{FF2B5EF4-FFF2-40B4-BE49-F238E27FC236}">
              <a16:creationId xmlns:a16="http://schemas.microsoft.com/office/drawing/2014/main" id="{CA64AB7C-2E56-4420-B313-BA041A88682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7" name="TextovéPole 1">
          <a:extLst>
            <a:ext uri="{FF2B5EF4-FFF2-40B4-BE49-F238E27FC236}">
              <a16:creationId xmlns:a16="http://schemas.microsoft.com/office/drawing/2014/main" id="{59AB773D-650D-4FDC-83A0-C97A9A8584D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8" name="TextovéPole 1">
          <a:extLst>
            <a:ext uri="{FF2B5EF4-FFF2-40B4-BE49-F238E27FC236}">
              <a16:creationId xmlns:a16="http://schemas.microsoft.com/office/drawing/2014/main" id="{541D6397-6590-4783-A291-041ADCDD4A4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59" name="TextovéPole 1">
          <a:extLst>
            <a:ext uri="{FF2B5EF4-FFF2-40B4-BE49-F238E27FC236}">
              <a16:creationId xmlns:a16="http://schemas.microsoft.com/office/drawing/2014/main" id="{79C9C772-64D9-49BD-9411-523E209D15B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0" name="TextovéPole 1">
          <a:extLst>
            <a:ext uri="{FF2B5EF4-FFF2-40B4-BE49-F238E27FC236}">
              <a16:creationId xmlns:a16="http://schemas.microsoft.com/office/drawing/2014/main" id="{7569F936-2643-4F88-9B81-AE4DA3A58BE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1" name="TextovéPole 1">
          <a:extLst>
            <a:ext uri="{FF2B5EF4-FFF2-40B4-BE49-F238E27FC236}">
              <a16:creationId xmlns:a16="http://schemas.microsoft.com/office/drawing/2014/main" id="{2FC4D186-2F78-496E-908E-8224B452A18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2" name="TextovéPole 1">
          <a:extLst>
            <a:ext uri="{FF2B5EF4-FFF2-40B4-BE49-F238E27FC236}">
              <a16:creationId xmlns:a16="http://schemas.microsoft.com/office/drawing/2014/main" id="{33A0999E-424F-4041-B8DB-153197E83B7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3" name="TextovéPole 1">
          <a:extLst>
            <a:ext uri="{FF2B5EF4-FFF2-40B4-BE49-F238E27FC236}">
              <a16:creationId xmlns:a16="http://schemas.microsoft.com/office/drawing/2014/main" id="{BDAC5FCC-4662-49FB-B36C-1417D5676E7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4" name="TextovéPole 1">
          <a:extLst>
            <a:ext uri="{FF2B5EF4-FFF2-40B4-BE49-F238E27FC236}">
              <a16:creationId xmlns:a16="http://schemas.microsoft.com/office/drawing/2014/main" id="{3B109E41-B3B6-4A83-ADBD-B9FC3F197D0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5" name="TextovéPole 1">
          <a:extLst>
            <a:ext uri="{FF2B5EF4-FFF2-40B4-BE49-F238E27FC236}">
              <a16:creationId xmlns:a16="http://schemas.microsoft.com/office/drawing/2014/main" id="{EF8CE458-3C04-45D4-8837-F8008545DDB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6" name="TextovéPole 1">
          <a:extLst>
            <a:ext uri="{FF2B5EF4-FFF2-40B4-BE49-F238E27FC236}">
              <a16:creationId xmlns:a16="http://schemas.microsoft.com/office/drawing/2014/main" id="{6D55D45C-D722-41FA-8197-5431E60CFC9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7" name="TextovéPole 1">
          <a:extLst>
            <a:ext uri="{FF2B5EF4-FFF2-40B4-BE49-F238E27FC236}">
              <a16:creationId xmlns:a16="http://schemas.microsoft.com/office/drawing/2014/main" id="{92CFACE5-C93D-4CC0-99E4-337AC02C829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8" name="TextovéPole 1">
          <a:extLst>
            <a:ext uri="{FF2B5EF4-FFF2-40B4-BE49-F238E27FC236}">
              <a16:creationId xmlns:a16="http://schemas.microsoft.com/office/drawing/2014/main" id="{4BCE7297-EFC8-4D04-B67A-A72DEEEA429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69" name="TextovéPole 1">
          <a:extLst>
            <a:ext uri="{FF2B5EF4-FFF2-40B4-BE49-F238E27FC236}">
              <a16:creationId xmlns:a16="http://schemas.microsoft.com/office/drawing/2014/main" id="{1496ED84-7311-45B5-AD52-107724C6250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0" name="TextovéPole 1">
          <a:extLst>
            <a:ext uri="{FF2B5EF4-FFF2-40B4-BE49-F238E27FC236}">
              <a16:creationId xmlns:a16="http://schemas.microsoft.com/office/drawing/2014/main" id="{2469D18E-012C-4C93-B3BD-7D484B959BA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1" name="TextovéPole 1">
          <a:extLst>
            <a:ext uri="{FF2B5EF4-FFF2-40B4-BE49-F238E27FC236}">
              <a16:creationId xmlns:a16="http://schemas.microsoft.com/office/drawing/2014/main" id="{760B138A-CF7E-462F-B022-F7A41016667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2" name="TextovéPole 1">
          <a:extLst>
            <a:ext uri="{FF2B5EF4-FFF2-40B4-BE49-F238E27FC236}">
              <a16:creationId xmlns:a16="http://schemas.microsoft.com/office/drawing/2014/main" id="{05FEB561-9368-49A9-8B16-20B2E97AFDE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3" name="TextovéPole 1">
          <a:extLst>
            <a:ext uri="{FF2B5EF4-FFF2-40B4-BE49-F238E27FC236}">
              <a16:creationId xmlns:a16="http://schemas.microsoft.com/office/drawing/2014/main" id="{D792D02C-2700-4B7A-A4F5-FE60BA2DE82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4" name="TextovéPole 1">
          <a:extLst>
            <a:ext uri="{FF2B5EF4-FFF2-40B4-BE49-F238E27FC236}">
              <a16:creationId xmlns:a16="http://schemas.microsoft.com/office/drawing/2014/main" id="{8D3EC186-78D8-4F46-BDEC-11566ADE8E0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5" name="TextovéPole 1">
          <a:extLst>
            <a:ext uri="{FF2B5EF4-FFF2-40B4-BE49-F238E27FC236}">
              <a16:creationId xmlns:a16="http://schemas.microsoft.com/office/drawing/2014/main" id="{AB7FB2BD-143D-4908-880B-A24E3394DF8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6" name="TextovéPole 1">
          <a:extLst>
            <a:ext uri="{FF2B5EF4-FFF2-40B4-BE49-F238E27FC236}">
              <a16:creationId xmlns:a16="http://schemas.microsoft.com/office/drawing/2014/main" id="{CFE09208-717B-44C3-B558-10AD1DA1699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7" name="TextovéPole 1">
          <a:extLst>
            <a:ext uri="{FF2B5EF4-FFF2-40B4-BE49-F238E27FC236}">
              <a16:creationId xmlns:a16="http://schemas.microsoft.com/office/drawing/2014/main" id="{054102A0-2082-40D4-9AF7-5D356168723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8" name="TextovéPole 1">
          <a:extLst>
            <a:ext uri="{FF2B5EF4-FFF2-40B4-BE49-F238E27FC236}">
              <a16:creationId xmlns:a16="http://schemas.microsoft.com/office/drawing/2014/main" id="{8496933F-4984-4DB1-9323-8994EB09472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79" name="TextovéPole 1">
          <a:extLst>
            <a:ext uri="{FF2B5EF4-FFF2-40B4-BE49-F238E27FC236}">
              <a16:creationId xmlns:a16="http://schemas.microsoft.com/office/drawing/2014/main" id="{973A8890-B0B4-40FE-BE55-93F8AFB0D26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0" name="TextovéPole 1">
          <a:extLst>
            <a:ext uri="{FF2B5EF4-FFF2-40B4-BE49-F238E27FC236}">
              <a16:creationId xmlns:a16="http://schemas.microsoft.com/office/drawing/2014/main" id="{06A5F078-82AE-40F9-B419-6B6EEE7FC24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1" name="TextovéPole 1">
          <a:extLst>
            <a:ext uri="{FF2B5EF4-FFF2-40B4-BE49-F238E27FC236}">
              <a16:creationId xmlns:a16="http://schemas.microsoft.com/office/drawing/2014/main" id="{020A2F5E-2534-4F1C-BD14-AEBD59C4BE9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2" name="TextovéPole 1">
          <a:extLst>
            <a:ext uri="{FF2B5EF4-FFF2-40B4-BE49-F238E27FC236}">
              <a16:creationId xmlns:a16="http://schemas.microsoft.com/office/drawing/2014/main" id="{41DE6559-9294-4211-B0C8-C9C2EA018BA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3" name="TextovéPole 1">
          <a:extLst>
            <a:ext uri="{FF2B5EF4-FFF2-40B4-BE49-F238E27FC236}">
              <a16:creationId xmlns:a16="http://schemas.microsoft.com/office/drawing/2014/main" id="{302218DD-53DC-4007-8241-FE9A289DD9D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4" name="TextovéPole 1">
          <a:extLst>
            <a:ext uri="{FF2B5EF4-FFF2-40B4-BE49-F238E27FC236}">
              <a16:creationId xmlns:a16="http://schemas.microsoft.com/office/drawing/2014/main" id="{E3F90FF4-D059-4F86-85C8-749BEEEE6CF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5" name="TextovéPole 1">
          <a:extLst>
            <a:ext uri="{FF2B5EF4-FFF2-40B4-BE49-F238E27FC236}">
              <a16:creationId xmlns:a16="http://schemas.microsoft.com/office/drawing/2014/main" id="{42A03BB5-33F2-4349-9FED-E895BCF56FF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6" name="TextovéPole 1">
          <a:extLst>
            <a:ext uri="{FF2B5EF4-FFF2-40B4-BE49-F238E27FC236}">
              <a16:creationId xmlns:a16="http://schemas.microsoft.com/office/drawing/2014/main" id="{B455CB3B-E04D-4D25-9DB8-43A8BED7420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7" name="TextovéPole 1">
          <a:extLst>
            <a:ext uri="{FF2B5EF4-FFF2-40B4-BE49-F238E27FC236}">
              <a16:creationId xmlns:a16="http://schemas.microsoft.com/office/drawing/2014/main" id="{37447406-5E64-4F1C-90A9-B4D957056A0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8" name="TextovéPole 1">
          <a:extLst>
            <a:ext uri="{FF2B5EF4-FFF2-40B4-BE49-F238E27FC236}">
              <a16:creationId xmlns:a16="http://schemas.microsoft.com/office/drawing/2014/main" id="{310B9152-711E-4345-ADC6-381D9C739BF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89" name="TextovéPole 1">
          <a:extLst>
            <a:ext uri="{FF2B5EF4-FFF2-40B4-BE49-F238E27FC236}">
              <a16:creationId xmlns:a16="http://schemas.microsoft.com/office/drawing/2014/main" id="{1CD81203-D5C6-4736-B092-B390657A4AD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0" name="TextovéPole 1">
          <a:extLst>
            <a:ext uri="{FF2B5EF4-FFF2-40B4-BE49-F238E27FC236}">
              <a16:creationId xmlns:a16="http://schemas.microsoft.com/office/drawing/2014/main" id="{EA094F7A-8C68-4205-95E8-C3FA8447A75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1" name="TextovéPole 1">
          <a:extLst>
            <a:ext uri="{FF2B5EF4-FFF2-40B4-BE49-F238E27FC236}">
              <a16:creationId xmlns:a16="http://schemas.microsoft.com/office/drawing/2014/main" id="{53E48C3C-25D4-4587-8E3A-753A724009F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2" name="TextovéPole 1">
          <a:extLst>
            <a:ext uri="{FF2B5EF4-FFF2-40B4-BE49-F238E27FC236}">
              <a16:creationId xmlns:a16="http://schemas.microsoft.com/office/drawing/2014/main" id="{4824AC9B-C4D5-4B10-B076-824A9C605841}"/>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3" name="TextovéPole 1">
          <a:extLst>
            <a:ext uri="{FF2B5EF4-FFF2-40B4-BE49-F238E27FC236}">
              <a16:creationId xmlns:a16="http://schemas.microsoft.com/office/drawing/2014/main" id="{397FB076-A7B0-4D3B-AF71-120C1E90146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4" name="TextovéPole 1">
          <a:extLst>
            <a:ext uri="{FF2B5EF4-FFF2-40B4-BE49-F238E27FC236}">
              <a16:creationId xmlns:a16="http://schemas.microsoft.com/office/drawing/2014/main" id="{C1BD5DD9-DAE6-4560-8BD0-E3DE80CCA2F0}"/>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5" name="TextovéPole 1">
          <a:extLst>
            <a:ext uri="{FF2B5EF4-FFF2-40B4-BE49-F238E27FC236}">
              <a16:creationId xmlns:a16="http://schemas.microsoft.com/office/drawing/2014/main" id="{5956E35F-74A1-4823-A230-84C250512A68}"/>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6" name="TextovéPole 1">
          <a:extLst>
            <a:ext uri="{FF2B5EF4-FFF2-40B4-BE49-F238E27FC236}">
              <a16:creationId xmlns:a16="http://schemas.microsoft.com/office/drawing/2014/main" id="{BEB8182C-FFE6-4804-AA74-AD33005D7BB3}"/>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7" name="TextovéPole 1">
          <a:extLst>
            <a:ext uri="{FF2B5EF4-FFF2-40B4-BE49-F238E27FC236}">
              <a16:creationId xmlns:a16="http://schemas.microsoft.com/office/drawing/2014/main" id="{7E77901C-80CD-49F6-9971-7D410BAB54FE}"/>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8" name="TextovéPole 1">
          <a:extLst>
            <a:ext uri="{FF2B5EF4-FFF2-40B4-BE49-F238E27FC236}">
              <a16:creationId xmlns:a16="http://schemas.microsoft.com/office/drawing/2014/main" id="{5BAB45F8-D941-4B96-89C7-4380A144A21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399" name="TextovéPole 1">
          <a:extLst>
            <a:ext uri="{FF2B5EF4-FFF2-40B4-BE49-F238E27FC236}">
              <a16:creationId xmlns:a16="http://schemas.microsoft.com/office/drawing/2014/main" id="{0566AC72-FC53-44D7-98DE-133F0BF8FFE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0" name="TextovéPole 1">
          <a:extLst>
            <a:ext uri="{FF2B5EF4-FFF2-40B4-BE49-F238E27FC236}">
              <a16:creationId xmlns:a16="http://schemas.microsoft.com/office/drawing/2014/main" id="{CBB12897-E847-4527-B5D4-C81982351D3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1" name="TextovéPole 1">
          <a:extLst>
            <a:ext uri="{FF2B5EF4-FFF2-40B4-BE49-F238E27FC236}">
              <a16:creationId xmlns:a16="http://schemas.microsoft.com/office/drawing/2014/main" id="{19763E2B-4B68-44AF-9EA6-B044AFFAAA9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2" name="TextovéPole 1">
          <a:extLst>
            <a:ext uri="{FF2B5EF4-FFF2-40B4-BE49-F238E27FC236}">
              <a16:creationId xmlns:a16="http://schemas.microsoft.com/office/drawing/2014/main" id="{83C5F406-2514-4735-B862-17934523A1A9}"/>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3" name="TextovéPole 1">
          <a:extLst>
            <a:ext uri="{FF2B5EF4-FFF2-40B4-BE49-F238E27FC236}">
              <a16:creationId xmlns:a16="http://schemas.microsoft.com/office/drawing/2014/main" id="{5074EEB0-872E-46EA-986A-0696D8F280F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4" name="TextovéPole 1">
          <a:extLst>
            <a:ext uri="{FF2B5EF4-FFF2-40B4-BE49-F238E27FC236}">
              <a16:creationId xmlns:a16="http://schemas.microsoft.com/office/drawing/2014/main" id="{FF84B3CF-81C1-41C4-8057-3ADCBB761015}"/>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5" name="TextovéPole 1">
          <a:extLst>
            <a:ext uri="{FF2B5EF4-FFF2-40B4-BE49-F238E27FC236}">
              <a16:creationId xmlns:a16="http://schemas.microsoft.com/office/drawing/2014/main" id="{0DA8FAE5-3B0F-4DD6-9329-B2B38D821B5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6" name="TextovéPole 1">
          <a:extLst>
            <a:ext uri="{FF2B5EF4-FFF2-40B4-BE49-F238E27FC236}">
              <a16:creationId xmlns:a16="http://schemas.microsoft.com/office/drawing/2014/main" id="{5953108E-9EC9-4070-9387-0717A680CFB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7" name="TextovéPole 1">
          <a:extLst>
            <a:ext uri="{FF2B5EF4-FFF2-40B4-BE49-F238E27FC236}">
              <a16:creationId xmlns:a16="http://schemas.microsoft.com/office/drawing/2014/main" id="{B10B7615-D0C7-4AC0-B755-FA8B79E19D9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8" name="TextovéPole 1">
          <a:extLst>
            <a:ext uri="{FF2B5EF4-FFF2-40B4-BE49-F238E27FC236}">
              <a16:creationId xmlns:a16="http://schemas.microsoft.com/office/drawing/2014/main" id="{069F70CC-867C-4978-AA7C-3C4F9A861D7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09" name="TextovéPole 1">
          <a:extLst>
            <a:ext uri="{FF2B5EF4-FFF2-40B4-BE49-F238E27FC236}">
              <a16:creationId xmlns:a16="http://schemas.microsoft.com/office/drawing/2014/main" id="{4CA52EBA-A40D-4BE6-85B7-FC79CF677B52}"/>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0" name="TextovéPole 1">
          <a:extLst>
            <a:ext uri="{FF2B5EF4-FFF2-40B4-BE49-F238E27FC236}">
              <a16:creationId xmlns:a16="http://schemas.microsoft.com/office/drawing/2014/main" id="{F8EBB357-1DE4-4B09-956E-3EDC0CEB765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1" name="TextovéPole 1">
          <a:extLst>
            <a:ext uri="{FF2B5EF4-FFF2-40B4-BE49-F238E27FC236}">
              <a16:creationId xmlns:a16="http://schemas.microsoft.com/office/drawing/2014/main" id="{BFAF396D-530E-4060-A277-AECCE98574ED}"/>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2" name="TextovéPole 1">
          <a:extLst>
            <a:ext uri="{FF2B5EF4-FFF2-40B4-BE49-F238E27FC236}">
              <a16:creationId xmlns:a16="http://schemas.microsoft.com/office/drawing/2014/main" id="{9F186B8D-FB02-481F-B5F1-F0B2353D587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3" name="TextovéPole 1">
          <a:extLst>
            <a:ext uri="{FF2B5EF4-FFF2-40B4-BE49-F238E27FC236}">
              <a16:creationId xmlns:a16="http://schemas.microsoft.com/office/drawing/2014/main" id="{201EA781-4F82-4D6B-880E-9A31D8777DC6}"/>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4" name="TextovéPole 1">
          <a:extLst>
            <a:ext uri="{FF2B5EF4-FFF2-40B4-BE49-F238E27FC236}">
              <a16:creationId xmlns:a16="http://schemas.microsoft.com/office/drawing/2014/main" id="{4998D561-E770-4F2B-8448-C41093B533A7}"/>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5" name="TextovéPole 1">
          <a:extLst>
            <a:ext uri="{FF2B5EF4-FFF2-40B4-BE49-F238E27FC236}">
              <a16:creationId xmlns:a16="http://schemas.microsoft.com/office/drawing/2014/main" id="{0BD54AD7-A0DE-4F49-9BC9-00C5B6F2D6CC}"/>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6" name="TextovéPole 1">
          <a:extLst>
            <a:ext uri="{FF2B5EF4-FFF2-40B4-BE49-F238E27FC236}">
              <a16:creationId xmlns:a16="http://schemas.microsoft.com/office/drawing/2014/main" id="{C7214933-4E29-486E-9E25-0D4458E138D4}"/>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7" name="TextovéPole 1">
          <a:extLst>
            <a:ext uri="{FF2B5EF4-FFF2-40B4-BE49-F238E27FC236}">
              <a16:creationId xmlns:a16="http://schemas.microsoft.com/office/drawing/2014/main" id="{EB3A8C1C-DF3E-4B6F-8CEF-451864AAA75F}"/>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8" name="TextovéPole 1">
          <a:extLst>
            <a:ext uri="{FF2B5EF4-FFF2-40B4-BE49-F238E27FC236}">
              <a16:creationId xmlns:a16="http://schemas.microsoft.com/office/drawing/2014/main" id="{4D88849C-D01F-4E05-86DB-9534619A54CB}"/>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419" name="TextovéPole 1">
          <a:extLst>
            <a:ext uri="{FF2B5EF4-FFF2-40B4-BE49-F238E27FC236}">
              <a16:creationId xmlns:a16="http://schemas.microsoft.com/office/drawing/2014/main" id="{5F5940B8-35BD-4CE3-BC0B-055318D98AFA}"/>
            </a:ext>
          </a:extLst>
        </xdr:cNvPr>
        <xdr:cNvSpPr txBox="1"/>
      </xdr:nvSpPr>
      <xdr:spPr>
        <a:xfrm>
          <a:off x="938299" y="760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0" name="TextovéPole 1">
          <a:extLst>
            <a:ext uri="{FF2B5EF4-FFF2-40B4-BE49-F238E27FC236}">
              <a16:creationId xmlns:a16="http://schemas.microsoft.com/office/drawing/2014/main" id="{0F64B756-219F-435C-BC9D-81928F84860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1" name="TextovéPole 1">
          <a:extLst>
            <a:ext uri="{FF2B5EF4-FFF2-40B4-BE49-F238E27FC236}">
              <a16:creationId xmlns:a16="http://schemas.microsoft.com/office/drawing/2014/main" id="{82FF7094-A44B-4466-8F1B-FD8A6BEEE32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2" name="TextovéPole 1">
          <a:extLst>
            <a:ext uri="{FF2B5EF4-FFF2-40B4-BE49-F238E27FC236}">
              <a16:creationId xmlns:a16="http://schemas.microsoft.com/office/drawing/2014/main" id="{3C875BF9-488C-4387-BD31-9FBE19C9868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3" name="TextovéPole 1">
          <a:extLst>
            <a:ext uri="{FF2B5EF4-FFF2-40B4-BE49-F238E27FC236}">
              <a16:creationId xmlns:a16="http://schemas.microsoft.com/office/drawing/2014/main" id="{CBDB1FEA-1FBC-4800-AFC9-F2FD70C5C02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4" name="TextovéPole 1">
          <a:extLst>
            <a:ext uri="{FF2B5EF4-FFF2-40B4-BE49-F238E27FC236}">
              <a16:creationId xmlns:a16="http://schemas.microsoft.com/office/drawing/2014/main" id="{B797A191-1F1D-4305-BF4E-C3600EA262A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5" name="TextovéPole 1">
          <a:extLst>
            <a:ext uri="{FF2B5EF4-FFF2-40B4-BE49-F238E27FC236}">
              <a16:creationId xmlns:a16="http://schemas.microsoft.com/office/drawing/2014/main" id="{A53C8EC1-4989-4AE2-80F1-2E5C29DF850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6" name="TextovéPole 1">
          <a:extLst>
            <a:ext uri="{FF2B5EF4-FFF2-40B4-BE49-F238E27FC236}">
              <a16:creationId xmlns:a16="http://schemas.microsoft.com/office/drawing/2014/main" id="{5BA18D55-9255-45C5-BC41-C1C1A0CC4C3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7" name="TextovéPole 1">
          <a:extLst>
            <a:ext uri="{FF2B5EF4-FFF2-40B4-BE49-F238E27FC236}">
              <a16:creationId xmlns:a16="http://schemas.microsoft.com/office/drawing/2014/main" id="{61986336-760D-4277-B69A-D0C2F9F306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8" name="TextovéPole 1">
          <a:extLst>
            <a:ext uri="{FF2B5EF4-FFF2-40B4-BE49-F238E27FC236}">
              <a16:creationId xmlns:a16="http://schemas.microsoft.com/office/drawing/2014/main" id="{DAB4A8C8-D114-4F8F-8ADA-3DC9536D111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29" name="TextovéPole 1">
          <a:extLst>
            <a:ext uri="{FF2B5EF4-FFF2-40B4-BE49-F238E27FC236}">
              <a16:creationId xmlns:a16="http://schemas.microsoft.com/office/drawing/2014/main" id="{90330F09-D3B7-4C13-A91C-6AF8BEA3BA9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0" name="TextovéPole 1">
          <a:extLst>
            <a:ext uri="{FF2B5EF4-FFF2-40B4-BE49-F238E27FC236}">
              <a16:creationId xmlns:a16="http://schemas.microsoft.com/office/drawing/2014/main" id="{D0EF271F-016F-4AFE-9489-9FE62B161C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1" name="TextovéPole 1">
          <a:extLst>
            <a:ext uri="{FF2B5EF4-FFF2-40B4-BE49-F238E27FC236}">
              <a16:creationId xmlns:a16="http://schemas.microsoft.com/office/drawing/2014/main" id="{9C86BB6C-CF78-4BD3-B9FE-47711A47DAA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2" name="TextovéPole 1">
          <a:extLst>
            <a:ext uri="{FF2B5EF4-FFF2-40B4-BE49-F238E27FC236}">
              <a16:creationId xmlns:a16="http://schemas.microsoft.com/office/drawing/2014/main" id="{D1DADE21-3361-4FD1-86E2-D8165E27B5B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3" name="TextovéPole 1">
          <a:extLst>
            <a:ext uri="{FF2B5EF4-FFF2-40B4-BE49-F238E27FC236}">
              <a16:creationId xmlns:a16="http://schemas.microsoft.com/office/drawing/2014/main" id="{887DC477-6384-44A9-853C-6CDFACF2504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4" name="TextovéPole 1">
          <a:extLst>
            <a:ext uri="{FF2B5EF4-FFF2-40B4-BE49-F238E27FC236}">
              <a16:creationId xmlns:a16="http://schemas.microsoft.com/office/drawing/2014/main" id="{F3189F01-16D6-4709-B6B3-D190C6BCAC6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5" name="TextovéPole 1">
          <a:extLst>
            <a:ext uri="{FF2B5EF4-FFF2-40B4-BE49-F238E27FC236}">
              <a16:creationId xmlns:a16="http://schemas.microsoft.com/office/drawing/2014/main" id="{8FBA76D8-834F-4AC4-A294-B457CCC1C77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6" name="TextovéPole 1">
          <a:extLst>
            <a:ext uri="{FF2B5EF4-FFF2-40B4-BE49-F238E27FC236}">
              <a16:creationId xmlns:a16="http://schemas.microsoft.com/office/drawing/2014/main" id="{211B6011-39FF-4913-BC33-243A7C82A4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7" name="TextovéPole 1">
          <a:extLst>
            <a:ext uri="{FF2B5EF4-FFF2-40B4-BE49-F238E27FC236}">
              <a16:creationId xmlns:a16="http://schemas.microsoft.com/office/drawing/2014/main" id="{AAC64277-0B41-482D-B9F8-23927126B2F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8" name="TextovéPole 1">
          <a:extLst>
            <a:ext uri="{FF2B5EF4-FFF2-40B4-BE49-F238E27FC236}">
              <a16:creationId xmlns:a16="http://schemas.microsoft.com/office/drawing/2014/main" id="{EFF4A374-DEF1-4C40-A75C-65B3BF055E5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39" name="TextovéPole 1">
          <a:extLst>
            <a:ext uri="{FF2B5EF4-FFF2-40B4-BE49-F238E27FC236}">
              <a16:creationId xmlns:a16="http://schemas.microsoft.com/office/drawing/2014/main" id="{6262A9E6-E65C-48F6-954D-A8D992B5E8E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0" name="TextovéPole 1">
          <a:extLst>
            <a:ext uri="{FF2B5EF4-FFF2-40B4-BE49-F238E27FC236}">
              <a16:creationId xmlns:a16="http://schemas.microsoft.com/office/drawing/2014/main" id="{75B267F4-E1C8-47A7-96C7-115ECF3B85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1" name="TextovéPole 1">
          <a:extLst>
            <a:ext uri="{FF2B5EF4-FFF2-40B4-BE49-F238E27FC236}">
              <a16:creationId xmlns:a16="http://schemas.microsoft.com/office/drawing/2014/main" id="{92A73308-C5CF-456E-B53D-55A20AAD07B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2" name="TextovéPole 1">
          <a:extLst>
            <a:ext uri="{FF2B5EF4-FFF2-40B4-BE49-F238E27FC236}">
              <a16:creationId xmlns:a16="http://schemas.microsoft.com/office/drawing/2014/main" id="{80AE64CE-8279-428A-B878-4F8D6F49773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3" name="TextovéPole 1">
          <a:extLst>
            <a:ext uri="{FF2B5EF4-FFF2-40B4-BE49-F238E27FC236}">
              <a16:creationId xmlns:a16="http://schemas.microsoft.com/office/drawing/2014/main" id="{673424BE-42D0-4AFD-A777-284C4305707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4" name="TextovéPole 1">
          <a:extLst>
            <a:ext uri="{FF2B5EF4-FFF2-40B4-BE49-F238E27FC236}">
              <a16:creationId xmlns:a16="http://schemas.microsoft.com/office/drawing/2014/main" id="{74CE07BA-DE0A-4989-A1AE-4612FB277DB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5" name="TextovéPole 1">
          <a:extLst>
            <a:ext uri="{FF2B5EF4-FFF2-40B4-BE49-F238E27FC236}">
              <a16:creationId xmlns:a16="http://schemas.microsoft.com/office/drawing/2014/main" id="{D30A08E3-211F-49BA-A893-E6755158817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6" name="TextovéPole 1">
          <a:extLst>
            <a:ext uri="{FF2B5EF4-FFF2-40B4-BE49-F238E27FC236}">
              <a16:creationId xmlns:a16="http://schemas.microsoft.com/office/drawing/2014/main" id="{C1FD4154-B362-407F-B9FB-625BD60EF89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7" name="TextovéPole 1">
          <a:extLst>
            <a:ext uri="{FF2B5EF4-FFF2-40B4-BE49-F238E27FC236}">
              <a16:creationId xmlns:a16="http://schemas.microsoft.com/office/drawing/2014/main" id="{CED0E35C-BC5D-4490-9A74-14A9B93A63F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8" name="TextovéPole 1">
          <a:extLst>
            <a:ext uri="{FF2B5EF4-FFF2-40B4-BE49-F238E27FC236}">
              <a16:creationId xmlns:a16="http://schemas.microsoft.com/office/drawing/2014/main" id="{A3D8F370-F348-45B0-A54A-B50F7AD223A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49" name="TextovéPole 1">
          <a:extLst>
            <a:ext uri="{FF2B5EF4-FFF2-40B4-BE49-F238E27FC236}">
              <a16:creationId xmlns:a16="http://schemas.microsoft.com/office/drawing/2014/main" id="{7197B7AB-9E1D-4E7B-81E7-EF60B21BB4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0" name="TextovéPole 1">
          <a:extLst>
            <a:ext uri="{FF2B5EF4-FFF2-40B4-BE49-F238E27FC236}">
              <a16:creationId xmlns:a16="http://schemas.microsoft.com/office/drawing/2014/main" id="{55E92023-7472-4D94-A59C-F51E32FC33A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1" name="TextovéPole 1">
          <a:extLst>
            <a:ext uri="{FF2B5EF4-FFF2-40B4-BE49-F238E27FC236}">
              <a16:creationId xmlns:a16="http://schemas.microsoft.com/office/drawing/2014/main" id="{E1E3555C-1DCF-4D9F-ADBC-CD7BE4890C1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2" name="TextovéPole 1">
          <a:extLst>
            <a:ext uri="{FF2B5EF4-FFF2-40B4-BE49-F238E27FC236}">
              <a16:creationId xmlns:a16="http://schemas.microsoft.com/office/drawing/2014/main" id="{F103C567-C2AE-425B-AC2D-08A0D8E5326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3" name="TextovéPole 1">
          <a:extLst>
            <a:ext uri="{FF2B5EF4-FFF2-40B4-BE49-F238E27FC236}">
              <a16:creationId xmlns:a16="http://schemas.microsoft.com/office/drawing/2014/main" id="{FC0A54D6-113C-4643-AD55-EF3ECC76E47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4" name="TextovéPole 1">
          <a:extLst>
            <a:ext uri="{FF2B5EF4-FFF2-40B4-BE49-F238E27FC236}">
              <a16:creationId xmlns:a16="http://schemas.microsoft.com/office/drawing/2014/main" id="{9C22E509-E706-42CE-A8E1-A330B9B22C9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5" name="TextovéPole 1">
          <a:extLst>
            <a:ext uri="{FF2B5EF4-FFF2-40B4-BE49-F238E27FC236}">
              <a16:creationId xmlns:a16="http://schemas.microsoft.com/office/drawing/2014/main" id="{D24550F3-C0C5-4C0D-AEE1-81BA495650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6" name="TextovéPole 1">
          <a:extLst>
            <a:ext uri="{FF2B5EF4-FFF2-40B4-BE49-F238E27FC236}">
              <a16:creationId xmlns:a16="http://schemas.microsoft.com/office/drawing/2014/main" id="{7B846729-9C75-4A81-96E7-57796848BC2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7" name="TextovéPole 1">
          <a:extLst>
            <a:ext uri="{FF2B5EF4-FFF2-40B4-BE49-F238E27FC236}">
              <a16:creationId xmlns:a16="http://schemas.microsoft.com/office/drawing/2014/main" id="{54EE4CEC-018B-4EB3-992F-A348B645DE8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8" name="TextovéPole 1">
          <a:extLst>
            <a:ext uri="{FF2B5EF4-FFF2-40B4-BE49-F238E27FC236}">
              <a16:creationId xmlns:a16="http://schemas.microsoft.com/office/drawing/2014/main" id="{46E5189B-67FE-4813-93BE-E44A8E36371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59" name="TextovéPole 1">
          <a:extLst>
            <a:ext uri="{FF2B5EF4-FFF2-40B4-BE49-F238E27FC236}">
              <a16:creationId xmlns:a16="http://schemas.microsoft.com/office/drawing/2014/main" id="{689B26E6-AD4C-4514-8EDA-5CABB326051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0" name="TextovéPole 1">
          <a:extLst>
            <a:ext uri="{FF2B5EF4-FFF2-40B4-BE49-F238E27FC236}">
              <a16:creationId xmlns:a16="http://schemas.microsoft.com/office/drawing/2014/main" id="{99B32898-AF01-4306-BFB8-C25C7C9100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1" name="TextovéPole 1">
          <a:extLst>
            <a:ext uri="{FF2B5EF4-FFF2-40B4-BE49-F238E27FC236}">
              <a16:creationId xmlns:a16="http://schemas.microsoft.com/office/drawing/2014/main" id="{12B58C01-F3E7-404E-87E0-D982F6D4126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2" name="TextovéPole 1">
          <a:extLst>
            <a:ext uri="{FF2B5EF4-FFF2-40B4-BE49-F238E27FC236}">
              <a16:creationId xmlns:a16="http://schemas.microsoft.com/office/drawing/2014/main" id="{8CE16518-1045-4851-BDD8-04488400DEB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3" name="TextovéPole 1">
          <a:extLst>
            <a:ext uri="{FF2B5EF4-FFF2-40B4-BE49-F238E27FC236}">
              <a16:creationId xmlns:a16="http://schemas.microsoft.com/office/drawing/2014/main" id="{F62D2251-8699-41E1-830C-12121A7D979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4" name="TextovéPole 1">
          <a:extLst>
            <a:ext uri="{FF2B5EF4-FFF2-40B4-BE49-F238E27FC236}">
              <a16:creationId xmlns:a16="http://schemas.microsoft.com/office/drawing/2014/main" id="{A5CCA17A-AD12-4ADC-9576-B16B45B8944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5" name="TextovéPole 1">
          <a:extLst>
            <a:ext uri="{FF2B5EF4-FFF2-40B4-BE49-F238E27FC236}">
              <a16:creationId xmlns:a16="http://schemas.microsoft.com/office/drawing/2014/main" id="{6622E5B2-7D77-492D-B771-D51DEDE1C9F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6" name="TextovéPole 1">
          <a:extLst>
            <a:ext uri="{FF2B5EF4-FFF2-40B4-BE49-F238E27FC236}">
              <a16:creationId xmlns:a16="http://schemas.microsoft.com/office/drawing/2014/main" id="{22BDAD00-719C-49F6-A1A8-3633DD0A829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7" name="TextovéPole 1">
          <a:extLst>
            <a:ext uri="{FF2B5EF4-FFF2-40B4-BE49-F238E27FC236}">
              <a16:creationId xmlns:a16="http://schemas.microsoft.com/office/drawing/2014/main" id="{8E6FF8EA-2CA3-4CD5-B5D1-FB6CD36498A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8" name="TextovéPole 1">
          <a:extLst>
            <a:ext uri="{FF2B5EF4-FFF2-40B4-BE49-F238E27FC236}">
              <a16:creationId xmlns:a16="http://schemas.microsoft.com/office/drawing/2014/main" id="{894486C4-6987-4A34-A548-7B681616ADB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69" name="TextovéPole 1">
          <a:extLst>
            <a:ext uri="{FF2B5EF4-FFF2-40B4-BE49-F238E27FC236}">
              <a16:creationId xmlns:a16="http://schemas.microsoft.com/office/drawing/2014/main" id="{1DE480A7-B223-4438-A345-73713A1DD20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0" name="TextovéPole 1">
          <a:extLst>
            <a:ext uri="{FF2B5EF4-FFF2-40B4-BE49-F238E27FC236}">
              <a16:creationId xmlns:a16="http://schemas.microsoft.com/office/drawing/2014/main" id="{64812608-7DEC-4E04-8776-180E74A84B1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1" name="TextovéPole 1">
          <a:extLst>
            <a:ext uri="{FF2B5EF4-FFF2-40B4-BE49-F238E27FC236}">
              <a16:creationId xmlns:a16="http://schemas.microsoft.com/office/drawing/2014/main" id="{CE99837F-5FFB-4DB2-BDC0-6C8E71CFA25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2" name="TextovéPole 1">
          <a:extLst>
            <a:ext uri="{FF2B5EF4-FFF2-40B4-BE49-F238E27FC236}">
              <a16:creationId xmlns:a16="http://schemas.microsoft.com/office/drawing/2014/main" id="{4DADF04A-ABB2-4D79-A6A2-DC1FFD6E972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3" name="TextovéPole 1">
          <a:extLst>
            <a:ext uri="{FF2B5EF4-FFF2-40B4-BE49-F238E27FC236}">
              <a16:creationId xmlns:a16="http://schemas.microsoft.com/office/drawing/2014/main" id="{42F58162-5363-41B5-AE7B-36F56B252D5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4" name="TextovéPole 1">
          <a:extLst>
            <a:ext uri="{FF2B5EF4-FFF2-40B4-BE49-F238E27FC236}">
              <a16:creationId xmlns:a16="http://schemas.microsoft.com/office/drawing/2014/main" id="{DD335E63-8C49-416A-A491-1E0F5ED9091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5" name="TextovéPole 1">
          <a:extLst>
            <a:ext uri="{FF2B5EF4-FFF2-40B4-BE49-F238E27FC236}">
              <a16:creationId xmlns:a16="http://schemas.microsoft.com/office/drawing/2014/main" id="{3CF51118-8EDD-4486-AE39-42F41D8DB7F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6" name="TextovéPole 1">
          <a:extLst>
            <a:ext uri="{FF2B5EF4-FFF2-40B4-BE49-F238E27FC236}">
              <a16:creationId xmlns:a16="http://schemas.microsoft.com/office/drawing/2014/main" id="{71B85487-B84B-4F71-8AD5-DB09624FBDB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7" name="TextovéPole 1">
          <a:extLst>
            <a:ext uri="{FF2B5EF4-FFF2-40B4-BE49-F238E27FC236}">
              <a16:creationId xmlns:a16="http://schemas.microsoft.com/office/drawing/2014/main" id="{E704B54E-D6C6-4215-90EC-A1081825C40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8" name="TextovéPole 1">
          <a:extLst>
            <a:ext uri="{FF2B5EF4-FFF2-40B4-BE49-F238E27FC236}">
              <a16:creationId xmlns:a16="http://schemas.microsoft.com/office/drawing/2014/main" id="{52044FC9-C389-4B71-8A90-1329914CA10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79" name="TextovéPole 1">
          <a:extLst>
            <a:ext uri="{FF2B5EF4-FFF2-40B4-BE49-F238E27FC236}">
              <a16:creationId xmlns:a16="http://schemas.microsoft.com/office/drawing/2014/main" id="{A327AB13-D76A-4E94-90BA-5F58D057AB8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0" name="TextovéPole 1">
          <a:extLst>
            <a:ext uri="{FF2B5EF4-FFF2-40B4-BE49-F238E27FC236}">
              <a16:creationId xmlns:a16="http://schemas.microsoft.com/office/drawing/2014/main" id="{825F233C-16A0-40B7-8126-7A556440BF0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1" name="TextovéPole 1">
          <a:extLst>
            <a:ext uri="{FF2B5EF4-FFF2-40B4-BE49-F238E27FC236}">
              <a16:creationId xmlns:a16="http://schemas.microsoft.com/office/drawing/2014/main" id="{AAB25428-0D15-4A26-8BED-D104EF0A54E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2" name="TextovéPole 1">
          <a:extLst>
            <a:ext uri="{FF2B5EF4-FFF2-40B4-BE49-F238E27FC236}">
              <a16:creationId xmlns:a16="http://schemas.microsoft.com/office/drawing/2014/main" id="{1B6A3E8D-4A82-47A6-9898-156E7AB7BC1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3" name="TextovéPole 1">
          <a:extLst>
            <a:ext uri="{FF2B5EF4-FFF2-40B4-BE49-F238E27FC236}">
              <a16:creationId xmlns:a16="http://schemas.microsoft.com/office/drawing/2014/main" id="{2C334EAD-B18C-41AF-A0BB-57D308ADC0E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4" name="TextovéPole 1">
          <a:extLst>
            <a:ext uri="{FF2B5EF4-FFF2-40B4-BE49-F238E27FC236}">
              <a16:creationId xmlns:a16="http://schemas.microsoft.com/office/drawing/2014/main" id="{8B6DCB50-F54D-4CDB-9D5C-DD588FE8B8F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5" name="TextovéPole 1">
          <a:extLst>
            <a:ext uri="{FF2B5EF4-FFF2-40B4-BE49-F238E27FC236}">
              <a16:creationId xmlns:a16="http://schemas.microsoft.com/office/drawing/2014/main" id="{8A11D21A-2649-4605-A4F9-1AFB287DA60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6" name="TextovéPole 1">
          <a:extLst>
            <a:ext uri="{FF2B5EF4-FFF2-40B4-BE49-F238E27FC236}">
              <a16:creationId xmlns:a16="http://schemas.microsoft.com/office/drawing/2014/main" id="{F7B6921C-58E5-4887-B037-C12F8B1E9A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7" name="TextovéPole 1">
          <a:extLst>
            <a:ext uri="{FF2B5EF4-FFF2-40B4-BE49-F238E27FC236}">
              <a16:creationId xmlns:a16="http://schemas.microsoft.com/office/drawing/2014/main" id="{13B9DD7E-8A6B-467D-8BFD-94C898752BB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8" name="TextovéPole 1">
          <a:extLst>
            <a:ext uri="{FF2B5EF4-FFF2-40B4-BE49-F238E27FC236}">
              <a16:creationId xmlns:a16="http://schemas.microsoft.com/office/drawing/2014/main" id="{E74E097D-3BF2-4D32-B171-4BA41B1684A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89" name="TextovéPole 1">
          <a:extLst>
            <a:ext uri="{FF2B5EF4-FFF2-40B4-BE49-F238E27FC236}">
              <a16:creationId xmlns:a16="http://schemas.microsoft.com/office/drawing/2014/main" id="{44FC44A6-1E00-46F8-A2DA-D0149152244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0" name="TextovéPole 1">
          <a:extLst>
            <a:ext uri="{FF2B5EF4-FFF2-40B4-BE49-F238E27FC236}">
              <a16:creationId xmlns:a16="http://schemas.microsoft.com/office/drawing/2014/main" id="{F65A51F3-7B84-49EF-9C39-E78B5634994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1" name="TextovéPole 1">
          <a:extLst>
            <a:ext uri="{FF2B5EF4-FFF2-40B4-BE49-F238E27FC236}">
              <a16:creationId xmlns:a16="http://schemas.microsoft.com/office/drawing/2014/main" id="{5CE580F2-45EA-4A16-876E-FAD74480958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2" name="TextovéPole 1">
          <a:extLst>
            <a:ext uri="{FF2B5EF4-FFF2-40B4-BE49-F238E27FC236}">
              <a16:creationId xmlns:a16="http://schemas.microsoft.com/office/drawing/2014/main" id="{E76D3411-0927-4D89-921A-78E854586D4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3" name="TextovéPole 1">
          <a:extLst>
            <a:ext uri="{FF2B5EF4-FFF2-40B4-BE49-F238E27FC236}">
              <a16:creationId xmlns:a16="http://schemas.microsoft.com/office/drawing/2014/main" id="{44E40109-CA4B-43C0-9725-76FF05257D4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4" name="TextovéPole 1">
          <a:extLst>
            <a:ext uri="{FF2B5EF4-FFF2-40B4-BE49-F238E27FC236}">
              <a16:creationId xmlns:a16="http://schemas.microsoft.com/office/drawing/2014/main" id="{13D584B4-A53F-45FC-8689-962BC2E504E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5" name="TextovéPole 1">
          <a:extLst>
            <a:ext uri="{FF2B5EF4-FFF2-40B4-BE49-F238E27FC236}">
              <a16:creationId xmlns:a16="http://schemas.microsoft.com/office/drawing/2014/main" id="{6B6B8258-55EB-4540-92E4-42F97380AC5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6" name="TextovéPole 1">
          <a:extLst>
            <a:ext uri="{FF2B5EF4-FFF2-40B4-BE49-F238E27FC236}">
              <a16:creationId xmlns:a16="http://schemas.microsoft.com/office/drawing/2014/main" id="{C04F5A97-0C7D-4617-A82C-C75C1211947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7" name="TextovéPole 1">
          <a:extLst>
            <a:ext uri="{FF2B5EF4-FFF2-40B4-BE49-F238E27FC236}">
              <a16:creationId xmlns:a16="http://schemas.microsoft.com/office/drawing/2014/main" id="{AB371236-DA28-438A-88B4-86234A058CE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8" name="TextovéPole 1">
          <a:extLst>
            <a:ext uri="{FF2B5EF4-FFF2-40B4-BE49-F238E27FC236}">
              <a16:creationId xmlns:a16="http://schemas.microsoft.com/office/drawing/2014/main" id="{42AA353B-B1E7-4705-B99F-0E2D0D0EC03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499" name="TextovéPole 1">
          <a:extLst>
            <a:ext uri="{FF2B5EF4-FFF2-40B4-BE49-F238E27FC236}">
              <a16:creationId xmlns:a16="http://schemas.microsoft.com/office/drawing/2014/main" id="{82D58F7E-E370-4421-9DC5-0783B680BB3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0" name="TextovéPole 1">
          <a:extLst>
            <a:ext uri="{FF2B5EF4-FFF2-40B4-BE49-F238E27FC236}">
              <a16:creationId xmlns:a16="http://schemas.microsoft.com/office/drawing/2014/main" id="{656A81BF-FC3E-4AD3-BEB2-A401135162C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1" name="TextovéPole 1">
          <a:extLst>
            <a:ext uri="{FF2B5EF4-FFF2-40B4-BE49-F238E27FC236}">
              <a16:creationId xmlns:a16="http://schemas.microsoft.com/office/drawing/2014/main" id="{E09ADAE5-FE75-4ECB-9A96-A68ECB2D9AB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2" name="TextovéPole 1">
          <a:extLst>
            <a:ext uri="{FF2B5EF4-FFF2-40B4-BE49-F238E27FC236}">
              <a16:creationId xmlns:a16="http://schemas.microsoft.com/office/drawing/2014/main" id="{19EBEEEA-B581-4928-9BE4-3E01D52A6F7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3" name="TextovéPole 1">
          <a:extLst>
            <a:ext uri="{FF2B5EF4-FFF2-40B4-BE49-F238E27FC236}">
              <a16:creationId xmlns:a16="http://schemas.microsoft.com/office/drawing/2014/main" id="{6F85C104-DCAD-4833-BCD1-025F9090209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4" name="TextovéPole 1">
          <a:extLst>
            <a:ext uri="{FF2B5EF4-FFF2-40B4-BE49-F238E27FC236}">
              <a16:creationId xmlns:a16="http://schemas.microsoft.com/office/drawing/2014/main" id="{5F3D8E72-C062-438F-8632-1E7A7CEE9D7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5" name="TextovéPole 1">
          <a:extLst>
            <a:ext uri="{FF2B5EF4-FFF2-40B4-BE49-F238E27FC236}">
              <a16:creationId xmlns:a16="http://schemas.microsoft.com/office/drawing/2014/main" id="{B8B23323-B760-4729-BB4A-3E7B56078E6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6" name="TextovéPole 1">
          <a:extLst>
            <a:ext uri="{FF2B5EF4-FFF2-40B4-BE49-F238E27FC236}">
              <a16:creationId xmlns:a16="http://schemas.microsoft.com/office/drawing/2014/main" id="{9B832989-BD0C-4D4E-A682-1F27FCFB02F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7" name="TextovéPole 1">
          <a:extLst>
            <a:ext uri="{FF2B5EF4-FFF2-40B4-BE49-F238E27FC236}">
              <a16:creationId xmlns:a16="http://schemas.microsoft.com/office/drawing/2014/main" id="{E029E990-2680-4DD4-86E3-46502EA57A5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8" name="TextovéPole 1">
          <a:extLst>
            <a:ext uri="{FF2B5EF4-FFF2-40B4-BE49-F238E27FC236}">
              <a16:creationId xmlns:a16="http://schemas.microsoft.com/office/drawing/2014/main" id="{201A5EE8-6BA1-4006-BCC8-BB08E9BD09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09" name="TextovéPole 1">
          <a:extLst>
            <a:ext uri="{FF2B5EF4-FFF2-40B4-BE49-F238E27FC236}">
              <a16:creationId xmlns:a16="http://schemas.microsoft.com/office/drawing/2014/main" id="{34A1E1A8-BEC2-4B8F-839B-5C4F09674BD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0" name="TextovéPole 1">
          <a:extLst>
            <a:ext uri="{FF2B5EF4-FFF2-40B4-BE49-F238E27FC236}">
              <a16:creationId xmlns:a16="http://schemas.microsoft.com/office/drawing/2014/main" id="{844B1F18-748A-412A-9FDB-F06889C61A4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1" name="TextovéPole 1">
          <a:extLst>
            <a:ext uri="{FF2B5EF4-FFF2-40B4-BE49-F238E27FC236}">
              <a16:creationId xmlns:a16="http://schemas.microsoft.com/office/drawing/2014/main" id="{44EE95C3-F09A-4D95-A56A-78CC5D83392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2" name="TextovéPole 1">
          <a:extLst>
            <a:ext uri="{FF2B5EF4-FFF2-40B4-BE49-F238E27FC236}">
              <a16:creationId xmlns:a16="http://schemas.microsoft.com/office/drawing/2014/main" id="{D23A2BC5-5751-4987-B83A-62E6944C36B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3" name="TextovéPole 1">
          <a:extLst>
            <a:ext uri="{FF2B5EF4-FFF2-40B4-BE49-F238E27FC236}">
              <a16:creationId xmlns:a16="http://schemas.microsoft.com/office/drawing/2014/main" id="{FDC48597-7ED2-47E2-98DE-AA62AB694A3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4" name="TextovéPole 1">
          <a:extLst>
            <a:ext uri="{FF2B5EF4-FFF2-40B4-BE49-F238E27FC236}">
              <a16:creationId xmlns:a16="http://schemas.microsoft.com/office/drawing/2014/main" id="{0C30F4EB-8AAE-48E1-9701-049ADD6E55F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5" name="TextovéPole 1">
          <a:extLst>
            <a:ext uri="{FF2B5EF4-FFF2-40B4-BE49-F238E27FC236}">
              <a16:creationId xmlns:a16="http://schemas.microsoft.com/office/drawing/2014/main" id="{F4B1CCCE-5BE6-44BB-85AB-FCE4AF8183D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6" name="TextovéPole 1">
          <a:extLst>
            <a:ext uri="{FF2B5EF4-FFF2-40B4-BE49-F238E27FC236}">
              <a16:creationId xmlns:a16="http://schemas.microsoft.com/office/drawing/2014/main" id="{0D0E4480-C49A-49EB-97E8-584D812F4AF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7" name="TextovéPole 1">
          <a:extLst>
            <a:ext uri="{FF2B5EF4-FFF2-40B4-BE49-F238E27FC236}">
              <a16:creationId xmlns:a16="http://schemas.microsoft.com/office/drawing/2014/main" id="{428CA48A-82C7-476B-B863-556130E6C73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8" name="TextovéPole 1">
          <a:extLst>
            <a:ext uri="{FF2B5EF4-FFF2-40B4-BE49-F238E27FC236}">
              <a16:creationId xmlns:a16="http://schemas.microsoft.com/office/drawing/2014/main" id="{F6FDAB1C-01FD-4735-9134-0A8401B03A4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19" name="TextovéPole 1">
          <a:extLst>
            <a:ext uri="{FF2B5EF4-FFF2-40B4-BE49-F238E27FC236}">
              <a16:creationId xmlns:a16="http://schemas.microsoft.com/office/drawing/2014/main" id="{D08A47E2-6E71-47F0-B05D-165877ACA2D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0" name="TextovéPole 1">
          <a:extLst>
            <a:ext uri="{FF2B5EF4-FFF2-40B4-BE49-F238E27FC236}">
              <a16:creationId xmlns:a16="http://schemas.microsoft.com/office/drawing/2014/main" id="{F7473B06-91F3-4F8F-BD91-A019F1E14A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1" name="TextovéPole 1">
          <a:extLst>
            <a:ext uri="{FF2B5EF4-FFF2-40B4-BE49-F238E27FC236}">
              <a16:creationId xmlns:a16="http://schemas.microsoft.com/office/drawing/2014/main" id="{673E3256-D69C-4A5D-9D14-AD03B2B914E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2" name="TextovéPole 1">
          <a:extLst>
            <a:ext uri="{FF2B5EF4-FFF2-40B4-BE49-F238E27FC236}">
              <a16:creationId xmlns:a16="http://schemas.microsoft.com/office/drawing/2014/main" id="{3DE3A838-FD33-4989-9E6A-342E0B0506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3" name="TextovéPole 1">
          <a:extLst>
            <a:ext uri="{FF2B5EF4-FFF2-40B4-BE49-F238E27FC236}">
              <a16:creationId xmlns:a16="http://schemas.microsoft.com/office/drawing/2014/main" id="{3357034C-B33A-4594-8E68-451C47042D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4" name="TextovéPole 1">
          <a:extLst>
            <a:ext uri="{FF2B5EF4-FFF2-40B4-BE49-F238E27FC236}">
              <a16:creationId xmlns:a16="http://schemas.microsoft.com/office/drawing/2014/main" id="{57D32FA3-DC41-4A92-84E3-30B16A71A52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5" name="TextovéPole 1">
          <a:extLst>
            <a:ext uri="{FF2B5EF4-FFF2-40B4-BE49-F238E27FC236}">
              <a16:creationId xmlns:a16="http://schemas.microsoft.com/office/drawing/2014/main" id="{1E3C2C1E-F090-4163-91B8-9859DEB0665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6" name="TextovéPole 1">
          <a:extLst>
            <a:ext uri="{FF2B5EF4-FFF2-40B4-BE49-F238E27FC236}">
              <a16:creationId xmlns:a16="http://schemas.microsoft.com/office/drawing/2014/main" id="{0C44377A-AC75-47C6-A2D7-C56E74587C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7" name="TextovéPole 1">
          <a:extLst>
            <a:ext uri="{FF2B5EF4-FFF2-40B4-BE49-F238E27FC236}">
              <a16:creationId xmlns:a16="http://schemas.microsoft.com/office/drawing/2014/main" id="{9824B078-F049-4D01-99D0-612DE2ECB0F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8" name="TextovéPole 1">
          <a:extLst>
            <a:ext uri="{FF2B5EF4-FFF2-40B4-BE49-F238E27FC236}">
              <a16:creationId xmlns:a16="http://schemas.microsoft.com/office/drawing/2014/main" id="{09647AE5-5DE6-47FD-BDBE-6BC151DB5AD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29" name="TextovéPole 1">
          <a:extLst>
            <a:ext uri="{FF2B5EF4-FFF2-40B4-BE49-F238E27FC236}">
              <a16:creationId xmlns:a16="http://schemas.microsoft.com/office/drawing/2014/main" id="{659FC6E4-E12E-4D31-90D8-02DF4A38E98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0" name="TextovéPole 1">
          <a:extLst>
            <a:ext uri="{FF2B5EF4-FFF2-40B4-BE49-F238E27FC236}">
              <a16:creationId xmlns:a16="http://schemas.microsoft.com/office/drawing/2014/main" id="{A13827A1-C749-49C8-9A51-4EA1F36C051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1" name="TextovéPole 1">
          <a:extLst>
            <a:ext uri="{FF2B5EF4-FFF2-40B4-BE49-F238E27FC236}">
              <a16:creationId xmlns:a16="http://schemas.microsoft.com/office/drawing/2014/main" id="{69950139-F40A-4BF3-9198-ECB21B9C0B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2" name="TextovéPole 1">
          <a:extLst>
            <a:ext uri="{FF2B5EF4-FFF2-40B4-BE49-F238E27FC236}">
              <a16:creationId xmlns:a16="http://schemas.microsoft.com/office/drawing/2014/main" id="{F8064E40-BD85-4222-87D7-CAADB73B8A2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3" name="TextovéPole 1">
          <a:extLst>
            <a:ext uri="{FF2B5EF4-FFF2-40B4-BE49-F238E27FC236}">
              <a16:creationId xmlns:a16="http://schemas.microsoft.com/office/drawing/2014/main" id="{EA3F155E-DC33-490B-B268-8475CFA212F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4" name="TextovéPole 1">
          <a:extLst>
            <a:ext uri="{FF2B5EF4-FFF2-40B4-BE49-F238E27FC236}">
              <a16:creationId xmlns:a16="http://schemas.microsoft.com/office/drawing/2014/main" id="{7A33D77F-DFAD-4FFF-AEA6-8B443CAD7FF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5" name="TextovéPole 1">
          <a:extLst>
            <a:ext uri="{FF2B5EF4-FFF2-40B4-BE49-F238E27FC236}">
              <a16:creationId xmlns:a16="http://schemas.microsoft.com/office/drawing/2014/main" id="{9CB36B2A-B0FF-48DD-A563-089D238435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6" name="TextovéPole 1">
          <a:extLst>
            <a:ext uri="{FF2B5EF4-FFF2-40B4-BE49-F238E27FC236}">
              <a16:creationId xmlns:a16="http://schemas.microsoft.com/office/drawing/2014/main" id="{195E7420-C757-40DF-A71F-DC0420D3730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7" name="TextovéPole 1">
          <a:extLst>
            <a:ext uri="{FF2B5EF4-FFF2-40B4-BE49-F238E27FC236}">
              <a16:creationId xmlns:a16="http://schemas.microsoft.com/office/drawing/2014/main" id="{321D91F1-167F-4948-80D2-3D60365B0A6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8" name="TextovéPole 1">
          <a:extLst>
            <a:ext uri="{FF2B5EF4-FFF2-40B4-BE49-F238E27FC236}">
              <a16:creationId xmlns:a16="http://schemas.microsoft.com/office/drawing/2014/main" id="{FADAE3D7-DA64-4DBA-8E1C-564458991D0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39" name="TextovéPole 1">
          <a:extLst>
            <a:ext uri="{FF2B5EF4-FFF2-40B4-BE49-F238E27FC236}">
              <a16:creationId xmlns:a16="http://schemas.microsoft.com/office/drawing/2014/main" id="{4EDC08EE-A370-4E52-8745-CB125E88883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0" name="TextovéPole 1">
          <a:extLst>
            <a:ext uri="{FF2B5EF4-FFF2-40B4-BE49-F238E27FC236}">
              <a16:creationId xmlns:a16="http://schemas.microsoft.com/office/drawing/2014/main" id="{629C7A04-6856-4FEA-B4E9-B06A7D79766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1" name="TextovéPole 1">
          <a:extLst>
            <a:ext uri="{FF2B5EF4-FFF2-40B4-BE49-F238E27FC236}">
              <a16:creationId xmlns:a16="http://schemas.microsoft.com/office/drawing/2014/main" id="{19A779C0-2E10-445E-91F8-5B94AF01495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2" name="TextovéPole 1">
          <a:extLst>
            <a:ext uri="{FF2B5EF4-FFF2-40B4-BE49-F238E27FC236}">
              <a16:creationId xmlns:a16="http://schemas.microsoft.com/office/drawing/2014/main" id="{0672134A-E36F-420C-A055-7ACB66CD0E5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3" name="TextovéPole 1">
          <a:extLst>
            <a:ext uri="{FF2B5EF4-FFF2-40B4-BE49-F238E27FC236}">
              <a16:creationId xmlns:a16="http://schemas.microsoft.com/office/drawing/2014/main" id="{4F6EDEEF-BE9B-452A-9B0C-8DE81E9E2C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4" name="TextovéPole 1">
          <a:extLst>
            <a:ext uri="{FF2B5EF4-FFF2-40B4-BE49-F238E27FC236}">
              <a16:creationId xmlns:a16="http://schemas.microsoft.com/office/drawing/2014/main" id="{A1A65B64-1502-40A1-B782-AA53DCF700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5" name="TextovéPole 1">
          <a:extLst>
            <a:ext uri="{FF2B5EF4-FFF2-40B4-BE49-F238E27FC236}">
              <a16:creationId xmlns:a16="http://schemas.microsoft.com/office/drawing/2014/main" id="{62A6AEF5-114C-44DA-B2A7-1C2C5004F6D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6" name="TextovéPole 1">
          <a:extLst>
            <a:ext uri="{FF2B5EF4-FFF2-40B4-BE49-F238E27FC236}">
              <a16:creationId xmlns:a16="http://schemas.microsoft.com/office/drawing/2014/main" id="{4E036B6A-9B49-42BD-962E-20B6E3AA32D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7" name="TextovéPole 1">
          <a:extLst>
            <a:ext uri="{FF2B5EF4-FFF2-40B4-BE49-F238E27FC236}">
              <a16:creationId xmlns:a16="http://schemas.microsoft.com/office/drawing/2014/main" id="{AFB72F78-6C16-41BB-8E26-D644CB8C5E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8" name="TextovéPole 1">
          <a:extLst>
            <a:ext uri="{FF2B5EF4-FFF2-40B4-BE49-F238E27FC236}">
              <a16:creationId xmlns:a16="http://schemas.microsoft.com/office/drawing/2014/main" id="{454CC94A-3318-4DEB-BAE1-0E2FC345075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49" name="TextovéPole 1">
          <a:extLst>
            <a:ext uri="{FF2B5EF4-FFF2-40B4-BE49-F238E27FC236}">
              <a16:creationId xmlns:a16="http://schemas.microsoft.com/office/drawing/2014/main" id="{6EED1BC7-FD8F-46FA-BB6F-6E9C1D9D1A9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0" name="TextovéPole 1">
          <a:extLst>
            <a:ext uri="{FF2B5EF4-FFF2-40B4-BE49-F238E27FC236}">
              <a16:creationId xmlns:a16="http://schemas.microsoft.com/office/drawing/2014/main" id="{A0EE24A1-F274-4656-9C94-518ACABCFEA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1" name="TextovéPole 1">
          <a:extLst>
            <a:ext uri="{FF2B5EF4-FFF2-40B4-BE49-F238E27FC236}">
              <a16:creationId xmlns:a16="http://schemas.microsoft.com/office/drawing/2014/main" id="{8A6EFDFA-411A-4BBA-9CEE-6D440FB1A97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2" name="TextovéPole 1">
          <a:extLst>
            <a:ext uri="{FF2B5EF4-FFF2-40B4-BE49-F238E27FC236}">
              <a16:creationId xmlns:a16="http://schemas.microsoft.com/office/drawing/2014/main" id="{24D15B56-EDFE-4544-AAA8-529FC1D8721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3" name="TextovéPole 1">
          <a:extLst>
            <a:ext uri="{FF2B5EF4-FFF2-40B4-BE49-F238E27FC236}">
              <a16:creationId xmlns:a16="http://schemas.microsoft.com/office/drawing/2014/main" id="{CD2CB5C4-AB93-4572-BF56-619E7B1DF9B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4" name="TextovéPole 1">
          <a:extLst>
            <a:ext uri="{FF2B5EF4-FFF2-40B4-BE49-F238E27FC236}">
              <a16:creationId xmlns:a16="http://schemas.microsoft.com/office/drawing/2014/main" id="{4280D735-F214-4864-9879-356F79EF93F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5" name="TextovéPole 1">
          <a:extLst>
            <a:ext uri="{FF2B5EF4-FFF2-40B4-BE49-F238E27FC236}">
              <a16:creationId xmlns:a16="http://schemas.microsoft.com/office/drawing/2014/main" id="{5847B1B6-5637-4061-86E9-3272D4AE76C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6" name="TextovéPole 1">
          <a:extLst>
            <a:ext uri="{FF2B5EF4-FFF2-40B4-BE49-F238E27FC236}">
              <a16:creationId xmlns:a16="http://schemas.microsoft.com/office/drawing/2014/main" id="{389FD9ED-A142-424A-A601-46B01AF7F35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7" name="TextovéPole 1">
          <a:extLst>
            <a:ext uri="{FF2B5EF4-FFF2-40B4-BE49-F238E27FC236}">
              <a16:creationId xmlns:a16="http://schemas.microsoft.com/office/drawing/2014/main" id="{C0575957-B1F4-4A7B-9790-BECD78BBD19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8" name="TextovéPole 1">
          <a:extLst>
            <a:ext uri="{FF2B5EF4-FFF2-40B4-BE49-F238E27FC236}">
              <a16:creationId xmlns:a16="http://schemas.microsoft.com/office/drawing/2014/main" id="{F48865FB-AEA7-47E0-966B-810808240CA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59" name="TextovéPole 1">
          <a:extLst>
            <a:ext uri="{FF2B5EF4-FFF2-40B4-BE49-F238E27FC236}">
              <a16:creationId xmlns:a16="http://schemas.microsoft.com/office/drawing/2014/main" id="{6DDE9817-4BDA-43E4-8DBE-38ADFDF1661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0" name="TextovéPole 1">
          <a:extLst>
            <a:ext uri="{FF2B5EF4-FFF2-40B4-BE49-F238E27FC236}">
              <a16:creationId xmlns:a16="http://schemas.microsoft.com/office/drawing/2014/main" id="{9E868F70-EE01-4BB0-A71E-A7C7EB20D2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1" name="TextovéPole 1">
          <a:extLst>
            <a:ext uri="{FF2B5EF4-FFF2-40B4-BE49-F238E27FC236}">
              <a16:creationId xmlns:a16="http://schemas.microsoft.com/office/drawing/2014/main" id="{E89A0CB3-3029-4285-AD76-75E8884BEE8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2" name="TextovéPole 1">
          <a:extLst>
            <a:ext uri="{FF2B5EF4-FFF2-40B4-BE49-F238E27FC236}">
              <a16:creationId xmlns:a16="http://schemas.microsoft.com/office/drawing/2014/main" id="{698EE218-9273-49DC-B7EE-385152791B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3" name="TextovéPole 1">
          <a:extLst>
            <a:ext uri="{FF2B5EF4-FFF2-40B4-BE49-F238E27FC236}">
              <a16:creationId xmlns:a16="http://schemas.microsoft.com/office/drawing/2014/main" id="{DFAF7E9F-FC7F-4614-A5EF-3C0F5483088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4" name="TextovéPole 1">
          <a:extLst>
            <a:ext uri="{FF2B5EF4-FFF2-40B4-BE49-F238E27FC236}">
              <a16:creationId xmlns:a16="http://schemas.microsoft.com/office/drawing/2014/main" id="{0BE3586A-C52F-4504-82A5-F594FE00D07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5" name="TextovéPole 1">
          <a:extLst>
            <a:ext uri="{FF2B5EF4-FFF2-40B4-BE49-F238E27FC236}">
              <a16:creationId xmlns:a16="http://schemas.microsoft.com/office/drawing/2014/main" id="{F8794338-273E-4AFD-B633-0F71A2DCCC5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6" name="TextovéPole 1">
          <a:extLst>
            <a:ext uri="{FF2B5EF4-FFF2-40B4-BE49-F238E27FC236}">
              <a16:creationId xmlns:a16="http://schemas.microsoft.com/office/drawing/2014/main" id="{9255A1B2-5EBA-4642-8EFD-FBD8B7FE049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7" name="TextovéPole 1">
          <a:extLst>
            <a:ext uri="{FF2B5EF4-FFF2-40B4-BE49-F238E27FC236}">
              <a16:creationId xmlns:a16="http://schemas.microsoft.com/office/drawing/2014/main" id="{675B4AF0-A2A6-4A63-AA6D-AF618B9CD30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8" name="TextovéPole 1">
          <a:extLst>
            <a:ext uri="{FF2B5EF4-FFF2-40B4-BE49-F238E27FC236}">
              <a16:creationId xmlns:a16="http://schemas.microsoft.com/office/drawing/2014/main" id="{FDCDFE06-91E8-49A8-9542-5C3B51BA057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69" name="TextovéPole 1">
          <a:extLst>
            <a:ext uri="{FF2B5EF4-FFF2-40B4-BE49-F238E27FC236}">
              <a16:creationId xmlns:a16="http://schemas.microsoft.com/office/drawing/2014/main" id="{440772E1-3244-4615-A369-AEEB2444EE4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0" name="TextovéPole 1">
          <a:extLst>
            <a:ext uri="{FF2B5EF4-FFF2-40B4-BE49-F238E27FC236}">
              <a16:creationId xmlns:a16="http://schemas.microsoft.com/office/drawing/2014/main" id="{6DF6956E-2F2A-4E56-9ECC-7D4301CB00C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1" name="TextovéPole 1">
          <a:extLst>
            <a:ext uri="{FF2B5EF4-FFF2-40B4-BE49-F238E27FC236}">
              <a16:creationId xmlns:a16="http://schemas.microsoft.com/office/drawing/2014/main" id="{A43FAD36-378B-44B6-A26C-083C2CBC92E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2" name="TextovéPole 1">
          <a:extLst>
            <a:ext uri="{FF2B5EF4-FFF2-40B4-BE49-F238E27FC236}">
              <a16:creationId xmlns:a16="http://schemas.microsoft.com/office/drawing/2014/main" id="{CBBE819D-6D8F-49C4-A45C-63517EAECAE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3" name="TextovéPole 1">
          <a:extLst>
            <a:ext uri="{FF2B5EF4-FFF2-40B4-BE49-F238E27FC236}">
              <a16:creationId xmlns:a16="http://schemas.microsoft.com/office/drawing/2014/main" id="{91EFC1F6-E8B9-4958-80EC-5E9EF71C788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4" name="TextovéPole 1">
          <a:extLst>
            <a:ext uri="{FF2B5EF4-FFF2-40B4-BE49-F238E27FC236}">
              <a16:creationId xmlns:a16="http://schemas.microsoft.com/office/drawing/2014/main" id="{BF96BA8F-BC3F-4988-A26D-7F083D855DB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5" name="TextovéPole 1">
          <a:extLst>
            <a:ext uri="{FF2B5EF4-FFF2-40B4-BE49-F238E27FC236}">
              <a16:creationId xmlns:a16="http://schemas.microsoft.com/office/drawing/2014/main" id="{B0B8FB32-6A33-461D-974E-8DEABF606C9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6" name="TextovéPole 1">
          <a:extLst>
            <a:ext uri="{FF2B5EF4-FFF2-40B4-BE49-F238E27FC236}">
              <a16:creationId xmlns:a16="http://schemas.microsoft.com/office/drawing/2014/main" id="{100A48C4-3874-4297-A314-A008E1AC8FE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7" name="TextovéPole 1">
          <a:extLst>
            <a:ext uri="{FF2B5EF4-FFF2-40B4-BE49-F238E27FC236}">
              <a16:creationId xmlns:a16="http://schemas.microsoft.com/office/drawing/2014/main" id="{06FF73DA-638D-4BBB-A9AA-830977681D98}"/>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8" name="TextovéPole 1">
          <a:extLst>
            <a:ext uri="{FF2B5EF4-FFF2-40B4-BE49-F238E27FC236}">
              <a16:creationId xmlns:a16="http://schemas.microsoft.com/office/drawing/2014/main" id="{1271757D-328F-4E8A-86F2-B236A091DD6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79" name="TextovéPole 1">
          <a:extLst>
            <a:ext uri="{FF2B5EF4-FFF2-40B4-BE49-F238E27FC236}">
              <a16:creationId xmlns:a16="http://schemas.microsoft.com/office/drawing/2014/main" id="{EDD57646-CE23-4CF2-BD2E-125A1912527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0" name="TextovéPole 1">
          <a:extLst>
            <a:ext uri="{FF2B5EF4-FFF2-40B4-BE49-F238E27FC236}">
              <a16:creationId xmlns:a16="http://schemas.microsoft.com/office/drawing/2014/main" id="{B5FAF16C-A62D-4F3A-88DF-6E325824581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1" name="TextovéPole 1">
          <a:extLst>
            <a:ext uri="{FF2B5EF4-FFF2-40B4-BE49-F238E27FC236}">
              <a16:creationId xmlns:a16="http://schemas.microsoft.com/office/drawing/2014/main" id="{B091FAB5-4B6E-498C-89D0-82EBDE414A8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2" name="TextovéPole 1">
          <a:extLst>
            <a:ext uri="{FF2B5EF4-FFF2-40B4-BE49-F238E27FC236}">
              <a16:creationId xmlns:a16="http://schemas.microsoft.com/office/drawing/2014/main" id="{596B3253-1D7F-40BF-BF56-63FFB3C2669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3" name="TextovéPole 1">
          <a:extLst>
            <a:ext uri="{FF2B5EF4-FFF2-40B4-BE49-F238E27FC236}">
              <a16:creationId xmlns:a16="http://schemas.microsoft.com/office/drawing/2014/main" id="{16B85F93-B752-450F-8C3D-7A7BDBD2216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4" name="TextovéPole 1">
          <a:extLst>
            <a:ext uri="{FF2B5EF4-FFF2-40B4-BE49-F238E27FC236}">
              <a16:creationId xmlns:a16="http://schemas.microsoft.com/office/drawing/2014/main" id="{EA52C19D-24E1-4ADF-81EE-32D6C74B26A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5" name="TextovéPole 1">
          <a:extLst>
            <a:ext uri="{FF2B5EF4-FFF2-40B4-BE49-F238E27FC236}">
              <a16:creationId xmlns:a16="http://schemas.microsoft.com/office/drawing/2014/main" id="{82ECE792-24E2-492D-9D86-510C99E8859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6" name="TextovéPole 1">
          <a:extLst>
            <a:ext uri="{FF2B5EF4-FFF2-40B4-BE49-F238E27FC236}">
              <a16:creationId xmlns:a16="http://schemas.microsoft.com/office/drawing/2014/main" id="{B1AB1DC4-BBAB-4ADE-BC4C-F0D64412169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7" name="TextovéPole 1">
          <a:extLst>
            <a:ext uri="{FF2B5EF4-FFF2-40B4-BE49-F238E27FC236}">
              <a16:creationId xmlns:a16="http://schemas.microsoft.com/office/drawing/2014/main" id="{E7F46340-9FA5-4CFD-8958-A658297469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8" name="TextovéPole 1">
          <a:extLst>
            <a:ext uri="{FF2B5EF4-FFF2-40B4-BE49-F238E27FC236}">
              <a16:creationId xmlns:a16="http://schemas.microsoft.com/office/drawing/2014/main" id="{D709F1B3-FEAD-4E0E-8F12-912B73E3468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89" name="TextovéPole 1">
          <a:extLst>
            <a:ext uri="{FF2B5EF4-FFF2-40B4-BE49-F238E27FC236}">
              <a16:creationId xmlns:a16="http://schemas.microsoft.com/office/drawing/2014/main" id="{F2B799F6-04EF-483C-8A53-5FCDFED0646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0" name="TextovéPole 1">
          <a:extLst>
            <a:ext uri="{FF2B5EF4-FFF2-40B4-BE49-F238E27FC236}">
              <a16:creationId xmlns:a16="http://schemas.microsoft.com/office/drawing/2014/main" id="{8B1EF3A5-7CA7-45E7-A21B-520140F5C49D}"/>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1" name="TextovéPole 1">
          <a:extLst>
            <a:ext uri="{FF2B5EF4-FFF2-40B4-BE49-F238E27FC236}">
              <a16:creationId xmlns:a16="http://schemas.microsoft.com/office/drawing/2014/main" id="{E3A225AA-5604-4C41-819B-AB5B91027AF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2" name="TextovéPole 1">
          <a:extLst>
            <a:ext uri="{FF2B5EF4-FFF2-40B4-BE49-F238E27FC236}">
              <a16:creationId xmlns:a16="http://schemas.microsoft.com/office/drawing/2014/main" id="{A512F383-4C2E-49F2-9EA8-B41BCCB2124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3" name="TextovéPole 1">
          <a:extLst>
            <a:ext uri="{FF2B5EF4-FFF2-40B4-BE49-F238E27FC236}">
              <a16:creationId xmlns:a16="http://schemas.microsoft.com/office/drawing/2014/main" id="{64376236-E9DD-4B8B-BD88-B626D618244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4" name="TextovéPole 1">
          <a:extLst>
            <a:ext uri="{FF2B5EF4-FFF2-40B4-BE49-F238E27FC236}">
              <a16:creationId xmlns:a16="http://schemas.microsoft.com/office/drawing/2014/main" id="{23E52477-6252-4F59-B47B-D3B722DA584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5" name="TextovéPole 1">
          <a:extLst>
            <a:ext uri="{FF2B5EF4-FFF2-40B4-BE49-F238E27FC236}">
              <a16:creationId xmlns:a16="http://schemas.microsoft.com/office/drawing/2014/main" id="{2138ADE9-6830-4E25-A530-823046EF15D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6" name="TextovéPole 1">
          <a:extLst>
            <a:ext uri="{FF2B5EF4-FFF2-40B4-BE49-F238E27FC236}">
              <a16:creationId xmlns:a16="http://schemas.microsoft.com/office/drawing/2014/main" id="{20AF80C3-B41E-49FD-91D9-5A9F7423E4CE}"/>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7" name="TextovéPole 1">
          <a:extLst>
            <a:ext uri="{FF2B5EF4-FFF2-40B4-BE49-F238E27FC236}">
              <a16:creationId xmlns:a16="http://schemas.microsoft.com/office/drawing/2014/main" id="{E824CC6D-9EB3-42FD-8A0A-E5A92F918AA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8" name="TextovéPole 1">
          <a:extLst>
            <a:ext uri="{FF2B5EF4-FFF2-40B4-BE49-F238E27FC236}">
              <a16:creationId xmlns:a16="http://schemas.microsoft.com/office/drawing/2014/main" id="{0CCAB233-9EE2-4B26-A017-09AD77F76DC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599" name="TextovéPole 1">
          <a:extLst>
            <a:ext uri="{FF2B5EF4-FFF2-40B4-BE49-F238E27FC236}">
              <a16:creationId xmlns:a16="http://schemas.microsoft.com/office/drawing/2014/main" id="{275068E8-52CC-497A-B16A-C27CB55952EB}"/>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0" name="TextovéPole 1">
          <a:extLst>
            <a:ext uri="{FF2B5EF4-FFF2-40B4-BE49-F238E27FC236}">
              <a16:creationId xmlns:a16="http://schemas.microsoft.com/office/drawing/2014/main" id="{CAAEBBCB-FA54-4B05-BAB3-EA842423A2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1" name="TextovéPole 1">
          <a:extLst>
            <a:ext uri="{FF2B5EF4-FFF2-40B4-BE49-F238E27FC236}">
              <a16:creationId xmlns:a16="http://schemas.microsoft.com/office/drawing/2014/main" id="{08031191-6D51-47F3-AA93-92DF5D8F013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2" name="TextovéPole 1">
          <a:extLst>
            <a:ext uri="{FF2B5EF4-FFF2-40B4-BE49-F238E27FC236}">
              <a16:creationId xmlns:a16="http://schemas.microsoft.com/office/drawing/2014/main" id="{4527B3D7-EFCA-4DED-A78A-2567B41F217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3" name="TextovéPole 1">
          <a:extLst>
            <a:ext uri="{FF2B5EF4-FFF2-40B4-BE49-F238E27FC236}">
              <a16:creationId xmlns:a16="http://schemas.microsoft.com/office/drawing/2014/main" id="{1F831F94-47BF-4EDD-B1FB-CAEE3E91D51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4" name="TextovéPole 1">
          <a:extLst>
            <a:ext uri="{FF2B5EF4-FFF2-40B4-BE49-F238E27FC236}">
              <a16:creationId xmlns:a16="http://schemas.microsoft.com/office/drawing/2014/main" id="{07762B1C-19BD-4787-8149-7A8D57163DC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5" name="TextovéPole 1">
          <a:extLst>
            <a:ext uri="{FF2B5EF4-FFF2-40B4-BE49-F238E27FC236}">
              <a16:creationId xmlns:a16="http://schemas.microsoft.com/office/drawing/2014/main" id="{E08BFAAA-A77F-4636-B6D5-51F735AADAD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6" name="TextovéPole 1">
          <a:extLst>
            <a:ext uri="{FF2B5EF4-FFF2-40B4-BE49-F238E27FC236}">
              <a16:creationId xmlns:a16="http://schemas.microsoft.com/office/drawing/2014/main" id="{0DB69711-B017-4A22-A897-FBC0E9676E3A}"/>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7" name="TextovéPole 1">
          <a:extLst>
            <a:ext uri="{FF2B5EF4-FFF2-40B4-BE49-F238E27FC236}">
              <a16:creationId xmlns:a16="http://schemas.microsoft.com/office/drawing/2014/main" id="{0D2BB55B-E97E-4E58-AFDD-D97B9144DC6C}"/>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8" name="TextovéPole 1">
          <a:extLst>
            <a:ext uri="{FF2B5EF4-FFF2-40B4-BE49-F238E27FC236}">
              <a16:creationId xmlns:a16="http://schemas.microsoft.com/office/drawing/2014/main" id="{BDC92EA2-5BF2-4B61-AA7F-3897AD07FFA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09" name="TextovéPole 1">
          <a:extLst>
            <a:ext uri="{FF2B5EF4-FFF2-40B4-BE49-F238E27FC236}">
              <a16:creationId xmlns:a16="http://schemas.microsoft.com/office/drawing/2014/main" id="{69485377-84ED-4E8C-840B-DC60088FA83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0" name="TextovéPole 1">
          <a:extLst>
            <a:ext uri="{FF2B5EF4-FFF2-40B4-BE49-F238E27FC236}">
              <a16:creationId xmlns:a16="http://schemas.microsoft.com/office/drawing/2014/main" id="{8036FE0A-78D5-47C5-B5FC-DEE88B4D15A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1" name="TextovéPole 1">
          <a:extLst>
            <a:ext uri="{FF2B5EF4-FFF2-40B4-BE49-F238E27FC236}">
              <a16:creationId xmlns:a16="http://schemas.microsoft.com/office/drawing/2014/main" id="{4B5208D1-54A4-45D5-A73B-D47B294DA0C6}"/>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2" name="TextovéPole 1">
          <a:extLst>
            <a:ext uri="{FF2B5EF4-FFF2-40B4-BE49-F238E27FC236}">
              <a16:creationId xmlns:a16="http://schemas.microsoft.com/office/drawing/2014/main" id="{23739438-3125-42DA-802D-AC57913559EF}"/>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3" name="TextovéPole 1">
          <a:extLst>
            <a:ext uri="{FF2B5EF4-FFF2-40B4-BE49-F238E27FC236}">
              <a16:creationId xmlns:a16="http://schemas.microsoft.com/office/drawing/2014/main" id="{7A6F80F0-D864-4007-80D6-0BA88DC480F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4" name="TextovéPole 1">
          <a:extLst>
            <a:ext uri="{FF2B5EF4-FFF2-40B4-BE49-F238E27FC236}">
              <a16:creationId xmlns:a16="http://schemas.microsoft.com/office/drawing/2014/main" id="{CC989AC2-D09F-472C-8D38-FCAD673F61E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5" name="TextovéPole 1">
          <a:extLst>
            <a:ext uri="{FF2B5EF4-FFF2-40B4-BE49-F238E27FC236}">
              <a16:creationId xmlns:a16="http://schemas.microsoft.com/office/drawing/2014/main" id="{615CA5BB-94AB-4D27-A0B4-BDFD598B2879}"/>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6" name="TextovéPole 1">
          <a:extLst>
            <a:ext uri="{FF2B5EF4-FFF2-40B4-BE49-F238E27FC236}">
              <a16:creationId xmlns:a16="http://schemas.microsoft.com/office/drawing/2014/main" id="{DFE3596A-44BB-42C1-A649-173F859E85B4}"/>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7" name="TextovéPole 1">
          <a:extLst>
            <a:ext uri="{FF2B5EF4-FFF2-40B4-BE49-F238E27FC236}">
              <a16:creationId xmlns:a16="http://schemas.microsoft.com/office/drawing/2014/main" id="{01876174-6564-4B93-B99D-487E98A19443}"/>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8" name="TextovéPole 1">
          <a:extLst>
            <a:ext uri="{FF2B5EF4-FFF2-40B4-BE49-F238E27FC236}">
              <a16:creationId xmlns:a16="http://schemas.microsoft.com/office/drawing/2014/main" id="{DDDFD439-6BD7-4272-88C4-E61012B8553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19" name="TextovéPole 1">
          <a:extLst>
            <a:ext uri="{FF2B5EF4-FFF2-40B4-BE49-F238E27FC236}">
              <a16:creationId xmlns:a16="http://schemas.microsoft.com/office/drawing/2014/main" id="{87994299-5E3B-4F8E-B850-174685F6BA5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0" name="TextovéPole 1">
          <a:extLst>
            <a:ext uri="{FF2B5EF4-FFF2-40B4-BE49-F238E27FC236}">
              <a16:creationId xmlns:a16="http://schemas.microsoft.com/office/drawing/2014/main" id="{2EC4B40E-A2EB-4A6A-8063-E0C50F2AEC62}"/>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1" name="TextovéPole 1">
          <a:extLst>
            <a:ext uri="{FF2B5EF4-FFF2-40B4-BE49-F238E27FC236}">
              <a16:creationId xmlns:a16="http://schemas.microsoft.com/office/drawing/2014/main" id="{85B20F14-C862-4C09-A7CF-AA63809D6011}"/>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2" name="TextovéPole 1">
          <a:extLst>
            <a:ext uri="{FF2B5EF4-FFF2-40B4-BE49-F238E27FC236}">
              <a16:creationId xmlns:a16="http://schemas.microsoft.com/office/drawing/2014/main" id="{19A3C014-7CDA-477A-96C7-F170F8DD00D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3" name="TextovéPole 1">
          <a:extLst>
            <a:ext uri="{FF2B5EF4-FFF2-40B4-BE49-F238E27FC236}">
              <a16:creationId xmlns:a16="http://schemas.microsoft.com/office/drawing/2014/main" id="{4F2CEDF7-7C22-44CC-8B13-1B02C592AA80}"/>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4" name="TextovéPole 1">
          <a:extLst>
            <a:ext uri="{FF2B5EF4-FFF2-40B4-BE49-F238E27FC236}">
              <a16:creationId xmlns:a16="http://schemas.microsoft.com/office/drawing/2014/main" id="{7FC7A278-360A-45DA-A5DE-71CE884AA515}"/>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5" name="TextovéPole 1">
          <a:extLst>
            <a:ext uri="{FF2B5EF4-FFF2-40B4-BE49-F238E27FC236}">
              <a16:creationId xmlns:a16="http://schemas.microsoft.com/office/drawing/2014/main" id="{28FA7AD6-1D7F-42B3-85F4-C32A80799B8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6" name="TextovéPole 1">
          <a:extLst>
            <a:ext uri="{FF2B5EF4-FFF2-40B4-BE49-F238E27FC236}">
              <a16:creationId xmlns:a16="http://schemas.microsoft.com/office/drawing/2014/main" id="{0E333316-4792-4154-B99D-19A1A869B77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627" name="TextovéPole 1">
          <a:extLst>
            <a:ext uri="{FF2B5EF4-FFF2-40B4-BE49-F238E27FC236}">
              <a16:creationId xmlns:a16="http://schemas.microsoft.com/office/drawing/2014/main" id="{5E924B86-2FB0-49DB-96A1-F5AB4109BEA7}"/>
            </a:ext>
          </a:extLst>
        </xdr:cNvPr>
        <xdr:cNvSpPr txBox="1"/>
      </xdr:nvSpPr>
      <xdr:spPr>
        <a:xfrm>
          <a:off x="741449" y="84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28" name="TextovéPole 1">
          <a:extLst>
            <a:ext uri="{FF2B5EF4-FFF2-40B4-BE49-F238E27FC236}">
              <a16:creationId xmlns:a16="http://schemas.microsoft.com/office/drawing/2014/main" id="{84CFD231-6BA0-4CE3-9482-7CCDA91D05D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29" name="TextovéPole 1">
          <a:extLst>
            <a:ext uri="{FF2B5EF4-FFF2-40B4-BE49-F238E27FC236}">
              <a16:creationId xmlns:a16="http://schemas.microsoft.com/office/drawing/2014/main" id="{7C7939DC-96A1-4F6E-800B-F0B5BD4A2E0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0" name="TextovéPole 1">
          <a:extLst>
            <a:ext uri="{FF2B5EF4-FFF2-40B4-BE49-F238E27FC236}">
              <a16:creationId xmlns:a16="http://schemas.microsoft.com/office/drawing/2014/main" id="{6F664614-583E-44FA-A487-E63C837EEF0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1" name="TextovéPole 1">
          <a:extLst>
            <a:ext uri="{FF2B5EF4-FFF2-40B4-BE49-F238E27FC236}">
              <a16:creationId xmlns:a16="http://schemas.microsoft.com/office/drawing/2014/main" id="{9383BC8D-E1E9-468F-8F80-89D3B4F76A3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2" name="TextovéPole 1">
          <a:extLst>
            <a:ext uri="{FF2B5EF4-FFF2-40B4-BE49-F238E27FC236}">
              <a16:creationId xmlns:a16="http://schemas.microsoft.com/office/drawing/2014/main" id="{125E4767-7D5D-4189-BF89-EB565906DA9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3" name="TextovéPole 1">
          <a:extLst>
            <a:ext uri="{FF2B5EF4-FFF2-40B4-BE49-F238E27FC236}">
              <a16:creationId xmlns:a16="http://schemas.microsoft.com/office/drawing/2014/main" id="{1CA5471E-8F0F-4FEB-B17E-C74122D515F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4" name="TextovéPole 1">
          <a:extLst>
            <a:ext uri="{FF2B5EF4-FFF2-40B4-BE49-F238E27FC236}">
              <a16:creationId xmlns:a16="http://schemas.microsoft.com/office/drawing/2014/main" id="{E9A33485-A836-4B47-9DEF-6509CA35FFA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5" name="TextovéPole 1">
          <a:extLst>
            <a:ext uri="{FF2B5EF4-FFF2-40B4-BE49-F238E27FC236}">
              <a16:creationId xmlns:a16="http://schemas.microsoft.com/office/drawing/2014/main" id="{3B05F661-E575-403C-BFA0-4399689D392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6" name="TextovéPole 1">
          <a:extLst>
            <a:ext uri="{FF2B5EF4-FFF2-40B4-BE49-F238E27FC236}">
              <a16:creationId xmlns:a16="http://schemas.microsoft.com/office/drawing/2014/main" id="{0FE3DC3F-C90B-4467-B020-60189D9DF7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7" name="TextovéPole 1">
          <a:extLst>
            <a:ext uri="{FF2B5EF4-FFF2-40B4-BE49-F238E27FC236}">
              <a16:creationId xmlns:a16="http://schemas.microsoft.com/office/drawing/2014/main" id="{36C8F2BC-0AFA-4F8D-BB53-D24B904E3B4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8" name="TextovéPole 1">
          <a:extLst>
            <a:ext uri="{FF2B5EF4-FFF2-40B4-BE49-F238E27FC236}">
              <a16:creationId xmlns:a16="http://schemas.microsoft.com/office/drawing/2014/main" id="{2B007807-674E-48AD-A02D-6985123DBD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39" name="TextovéPole 1">
          <a:extLst>
            <a:ext uri="{FF2B5EF4-FFF2-40B4-BE49-F238E27FC236}">
              <a16:creationId xmlns:a16="http://schemas.microsoft.com/office/drawing/2014/main" id="{C82314E0-1351-4295-A42B-D9E9B3D2243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0" name="TextovéPole 1">
          <a:extLst>
            <a:ext uri="{FF2B5EF4-FFF2-40B4-BE49-F238E27FC236}">
              <a16:creationId xmlns:a16="http://schemas.microsoft.com/office/drawing/2014/main" id="{F85EBA7C-2CA5-4DBE-87E6-00646B2A780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1" name="TextovéPole 1">
          <a:extLst>
            <a:ext uri="{FF2B5EF4-FFF2-40B4-BE49-F238E27FC236}">
              <a16:creationId xmlns:a16="http://schemas.microsoft.com/office/drawing/2014/main" id="{39C613CD-FC48-4809-AE2C-53368744F7D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2" name="TextovéPole 1">
          <a:extLst>
            <a:ext uri="{FF2B5EF4-FFF2-40B4-BE49-F238E27FC236}">
              <a16:creationId xmlns:a16="http://schemas.microsoft.com/office/drawing/2014/main" id="{9F9B87EE-1854-47AC-8630-DB445389371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3" name="TextovéPole 1">
          <a:extLst>
            <a:ext uri="{FF2B5EF4-FFF2-40B4-BE49-F238E27FC236}">
              <a16:creationId xmlns:a16="http://schemas.microsoft.com/office/drawing/2014/main" id="{CB9585D6-6C88-4B76-A254-B91C0788C1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4" name="TextovéPole 1">
          <a:extLst>
            <a:ext uri="{FF2B5EF4-FFF2-40B4-BE49-F238E27FC236}">
              <a16:creationId xmlns:a16="http://schemas.microsoft.com/office/drawing/2014/main" id="{A660C65C-3095-469D-ABF9-B791EF376AB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5" name="TextovéPole 1">
          <a:extLst>
            <a:ext uri="{FF2B5EF4-FFF2-40B4-BE49-F238E27FC236}">
              <a16:creationId xmlns:a16="http://schemas.microsoft.com/office/drawing/2014/main" id="{9671CE4F-C534-4719-A020-883833F4B1D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6" name="TextovéPole 1">
          <a:extLst>
            <a:ext uri="{FF2B5EF4-FFF2-40B4-BE49-F238E27FC236}">
              <a16:creationId xmlns:a16="http://schemas.microsoft.com/office/drawing/2014/main" id="{CA8EE152-D4B8-463F-BF94-CA50F98C7F0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7" name="TextovéPole 1">
          <a:extLst>
            <a:ext uri="{FF2B5EF4-FFF2-40B4-BE49-F238E27FC236}">
              <a16:creationId xmlns:a16="http://schemas.microsoft.com/office/drawing/2014/main" id="{7BA2B6ED-F185-4EA8-9A96-418FA1A148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8" name="TextovéPole 1">
          <a:extLst>
            <a:ext uri="{FF2B5EF4-FFF2-40B4-BE49-F238E27FC236}">
              <a16:creationId xmlns:a16="http://schemas.microsoft.com/office/drawing/2014/main" id="{8ECB1B4A-6301-4319-8297-79F453E54BB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49" name="TextovéPole 1">
          <a:extLst>
            <a:ext uri="{FF2B5EF4-FFF2-40B4-BE49-F238E27FC236}">
              <a16:creationId xmlns:a16="http://schemas.microsoft.com/office/drawing/2014/main" id="{AAAAA195-91D9-4F8A-B576-96A6AE933A2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0" name="TextovéPole 1">
          <a:extLst>
            <a:ext uri="{FF2B5EF4-FFF2-40B4-BE49-F238E27FC236}">
              <a16:creationId xmlns:a16="http://schemas.microsoft.com/office/drawing/2014/main" id="{CE608572-B871-4F45-98F3-5DC602FBDD0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1" name="TextovéPole 1">
          <a:extLst>
            <a:ext uri="{FF2B5EF4-FFF2-40B4-BE49-F238E27FC236}">
              <a16:creationId xmlns:a16="http://schemas.microsoft.com/office/drawing/2014/main" id="{A600F5D4-118E-43A4-AAFC-FAA674D7555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2" name="TextovéPole 1">
          <a:extLst>
            <a:ext uri="{FF2B5EF4-FFF2-40B4-BE49-F238E27FC236}">
              <a16:creationId xmlns:a16="http://schemas.microsoft.com/office/drawing/2014/main" id="{E65BB9D9-7272-446E-90B1-F1A03E91399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3" name="TextovéPole 1">
          <a:extLst>
            <a:ext uri="{FF2B5EF4-FFF2-40B4-BE49-F238E27FC236}">
              <a16:creationId xmlns:a16="http://schemas.microsoft.com/office/drawing/2014/main" id="{13FF5796-804F-44A0-BF9B-45F7F77135B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4" name="TextovéPole 1">
          <a:extLst>
            <a:ext uri="{FF2B5EF4-FFF2-40B4-BE49-F238E27FC236}">
              <a16:creationId xmlns:a16="http://schemas.microsoft.com/office/drawing/2014/main" id="{2EE02FC5-7203-40AA-872A-451326223B4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5" name="TextovéPole 1">
          <a:extLst>
            <a:ext uri="{FF2B5EF4-FFF2-40B4-BE49-F238E27FC236}">
              <a16:creationId xmlns:a16="http://schemas.microsoft.com/office/drawing/2014/main" id="{D022216A-D6CB-4034-85C5-A417E99F9EA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6" name="TextovéPole 1">
          <a:extLst>
            <a:ext uri="{FF2B5EF4-FFF2-40B4-BE49-F238E27FC236}">
              <a16:creationId xmlns:a16="http://schemas.microsoft.com/office/drawing/2014/main" id="{1C192C20-3012-4ED0-81D9-023FF9C44FB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7" name="TextovéPole 1">
          <a:extLst>
            <a:ext uri="{FF2B5EF4-FFF2-40B4-BE49-F238E27FC236}">
              <a16:creationId xmlns:a16="http://schemas.microsoft.com/office/drawing/2014/main" id="{3AF73F00-F374-4EFF-9662-15CCB49B0D4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8" name="TextovéPole 1">
          <a:extLst>
            <a:ext uri="{FF2B5EF4-FFF2-40B4-BE49-F238E27FC236}">
              <a16:creationId xmlns:a16="http://schemas.microsoft.com/office/drawing/2014/main" id="{BC242E73-3FD9-41E1-8C07-F2ED3D367FF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59" name="TextovéPole 1">
          <a:extLst>
            <a:ext uri="{FF2B5EF4-FFF2-40B4-BE49-F238E27FC236}">
              <a16:creationId xmlns:a16="http://schemas.microsoft.com/office/drawing/2014/main" id="{7DB57CE6-84BB-44B4-8CE2-78125595618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0" name="TextovéPole 1">
          <a:extLst>
            <a:ext uri="{FF2B5EF4-FFF2-40B4-BE49-F238E27FC236}">
              <a16:creationId xmlns:a16="http://schemas.microsoft.com/office/drawing/2014/main" id="{6D47D65C-3F9B-45A7-BF4F-F52CABB6D1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1" name="TextovéPole 1">
          <a:extLst>
            <a:ext uri="{FF2B5EF4-FFF2-40B4-BE49-F238E27FC236}">
              <a16:creationId xmlns:a16="http://schemas.microsoft.com/office/drawing/2014/main" id="{E689C5E5-CAAF-4A0B-AF19-DD08A3B51F1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2" name="TextovéPole 1">
          <a:extLst>
            <a:ext uri="{FF2B5EF4-FFF2-40B4-BE49-F238E27FC236}">
              <a16:creationId xmlns:a16="http://schemas.microsoft.com/office/drawing/2014/main" id="{59E67F69-3DB1-4AF2-8AA6-FD212ACA3AE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3" name="TextovéPole 1">
          <a:extLst>
            <a:ext uri="{FF2B5EF4-FFF2-40B4-BE49-F238E27FC236}">
              <a16:creationId xmlns:a16="http://schemas.microsoft.com/office/drawing/2014/main" id="{83C871A7-CF32-48C3-AD2A-9284BAC081C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4" name="TextovéPole 1">
          <a:extLst>
            <a:ext uri="{FF2B5EF4-FFF2-40B4-BE49-F238E27FC236}">
              <a16:creationId xmlns:a16="http://schemas.microsoft.com/office/drawing/2014/main" id="{646B9F42-512C-4BDE-BE27-8DD73E0722A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5" name="TextovéPole 1">
          <a:extLst>
            <a:ext uri="{FF2B5EF4-FFF2-40B4-BE49-F238E27FC236}">
              <a16:creationId xmlns:a16="http://schemas.microsoft.com/office/drawing/2014/main" id="{A72DDEF5-88F4-4825-9FD7-105F4A109F5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6" name="TextovéPole 1">
          <a:extLst>
            <a:ext uri="{FF2B5EF4-FFF2-40B4-BE49-F238E27FC236}">
              <a16:creationId xmlns:a16="http://schemas.microsoft.com/office/drawing/2014/main" id="{FA472900-8850-4ECD-A3C3-64576AFA3F4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7" name="TextovéPole 1">
          <a:extLst>
            <a:ext uri="{FF2B5EF4-FFF2-40B4-BE49-F238E27FC236}">
              <a16:creationId xmlns:a16="http://schemas.microsoft.com/office/drawing/2014/main" id="{2F3590B4-BF47-448F-92A9-404B25A0EF5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8" name="TextovéPole 1">
          <a:extLst>
            <a:ext uri="{FF2B5EF4-FFF2-40B4-BE49-F238E27FC236}">
              <a16:creationId xmlns:a16="http://schemas.microsoft.com/office/drawing/2014/main" id="{56142B61-E288-4D44-B4CA-09A3251520B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69" name="TextovéPole 1">
          <a:extLst>
            <a:ext uri="{FF2B5EF4-FFF2-40B4-BE49-F238E27FC236}">
              <a16:creationId xmlns:a16="http://schemas.microsoft.com/office/drawing/2014/main" id="{756967BF-2B69-4294-BB76-9866A773095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0" name="TextovéPole 1">
          <a:extLst>
            <a:ext uri="{FF2B5EF4-FFF2-40B4-BE49-F238E27FC236}">
              <a16:creationId xmlns:a16="http://schemas.microsoft.com/office/drawing/2014/main" id="{C67C161E-0EAA-4433-92C3-0403FE1C638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1" name="TextovéPole 1">
          <a:extLst>
            <a:ext uri="{FF2B5EF4-FFF2-40B4-BE49-F238E27FC236}">
              <a16:creationId xmlns:a16="http://schemas.microsoft.com/office/drawing/2014/main" id="{64D17EAD-48FD-4093-9C3E-B999A1BB58B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2" name="TextovéPole 1">
          <a:extLst>
            <a:ext uri="{FF2B5EF4-FFF2-40B4-BE49-F238E27FC236}">
              <a16:creationId xmlns:a16="http://schemas.microsoft.com/office/drawing/2014/main" id="{24DFE9F2-F80D-41A1-AEFC-5AFF8FB2806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3" name="TextovéPole 1">
          <a:extLst>
            <a:ext uri="{FF2B5EF4-FFF2-40B4-BE49-F238E27FC236}">
              <a16:creationId xmlns:a16="http://schemas.microsoft.com/office/drawing/2014/main" id="{232E29F9-761E-457E-B8CE-6521CABB59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4" name="TextovéPole 1">
          <a:extLst>
            <a:ext uri="{FF2B5EF4-FFF2-40B4-BE49-F238E27FC236}">
              <a16:creationId xmlns:a16="http://schemas.microsoft.com/office/drawing/2014/main" id="{C3283858-8597-4B5D-9DFA-2A5BA9DCD97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5" name="TextovéPole 1">
          <a:extLst>
            <a:ext uri="{FF2B5EF4-FFF2-40B4-BE49-F238E27FC236}">
              <a16:creationId xmlns:a16="http://schemas.microsoft.com/office/drawing/2014/main" id="{A1B5ABF2-D159-4716-8EF9-C79DA8D5E94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6" name="TextovéPole 1">
          <a:extLst>
            <a:ext uri="{FF2B5EF4-FFF2-40B4-BE49-F238E27FC236}">
              <a16:creationId xmlns:a16="http://schemas.microsoft.com/office/drawing/2014/main" id="{FB11236B-E11B-4F6D-BB2E-15FEF6129B9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7" name="TextovéPole 1">
          <a:extLst>
            <a:ext uri="{FF2B5EF4-FFF2-40B4-BE49-F238E27FC236}">
              <a16:creationId xmlns:a16="http://schemas.microsoft.com/office/drawing/2014/main" id="{A6FADB42-161B-4FAC-9C60-FB1D58C12F9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8" name="TextovéPole 1">
          <a:extLst>
            <a:ext uri="{FF2B5EF4-FFF2-40B4-BE49-F238E27FC236}">
              <a16:creationId xmlns:a16="http://schemas.microsoft.com/office/drawing/2014/main" id="{BAE49F86-CE5E-49EB-8FA1-BE85D1CA6F1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79" name="TextovéPole 1">
          <a:extLst>
            <a:ext uri="{FF2B5EF4-FFF2-40B4-BE49-F238E27FC236}">
              <a16:creationId xmlns:a16="http://schemas.microsoft.com/office/drawing/2014/main" id="{CD6B524D-5698-41A2-BA01-A6074FAA0A0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0" name="TextovéPole 1">
          <a:extLst>
            <a:ext uri="{FF2B5EF4-FFF2-40B4-BE49-F238E27FC236}">
              <a16:creationId xmlns:a16="http://schemas.microsoft.com/office/drawing/2014/main" id="{D4D09131-351A-4FD6-8620-047F49DB6FD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1" name="TextovéPole 1">
          <a:extLst>
            <a:ext uri="{FF2B5EF4-FFF2-40B4-BE49-F238E27FC236}">
              <a16:creationId xmlns:a16="http://schemas.microsoft.com/office/drawing/2014/main" id="{87A38900-EA0A-4425-88E7-03508253D3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2" name="TextovéPole 1">
          <a:extLst>
            <a:ext uri="{FF2B5EF4-FFF2-40B4-BE49-F238E27FC236}">
              <a16:creationId xmlns:a16="http://schemas.microsoft.com/office/drawing/2014/main" id="{38F4AFD9-6AF1-49DA-A646-C086046EF20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3" name="TextovéPole 1">
          <a:extLst>
            <a:ext uri="{FF2B5EF4-FFF2-40B4-BE49-F238E27FC236}">
              <a16:creationId xmlns:a16="http://schemas.microsoft.com/office/drawing/2014/main" id="{769F2A5D-3717-484C-BA0A-171E6A6F6BC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4" name="TextovéPole 1">
          <a:extLst>
            <a:ext uri="{FF2B5EF4-FFF2-40B4-BE49-F238E27FC236}">
              <a16:creationId xmlns:a16="http://schemas.microsoft.com/office/drawing/2014/main" id="{22EC99D4-16F5-4E92-B98F-0AC5207201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5" name="TextovéPole 1">
          <a:extLst>
            <a:ext uri="{FF2B5EF4-FFF2-40B4-BE49-F238E27FC236}">
              <a16:creationId xmlns:a16="http://schemas.microsoft.com/office/drawing/2014/main" id="{75F94FDC-30F9-4634-8CF9-EE2F818818E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6" name="TextovéPole 1">
          <a:extLst>
            <a:ext uri="{FF2B5EF4-FFF2-40B4-BE49-F238E27FC236}">
              <a16:creationId xmlns:a16="http://schemas.microsoft.com/office/drawing/2014/main" id="{6CF9073C-E895-475E-8A11-0661F10A586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7" name="TextovéPole 1">
          <a:extLst>
            <a:ext uri="{FF2B5EF4-FFF2-40B4-BE49-F238E27FC236}">
              <a16:creationId xmlns:a16="http://schemas.microsoft.com/office/drawing/2014/main" id="{BCBDC04D-BDEA-4A1F-B9FC-5B85E618D6C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8" name="TextovéPole 1">
          <a:extLst>
            <a:ext uri="{FF2B5EF4-FFF2-40B4-BE49-F238E27FC236}">
              <a16:creationId xmlns:a16="http://schemas.microsoft.com/office/drawing/2014/main" id="{0B893B41-6A0C-489E-B9E5-794FE239917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89" name="TextovéPole 1">
          <a:extLst>
            <a:ext uri="{FF2B5EF4-FFF2-40B4-BE49-F238E27FC236}">
              <a16:creationId xmlns:a16="http://schemas.microsoft.com/office/drawing/2014/main" id="{C09DF30C-E1EB-4888-8E6E-4877047EA7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0" name="TextovéPole 1">
          <a:extLst>
            <a:ext uri="{FF2B5EF4-FFF2-40B4-BE49-F238E27FC236}">
              <a16:creationId xmlns:a16="http://schemas.microsoft.com/office/drawing/2014/main" id="{3CE92469-D610-4460-BF49-263CDCFFE8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1" name="TextovéPole 1">
          <a:extLst>
            <a:ext uri="{FF2B5EF4-FFF2-40B4-BE49-F238E27FC236}">
              <a16:creationId xmlns:a16="http://schemas.microsoft.com/office/drawing/2014/main" id="{EE8DBDBF-85C5-451C-BF8B-3A76C746AE7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2" name="TextovéPole 1">
          <a:extLst>
            <a:ext uri="{FF2B5EF4-FFF2-40B4-BE49-F238E27FC236}">
              <a16:creationId xmlns:a16="http://schemas.microsoft.com/office/drawing/2014/main" id="{F1749C97-6F85-4CD8-852F-260FD48EB46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3" name="TextovéPole 1">
          <a:extLst>
            <a:ext uri="{FF2B5EF4-FFF2-40B4-BE49-F238E27FC236}">
              <a16:creationId xmlns:a16="http://schemas.microsoft.com/office/drawing/2014/main" id="{2A44B538-8A69-4F97-859C-676DEF29B74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4" name="TextovéPole 1">
          <a:extLst>
            <a:ext uri="{FF2B5EF4-FFF2-40B4-BE49-F238E27FC236}">
              <a16:creationId xmlns:a16="http://schemas.microsoft.com/office/drawing/2014/main" id="{BE962CB5-BDD6-4B8F-B5DD-7BE5DFD5202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5" name="TextovéPole 1">
          <a:extLst>
            <a:ext uri="{FF2B5EF4-FFF2-40B4-BE49-F238E27FC236}">
              <a16:creationId xmlns:a16="http://schemas.microsoft.com/office/drawing/2014/main" id="{89BD19FD-A5B3-40D1-8362-E0113A69147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6" name="TextovéPole 1">
          <a:extLst>
            <a:ext uri="{FF2B5EF4-FFF2-40B4-BE49-F238E27FC236}">
              <a16:creationId xmlns:a16="http://schemas.microsoft.com/office/drawing/2014/main" id="{D5964669-EFB2-4A0C-BCF6-2A83BC8FF58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7" name="TextovéPole 1">
          <a:extLst>
            <a:ext uri="{FF2B5EF4-FFF2-40B4-BE49-F238E27FC236}">
              <a16:creationId xmlns:a16="http://schemas.microsoft.com/office/drawing/2014/main" id="{C2BCFAEA-D0D7-4367-A1A1-BBBD81D9342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8" name="TextovéPole 1">
          <a:extLst>
            <a:ext uri="{FF2B5EF4-FFF2-40B4-BE49-F238E27FC236}">
              <a16:creationId xmlns:a16="http://schemas.microsoft.com/office/drawing/2014/main" id="{1CE2359B-E49D-4146-B571-E9BA860687E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699" name="TextovéPole 1">
          <a:extLst>
            <a:ext uri="{FF2B5EF4-FFF2-40B4-BE49-F238E27FC236}">
              <a16:creationId xmlns:a16="http://schemas.microsoft.com/office/drawing/2014/main" id="{1BA7DAF5-FB5F-4086-A5ED-32E6B874154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0" name="TextovéPole 1">
          <a:extLst>
            <a:ext uri="{FF2B5EF4-FFF2-40B4-BE49-F238E27FC236}">
              <a16:creationId xmlns:a16="http://schemas.microsoft.com/office/drawing/2014/main" id="{86F8B7C7-DE71-4313-AA0D-2004220A2F8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1" name="TextovéPole 1">
          <a:extLst>
            <a:ext uri="{FF2B5EF4-FFF2-40B4-BE49-F238E27FC236}">
              <a16:creationId xmlns:a16="http://schemas.microsoft.com/office/drawing/2014/main" id="{D2C98A15-323F-47E4-9FBA-F91AEB1F45A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2" name="TextovéPole 1">
          <a:extLst>
            <a:ext uri="{FF2B5EF4-FFF2-40B4-BE49-F238E27FC236}">
              <a16:creationId xmlns:a16="http://schemas.microsoft.com/office/drawing/2014/main" id="{D132ECAA-1DC0-472B-9A0D-B68C52E6BE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3" name="TextovéPole 1">
          <a:extLst>
            <a:ext uri="{FF2B5EF4-FFF2-40B4-BE49-F238E27FC236}">
              <a16:creationId xmlns:a16="http://schemas.microsoft.com/office/drawing/2014/main" id="{A128679C-33EB-4178-A337-4EEDF2FF6CC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4" name="TextovéPole 1">
          <a:extLst>
            <a:ext uri="{FF2B5EF4-FFF2-40B4-BE49-F238E27FC236}">
              <a16:creationId xmlns:a16="http://schemas.microsoft.com/office/drawing/2014/main" id="{6347217F-90C9-4751-86D1-9D7DB40E56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5" name="TextovéPole 1">
          <a:extLst>
            <a:ext uri="{FF2B5EF4-FFF2-40B4-BE49-F238E27FC236}">
              <a16:creationId xmlns:a16="http://schemas.microsoft.com/office/drawing/2014/main" id="{45C98BEF-7441-408C-831E-6D3755B9C7C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6" name="TextovéPole 1">
          <a:extLst>
            <a:ext uri="{FF2B5EF4-FFF2-40B4-BE49-F238E27FC236}">
              <a16:creationId xmlns:a16="http://schemas.microsoft.com/office/drawing/2014/main" id="{1A207A1B-05B4-4547-8B5F-4009EAAD5DE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7" name="TextovéPole 1">
          <a:extLst>
            <a:ext uri="{FF2B5EF4-FFF2-40B4-BE49-F238E27FC236}">
              <a16:creationId xmlns:a16="http://schemas.microsoft.com/office/drawing/2014/main" id="{296A64B0-858C-4749-8763-06FEA47920C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8" name="TextovéPole 1">
          <a:extLst>
            <a:ext uri="{FF2B5EF4-FFF2-40B4-BE49-F238E27FC236}">
              <a16:creationId xmlns:a16="http://schemas.microsoft.com/office/drawing/2014/main" id="{E3E62F57-A0B6-4752-B48B-C93686F3285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09" name="TextovéPole 1">
          <a:extLst>
            <a:ext uri="{FF2B5EF4-FFF2-40B4-BE49-F238E27FC236}">
              <a16:creationId xmlns:a16="http://schemas.microsoft.com/office/drawing/2014/main" id="{8E6A20CE-C86D-4A49-861D-89E2B889A4F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0" name="TextovéPole 1">
          <a:extLst>
            <a:ext uri="{FF2B5EF4-FFF2-40B4-BE49-F238E27FC236}">
              <a16:creationId xmlns:a16="http://schemas.microsoft.com/office/drawing/2014/main" id="{3A96B438-9F4F-4E94-9A57-1083385E1F9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1" name="TextovéPole 1">
          <a:extLst>
            <a:ext uri="{FF2B5EF4-FFF2-40B4-BE49-F238E27FC236}">
              <a16:creationId xmlns:a16="http://schemas.microsoft.com/office/drawing/2014/main" id="{F8B52B3A-4D8B-48B0-8129-1D4859D9B5B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2" name="TextovéPole 1">
          <a:extLst>
            <a:ext uri="{FF2B5EF4-FFF2-40B4-BE49-F238E27FC236}">
              <a16:creationId xmlns:a16="http://schemas.microsoft.com/office/drawing/2014/main" id="{007A9932-54B9-4E81-96A0-C8E453246C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3" name="TextovéPole 1">
          <a:extLst>
            <a:ext uri="{FF2B5EF4-FFF2-40B4-BE49-F238E27FC236}">
              <a16:creationId xmlns:a16="http://schemas.microsoft.com/office/drawing/2014/main" id="{8B21F1F4-B5F3-42CE-99C9-A580D831787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4" name="TextovéPole 1">
          <a:extLst>
            <a:ext uri="{FF2B5EF4-FFF2-40B4-BE49-F238E27FC236}">
              <a16:creationId xmlns:a16="http://schemas.microsoft.com/office/drawing/2014/main" id="{6F2755EF-CA61-4B17-88A0-A9D6A5EACD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5" name="TextovéPole 1">
          <a:extLst>
            <a:ext uri="{FF2B5EF4-FFF2-40B4-BE49-F238E27FC236}">
              <a16:creationId xmlns:a16="http://schemas.microsoft.com/office/drawing/2014/main" id="{54BD40D0-22CD-4A16-A934-0D399C965B6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6" name="TextovéPole 1">
          <a:extLst>
            <a:ext uri="{FF2B5EF4-FFF2-40B4-BE49-F238E27FC236}">
              <a16:creationId xmlns:a16="http://schemas.microsoft.com/office/drawing/2014/main" id="{F8372598-0F8E-47B9-BF28-2DB6FEC749C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7" name="TextovéPole 1">
          <a:extLst>
            <a:ext uri="{FF2B5EF4-FFF2-40B4-BE49-F238E27FC236}">
              <a16:creationId xmlns:a16="http://schemas.microsoft.com/office/drawing/2014/main" id="{0C798AD3-4EA2-4AAE-A888-42BD15D4232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8" name="TextovéPole 1">
          <a:extLst>
            <a:ext uri="{FF2B5EF4-FFF2-40B4-BE49-F238E27FC236}">
              <a16:creationId xmlns:a16="http://schemas.microsoft.com/office/drawing/2014/main" id="{12D19883-390D-4117-9A11-D2982A8F6FF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19" name="TextovéPole 1">
          <a:extLst>
            <a:ext uri="{FF2B5EF4-FFF2-40B4-BE49-F238E27FC236}">
              <a16:creationId xmlns:a16="http://schemas.microsoft.com/office/drawing/2014/main" id="{0364E68E-B0D6-4226-AE6B-793A67DB874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0" name="TextovéPole 1">
          <a:extLst>
            <a:ext uri="{FF2B5EF4-FFF2-40B4-BE49-F238E27FC236}">
              <a16:creationId xmlns:a16="http://schemas.microsoft.com/office/drawing/2014/main" id="{73216F80-16AE-4181-8E64-7745FBEDF80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1" name="TextovéPole 1">
          <a:extLst>
            <a:ext uri="{FF2B5EF4-FFF2-40B4-BE49-F238E27FC236}">
              <a16:creationId xmlns:a16="http://schemas.microsoft.com/office/drawing/2014/main" id="{D8A4FCF3-A0AE-4EED-A926-646FF094E5D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2" name="TextovéPole 1">
          <a:extLst>
            <a:ext uri="{FF2B5EF4-FFF2-40B4-BE49-F238E27FC236}">
              <a16:creationId xmlns:a16="http://schemas.microsoft.com/office/drawing/2014/main" id="{9470C650-395D-4BF0-B10C-777AB7F697A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3" name="TextovéPole 1">
          <a:extLst>
            <a:ext uri="{FF2B5EF4-FFF2-40B4-BE49-F238E27FC236}">
              <a16:creationId xmlns:a16="http://schemas.microsoft.com/office/drawing/2014/main" id="{441AB031-BCD9-4148-B494-1D3BBC76AEF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4" name="TextovéPole 1">
          <a:extLst>
            <a:ext uri="{FF2B5EF4-FFF2-40B4-BE49-F238E27FC236}">
              <a16:creationId xmlns:a16="http://schemas.microsoft.com/office/drawing/2014/main" id="{E88B1444-E006-4FDA-994A-6D83C2B1594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5" name="TextovéPole 1">
          <a:extLst>
            <a:ext uri="{FF2B5EF4-FFF2-40B4-BE49-F238E27FC236}">
              <a16:creationId xmlns:a16="http://schemas.microsoft.com/office/drawing/2014/main" id="{21D715C9-8FC9-4915-AEFB-06C2F2EE56E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6" name="TextovéPole 1">
          <a:extLst>
            <a:ext uri="{FF2B5EF4-FFF2-40B4-BE49-F238E27FC236}">
              <a16:creationId xmlns:a16="http://schemas.microsoft.com/office/drawing/2014/main" id="{F0EE38A1-4223-4AC3-8F71-DEC728B2431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7" name="TextovéPole 1">
          <a:extLst>
            <a:ext uri="{FF2B5EF4-FFF2-40B4-BE49-F238E27FC236}">
              <a16:creationId xmlns:a16="http://schemas.microsoft.com/office/drawing/2014/main" id="{C23AF473-22DD-4A7A-A709-F9EF7BCDF9A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8" name="TextovéPole 1">
          <a:extLst>
            <a:ext uri="{FF2B5EF4-FFF2-40B4-BE49-F238E27FC236}">
              <a16:creationId xmlns:a16="http://schemas.microsoft.com/office/drawing/2014/main" id="{A10FF4DD-18AC-4085-BE30-89B02AAF176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29" name="TextovéPole 1">
          <a:extLst>
            <a:ext uri="{FF2B5EF4-FFF2-40B4-BE49-F238E27FC236}">
              <a16:creationId xmlns:a16="http://schemas.microsoft.com/office/drawing/2014/main" id="{1E7CE25A-17D5-4738-8D7A-94C3E7EFE2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0" name="TextovéPole 1">
          <a:extLst>
            <a:ext uri="{FF2B5EF4-FFF2-40B4-BE49-F238E27FC236}">
              <a16:creationId xmlns:a16="http://schemas.microsoft.com/office/drawing/2014/main" id="{FB2C1E8B-6CC6-4CC6-B066-6B1E46C7362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1" name="TextovéPole 1">
          <a:extLst>
            <a:ext uri="{FF2B5EF4-FFF2-40B4-BE49-F238E27FC236}">
              <a16:creationId xmlns:a16="http://schemas.microsoft.com/office/drawing/2014/main" id="{C30DA0F2-FE39-4635-ADAA-B924E98CB08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2" name="TextovéPole 1">
          <a:extLst>
            <a:ext uri="{FF2B5EF4-FFF2-40B4-BE49-F238E27FC236}">
              <a16:creationId xmlns:a16="http://schemas.microsoft.com/office/drawing/2014/main" id="{DF8280B1-9D88-449A-B7BB-48ED1C110E7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3" name="TextovéPole 1">
          <a:extLst>
            <a:ext uri="{FF2B5EF4-FFF2-40B4-BE49-F238E27FC236}">
              <a16:creationId xmlns:a16="http://schemas.microsoft.com/office/drawing/2014/main" id="{52DDBFC1-A9F6-4F45-A69D-3BB3997F9A1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4" name="TextovéPole 1">
          <a:extLst>
            <a:ext uri="{FF2B5EF4-FFF2-40B4-BE49-F238E27FC236}">
              <a16:creationId xmlns:a16="http://schemas.microsoft.com/office/drawing/2014/main" id="{B3C0C1E1-38FC-48E1-8DE4-702C4E561A8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5" name="TextovéPole 1">
          <a:extLst>
            <a:ext uri="{FF2B5EF4-FFF2-40B4-BE49-F238E27FC236}">
              <a16:creationId xmlns:a16="http://schemas.microsoft.com/office/drawing/2014/main" id="{C4DAC922-EFB2-4EA5-9782-F550E39AC03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6" name="TextovéPole 1">
          <a:extLst>
            <a:ext uri="{FF2B5EF4-FFF2-40B4-BE49-F238E27FC236}">
              <a16:creationId xmlns:a16="http://schemas.microsoft.com/office/drawing/2014/main" id="{F17A56CA-72D6-4777-99CA-1AF7ECC1D93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7" name="TextovéPole 1">
          <a:extLst>
            <a:ext uri="{FF2B5EF4-FFF2-40B4-BE49-F238E27FC236}">
              <a16:creationId xmlns:a16="http://schemas.microsoft.com/office/drawing/2014/main" id="{6B843AF1-EB5A-4B49-9583-6194DCAEE6B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8" name="TextovéPole 1">
          <a:extLst>
            <a:ext uri="{FF2B5EF4-FFF2-40B4-BE49-F238E27FC236}">
              <a16:creationId xmlns:a16="http://schemas.microsoft.com/office/drawing/2014/main" id="{E8A62885-0BFF-4EE3-839D-E3775146F21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39" name="TextovéPole 1">
          <a:extLst>
            <a:ext uri="{FF2B5EF4-FFF2-40B4-BE49-F238E27FC236}">
              <a16:creationId xmlns:a16="http://schemas.microsoft.com/office/drawing/2014/main" id="{06F3DB55-7046-48F1-A70F-EF2B57E82A0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0" name="TextovéPole 1">
          <a:extLst>
            <a:ext uri="{FF2B5EF4-FFF2-40B4-BE49-F238E27FC236}">
              <a16:creationId xmlns:a16="http://schemas.microsoft.com/office/drawing/2014/main" id="{BB035CD4-6B5B-4DAC-A7F4-908EAE889B3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1" name="TextovéPole 1">
          <a:extLst>
            <a:ext uri="{FF2B5EF4-FFF2-40B4-BE49-F238E27FC236}">
              <a16:creationId xmlns:a16="http://schemas.microsoft.com/office/drawing/2014/main" id="{AFB91DA8-6FF8-40C9-A315-B4224FD536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2" name="TextovéPole 1">
          <a:extLst>
            <a:ext uri="{FF2B5EF4-FFF2-40B4-BE49-F238E27FC236}">
              <a16:creationId xmlns:a16="http://schemas.microsoft.com/office/drawing/2014/main" id="{148F63EB-9769-416C-A2CB-C3F1C7A3B06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3" name="TextovéPole 1">
          <a:extLst>
            <a:ext uri="{FF2B5EF4-FFF2-40B4-BE49-F238E27FC236}">
              <a16:creationId xmlns:a16="http://schemas.microsoft.com/office/drawing/2014/main" id="{A54ED822-AC3B-419D-B9D8-C7337C7B91A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4" name="TextovéPole 1">
          <a:extLst>
            <a:ext uri="{FF2B5EF4-FFF2-40B4-BE49-F238E27FC236}">
              <a16:creationId xmlns:a16="http://schemas.microsoft.com/office/drawing/2014/main" id="{19A43BA3-BF56-4C17-B8B6-825F7C7EE5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5" name="TextovéPole 1">
          <a:extLst>
            <a:ext uri="{FF2B5EF4-FFF2-40B4-BE49-F238E27FC236}">
              <a16:creationId xmlns:a16="http://schemas.microsoft.com/office/drawing/2014/main" id="{AF8078EC-36FC-46EA-A8E5-E91E88F4C4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6" name="TextovéPole 1">
          <a:extLst>
            <a:ext uri="{FF2B5EF4-FFF2-40B4-BE49-F238E27FC236}">
              <a16:creationId xmlns:a16="http://schemas.microsoft.com/office/drawing/2014/main" id="{286CB232-DD5A-4260-B233-5E0C6FBD7A6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7" name="TextovéPole 1">
          <a:extLst>
            <a:ext uri="{FF2B5EF4-FFF2-40B4-BE49-F238E27FC236}">
              <a16:creationId xmlns:a16="http://schemas.microsoft.com/office/drawing/2014/main" id="{3738CD7E-5FEC-4CB3-9BC1-D99D1B2B27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8" name="TextovéPole 1">
          <a:extLst>
            <a:ext uri="{FF2B5EF4-FFF2-40B4-BE49-F238E27FC236}">
              <a16:creationId xmlns:a16="http://schemas.microsoft.com/office/drawing/2014/main" id="{970442BF-CDEA-4A89-9A73-5E94932493F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49" name="TextovéPole 1">
          <a:extLst>
            <a:ext uri="{FF2B5EF4-FFF2-40B4-BE49-F238E27FC236}">
              <a16:creationId xmlns:a16="http://schemas.microsoft.com/office/drawing/2014/main" id="{3852E4A9-369B-4D7B-9AFF-87D09C3056B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0" name="TextovéPole 1">
          <a:extLst>
            <a:ext uri="{FF2B5EF4-FFF2-40B4-BE49-F238E27FC236}">
              <a16:creationId xmlns:a16="http://schemas.microsoft.com/office/drawing/2014/main" id="{046D6397-44A8-4B18-A421-48285062C3B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1" name="TextovéPole 1">
          <a:extLst>
            <a:ext uri="{FF2B5EF4-FFF2-40B4-BE49-F238E27FC236}">
              <a16:creationId xmlns:a16="http://schemas.microsoft.com/office/drawing/2014/main" id="{89F6E195-A70F-4C3C-B2CA-56867BE5035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2" name="TextovéPole 1">
          <a:extLst>
            <a:ext uri="{FF2B5EF4-FFF2-40B4-BE49-F238E27FC236}">
              <a16:creationId xmlns:a16="http://schemas.microsoft.com/office/drawing/2014/main" id="{0DF44B91-48E9-4349-AAF7-DF4A37D51C7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3" name="TextovéPole 1">
          <a:extLst>
            <a:ext uri="{FF2B5EF4-FFF2-40B4-BE49-F238E27FC236}">
              <a16:creationId xmlns:a16="http://schemas.microsoft.com/office/drawing/2014/main" id="{4F490576-0E8A-4A80-9F4C-080629E6F85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4" name="TextovéPole 1">
          <a:extLst>
            <a:ext uri="{FF2B5EF4-FFF2-40B4-BE49-F238E27FC236}">
              <a16:creationId xmlns:a16="http://schemas.microsoft.com/office/drawing/2014/main" id="{807C3480-A429-46A5-84D1-C0C945888EC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5" name="TextovéPole 1">
          <a:extLst>
            <a:ext uri="{FF2B5EF4-FFF2-40B4-BE49-F238E27FC236}">
              <a16:creationId xmlns:a16="http://schemas.microsoft.com/office/drawing/2014/main" id="{1FA820F6-D6A3-4EED-97B6-5AF4734F0A2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6" name="TextovéPole 1">
          <a:extLst>
            <a:ext uri="{FF2B5EF4-FFF2-40B4-BE49-F238E27FC236}">
              <a16:creationId xmlns:a16="http://schemas.microsoft.com/office/drawing/2014/main" id="{AAE33C3F-3685-4B64-BECF-D6926522A89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7" name="TextovéPole 1">
          <a:extLst>
            <a:ext uri="{FF2B5EF4-FFF2-40B4-BE49-F238E27FC236}">
              <a16:creationId xmlns:a16="http://schemas.microsoft.com/office/drawing/2014/main" id="{103613D7-5E88-48CA-8E13-A9C5533F563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8" name="TextovéPole 1">
          <a:extLst>
            <a:ext uri="{FF2B5EF4-FFF2-40B4-BE49-F238E27FC236}">
              <a16:creationId xmlns:a16="http://schemas.microsoft.com/office/drawing/2014/main" id="{24BF15DA-3139-488F-BC49-55AFDEDCD4E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59" name="TextovéPole 1">
          <a:extLst>
            <a:ext uri="{FF2B5EF4-FFF2-40B4-BE49-F238E27FC236}">
              <a16:creationId xmlns:a16="http://schemas.microsoft.com/office/drawing/2014/main" id="{C9CED304-83D9-4D3F-AC2A-F1188966D35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0" name="TextovéPole 1">
          <a:extLst>
            <a:ext uri="{FF2B5EF4-FFF2-40B4-BE49-F238E27FC236}">
              <a16:creationId xmlns:a16="http://schemas.microsoft.com/office/drawing/2014/main" id="{D2A99823-A680-464E-BC2E-B1534985FEF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1" name="TextovéPole 1">
          <a:extLst>
            <a:ext uri="{FF2B5EF4-FFF2-40B4-BE49-F238E27FC236}">
              <a16:creationId xmlns:a16="http://schemas.microsoft.com/office/drawing/2014/main" id="{F7F16136-F133-47D6-87A9-B56B1CECDDE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2" name="TextovéPole 1">
          <a:extLst>
            <a:ext uri="{FF2B5EF4-FFF2-40B4-BE49-F238E27FC236}">
              <a16:creationId xmlns:a16="http://schemas.microsoft.com/office/drawing/2014/main" id="{6D004D0B-E2B6-4D1A-B40C-C3BDFE1AE53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3" name="TextovéPole 1">
          <a:extLst>
            <a:ext uri="{FF2B5EF4-FFF2-40B4-BE49-F238E27FC236}">
              <a16:creationId xmlns:a16="http://schemas.microsoft.com/office/drawing/2014/main" id="{97CD638A-21F8-4AA9-9200-93FBA303049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4" name="TextovéPole 1">
          <a:extLst>
            <a:ext uri="{FF2B5EF4-FFF2-40B4-BE49-F238E27FC236}">
              <a16:creationId xmlns:a16="http://schemas.microsoft.com/office/drawing/2014/main" id="{5CBE56E7-2B3D-4A72-9484-CB9016FB15E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5" name="TextovéPole 1">
          <a:extLst>
            <a:ext uri="{FF2B5EF4-FFF2-40B4-BE49-F238E27FC236}">
              <a16:creationId xmlns:a16="http://schemas.microsoft.com/office/drawing/2014/main" id="{71ADC4C1-71FA-4546-A402-A0161B661DB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6" name="TextovéPole 1">
          <a:extLst>
            <a:ext uri="{FF2B5EF4-FFF2-40B4-BE49-F238E27FC236}">
              <a16:creationId xmlns:a16="http://schemas.microsoft.com/office/drawing/2014/main" id="{6E1280B5-FEBF-47AE-80E9-199CC791D27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7" name="TextovéPole 1">
          <a:extLst>
            <a:ext uri="{FF2B5EF4-FFF2-40B4-BE49-F238E27FC236}">
              <a16:creationId xmlns:a16="http://schemas.microsoft.com/office/drawing/2014/main" id="{8F575AD1-79F4-4D59-BDDC-C0DF7D763C8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8" name="TextovéPole 1">
          <a:extLst>
            <a:ext uri="{FF2B5EF4-FFF2-40B4-BE49-F238E27FC236}">
              <a16:creationId xmlns:a16="http://schemas.microsoft.com/office/drawing/2014/main" id="{E4C07690-333C-4AE4-BB38-81766F35DD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69" name="TextovéPole 1">
          <a:extLst>
            <a:ext uri="{FF2B5EF4-FFF2-40B4-BE49-F238E27FC236}">
              <a16:creationId xmlns:a16="http://schemas.microsoft.com/office/drawing/2014/main" id="{65F85940-F66D-44B9-A08D-C6EE7F32572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0" name="TextovéPole 1">
          <a:extLst>
            <a:ext uri="{FF2B5EF4-FFF2-40B4-BE49-F238E27FC236}">
              <a16:creationId xmlns:a16="http://schemas.microsoft.com/office/drawing/2014/main" id="{C936872A-C63C-4630-9CCC-9AC85E30E95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1" name="TextovéPole 1">
          <a:extLst>
            <a:ext uri="{FF2B5EF4-FFF2-40B4-BE49-F238E27FC236}">
              <a16:creationId xmlns:a16="http://schemas.microsoft.com/office/drawing/2014/main" id="{4FC0BEDF-5CA8-4778-BF1F-4AC9059026E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2" name="TextovéPole 1">
          <a:extLst>
            <a:ext uri="{FF2B5EF4-FFF2-40B4-BE49-F238E27FC236}">
              <a16:creationId xmlns:a16="http://schemas.microsoft.com/office/drawing/2014/main" id="{C2FB69A1-2BAB-4AFC-9120-FC0C8734A04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3" name="TextovéPole 1">
          <a:extLst>
            <a:ext uri="{FF2B5EF4-FFF2-40B4-BE49-F238E27FC236}">
              <a16:creationId xmlns:a16="http://schemas.microsoft.com/office/drawing/2014/main" id="{15188182-CACF-43EA-B94F-3DD216D2F3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4" name="TextovéPole 1">
          <a:extLst>
            <a:ext uri="{FF2B5EF4-FFF2-40B4-BE49-F238E27FC236}">
              <a16:creationId xmlns:a16="http://schemas.microsoft.com/office/drawing/2014/main" id="{C4301EA5-3659-4C90-BB16-7200A806FBC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5" name="TextovéPole 1">
          <a:extLst>
            <a:ext uri="{FF2B5EF4-FFF2-40B4-BE49-F238E27FC236}">
              <a16:creationId xmlns:a16="http://schemas.microsoft.com/office/drawing/2014/main" id="{7EEA5781-9EBD-46AC-B41F-598A5799B4B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6" name="TextovéPole 1">
          <a:extLst>
            <a:ext uri="{FF2B5EF4-FFF2-40B4-BE49-F238E27FC236}">
              <a16:creationId xmlns:a16="http://schemas.microsoft.com/office/drawing/2014/main" id="{82825A74-D37B-4274-B658-AD011BAE600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7" name="TextovéPole 1">
          <a:extLst>
            <a:ext uri="{FF2B5EF4-FFF2-40B4-BE49-F238E27FC236}">
              <a16:creationId xmlns:a16="http://schemas.microsoft.com/office/drawing/2014/main" id="{51EA108C-29F2-4DBD-B113-756D615B9AD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8" name="TextovéPole 1">
          <a:extLst>
            <a:ext uri="{FF2B5EF4-FFF2-40B4-BE49-F238E27FC236}">
              <a16:creationId xmlns:a16="http://schemas.microsoft.com/office/drawing/2014/main" id="{0ECB5FEF-5E65-4A0F-9FCF-75D88DC9201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79" name="TextovéPole 1">
          <a:extLst>
            <a:ext uri="{FF2B5EF4-FFF2-40B4-BE49-F238E27FC236}">
              <a16:creationId xmlns:a16="http://schemas.microsoft.com/office/drawing/2014/main" id="{930141D3-7AAC-40B1-8367-4C442D244EB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0" name="TextovéPole 1">
          <a:extLst>
            <a:ext uri="{FF2B5EF4-FFF2-40B4-BE49-F238E27FC236}">
              <a16:creationId xmlns:a16="http://schemas.microsoft.com/office/drawing/2014/main" id="{4B63887C-3B76-496A-A048-321023C6D70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1" name="TextovéPole 1">
          <a:extLst>
            <a:ext uri="{FF2B5EF4-FFF2-40B4-BE49-F238E27FC236}">
              <a16:creationId xmlns:a16="http://schemas.microsoft.com/office/drawing/2014/main" id="{C8876FFB-74B0-413E-8DF2-BAFF939383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2" name="TextovéPole 1">
          <a:extLst>
            <a:ext uri="{FF2B5EF4-FFF2-40B4-BE49-F238E27FC236}">
              <a16:creationId xmlns:a16="http://schemas.microsoft.com/office/drawing/2014/main" id="{442B2E3A-ECA4-4CD9-9E80-9AC366294A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3" name="TextovéPole 1">
          <a:extLst>
            <a:ext uri="{FF2B5EF4-FFF2-40B4-BE49-F238E27FC236}">
              <a16:creationId xmlns:a16="http://schemas.microsoft.com/office/drawing/2014/main" id="{C5CFF606-AFC1-449F-9379-2C7134CDE3E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4" name="TextovéPole 1">
          <a:extLst>
            <a:ext uri="{FF2B5EF4-FFF2-40B4-BE49-F238E27FC236}">
              <a16:creationId xmlns:a16="http://schemas.microsoft.com/office/drawing/2014/main" id="{7B1292E3-6EEE-4CDD-82F3-44AB2EAD032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5" name="TextovéPole 1">
          <a:extLst>
            <a:ext uri="{FF2B5EF4-FFF2-40B4-BE49-F238E27FC236}">
              <a16:creationId xmlns:a16="http://schemas.microsoft.com/office/drawing/2014/main" id="{92A83944-02A6-4091-9A3D-C99DA588D4A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6" name="TextovéPole 1">
          <a:extLst>
            <a:ext uri="{FF2B5EF4-FFF2-40B4-BE49-F238E27FC236}">
              <a16:creationId xmlns:a16="http://schemas.microsoft.com/office/drawing/2014/main" id="{71AFE30F-F363-453B-8F67-805CC35835C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7" name="TextovéPole 1">
          <a:extLst>
            <a:ext uri="{FF2B5EF4-FFF2-40B4-BE49-F238E27FC236}">
              <a16:creationId xmlns:a16="http://schemas.microsoft.com/office/drawing/2014/main" id="{CE201204-2455-41E6-BFC0-2569F596827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8" name="TextovéPole 1">
          <a:extLst>
            <a:ext uri="{FF2B5EF4-FFF2-40B4-BE49-F238E27FC236}">
              <a16:creationId xmlns:a16="http://schemas.microsoft.com/office/drawing/2014/main" id="{F767E939-DB41-49E0-9967-F8821EB3FB5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89" name="TextovéPole 1">
          <a:extLst>
            <a:ext uri="{FF2B5EF4-FFF2-40B4-BE49-F238E27FC236}">
              <a16:creationId xmlns:a16="http://schemas.microsoft.com/office/drawing/2014/main" id="{858B0B26-A1ED-4982-89C4-8F2880D4407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0" name="TextovéPole 1">
          <a:extLst>
            <a:ext uri="{FF2B5EF4-FFF2-40B4-BE49-F238E27FC236}">
              <a16:creationId xmlns:a16="http://schemas.microsoft.com/office/drawing/2014/main" id="{2D8C29E5-78B2-4C5D-BA65-7C20093B3CF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1" name="TextovéPole 1">
          <a:extLst>
            <a:ext uri="{FF2B5EF4-FFF2-40B4-BE49-F238E27FC236}">
              <a16:creationId xmlns:a16="http://schemas.microsoft.com/office/drawing/2014/main" id="{B4BC5100-2FBD-4F1C-85F7-F7C80C11DE7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2" name="TextovéPole 1">
          <a:extLst>
            <a:ext uri="{FF2B5EF4-FFF2-40B4-BE49-F238E27FC236}">
              <a16:creationId xmlns:a16="http://schemas.microsoft.com/office/drawing/2014/main" id="{977ACE2C-A17C-4DEB-B7A7-39535495E73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3" name="TextovéPole 1">
          <a:extLst>
            <a:ext uri="{FF2B5EF4-FFF2-40B4-BE49-F238E27FC236}">
              <a16:creationId xmlns:a16="http://schemas.microsoft.com/office/drawing/2014/main" id="{B7036BE5-BD23-414E-B649-9012C21882C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4" name="TextovéPole 1">
          <a:extLst>
            <a:ext uri="{FF2B5EF4-FFF2-40B4-BE49-F238E27FC236}">
              <a16:creationId xmlns:a16="http://schemas.microsoft.com/office/drawing/2014/main" id="{61B324B5-53D1-4680-BDEE-C1CBAD30A23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5" name="TextovéPole 1">
          <a:extLst>
            <a:ext uri="{FF2B5EF4-FFF2-40B4-BE49-F238E27FC236}">
              <a16:creationId xmlns:a16="http://schemas.microsoft.com/office/drawing/2014/main" id="{09709D77-0209-473F-9E98-4B5C255C78CE}"/>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6" name="TextovéPole 1">
          <a:extLst>
            <a:ext uri="{FF2B5EF4-FFF2-40B4-BE49-F238E27FC236}">
              <a16:creationId xmlns:a16="http://schemas.microsoft.com/office/drawing/2014/main" id="{7742F326-E8F1-4693-A537-A5F7B905600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7" name="TextovéPole 1">
          <a:extLst>
            <a:ext uri="{FF2B5EF4-FFF2-40B4-BE49-F238E27FC236}">
              <a16:creationId xmlns:a16="http://schemas.microsoft.com/office/drawing/2014/main" id="{22372B67-3457-44A9-8F28-1CA2E0BEC40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8" name="TextovéPole 1">
          <a:extLst>
            <a:ext uri="{FF2B5EF4-FFF2-40B4-BE49-F238E27FC236}">
              <a16:creationId xmlns:a16="http://schemas.microsoft.com/office/drawing/2014/main" id="{862193DD-DD63-4474-B990-F5F467086777}"/>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799" name="TextovéPole 1">
          <a:extLst>
            <a:ext uri="{FF2B5EF4-FFF2-40B4-BE49-F238E27FC236}">
              <a16:creationId xmlns:a16="http://schemas.microsoft.com/office/drawing/2014/main" id="{5543C5D6-6223-4695-9890-1359F11B792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0" name="TextovéPole 1">
          <a:extLst>
            <a:ext uri="{FF2B5EF4-FFF2-40B4-BE49-F238E27FC236}">
              <a16:creationId xmlns:a16="http://schemas.microsoft.com/office/drawing/2014/main" id="{8006DF65-EF9D-4DCA-9DBF-2758D8ED070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1" name="TextovéPole 1">
          <a:extLst>
            <a:ext uri="{FF2B5EF4-FFF2-40B4-BE49-F238E27FC236}">
              <a16:creationId xmlns:a16="http://schemas.microsoft.com/office/drawing/2014/main" id="{D3554A70-DCFD-43F4-BA55-AEB2FC10C46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2" name="TextovéPole 1">
          <a:extLst>
            <a:ext uri="{FF2B5EF4-FFF2-40B4-BE49-F238E27FC236}">
              <a16:creationId xmlns:a16="http://schemas.microsoft.com/office/drawing/2014/main" id="{04C5997D-F991-4978-A05E-03F000DDE3A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3" name="TextovéPole 1">
          <a:extLst>
            <a:ext uri="{FF2B5EF4-FFF2-40B4-BE49-F238E27FC236}">
              <a16:creationId xmlns:a16="http://schemas.microsoft.com/office/drawing/2014/main" id="{8D2526F6-5AC9-4EBD-9883-81E13951C07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4" name="TextovéPole 1">
          <a:extLst>
            <a:ext uri="{FF2B5EF4-FFF2-40B4-BE49-F238E27FC236}">
              <a16:creationId xmlns:a16="http://schemas.microsoft.com/office/drawing/2014/main" id="{34F1F654-6C62-44DC-8040-9ECE8990B6D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5" name="TextovéPole 1">
          <a:extLst>
            <a:ext uri="{FF2B5EF4-FFF2-40B4-BE49-F238E27FC236}">
              <a16:creationId xmlns:a16="http://schemas.microsoft.com/office/drawing/2014/main" id="{BB2217F3-9E09-40B7-A0EC-8AB81C07F4C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6" name="TextovéPole 1">
          <a:extLst>
            <a:ext uri="{FF2B5EF4-FFF2-40B4-BE49-F238E27FC236}">
              <a16:creationId xmlns:a16="http://schemas.microsoft.com/office/drawing/2014/main" id="{1EA23F1C-CDA1-44E8-8C49-F612D024B039}"/>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7" name="TextovéPole 1">
          <a:extLst>
            <a:ext uri="{FF2B5EF4-FFF2-40B4-BE49-F238E27FC236}">
              <a16:creationId xmlns:a16="http://schemas.microsoft.com/office/drawing/2014/main" id="{EED6F720-EBEE-44FB-970C-A46F7F5B774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8" name="TextovéPole 1">
          <a:extLst>
            <a:ext uri="{FF2B5EF4-FFF2-40B4-BE49-F238E27FC236}">
              <a16:creationId xmlns:a16="http://schemas.microsoft.com/office/drawing/2014/main" id="{D54C1CA2-1977-4B60-8D83-4173BA0BAF5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09" name="TextovéPole 1">
          <a:extLst>
            <a:ext uri="{FF2B5EF4-FFF2-40B4-BE49-F238E27FC236}">
              <a16:creationId xmlns:a16="http://schemas.microsoft.com/office/drawing/2014/main" id="{021B7E01-D1EE-467B-B91E-3D4F916447EA}"/>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0" name="TextovéPole 1">
          <a:extLst>
            <a:ext uri="{FF2B5EF4-FFF2-40B4-BE49-F238E27FC236}">
              <a16:creationId xmlns:a16="http://schemas.microsoft.com/office/drawing/2014/main" id="{723A6A26-F5F9-4E63-8C82-D8CD9021A9C8}"/>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1" name="TextovéPole 1">
          <a:extLst>
            <a:ext uri="{FF2B5EF4-FFF2-40B4-BE49-F238E27FC236}">
              <a16:creationId xmlns:a16="http://schemas.microsoft.com/office/drawing/2014/main" id="{03D4E5FE-CF63-4DBD-9103-CDB5D4C05A3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2" name="TextovéPole 1">
          <a:extLst>
            <a:ext uri="{FF2B5EF4-FFF2-40B4-BE49-F238E27FC236}">
              <a16:creationId xmlns:a16="http://schemas.microsoft.com/office/drawing/2014/main" id="{F84AA765-00FB-417B-8AC7-7C20315DA252}"/>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3" name="TextovéPole 1">
          <a:extLst>
            <a:ext uri="{FF2B5EF4-FFF2-40B4-BE49-F238E27FC236}">
              <a16:creationId xmlns:a16="http://schemas.microsoft.com/office/drawing/2014/main" id="{39C95457-3E58-4625-B4C5-E45B3177833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4" name="TextovéPole 1">
          <a:extLst>
            <a:ext uri="{FF2B5EF4-FFF2-40B4-BE49-F238E27FC236}">
              <a16:creationId xmlns:a16="http://schemas.microsoft.com/office/drawing/2014/main" id="{6B18FBA3-ACDD-4561-89F1-D784A64E27A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5" name="TextovéPole 1">
          <a:extLst>
            <a:ext uri="{FF2B5EF4-FFF2-40B4-BE49-F238E27FC236}">
              <a16:creationId xmlns:a16="http://schemas.microsoft.com/office/drawing/2014/main" id="{4AE570EF-4F6A-41EE-A0EC-A10B0988FFB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6" name="TextovéPole 1">
          <a:extLst>
            <a:ext uri="{FF2B5EF4-FFF2-40B4-BE49-F238E27FC236}">
              <a16:creationId xmlns:a16="http://schemas.microsoft.com/office/drawing/2014/main" id="{5657FFA3-3145-49D1-A13A-531201061FC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7" name="TextovéPole 1">
          <a:extLst>
            <a:ext uri="{FF2B5EF4-FFF2-40B4-BE49-F238E27FC236}">
              <a16:creationId xmlns:a16="http://schemas.microsoft.com/office/drawing/2014/main" id="{E5EAD05E-2D0A-440E-823B-83D41467D95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8" name="TextovéPole 1">
          <a:extLst>
            <a:ext uri="{FF2B5EF4-FFF2-40B4-BE49-F238E27FC236}">
              <a16:creationId xmlns:a16="http://schemas.microsoft.com/office/drawing/2014/main" id="{82996189-BB2A-4685-9C4B-C1B329EF5405}"/>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19" name="TextovéPole 1">
          <a:extLst>
            <a:ext uri="{FF2B5EF4-FFF2-40B4-BE49-F238E27FC236}">
              <a16:creationId xmlns:a16="http://schemas.microsoft.com/office/drawing/2014/main" id="{FD6EB764-937D-48B5-96D1-170EBEB716F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0" name="TextovéPole 1">
          <a:extLst>
            <a:ext uri="{FF2B5EF4-FFF2-40B4-BE49-F238E27FC236}">
              <a16:creationId xmlns:a16="http://schemas.microsoft.com/office/drawing/2014/main" id="{2BB1A5AA-E0DA-41F8-8C86-24DA0B22757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1" name="TextovéPole 1">
          <a:extLst>
            <a:ext uri="{FF2B5EF4-FFF2-40B4-BE49-F238E27FC236}">
              <a16:creationId xmlns:a16="http://schemas.microsoft.com/office/drawing/2014/main" id="{DC1E9892-15FC-46AE-A877-972F7BDA9A6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2" name="TextovéPole 1">
          <a:extLst>
            <a:ext uri="{FF2B5EF4-FFF2-40B4-BE49-F238E27FC236}">
              <a16:creationId xmlns:a16="http://schemas.microsoft.com/office/drawing/2014/main" id="{D801551D-C548-44FB-917E-8106E3BFC8AF}"/>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3" name="TextovéPole 1">
          <a:extLst>
            <a:ext uri="{FF2B5EF4-FFF2-40B4-BE49-F238E27FC236}">
              <a16:creationId xmlns:a16="http://schemas.microsoft.com/office/drawing/2014/main" id="{9DE32ED4-6D7A-480F-B26D-BEFD2F3EF83B}"/>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4" name="TextovéPole 1">
          <a:extLst>
            <a:ext uri="{FF2B5EF4-FFF2-40B4-BE49-F238E27FC236}">
              <a16:creationId xmlns:a16="http://schemas.microsoft.com/office/drawing/2014/main" id="{E6A28A83-1E05-4978-97C6-936CE1196F51}"/>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5" name="TextovéPole 1">
          <a:extLst>
            <a:ext uri="{FF2B5EF4-FFF2-40B4-BE49-F238E27FC236}">
              <a16:creationId xmlns:a16="http://schemas.microsoft.com/office/drawing/2014/main" id="{AD9D59A4-23C0-48B6-85C4-AFCEA43376AC}"/>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6" name="TextovéPole 1">
          <a:extLst>
            <a:ext uri="{FF2B5EF4-FFF2-40B4-BE49-F238E27FC236}">
              <a16:creationId xmlns:a16="http://schemas.microsoft.com/office/drawing/2014/main" id="{A9E71718-E96C-4A08-B9BE-AD9CB7C5E2BD}"/>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7" name="TextovéPole 1">
          <a:extLst>
            <a:ext uri="{FF2B5EF4-FFF2-40B4-BE49-F238E27FC236}">
              <a16:creationId xmlns:a16="http://schemas.microsoft.com/office/drawing/2014/main" id="{93C3D8DB-9306-4D42-B597-C43194C8F7B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8" name="TextovéPole 1">
          <a:extLst>
            <a:ext uri="{FF2B5EF4-FFF2-40B4-BE49-F238E27FC236}">
              <a16:creationId xmlns:a16="http://schemas.microsoft.com/office/drawing/2014/main" id="{FD9683B3-218B-427D-869E-36FBAF706E6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29" name="TextovéPole 1">
          <a:extLst>
            <a:ext uri="{FF2B5EF4-FFF2-40B4-BE49-F238E27FC236}">
              <a16:creationId xmlns:a16="http://schemas.microsoft.com/office/drawing/2014/main" id="{1EA7BC76-C7CF-4CD0-A533-294AF0FF84D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0" name="TextovéPole 1">
          <a:extLst>
            <a:ext uri="{FF2B5EF4-FFF2-40B4-BE49-F238E27FC236}">
              <a16:creationId xmlns:a16="http://schemas.microsoft.com/office/drawing/2014/main" id="{19C66240-871D-477D-A0EC-E85EE8FB12C3}"/>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1" name="TextovéPole 1">
          <a:extLst>
            <a:ext uri="{FF2B5EF4-FFF2-40B4-BE49-F238E27FC236}">
              <a16:creationId xmlns:a16="http://schemas.microsoft.com/office/drawing/2014/main" id="{C5286470-41DD-4338-9E38-8B8388B7A490}"/>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2" name="TextovéPole 1">
          <a:extLst>
            <a:ext uri="{FF2B5EF4-FFF2-40B4-BE49-F238E27FC236}">
              <a16:creationId xmlns:a16="http://schemas.microsoft.com/office/drawing/2014/main" id="{A0D2D8FF-8651-449A-AAD4-B1F696B6CB3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3" name="TextovéPole 1">
          <a:extLst>
            <a:ext uri="{FF2B5EF4-FFF2-40B4-BE49-F238E27FC236}">
              <a16:creationId xmlns:a16="http://schemas.microsoft.com/office/drawing/2014/main" id="{8F493F62-45DC-4631-8E5E-3BEBA794653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4" name="TextovéPole 1">
          <a:extLst>
            <a:ext uri="{FF2B5EF4-FFF2-40B4-BE49-F238E27FC236}">
              <a16:creationId xmlns:a16="http://schemas.microsoft.com/office/drawing/2014/main" id="{AEAD339D-0F1B-4E63-B04C-CD7001561D74}"/>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50</xdr:row>
      <xdr:rowOff>0</xdr:rowOff>
    </xdr:from>
    <xdr:ext cx="184731" cy="264560"/>
    <xdr:sp macro="" textlink="">
      <xdr:nvSpPr>
        <xdr:cNvPr id="835" name="TextovéPole 1">
          <a:extLst>
            <a:ext uri="{FF2B5EF4-FFF2-40B4-BE49-F238E27FC236}">
              <a16:creationId xmlns:a16="http://schemas.microsoft.com/office/drawing/2014/main" id="{F7A33A95-4782-41BD-977C-5A948F6B0246}"/>
            </a:ext>
          </a:extLst>
        </xdr:cNvPr>
        <xdr:cNvSpPr txBox="1"/>
      </xdr:nvSpPr>
      <xdr:spPr>
        <a:xfrm>
          <a:off x="938299" y="84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6" name="TextovéPole 1">
          <a:extLst>
            <a:ext uri="{FF2B5EF4-FFF2-40B4-BE49-F238E27FC236}">
              <a16:creationId xmlns:a16="http://schemas.microsoft.com/office/drawing/2014/main" id="{772B8137-48F4-4F79-9C9F-9AE9B817BCC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7" name="TextovéPole 1">
          <a:extLst>
            <a:ext uri="{FF2B5EF4-FFF2-40B4-BE49-F238E27FC236}">
              <a16:creationId xmlns:a16="http://schemas.microsoft.com/office/drawing/2014/main" id="{7AF592D8-F04B-4BA2-A6B0-8852825DCAE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8" name="TextovéPole 1">
          <a:extLst>
            <a:ext uri="{FF2B5EF4-FFF2-40B4-BE49-F238E27FC236}">
              <a16:creationId xmlns:a16="http://schemas.microsoft.com/office/drawing/2014/main" id="{5AAF9D6E-81BA-4DDD-ADF2-55F2E63BBB2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39" name="TextovéPole 1">
          <a:extLst>
            <a:ext uri="{FF2B5EF4-FFF2-40B4-BE49-F238E27FC236}">
              <a16:creationId xmlns:a16="http://schemas.microsoft.com/office/drawing/2014/main" id="{CE66687C-DB0A-44EA-A7EA-064840DB8EF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0" name="TextovéPole 1">
          <a:extLst>
            <a:ext uri="{FF2B5EF4-FFF2-40B4-BE49-F238E27FC236}">
              <a16:creationId xmlns:a16="http://schemas.microsoft.com/office/drawing/2014/main" id="{47B3456C-8E4E-4D0A-BE43-4ECA7F3C3B5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1" name="TextovéPole 1">
          <a:extLst>
            <a:ext uri="{FF2B5EF4-FFF2-40B4-BE49-F238E27FC236}">
              <a16:creationId xmlns:a16="http://schemas.microsoft.com/office/drawing/2014/main" id="{E855A5C5-65F4-4179-A0BF-3D60AF4B197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2" name="TextovéPole 1">
          <a:extLst>
            <a:ext uri="{FF2B5EF4-FFF2-40B4-BE49-F238E27FC236}">
              <a16:creationId xmlns:a16="http://schemas.microsoft.com/office/drawing/2014/main" id="{2ABD1A41-0388-4923-AA8A-7AF18FD3CE0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3" name="TextovéPole 1">
          <a:extLst>
            <a:ext uri="{FF2B5EF4-FFF2-40B4-BE49-F238E27FC236}">
              <a16:creationId xmlns:a16="http://schemas.microsoft.com/office/drawing/2014/main" id="{336C6F5E-9626-4503-9D0E-EF7DB9C52CA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4" name="TextovéPole 1">
          <a:extLst>
            <a:ext uri="{FF2B5EF4-FFF2-40B4-BE49-F238E27FC236}">
              <a16:creationId xmlns:a16="http://schemas.microsoft.com/office/drawing/2014/main" id="{60397DA2-D662-4904-B43C-5063B18CD8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5" name="TextovéPole 1">
          <a:extLst>
            <a:ext uri="{FF2B5EF4-FFF2-40B4-BE49-F238E27FC236}">
              <a16:creationId xmlns:a16="http://schemas.microsoft.com/office/drawing/2014/main" id="{6735F730-7E00-4AEE-8FD6-40DAE934D74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6" name="TextovéPole 1">
          <a:extLst>
            <a:ext uri="{FF2B5EF4-FFF2-40B4-BE49-F238E27FC236}">
              <a16:creationId xmlns:a16="http://schemas.microsoft.com/office/drawing/2014/main" id="{5192BDDA-F8E8-436C-8AA8-FA834AF290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7" name="TextovéPole 1">
          <a:extLst>
            <a:ext uri="{FF2B5EF4-FFF2-40B4-BE49-F238E27FC236}">
              <a16:creationId xmlns:a16="http://schemas.microsoft.com/office/drawing/2014/main" id="{3402883D-030F-4F91-A628-9CF86232899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8" name="TextovéPole 1">
          <a:extLst>
            <a:ext uri="{FF2B5EF4-FFF2-40B4-BE49-F238E27FC236}">
              <a16:creationId xmlns:a16="http://schemas.microsoft.com/office/drawing/2014/main" id="{D2840B8D-D739-4A33-A117-7CC386A4D11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49" name="TextovéPole 1">
          <a:extLst>
            <a:ext uri="{FF2B5EF4-FFF2-40B4-BE49-F238E27FC236}">
              <a16:creationId xmlns:a16="http://schemas.microsoft.com/office/drawing/2014/main" id="{C4F27C6B-A778-44A9-AFD8-37517931F2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0" name="TextovéPole 1">
          <a:extLst>
            <a:ext uri="{FF2B5EF4-FFF2-40B4-BE49-F238E27FC236}">
              <a16:creationId xmlns:a16="http://schemas.microsoft.com/office/drawing/2014/main" id="{E41B0725-6304-4DC8-BB06-D0DECDFE0E5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1" name="TextovéPole 1">
          <a:extLst>
            <a:ext uri="{FF2B5EF4-FFF2-40B4-BE49-F238E27FC236}">
              <a16:creationId xmlns:a16="http://schemas.microsoft.com/office/drawing/2014/main" id="{A354DCF2-D7DC-4621-B4CB-695807DACBD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2" name="TextovéPole 1">
          <a:extLst>
            <a:ext uri="{FF2B5EF4-FFF2-40B4-BE49-F238E27FC236}">
              <a16:creationId xmlns:a16="http://schemas.microsoft.com/office/drawing/2014/main" id="{F5A68EF1-8D26-46A9-8F09-A17ADF17884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3" name="TextovéPole 1">
          <a:extLst>
            <a:ext uri="{FF2B5EF4-FFF2-40B4-BE49-F238E27FC236}">
              <a16:creationId xmlns:a16="http://schemas.microsoft.com/office/drawing/2014/main" id="{769805B1-F2D3-4B97-B119-B695407F3F5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4" name="TextovéPole 1">
          <a:extLst>
            <a:ext uri="{FF2B5EF4-FFF2-40B4-BE49-F238E27FC236}">
              <a16:creationId xmlns:a16="http://schemas.microsoft.com/office/drawing/2014/main" id="{2DA1D192-E593-4559-8D69-78D1BBBBE3A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5" name="TextovéPole 1">
          <a:extLst>
            <a:ext uri="{FF2B5EF4-FFF2-40B4-BE49-F238E27FC236}">
              <a16:creationId xmlns:a16="http://schemas.microsoft.com/office/drawing/2014/main" id="{08A12B2E-EEF7-46B9-8310-7CFE881C938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6" name="TextovéPole 1">
          <a:extLst>
            <a:ext uri="{FF2B5EF4-FFF2-40B4-BE49-F238E27FC236}">
              <a16:creationId xmlns:a16="http://schemas.microsoft.com/office/drawing/2014/main" id="{F7FCB047-AC66-43C2-B7D6-E164EAAA596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7" name="TextovéPole 1">
          <a:extLst>
            <a:ext uri="{FF2B5EF4-FFF2-40B4-BE49-F238E27FC236}">
              <a16:creationId xmlns:a16="http://schemas.microsoft.com/office/drawing/2014/main" id="{338DCEE2-484C-4AD8-9BAC-E4A47549284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8" name="TextovéPole 1">
          <a:extLst>
            <a:ext uri="{FF2B5EF4-FFF2-40B4-BE49-F238E27FC236}">
              <a16:creationId xmlns:a16="http://schemas.microsoft.com/office/drawing/2014/main" id="{94D0F7E6-718D-47A6-A428-26D00D133CC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59" name="TextovéPole 1">
          <a:extLst>
            <a:ext uri="{FF2B5EF4-FFF2-40B4-BE49-F238E27FC236}">
              <a16:creationId xmlns:a16="http://schemas.microsoft.com/office/drawing/2014/main" id="{4F2426CD-B997-4E43-AFE8-0AECDFEDDDA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0" name="TextovéPole 1">
          <a:extLst>
            <a:ext uri="{FF2B5EF4-FFF2-40B4-BE49-F238E27FC236}">
              <a16:creationId xmlns:a16="http://schemas.microsoft.com/office/drawing/2014/main" id="{D72B16AA-A0BE-49F6-9ED6-1E08458F8AE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1" name="TextovéPole 1">
          <a:extLst>
            <a:ext uri="{FF2B5EF4-FFF2-40B4-BE49-F238E27FC236}">
              <a16:creationId xmlns:a16="http://schemas.microsoft.com/office/drawing/2014/main" id="{093C1B2F-CF03-4CB8-B007-28DAA524B5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2" name="TextovéPole 1">
          <a:extLst>
            <a:ext uri="{FF2B5EF4-FFF2-40B4-BE49-F238E27FC236}">
              <a16:creationId xmlns:a16="http://schemas.microsoft.com/office/drawing/2014/main" id="{51E1467E-703C-4E46-9D2B-45E3C975A6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3" name="TextovéPole 1">
          <a:extLst>
            <a:ext uri="{FF2B5EF4-FFF2-40B4-BE49-F238E27FC236}">
              <a16:creationId xmlns:a16="http://schemas.microsoft.com/office/drawing/2014/main" id="{CC1E2F75-E9FB-4AC5-AF90-8DBDFD4531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4" name="TextovéPole 1">
          <a:extLst>
            <a:ext uri="{FF2B5EF4-FFF2-40B4-BE49-F238E27FC236}">
              <a16:creationId xmlns:a16="http://schemas.microsoft.com/office/drawing/2014/main" id="{D31F437B-F27A-45EB-99CF-19442D9233D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5" name="TextovéPole 1">
          <a:extLst>
            <a:ext uri="{FF2B5EF4-FFF2-40B4-BE49-F238E27FC236}">
              <a16:creationId xmlns:a16="http://schemas.microsoft.com/office/drawing/2014/main" id="{19810C08-E68E-4238-835F-C91D7CDD778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6" name="TextovéPole 1">
          <a:extLst>
            <a:ext uri="{FF2B5EF4-FFF2-40B4-BE49-F238E27FC236}">
              <a16:creationId xmlns:a16="http://schemas.microsoft.com/office/drawing/2014/main" id="{3F57BC96-3053-4D94-87A2-08B4915F123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7" name="TextovéPole 1">
          <a:extLst>
            <a:ext uri="{FF2B5EF4-FFF2-40B4-BE49-F238E27FC236}">
              <a16:creationId xmlns:a16="http://schemas.microsoft.com/office/drawing/2014/main" id="{916FF4E8-C3E7-4CFD-AE6F-DDAE091A5DE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8" name="TextovéPole 1">
          <a:extLst>
            <a:ext uri="{FF2B5EF4-FFF2-40B4-BE49-F238E27FC236}">
              <a16:creationId xmlns:a16="http://schemas.microsoft.com/office/drawing/2014/main" id="{A4013C22-120F-4FEA-9357-9F9AE2621E0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69" name="TextovéPole 1">
          <a:extLst>
            <a:ext uri="{FF2B5EF4-FFF2-40B4-BE49-F238E27FC236}">
              <a16:creationId xmlns:a16="http://schemas.microsoft.com/office/drawing/2014/main" id="{ADD3047D-0C6A-493B-825B-063CAE838A9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0" name="TextovéPole 1">
          <a:extLst>
            <a:ext uri="{FF2B5EF4-FFF2-40B4-BE49-F238E27FC236}">
              <a16:creationId xmlns:a16="http://schemas.microsoft.com/office/drawing/2014/main" id="{462F953D-4070-4731-8D4C-3A36CA32DBB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1" name="TextovéPole 1">
          <a:extLst>
            <a:ext uri="{FF2B5EF4-FFF2-40B4-BE49-F238E27FC236}">
              <a16:creationId xmlns:a16="http://schemas.microsoft.com/office/drawing/2014/main" id="{0068B2FC-E879-4EEA-BB0F-266D76CC743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2" name="TextovéPole 1">
          <a:extLst>
            <a:ext uri="{FF2B5EF4-FFF2-40B4-BE49-F238E27FC236}">
              <a16:creationId xmlns:a16="http://schemas.microsoft.com/office/drawing/2014/main" id="{9FFF16FB-FA8E-40C6-B904-1A36C2475A4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3" name="TextovéPole 1">
          <a:extLst>
            <a:ext uri="{FF2B5EF4-FFF2-40B4-BE49-F238E27FC236}">
              <a16:creationId xmlns:a16="http://schemas.microsoft.com/office/drawing/2014/main" id="{7667CADD-FD03-43A5-9A1B-61788EAC42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4" name="TextovéPole 1">
          <a:extLst>
            <a:ext uri="{FF2B5EF4-FFF2-40B4-BE49-F238E27FC236}">
              <a16:creationId xmlns:a16="http://schemas.microsoft.com/office/drawing/2014/main" id="{C59EC787-93F0-4AB4-B467-8D1C83CCB67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5" name="TextovéPole 1">
          <a:extLst>
            <a:ext uri="{FF2B5EF4-FFF2-40B4-BE49-F238E27FC236}">
              <a16:creationId xmlns:a16="http://schemas.microsoft.com/office/drawing/2014/main" id="{F495194B-1719-4518-A46F-FFD5F434F5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6" name="TextovéPole 1">
          <a:extLst>
            <a:ext uri="{FF2B5EF4-FFF2-40B4-BE49-F238E27FC236}">
              <a16:creationId xmlns:a16="http://schemas.microsoft.com/office/drawing/2014/main" id="{FEFFDDCD-A9EB-4C31-A41F-306310FF86A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7" name="TextovéPole 1">
          <a:extLst>
            <a:ext uri="{FF2B5EF4-FFF2-40B4-BE49-F238E27FC236}">
              <a16:creationId xmlns:a16="http://schemas.microsoft.com/office/drawing/2014/main" id="{6274EDB8-209A-4AB4-ADC8-F13BBD86EA4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8" name="TextovéPole 1">
          <a:extLst>
            <a:ext uri="{FF2B5EF4-FFF2-40B4-BE49-F238E27FC236}">
              <a16:creationId xmlns:a16="http://schemas.microsoft.com/office/drawing/2014/main" id="{005987A0-BDEE-45DB-A61C-F395FE386F9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79" name="TextovéPole 1">
          <a:extLst>
            <a:ext uri="{FF2B5EF4-FFF2-40B4-BE49-F238E27FC236}">
              <a16:creationId xmlns:a16="http://schemas.microsoft.com/office/drawing/2014/main" id="{281FA1ED-130F-49C8-ABE0-B4EE5764447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0" name="TextovéPole 1">
          <a:extLst>
            <a:ext uri="{FF2B5EF4-FFF2-40B4-BE49-F238E27FC236}">
              <a16:creationId xmlns:a16="http://schemas.microsoft.com/office/drawing/2014/main" id="{E63DB8EA-542D-42C8-B51A-1D5E84AE9E8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1" name="TextovéPole 1">
          <a:extLst>
            <a:ext uri="{FF2B5EF4-FFF2-40B4-BE49-F238E27FC236}">
              <a16:creationId xmlns:a16="http://schemas.microsoft.com/office/drawing/2014/main" id="{A978DB39-86B7-49A2-995C-7017BC4E94F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2" name="TextovéPole 1">
          <a:extLst>
            <a:ext uri="{FF2B5EF4-FFF2-40B4-BE49-F238E27FC236}">
              <a16:creationId xmlns:a16="http://schemas.microsoft.com/office/drawing/2014/main" id="{95C42170-9CDF-4D56-A640-8CFCC8A3551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3" name="TextovéPole 1">
          <a:extLst>
            <a:ext uri="{FF2B5EF4-FFF2-40B4-BE49-F238E27FC236}">
              <a16:creationId xmlns:a16="http://schemas.microsoft.com/office/drawing/2014/main" id="{067B2474-E810-4D1D-880A-F86E31265F0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4" name="TextovéPole 1">
          <a:extLst>
            <a:ext uri="{FF2B5EF4-FFF2-40B4-BE49-F238E27FC236}">
              <a16:creationId xmlns:a16="http://schemas.microsoft.com/office/drawing/2014/main" id="{DF915BE2-DC73-4E21-AC4E-509E6C08484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5" name="TextovéPole 1">
          <a:extLst>
            <a:ext uri="{FF2B5EF4-FFF2-40B4-BE49-F238E27FC236}">
              <a16:creationId xmlns:a16="http://schemas.microsoft.com/office/drawing/2014/main" id="{1DB62B96-5B46-4ABA-A507-8EACC7ACB12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6" name="TextovéPole 1">
          <a:extLst>
            <a:ext uri="{FF2B5EF4-FFF2-40B4-BE49-F238E27FC236}">
              <a16:creationId xmlns:a16="http://schemas.microsoft.com/office/drawing/2014/main" id="{9D37C49C-DAE0-427A-8DE5-FD778CDDE05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7" name="TextovéPole 1">
          <a:extLst>
            <a:ext uri="{FF2B5EF4-FFF2-40B4-BE49-F238E27FC236}">
              <a16:creationId xmlns:a16="http://schemas.microsoft.com/office/drawing/2014/main" id="{32324BB2-166A-492F-9A2D-355FE52077F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8" name="TextovéPole 1">
          <a:extLst>
            <a:ext uri="{FF2B5EF4-FFF2-40B4-BE49-F238E27FC236}">
              <a16:creationId xmlns:a16="http://schemas.microsoft.com/office/drawing/2014/main" id="{FDA31136-00B1-4CA0-BBA3-3BC7D30F742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89" name="TextovéPole 1">
          <a:extLst>
            <a:ext uri="{FF2B5EF4-FFF2-40B4-BE49-F238E27FC236}">
              <a16:creationId xmlns:a16="http://schemas.microsoft.com/office/drawing/2014/main" id="{15DD10D8-7859-4EF6-A43B-DE44D146F5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0" name="TextovéPole 1">
          <a:extLst>
            <a:ext uri="{FF2B5EF4-FFF2-40B4-BE49-F238E27FC236}">
              <a16:creationId xmlns:a16="http://schemas.microsoft.com/office/drawing/2014/main" id="{8ACBA11B-DAB0-4440-9C15-AEDBD440CF5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1" name="TextovéPole 1">
          <a:extLst>
            <a:ext uri="{FF2B5EF4-FFF2-40B4-BE49-F238E27FC236}">
              <a16:creationId xmlns:a16="http://schemas.microsoft.com/office/drawing/2014/main" id="{52FD589B-141E-43BE-BD13-64F76DB3AD9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2" name="TextovéPole 1">
          <a:extLst>
            <a:ext uri="{FF2B5EF4-FFF2-40B4-BE49-F238E27FC236}">
              <a16:creationId xmlns:a16="http://schemas.microsoft.com/office/drawing/2014/main" id="{A334115F-9887-40AF-ABD7-A84A076EAB2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3" name="TextovéPole 1">
          <a:extLst>
            <a:ext uri="{FF2B5EF4-FFF2-40B4-BE49-F238E27FC236}">
              <a16:creationId xmlns:a16="http://schemas.microsoft.com/office/drawing/2014/main" id="{3CD1BB40-6B6C-4A42-AE6C-A40FD0D3A04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4" name="TextovéPole 1">
          <a:extLst>
            <a:ext uri="{FF2B5EF4-FFF2-40B4-BE49-F238E27FC236}">
              <a16:creationId xmlns:a16="http://schemas.microsoft.com/office/drawing/2014/main" id="{F4DE310B-E6D5-499C-B43E-17B2CCCEF19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5" name="TextovéPole 1">
          <a:extLst>
            <a:ext uri="{FF2B5EF4-FFF2-40B4-BE49-F238E27FC236}">
              <a16:creationId xmlns:a16="http://schemas.microsoft.com/office/drawing/2014/main" id="{8598D593-941E-4D11-BD54-F741B0EAF6B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6" name="TextovéPole 1">
          <a:extLst>
            <a:ext uri="{FF2B5EF4-FFF2-40B4-BE49-F238E27FC236}">
              <a16:creationId xmlns:a16="http://schemas.microsoft.com/office/drawing/2014/main" id="{1E4CD082-D37A-40DF-BA56-951C93FA85E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7" name="TextovéPole 1">
          <a:extLst>
            <a:ext uri="{FF2B5EF4-FFF2-40B4-BE49-F238E27FC236}">
              <a16:creationId xmlns:a16="http://schemas.microsoft.com/office/drawing/2014/main" id="{26EF9D17-56A0-47F9-96AD-194BDFB0785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8" name="TextovéPole 1">
          <a:extLst>
            <a:ext uri="{FF2B5EF4-FFF2-40B4-BE49-F238E27FC236}">
              <a16:creationId xmlns:a16="http://schemas.microsoft.com/office/drawing/2014/main" id="{F72DE0B9-83B1-47DE-90ED-A9FC9B427F0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899" name="TextovéPole 1">
          <a:extLst>
            <a:ext uri="{FF2B5EF4-FFF2-40B4-BE49-F238E27FC236}">
              <a16:creationId xmlns:a16="http://schemas.microsoft.com/office/drawing/2014/main" id="{D90B22A4-B272-4B54-BC7C-766DFF30319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0" name="TextovéPole 1">
          <a:extLst>
            <a:ext uri="{FF2B5EF4-FFF2-40B4-BE49-F238E27FC236}">
              <a16:creationId xmlns:a16="http://schemas.microsoft.com/office/drawing/2014/main" id="{7743CFE3-6689-4602-AEE8-5E6939DC6A1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1" name="TextovéPole 1">
          <a:extLst>
            <a:ext uri="{FF2B5EF4-FFF2-40B4-BE49-F238E27FC236}">
              <a16:creationId xmlns:a16="http://schemas.microsoft.com/office/drawing/2014/main" id="{92FD6E81-FD0E-44B0-B713-525DF68DE3A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2" name="TextovéPole 1">
          <a:extLst>
            <a:ext uri="{FF2B5EF4-FFF2-40B4-BE49-F238E27FC236}">
              <a16:creationId xmlns:a16="http://schemas.microsoft.com/office/drawing/2014/main" id="{C0382E02-4000-47B9-8F5B-97CE40F7C95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3" name="TextovéPole 1">
          <a:extLst>
            <a:ext uri="{FF2B5EF4-FFF2-40B4-BE49-F238E27FC236}">
              <a16:creationId xmlns:a16="http://schemas.microsoft.com/office/drawing/2014/main" id="{0AA1BE2E-A6B4-4D76-B3F2-47040F9C22A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4" name="TextovéPole 1">
          <a:extLst>
            <a:ext uri="{FF2B5EF4-FFF2-40B4-BE49-F238E27FC236}">
              <a16:creationId xmlns:a16="http://schemas.microsoft.com/office/drawing/2014/main" id="{C4E7F48D-2B0C-48E7-8023-34DFF83E8A6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5" name="TextovéPole 1">
          <a:extLst>
            <a:ext uri="{FF2B5EF4-FFF2-40B4-BE49-F238E27FC236}">
              <a16:creationId xmlns:a16="http://schemas.microsoft.com/office/drawing/2014/main" id="{73BAE355-E316-4EB9-8472-9B86962EDDF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6" name="TextovéPole 1">
          <a:extLst>
            <a:ext uri="{FF2B5EF4-FFF2-40B4-BE49-F238E27FC236}">
              <a16:creationId xmlns:a16="http://schemas.microsoft.com/office/drawing/2014/main" id="{16802709-7E4B-417F-B25D-4E820701AB3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7" name="TextovéPole 1">
          <a:extLst>
            <a:ext uri="{FF2B5EF4-FFF2-40B4-BE49-F238E27FC236}">
              <a16:creationId xmlns:a16="http://schemas.microsoft.com/office/drawing/2014/main" id="{56C1E9DB-FC75-4FF5-90C7-E910E90D416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8" name="TextovéPole 1">
          <a:extLst>
            <a:ext uri="{FF2B5EF4-FFF2-40B4-BE49-F238E27FC236}">
              <a16:creationId xmlns:a16="http://schemas.microsoft.com/office/drawing/2014/main" id="{F9730E9A-4CC7-47E4-A9C0-4FDF461935A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09" name="TextovéPole 1">
          <a:extLst>
            <a:ext uri="{FF2B5EF4-FFF2-40B4-BE49-F238E27FC236}">
              <a16:creationId xmlns:a16="http://schemas.microsoft.com/office/drawing/2014/main" id="{577C72C6-3E95-4DC2-9EAB-7EC03686166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0" name="TextovéPole 1">
          <a:extLst>
            <a:ext uri="{FF2B5EF4-FFF2-40B4-BE49-F238E27FC236}">
              <a16:creationId xmlns:a16="http://schemas.microsoft.com/office/drawing/2014/main" id="{CE543D0A-0A32-4D9D-8DE2-C14910096A1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1" name="TextovéPole 1">
          <a:extLst>
            <a:ext uri="{FF2B5EF4-FFF2-40B4-BE49-F238E27FC236}">
              <a16:creationId xmlns:a16="http://schemas.microsoft.com/office/drawing/2014/main" id="{2A312464-BA1F-4316-8918-8072FA05A6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2" name="TextovéPole 1">
          <a:extLst>
            <a:ext uri="{FF2B5EF4-FFF2-40B4-BE49-F238E27FC236}">
              <a16:creationId xmlns:a16="http://schemas.microsoft.com/office/drawing/2014/main" id="{F28A4ED5-334B-4552-9F40-BDDA3862DF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3" name="TextovéPole 1">
          <a:extLst>
            <a:ext uri="{FF2B5EF4-FFF2-40B4-BE49-F238E27FC236}">
              <a16:creationId xmlns:a16="http://schemas.microsoft.com/office/drawing/2014/main" id="{2F887854-6F31-421F-857E-5FF7F9BE1B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4" name="TextovéPole 1">
          <a:extLst>
            <a:ext uri="{FF2B5EF4-FFF2-40B4-BE49-F238E27FC236}">
              <a16:creationId xmlns:a16="http://schemas.microsoft.com/office/drawing/2014/main" id="{F76021F6-A992-4BE0-A257-AAB08381B88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5" name="TextovéPole 1">
          <a:extLst>
            <a:ext uri="{FF2B5EF4-FFF2-40B4-BE49-F238E27FC236}">
              <a16:creationId xmlns:a16="http://schemas.microsoft.com/office/drawing/2014/main" id="{3F66DD3D-B23D-42E0-9B65-534025BA0C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6" name="TextovéPole 1">
          <a:extLst>
            <a:ext uri="{FF2B5EF4-FFF2-40B4-BE49-F238E27FC236}">
              <a16:creationId xmlns:a16="http://schemas.microsoft.com/office/drawing/2014/main" id="{C2E999DF-CD96-4AC5-A453-CCFE5F37123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7" name="TextovéPole 1">
          <a:extLst>
            <a:ext uri="{FF2B5EF4-FFF2-40B4-BE49-F238E27FC236}">
              <a16:creationId xmlns:a16="http://schemas.microsoft.com/office/drawing/2014/main" id="{6BF0299D-27E7-481A-BD92-B812C19CDD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8" name="TextovéPole 1">
          <a:extLst>
            <a:ext uri="{FF2B5EF4-FFF2-40B4-BE49-F238E27FC236}">
              <a16:creationId xmlns:a16="http://schemas.microsoft.com/office/drawing/2014/main" id="{74075DCA-9D3A-425D-A2D6-E144069B735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19" name="TextovéPole 1">
          <a:extLst>
            <a:ext uri="{FF2B5EF4-FFF2-40B4-BE49-F238E27FC236}">
              <a16:creationId xmlns:a16="http://schemas.microsoft.com/office/drawing/2014/main" id="{6DD04FDE-8250-4E2A-8B3C-BFEB14AB8C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0" name="TextovéPole 1">
          <a:extLst>
            <a:ext uri="{FF2B5EF4-FFF2-40B4-BE49-F238E27FC236}">
              <a16:creationId xmlns:a16="http://schemas.microsoft.com/office/drawing/2014/main" id="{3FB1077E-3193-4915-B7C4-400AC25CFBF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1" name="TextovéPole 1">
          <a:extLst>
            <a:ext uri="{FF2B5EF4-FFF2-40B4-BE49-F238E27FC236}">
              <a16:creationId xmlns:a16="http://schemas.microsoft.com/office/drawing/2014/main" id="{507C3607-8B36-47C8-82A6-A42AC8F34FB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2" name="TextovéPole 1">
          <a:extLst>
            <a:ext uri="{FF2B5EF4-FFF2-40B4-BE49-F238E27FC236}">
              <a16:creationId xmlns:a16="http://schemas.microsoft.com/office/drawing/2014/main" id="{E4892D31-E8BB-4E6B-A916-C17314491D7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3" name="TextovéPole 1">
          <a:extLst>
            <a:ext uri="{FF2B5EF4-FFF2-40B4-BE49-F238E27FC236}">
              <a16:creationId xmlns:a16="http://schemas.microsoft.com/office/drawing/2014/main" id="{0EC4CEDB-7B41-47D4-A76E-772455F13AC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4" name="TextovéPole 1">
          <a:extLst>
            <a:ext uri="{FF2B5EF4-FFF2-40B4-BE49-F238E27FC236}">
              <a16:creationId xmlns:a16="http://schemas.microsoft.com/office/drawing/2014/main" id="{30110A35-F2AF-4EE0-ADDF-F105B24FD0B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5" name="TextovéPole 1">
          <a:extLst>
            <a:ext uri="{FF2B5EF4-FFF2-40B4-BE49-F238E27FC236}">
              <a16:creationId xmlns:a16="http://schemas.microsoft.com/office/drawing/2014/main" id="{8FABE014-CAB0-4042-9ED2-434B35AE64B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6" name="TextovéPole 1">
          <a:extLst>
            <a:ext uri="{FF2B5EF4-FFF2-40B4-BE49-F238E27FC236}">
              <a16:creationId xmlns:a16="http://schemas.microsoft.com/office/drawing/2014/main" id="{B7A99AA7-0FE7-4231-B302-61DCB07CB5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7" name="TextovéPole 1">
          <a:extLst>
            <a:ext uri="{FF2B5EF4-FFF2-40B4-BE49-F238E27FC236}">
              <a16:creationId xmlns:a16="http://schemas.microsoft.com/office/drawing/2014/main" id="{6F037FA5-9841-4C23-92AA-5871B3BB28D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8" name="TextovéPole 1">
          <a:extLst>
            <a:ext uri="{FF2B5EF4-FFF2-40B4-BE49-F238E27FC236}">
              <a16:creationId xmlns:a16="http://schemas.microsoft.com/office/drawing/2014/main" id="{13FDB555-2647-4FA6-A75B-AF31B87CA1F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29" name="TextovéPole 1">
          <a:extLst>
            <a:ext uri="{FF2B5EF4-FFF2-40B4-BE49-F238E27FC236}">
              <a16:creationId xmlns:a16="http://schemas.microsoft.com/office/drawing/2014/main" id="{D90360DB-7BC9-405F-985C-FC0280AB59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0" name="TextovéPole 1">
          <a:extLst>
            <a:ext uri="{FF2B5EF4-FFF2-40B4-BE49-F238E27FC236}">
              <a16:creationId xmlns:a16="http://schemas.microsoft.com/office/drawing/2014/main" id="{7BF430EF-7679-4190-8D75-9EBC9358B4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1" name="TextovéPole 1">
          <a:extLst>
            <a:ext uri="{FF2B5EF4-FFF2-40B4-BE49-F238E27FC236}">
              <a16:creationId xmlns:a16="http://schemas.microsoft.com/office/drawing/2014/main" id="{E27569CE-9F15-4C82-9604-D481DADAEE8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2" name="TextovéPole 1">
          <a:extLst>
            <a:ext uri="{FF2B5EF4-FFF2-40B4-BE49-F238E27FC236}">
              <a16:creationId xmlns:a16="http://schemas.microsoft.com/office/drawing/2014/main" id="{3A76ECFC-A46C-4574-AC4F-0589E911EF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3" name="TextovéPole 1">
          <a:extLst>
            <a:ext uri="{FF2B5EF4-FFF2-40B4-BE49-F238E27FC236}">
              <a16:creationId xmlns:a16="http://schemas.microsoft.com/office/drawing/2014/main" id="{674A9782-DF4E-4C53-9686-9B757881583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4" name="TextovéPole 1">
          <a:extLst>
            <a:ext uri="{FF2B5EF4-FFF2-40B4-BE49-F238E27FC236}">
              <a16:creationId xmlns:a16="http://schemas.microsoft.com/office/drawing/2014/main" id="{4A2A9D0D-DD5A-4F92-AFCA-1F41BD1E443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5" name="TextovéPole 1">
          <a:extLst>
            <a:ext uri="{FF2B5EF4-FFF2-40B4-BE49-F238E27FC236}">
              <a16:creationId xmlns:a16="http://schemas.microsoft.com/office/drawing/2014/main" id="{554416FA-4E90-4EB0-B1EE-F1FB6D8713D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6" name="TextovéPole 1">
          <a:extLst>
            <a:ext uri="{FF2B5EF4-FFF2-40B4-BE49-F238E27FC236}">
              <a16:creationId xmlns:a16="http://schemas.microsoft.com/office/drawing/2014/main" id="{290918C6-5845-41F8-8AA7-A9603DC6C9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7" name="TextovéPole 1">
          <a:extLst>
            <a:ext uri="{FF2B5EF4-FFF2-40B4-BE49-F238E27FC236}">
              <a16:creationId xmlns:a16="http://schemas.microsoft.com/office/drawing/2014/main" id="{7E74C0F5-CC91-412D-A458-9382BA5ECD7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8" name="TextovéPole 1">
          <a:extLst>
            <a:ext uri="{FF2B5EF4-FFF2-40B4-BE49-F238E27FC236}">
              <a16:creationId xmlns:a16="http://schemas.microsoft.com/office/drawing/2014/main" id="{B63724CF-2217-4896-9FD6-27D54AAFC9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39" name="TextovéPole 1">
          <a:extLst>
            <a:ext uri="{FF2B5EF4-FFF2-40B4-BE49-F238E27FC236}">
              <a16:creationId xmlns:a16="http://schemas.microsoft.com/office/drawing/2014/main" id="{A139A260-8F4D-4DC6-8B01-89D9CCDA74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0" name="TextovéPole 1">
          <a:extLst>
            <a:ext uri="{FF2B5EF4-FFF2-40B4-BE49-F238E27FC236}">
              <a16:creationId xmlns:a16="http://schemas.microsoft.com/office/drawing/2014/main" id="{9C5CEABC-24DC-4EAE-A865-AD5260FCDB6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1" name="TextovéPole 1">
          <a:extLst>
            <a:ext uri="{FF2B5EF4-FFF2-40B4-BE49-F238E27FC236}">
              <a16:creationId xmlns:a16="http://schemas.microsoft.com/office/drawing/2014/main" id="{8F31722C-D931-41C2-9DEA-CB90DC28322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2" name="TextovéPole 1">
          <a:extLst>
            <a:ext uri="{FF2B5EF4-FFF2-40B4-BE49-F238E27FC236}">
              <a16:creationId xmlns:a16="http://schemas.microsoft.com/office/drawing/2014/main" id="{37C2A6B1-AC90-41C2-ACF8-D3FF4727419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3" name="TextovéPole 1">
          <a:extLst>
            <a:ext uri="{FF2B5EF4-FFF2-40B4-BE49-F238E27FC236}">
              <a16:creationId xmlns:a16="http://schemas.microsoft.com/office/drawing/2014/main" id="{F2AD7D07-E344-42C5-8468-96C3592B8FC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4" name="TextovéPole 1">
          <a:extLst>
            <a:ext uri="{FF2B5EF4-FFF2-40B4-BE49-F238E27FC236}">
              <a16:creationId xmlns:a16="http://schemas.microsoft.com/office/drawing/2014/main" id="{8361CBFC-CC58-4D07-A888-304FECCCDF3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5" name="TextovéPole 1">
          <a:extLst>
            <a:ext uri="{FF2B5EF4-FFF2-40B4-BE49-F238E27FC236}">
              <a16:creationId xmlns:a16="http://schemas.microsoft.com/office/drawing/2014/main" id="{9D518F62-ECD2-40C4-BCD2-BDB9A36E738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6" name="TextovéPole 1">
          <a:extLst>
            <a:ext uri="{FF2B5EF4-FFF2-40B4-BE49-F238E27FC236}">
              <a16:creationId xmlns:a16="http://schemas.microsoft.com/office/drawing/2014/main" id="{3C6E5124-9359-4D50-BFDE-E769C5FCF52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7" name="TextovéPole 1">
          <a:extLst>
            <a:ext uri="{FF2B5EF4-FFF2-40B4-BE49-F238E27FC236}">
              <a16:creationId xmlns:a16="http://schemas.microsoft.com/office/drawing/2014/main" id="{AA07E904-BA21-424E-8FCC-43755568CE9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8" name="TextovéPole 1">
          <a:extLst>
            <a:ext uri="{FF2B5EF4-FFF2-40B4-BE49-F238E27FC236}">
              <a16:creationId xmlns:a16="http://schemas.microsoft.com/office/drawing/2014/main" id="{F26BBAF5-47C4-467A-8B97-204F6F8E74E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49" name="TextovéPole 1">
          <a:extLst>
            <a:ext uri="{FF2B5EF4-FFF2-40B4-BE49-F238E27FC236}">
              <a16:creationId xmlns:a16="http://schemas.microsoft.com/office/drawing/2014/main" id="{58A912FE-9E68-456D-A2CE-91919594B30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0" name="TextovéPole 1">
          <a:extLst>
            <a:ext uri="{FF2B5EF4-FFF2-40B4-BE49-F238E27FC236}">
              <a16:creationId xmlns:a16="http://schemas.microsoft.com/office/drawing/2014/main" id="{AC57130D-C2A8-472F-9C59-A9488224F7C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1" name="TextovéPole 1">
          <a:extLst>
            <a:ext uri="{FF2B5EF4-FFF2-40B4-BE49-F238E27FC236}">
              <a16:creationId xmlns:a16="http://schemas.microsoft.com/office/drawing/2014/main" id="{EEA863A3-CC34-4D9E-8009-23518B7593C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2" name="TextovéPole 1">
          <a:extLst>
            <a:ext uri="{FF2B5EF4-FFF2-40B4-BE49-F238E27FC236}">
              <a16:creationId xmlns:a16="http://schemas.microsoft.com/office/drawing/2014/main" id="{F8206841-134A-4087-98AB-9B1BE01024F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3" name="TextovéPole 1">
          <a:extLst>
            <a:ext uri="{FF2B5EF4-FFF2-40B4-BE49-F238E27FC236}">
              <a16:creationId xmlns:a16="http://schemas.microsoft.com/office/drawing/2014/main" id="{1B93283D-D8CE-4C25-8C42-9D72BF6DC53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4" name="TextovéPole 1">
          <a:extLst>
            <a:ext uri="{FF2B5EF4-FFF2-40B4-BE49-F238E27FC236}">
              <a16:creationId xmlns:a16="http://schemas.microsoft.com/office/drawing/2014/main" id="{A4CFE4F8-5A2B-44F6-96AE-BBF642D4643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5" name="TextovéPole 1">
          <a:extLst>
            <a:ext uri="{FF2B5EF4-FFF2-40B4-BE49-F238E27FC236}">
              <a16:creationId xmlns:a16="http://schemas.microsoft.com/office/drawing/2014/main" id="{240E5D9D-3D08-4244-A75E-C0D69FA8594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6" name="TextovéPole 1">
          <a:extLst>
            <a:ext uri="{FF2B5EF4-FFF2-40B4-BE49-F238E27FC236}">
              <a16:creationId xmlns:a16="http://schemas.microsoft.com/office/drawing/2014/main" id="{06F4DA8C-EB6A-451C-8210-6411D45FAA3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7" name="TextovéPole 1">
          <a:extLst>
            <a:ext uri="{FF2B5EF4-FFF2-40B4-BE49-F238E27FC236}">
              <a16:creationId xmlns:a16="http://schemas.microsoft.com/office/drawing/2014/main" id="{EEED1235-5CC4-49DB-91F3-367519E970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8" name="TextovéPole 1">
          <a:extLst>
            <a:ext uri="{FF2B5EF4-FFF2-40B4-BE49-F238E27FC236}">
              <a16:creationId xmlns:a16="http://schemas.microsoft.com/office/drawing/2014/main" id="{E6D24013-C663-417F-BD0E-03966540BBD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59" name="TextovéPole 1">
          <a:extLst>
            <a:ext uri="{FF2B5EF4-FFF2-40B4-BE49-F238E27FC236}">
              <a16:creationId xmlns:a16="http://schemas.microsoft.com/office/drawing/2014/main" id="{83341122-AED7-4C2F-A3FC-B029F754963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0" name="TextovéPole 1">
          <a:extLst>
            <a:ext uri="{FF2B5EF4-FFF2-40B4-BE49-F238E27FC236}">
              <a16:creationId xmlns:a16="http://schemas.microsoft.com/office/drawing/2014/main" id="{07917C95-0AC8-4BAE-8C59-3C64D61863D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1" name="TextovéPole 1">
          <a:extLst>
            <a:ext uri="{FF2B5EF4-FFF2-40B4-BE49-F238E27FC236}">
              <a16:creationId xmlns:a16="http://schemas.microsoft.com/office/drawing/2014/main" id="{79292FC2-9A9D-4873-BB17-52108584A59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2" name="TextovéPole 1">
          <a:extLst>
            <a:ext uri="{FF2B5EF4-FFF2-40B4-BE49-F238E27FC236}">
              <a16:creationId xmlns:a16="http://schemas.microsoft.com/office/drawing/2014/main" id="{A49BE1AC-D14B-4C82-AADA-8D102E4F2E0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3" name="TextovéPole 1">
          <a:extLst>
            <a:ext uri="{FF2B5EF4-FFF2-40B4-BE49-F238E27FC236}">
              <a16:creationId xmlns:a16="http://schemas.microsoft.com/office/drawing/2014/main" id="{949CB3EB-84C4-4334-AD73-E3389EAF3DC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4" name="TextovéPole 1">
          <a:extLst>
            <a:ext uri="{FF2B5EF4-FFF2-40B4-BE49-F238E27FC236}">
              <a16:creationId xmlns:a16="http://schemas.microsoft.com/office/drawing/2014/main" id="{AC863742-C6ED-4F58-A95E-B29D76D2B2E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5" name="TextovéPole 1">
          <a:extLst>
            <a:ext uri="{FF2B5EF4-FFF2-40B4-BE49-F238E27FC236}">
              <a16:creationId xmlns:a16="http://schemas.microsoft.com/office/drawing/2014/main" id="{064FC42E-7AB9-4D5E-9E69-42D3B821032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6" name="TextovéPole 1">
          <a:extLst>
            <a:ext uri="{FF2B5EF4-FFF2-40B4-BE49-F238E27FC236}">
              <a16:creationId xmlns:a16="http://schemas.microsoft.com/office/drawing/2014/main" id="{C90A282E-D57F-4117-974C-A1044D61CEC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7" name="TextovéPole 1">
          <a:extLst>
            <a:ext uri="{FF2B5EF4-FFF2-40B4-BE49-F238E27FC236}">
              <a16:creationId xmlns:a16="http://schemas.microsoft.com/office/drawing/2014/main" id="{E656E3A2-D6BD-4927-9463-C4E2EAA5A38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8" name="TextovéPole 1">
          <a:extLst>
            <a:ext uri="{FF2B5EF4-FFF2-40B4-BE49-F238E27FC236}">
              <a16:creationId xmlns:a16="http://schemas.microsoft.com/office/drawing/2014/main" id="{3C715E33-FBA9-4196-9BCE-21A9CBF83A1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69" name="TextovéPole 1">
          <a:extLst>
            <a:ext uri="{FF2B5EF4-FFF2-40B4-BE49-F238E27FC236}">
              <a16:creationId xmlns:a16="http://schemas.microsoft.com/office/drawing/2014/main" id="{837557F3-6D7E-418F-8222-53288ED686F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0" name="TextovéPole 1">
          <a:extLst>
            <a:ext uri="{FF2B5EF4-FFF2-40B4-BE49-F238E27FC236}">
              <a16:creationId xmlns:a16="http://schemas.microsoft.com/office/drawing/2014/main" id="{B41339C9-B117-457E-B805-2715D72F8DA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1" name="TextovéPole 1">
          <a:extLst>
            <a:ext uri="{FF2B5EF4-FFF2-40B4-BE49-F238E27FC236}">
              <a16:creationId xmlns:a16="http://schemas.microsoft.com/office/drawing/2014/main" id="{2093C8B9-C00D-4D20-AA91-7B5C6047015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2" name="TextovéPole 1">
          <a:extLst>
            <a:ext uri="{FF2B5EF4-FFF2-40B4-BE49-F238E27FC236}">
              <a16:creationId xmlns:a16="http://schemas.microsoft.com/office/drawing/2014/main" id="{3723AF65-FCE7-4A4A-BD8E-9842C966A38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3" name="TextovéPole 1">
          <a:extLst>
            <a:ext uri="{FF2B5EF4-FFF2-40B4-BE49-F238E27FC236}">
              <a16:creationId xmlns:a16="http://schemas.microsoft.com/office/drawing/2014/main" id="{BF56D13A-7C45-4710-B110-7BDABAC01D1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4" name="TextovéPole 1">
          <a:extLst>
            <a:ext uri="{FF2B5EF4-FFF2-40B4-BE49-F238E27FC236}">
              <a16:creationId xmlns:a16="http://schemas.microsoft.com/office/drawing/2014/main" id="{125CC514-5000-4750-85B3-5F645E32C9C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5" name="TextovéPole 1">
          <a:extLst>
            <a:ext uri="{FF2B5EF4-FFF2-40B4-BE49-F238E27FC236}">
              <a16:creationId xmlns:a16="http://schemas.microsoft.com/office/drawing/2014/main" id="{066CBCCD-DB8F-4255-B7FE-8CA30E80589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6" name="TextovéPole 1">
          <a:extLst>
            <a:ext uri="{FF2B5EF4-FFF2-40B4-BE49-F238E27FC236}">
              <a16:creationId xmlns:a16="http://schemas.microsoft.com/office/drawing/2014/main" id="{BE5FA9EC-B27B-4977-A558-227179DB993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7" name="TextovéPole 1">
          <a:extLst>
            <a:ext uri="{FF2B5EF4-FFF2-40B4-BE49-F238E27FC236}">
              <a16:creationId xmlns:a16="http://schemas.microsoft.com/office/drawing/2014/main" id="{9BD6CF51-8394-4F89-BF42-019A9CCB354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8" name="TextovéPole 1">
          <a:extLst>
            <a:ext uri="{FF2B5EF4-FFF2-40B4-BE49-F238E27FC236}">
              <a16:creationId xmlns:a16="http://schemas.microsoft.com/office/drawing/2014/main" id="{98BEA01F-467D-4625-9632-381858FD1F0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79" name="TextovéPole 1">
          <a:extLst>
            <a:ext uri="{FF2B5EF4-FFF2-40B4-BE49-F238E27FC236}">
              <a16:creationId xmlns:a16="http://schemas.microsoft.com/office/drawing/2014/main" id="{FFD1E08F-DEF1-4406-BAAA-CDF69E05CF9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0" name="TextovéPole 1">
          <a:extLst>
            <a:ext uri="{FF2B5EF4-FFF2-40B4-BE49-F238E27FC236}">
              <a16:creationId xmlns:a16="http://schemas.microsoft.com/office/drawing/2014/main" id="{F6C5134D-35CA-44BD-925E-71B75031369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1" name="TextovéPole 1">
          <a:extLst>
            <a:ext uri="{FF2B5EF4-FFF2-40B4-BE49-F238E27FC236}">
              <a16:creationId xmlns:a16="http://schemas.microsoft.com/office/drawing/2014/main" id="{B04A2F43-0D64-4019-A7E1-02120CDA017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2" name="TextovéPole 1">
          <a:extLst>
            <a:ext uri="{FF2B5EF4-FFF2-40B4-BE49-F238E27FC236}">
              <a16:creationId xmlns:a16="http://schemas.microsoft.com/office/drawing/2014/main" id="{04D61A0C-C7AC-49C4-87C4-66064D7A5D9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3" name="TextovéPole 1">
          <a:extLst>
            <a:ext uri="{FF2B5EF4-FFF2-40B4-BE49-F238E27FC236}">
              <a16:creationId xmlns:a16="http://schemas.microsoft.com/office/drawing/2014/main" id="{F1947061-077D-4F2E-9479-E51297FC82A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4" name="TextovéPole 1">
          <a:extLst>
            <a:ext uri="{FF2B5EF4-FFF2-40B4-BE49-F238E27FC236}">
              <a16:creationId xmlns:a16="http://schemas.microsoft.com/office/drawing/2014/main" id="{0B0F8709-A79E-444E-B936-FA53E0B048C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5" name="TextovéPole 1">
          <a:extLst>
            <a:ext uri="{FF2B5EF4-FFF2-40B4-BE49-F238E27FC236}">
              <a16:creationId xmlns:a16="http://schemas.microsoft.com/office/drawing/2014/main" id="{CA276874-4F77-424C-87B6-7C0C7506355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6" name="TextovéPole 1">
          <a:extLst>
            <a:ext uri="{FF2B5EF4-FFF2-40B4-BE49-F238E27FC236}">
              <a16:creationId xmlns:a16="http://schemas.microsoft.com/office/drawing/2014/main" id="{03D1BCB7-3BEA-4311-BF43-6FF50CF3A9C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7" name="TextovéPole 1">
          <a:extLst>
            <a:ext uri="{FF2B5EF4-FFF2-40B4-BE49-F238E27FC236}">
              <a16:creationId xmlns:a16="http://schemas.microsoft.com/office/drawing/2014/main" id="{928BA283-001C-4694-869F-DA6CE71F447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8" name="TextovéPole 1">
          <a:extLst>
            <a:ext uri="{FF2B5EF4-FFF2-40B4-BE49-F238E27FC236}">
              <a16:creationId xmlns:a16="http://schemas.microsoft.com/office/drawing/2014/main" id="{CD0B48D3-1B3C-4FEE-BCD2-CE4B040A92A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89" name="TextovéPole 1">
          <a:extLst>
            <a:ext uri="{FF2B5EF4-FFF2-40B4-BE49-F238E27FC236}">
              <a16:creationId xmlns:a16="http://schemas.microsoft.com/office/drawing/2014/main" id="{100EAF8E-6B55-4B78-8158-5D1B23D4779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0" name="TextovéPole 1">
          <a:extLst>
            <a:ext uri="{FF2B5EF4-FFF2-40B4-BE49-F238E27FC236}">
              <a16:creationId xmlns:a16="http://schemas.microsoft.com/office/drawing/2014/main" id="{3DFCE7E5-9575-40C3-9805-0EC5B3114CB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1" name="TextovéPole 1">
          <a:extLst>
            <a:ext uri="{FF2B5EF4-FFF2-40B4-BE49-F238E27FC236}">
              <a16:creationId xmlns:a16="http://schemas.microsoft.com/office/drawing/2014/main" id="{F60B8B86-2398-470D-B20B-D30A71554B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2" name="TextovéPole 1">
          <a:extLst>
            <a:ext uri="{FF2B5EF4-FFF2-40B4-BE49-F238E27FC236}">
              <a16:creationId xmlns:a16="http://schemas.microsoft.com/office/drawing/2014/main" id="{3EDF69BE-1120-4AED-B47B-6051D94ED1B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3" name="TextovéPole 1">
          <a:extLst>
            <a:ext uri="{FF2B5EF4-FFF2-40B4-BE49-F238E27FC236}">
              <a16:creationId xmlns:a16="http://schemas.microsoft.com/office/drawing/2014/main" id="{392A678B-1C12-4EFE-913D-9C790B3B0FC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4" name="TextovéPole 1">
          <a:extLst>
            <a:ext uri="{FF2B5EF4-FFF2-40B4-BE49-F238E27FC236}">
              <a16:creationId xmlns:a16="http://schemas.microsoft.com/office/drawing/2014/main" id="{24B8CCD2-FF1D-47A7-BF52-DA4E8538FD2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5" name="TextovéPole 1">
          <a:extLst>
            <a:ext uri="{FF2B5EF4-FFF2-40B4-BE49-F238E27FC236}">
              <a16:creationId xmlns:a16="http://schemas.microsoft.com/office/drawing/2014/main" id="{0412FEE0-CA3D-4EE6-B5D1-D3004424351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6" name="TextovéPole 1">
          <a:extLst>
            <a:ext uri="{FF2B5EF4-FFF2-40B4-BE49-F238E27FC236}">
              <a16:creationId xmlns:a16="http://schemas.microsoft.com/office/drawing/2014/main" id="{087C898D-E274-4D43-A56E-C7965DCECA7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7" name="TextovéPole 1">
          <a:extLst>
            <a:ext uri="{FF2B5EF4-FFF2-40B4-BE49-F238E27FC236}">
              <a16:creationId xmlns:a16="http://schemas.microsoft.com/office/drawing/2014/main" id="{7C310BC3-825C-4E3B-92DB-78F7BA627F6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8" name="TextovéPole 1">
          <a:extLst>
            <a:ext uri="{FF2B5EF4-FFF2-40B4-BE49-F238E27FC236}">
              <a16:creationId xmlns:a16="http://schemas.microsoft.com/office/drawing/2014/main" id="{6112D1E7-E5FD-4214-9910-1EC2CAB1A4D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999" name="TextovéPole 1">
          <a:extLst>
            <a:ext uri="{FF2B5EF4-FFF2-40B4-BE49-F238E27FC236}">
              <a16:creationId xmlns:a16="http://schemas.microsoft.com/office/drawing/2014/main" id="{5C1910C6-CA1F-4916-87D8-8C7A4F94898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0" name="TextovéPole 1">
          <a:extLst>
            <a:ext uri="{FF2B5EF4-FFF2-40B4-BE49-F238E27FC236}">
              <a16:creationId xmlns:a16="http://schemas.microsoft.com/office/drawing/2014/main" id="{2EFC5F63-6F3E-400F-ADCC-91CB2B1CA4C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1" name="TextovéPole 1">
          <a:extLst>
            <a:ext uri="{FF2B5EF4-FFF2-40B4-BE49-F238E27FC236}">
              <a16:creationId xmlns:a16="http://schemas.microsoft.com/office/drawing/2014/main" id="{C54F8283-CE83-4E95-831C-4A2F7EE26AB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2" name="TextovéPole 1">
          <a:extLst>
            <a:ext uri="{FF2B5EF4-FFF2-40B4-BE49-F238E27FC236}">
              <a16:creationId xmlns:a16="http://schemas.microsoft.com/office/drawing/2014/main" id="{5279C547-FD5D-42EE-AAF7-F8D738D4F52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3" name="TextovéPole 1">
          <a:extLst>
            <a:ext uri="{FF2B5EF4-FFF2-40B4-BE49-F238E27FC236}">
              <a16:creationId xmlns:a16="http://schemas.microsoft.com/office/drawing/2014/main" id="{ABC9DDA2-A21B-4B99-BCBA-CB85F570801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4" name="TextovéPole 1">
          <a:extLst>
            <a:ext uri="{FF2B5EF4-FFF2-40B4-BE49-F238E27FC236}">
              <a16:creationId xmlns:a16="http://schemas.microsoft.com/office/drawing/2014/main" id="{390AD0F3-1FBA-447F-A44B-38143933723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5" name="TextovéPole 1">
          <a:extLst>
            <a:ext uri="{FF2B5EF4-FFF2-40B4-BE49-F238E27FC236}">
              <a16:creationId xmlns:a16="http://schemas.microsoft.com/office/drawing/2014/main" id="{AEB7DE63-EED0-45EB-96F0-89CFEC6E21D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6" name="TextovéPole 1">
          <a:extLst>
            <a:ext uri="{FF2B5EF4-FFF2-40B4-BE49-F238E27FC236}">
              <a16:creationId xmlns:a16="http://schemas.microsoft.com/office/drawing/2014/main" id="{CF9A74BD-67D8-4CB9-9B0F-566662A182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7" name="TextovéPole 1">
          <a:extLst>
            <a:ext uri="{FF2B5EF4-FFF2-40B4-BE49-F238E27FC236}">
              <a16:creationId xmlns:a16="http://schemas.microsoft.com/office/drawing/2014/main" id="{1D774432-6952-4178-B489-D93C6013613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8" name="TextovéPole 1">
          <a:extLst>
            <a:ext uri="{FF2B5EF4-FFF2-40B4-BE49-F238E27FC236}">
              <a16:creationId xmlns:a16="http://schemas.microsoft.com/office/drawing/2014/main" id="{F04D0DD7-F38E-429E-A0E7-B166F87BC525}"/>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09" name="TextovéPole 1">
          <a:extLst>
            <a:ext uri="{FF2B5EF4-FFF2-40B4-BE49-F238E27FC236}">
              <a16:creationId xmlns:a16="http://schemas.microsoft.com/office/drawing/2014/main" id="{9844E1D9-AC30-4797-A1F7-8772D9B9FF3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0" name="TextovéPole 1">
          <a:extLst>
            <a:ext uri="{FF2B5EF4-FFF2-40B4-BE49-F238E27FC236}">
              <a16:creationId xmlns:a16="http://schemas.microsoft.com/office/drawing/2014/main" id="{2B9066E6-0D35-48B1-9EE2-0CA3D7EF776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1" name="TextovéPole 1">
          <a:extLst>
            <a:ext uri="{FF2B5EF4-FFF2-40B4-BE49-F238E27FC236}">
              <a16:creationId xmlns:a16="http://schemas.microsoft.com/office/drawing/2014/main" id="{CC3C747F-8EE7-48B4-96A1-14FDEC1DFE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2" name="TextovéPole 1">
          <a:extLst>
            <a:ext uri="{FF2B5EF4-FFF2-40B4-BE49-F238E27FC236}">
              <a16:creationId xmlns:a16="http://schemas.microsoft.com/office/drawing/2014/main" id="{D0E5C9FB-65FF-4D6A-87AF-29457045B26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3" name="TextovéPole 1">
          <a:extLst>
            <a:ext uri="{FF2B5EF4-FFF2-40B4-BE49-F238E27FC236}">
              <a16:creationId xmlns:a16="http://schemas.microsoft.com/office/drawing/2014/main" id="{5E347120-BD03-4197-8289-306B77C018C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4" name="TextovéPole 1">
          <a:extLst>
            <a:ext uri="{FF2B5EF4-FFF2-40B4-BE49-F238E27FC236}">
              <a16:creationId xmlns:a16="http://schemas.microsoft.com/office/drawing/2014/main" id="{DF0459F4-C9F4-4E2C-80B4-357355728CE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5" name="TextovéPole 1">
          <a:extLst>
            <a:ext uri="{FF2B5EF4-FFF2-40B4-BE49-F238E27FC236}">
              <a16:creationId xmlns:a16="http://schemas.microsoft.com/office/drawing/2014/main" id="{B4D30F9D-80DB-4A7B-ADD2-5A65E7B5712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6" name="TextovéPole 1">
          <a:extLst>
            <a:ext uri="{FF2B5EF4-FFF2-40B4-BE49-F238E27FC236}">
              <a16:creationId xmlns:a16="http://schemas.microsoft.com/office/drawing/2014/main" id="{D65DF9E7-D47C-4A9D-8B02-90CF71A80CE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7" name="TextovéPole 1">
          <a:extLst>
            <a:ext uri="{FF2B5EF4-FFF2-40B4-BE49-F238E27FC236}">
              <a16:creationId xmlns:a16="http://schemas.microsoft.com/office/drawing/2014/main" id="{09C9D009-4843-4728-8E6C-6778D4D0A139}"/>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8" name="TextovéPole 1">
          <a:extLst>
            <a:ext uri="{FF2B5EF4-FFF2-40B4-BE49-F238E27FC236}">
              <a16:creationId xmlns:a16="http://schemas.microsoft.com/office/drawing/2014/main" id="{74F66CFF-23A6-40D5-AD13-840CCC052D12}"/>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19" name="TextovéPole 1">
          <a:extLst>
            <a:ext uri="{FF2B5EF4-FFF2-40B4-BE49-F238E27FC236}">
              <a16:creationId xmlns:a16="http://schemas.microsoft.com/office/drawing/2014/main" id="{CC009A0B-6F43-42DD-A81F-5D881950464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0" name="TextovéPole 1">
          <a:extLst>
            <a:ext uri="{FF2B5EF4-FFF2-40B4-BE49-F238E27FC236}">
              <a16:creationId xmlns:a16="http://schemas.microsoft.com/office/drawing/2014/main" id="{24CDD48E-6D4B-4568-AD86-AE7C7A4DA8CC}"/>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1" name="TextovéPole 1">
          <a:extLst>
            <a:ext uri="{FF2B5EF4-FFF2-40B4-BE49-F238E27FC236}">
              <a16:creationId xmlns:a16="http://schemas.microsoft.com/office/drawing/2014/main" id="{E119E812-A001-4110-8277-295246BA789F}"/>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2" name="TextovéPole 1">
          <a:extLst>
            <a:ext uri="{FF2B5EF4-FFF2-40B4-BE49-F238E27FC236}">
              <a16:creationId xmlns:a16="http://schemas.microsoft.com/office/drawing/2014/main" id="{60EB7B52-67AF-4523-90DB-9BF5CB151F8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3" name="TextovéPole 1">
          <a:extLst>
            <a:ext uri="{FF2B5EF4-FFF2-40B4-BE49-F238E27FC236}">
              <a16:creationId xmlns:a16="http://schemas.microsoft.com/office/drawing/2014/main" id="{8AE3184C-82B4-41C6-A4F4-46C815F8A7B1}"/>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4" name="TextovéPole 1">
          <a:extLst>
            <a:ext uri="{FF2B5EF4-FFF2-40B4-BE49-F238E27FC236}">
              <a16:creationId xmlns:a16="http://schemas.microsoft.com/office/drawing/2014/main" id="{5EDA5125-D71B-4C90-A3D2-679C714E0538}"/>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5" name="TextovéPole 1">
          <a:extLst>
            <a:ext uri="{FF2B5EF4-FFF2-40B4-BE49-F238E27FC236}">
              <a16:creationId xmlns:a16="http://schemas.microsoft.com/office/drawing/2014/main" id="{732B3042-65CB-442E-B455-992D791CE0B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6" name="TextovéPole 1">
          <a:extLst>
            <a:ext uri="{FF2B5EF4-FFF2-40B4-BE49-F238E27FC236}">
              <a16:creationId xmlns:a16="http://schemas.microsoft.com/office/drawing/2014/main" id="{669B97F9-1A4A-4AEE-9C67-1D3998DCE28E}"/>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7" name="TextovéPole 1">
          <a:extLst>
            <a:ext uri="{FF2B5EF4-FFF2-40B4-BE49-F238E27FC236}">
              <a16:creationId xmlns:a16="http://schemas.microsoft.com/office/drawing/2014/main" id="{221674D2-F566-43BA-A153-D9183DFAD804}"/>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8" name="TextovéPole 1">
          <a:extLst>
            <a:ext uri="{FF2B5EF4-FFF2-40B4-BE49-F238E27FC236}">
              <a16:creationId xmlns:a16="http://schemas.microsoft.com/office/drawing/2014/main" id="{455808C9-3F24-486F-97E9-5D9988D661DD}"/>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29" name="TextovéPole 1">
          <a:extLst>
            <a:ext uri="{FF2B5EF4-FFF2-40B4-BE49-F238E27FC236}">
              <a16:creationId xmlns:a16="http://schemas.microsoft.com/office/drawing/2014/main" id="{9EA2FF8E-0076-43B5-90CD-15A43E7593E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0" name="TextovéPole 1">
          <a:extLst>
            <a:ext uri="{FF2B5EF4-FFF2-40B4-BE49-F238E27FC236}">
              <a16:creationId xmlns:a16="http://schemas.microsoft.com/office/drawing/2014/main" id="{06CAE04B-9A12-4221-9DA2-592D7EA1544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1" name="TextovéPole 1">
          <a:extLst>
            <a:ext uri="{FF2B5EF4-FFF2-40B4-BE49-F238E27FC236}">
              <a16:creationId xmlns:a16="http://schemas.microsoft.com/office/drawing/2014/main" id="{9CD112C5-CC25-4F7C-A28D-80401C19011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2" name="TextovéPole 1">
          <a:extLst>
            <a:ext uri="{FF2B5EF4-FFF2-40B4-BE49-F238E27FC236}">
              <a16:creationId xmlns:a16="http://schemas.microsoft.com/office/drawing/2014/main" id="{CA294D56-DA5F-447A-91C7-54ACED5DA3E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3" name="TextovéPole 1">
          <a:extLst>
            <a:ext uri="{FF2B5EF4-FFF2-40B4-BE49-F238E27FC236}">
              <a16:creationId xmlns:a16="http://schemas.microsoft.com/office/drawing/2014/main" id="{A9A78C51-40FA-47BC-854B-82076BBB6347}"/>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4" name="TextovéPole 1">
          <a:extLst>
            <a:ext uri="{FF2B5EF4-FFF2-40B4-BE49-F238E27FC236}">
              <a16:creationId xmlns:a16="http://schemas.microsoft.com/office/drawing/2014/main" id="{6523EA1F-61FB-463A-8A56-5DED47DBE89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5" name="TextovéPole 1">
          <a:extLst>
            <a:ext uri="{FF2B5EF4-FFF2-40B4-BE49-F238E27FC236}">
              <a16:creationId xmlns:a16="http://schemas.microsoft.com/office/drawing/2014/main" id="{4DA33E6C-97F0-4240-BCDB-19E802F52F2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6" name="TextovéPole 1">
          <a:extLst>
            <a:ext uri="{FF2B5EF4-FFF2-40B4-BE49-F238E27FC236}">
              <a16:creationId xmlns:a16="http://schemas.microsoft.com/office/drawing/2014/main" id="{BF9DF0F3-3B6A-4216-A3EB-7E1713239AF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7" name="TextovéPole 1">
          <a:extLst>
            <a:ext uri="{FF2B5EF4-FFF2-40B4-BE49-F238E27FC236}">
              <a16:creationId xmlns:a16="http://schemas.microsoft.com/office/drawing/2014/main" id="{DDC1B4B8-F57F-4682-9213-F1EB59DB30F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8" name="TextovéPole 1">
          <a:extLst>
            <a:ext uri="{FF2B5EF4-FFF2-40B4-BE49-F238E27FC236}">
              <a16:creationId xmlns:a16="http://schemas.microsoft.com/office/drawing/2014/main" id="{B484DA14-2A2C-4E13-BD09-374E12AB1103}"/>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39" name="TextovéPole 1">
          <a:extLst>
            <a:ext uri="{FF2B5EF4-FFF2-40B4-BE49-F238E27FC236}">
              <a16:creationId xmlns:a16="http://schemas.microsoft.com/office/drawing/2014/main" id="{3F519316-9911-4B7C-B1F2-27DC4D82D22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0" name="TextovéPole 1">
          <a:extLst>
            <a:ext uri="{FF2B5EF4-FFF2-40B4-BE49-F238E27FC236}">
              <a16:creationId xmlns:a16="http://schemas.microsoft.com/office/drawing/2014/main" id="{2E39FB12-ACE7-47DA-AE49-FF9950D26626}"/>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1" name="TextovéPole 1">
          <a:extLst>
            <a:ext uri="{FF2B5EF4-FFF2-40B4-BE49-F238E27FC236}">
              <a16:creationId xmlns:a16="http://schemas.microsoft.com/office/drawing/2014/main" id="{BB11585F-FAEF-4A97-A7F9-93B02183890B}"/>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2" name="TextovéPole 1">
          <a:extLst>
            <a:ext uri="{FF2B5EF4-FFF2-40B4-BE49-F238E27FC236}">
              <a16:creationId xmlns:a16="http://schemas.microsoft.com/office/drawing/2014/main" id="{8558658D-DABF-4BE9-9BFC-D9BE37A3304A}"/>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481099</xdr:colOff>
      <xdr:row>51</xdr:row>
      <xdr:rowOff>0</xdr:rowOff>
    </xdr:from>
    <xdr:ext cx="184731" cy="264560"/>
    <xdr:sp macro="" textlink="">
      <xdr:nvSpPr>
        <xdr:cNvPr id="1043" name="TextovéPole 1">
          <a:extLst>
            <a:ext uri="{FF2B5EF4-FFF2-40B4-BE49-F238E27FC236}">
              <a16:creationId xmlns:a16="http://schemas.microsoft.com/office/drawing/2014/main" id="{63ACEC22-A8A9-4808-AD5C-47EA16438EE0}"/>
            </a:ext>
          </a:extLst>
        </xdr:cNvPr>
        <xdr:cNvSpPr txBox="1"/>
      </xdr:nvSpPr>
      <xdr:spPr>
        <a:xfrm>
          <a:off x="938299"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500149</xdr:colOff>
      <xdr:row>188</xdr:row>
      <xdr:rowOff>0</xdr:rowOff>
    </xdr:from>
    <xdr:ext cx="197926" cy="264560"/>
    <xdr:sp macro="" textlink="">
      <xdr:nvSpPr>
        <xdr:cNvPr id="2" name="TextovéPole 1">
          <a:extLst>
            <a:ext uri="{FF2B5EF4-FFF2-40B4-BE49-F238E27FC236}">
              <a16:creationId xmlns:a16="http://schemas.microsoft.com/office/drawing/2014/main" id="{CEEF6568-07C3-4641-891A-1281E8B6761F}"/>
            </a:ext>
          </a:extLst>
        </xdr:cNvPr>
        <xdr:cNvSpPr txBox="1"/>
      </xdr:nvSpPr>
      <xdr:spPr>
        <a:xfrm>
          <a:off x="2227349" y="32258000"/>
          <a:ext cx="1979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500149</xdr:colOff>
      <xdr:row>188</xdr:row>
      <xdr:rowOff>0</xdr:rowOff>
    </xdr:from>
    <xdr:ext cx="197926" cy="264560"/>
    <xdr:sp macro="" textlink="">
      <xdr:nvSpPr>
        <xdr:cNvPr id="3" name="TextovéPole 1">
          <a:extLst>
            <a:ext uri="{FF2B5EF4-FFF2-40B4-BE49-F238E27FC236}">
              <a16:creationId xmlns:a16="http://schemas.microsoft.com/office/drawing/2014/main" id="{9FF58747-405E-44A7-AAE0-CCFE19E73055}"/>
            </a:ext>
          </a:extLst>
        </xdr:cNvPr>
        <xdr:cNvSpPr txBox="1"/>
      </xdr:nvSpPr>
      <xdr:spPr>
        <a:xfrm>
          <a:off x="2227349" y="30435550"/>
          <a:ext cx="1979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481099</xdr:colOff>
      <xdr:row>163</xdr:row>
      <xdr:rowOff>0</xdr:rowOff>
    </xdr:from>
    <xdr:ext cx="184731" cy="264560"/>
    <xdr:sp macro="" textlink="">
      <xdr:nvSpPr>
        <xdr:cNvPr id="3" name="TextovéPole 1">
          <a:extLst>
            <a:ext uri="{FF2B5EF4-FFF2-40B4-BE49-F238E27FC236}">
              <a16:creationId xmlns:a16="http://schemas.microsoft.com/office/drawing/2014/main" id="{00000000-0008-0000-0500-000003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5" name="TextovéPole 1">
          <a:extLst>
            <a:ext uri="{FF2B5EF4-FFF2-40B4-BE49-F238E27FC236}">
              <a16:creationId xmlns:a16="http://schemas.microsoft.com/office/drawing/2014/main" id="{00000000-0008-0000-0500-000005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6" name="TextovéPole 1">
          <a:extLst>
            <a:ext uri="{FF2B5EF4-FFF2-40B4-BE49-F238E27FC236}">
              <a16:creationId xmlns:a16="http://schemas.microsoft.com/office/drawing/2014/main" id="{00000000-0008-0000-0500-000006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 name="TextovéPole 1">
          <a:extLst>
            <a:ext uri="{FF2B5EF4-FFF2-40B4-BE49-F238E27FC236}">
              <a16:creationId xmlns:a16="http://schemas.microsoft.com/office/drawing/2014/main" id="{00000000-0008-0000-0500-000007000000}"/>
            </a:ext>
          </a:extLst>
        </xdr:cNvPr>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 name="TextovéPole 1">
          <a:extLst>
            <a:ext uri="{FF2B5EF4-FFF2-40B4-BE49-F238E27FC236}">
              <a16:creationId xmlns:a16="http://schemas.microsoft.com/office/drawing/2014/main" id="{00000000-0008-0000-0500-000008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 name="TextovéPole 1">
          <a:extLst>
            <a:ext uri="{FF2B5EF4-FFF2-40B4-BE49-F238E27FC236}">
              <a16:creationId xmlns:a16="http://schemas.microsoft.com/office/drawing/2014/main" id="{00000000-0008-0000-0500-000009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 name="TextovéPole 1">
          <a:extLst>
            <a:ext uri="{FF2B5EF4-FFF2-40B4-BE49-F238E27FC236}">
              <a16:creationId xmlns:a16="http://schemas.microsoft.com/office/drawing/2014/main" id="{00000000-0008-0000-0500-00000A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6" name="TextovéPole 1">
          <a:extLst>
            <a:ext uri="{FF2B5EF4-FFF2-40B4-BE49-F238E27FC236}">
              <a16:creationId xmlns:a16="http://schemas.microsoft.com/office/drawing/2014/main" id="{00000000-0008-0000-0500-00001A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7" name="TextovéPole 1">
          <a:extLst>
            <a:ext uri="{FF2B5EF4-FFF2-40B4-BE49-F238E27FC236}">
              <a16:creationId xmlns:a16="http://schemas.microsoft.com/office/drawing/2014/main" id="{00000000-0008-0000-0500-00001B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8" name="TextovéPole 1">
          <a:extLst>
            <a:ext uri="{FF2B5EF4-FFF2-40B4-BE49-F238E27FC236}">
              <a16:creationId xmlns:a16="http://schemas.microsoft.com/office/drawing/2014/main" id="{00000000-0008-0000-0500-00001C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9" name="TextovéPole 1">
          <a:extLst>
            <a:ext uri="{FF2B5EF4-FFF2-40B4-BE49-F238E27FC236}">
              <a16:creationId xmlns:a16="http://schemas.microsoft.com/office/drawing/2014/main" id="{00000000-0008-0000-0500-00001D000000}"/>
            </a:ext>
          </a:extLst>
        </xdr:cNvPr>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0" name="TextovéPole 1">
          <a:extLst>
            <a:ext uri="{FF2B5EF4-FFF2-40B4-BE49-F238E27FC236}">
              <a16:creationId xmlns:a16="http://schemas.microsoft.com/office/drawing/2014/main" id="{00000000-0008-0000-0500-00001E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1" name="TextovéPole 1">
          <a:extLst>
            <a:ext uri="{FF2B5EF4-FFF2-40B4-BE49-F238E27FC236}">
              <a16:creationId xmlns:a16="http://schemas.microsoft.com/office/drawing/2014/main" id="{00000000-0008-0000-0500-00001F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2" name="TextovéPole 1">
          <a:extLst>
            <a:ext uri="{FF2B5EF4-FFF2-40B4-BE49-F238E27FC236}">
              <a16:creationId xmlns:a16="http://schemas.microsoft.com/office/drawing/2014/main" id="{00000000-0008-0000-0500-000020000000}"/>
            </a:ext>
          </a:extLst>
        </xdr:cNvPr>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7" name="TextovéPole 1">
          <a:extLst>
            <a:ext uri="{FF2B5EF4-FFF2-40B4-BE49-F238E27FC236}">
              <a16:creationId xmlns:a16="http://schemas.microsoft.com/office/drawing/2014/main" id="{00000000-0008-0000-0500-000011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8" name="TextovéPole 1">
          <a:extLst>
            <a:ext uri="{FF2B5EF4-FFF2-40B4-BE49-F238E27FC236}">
              <a16:creationId xmlns:a16="http://schemas.microsoft.com/office/drawing/2014/main" id="{00000000-0008-0000-0500-000012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0" name="TextovéPole 1">
          <a:extLst>
            <a:ext uri="{FF2B5EF4-FFF2-40B4-BE49-F238E27FC236}">
              <a16:creationId xmlns:a16="http://schemas.microsoft.com/office/drawing/2014/main" id="{00000000-0008-0000-0500-000014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1" name="TextovéPole 1">
          <a:extLst>
            <a:ext uri="{FF2B5EF4-FFF2-40B4-BE49-F238E27FC236}">
              <a16:creationId xmlns:a16="http://schemas.microsoft.com/office/drawing/2014/main" id="{00000000-0008-0000-0500-000015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2" name="TextovéPole 1">
          <a:extLst>
            <a:ext uri="{FF2B5EF4-FFF2-40B4-BE49-F238E27FC236}">
              <a16:creationId xmlns:a16="http://schemas.microsoft.com/office/drawing/2014/main" id="{00000000-0008-0000-0500-000016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3" name="TextovéPole 1">
          <a:extLst>
            <a:ext uri="{FF2B5EF4-FFF2-40B4-BE49-F238E27FC236}">
              <a16:creationId xmlns:a16="http://schemas.microsoft.com/office/drawing/2014/main" id="{00000000-0008-0000-0500-000017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4" name="TextovéPole 1">
          <a:extLst>
            <a:ext uri="{FF2B5EF4-FFF2-40B4-BE49-F238E27FC236}">
              <a16:creationId xmlns:a16="http://schemas.microsoft.com/office/drawing/2014/main" id="{00000000-0008-0000-0500-000018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5" name="TextovéPole 1">
          <a:extLst>
            <a:ext uri="{FF2B5EF4-FFF2-40B4-BE49-F238E27FC236}">
              <a16:creationId xmlns:a16="http://schemas.microsoft.com/office/drawing/2014/main" id="{00000000-0008-0000-0500-000019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3" name="TextovéPole 1">
          <a:extLst>
            <a:ext uri="{FF2B5EF4-FFF2-40B4-BE49-F238E27FC236}">
              <a16:creationId xmlns:a16="http://schemas.microsoft.com/office/drawing/2014/main" id="{00000000-0008-0000-0500-000021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4" name="TextovéPole 1">
          <a:extLst>
            <a:ext uri="{FF2B5EF4-FFF2-40B4-BE49-F238E27FC236}">
              <a16:creationId xmlns:a16="http://schemas.microsoft.com/office/drawing/2014/main" id="{00000000-0008-0000-0500-000022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5" name="TextovéPole 1">
          <a:extLst>
            <a:ext uri="{FF2B5EF4-FFF2-40B4-BE49-F238E27FC236}">
              <a16:creationId xmlns:a16="http://schemas.microsoft.com/office/drawing/2014/main" id="{00000000-0008-0000-0500-000023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36" name="TextovéPole 1">
          <a:extLst>
            <a:ext uri="{FF2B5EF4-FFF2-40B4-BE49-F238E27FC236}">
              <a16:creationId xmlns:a16="http://schemas.microsoft.com/office/drawing/2014/main" id="{00000000-0008-0000-0500-000024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7" name="TextovéPole 1">
          <a:extLst>
            <a:ext uri="{FF2B5EF4-FFF2-40B4-BE49-F238E27FC236}">
              <a16:creationId xmlns:a16="http://schemas.microsoft.com/office/drawing/2014/main" id="{00000000-0008-0000-0500-00002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8" name="TextovéPole 1">
          <a:extLst>
            <a:ext uri="{FF2B5EF4-FFF2-40B4-BE49-F238E27FC236}">
              <a16:creationId xmlns:a16="http://schemas.microsoft.com/office/drawing/2014/main" id="{00000000-0008-0000-0500-00002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39" name="TextovéPole 1">
          <a:extLst>
            <a:ext uri="{FF2B5EF4-FFF2-40B4-BE49-F238E27FC236}">
              <a16:creationId xmlns:a16="http://schemas.microsoft.com/office/drawing/2014/main" id="{00000000-0008-0000-0500-00002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1" name="TextovéPole 1">
          <a:extLst>
            <a:ext uri="{FF2B5EF4-FFF2-40B4-BE49-F238E27FC236}">
              <a16:creationId xmlns:a16="http://schemas.microsoft.com/office/drawing/2014/main" id="{00000000-0008-0000-0500-00002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2" name="TextovéPole 1">
          <a:extLst>
            <a:ext uri="{FF2B5EF4-FFF2-40B4-BE49-F238E27FC236}">
              <a16:creationId xmlns:a16="http://schemas.microsoft.com/office/drawing/2014/main" id="{00000000-0008-0000-0500-00002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3" name="TextovéPole 1">
          <a:extLst>
            <a:ext uri="{FF2B5EF4-FFF2-40B4-BE49-F238E27FC236}">
              <a16:creationId xmlns:a16="http://schemas.microsoft.com/office/drawing/2014/main" id="{00000000-0008-0000-0500-00002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4" name="TextovéPole 1">
          <a:extLst>
            <a:ext uri="{FF2B5EF4-FFF2-40B4-BE49-F238E27FC236}">
              <a16:creationId xmlns:a16="http://schemas.microsoft.com/office/drawing/2014/main" id="{00000000-0008-0000-0500-00002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5" name="TextovéPole 1">
          <a:extLst>
            <a:ext uri="{FF2B5EF4-FFF2-40B4-BE49-F238E27FC236}">
              <a16:creationId xmlns:a16="http://schemas.microsoft.com/office/drawing/2014/main" id="{00000000-0008-0000-0500-00002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6" name="TextovéPole 1">
          <a:extLst>
            <a:ext uri="{FF2B5EF4-FFF2-40B4-BE49-F238E27FC236}">
              <a16:creationId xmlns:a16="http://schemas.microsoft.com/office/drawing/2014/main" id="{00000000-0008-0000-0500-00002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8" name="TextovéPole 1">
          <a:extLst>
            <a:ext uri="{FF2B5EF4-FFF2-40B4-BE49-F238E27FC236}">
              <a16:creationId xmlns:a16="http://schemas.microsoft.com/office/drawing/2014/main" id="{00000000-0008-0000-0500-00003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49" name="TextovéPole 1">
          <a:extLst>
            <a:ext uri="{FF2B5EF4-FFF2-40B4-BE49-F238E27FC236}">
              <a16:creationId xmlns:a16="http://schemas.microsoft.com/office/drawing/2014/main" id="{00000000-0008-0000-0500-00003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0" name="TextovéPole 1">
          <a:extLst>
            <a:ext uri="{FF2B5EF4-FFF2-40B4-BE49-F238E27FC236}">
              <a16:creationId xmlns:a16="http://schemas.microsoft.com/office/drawing/2014/main" id="{00000000-0008-0000-0500-00003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1" name="TextovéPole 1">
          <a:extLst>
            <a:ext uri="{FF2B5EF4-FFF2-40B4-BE49-F238E27FC236}">
              <a16:creationId xmlns:a16="http://schemas.microsoft.com/office/drawing/2014/main" id="{00000000-0008-0000-0500-00003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2" name="TextovéPole 1">
          <a:extLst>
            <a:ext uri="{FF2B5EF4-FFF2-40B4-BE49-F238E27FC236}">
              <a16:creationId xmlns:a16="http://schemas.microsoft.com/office/drawing/2014/main" id="{00000000-0008-0000-0500-00003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3" name="TextovéPole 1">
          <a:extLst>
            <a:ext uri="{FF2B5EF4-FFF2-40B4-BE49-F238E27FC236}">
              <a16:creationId xmlns:a16="http://schemas.microsoft.com/office/drawing/2014/main" id="{00000000-0008-0000-0500-00003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4" name="TextovéPole 1">
          <a:extLst>
            <a:ext uri="{FF2B5EF4-FFF2-40B4-BE49-F238E27FC236}">
              <a16:creationId xmlns:a16="http://schemas.microsoft.com/office/drawing/2014/main" id="{00000000-0008-0000-0500-00003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5" name="TextovéPole 1">
          <a:extLst>
            <a:ext uri="{FF2B5EF4-FFF2-40B4-BE49-F238E27FC236}">
              <a16:creationId xmlns:a16="http://schemas.microsoft.com/office/drawing/2014/main" id="{00000000-0008-0000-0500-00003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6" name="TextovéPole 1">
          <a:extLst>
            <a:ext uri="{FF2B5EF4-FFF2-40B4-BE49-F238E27FC236}">
              <a16:creationId xmlns:a16="http://schemas.microsoft.com/office/drawing/2014/main" id="{00000000-0008-0000-0500-00003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7" name="TextovéPole 1">
          <a:extLst>
            <a:ext uri="{FF2B5EF4-FFF2-40B4-BE49-F238E27FC236}">
              <a16:creationId xmlns:a16="http://schemas.microsoft.com/office/drawing/2014/main" id="{00000000-0008-0000-0500-00003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8" name="TextovéPole 1">
          <a:extLst>
            <a:ext uri="{FF2B5EF4-FFF2-40B4-BE49-F238E27FC236}">
              <a16:creationId xmlns:a16="http://schemas.microsoft.com/office/drawing/2014/main" id="{00000000-0008-0000-0500-00003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59" name="TextovéPole 1">
          <a:extLst>
            <a:ext uri="{FF2B5EF4-FFF2-40B4-BE49-F238E27FC236}">
              <a16:creationId xmlns:a16="http://schemas.microsoft.com/office/drawing/2014/main" id="{00000000-0008-0000-0500-00003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60" name="TextovéPole 1">
          <a:extLst>
            <a:ext uri="{FF2B5EF4-FFF2-40B4-BE49-F238E27FC236}">
              <a16:creationId xmlns:a16="http://schemas.microsoft.com/office/drawing/2014/main" id="{00000000-0008-0000-0500-00003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8</xdr:col>
      <xdr:colOff>481099</xdr:colOff>
      <xdr:row>160</xdr:row>
      <xdr:rowOff>0</xdr:rowOff>
    </xdr:from>
    <xdr:ext cx="184731" cy="264560"/>
    <xdr:sp macro="" textlink="">
      <xdr:nvSpPr>
        <xdr:cNvPr id="61" name="TextovéPole 1">
          <a:extLst>
            <a:ext uri="{FF2B5EF4-FFF2-40B4-BE49-F238E27FC236}">
              <a16:creationId xmlns:a16="http://schemas.microsoft.com/office/drawing/2014/main" id="{00000000-0008-0000-0500-00003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3" name="TextovéPole 1">
          <a:extLst>
            <a:ext uri="{FF2B5EF4-FFF2-40B4-BE49-F238E27FC236}">
              <a16:creationId xmlns:a16="http://schemas.microsoft.com/office/drawing/2014/main" id="{00000000-0008-0000-0500-00003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4" name="TextovéPole 1">
          <a:extLst>
            <a:ext uri="{FF2B5EF4-FFF2-40B4-BE49-F238E27FC236}">
              <a16:creationId xmlns:a16="http://schemas.microsoft.com/office/drawing/2014/main" id="{00000000-0008-0000-0500-00004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5" name="TextovéPole 1">
          <a:extLst>
            <a:ext uri="{FF2B5EF4-FFF2-40B4-BE49-F238E27FC236}">
              <a16:creationId xmlns:a16="http://schemas.microsoft.com/office/drawing/2014/main" id="{00000000-0008-0000-0500-00004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7" name="TextovéPole 1">
          <a:extLst>
            <a:ext uri="{FF2B5EF4-FFF2-40B4-BE49-F238E27FC236}">
              <a16:creationId xmlns:a16="http://schemas.microsoft.com/office/drawing/2014/main" id="{00000000-0008-0000-0500-00004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8" name="TextovéPole 1">
          <a:extLst>
            <a:ext uri="{FF2B5EF4-FFF2-40B4-BE49-F238E27FC236}">
              <a16:creationId xmlns:a16="http://schemas.microsoft.com/office/drawing/2014/main" id="{00000000-0008-0000-0500-00004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69" name="TextovéPole 1">
          <a:extLst>
            <a:ext uri="{FF2B5EF4-FFF2-40B4-BE49-F238E27FC236}">
              <a16:creationId xmlns:a16="http://schemas.microsoft.com/office/drawing/2014/main" id="{00000000-0008-0000-0500-00004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0" name="TextovéPole 1">
          <a:extLst>
            <a:ext uri="{FF2B5EF4-FFF2-40B4-BE49-F238E27FC236}">
              <a16:creationId xmlns:a16="http://schemas.microsoft.com/office/drawing/2014/main" id="{00000000-0008-0000-0500-00004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1" name="TextovéPole 1">
          <a:extLst>
            <a:ext uri="{FF2B5EF4-FFF2-40B4-BE49-F238E27FC236}">
              <a16:creationId xmlns:a16="http://schemas.microsoft.com/office/drawing/2014/main" id="{00000000-0008-0000-0500-00004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2" name="TextovéPole 1">
          <a:extLst>
            <a:ext uri="{FF2B5EF4-FFF2-40B4-BE49-F238E27FC236}">
              <a16:creationId xmlns:a16="http://schemas.microsoft.com/office/drawing/2014/main" id="{00000000-0008-0000-0500-00004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4" name="TextovéPole 1">
          <a:extLst>
            <a:ext uri="{FF2B5EF4-FFF2-40B4-BE49-F238E27FC236}">
              <a16:creationId xmlns:a16="http://schemas.microsoft.com/office/drawing/2014/main" id="{00000000-0008-0000-0500-00004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5" name="TextovéPole 1">
          <a:extLst>
            <a:ext uri="{FF2B5EF4-FFF2-40B4-BE49-F238E27FC236}">
              <a16:creationId xmlns:a16="http://schemas.microsoft.com/office/drawing/2014/main" id="{00000000-0008-0000-0500-00004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6" name="TextovéPole 1">
          <a:extLst>
            <a:ext uri="{FF2B5EF4-FFF2-40B4-BE49-F238E27FC236}">
              <a16:creationId xmlns:a16="http://schemas.microsoft.com/office/drawing/2014/main" id="{00000000-0008-0000-0500-00004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7" name="TextovéPole 1">
          <a:extLst>
            <a:ext uri="{FF2B5EF4-FFF2-40B4-BE49-F238E27FC236}">
              <a16:creationId xmlns:a16="http://schemas.microsoft.com/office/drawing/2014/main" id="{00000000-0008-0000-0500-00004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8" name="TextovéPole 1">
          <a:extLst>
            <a:ext uri="{FF2B5EF4-FFF2-40B4-BE49-F238E27FC236}">
              <a16:creationId xmlns:a16="http://schemas.microsoft.com/office/drawing/2014/main" id="{00000000-0008-0000-0500-00004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79" name="TextovéPole 1">
          <a:extLst>
            <a:ext uri="{FF2B5EF4-FFF2-40B4-BE49-F238E27FC236}">
              <a16:creationId xmlns:a16="http://schemas.microsoft.com/office/drawing/2014/main" id="{00000000-0008-0000-0500-00004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0" name="TextovéPole 1">
          <a:extLst>
            <a:ext uri="{FF2B5EF4-FFF2-40B4-BE49-F238E27FC236}">
              <a16:creationId xmlns:a16="http://schemas.microsoft.com/office/drawing/2014/main" id="{00000000-0008-0000-0500-00005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1" name="TextovéPole 1">
          <a:extLst>
            <a:ext uri="{FF2B5EF4-FFF2-40B4-BE49-F238E27FC236}">
              <a16:creationId xmlns:a16="http://schemas.microsoft.com/office/drawing/2014/main" id="{00000000-0008-0000-0500-00005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2" name="TextovéPole 1">
          <a:extLst>
            <a:ext uri="{FF2B5EF4-FFF2-40B4-BE49-F238E27FC236}">
              <a16:creationId xmlns:a16="http://schemas.microsoft.com/office/drawing/2014/main" id="{00000000-0008-0000-0500-00005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3" name="TextovéPole 1">
          <a:extLst>
            <a:ext uri="{FF2B5EF4-FFF2-40B4-BE49-F238E27FC236}">
              <a16:creationId xmlns:a16="http://schemas.microsoft.com/office/drawing/2014/main" id="{00000000-0008-0000-0500-00005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4" name="TextovéPole 1">
          <a:extLst>
            <a:ext uri="{FF2B5EF4-FFF2-40B4-BE49-F238E27FC236}">
              <a16:creationId xmlns:a16="http://schemas.microsoft.com/office/drawing/2014/main" id="{00000000-0008-0000-0500-00005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5" name="TextovéPole 1">
          <a:extLst>
            <a:ext uri="{FF2B5EF4-FFF2-40B4-BE49-F238E27FC236}">
              <a16:creationId xmlns:a16="http://schemas.microsoft.com/office/drawing/2014/main" id="{00000000-0008-0000-0500-00005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6" name="TextovéPole 1">
          <a:extLst>
            <a:ext uri="{FF2B5EF4-FFF2-40B4-BE49-F238E27FC236}">
              <a16:creationId xmlns:a16="http://schemas.microsoft.com/office/drawing/2014/main" id="{00000000-0008-0000-0500-00005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7" name="TextovéPole 1">
          <a:extLst>
            <a:ext uri="{FF2B5EF4-FFF2-40B4-BE49-F238E27FC236}">
              <a16:creationId xmlns:a16="http://schemas.microsoft.com/office/drawing/2014/main" id="{00000000-0008-0000-0500-00005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9</xdr:col>
      <xdr:colOff>481099</xdr:colOff>
      <xdr:row>160</xdr:row>
      <xdr:rowOff>0</xdr:rowOff>
    </xdr:from>
    <xdr:ext cx="184731" cy="264560"/>
    <xdr:sp macro="" textlink="">
      <xdr:nvSpPr>
        <xdr:cNvPr id="88" name="TextovéPole 1">
          <a:extLst>
            <a:ext uri="{FF2B5EF4-FFF2-40B4-BE49-F238E27FC236}">
              <a16:creationId xmlns:a16="http://schemas.microsoft.com/office/drawing/2014/main" id="{00000000-0008-0000-0500-00005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89" name="TextovéPole 1">
          <a:extLst>
            <a:ext uri="{FF2B5EF4-FFF2-40B4-BE49-F238E27FC236}">
              <a16:creationId xmlns:a16="http://schemas.microsoft.com/office/drawing/2014/main" id="{00000000-0008-0000-0500-00005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0" name="TextovéPole 1">
          <a:extLst>
            <a:ext uri="{FF2B5EF4-FFF2-40B4-BE49-F238E27FC236}">
              <a16:creationId xmlns:a16="http://schemas.microsoft.com/office/drawing/2014/main" id="{00000000-0008-0000-0500-00005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1" name="TextovéPole 1">
          <a:extLst>
            <a:ext uri="{FF2B5EF4-FFF2-40B4-BE49-F238E27FC236}">
              <a16:creationId xmlns:a16="http://schemas.microsoft.com/office/drawing/2014/main" id="{00000000-0008-0000-0500-00005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2" name="TextovéPole 1">
          <a:extLst>
            <a:ext uri="{FF2B5EF4-FFF2-40B4-BE49-F238E27FC236}">
              <a16:creationId xmlns:a16="http://schemas.microsoft.com/office/drawing/2014/main" id="{00000000-0008-0000-0500-00005C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3" name="TextovéPole 1">
          <a:extLst>
            <a:ext uri="{FF2B5EF4-FFF2-40B4-BE49-F238E27FC236}">
              <a16:creationId xmlns:a16="http://schemas.microsoft.com/office/drawing/2014/main" id="{00000000-0008-0000-0500-00005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4" name="TextovéPole 1">
          <a:extLst>
            <a:ext uri="{FF2B5EF4-FFF2-40B4-BE49-F238E27FC236}">
              <a16:creationId xmlns:a16="http://schemas.microsoft.com/office/drawing/2014/main" id="{00000000-0008-0000-0500-00005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5" name="TextovéPole 1">
          <a:extLst>
            <a:ext uri="{FF2B5EF4-FFF2-40B4-BE49-F238E27FC236}">
              <a16:creationId xmlns:a16="http://schemas.microsoft.com/office/drawing/2014/main" id="{00000000-0008-0000-0500-00005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6" name="TextovéPole 1">
          <a:extLst>
            <a:ext uri="{FF2B5EF4-FFF2-40B4-BE49-F238E27FC236}">
              <a16:creationId xmlns:a16="http://schemas.microsoft.com/office/drawing/2014/main" id="{00000000-0008-0000-0500-00006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7" name="TextovéPole 1">
          <a:extLst>
            <a:ext uri="{FF2B5EF4-FFF2-40B4-BE49-F238E27FC236}">
              <a16:creationId xmlns:a16="http://schemas.microsoft.com/office/drawing/2014/main" id="{00000000-0008-0000-0500-00006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98" name="TextovéPole 1">
          <a:extLst>
            <a:ext uri="{FF2B5EF4-FFF2-40B4-BE49-F238E27FC236}">
              <a16:creationId xmlns:a16="http://schemas.microsoft.com/office/drawing/2014/main" id="{00000000-0008-0000-0500-00006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0" name="TextovéPole 1">
          <a:extLst>
            <a:ext uri="{FF2B5EF4-FFF2-40B4-BE49-F238E27FC236}">
              <a16:creationId xmlns:a16="http://schemas.microsoft.com/office/drawing/2014/main" id="{00000000-0008-0000-0500-00006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1" name="TextovéPole 1">
          <a:extLst>
            <a:ext uri="{FF2B5EF4-FFF2-40B4-BE49-F238E27FC236}">
              <a16:creationId xmlns:a16="http://schemas.microsoft.com/office/drawing/2014/main" id="{00000000-0008-0000-0500-00006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2" name="TextovéPole 1">
          <a:extLst>
            <a:ext uri="{FF2B5EF4-FFF2-40B4-BE49-F238E27FC236}">
              <a16:creationId xmlns:a16="http://schemas.microsoft.com/office/drawing/2014/main" id="{00000000-0008-0000-0500-00006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3" name="TextovéPole 1">
          <a:extLst>
            <a:ext uri="{FF2B5EF4-FFF2-40B4-BE49-F238E27FC236}">
              <a16:creationId xmlns:a16="http://schemas.microsoft.com/office/drawing/2014/main" id="{00000000-0008-0000-0500-00006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4" name="TextovéPole 1">
          <a:extLst>
            <a:ext uri="{FF2B5EF4-FFF2-40B4-BE49-F238E27FC236}">
              <a16:creationId xmlns:a16="http://schemas.microsoft.com/office/drawing/2014/main" id="{00000000-0008-0000-0500-00006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5" name="TextovéPole 1">
          <a:extLst>
            <a:ext uri="{FF2B5EF4-FFF2-40B4-BE49-F238E27FC236}">
              <a16:creationId xmlns:a16="http://schemas.microsoft.com/office/drawing/2014/main" id="{00000000-0008-0000-0500-00006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6" name="TextovéPole 1">
          <a:extLst>
            <a:ext uri="{FF2B5EF4-FFF2-40B4-BE49-F238E27FC236}">
              <a16:creationId xmlns:a16="http://schemas.microsoft.com/office/drawing/2014/main" id="{00000000-0008-0000-0500-00006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7" name="TextovéPole 1">
          <a:extLst>
            <a:ext uri="{FF2B5EF4-FFF2-40B4-BE49-F238E27FC236}">
              <a16:creationId xmlns:a16="http://schemas.microsoft.com/office/drawing/2014/main" id="{00000000-0008-0000-0500-00006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8" name="TextovéPole 1">
          <a:extLst>
            <a:ext uri="{FF2B5EF4-FFF2-40B4-BE49-F238E27FC236}">
              <a16:creationId xmlns:a16="http://schemas.microsoft.com/office/drawing/2014/main" id="{00000000-0008-0000-0500-00006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09" name="TextovéPole 1">
          <a:extLst>
            <a:ext uri="{FF2B5EF4-FFF2-40B4-BE49-F238E27FC236}">
              <a16:creationId xmlns:a16="http://schemas.microsoft.com/office/drawing/2014/main" id="{00000000-0008-0000-0500-00006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0" name="TextovéPole 1">
          <a:extLst>
            <a:ext uri="{FF2B5EF4-FFF2-40B4-BE49-F238E27FC236}">
              <a16:creationId xmlns:a16="http://schemas.microsoft.com/office/drawing/2014/main" id="{00000000-0008-0000-0500-00006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1" name="TextovéPole 1">
          <a:extLst>
            <a:ext uri="{FF2B5EF4-FFF2-40B4-BE49-F238E27FC236}">
              <a16:creationId xmlns:a16="http://schemas.microsoft.com/office/drawing/2014/main" id="{00000000-0008-0000-0500-00006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2" name="TextovéPole 1">
          <a:extLst>
            <a:ext uri="{FF2B5EF4-FFF2-40B4-BE49-F238E27FC236}">
              <a16:creationId xmlns:a16="http://schemas.microsoft.com/office/drawing/2014/main" id="{00000000-0008-0000-0500-00007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3" name="TextovéPole 1">
          <a:extLst>
            <a:ext uri="{FF2B5EF4-FFF2-40B4-BE49-F238E27FC236}">
              <a16:creationId xmlns:a16="http://schemas.microsoft.com/office/drawing/2014/main" id="{00000000-0008-0000-0500-00007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10</xdr:col>
      <xdr:colOff>481099</xdr:colOff>
      <xdr:row>160</xdr:row>
      <xdr:rowOff>0</xdr:rowOff>
    </xdr:from>
    <xdr:ext cx="184731" cy="264560"/>
    <xdr:sp macro="" textlink="">
      <xdr:nvSpPr>
        <xdr:cNvPr id="114" name="TextovéPole 1">
          <a:extLst>
            <a:ext uri="{FF2B5EF4-FFF2-40B4-BE49-F238E27FC236}">
              <a16:creationId xmlns:a16="http://schemas.microsoft.com/office/drawing/2014/main" id="{00000000-0008-0000-0500-00007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5" name="TextovéPole 1">
          <a:extLst>
            <a:ext uri="{FF2B5EF4-FFF2-40B4-BE49-F238E27FC236}">
              <a16:creationId xmlns:a16="http://schemas.microsoft.com/office/drawing/2014/main" id="{00000000-0008-0000-0500-00007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6" name="TextovéPole 1">
          <a:extLst>
            <a:ext uri="{FF2B5EF4-FFF2-40B4-BE49-F238E27FC236}">
              <a16:creationId xmlns:a16="http://schemas.microsoft.com/office/drawing/2014/main" id="{00000000-0008-0000-0500-00007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7" name="TextovéPole 1">
          <a:extLst>
            <a:ext uri="{FF2B5EF4-FFF2-40B4-BE49-F238E27FC236}">
              <a16:creationId xmlns:a16="http://schemas.microsoft.com/office/drawing/2014/main" id="{00000000-0008-0000-0500-00007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8" name="TextovéPole 1">
          <a:extLst>
            <a:ext uri="{FF2B5EF4-FFF2-40B4-BE49-F238E27FC236}">
              <a16:creationId xmlns:a16="http://schemas.microsoft.com/office/drawing/2014/main" id="{00000000-0008-0000-0500-000076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19" name="TextovéPole 1">
          <a:extLst>
            <a:ext uri="{FF2B5EF4-FFF2-40B4-BE49-F238E27FC236}">
              <a16:creationId xmlns:a16="http://schemas.microsoft.com/office/drawing/2014/main" id="{00000000-0008-0000-0500-00007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0" name="TextovéPole 1">
          <a:extLst>
            <a:ext uri="{FF2B5EF4-FFF2-40B4-BE49-F238E27FC236}">
              <a16:creationId xmlns:a16="http://schemas.microsoft.com/office/drawing/2014/main" id="{00000000-0008-0000-0500-00007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1" name="TextovéPole 1">
          <a:extLst>
            <a:ext uri="{FF2B5EF4-FFF2-40B4-BE49-F238E27FC236}">
              <a16:creationId xmlns:a16="http://schemas.microsoft.com/office/drawing/2014/main" id="{00000000-0008-0000-0500-00007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2" name="TextovéPole 1">
          <a:extLst>
            <a:ext uri="{FF2B5EF4-FFF2-40B4-BE49-F238E27FC236}">
              <a16:creationId xmlns:a16="http://schemas.microsoft.com/office/drawing/2014/main" id="{00000000-0008-0000-0500-00007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3" name="TextovéPole 1">
          <a:extLst>
            <a:ext uri="{FF2B5EF4-FFF2-40B4-BE49-F238E27FC236}">
              <a16:creationId xmlns:a16="http://schemas.microsoft.com/office/drawing/2014/main" id="{00000000-0008-0000-0500-00007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4" name="TextovéPole 1">
          <a:extLst>
            <a:ext uri="{FF2B5EF4-FFF2-40B4-BE49-F238E27FC236}">
              <a16:creationId xmlns:a16="http://schemas.microsoft.com/office/drawing/2014/main" id="{00000000-0008-0000-0500-00007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6" name="TextovéPole 1">
          <a:extLst>
            <a:ext uri="{FF2B5EF4-FFF2-40B4-BE49-F238E27FC236}">
              <a16:creationId xmlns:a16="http://schemas.microsoft.com/office/drawing/2014/main" id="{00000000-0008-0000-0500-00007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7" name="TextovéPole 1">
          <a:extLst>
            <a:ext uri="{FF2B5EF4-FFF2-40B4-BE49-F238E27FC236}">
              <a16:creationId xmlns:a16="http://schemas.microsoft.com/office/drawing/2014/main" id="{00000000-0008-0000-0500-00007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8" name="TextovéPole 1">
          <a:extLst>
            <a:ext uri="{FF2B5EF4-FFF2-40B4-BE49-F238E27FC236}">
              <a16:creationId xmlns:a16="http://schemas.microsoft.com/office/drawing/2014/main" id="{00000000-0008-0000-0500-00008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29" name="TextovéPole 1">
          <a:extLst>
            <a:ext uri="{FF2B5EF4-FFF2-40B4-BE49-F238E27FC236}">
              <a16:creationId xmlns:a16="http://schemas.microsoft.com/office/drawing/2014/main" id="{00000000-0008-0000-0500-00008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0" name="TextovéPole 1">
          <a:extLst>
            <a:ext uri="{FF2B5EF4-FFF2-40B4-BE49-F238E27FC236}">
              <a16:creationId xmlns:a16="http://schemas.microsoft.com/office/drawing/2014/main" id="{00000000-0008-0000-0500-00008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1" name="TextovéPole 1">
          <a:extLst>
            <a:ext uri="{FF2B5EF4-FFF2-40B4-BE49-F238E27FC236}">
              <a16:creationId xmlns:a16="http://schemas.microsoft.com/office/drawing/2014/main" id="{00000000-0008-0000-0500-00008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2" name="TextovéPole 1">
          <a:extLst>
            <a:ext uri="{FF2B5EF4-FFF2-40B4-BE49-F238E27FC236}">
              <a16:creationId xmlns:a16="http://schemas.microsoft.com/office/drawing/2014/main" id="{00000000-0008-0000-0500-00008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3" name="TextovéPole 1">
          <a:extLst>
            <a:ext uri="{FF2B5EF4-FFF2-40B4-BE49-F238E27FC236}">
              <a16:creationId xmlns:a16="http://schemas.microsoft.com/office/drawing/2014/main" id="{00000000-0008-0000-0500-00008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4" name="TextovéPole 1">
          <a:extLst>
            <a:ext uri="{FF2B5EF4-FFF2-40B4-BE49-F238E27FC236}">
              <a16:creationId xmlns:a16="http://schemas.microsoft.com/office/drawing/2014/main" id="{00000000-0008-0000-0500-00008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5" name="TextovéPole 1">
          <a:extLst>
            <a:ext uri="{FF2B5EF4-FFF2-40B4-BE49-F238E27FC236}">
              <a16:creationId xmlns:a16="http://schemas.microsoft.com/office/drawing/2014/main" id="{00000000-0008-0000-0500-00008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6" name="TextovéPole 1">
          <a:extLst>
            <a:ext uri="{FF2B5EF4-FFF2-40B4-BE49-F238E27FC236}">
              <a16:creationId xmlns:a16="http://schemas.microsoft.com/office/drawing/2014/main" id="{00000000-0008-0000-0500-00008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7" name="TextovéPole 1">
          <a:extLst>
            <a:ext uri="{FF2B5EF4-FFF2-40B4-BE49-F238E27FC236}">
              <a16:creationId xmlns:a16="http://schemas.microsoft.com/office/drawing/2014/main" id="{00000000-0008-0000-0500-00008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8" name="TextovéPole 1">
          <a:extLst>
            <a:ext uri="{FF2B5EF4-FFF2-40B4-BE49-F238E27FC236}">
              <a16:creationId xmlns:a16="http://schemas.microsoft.com/office/drawing/2014/main" id="{00000000-0008-0000-0500-00008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39" name="TextovéPole 1">
          <a:extLst>
            <a:ext uri="{FF2B5EF4-FFF2-40B4-BE49-F238E27FC236}">
              <a16:creationId xmlns:a16="http://schemas.microsoft.com/office/drawing/2014/main" id="{00000000-0008-0000-0500-00008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11</xdr:col>
      <xdr:colOff>481099</xdr:colOff>
      <xdr:row>160</xdr:row>
      <xdr:rowOff>0</xdr:rowOff>
    </xdr:from>
    <xdr:ext cx="184731" cy="264560"/>
    <xdr:sp macro="" textlink="">
      <xdr:nvSpPr>
        <xdr:cNvPr id="140" name="TextovéPole 1">
          <a:extLst>
            <a:ext uri="{FF2B5EF4-FFF2-40B4-BE49-F238E27FC236}">
              <a16:creationId xmlns:a16="http://schemas.microsoft.com/office/drawing/2014/main" id="{00000000-0008-0000-0500-00008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1" name="TextovéPole 1">
          <a:extLst>
            <a:ext uri="{FF2B5EF4-FFF2-40B4-BE49-F238E27FC236}">
              <a16:creationId xmlns:a16="http://schemas.microsoft.com/office/drawing/2014/main" id="{00000000-0008-0000-0500-00008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2" name="TextovéPole 1">
          <a:extLst>
            <a:ext uri="{FF2B5EF4-FFF2-40B4-BE49-F238E27FC236}">
              <a16:creationId xmlns:a16="http://schemas.microsoft.com/office/drawing/2014/main" id="{00000000-0008-0000-0500-00008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3" name="TextovéPole 1">
          <a:extLst>
            <a:ext uri="{FF2B5EF4-FFF2-40B4-BE49-F238E27FC236}">
              <a16:creationId xmlns:a16="http://schemas.microsoft.com/office/drawing/2014/main" id="{00000000-0008-0000-0500-00008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4" name="TextovéPole 1">
          <a:extLst>
            <a:ext uri="{FF2B5EF4-FFF2-40B4-BE49-F238E27FC236}">
              <a16:creationId xmlns:a16="http://schemas.microsoft.com/office/drawing/2014/main" id="{00000000-0008-0000-0500-000090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5" name="TextovéPole 1">
          <a:extLst>
            <a:ext uri="{FF2B5EF4-FFF2-40B4-BE49-F238E27FC236}">
              <a16:creationId xmlns:a16="http://schemas.microsoft.com/office/drawing/2014/main" id="{00000000-0008-0000-0500-00009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6" name="TextovéPole 1">
          <a:extLst>
            <a:ext uri="{FF2B5EF4-FFF2-40B4-BE49-F238E27FC236}">
              <a16:creationId xmlns:a16="http://schemas.microsoft.com/office/drawing/2014/main" id="{00000000-0008-0000-0500-00009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7" name="TextovéPole 1">
          <a:extLst>
            <a:ext uri="{FF2B5EF4-FFF2-40B4-BE49-F238E27FC236}">
              <a16:creationId xmlns:a16="http://schemas.microsoft.com/office/drawing/2014/main" id="{00000000-0008-0000-0500-00009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8" name="TextovéPole 1">
          <a:extLst>
            <a:ext uri="{FF2B5EF4-FFF2-40B4-BE49-F238E27FC236}">
              <a16:creationId xmlns:a16="http://schemas.microsoft.com/office/drawing/2014/main" id="{00000000-0008-0000-0500-00009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49" name="TextovéPole 1">
          <a:extLst>
            <a:ext uri="{FF2B5EF4-FFF2-40B4-BE49-F238E27FC236}">
              <a16:creationId xmlns:a16="http://schemas.microsoft.com/office/drawing/2014/main" id="{00000000-0008-0000-0500-00009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0" name="TextovéPole 1">
          <a:extLst>
            <a:ext uri="{FF2B5EF4-FFF2-40B4-BE49-F238E27FC236}">
              <a16:creationId xmlns:a16="http://schemas.microsoft.com/office/drawing/2014/main" id="{00000000-0008-0000-0500-00009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2" name="TextovéPole 1">
          <a:extLst>
            <a:ext uri="{FF2B5EF4-FFF2-40B4-BE49-F238E27FC236}">
              <a16:creationId xmlns:a16="http://schemas.microsoft.com/office/drawing/2014/main" id="{00000000-0008-0000-0500-00009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3" name="TextovéPole 1">
          <a:extLst>
            <a:ext uri="{FF2B5EF4-FFF2-40B4-BE49-F238E27FC236}">
              <a16:creationId xmlns:a16="http://schemas.microsoft.com/office/drawing/2014/main" id="{00000000-0008-0000-0500-00009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4" name="TextovéPole 1">
          <a:extLst>
            <a:ext uri="{FF2B5EF4-FFF2-40B4-BE49-F238E27FC236}">
              <a16:creationId xmlns:a16="http://schemas.microsoft.com/office/drawing/2014/main" id="{00000000-0008-0000-0500-00009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5" name="TextovéPole 1">
          <a:extLst>
            <a:ext uri="{FF2B5EF4-FFF2-40B4-BE49-F238E27FC236}">
              <a16:creationId xmlns:a16="http://schemas.microsoft.com/office/drawing/2014/main" id="{00000000-0008-0000-0500-00009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6" name="TextovéPole 1">
          <a:extLst>
            <a:ext uri="{FF2B5EF4-FFF2-40B4-BE49-F238E27FC236}">
              <a16:creationId xmlns:a16="http://schemas.microsoft.com/office/drawing/2014/main" id="{00000000-0008-0000-0500-00009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7" name="TextovéPole 1">
          <a:extLst>
            <a:ext uri="{FF2B5EF4-FFF2-40B4-BE49-F238E27FC236}">
              <a16:creationId xmlns:a16="http://schemas.microsoft.com/office/drawing/2014/main" id="{00000000-0008-0000-0500-00009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8" name="TextovéPole 1">
          <a:extLst>
            <a:ext uri="{FF2B5EF4-FFF2-40B4-BE49-F238E27FC236}">
              <a16:creationId xmlns:a16="http://schemas.microsoft.com/office/drawing/2014/main" id="{00000000-0008-0000-0500-00009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59" name="TextovéPole 1">
          <a:extLst>
            <a:ext uri="{FF2B5EF4-FFF2-40B4-BE49-F238E27FC236}">
              <a16:creationId xmlns:a16="http://schemas.microsoft.com/office/drawing/2014/main" id="{00000000-0008-0000-0500-00009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0" name="TextovéPole 1">
          <a:extLst>
            <a:ext uri="{FF2B5EF4-FFF2-40B4-BE49-F238E27FC236}">
              <a16:creationId xmlns:a16="http://schemas.microsoft.com/office/drawing/2014/main" id="{00000000-0008-0000-0500-0000A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1" name="TextovéPole 1">
          <a:extLst>
            <a:ext uri="{FF2B5EF4-FFF2-40B4-BE49-F238E27FC236}">
              <a16:creationId xmlns:a16="http://schemas.microsoft.com/office/drawing/2014/main" id="{00000000-0008-0000-0500-0000A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2" name="TextovéPole 1">
          <a:extLst>
            <a:ext uri="{FF2B5EF4-FFF2-40B4-BE49-F238E27FC236}">
              <a16:creationId xmlns:a16="http://schemas.microsoft.com/office/drawing/2014/main" id="{00000000-0008-0000-0500-0000A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3" name="TextovéPole 1">
          <a:extLst>
            <a:ext uri="{FF2B5EF4-FFF2-40B4-BE49-F238E27FC236}">
              <a16:creationId xmlns:a16="http://schemas.microsoft.com/office/drawing/2014/main" id="{00000000-0008-0000-0500-0000A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4" name="TextovéPole 1">
          <a:extLst>
            <a:ext uri="{FF2B5EF4-FFF2-40B4-BE49-F238E27FC236}">
              <a16:creationId xmlns:a16="http://schemas.microsoft.com/office/drawing/2014/main" id="{00000000-0008-0000-0500-0000A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5" name="TextovéPole 1">
          <a:extLst>
            <a:ext uri="{FF2B5EF4-FFF2-40B4-BE49-F238E27FC236}">
              <a16:creationId xmlns:a16="http://schemas.microsoft.com/office/drawing/2014/main" id="{00000000-0008-0000-0500-0000A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12</xdr:col>
      <xdr:colOff>481099</xdr:colOff>
      <xdr:row>160</xdr:row>
      <xdr:rowOff>0</xdr:rowOff>
    </xdr:from>
    <xdr:ext cx="184731" cy="264560"/>
    <xdr:sp macro="" textlink="">
      <xdr:nvSpPr>
        <xdr:cNvPr id="166" name="TextovéPole 1">
          <a:extLst>
            <a:ext uri="{FF2B5EF4-FFF2-40B4-BE49-F238E27FC236}">
              <a16:creationId xmlns:a16="http://schemas.microsoft.com/office/drawing/2014/main" id="{00000000-0008-0000-0500-0000A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7" name="TextovéPole 1">
          <a:extLst>
            <a:ext uri="{FF2B5EF4-FFF2-40B4-BE49-F238E27FC236}">
              <a16:creationId xmlns:a16="http://schemas.microsoft.com/office/drawing/2014/main" id="{00000000-0008-0000-0500-0000A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8" name="TextovéPole 1">
          <a:extLst>
            <a:ext uri="{FF2B5EF4-FFF2-40B4-BE49-F238E27FC236}">
              <a16:creationId xmlns:a16="http://schemas.microsoft.com/office/drawing/2014/main" id="{00000000-0008-0000-0500-0000A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69" name="TextovéPole 1">
          <a:extLst>
            <a:ext uri="{FF2B5EF4-FFF2-40B4-BE49-F238E27FC236}">
              <a16:creationId xmlns:a16="http://schemas.microsoft.com/office/drawing/2014/main" id="{00000000-0008-0000-0500-0000A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0" name="TextovéPole 1">
          <a:extLst>
            <a:ext uri="{FF2B5EF4-FFF2-40B4-BE49-F238E27FC236}">
              <a16:creationId xmlns:a16="http://schemas.microsoft.com/office/drawing/2014/main" id="{00000000-0008-0000-0500-0000AA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1" name="TextovéPole 1">
          <a:extLst>
            <a:ext uri="{FF2B5EF4-FFF2-40B4-BE49-F238E27FC236}">
              <a16:creationId xmlns:a16="http://schemas.microsoft.com/office/drawing/2014/main" id="{00000000-0008-0000-0500-0000A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2" name="TextovéPole 1">
          <a:extLst>
            <a:ext uri="{FF2B5EF4-FFF2-40B4-BE49-F238E27FC236}">
              <a16:creationId xmlns:a16="http://schemas.microsoft.com/office/drawing/2014/main" id="{00000000-0008-0000-0500-0000A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3" name="TextovéPole 1">
          <a:extLst>
            <a:ext uri="{FF2B5EF4-FFF2-40B4-BE49-F238E27FC236}">
              <a16:creationId xmlns:a16="http://schemas.microsoft.com/office/drawing/2014/main" id="{00000000-0008-0000-0500-0000A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4" name="TextovéPole 1">
          <a:extLst>
            <a:ext uri="{FF2B5EF4-FFF2-40B4-BE49-F238E27FC236}">
              <a16:creationId xmlns:a16="http://schemas.microsoft.com/office/drawing/2014/main" id="{00000000-0008-0000-0500-0000A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5" name="TextovéPole 1">
          <a:extLst>
            <a:ext uri="{FF2B5EF4-FFF2-40B4-BE49-F238E27FC236}">
              <a16:creationId xmlns:a16="http://schemas.microsoft.com/office/drawing/2014/main" id="{00000000-0008-0000-0500-0000A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6" name="TextovéPole 1">
          <a:extLst>
            <a:ext uri="{FF2B5EF4-FFF2-40B4-BE49-F238E27FC236}">
              <a16:creationId xmlns:a16="http://schemas.microsoft.com/office/drawing/2014/main" id="{00000000-0008-0000-0500-0000B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7" name="TextovéPole 1">
          <a:extLst>
            <a:ext uri="{FF2B5EF4-FFF2-40B4-BE49-F238E27FC236}">
              <a16:creationId xmlns:a16="http://schemas.microsoft.com/office/drawing/2014/main" id="{00000000-0008-0000-0500-0000B1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8" name="TextovéPole 1">
          <a:extLst>
            <a:ext uri="{FF2B5EF4-FFF2-40B4-BE49-F238E27FC236}">
              <a16:creationId xmlns:a16="http://schemas.microsoft.com/office/drawing/2014/main" id="{00000000-0008-0000-0500-0000B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79" name="TextovéPole 1">
          <a:extLst>
            <a:ext uri="{FF2B5EF4-FFF2-40B4-BE49-F238E27FC236}">
              <a16:creationId xmlns:a16="http://schemas.microsoft.com/office/drawing/2014/main" id="{00000000-0008-0000-0500-0000B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0" name="TextovéPole 1">
          <a:extLst>
            <a:ext uri="{FF2B5EF4-FFF2-40B4-BE49-F238E27FC236}">
              <a16:creationId xmlns:a16="http://schemas.microsoft.com/office/drawing/2014/main" id="{00000000-0008-0000-0500-0000B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1" name="TextovéPole 1">
          <a:extLst>
            <a:ext uri="{FF2B5EF4-FFF2-40B4-BE49-F238E27FC236}">
              <a16:creationId xmlns:a16="http://schemas.microsoft.com/office/drawing/2014/main" id="{00000000-0008-0000-0500-0000B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2" name="TextovéPole 1">
          <a:extLst>
            <a:ext uri="{FF2B5EF4-FFF2-40B4-BE49-F238E27FC236}">
              <a16:creationId xmlns:a16="http://schemas.microsoft.com/office/drawing/2014/main" id="{00000000-0008-0000-0500-0000B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3" name="TextovéPole 1">
          <a:extLst>
            <a:ext uri="{FF2B5EF4-FFF2-40B4-BE49-F238E27FC236}">
              <a16:creationId xmlns:a16="http://schemas.microsoft.com/office/drawing/2014/main" id="{00000000-0008-0000-0500-0000B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4" name="TextovéPole 1">
          <a:extLst>
            <a:ext uri="{FF2B5EF4-FFF2-40B4-BE49-F238E27FC236}">
              <a16:creationId xmlns:a16="http://schemas.microsoft.com/office/drawing/2014/main" id="{00000000-0008-0000-0500-0000B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5" name="TextovéPole 1">
          <a:extLst>
            <a:ext uri="{FF2B5EF4-FFF2-40B4-BE49-F238E27FC236}">
              <a16:creationId xmlns:a16="http://schemas.microsoft.com/office/drawing/2014/main" id="{00000000-0008-0000-0500-0000B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6" name="TextovéPole 1">
          <a:extLst>
            <a:ext uri="{FF2B5EF4-FFF2-40B4-BE49-F238E27FC236}">
              <a16:creationId xmlns:a16="http://schemas.microsoft.com/office/drawing/2014/main" id="{00000000-0008-0000-0500-0000B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7" name="TextovéPole 1">
          <a:extLst>
            <a:ext uri="{FF2B5EF4-FFF2-40B4-BE49-F238E27FC236}">
              <a16:creationId xmlns:a16="http://schemas.microsoft.com/office/drawing/2014/main" id="{00000000-0008-0000-0500-0000B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8" name="TextovéPole 1">
          <a:extLst>
            <a:ext uri="{FF2B5EF4-FFF2-40B4-BE49-F238E27FC236}">
              <a16:creationId xmlns:a16="http://schemas.microsoft.com/office/drawing/2014/main" id="{00000000-0008-0000-0500-0000B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89" name="TextovéPole 1">
          <a:extLst>
            <a:ext uri="{FF2B5EF4-FFF2-40B4-BE49-F238E27FC236}">
              <a16:creationId xmlns:a16="http://schemas.microsoft.com/office/drawing/2014/main" id="{00000000-0008-0000-0500-0000B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0" name="TextovéPole 1">
          <a:extLst>
            <a:ext uri="{FF2B5EF4-FFF2-40B4-BE49-F238E27FC236}">
              <a16:creationId xmlns:a16="http://schemas.microsoft.com/office/drawing/2014/main" id="{00000000-0008-0000-0500-0000B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1" name="TextovéPole 1">
          <a:extLst>
            <a:ext uri="{FF2B5EF4-FFF2-40B4-BE49-F238E27FC236}">
              <a16:creationId xmlns:a16="http://schemas.microsoft.com/office/drawing/2014/main" id="{00000000-0008-0000-0500-0000B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13</xdr:col>
      <xdr:colOff>481099</xdr:colOff>
      <xdr:row>160</xdr:row>
      <xdr:rowOff>0</xdr:rowOff>
    </xdr:from>
    <xdr:ext cx="184731" cy="264560"/>
    <xdr:sp macro="" textlink="">
      <xdr:nvSpPr>
        <xdr:cNvPr id="192" name="TextovéPole 1">
          <a:extLst>
            <a:ext uri="{FF2B5EF4-FFF2-40B4-BE49-F238E27FC236}">
              <a16:creationId xmlns:a16="http://schemas.microsoft.com/office/drawing/2014/main" id="{00000000-0008-0000-0500-0000C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3" name="TextovéPole 1">
          <a:extLst>
            <a:ext uri="{FF2B5EF4-FFF2-40B4-BE49-F238E27FC236}">
              <a16:creationId xmlns:a16="http://schemas.microsoft.com/office/drawing/2014/main" id="{00000000-0008-0000-0500-0000C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4" name="TextovéPole 1">
          <a:extLst>
            <a:ext uri="{FF2B5EF4-FFF2-40B4-BE49-F238E27FC236}">
              <a16:creationId xmlns:a16="http://schemas.microsoft.com/office/drawing/2014/main" id="{00000000-0008-0000-0500-0000C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5" name="TextovéPole 1">
          <a:extLst>
            <a:ext uri="{FF2B5EF4-FFF2-40B4-BE49-F238E27FC236}">
              <a16:creationId xmlns:a16="http://schemas.microsoft.com/office/drawing/2014/main" id="{00000000-0008-0000-0500-0000C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6" name="TextovéPole 1">
          <a:extLst>
            <a:ext uri="{FF2B5EF4-FFF2-40B4-BE49-F238E27FC236}">
              <a16:creationId xmlns:a16="http://schemas.microsoft.com/office/drawing/2014/main" id="{00000000-0008-0000-0500-0000C4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7" name="TextovéPole 1">
          <a:extLst>
            <a:ext uri="{FF2B5EF4-FFF2-40B4-BE49-F238E27FC236}">
              <a16:creationId xmlns:a16="http://schemas.microsoft.com/office/drawing/2014/main" id="{00000000-0008-0000-0500-0000C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8" name="TextovéPole 1">
          <a:extLst>
            <a:ext uri="{FF2B5EF4-FFF2-40B4-BE49-F238E27FC236}">
              <a16:creationId xmlns:a16="http://schemas.microsoft.com/office/drawing/2014/main" id="{00000000-0008-0000-0500-0000C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199" name="TextovéPole 1">
          <a:extLst>
            <a:ext uri="{FF2B5EF4-FFF2-40B4-BE49-F238E27FC236}">
              <a16:creationId xmlns:a16="http://schemas.microsoft.com/office/drawing/2014/main" id="{00000000-0008-0000-0500-0000C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0" name="TextovéPole 1">
          <a:extLst>
            <a:ext uri="{FF2B5EF4-FFF2-40B4-BE49-F238E27FC236}">
              <a16:creationId xmlns:a16="http://schemas.microsoft.com/office/drawing/2014/main" id="{00000000-0008-0000-0500-0000C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1" name="TextovéPole 1">
          <a:extLst>
            <a:ext uri="{FF2B5EF4-FFF2-40B4-BE49-F238E27FC236}">
              <a16:creationId xmlns:a16="http://schemas.microsoft.com/office/drawing/2014/main" id="{00000000-0008-0000-0500-0000C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2" name="TextovéPole 1">
          <a:extLst>
            <a:ext uri="{FF2B5EF4-FFF2-40B4-BE49-F238E27FC236}">
              <a16:creationId xmlns:a16="http://schemas.microsoft.com/office/drawing/2014/main" id="{00000000-0008-0000-0500-0000C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3" name="TextovéPole 1">
          <a:extLst>
            <a:ext uri="{FF2B5EF4-FFF2-40B4-BE49-F238E27FC236}">
              <a16:creationId xmlns:a16="http://schemas.microsoft.com/office/drawing/2014/main" id="{00000000-0008-0000-0500-0000CB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4" name="TextovéPole 1">
          <a:extLst>
            <a:ext uri="{FF2B5EF4-FFF2-40B4-BE49-F238E27FC236}">
              <a16:creationId xmlns:a16="http://schemas.microsoft.com/office/drawing/2014/main" id="{00000000-0008-0000-0500-0000C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5" name="TextovéPole 1">
          <a:extLst>
            <a:ext uri="{FF2B5EF4-FFF2-40B4-BE49-F238E27FC236}">
              <a16:creationId xmlns:a16="http://schemas.microsoft.com/office/drawing/2014/main" id="{00000000-0008-0000-0500-0000C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6" name="TextovéPole 1">
          <a:extLst>
            <a:ext uri="{FF2B5EF4-FFF2-40B4-BE49-F238E27FC236}">
              <a16:creationId xmlns:a16="http://schemas.microsoft.com/office/drawing/2014/main" id="{00000000-0008-0000-0500-0000C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7" name="TextovéPole 1">
          <a:extLst>
            <a:ext uri="{FF2B5EF4-FFF2-40B4-BE49-F238E27FC236}">
              <a16:creationId xmlns:a16="http://schemas.microsoft.com/office/drawing/2014/main" id="{00000000-0008-0000-0500-0000C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8" name="TextovéPole 1">
          <a:extLst>
            <a:ext uri="{FF2B5EF4-FFF2-40B4-BE49-F238E27FC236}">
              <a16:creationId xmlns:a16="http://schemas.microsoft.com/office/drawing/2014/main" id="{00000000-0008-0000-0500-0000D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09" name="TextovéPole 1">
          <a:extLst>
            <a:ext uri="{FF2B5EF4-FFF2-40B4-BE49-F238E27FC236}">
              <a16:creationId xmlns:a16="http://schemas.microsoft.com/office/drawing/2014/main" id="{00000000-0008-0000-0500-0000D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0" name="TextovéPole 1">
          <a:extLst>
            <a:ext uri="{FF2B5EF4-FFF2-40B4-BE49-F238E27FC236}">
              <a16:creationId xmlns:a16="http://schemas.microsoft.com/office/drawing/2014/main" id="{00000000-0008-0000-0500-0000D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1" name="TextovéPole 1">
          <a:extLst>
            <a:ext uri="{FF2B5EF4-FFF2-40B4-BE49-F238E27FC236}">
              <a16:creationId xmlns:a16="http://schemas.microsoft.com/office/drawing/2014/main" id="{00000000-0008-0000-0500-0000D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2" name="TextovéPole 1">
          <a:extLst>
            <a:ext uri="{FF2B5EF4-FFF2-40B4-BE49-F238E27FC236}">
              <a16:creationId xmlns:a16="http://schemas.microsoft.com/office/drawing/2014/main" id="{00000000-0008-0000-0500-0000D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3" name="TextovéPole 1">
          <a:extLst>
            <a:ext uri="{FF2B5EF4-FFF2-40B4-BE49-F238E27FC236}">
              <a16:creationId xmlns:a16="http://schemas.microsoft.com/office/drawing/2014/main" id="{00000000-0008-0000-0500-0000D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4" name="TextovéPole 1">
          <a:extLst>
            <a:ext uri="{FF2B5EF4-FFF2-40B4-BE49-F238E27FC236}">
              <a16:creationId xmlns:a16="http://schemas.microsoft.com/office/drawing/2014/main" id="{00000000-0008-0000-0500-0000D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5" name="TextovéPole 1">
          <a:extLst>
            <a:ext uri="{FF2B5EF4-FFF2-40B4-BE49-F238E27FC236}">
              <a16:creationId xmlns:a16="http://schemas.microsoft.com/office/drawing/2014/main" id="{00000000-0008-0000-0500-0000D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6" name="TextovéPole 1">
          <a:extLst>
            <a:ext uri="{FF2B5EF4-FFF2-40B4-BE49-F238E27FC236}">
              <a16:creationId xmlns:a16="http://schemas.microsoft.com/office/drawing/2014/main" id="{00000000-0008-0000-0500-0000D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7" name="TextovéPole 1">
          <a:extLst>
            <a:ext uri="{FF2B5EF4-FFF2-40B4-BE49-F238E27FC236}">
              <a16:creationId xmlns:a16="http://schemas.microsoft.com/office/drawing/2014/main" id="{00000000-0008-0000-0500-0000D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14</xdr:col>
      <xdr:colOff>481099</xdr:colOff>
      <xdr:row>160</xdr:row>
      <xdr:rowOff>0</xdr:rowOff>
    </xdr:from>
    <xdr:ext cx="184731" cy="264560"/>
    <xdr:sp macro="" textlink="">
      <xdr:nvSpPr>
        <xdr:cNvPr id="218" name="TextovéPole 1">
          <a:extLst>
            <a:ext uri="{FF2B5EF4-FFF2-40B4-BE49-F238E27FC236}">
              <a16:creationId xmlns:a16="http://schemas.microsoft.com/office/drawing/2014/main" id="{00000000-0008-0000-0500-0000D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19" name="TextovéPole 1">
          <a:extLst>
            <a:ext uri="{FF2B5EF4-FFF2-40B4-BE49-F238E27FC236}">
              <a16:creationId xmlns:a16="http://schemas.microsoft.com/office/drawing/2014/main" id="{00000000-0008-0000-0500-0000D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0" name="TextovéPole 1">
          <a:extLst>
            <a:ext uri="{FF2B5EF4-FFF2-40B4-BE49-F238E27FC236}">
              <a16:creationId xmlns:a16="http://schemas.microsoft.com/office/drawing/2014/main" id="{00000000-0008-0000-0500-0000D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1" name="TextovéPole 1">
          <a:extLst>
            <a:ext uri="{FF2B5EF4-FFF2-40B4-BE49-F238E27FC236}">
              <a16:creationId xmlns:a16="http://schemas.microsoft.com/office/drawing/2014/main" id="{00000000-0008-0000-0500-0000D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2" name="TextovéPole 1">
          <a:extLst>
            <a:ext uri="{FF2B5EF4-FFF2-40B4-BE49-F238E27FC236}">
              <a16:creationId xmlns:a16="http://schemas.microsoft.com/office/drawing/2014/main" id="{00000000-0008-0000-0500-0000DE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3" name="TextovéPole 1">
          <a:extLst>
            <a:ext uri="{FF2B5EF4-FFF2-40B4-BE49-F238E27FC236}">
              <a16:creationId xmlns:a16="http://schemas.microsoft.com/office/drawing/2014/main" id="{00000000-0008-0000-0500-0000D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4" name="TextovéPole 1">
          <a:extLst>
            <a:ext uri="{FF2B5EF4-FFF2-40B4-BE49-F238E27FC236}">
              <a16:creationId xmlns:a16="http://schemas.microsoft.com/office/drawing/2014/main" id="{00000000-0008-0000-0500-0000E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5" name="TextovéPole 1">
          <a:extLst>
            <a:ext uri="{FF2B5EF4-FFF2-40B4-BE49-F238E27FC236}">
              <a16:creationId xmlns:a16="http://schemas.microsoft.com/office/drawing/2014/main" id="{00000000-0008-0000-0500-0000E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6" name="TextovéPole 1">
          <a:extLst>
            <a:ext uri="{FF2B5EF4-FFF2-40B4-BE49-F238E27FC236}">
              <a16:creationId xmlns:a16="http://schemas.microsoft.com/office/drawing/2014/main" id="{00000000-0008-0000-0500-0000E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7" name="TextovéPole 1">
          <a:extLst>
            <a:ext uri="{FF2B5EF4-FFF2-40B4-BE49-F238E27FC236}">
              <a16:creationId xmlns:a16="http://schemas.microsoft.com/office/drawing/2014/main" id="{00000000-0008-0000-0500-0000E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8" name="TextovéPole 1">
          <a:extLst>
            <a:ext uri="{FF2B5EF4-FFF2-40B4-BE49-F238E27FC236}">
              <a16:creationId xmlns:a16="http://schemas.microsoft.com/office/drawing/2014/main" id="{00000000-0008-0000-0500-0000E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29" name="TextovéPole 1">
          <a:extLst>
            <a:ext uri="{FF2B5EF4-FFF2-40B4-BE49-F238E27FC236}">
              <a16:creationId xmlns:a16="http://schemas.microsoft.com/office/drawing/2014/main" id="{00000000-0008-0000-0500-0000E5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0" name="TextovéPole 1">
          <a:extLst>
            <a:ext uri="{FF2B5EF4-FFF2-40B4-BE49-F238E27FC236}">
              <a16:creationId xmlns:a16="http://schemas.microsoft.com/office/drawing/2014/main" id="{00000000-0008-0000-0500-0000E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1" name="TextovéPole 1">
          <a:extLst>
            <a:ext uri="{FF2B5EF4-FFF2-40B4-BE49-F238E27FC236}">
              <a16:creationId xmlns:a16="http://schemas.microsoft.com/office/drawing/2014/main" id="{00000000-0008-0000-0500-0000E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2" name="TextovéPole 1">
          <a:extLst>
            <a:ext uri="{FF2B5EF4-FFF2-40B4-BE49-F238E27FC236}">
              <a16:creationId xmlns:a16="http://schemas.microsoft.com/office/drawing/2014/main" id="{00000000-0008-0000-0500-0000E8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3" name="TextovéPole 1">
          <a:extLst>
            <a:ext uri="{FF2B5EF4-FFF2-40B4-BE49-F238E27FC236}">
              <a16:creationId xmlns:a16="http://schemas.microsoft.com/office/drawing/2014/main" id="{00000000-0008-0000-0500-0000E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4" name="TextovéPole 1">
          <a:extLst>
            <a:ext uri="{FF2B5EF4-FFF2-40B4-BE49-F238E27FC236}">
              <a16:creationId xmlns:a16="http://schemas.microsoft.com/office/drawing/2014/main" id="{00000000-0008-0000-0500-0000E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5" name="TextovéPole 1">
          <a:extLst>
            <a:ext uri="{FF2B5EF4-FFF2-40B4-BE49-F238E27FC236}">
              <a16:creationId xmlns:a16="http://schemas.microsoft.com/office/drawing/2014/main" id="{00000000-0008-0000-0500-0000E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6" name="TextovéPole 1">
          <a:extLst>
            <a:ext uri="{FF2B5EF4-FFF2-40B4-BE49-F238E27FC236}">
              <a16:creationId xmlns:a16="http://schemas.microsoft.com/office/drawing/2014/main" id="{00000000-0008-0000-0500-0000E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7" name="TextovéPole 1">
          <a:extLst>
            <a:ext uri="{FF2B5EF4-FFF2-40B4-BE49-F238E27FC236}">
              <a16:creationId xmlns:a16="http://schemas.microsoft.com/office/drawing/2014/main" id="{00000000-0008-0000-0500-0000E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8" name="TextovéPole 1">
          <a:extLst>
            <a:ext uri="{FF2B5EF4-FFF2-40B4-BE49-F238E27FC236}">
              <a16:creationId xmlns:a16="http://schemas.microsoft.com/office/drawing/2014/main" id="{00000000-0008-0000-0500-0000E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39" name="TextovéPole 1">
          <a:extLst>
            <a:ext uri="{FF2B5EF4-FFF2-40B4-BE49-F238E27FC236}">
              <a16:creationId xmlns:a16="http://schemas.microsoft.com/office/drawing/2014/main" id="{00000000-0008-0000-0500-0000EF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0" name="TextovéPole 1">
          <a:extLst>
            <a:ext uri="{FF2B5EF4-FFF2-40B4-BE49-F238E27FC236}">
              <a16:creationId xmlns:a16="http://schemas.microsoft.com/office/drawing/2014/main" id="{00000000-0008-0000-0500-0000F0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1" name="TextovéPole 1">
          <a:extLst>
            <a:ext uri="{FF2B5EF4-FFF2-40B4-BE49-F238E27FC236}">
              <a16:creationId xmlns:a16="http://schemas.microsoft.com/office/drawing/2014/main" id="{00000000-0008-0000-0500-0000F1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2" name="TextovéPole 1">
          <a:extLst>
            <a:ext uri="{FF2B5EF4-FFF2-40B4-BE49-F238E27FC236}">
              <a16:creationId xmlns:a16="http://schemas.microsoft.com/office/drawing/2014/main" id="{00000000-0008-0000-0500-0000F2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3" name="TextovéPole 1">
          <a:extLst>
            <a:ext uri="{FF2B5EF4-FFF2-40B4-BE49-F238E27FC236}">
              <a16:creationId xmlns:a16="http://schemas.microsoft.com/office/drawing/2014/main" id="{00000000-0008-0000-0500-0000F3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15</xdr:col>
      <xdr:colOff>481099</xdr:colOff>
      <xdr:row>160</xdr:row>
      <xdr:rowOff>0</xdr:rowOff>
    </xdr:from>
    <xdr:ext cx="184731" cy="264560"/>
    <xdr:sp macro="" textlink="">
      <xdr:nvSpPr>
        <xdr:cNvPr id="244" name="TextovéPole 1">
          <a:extLst>
            <a:ext uri="{FF2B5EF4-FFF2-40B4-BE49-F238E27FC236}">
              <a16:creationId xmlns:a16="http://schemas.microsoft.com/office/drawing/2014/main" id="{00000000-0008-0000-0500-0000F4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5" name="TextovéPole 1">
          <a:extLst>
            <a:ext uri="{FF2B5EF4-FFF2-40B4-BE49-F238E27FC236}">
              <a16:creationId xmlns:a16="http://schemas.microsoft.com/office/drawing/2014/main" id="{00000000-0008-0000-0500-0000F5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6" name="TextovéPole 1">
          <a:extLst>
            <a:ext uri="{FF2B5EF4-FFF2-40B4-BE49-F238E27FC236}">
              <a16:creationId xmlns:a16="http://schemas.microsoft.com/office/drawing/2014/main" id="{00000000-0008-0000-0500-0000F6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7" name="TextovéPole 1">
          <a:extLst>
            <a:ext uri="{FF2B5EF4-FFF2-40B4-BE49-F238E27FC236}">
              <a16:creationId xmlns:a16="http://schemas.microsoft.com/office/drawing/2014/main" id="{00000000-0008-0000-0500-0000F7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8" name="TextovéPole 1">
          <a:extLst>
            <a:ext uri="{FF2B5EF4-FFF2-40B4-BE49-F238E27FC236}">
              <a16:creationId xmlns:a16="http://schemas.microsoft.com/office/drawing/2014/main" id="{00000000-0008-0000-0500-0000F8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49" name="TextovéPole 1">
          <a:extLst>
            <a:ext uri="{FF2B5EF4-FFF2-40B4-BE49-F238E27FC236}">
              <a16:creationId xmlns:a16="http://schemas.microsoft.com/office/drawing/2014/main" id="{00000000-0008-0000-0500-0000F9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0" name="TextovéPole 1">
          <a:extLst>
            <a:ext uri="{FF2B5EF4-FFF2-40B4-BE49-F238E27FC236}">
              <a16:creationId xmlns:a16="http://schemas.microsoft.com/office/drawing/2014/main" id="{00000000-0008-0000-0500-0000FA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1" name="TextovéPole 1">
          <a:extLst>
            <a:ext uri="{FF2B5EF4-FFF2-40B4-BE49-F238E27FC236}">
              <a16:creationId xmlns:a16="http://schemas.microsoft.com/office/drawing/2014/main" id="{00000000-0008-0000-0500-0000FB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2" name="TextovéPole 1">
          <a:extLst>
            <a:ext uri="{FF2B5EF4-FFF2-40B4-BE49-F238E27FC236}">
              <a16:creationId xmlns:a16="http://schemas.microsoft.com/office/drawing/2014/main" id="{00000000-0008-0000-0500-0000FC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3" name="TextovéPole 1">
          <a:extLst>
            <a:ext uri="{FF2B5EF4-FFF2-40B4-BE49-F238E27FC236}">
              <a16:creationId xmlns:a16="http://schemas.microsoft.com/office/drawing/2014/main" id="{00000000-0008-0000-0500-0000FD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4" name="TextovéPole 1">
          <a:extLst>
            <a:ext uri="{FF2B5EF4-FFF2-40B4-BE49-F238E27FC236}">
              <a16:creationId xmlns:a16="http://schemas.microsoft.com/office/drawing/2014/main" id="{00000000-0008-0000-0500-0000FE00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5" name="TextovéPole 1">
          <a:extLst>
            <a:ext uri="{FF2B5EF4-FFF2-40B4-BE49-F238E27FC236}">
              <a16:creationId xmlns:a16="http://schemas.microsoft.com/office/drawing/2014/main" id="{00000000-0008-0000-0500-0000FF00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6" name="TextovéPole 1">
          <a:extLst>
            <a:ext uri="{FF2B5EF4-FFF2-40B4-BE49-F238E27FC236}">
              <a16:creationId xmlns:a16="http://schemas.microsoft.com/office/drawing/2014/main" id="{00000000-0008-0000-0500-00000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7" name="TextovéPole 1">
          <a:extLst>
            <a:ext uri="{FF2B5EF4-FFF2-40B4-BE49-F238E27FC236}">
              <a16:creationId xmlns:a16="http://schemas.microsoft.com/office/drawing/2014/main" id="{00000000-0008-0000-0500-00000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8" name="TextovéPole 1">
          <a:extLst>
            <a:ext uri="{FF2B5EF4-FFF2-40B4-BE49-F238E27FC236}">
              <a16:creationId xmlns:a16="http://schemas.microsoft.com/office/drawing/2014/main" id="{00000000-0008-0000-0500-00000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59" name="TextovéPole 1">
          <a:extLst>
            <a:ext uri="{FF2B5EF4-FFF2-40B4-BE49-F238E27FC236}">
              <a16:creationId xmlns:a16="http://schemas.microsoft.com/office/drawing/2014/main" id="{00000000-0008-0000-0500-00000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0" name="TextovéPole 1">
          <a:extLst>
            <a:ext uri="{FF2B5EF4-FFF2-40B4-BE49-F238E27FC236}">
              <a16:creationId xmlns:a16="http://schemas.microsoft.com/office/drawing/2014/main" id="{00000000-0008-0000-0500-00000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1" name="TextovéPole 1">
          <a:extLst>
            <a:ext uri="{FF2B5EF4-FFF2-40B4-BE49-F238E27FC236}">
              <a16:creationId xmlns:a16="http://schemas.microsoft.com/office/drawing/2014/main" id="{00000000-0008-0000-0500-00000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2" name="TextovéPole 1">
          <a:extLst>
            <a:ext uri="{FF2B5EF4-FFF2-40B4-BE49-F238E27FC236}">
              <a16:creationId xmlns:a16="http://schemas.microsoft.com/office/drawing/2014/main" id="{00000000-0008-0000-0500-00000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3" name="TextovéPole 1">
          <a:extLst>
            <a:ext uri="{FF2B5EF4-FFF2-40B4-BE49-F238E27FC236}">
              <a16:creationId xmlns:a16="http://schemas.microsoft.com/office/drawing/2014/main" id="{00000000-0008-0000-0500-00000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4" name="TextovéPole 1">
          <a:extLst>
            <a:ext uri="{FF2B5EF4-FFF2-40B4-BE49-F238E27FC236}">
              <a16:creationId xmlns:a16="http://schemas.microsoft.com/office/drawing/2014/main" id="{00000000-0008-0000-0500-00000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5" name="TextovéPole 1">
          <a:extLst>
            <a:ext uri="{FF2B5EF4-FFF2-40B4-BE49-F238E27FC236}">
              <a16:creationId xmlns:a16="http://schemas.microsoft.com/office/drawing/2014/main" id="{00000000-0008-0000-0500-00000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6" name="TextovéPole 1">
          <a:extLst>
            <a:ext uri="{FF2B5EF4-FFF2-40B4-BE49-F238E27FC236}">
              <a16:creationId xmlns:a16="http://schemas.microsoft.com/office/drawing/2014/main" id="{00000000-0008-0000-0500-00000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7" name="TextovéPole 1">
          <a:extLst>
            <a:ext uri="{FF2B5EF4-FFF2-40B4-BE49-F238E27FC236}">
              <a16:creationId xmlns:a16="http://schemas.microsoft.com/office/drawing/2014/main" id="{00000000-0008-0000-0500-00000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8" name="TextovéPole 1">
          <a:extLst>
            <a:ext uri="{FF2B5EF4-FFF2-40B4-BE49-F238E27FC236}">
              <a16:creationId xmlns:a16="http://schemas.microsoft.com/office/drawing/2014/main" id="{00000000-0008-0000-0500-00000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16</xdr:col>
      <xdr:colOff>481099</xdr:colOff>
      <xdr:row>160</xdr:row>
      <xdr:rowOff>0</xdr:rowOff>
    </xdr:from>
    <xdr:ext cx="184731" cy="264560"/>
    <xdr:sp macro="" textlink="">
      <xdr:nvSpPr>
        <xdr:cNvPr id="269" name="TextovéPole 1">
          <a:extLst>
            <a:ext uri="{FF2B5EF4-FFF2-40B4-BE49-F238E27FC236}">
              <a16:creationId xmlns:a16="http://schemas.microsoft.com/office/drawing/2014/main" id="{00000000-0008-0000-0500-00000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1" name="TextovéPole 1">
          <a:extLst>
            <a:ext uri="{FF2B5EF4-FFF2-40B4-BE49-F238E27FC236}">
              <a16:creationId xmlns:a16="http://schemas.microsoft.com/office/drawing/2014/main" id="{00000000-0008-0000-0500-00000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2" name="TextovéPole 1">
          <a:extLst>
            <a:ext uri="{FF2B5EF4-FFF2-40B4-BE49-F238E27FC236}">
              <a16:creationId xmlns:a16="http://schemas.microsoft.com/office/drawing/2014/main" id="{00000000-0008-0000-0500-00001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3" name="TextovéPole 1">
          <a:extLst>
            <a:ext uri="{FF2B5EF4-FFF2-40B4-BE49-F238E27FC236}">
              <a16:creationId xmlns:a16="http://schemas.microsoft.com/office/drawing/2014/main" id="{00000000-0008-0000-0500-00001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4" name="TextovéPole 1">
          <a:extLst>
            <a:ext uri="{FF2B5EF4-FFF2-40B4-BE49-F238E27FC236}">
              <a16:creationId xmlns:a16="http://schemas.microsoft.com/office/drawing/2014/main" id="{00000000-0008-0000-0500-000012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5" name="TextovéPole 1">
          <a:extLst>
            <a:ext uri="{FF2B5EF4-FFF2-40B4-BE49-F238E27FC236}">
              <a16:creationId xmlns:a16="http://schemas.microsoft.com/office/drawing/2014/main" id="{00000000-0008-0000-0500-00001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6" name="TextovéPole 1">
          <a:extLst>
            <a:ext uri="{FF2B5EF4-FFF2-40B4-BE49-F238E27FC236}">
              <a16:creationId xmlns:a16="http://schemas.microsoft.com/office/drawing/2014/main" id="{00000000-0008-0000-0500-00001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7" name="TextovéPole 1">
          <a:extLst>
            <a:ext uri="{FF2B5EF4-FFF2-40B4-BE49-F238E27FC236}">
              <a16:creationId xmlns:a16="http://schemas.microsoft.com/office/drawing/2014/main" id="{00000000-0008-0000-0500-00001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8" name="TextovéPole 1">
          <a:extLst>
            <a:ext uri="{FF2B5EF4-FFF2-40B4-BE49-F238E27FC236}">
              <a16:creationId xmlns:a16="http://schemas.microsoft.com/office/drawing/2014/main" id="{00000000-0008-0000-0500-00001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79" name="TextovéPole 1">
          <a:extLst>
            <a:ext uri="{FF2B5EF4-FFF2-40B4-BE49-F238E27FC236}">
              <a16:creationId xmlns:a16="http://schemas.microsoft.com/office/drawing/2014/main" id="{00000000-0008-0000-0500-00001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0" name="TextovéPole 1">
          <a:extLst>
            <a:ext uri="{FF2B5EF4-FFF2-40B4-BE49-F238E27FC236}">
              <a16:creationId xmlns:a16="http://schemas.microsoft.com/office/drawing/2014/main" id="{00000000-0008-0000-0500-00001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1" name="TextovéPole 1">
          <a:extLst>
            <a:ext uri="{FF2B5EF4-FFF2-40B4-BE49-F238E27FC236}">
              <a16:creationId xmlns:a16="http://schemas.microsoft.com/office/drawing/2014/main" id="{00000000-0008-0000-0500-000019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2" name="TextovéPole 1">
          <a:extLst>
            <a:ext uri="{FF2B5EF4-FFF2-40B4-BE49-F238E27FC236}">
              <a16:creationId xmlns:a16="http://schemas.microsoft.com/office/drawing/2014/main" id="{00000000-0008-0000-0500-00001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3" name="TextovéPole 1">
          <a:extLst>
            <a:ext uri="{FF2B5EF4-FFF2-40B4-BE49-F238E27FC236}">
              <a16:creationId xmlns:a16="http://schemas.microsoft.com/office/drawing/2014/main" id="{00000000-0008-0000-0500-00001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4" name="TextovéPole 1">
          <a:extLst>
            <a:ext uri="{FF2B5EF4-FFF2-40B4-BE49-F238E27FC236}">
              <a16:creationId xmlns:a16="http://schemas.microsoft.com/office/drawing/2014/main" id="{00000000-0008-0000-0500-00001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5" name="TextovéPole 1">
          <a:extLst>
            <a:ext uri="{FF2B5EF4-FFF2-40B4-BE49-F238E27FC236}">
              <a16:creationId xmlns:a16="http://schemas.microsoft.com/office/drawing/2014/main" id="{00000000-0008-0000-0500-00001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6" name="TextovéPole 1">
          <a:extLst>
            <a:ext uri="{FF2B5EF4-FFF2-40B4-BE49-F238E27FC236}">
              <a16:creationId xmlns:a16="http://schemas.microsoft.com/office/drawing/2014/main" id="{00000000-0008-0000-0500-00001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7" name="TextovéPole 1">
          <a:extLst>
            <a:ext uri="{FF2B5EF4-FFF2-40B4-BE49-F238E27FC236}">
              <a16:creationId xmlns:a16="http://schemas.microsoft.com/office/drawing/2014/main" id="{00000000-0008-0000-0500-00001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8" name="TextovéPole 1">
          <a:extLst>
            <a:ext uri="{FF2B5EF4-FFF2-40B4-BE49-F238E27FC236}">
              <a16:creationId xmlns:a16="http://schemas.microsoft.com/office/drawing/2014/main" id="{00000000-0008-0000-0500-00002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89" name="TextovéPole 1">
          <a:extLst>
            <a:ext uri="{FF2B5EF4-FFF2-40B4-BE49-F238E27FC236}">
              <a16:creationId xmlns:a16="http://schemas.microsoft.com/office/drawing/2014/main" id="{00000000-0008-0000-0500-00002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0" name="TextovéPole 1">
          <a:extLst>
            <a:ext uri="{FF2B5EF4-FFF2-40B4-BE49-F238E27FC236}">
              <a16:creationId xmlns:a16="http://schemas.microsoft.com/office/drawing/2014/main" id="{00000000-0008-0000-0500-00002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1" name="TextovéPole 1">
          <a:extLst>
            <a:ext uri="{FF2B5EF4-FFF2-40B4-BE49-F238E27FC236}">
              <a16:creationId xmlns:a16="http://schemas.microsoft.com/office/drawing/2014/main" id="{00000000-0008-0000-0500-00002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2" name="TextovéPole 1">
          <a:extLst>
            <a:ext uri="{FF2B5EF4-FFF2-40B4-BE49-F238E27FC236}">
              <a16:creationId xmlns:a16="http://schemas.microsoft.com/office/drawing/2014/main" id="{00000000-0008-0000-0500-00002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3" name="TextovéPole 1">
          <a:extLst>
            <a:ext uri="{FF2B5EF4-FFF2-40B4-BE49-F238E27FC236}">
              <a16:creationId xmlns:a16="http://schemas.microsoft.com/office/drawing/2014/main" id="{00000000-0008-0000-0500-00002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4" name="TextovéPole 1">
          <a:extLst>
            <a:ext uri="{FF2B5EF4-FFF2-40B4-BE49-F238E27FC236}">
              <a16:creationId xmlns:a16="http://schemas.microsoft.com/office/drawing/2014/main" id="{00000000-0008-0000-0500-00002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17</xdr:col>
      <xdr:colOff>481099</xdr:colOff>
      <xdr:row>160</xdr:row>
      <xdr:rowOff>0</xdr:rowOff>
    </xdr:from>
    <xdr:ext cx="184731" cy="264560"/>
    <xdr:sp macro="" textlink="">
      <xdr:nvSpPr>
        <xdr:cNvPr id="295" name="TextovéPole 1">
          <a:extLst>
            <a:ext uri="{FF2B5EF4-FFF2-40B4-BE49-F238E27FC236}">
              <a16:creationId xmlns:a16="http://schemas.microsoft.com/office/drawing/2014/main" id="{00000000-0008-0000-0500-00002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7" name="TextovéPole 1">
          <a:extLst>
            <a:ext uri="{FF2B5EF4-FFF2-40B4-BE49-F238E27FC236}">
              <a16:creationId xmlns:a16="http://schemas.microsoft.com/office/drawing/2014/main" id="{00000000-0008-0000-0500-00002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8" name="TextovéPole 1">
          <a:extLst>
            <a:ext uri="{FF2B5EF4-FFF2-40B4-BE49-F238E27FC236}">
              <a16:creationId xmlns:a16="http://schemas.microsoft.com/office/drawing/2014/main" id="{00000000-0008-0000-0500-00002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299" name="TextovéPole 1">
          <a:extLst>
            <a:ext uri="{FF2B5EF4-FFF2-40B4-BE49-F238E27FC236}">
              <a16:creationId xmlns:a16="http://schemas.microsoft.com/office/drawing/2014/main" id="{00000000-0008-0000-0500-00002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0" name="TextovéPole 1">
          <a:extLst>
            <a:ext uri="{FF2B5EF4-FFF2-40B4-BE49-F238E27FC236}">
              <a16:creationId xmlns:a16="http://schemas.microsoft.com/office/drawing/2014/main" id="{00000000-0008-0000-0500-00002C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1" name="TextovéPole 1">
          <a:extLst>
            <a:ext uri="{FF2B5EF4-FFF2-40B4-BE49-F238E27FC236}">
              <a16:creationId xmlns:a16="http://schemas.microsoft.com/office/drawing/2014/main" id="{00000000-0008-0000-0500-00002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2" name="TextovéPole 1">
          <a:extLst>
            <a:ext uri="{FF2B5EF4-FFF2-40B4-BE49-F238E27FC236}">
              <a16:creationId xmlns:a16="http://schemas.microsoft.com/office/drawing/2014/main" id="{00000000-0008-0000-0500-00002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3" name="TextovéPole 1">
          <a:extLst>
            <a:ext uri="{FF2B5EF4-FFF2-40B4-BE49-F238E27FC236}">
              <a16:creationId xmlns:a16="http://schemas.microsoft.com/office/drawing/2014/main" id="{00000000-0008-0000-0500-00002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4" name="TextovéPole 1">
          <a:extLst>
            <a:ext uri="{FF2B5EF4-FFF2-40B4-BE49-F238E27FC236}">
              <a16:creationId xmlns:a16="http://schemas.microsoft.com/office/drawing/2014/main" id="{00000000-0008-0000-0500-00003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5" name="TextovéPole 1">
          <a:extLst>
            <a:ext uri="{FF2B5EF4-FFF2-40B4-BE49-F238E27FC236}">
              <a16:creationId xmlns:a16="http://schemas.microsoft.com/office/drawing/2014/main" id="{00000000-0008-0000-0500-00003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6" name="TextovéPole 1">
          <a:extLst>
            <a:ext uri="{FF2B5EF4-FFF2-40B4-BE49-F238E27FC236}">
              <a16:creationId xmlns:a16="http://schemas.microsoft.com/office/drawing/2014/main" id="{00000000-0008-0000-0500-00003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7" name="TextovéPole 1">
          <a:extLst>
            <a:ext uri="{FF2B5EF4-FFF2-40B4-BE49-F238E27FC236}">
              <a16:creationId xmlns:a16="http://schemas.microsoft.com/office/drawing/2014/main" id="{00000000-0008-0000-0500-000033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8" name="TextovéPole 1">
          <a:extLst>
            <a:ext uri="{FF2B5EF4-FFF2-40B4-BE49-F238E27FC236}">
              <a16:creationId xmlns:a16="http://schemas.microsoft.com/office/drawing/2014/main" id="{00000000-0008-0000-0500-00003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09" name="TextovéPole 1">
          <a:extLst>
            <a:ext uri="{FF2B5EF4-FFF2-40B4-BE49-F238E27FC236}">
              <a16:creationId xmlns:a16="http://schemas.microsoft.com/office/drawing/2014/main" id="{00000000-0008-0000-0500-00003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0" name="TextovéPole 1">
          <a:extLst>
            <a:ext uri="{FF2B5EF4-FFF2-40B4-BE49-F238E27FC236}">
              <a16:creationId xmlns:a16="http://schemas.microsoft.com/office/drawing/2014/main" id="{00000000-0008-0000-0500-00003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1" name="TextovéPole 1">
          <a:extLst>
            <a:ext uri="{FF2B5EF4-FFF2-40B4-BE49-F238E27FC236}">
              <a16:creationId xmlns:a16="http://schemas.microsoft.com/office/drawing/2014/main" id="{00000000-0008-0000-0500-00003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2" name="TextovéPole 1">
          <a:extLst>
            <a:ext uri="{FF2B5EF4-FFF2-40B4-BE49-F238E27FC236}">
              <a16:creationId xmlns:a16="http://schemas.microsoft.com/office/drawing/2014/main" id="{00000000-0008-0000-0500-00003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3" name="TextovéPole 1">
          <a:extLst>
            <a:ext uri="{FF2B5EF4-FFF2-40B4-BE49-F238E27FC236}">
              <a16:creationId xmlns:a16="http://schemas.microsoft.com/office/drawing/2014/main" id="{00000000-0008-0000-0500-00003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4" name="TextovéPole 1">
          <a:extLst>
            <a:ext uri="{FF2B5EF4-FFF2-40B4-BE49-F238E27FC236}">
              <a16:creationId xmlns:a16="http://schemas.microsoft.com/office/drawing/2014/main" id="{00000000-0008-0000-0500-00003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5" name="TextovéPole 1">
          <a:extLst>
            <a:ext uri="{FF2B5EF4-FFF2-40B4-BE49-F238E27FC236}">
              <a16:creationId xmlns:a16="http://schemas.microsoft.com/office/drawing/2014/main" id="{00000000-0008-0000-0500-00003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6" name="TextovéPole 1">
          <a:extLst>
            <a:ext uri="{FF2B5EF4-FFF2-40B4-BE49-F238E27FC236}">
              <a16:creationId xmlns:a16="http://schemas.microsoft.com/office/drawing/2014/main" id="{00000000-0008-0000-0500-00003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7" name="TextovéPole 1">
          <a:extLst>
            <a:ext uri="{FF2B5EF4-FFF2-40B4-BE49-F238E27FC236}">
              <a16:creationId xmlns:a16="http://schemas.microsoft.com/office/drawing/2014/main" id="{00000000-0008-0000-0500-00003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8" name="TextovéPole 1">
          <a:extLst>
            <a:ext uri="{FF2B5EF4-FFF2-40B4-BE49-F238E27FC236}">
              <a16:creationId xmlns:a16="http://schemas.microsoft.com/office/drawing/2014/main" id="{00000000-0008-0000-0500-00003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19" name="TextovéPole 1">
          <a:extLst>
            <a:ext uri="{FF2B5EF4-FFF2-40B4-BE49-F238E27FC236}">
              <a16:creationId xmlns:a16="http://schemas.microsoft.com/office/drawing/2014/main" id="{00000000-0008-0000-0500-00003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0" name="TextovéPole 1">
          <a:extLst>
            <a:ext uri="{FF2B5EF4-FFF2-40B4-BE49-F238E27FC236}">
              <a16:creationId xmlns:a16="http://schemas.microsoft.com/office/drawing/2014/main" id="{00000000-0008-0000-0500-00004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1" name="TextovéPole 1">
          <a:extLst>
            <a:ext uri="{FF2B5EF4-FFF2-40B4-BE49-F238E27FC236}">
              <a16:creationId xmlns:a16="http://schemas.microsoft.com/office/drawing/2014/main" id="{00000000-0008-0000-0500-00004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322" name="TextovéPole 1">
          <a:extLst>
            <a:ext uri="{FF2B5EF4-FFF2-40B4-BE49-F238E27FC236}">
              <a16:creationId xmlns:a16="http://schemas.microsoft.com/office/drawing/2014/main" id="{00000000-0008-0000-0500-00004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3" name="TextovéPole 1">
          <a:extLst>
            <a:ext uri="{FF2B5EF4-FFF2-40B4-BE49-F238E27FC236}">
              <a16:creationId xmlns:a16="http://schemas.microsoft.com/office/drawing/2014/main" id="{00000000-0008-0000-0500-00004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4" name="TextovéPole 1">
          <a:extLst>
            <a:ext uri="{FF2B5EF4-FFF2-40B4-BE49-F238E27FC236}">
              <a16:creationId xmlns:a16="http://schemas.microsoft.com/office/drawing/2014/main" id="{00000000-0008-0000-0500-00004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5" name="TextovéPole 1">
          <a:extLst>
            <a:ext uri="{FF2B5EF4-FFF2-40B4-BE49-F238E27FC236}">
              <a16:creationId xmlns:a16="http://schemas.microsoft.com/office/drawing/2014/main" id="{00000000-0008-0000-0500-00004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6" name="TextovéPole 1">
          <a:extLst>
            <a:ext uri="{FF2B5EF4-FFF2-40B4-BE49-F238E27FC236}">
              <a16:creationId xmlns:a16="http://schemas.microsoft.com/office/drawing/2014/main" id="{00000000-0008-0000-0500-000046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7" name="TextovéPole 1">
          <a:extLst>
            <a:ext uri="{FF2B5EF4-FFF2-40B4-BE49-F238E27FC236}">
              <a16:creationId xmlns:a16="http://schemas.microsoft.com/office/drawing/2014/main" id="{00000000-0008-0000-0500-00004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8" name="TextovéPole 1">
          <a:extLst>
            <a:ext uri="{FF2B5EF4-FFF2-40B4-BE49-F238E27FC236}">
              <a16:creationId xmlns:a16="http://schemas.microsoft.com/office/drawing/2014/main" id="{00000000-0008-0000-0500-00004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29" name="TextovéPole 1">
          <a:extLst>
            <a:ext uri="{FF2B5EF4-FFF2-40B4-BE49-F238E27FC236}">
              <a16:creationId xmlns:a16="http://schemas.microsoft.com/office/drawing/2014/main" id="{00000000-0008-0000-0500-00004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0" name="TextovéPole 1">
          <a:extLst>
            <a:ext uri="{FF2B5EF4-FFF2-40B4-BE49-F238E27FC236}">
              <a16:creationId xmlns:a16="http://schemas.microsoft.com/office/drawing/2014/main" id="{00000000-0008-0000-0500-00004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1" name="TextovéPole 1">
          <a:extLst>
            <a:ext uri="{FF2B5EF4-FFF2-40B4-BE49-F238E27FC236}">
              <a16:creationId xmlns:a16="http://schemas.microsoft.com/office/drawing/2014/main" id="{00000000-0008-0000-0500-00004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2" name="TextovéPole 1">
          <a:extLst>
            <a:ext uri="{FF2B5EF4-FFF2-40B4-BE49-F238E27FC236}">
              <a16:creationId xmlns:a16="http://schemas.microsoft.com/office/drawing/2014/main" id="{00000000-0008-0000-0500-00004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3" name="TextovéPole 1">
          <a:extLst>
            <a:ext uri="{FF2B5EF4-FFF2-40B4-BE49-F238E27FC236}">
              <a16:creationId xmlns:a16="http://schemas.microsoft.com/office/drawing/2014/main" id="{00000000-0008-0000-0500-00004D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4" name="TextovéPole 1">
          <a:extLst>
            <a:ext uri="{FF2B5EF4-FFF2-40B4-BE49-F238E27FC236}">
              <a16:creationId xmlns:a16="http://schemas.microsoft.com/office/drawing/2014/main" id="{00000000-0008-0000-0500-00004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5" name="TextovéPole 1">
          <a:extLst>
            <a:ext uri="{FF2B5EF4-FFF2-40B4-BE49-F238E27FC236}">
              <a16:creationId xmlns:a16="http://schemas.microsoft.com/office/drawing/2014/main" id="{00000000-0008-0000-0500-00004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6" name="TextovéPole 1">
          <a:extLst>
            <a:ext uri="{FF2B5EF4-FFF2-40B4-BE49-F238E27FC236}">
              <a16:creationId xmlns:a16="http://schemas.microsoft.com/office/drawing/2014/main" id="{00000000-0008-0000-0500-00005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7" name="TextovéPole 1">
          <a:extLst>
            <a:ext uri="{FF2B5EF4-FFF2-40B4-BE49-F238E27FC236}">
              <a16:creationId xmlns:a16="http://schemas.microsoft.com/office/drawing/2014/main" id="{00000000-0008-0000-0500-00005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8" name="TextovéPole 1">
          <a:extLst>
            <a:ext uri="{FF2B5EF4-FFF2-40B4-BE49-F238E27FC236}">
              <a16:creationId xmlns:a16="http://schemas.microsoft.com/office/drawing/2014/main" id="{00000000-0008-0000-0500-00005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39" name="TextovéPole 1">
          <a:extLst>
            <a:ext uri="{FF2B5EF4-FFF2-40B4-BE49-F238E27FC236}">
              <a16:creationId xmlns:a16="http://schemas.microsoft.com/office/drawing/2014/main" id="{00000000-0008-0000-0500-00005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0" name="TextovéPole 1">
          <a:extLst>
            <a:ext uri="{FF2B5EF4-FFF2-40B4-BE49-F238E27FC236}">
              <a16:creationId xmlns:a16="http://schemas.microsoft.com/office/drawing/2014/main" id="{00000000-0008-0000-0500-00005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1" name="TextovéPole 1">
          <a:extLst>
            <a:ext uri="{FF2B5EF4-FFF2-40B4-BE49-F238E27FC236}">
              <a16:creationId xmlns:a16="http://schemas.microsoft.com/office/drawing/2014/main" id="{00000000-0008-0000-0500-00005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49" name="TextovéPole 1">
          <a:extLst>
            <a:ext uri="{FF2B5EF4-FFF2-40B4-BE49-F238E27FC236}">
              <a16:creationId xmlns:a16="http://schemas.microsoft.com/office/drawing/2014/main" id="{00000000-0008-0000-0500-00005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0" name="TextovéPole 1">
          <a:extLst>
            <a:ext uri="{FF2B5EF4-FFF2-40B4-BE49-F238E27FC236}">
              <a16:creationId xmlns:a16="http://schemas.microsoft.com/office/drawing/2014/main" id="{00000000-0008-0000-0500-00005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1" name="TextovéPole 1">
          <a:extLst>
            <a:ext uri="{FF2B5EF4-FFF2-40B4-BE49-F238E27FC236}">
              <a16:creationId xmlns:a16="http://schemas.microsoft.com/office/drawing/2014/main" id="{00000000-0008-0000-0500-00005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2" name="TextovéPole 1">
          <a:extLst>
            <a:ext uri="{FF2B5EF4-FFF2-40B4-BE49-F238E27FC236}">
              <a16:creationId xmlns:a16="http://schemas.microsoft.com/office/drawing/2014/main" id="{00000000-0008-0000-0500-000060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3" name="TextovéPole 1">
          <a:extLst>
            <a:ext uri="{FF2B5EF4-FFF2-40B4-BE49-F238E27FC236}">
              <a16:creationId xmlns:a16="http://schemas.microsoft.com/office/drawing/2014/main" id="{00000000-0008-0000-0500-00006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4" name="TextovéPole 1">
          <a:extLst>
            <a:ext uri="{FF2B5EF4-FFF2-40B4-BE49-F238E27FC236}">
              <a16:creationId xmlns:a16="http://schemas.microsoft.com/office/drawing/2014/main" id="{00000000-0008-0000-0500-00006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5" name="TextovéPole 1">
          <a:extLst>
            <a:ext uri="{FF2B5EF4-FFF2-40B4-BE49-F238E27FC236}">
              <a16:creationId xmlns:a16="http://schemas.microsoft.com/office/drawing/2014/main" id="{00000000-0008-0000-0500-00006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6" name="TextovéPole 1">
          <a:extLst>
            <a:ext uri="{FF2B5EF4-FFF2-40B4-BE49-F238E27FC236}">
              <a16:creationId xmlns:a16="http://schemas.microsoft.com/office/drawing/2014/main" id="{00000000-0008-0000-0500-00006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7" name="TextovéPole 1">
          <a:extLst>
            <a:ext uri="{FF2B5EF4-FFF2-40B4-BE49-F238E27FC236}">
              <a16:creationId xmlns:a16="http://schemas.microsoft.com/office/drawing/2014/main" id="{00000000-0008-0000-0500-00006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8" name="TextovéPole 1">
          <a:extLst>
            <a:ext uri="{FF2B5EF4-FFF2-40B4-BE49-F238E27FC236}">
              <a16:creationId xmlns:a16="http://schemas.microsoft.com/office/drawing/2014/main" id="{00000000-0008-0000-0500-00006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59" name="TextovéPole 1">
          <a:extLst>
            <a:ext uri="{FF2B5EF4-FFF2-40B4-BE49-F238E27FC236}">
              <a16:creationId xmlns:a16="http://schemas.microsoft.com/office/drawing/2014/main" id="{00000000-0008-0000-0500-000067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0" name="TextovéPole 1">
          <a:extLst>
            <a:ext uri="{FF2B5EF4-FFF2-40B4-BE49-F238E27FC236}">
              <a16:creationId xmlns:a16="http://schemas.microsoft.com/office/drawing/2014/main" id="{00000000-0008-0000-0500-00006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1" name="TextovéPole 1">
          <a:extLst>
            <a:ext uri="{FF2B5EF4-FFF2-40B4-BE49-F238E27FC236}">
              <a16:creationId xmlns:a16="http://schemas.microsoft.com/office/drawing/2014/main" id="{00000000-0008-0000-0500-00006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2" name="TextovéPole 1">
          <a:extLst>
            <a:ext uri="{FF2B5EF4-FFF2-40B4-BE49-F238E27FC236}">
              <a16:creationId xmlns:a16="http://schemas.microsoft.com/office/drawing/2014/main" id="{00000000-0008-0000-0500-00006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3" name="TextovéPole 1">
          <a:extLst>
            <a:ext uri="{FF2B5EF4-FFF2-40B4-BE49-F238E27FC236}">
              <a16:creationId xmlns:a16="http://schemas.microsoft.com/office/drawing/2014/main" id="{00000000-0008-0000-0500-00006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4" name="TextovéPole 1">
          <a:extLst>
            <a:ext uri="{FF2B5EF4-FFF2-40B4-BE49-F238E27FC236}">
              <a16:creationId xmlns:a16="http://schemas.microsoft.com/office/drawing/2014/main" id="{00000000-0008-0000-0500-00006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5" name="TextovéPole 1">
          <a:extLst>
            <a:ext uri="{FF2B5EF4-FFF2-40B4-BE49-F238E27FC236}">
              <a16:creationId xmlns:a16="http://schemas.microsoft.com/office/drawing/2014/main" id="{00000000-0008-0000-0500-00006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6" name="TextovéPole 1">
          <a:extLst>
            <a:ext uri="{FF2B5EF4-FFF2-40B4-BE49-F238E27FC236}">
              <a16:creationId xmlns:a16="http://schemas.microsoft.com/office/drawing/2014/main" id="{00000000-0008-0000-0500-00006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7" name="TextovéPole 1">
          <a:extLst>
            <a:ext uri="{FF2B5EF4-FFF2-40B4-BE49-F238E27FC236}">
              <a16:creationId xmlns:a16="http://schemas.microsoft.com/office/drawing/2014/main" id="{00000000-0008-0000-0500-00006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8" name="TextovéPole 1">
          <a:extLst>
            <a:ext uri="{FF2B5EF4-FFF2-40B4-BE49-F238E27FC236}">
              <a16:creationId xmlns:a16="http://schemas.microsoft.com/office/drawing/2014/main" id="{00000000-0008-0000-0500-00007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69" name="TextovéPole 1">
          <a:extLst>
            <a:ext uri="{FF2B5EF4-FFF2-40B4-BE49-F238E27FC236}">
              <a16:creationId xmlns:a16="http://schemas.microsoft.com/office/drawing/2014/main" id="{00000000-0008-0000-0500-00007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0" name="TextovéPole 1">
          <a:extLst>
            <a:ext uri="{FF2B5EF4-FFF2-40B4-BE49-F238E27FC236}">
              <a16:creationId xmlns:a16="http://schemas.microsoft.com/office/drawing/2014/main" id="{00000000-0008-0000-0500-00007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1" name="TextovéPole 1">
          <a:extLst>
            <a:ext uri="{FF2B5EF4-FFF2-40B4-BE49-F238E27FC236}">
              <a16:creationId xmlns:a16="http://schemas.microsoft.com/office/drawing/2014/main" id="{00000000-0008-0000-0500-00007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2" name="TextovéPole 1">
          <a:extLst>
            <a:ext uri="{FF2B5EF4-FFF2-40B4-BE49-F238E27FC236}">
              <a16:creationId xmlns:a16="http://schemas.microsoft.com/office/drawing/2014/main" id="{00000000-0008-0000-0500-00007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3" name="TextovéPole 1">
          <a:extLst>
            <a:ext uri="{FF2B5EF4-FFF2-40B4-BE49-F238E27FC236}">
              <a16:creationId xmlns:a16="http://schemas.microsoft.com/office/drawing/2014/main" id="{00000000-0008-0000-0500-00007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5" name="TextovéPole 1">
          <a:extLst>
            <a:ext uri="{FF2B5EF4-FFF2-40B4-BE49-F238E27FC236}">
              <a16:creationId xmlns:a16="http://schemas.microsoft.com/office/drawing/2014/main" id="{00000000-0008-0000-0500-00007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6" name="TextovéPole 1">
          <a:extLst>
            <a:ext uri="{FF2B5EF4-FFF2-40B4-BE49-F238E27FC236}">
              <a16:creationId xmlns:a16="http://schemas.microsoft.com/office/drawing/2014/main" id="{00000000-0008-0000-0500-00007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7" name="TextovéPole 1">
          <a:extLst>
            <a:ext uri="{FF2B5EF4-FFF2-40B4-BE49-F238E27FC236}">
              <a16:creationId xmlns:a16="http://schemas.microsoft.com/office/drawing/2014/main" id="{00000000-0008-0000-0500-00007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8" name="TextovéPole 1">
          <a:extLst>
            <a:ext uri="{FF2B5EF4-FFF2-40B4-BE49-F238E27FC236}">
              <a16:creationId xmlns:a16="http://schemas.microsoft.com/office/drawing/2014/main" id="{00000000-0008-0000-0500-00007A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79" name="TextovéPole 1">
          <a:extLst>
            <a:ext uri="{FF2B5EF4-FFF2-40B4-BE49-F238E27FC236}">
              <a16:creationId xmlns:a16="http://schemas.microsoft.com/office/drawing/2014/main" id="{00000000-0008-0000-0500-00007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0" name="TextovéPole 1">
          <a:extLst>
            <a:ext uri="{FF2B5EF4-FFF2-40B4-BE49-F238E27FC236}">
              <a16:creationId xmlns:a16="http://schemas.microsoft.com/office/drawing/2014/main" id="{00000000-0008-0000-0500-00007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1" name="TextovéPole 1">
          <a:extLst>
            <a:ext uri="{FF2B5EF4-FFF2-40B4-BE49-F238E27FC236}">
              <a16:creationId xmlns:a16="http://schemas.microsoft.com/office/drawing/2014/main" id="{00000000-0008-0000-0500-00007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2" name="TextovéPole 1">
          <a:extLst>
            <a:ext uri="{FF2B5EF4-FFF2-40B4-BE49-F238E27FC236}">
              <a16:creationId xmlns:a16="http://schemas.microsoft.com/office/drawing/2014/main" id="{00000000-0008-0000-0500-00007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3" name="TextovéPole 1">
          <a:extLst>
            <a:ext uri="{FF2B5EF4-FFF2-40B4-BE49-F238E27FC236}">
              <a16:creationId xmlns:a16="http://schemas.microsoft.com/office/drawing/2014/main" id="{00000000-0008-0000-0500-00007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4" name="TextovéPole 1">
          <a:extLst>
            <a:ext uri="{FF2B5EF4-FFF2-40B4-BE49-F238E27FC236}">
              <a16:creationId xmlns:a16="http://schemas.microsoft.com/office/drawing/2014/main" id="{00000000-0008-0000-0500-00008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5" name="TextovéPole 1">
          <a:extLst>
            <a:ext uri="{FF2B5EF4-FFF2-40B4-BE49-F238E27FC236}">
              <a16:creationId xmlns:a16="http://schemas.microsoft.com/office/drawing/2014/main" id="{00000000-0008-0000-0500-000081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6" name="TextovéPole 1">
          <a:extLst>
            <a:ext uri="{FF2B5EF4-FFF2-40B4-BE49-F238E27FC236}">
              <a16:creationId xmlns:a16="http://schemas.microsoft.com/office/drawing/2014/main" id="{00000000-0008-0000-0500-00008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7" name="TextovéPole 1">
          <a:extLst>
            <a:ext uri="{FF2B5EF4-FFF2-40B4-BE49-F238E27FC236}">
              <a16:creationId xmlns:a16="http://schemas.microsoft.com/office/drawing/2014/main" id="{00000000-0008-0000-0500-00008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8" name="TextovéPole 1">
          <a:extLst>
            <a:ext uri="{FF2B5EF4-FFF2-40B4-BE49-F238E27FC236}">
              <a16:creationId xmlns:a16="http://schemas.microsoft.com/office/drawing/2014/main" id="{00000000-0008-0000-0500-00008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89" name="TextovéPole 1">
          <a:extLst>
            <a:ext uri="{FF2B5EF4-FFF2-40B4-BE49-F238E27FC236}">
              <a16:creationId xmlns:a16="http://schemas.microsoft.com/office/drawing/2014/main" id="{00000000-0008-0000-0500-00008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0" name="TextovéPole 1">
          <a:extLst>
            <a:ext uri="{FF2B5EF4-FFF2-40B4-BE49-F238E27FC236}">
              <a16:creationId xmlns:a16="http://schemas.microsoft.com/office/drawing/2014/main" id="{00000000-0008-0000-0500-00008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1" name="TextovéPole 1">
          <a:extLst>
            <a:ext uri="{FF2B5EF4-FFF2-40B4-BE49-F238E27FC236}">
              <a16:creationId xmlns:a16="http://schemas.microsoft.com/office/drawing/2014/main" id="{00000000-0008-0000-0500-00008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2" name="TextovéPole 1">
          <a:extLst>
            <a:ext uri="{FF2B5EF4-FFF2-40B4-BE49-F238E27FC236}">
              <a16:creationId xmlns:a16="http://schemas.microsoft.com/office/drawing/2014/main" id="{00000000-0008-0000-0500-00008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3" name="TextovéPole 1">
          <a:extLst>
            <a:ext uri="{FF2B5EF4-FFF2-40B4-BE49-F238E27FC236}">
              <a16:creationId xmlns:a16="http://schemas.microsoft.com/office/drawing/2014/main" id="{00000000-0008-0000-0500-00008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4" name="TextovéPole 1">
          <a:extLst>
            <a:ext uri="{FF2B5EF4-FFF2-40B4-BE49-F238E27FC236}">
              <a16:creationId xmlns:a16="http://schemas.microsoft.com/office/drawing/2014/main" id="{00000000-0008-0000-0500-00008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5" name="TextovéPole 1">
          <a:extLst>
            <a:ext uri="{FF2B5EF4-FFF2-40B4-BE49-F238E27FC236}">
              <a16:creationId xmlns:a16="http://schemas.microsoft.com/office/drawing/2014/main" id="{00000000-0008-0000-0500-00008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6" name="TextovéPole 1">
          <a:extLst>
            <a:ext uri="{FF2B5EF4-FFF2-40B4-BE49-F238E27FC236}">
              <a16:creationId xmlns:a16="http://schemas.microsoft.com/office/drawing/2014/main" id="{00000000-0008-0000-0500-00008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7" name="TextovéPole 1">
          <a:extLst>
            <a:ext uri="{FF2B5EF4-FFF2-40B4-BE49-F238E27FC236}">
              <a16:creationId xmlns:a16="http://schemas.microsoft.com/office/drawing/2014/main" id="{00000000-0008-0000-0500-00008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8" name="TextovéPole 1">
          <a:extLst>
            <a:ext uri="{FF2B5EF4-FFF2-40B4-BE49-F238E27FC236}">
              <a16:creationId xmlns:a16="http://schemas.microsoft.com/office/drawing/2014/main" id="{00000000-0008-0000-0500-00008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399" name="TextovéPole 1">
          <a:extLst>
            <a:ext uri="{FF2B5EF4-FFF2-40B4-BE49-F238E27FC236}">
              <a16:creationId xmlns:a16="http://schemas.microsoft.com/office/drawing/2014/main" id="{00000000-0008-0000-0500-00008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400" name="TextovéPole 1">
          <a:extLst>
            <a:ext uri="{FF2B5EF4-FFF2-40B4-BE49-F238E27FC236}">
              <a16:creationId xmlns:a16="http://schemas.microsoft.com/office/drawing/2014/main" id="{00000000-0008-0000-0500-00009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1" name="TextovéPole 1">
          <a:extLst>
            <a:ext uri="{FF2B5EF4-FFF2-40B4-BE49-F238E27FC236}">
              <a16:creationId xmlns:a16="http://schemas.microsoft.com/office/drawing/2014/main" id="{00000000-0008-0000-0500-00009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2" name="TextovéPole 1">
          <a:extLst>
            <a:ext uri="{FF2B5EF4-FFF2-40B4-BE49-F238E27FC236}">
              <a16:creationId xmlns:a16="http://schemas.microsoft.com/office/drawing/2014/main" id="{00000000-0008-0000-0500-00009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3" name="TextovéPole 1">
          <a:extLst>
            <a:ext uri="{FF2B5EF4-FFF2-40B4-BE49-F238E27FC236}">
              <a16:creationId xmlns:a16="http://schemas.microsoft.com/office/drawing/2014/main" id="{00000000-0008-0000-0500-00009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4" name="TextovéPole 1">
          <a:extLst>
            <a:ext uri="{FF2B5EF4-FFF2-40B4-BE49-F238E27FC236}">
              <a16:creationId xmlns:a16="http://schemas.microsoft.com/office/drawing/2014/main" id="{00000000-0008-0000-0500-000094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5" name="TextovéPole 1">
          <a:extLst>
            <a:ext uri="{FF2B5EF4-FFF2-40B4-BE49-F238E27FC236}">
              <a16:creationId xmlns:a16="http://schemas.microsoft.com/office/drawing/2014/main" id="{00000000-0008-0000-0500-00009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6" name="TextovéPole 1">
          <a:extLst>
            <a:ext uri="{FF2B5EF4-FFF2-40B4-BE49-F238E27FC236}">
              <a16:creationId xmlns:a16="http://schemas.microsoft.com/office/drawing/2014/main" id="{00000000-0008-0000-0500-00009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7" name="TextovéPole 1">
          <a:extLst>
            <a:ext uri="{FF2B5EF4-FFF2-40B4-BE49-F238E27FC236}">
              <a16:creationId xmlns:a16="http://schemas.microsoft.com/office/drawing/2014/main" id="{00000000-0008-0000-0500-00009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8" name="TextovéPole 1">
          <a:extLst>
            <a:ext uri="{FF2B5EF4-FFF2-40B4-BE49-F238E27FC236}">
              <a16:creationId xmlns:a16="http://schemas.microsoft.com/office/drawing/2014/main" id="{00000000-0008-0000-0500-00009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09" name="TextovéPole 1">
          <a:extLst>
            <a:ext uri="{FF2B5EF4-FFF2-40B4-BE49-F238E27FC236}">
              <a16:creationId xmlns:a16="http://schemas.microsoft.com/office/drawing/2014/main" id="{00000000-0008-0000-0500-00009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0" name="TextovéPole 1">
          <a:extLst>
            <a:ext uri="{FF2B5EF4-FFF2-40B4-BE49-F238E27FC236}">
              <a16:creationId xmlns:a16="http://schemas.microsoft.com/office/drawing/2014/main" id="{00000000-0008-0000-0500-00009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1" name="TextovéPole 1">
          <a:extLst>
            <a:ext uri="{FF2B5EF4-FFF2-40B4-BE49-F238E27FC236}">
              <a16:creationId xmlns:a16="http://schemas.microsoft.com/office/drawing/2014/main" id="{00000000-0008-0000-0500-00009B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2" name="TextovéPole 1">
          <a:extLst>
            <a:ext uri="{FF2B5EF4-FFF2-40B4-BE49-F238E27FC236}">
              <a16:creationId xmlns:a16="http://schemas.microsoft.com/office/drawing/2014/main" id="{00000000-0008-0000-0500-00009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3" name="TextovéPole 1">
          <a:extLst>
            <a:ext uri="{FF2B5EF4-FFF2-40B4-BE49-F238E27FC236}">
              <a16:creationId xmlns:a16="http://schemas.microsoft.com/office/drawing/2014/main" id="{00000000-0008-0000-0500-00009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4" name="TextovéPole 1">
          <a:extLst>
            <a:ext uri="{FF2B5EF4-FFF2-40B4-BE49-F238E27FC236}">
              <a16:creationId xmlns:a16="http://schemas.microsoft.com/office/drawing/2014/main" id="{00000000-0008-0000-0500-00009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5" name="TextovéPole 1">
          <a:extLst>
            <a:ext uri="{FF2B5EF4-FFF2-40B4-BE49-F238E27FC236}">
              <a16:creationId xmlns:a16="http://schemas.microsoft.com/office/drawing/2014/main" id="{00000000-0008-0000-0500-00009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6" name="TextovéPole 1">
          <a:extLst>
            <a:ext uri="{FF2B5EF4-FFF2-40B4-BE49-F238E27FC236}">
              <a16:creationId xmlns:a16="http://schemas.microsoft.com/office/drawing/2014/main" id="{00000000-0008-0000-0500-0000A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7" name="TextovéPole 1">
          <a:extLst>
            <a:ext uri="{FF2B5EF4-FFF2-40B4-BE49-F238E27FC236}">
              <a16:creationId xmlns:a16="http://schemas.microsoft.com/office/drawing/2014/main" id="{00000000-0008-0000-0500-0000A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8" name="TextovéPole 1">
          <a:extLst>
            <a:ext uri="{FF2B5EF4-FFF2-40B4-BE49-F238E27FC236}">
              <a16:creationId xmlns:a16="http://schemas.microsoft.com/office/drawing/2014/main" id="{00000000-0008-0000-0500-0000A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19" name="TextovéPole 1">
          <a:extLst>
            <a:ext uri="{FF2B5EF4-FFF2-40B4-BE49-F238E27FC236}">
              <a16:creationId xmlns:a16="http://schemas.microsoft.com/office/drawing/2014/main" id="{00000000-0008-0000-0500-0000A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0" name="TextovéPole 1">
          <a:extLst>
            <a:ext uri="{FF2B5EF4-FFF2-40B4-BE49-F238E27FC236}">
              <a16:creationId xmlns:a16="http://schemas.microsoft.com/office/drawing/2014/main" id="{00000000-0008-0000-0500-0000A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1" name="TextovéPole 1">
          <a:extLst>
            <a:ext uri="{FF2B5EF4-FFF2-40B4-BE49-F238E27FC236}">
              <a16:creationId xmlns:a16="http://schemas.microsoft.com/office/drawing/2014/main" id="{00000000-0008-0000-0500-0000A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2" name="TextovéPole 1">
          <a:extLst>
            <a:ext uri="{FF2B5EF4-FFF2-40B4-BE49-F238E27FC236}">
              <a16:creationId xmlns:a16="http://schemas.microsoft.com/office/drawing/2014/main" id="{00000000-0008-0000-0500-0000A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3" name="TextovéPole 1">
          <a:extLst>
            <a:ext uri="{FF2B5EF4-FFF2-40B4-BE49-F238E27FC236}">
              <a16:creationId xmlns:a16="http://schemas.microsoft.com/office/drawing/2014/main" id="{00000000-0008-0000-0500-0000A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424" name="TextovéPole 1">
          <a:extLst>
            <a:ext uri="{FF2B5EF4-FFF2-40B4-BE49-F238E27FC236}">
              <a16:creationId xmlns:a16="http://schemas.microsoft.com/office/drawing/2014/main" id="{00000000-0008-0000-0500-0000A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7" name="TextovéPole 1">
          <a:extLst>
            <a:ext uri="{FF2B5EF4-FFF2-40B4-BE49-F238E27FC236}">
              <a16:creationId xmlns:a16="http://schemas.microsoft.com/office/drawing/2014/main" id="{00000000-0008-0000-0500-0000A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8" name="TextovéPole 1">
          <a:extLst>
            <a:ext uri="{FF2B5EF4-FFF2-40B4-BE49-F238E27FC236}">
              <a16:creationId xmlns:a16="http://schemas.microsoft.com/office/drawing/2014/main" id="{00000000-0008-0000-0500-0000A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29" name="TextovéPole 1">
          <a:extLst>
            <a:ext uri="{FF2B5EF4-FFF2-40B4-BE49-F238E27FC236}">
              <a16:creationId xmlns:a16="http://schemas.microsoft.com/office/drawing/2014/main" id="{00000000-0008-0000-0500-0000A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0" name="TextovéPole 1">
          <a:extLst>
            <a:ext uri="{FF2B5EF4-FFF2-40B4-BE49-F238E27FC236}">
              <a16:creationId xmlns:a16="http://schemas.microsoft.com/office/drawing/2014/main" id="{00000000-0008-0000-0500-0000AE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1" name="TextovéPole 1">
          <a:extLst>
            <a:ext uri="{FF2B5EF4-FFF2-40B4-BE49-F238E27FC236}">
              <a16:creationId xmlns:a16="http://schemas.microsoft.com/office/drawing/2014/main" id="{00000000-0008-0000-0500-0000A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2" name="TextovéPole 1">
          <a:extLst>
            <a:ext uri="{FF2B5EF4-FFF2-40B4-BE49-F238E27FC236}">
              <a16:creationId xmlns:a16="http://schemas.microsoft.com/office/drawing/2014/main" id="{00000000-0008-0000-0500-0000B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3" name="TextovéPole 1">
          <a:extLst>
            <a:ext uri="{FF2B5EF4-FFF2-40B4-BE49-F238E27FC236}">
              <a16:creationId xmlns:a16="http://schemas.microsoft.com/office/drawing/2014/main" id="{00000000-0008-0000-0500-0000B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4" name="TextovéPole 1">
          <a:extLst>
            <a:ext uri="{FF2B5EF4-FFF2-40B4-BE49-F238E27FC236}">
              <a16:creationId xmlns:a16="http://schemas.microsoft.com/office/drawing/2014/main" id="{00000000-0008-0000-0500-0000B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5" name="TextovéPole 1">
          <a:extLst>
            <a:ext uri="{FF2B5EF4-FFF2-40B4-BE49-F238E27FC236}">
              <a16:creationId xmlns:a16="http://schemas.microsoft.com/office/drawing/2014/main" id="{00000000-0008-0000-0500-0000B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6" name="TextovéPole 1">
          <a:extLst>
            <a:ext uri="{FF2B5EF4-FFF2-40B4-BE49-F238E27FC236}">
              <a16:creationId xmlns:a16="http://schemas.microsoft.com/office/drawing/2014/main" id="{00000000-0008-0000-0500-0000B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7" name="TextovéPole 1">
          <a:extLst>
            <a:ext uri="{FF2B5EF4-FFF2-40B4-BE49-F238E27FC236}">
              <a16:creationId xmlns:a16="http://schemas.microsoft.com/office/drawing/2014/main" id="{00000000-0008-0000-0500-0000B5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8" name="TextovéPole 1">
          <a:extLst>
            <a:ext uri="{FF2B5EF4-FFF2-40B4-BE49-F238E27FC236}">
              <a16:creationId xmlns:a16="http://schemas.microsoft.com/office/drawing/2014/main" id="{00000000-0008-0000-0500-0000B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39" name="TextovéPole 1">
          <a:extLst>
            <a:ext uri="{FF2B5EF4-FFF2-40B4-BE49-F238E27FC236}">
              <a16:creationId xmlns:a16="http://schemas.microsoft.com/office/drawing/2014/main" id="{00000000-0008-0000-0500-0000B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0" name="TextovéPole 1">
          <a:extLst>
            <a:ext uri="{FF2B5EF4-FFF2-40B4-BE49-F238E27FC236}">
              <a16:creationId xmlns:a16="http://schemas.microsoft.com/office/drawing/2014/main" id="{00000000-0008-0000-0500-0000B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1" name="TextovéPole 1">
          <a:extLst>
            <a:ext uri="{FF2B5EF4-FFF2-40B4-BE49-F238E27FC236}">
              <a16:creationId xmlns:a16="http://schemas.microsoft.com/office/drawing/2014/main" id="{00000000-0008-0000-0500-0000B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2" name="TextovéPole 1">
          <a:extLst>
            <a:ext uri="{FF2B5EF4-FFF2-40B4-BE49-F238E27FC236}">
              <a16:creationId xmlns:a16="http://schemas.microsoft.com/office/drawing/2014/main" id="{00000000-0008-0000-0500-0000B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3" name="TextovéPole 1">
          <a:extLst>
            <a:ext uri="{FF2B5EF4-FFF2-40B4-BE49-F238E27FC236}">
              <a16:creationId xmlns:a16="http://schemas.microsoft.com/office/drawing/2014/main" id="{00000000-0008-0000-0500-0000B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4" name="TextovéPole 1">
          <a:extLst>
            <a:ext uri="{FF2B5EF4-FFF2-40B4-BE49-F238E27FC236}">
              <a16:creationId xmlns:a16="http://schemas.microsoft.com/office/drawing/2014/main" id="{00000000-0008-0000-0500-0000B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5" name="TextovéPole 1">
          <a:extLst>
            <a:ext uri="{FF2B5EF4-FFF2-40B4-BE49-F238E27FC236}">
              <a16:creationId xmlns:a16="http://schemas.microsoft.com/office/drawing/2014/main" id="{00000000-0008-0000-0500-0000B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6" name="TextovéPole 1">
          <a:extLst>
            <a:ext uri="{FF2B5EF4-FFF2-40B4-BE49-F238E27FC236}">
              <a16:creationId xmlns:a16="http://schemas.microsoft.com/office/drawing/2014/main" id="{00000000-0008-0000-0500-0000B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7" name="TextovéPole 1">
          <a:extLst>
            <a:ext uri="{FF2B5EF4-FFF2-40B4-BE49-F238E27FC236}">
              <a16:creationId xmlns:a16="http://schemas.microsoft.com/office/drawing/2014/main" id="{00000000-0008-0000-0500-0000B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8" name="TextovéPole 1">
          <a:extLst>
            <a:ext uri="{FF2B5EF4-FFF2-40B4-BE49-F238E27FC236}">
              <a16:creationId xmlns:a16="http://schemas.microsoft.com/office/drawing/2014/main" id="{00000000-0008-0000-0500-0000C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49" name="TextovéPole 1">
          <a:extLst>
            <a:ext uri="{FF2B5EF4-FFF2-40B4-BE49-F238E27FC236}">
              <a16:creationId xmlns:a16="http://schemas.microsoft.com/office/drawing/2014/main" id="{00000000-0008-0000-0500-0000C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50" name="TextovéPole 1">
          <a:extLst>
            <a:ext uri="{FF2B5EF4-FFF2-40B4-BE49-F238E27FC236}">
              <a16:creationId xmlns:a16="http://schemas.microsoft.com/office/drawing/2014/main" id="{00000000-0008-0000-0500-0000C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451" name="TextovéPole 1">
          <a:extLst>
            <a:ext uri="{FF2B5EF4-FFF2-40B4-BE49-F238E27FC236}">
              <a16:creationId xmlns:a16="http://schemas.microsoft.com/office/drawing/2014/main" id="{00000000-0008-0000-0500-0000C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3" name="TextovéPole 1">
          <a:extLst>
            <a:ext uri="{FF2B5EF4-FFF2-40B4-BE49-F238E27FC236}">
              <a16:creationId xmlns:a16="http://schemas.microsoft.com/office/drawing/2014/main" id="{00000000-0008-0000-0500-0000C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4" name="TextovéPole 1">
          <a:extLst>
            <a:ext uri="{FF2B5EF4-FFF2-40B4-BE49-F238E27FC236}">
              <a16:creationId xmlns:a16="http://schemas.microsoft.com/office/drawing/2014/main" id="{00000000-0008-0000-0500-0000C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5" name="TextovéPole 1">
          <a:extLst>
            <a:ext uri="{FF2B5EF4-FFF2-40B4-BE49-F238E27FC236}">
              <a16:creationId xmlns:a16="http://schemas.microsoft.com/office/drawing/2014/main" id="{00000000-0008-0000-0500-0000C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6" name="TextovéPole 1">
          <a:extLst>
            <a:ext uri="{FF2B5EF4-FFF2-40B4-BE49-F238E27FC236}">
              <a16:creationId xmlns:a16="http://schemas.microsoft.com/office/drawing/2014/main" id="{00000000-0008-0000-0500-0000C8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7" name="TextovéPole 1">
          <a:extLst>
            <a:ext uri="{FF2B5EF4-FFF2-40B4-BE49-F238E27FC236}">
              <a16:creationId xmlns:a16="http://schemas.microsoft.com/office/drawing/2014/main" id="{00000000-0008-0000-0500-0000C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8" name="TextovéPole 1">
          <a:extLst>
            <a:ext uri="{FF2B5EF4-FFF2-40B4-BE49-F238E27FC236}">
              <a16:creationId xmlns:a16="http://schemas.microsoft.com/office/drawing/2014/main" id="{00000000-0008-0000-0500-0000C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59" name="TextovéPole 1">
          <a:extLst>
            <a:ext uri="{FF2B5EF4-FFF2-40B4-BE49-F238E27FC236}">
              <a16:creationId xmlns:a16="http://schemas.microsoft.com/office/drawing/2014/main" id="{00000000-0008-0000-0500-0000C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0" name="TextovéPole 1">
          <a:extLst>
            <a:ext uri="{FF2B5EF4-FFF2-40B4-BE49-F238E27FC236}">
              <a16:creationId xmlns:a16="http://schemas.microsoft.com/office/drawing/2014/main" id="{00000000-0008-0000-0500-0000C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1" name="TextovéPole 1">
          <a:extLst>
            <a:ext uri="{FF2B5EF4-FFF2-40B4-BE49-F238E27FC236}">
              <a16:creationId xmlns:a16="http://schemas.microsoft.com/office/drawing/2014/main" id="{00000000-0008-0000-0500-0000C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2" name="TextovéPole 1">
          <a:extLst>
            <a:ext uri="{FF2B5EF4-FFF2-40B4-BE49-F238E27FC236}">
              <a16:creationId xmlns:a16="http://schemas.microsoft.com/office/drawing/2014/main" id="{00000000-0008-0000-0500-0000C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3" name="TextovéPole 1">
          <a:extLst>
            <a:ext uri="{FF2B5EF4-FFF2-40B4-BE49-F238E27FC236}">
              <a16:creationId xmlns:a16="http://schemas.microsoft.com/office/drawing/2014/main" id="{00000000-0008-0000-0500-0000CF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4" name="TextovéPole 1">
          <a:extLst>
            <a:ext uri="{FF2B5EF4-FFF2-40B4-BE49-F238E27FC236}">
              <a16:creationId xmlns:a16="http://schemas.microsoft.com/office/drawing/2014/main" id="{00000000-0008-0000-0500-0000D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5" name="TextovéPole 1">
          <a:extLst>
            <a:ext uri="{FF2B5EF4-FFF2-40B4-BE49-F238E27FC236}">
              <a16:creationId xmlns:a16="http://schemas.microsoft.com/office/drawing/2014/main" id="{00000000-0008-0000-0500-0000D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6" name="TextovéPole 1">
          <a:extLst>
            <a:ext uri="{FF2B5EF4-FFF2-40B4-BE49-F238E27FC236}">
              <a16:creationId xmlns:a16="http://schemas.microsoft.com/office/drawing/2014/main" id="{00000000-0008-0000-0500-0000D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7" name="TextovéPole 1">
          <a:extLst>
            <a:ext uri="{FF2B5EF4-FFF2-40B4-BE49-F238E27FC236}">
              <a16:creationId xmlns:a16="http://schemas.microsoft.com/office/drawing/2014/main" id="{00000000-0008-0000-0500-0000D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8" name="TextovéPole 1">
          <a:extLst>
            <a:ext uri="{FF2B5EF4-FFF2-40B4-BE49-F238E27FC236}">
              <a16:creationId xmlns:a16="http://schemas.microsoft.com/office/drawing/2014/main" id="{00000000-0008-0000-0500-0000D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69" name="TextovéPole 1">
          <a:extLst>
            <a:ext uri="{FF2B5EF4-FFF2-40B4-BE49-F238E27FC236}">
              <a16:creationId xmlns:a16="http://schemas.microsoft.com/office/drawing/2014/main" id="{00000000-0008-0000-0500-0000D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0" name="TextovéPole 1">
          <a:extLst>
            <a:ext uri="{FF2B5EF4-FFF2-40B4-BE49-F238E27FC236}">
              <a16:creationId xmlns:a16="http://schemas.microsoft.com/office/drawing/2014/main" id="{00000000-0008-0000-0500-0000D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1" name="TextovéPole 1">
          <a:extLst>
            <a:ext uri="{FF2B5EF4-FFF2-40B4-BE49-F238E27FC236}">
              <a16:creationId xmlns:a16="http://schemas.microsoft.com/office/drawing/2014/main" id="{00000000-0008-0000-0500-0000D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2" name="TextovéPole 1">
          <a:extLst>
            <a:ext uri="{FF2B5EF4-FFF2-40B4-BE49-F238E27FC236}">
              <a16:creationId xmlns:a16="http://schemas.microsoft.com/office/drawing/2014/main" id="{00000000-0008-0000-0500-0000D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3" name="TextovéPole 1">
          <a:extLst>
            <a:ext uri="{FF2B5EF4-FFF2-40B4-BE49-F238E27FC236}">
              <a16:creationId xmlns:a16="http://schemas.microsoft.com/office/drawing/2014/main" id="{00000000-0008-0000-0500-0000D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4" name="TextovéPole 1">
          <a:extLst>
            <a:ext uri="{FF2B5EF4-FFF2-40B4-BE49-F238E27FC236}">
              <a16:creationId xmlns:a16="http://schemas.microsoft.com/office/drawing/2014/main" id="{00000000-0008-0000-0500-0000D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5" name="TextovéPole 1">
          <a:extLst>
            <a:ext uri="{FF2B5EF4-FFF2-40B4-BE49-F238E27FC236}">
              <a16:creationId xmlns:a16="http://schemas.microsoft.com/office/drawing/2014/main" id="{00000000-0008-0000-0500-0000D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6" name="TextovéPole 1">
          <a:extLst>
            <a:ext uri="{FF2B5EF4-FFF2-40B4-BE49-F238E27FC236}">
              <a16:creationId xmlns:a16="http://schemas.microsoft.com/office/drawing/2014/main" id="{00000000-0008-0000-0500-0000D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7" name="TextovéPole 1">
          <a:extLst>
            <a:ext uri="{FF2B5EF4-FFF2-40B4-BE49-F238E27FC236}">
              <a16:creationId xmlns:a16="http://schemas.microsoft.com/office/drawing/2014/main" id="{00000000-0008-0000-0500-0000D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478" name="TextovéPole 1">
          <a:extLst>
            <a:ext uri="{FF2B5EF4-FFF2-40B4-BE49-F238E27FC236}">
              <a16:creationId xmlns:a16="http://schemas.microsoft.com/office/drawing/2014/main" id="{00000000-0008-0000-0500-0000D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79" name="TextovéPole 1">
          <a:extLst>
            <a:ext uri="{FF2B5EF4-FFF2-40B4-BE49-F238E27FC236}">
              <a16:creationId xmlns:a16="http://schemas.microsoft.com/office/drawing/2014/main" id="{00000000-0008-0000-0500-0000D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0" name="TextovéPole 1">
          <a:extLst>
            <a:ext uri="{FF2B5EF4-FFF2-40B4-BE49-F238E27FC236}">
              <a16:creationId xmlns:a16="http://schemas.microsoft.com/office/drawing/2014/main" id="{00000000-0008-0000-0500-0000E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1" name="TextovéPole 1">
          <a:extLst>
            <a:ext uri="{FF2B5EF4-FFF2-40B4-BE49-F238E27FC236}">
              <a16:creationId xmlns:a16="http://schemas.microsoft.com/office/drawing/2014/main" id="{00000000-0008-0000-0500-0000E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2" name="TextovéPole 1">
          <a:extLst>
            <a:ext uri="{FF2B5EF4-FFF2-40B4-BE49-F238E27FC236}">
              <a16:creationId xmlns:a16="http://schemas.microsoft.com/office/drawing/2014/main" id="{00000000-0008-0000-0500-0000E2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3" name="TextovéPole 1">
          <a:extLst>
            <a:ext uri="{FF2B5EF4-FFF2-40B4-BE49-F238E27FC236}">
              <a16:creationId xmlns:a16="http://schemas.microsoft.com/office/drawing/2014/main" id="{00000000-0008-0000-0500-0000E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4" name="TextovéPole 1">
          <a:extLst>
            <a:ext uri="{FF2B5EF4-FFF2-40B4-BE49-F238E27FC236}">
              <a16:creationId xmlns:a16="http://schemas.microsoft.com/office/drawing/2014/main" id="{00000000-0008-0000-0500-0000E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5" name="TextovéPole 1">
          <a:extLst>
            <a:ext uri="{FF2B5EF4-FFF2-40B4-BE49-F238E27FC236}">
              <a16:creationId xmlns:a16="http://schemas.microsoft.com/office/drawing/2014/main" id="{00000000-0008-0000-0500-0000E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6" name="TextovéPole 1">
          <a:extLst>
            <a:ext uri="{FF2B5EF4-FFF2-40B4-BE49-F238E27FC236}">
              <a16:creationId xmlns:a16="http://schemas.microsoft.com/office/drawing/2014/main" id="{00000000-0008-0000-0500-0000E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7" name="TextovéPole 1">
          <a:extLst>
            <a:ext uri="{FF2B5EF4-FFF2-40B4-BE49-F238E27FC236}">
              <a16:creationId xmlns:a16="http://schemas.microsoft.com/office/drawing/2014/main" id="{00000000-0008-0000-0500-0000E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8" name="TextovéPole 1">
          <a:extLst>
            <a:ext uri="{FF2B5EF4-FFF2-40B4-BE49-F238E27FC236}">
              <a16:creationId xmlns:a16="http://schemas.microsoft.com/office/drawing/2014/main" id="{00000000-0008-0000-0500-0000E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89" name="TextovéPole 1">
          <a:extLst>
            <a:ext uri="{FF2B5EF4-FFF2-40B4-BE49-F238E27FC236}">
              <a16:creationId xmlns:a16="http://schemas.microsoft.com/office/drawing/2014/main" id="{00000000-0008-0000-0500-0000E9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0" name="TextovéPole 1">
          <a:extLst>
            <a:ext uri="{FF2B5EF4-FFF2-40B4-BE49-F238E27FC236}">
              <a16:creationId xmlns:a16="http://schemas.microsoft.com/office/drawing/2014/main" id="{00000000-0008-0000-0500-0000E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1" name="TextovéPole 1">
          <a:extLst>
            <a:ext uri="{FF2B5EF4-FFF2-40B4-BE49-F238E27FC236}">
              <a16:creationId xmlns:a16="http://schemas.microsoft.com/office/drawing/2014/main" id="{00000000-0008-0000-0500-0000E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2" name="TextovéPole 1">
          <a:extLst>
            <a:ext uri="{FF2B5EF4-FFF2-40B4-BE49-F238E27FC236}">
              <a16:creationId xmlns:a16="http://schemas.microsoft.com/office/drawing/2014/main" id="{00000000-0008-0000-0500-0000EC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3" name="TextovéPole 1">
          <a:extLst>
            <a:ext uri="{FF2B5EF4-FFF2-40B4-BE49-F238E27FC236}">
              <a16:creationId xmlns:a16="http://schemas.microsoft.com/office/drawing/2014/main" id="{00000000-0008-0000-0500-0000E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4" name="TextovéPole 1">
          <a:extLst>
            <a:ext uri="{FF2B5EF4-FFF2-40B4-BE49-F238E27FC236}">
              <a16:creationId xmlns:a16="http://schemas.microsoft.com/office/drawing/2014/main" id="{00000000-0008-0000-0500-0000E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5" name="TextovéPole 1">
          <a:extLst>
            <a:ext uri="{FF2B5EF4-FFF2-40B4-BE49-F238E27FC236}">
              <a16:creationId xmlns:a16="http://schemas.microsoft.com/office/drawing/2014/main" id="{00000000-0008-0000-0500-0000E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6" name="TextovéPole 1">
          <a:extLst>
            <a:ext uri="{FF2B5EF4-FFF2-40B4-BE49-F238E27FC236}">
              <a16:creationId xmlns:a16="http://schemas.microsoft.com/office/drawing/2014/main" id="{00000000-0008-0000-0500-0000F0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7" name="TextovéPole 1">
          <a:extLst>
            <a:ext uri="{FF2B5EF4-FFF2-40B4-BE49-F238E27FC236}">
              <a16:creationId xmlns:a16="http://schemas.microsoft.com/office/drawing/2014/main" id="{00000000-0008-0000-0500-0000F1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8" name="TextovéPole 1">
          <a:extLst>
            <a:ext uri="{FF2B5EF4-FFF2-40B4-BE49-F238E27FC236}">
              <a16:creationId xmlns:a16="http://schemas.microsoft.com/office/drawing/2014/main" id="{00000000-0008-0000-0500-0000F2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499" name="TextovéPole 1">
          <a:extLst>
            <a:ext uri="{FF2B5EF4-FFF2-40B4-BE49-F238E27FC236}">
              <a16:creationId xmlns:a16="http://schemas.microsoft.com/office/drawing/2014/main" id="{00000000-0008-0000-0500-0000F3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0" name="TextovéPole 1">
          <a:extLst>
            <a:ext uri="{FF2B5EF4-FFF2-40B4-BE49-F238E27FC236}">
              <a16:creationId xmlns:a16="http://schemas.microsoft.com/office/drawing/2014/main" id="{00000000-0008-0000-0500-0000F4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1" name="TextovéPole 1">
          <a:extLst>
            <a:ext uri="{FF2B5EF4-FFF2-40B4-BE49-F238E27FC236}">
              <a16:creationId xmlns:a16="http://schemas.microsoft.com/office/drawing/2014/main" id="{00000000-0008-0000-0500-0000F5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2" name="TextovéPole 1">
          <a:extLst>
            <a:ext uri="{FF2B5EF4-FFF2-40B4-BE49-F238E27FC236}">
              <a16:creationId xmlns:a16="http://schemas.microsoft.com/office/drawing/2014/main" id="{00000000-0008-0000-0500-0000F6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3" name="TextovéPole 1">
          <a:extLst>
            <a:ext uri="{FF2B5EF4-FFF2-40B4-BE49-F238E27FC236}">
              <a16:creationId xmlns:a16="http://schemas.microsoft.com/office/drawing/2014/main" id="{00000000-0008-0000-0500-0000F7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504" name="TextovéPole 1">
          <a:extLst>
            <a:ext uri="{FF2B5EF4-FFF2-40B4-BE49-F238E27FC236}">
              <a16:creationId xmlns:a16="http://schemas.microsoft.com/office/drawing/2014/main" id="{00000000-0008-0000-0500-0000F8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5" name="TextovéPole 1">
          <a:extLst>
            <a:ext uri="{FF2B5EF4-FFF2-40B4-BE49-F238E27FC236}">
              <a16:creationId xmlns:a16="http://schemas.microsoft.com/office/drawing/2014/main" id="{00000000-0008-0000-0500-0000F9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6" name="TextovéPole 1">
          <a:extLst>
            <a:ext uri="{FF2B5EF4-FFF2-40B4-BE49-F238E27FC236}">
              <a16:creationId xmlns:a16="http://schemas.microsoft.com/office/drawing/2014/main" id="{00000000-0008-0000-0500-0000FA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7" name="TextovéPole 1">
          <a:extLst>
            <a:ext uri="{FF2B5EF4-FFF2-40B4-BE49-F238E27FC236}">
              <a16:creationId xmlns:a16="http://schemas.microsoft.com/office/drawing/2014/main" id="{00000000-0008-0000-0500-0000FB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8" name="TextovéPole 1">
          <a:extLst>
            <a:ext uri="{FF2B5EF4-FFF2-40B4-BE49-F238E27FC236}">
              <a16:creationId xmlns:a16="http://schemas.microsoft.com/office/drawing/2014/main" id="{00000000-0008-0000-0500-0000FC01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09" name="TextovéPole 1">
          <a:extLst>
            <a:ext uri="{FF2B5EF4-FFF2-40B4-BE49-F238E27FC236}">
              <a16:creationId xmlns:a16="http://schemas.microsoft.com/office/drawing/2014/main" id="{00000000-0008-0000-0500-0000FD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0" name="TextovéPole 1">
          <a:extLst>
            <a:ext uri="{FF2B5EF4-FFF2-40B4-BE49-F238E27FC236}">
              <a16:creationId xmlns:a16="http://schemas.microsoft.com/office/drawing/2014/main" id="{00000000-0008-0000-0500-0000FE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1" name="TextovéPole 1">
          <a:extLst>
            <a:ext uri="{FF2B5EF4-FFF2-40B4-BE49-F238E27FC236}">
              <a16:creationId xmlns:a16="http://schemas.microsoft.com/office/drawing/2014/main" id="{00000000-0008-0000-0500-0000FF01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2" name="TextovéPole 1">
          <a:extLst>
            <a:ext uri="{FF2B5EF4-FFF2-40B4-BE49-F238E27FC236}">
              <a16:creationId xmlns:a16="http://schemas.microsoft.com/office/drawing/2014/main" id="{00000000-0008-0000-0500-00000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3" name="TextovéPole 1">
          <a:extLst>
            <a:ext uri="{FF2B5EF4-FFF2-40B4-BE49-F238E27FC236}">
              <a16:creationId xmlns:a16="http://schemas.microsoft.com/office/drawing/2014/main" id="{00000000-0008-0000-0500-00000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4" name="TextovéPole 1">
          <a:extLst>
            <a:ext uri="{FF2B5EF4-FFF2-40B4-BE49-F238E27FC236}">
              <a16:creationId xmlns:a16="http://schemas.microsoft.com/office/drawing/2014/main" id="{00000000-0008-0000-0500-00000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5" name="TextovéPole 1">
          <a:extLst>
            <a:ext uri="{FF2B5EF4-FFF2-40B4-BE49-F238E27FC236}">
              <a16:creationId xmlns:a16="http://schemas.microsoft.com/office/drawing/2014/main" id="{00000000-0008-0000-0500-000003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6" name="TextovéPole 1">
          <a:extLst>
            <a:ext uri="{FF2B5EF4-FFF2-40B4-BE49-F238E27FC236}">
              <a16:creationId xmlns:a16="http://schemas.microsoft.com/office/drawing/2014/main" id="{00000000-0008-0000-0500-00000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7" name="TextovéPole 1">
          <a:extLst>
            <a:ext uri="{FF2B5EF4-FFF2-40B4-BE49-F238E27FC236}">
              <a16:creationId xmlns:a16="http://schemas.microsoft.com/office/drawing/2014/main" id="{00000000-0008-0000-0500-00000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8" name="TextovéPole 1">
          <a:extLst>
            <a:ext uri="{FF2B5EF4-FFF2-40B4-BE49-F238E27FC236}">
              <a16:creationId xmlns:a16="http://schemas.microsoft.com/office/drawing/2014/main" id="{00000000-0008-0000-0500-00000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19" name="TextovéPole 1">
          <a:extLst>
            <a:ext uri="{FF2B5EF4-FFF2-40B4-BE49-F238E27FC236}">
              <a16:creationId xmlns:a16="http://schemas.microsoft.com/office/drawing/2014/main" id="{00000000-0008-0000-0500-00000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0" name="TextovéPole 1">
          <a:extLst>
            <a:ext uri="{FF2B5EF4-FFF2-40B4-BE49-F238E27FC236}">
              <a16:creationId xmlns:a16="http://schemas.microsoft.com/office/drawing/2014/main" id="{00000000-0008-0000-0500-00000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1" name="TextovéPole 1">
          <a:extLst>
            <a:ext uri="{FF2B5EF4-FFF2-40B4-BE49-F238E27FC236}">
              <a16:creationId xmlns:a16="http://schemas.microsoft.com/office/drawing/2014/main" id="{00000000-0008-0000-0500-00000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2" name="TextovéPole 1">
          <a:extLst>
            <a:ext uri="{FF2B5EF4-FFF2-40B4-BE49-F238E27FC236}">
              <a16:creationId xmlns:a16="http://schemas.microsoft.com/office/drawing/2014/main" id="{00000000-0008-0000-0500-00000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3" name="TextovéPole 1">
          <a:extLst>
            <a:ext uri="{FF2B5EF4-FFF2-40B4-BE49-F238E27FC236}">
              <a16:creationId xmlns:a16="http://schemas.microsoft.com/office/drawing/2014/main" id="{00000000-0008-0000-0500-00000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4" name="TextovéPole 1">
          <a:extLst>
            <a:ext uri="{FF2B5EF4-FFF2-40B4-BE49-F238E27FC236}">
              <a16:creationId xmlns:a16="http://schemas.microsoft.com/office/drawing/2014/main" id="{00000000-0008-0000-0500-00000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5" name="TextovéPole 1">
          <a:extLst>
            <a:ext uri="{FF2B5EF4-FFF2-40B4-BE49-F238E27FC236}">
              <a16:creationId xmlns:a16="http://schemas.microsoft.com/office/drawing/2014/main" id="{00000000-0008-0000-0500-00000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6" name="TextovéPole 1">
          <a:extLst>
            <a:ext uri="{FF2B5EF4-FFF2-40B4-BE49-F238E27FC236}">
              <a16:creationId xmlns:a16="http://schemas.microsoft.com/office/drawing/2014/main" id="{00000000-0008-0000-0500-00000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7" name="TextovéPole 1">
          <a:extLst>
            <a:ext uri="{FF2B5EF4-FFF2-40B4-BE49-F238E27FC236}">
              <a16:creationId xmlns:a16="http://schemas.microsoft.com/office/drawing/2014/main" id="{00000000-0008-0000-0500-00000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8" name="TextovéPole 1">
          <a:extLst>
            <a:ext uri="{FF2B5EF4-FFF2-40B4-BE49-F238E27FC236}">
              <a16:creationId xmlns:a16="http://schemas.microsoft.com/office/drawing/2014/main" id="{00000000-0008-0000-0500-00001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29" name="TextovéPole 1">
          <a:extLst>
            <a:ext uri="{FF2B5EF4-FFF2-40B4-BE49-F238E27FC236}">
              <a16:creationId xmlns:a16="http://schemas.microsoft.com/office/drawing/2014/main" id="{00000000-0008-0000-0500-00001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530" name="TextovéPole 1">
          <a:extLst>
            <a:ext uri="{FF2B5EF4-FFF2-40B4-BE49-F238E27FC236}">
              <a16:creationId xmlns:a16="http://schemas.microsoft.com/office/drawing/2014/main" id="{00000000-0008-0000-0500-00001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1" name="TextovéPole 1">
          <a:extLst>
            <a:ext uri="{FF2B5EF4-FFF2-40B4-BE49-F238E27FC236}">
              <a16:creationId xmlns:a16="http://schemas.microsoft.com/office/drawing/2014/main" id="{00000000-0008-0000-0500-00001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2" name="TextovéPole 1">
          <a:extLst>
            <a:ext uri="{FF2B5EF4-FFF2-40B4-BE49-F238E27FC236}">
              <a16:creationId xmlns:a16="http://schemas.microsoft.com/office/drawing/2014/main" id="{00000000-0008-0000-0500-00001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3" name="TextovéPole 1">
          <a:extLst>
            <a:ext uri="{FF2B5EF4-FFF2-40B4-BE49-F238E27FC236}">
              <a16:creationId xmlns:a16="http://schemas.microsoft.com/office/drawing/2014/main" id="{00000000-0008-0000-0500-00001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4" name="TextovéPole 1">
          <a:extLst>
            <a:ext uri="{FF2B5EF4-FFF2-40B4-BE49-F238E27FC236}">
              <a16:creationId xmlns:a16="http://schemas.microsoft.com/office/drawing/2014/main" id="{00000000-0008-0000-0500-000016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5" name="TextovéPole 1">
          <a:extLst>
            <a:ext uri="{FF2B5EF4-FFF2-40B4-BE49-F238E27FC236}">
              <a16:creationId xmlns:a16="http://schemas.microsoft.com/office/drawing/2014/main" id="{00000000-0008-0000-0500-00001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6" name="TextovéPole 1">
          <a:extLst>
            <a:ext uri="{FF2B5EF4-FFF2-40B4-BE49-F238E27FC236}">
              <a16:creationId xmlns:a16="http://schemas.microsoft.com/office/drawing/2014/main" id="{00000000-0008-0000-0500-00001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7" name="TextovéPole 1">
          <a:extLst>
            <a:ext uri="{FF2B5EF4-FFF2-40B4-BE49-F238E27FC236}">
              <a16:creationId xmlns:a16="http://schemas.microsoft.com/office/drawing/2014/main" id="{00000000-0008-0000-0500-00001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8" name="TextovéPole 1">
          <a:extLst>
            <a:ext uri="{FF2B5EF4-FFF2-40B4-BE49-F238E27FC236}">
              <a16:creationId xmlns:a16="http://schemas.microsoft.com/office/drawing/2014/main" id="{00000000-0008-0000-0500-00001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39" name="TextovéPole 1">
          <a:extLst>
            <a:ext uri="{FF2B5EF4-FFF2-40B4-BE49-F238E27FC236}">
              <a16:creationId xmlns:a16="http://schemas.microsoft.com/office/drawing/2014/main" id="{00000000-0008-0000-0500-00001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0" name="TextovéPole 1">
          <a:extLst>
            <a:ext uri="{FF2B5EF4-FFF2-40B4-BE49-F238E27FC236}">
              <a16:creationId xmlns:a16="http://schemas.microsoft.com/office/drawing/2014/main" id="{00000000-0008-0000-0500-00001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1" name="TextovéPole 1">
          <a:extLst>
            <a:ext uri="{FF2B5EF4-FFF2-40B4-BE49-F238E27FC236}">
              <a16:creationId xmlns:a16="http://schemas.microsoft.com/office/drawing/2014/main" id="{00000000-0008-0000-0500-00001D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2" name="TextovéPole 1">
          <a:extLst>
            <a:ext uri="{FF2B5EF4-FFF2-40B4-BE49-F238E27FC236}">
              <a16:creationId xmlns:a16="http://schemas.microsoft.com/office/drawing/2014/main" id="{00000000-0008-0000-0500-00001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3" name="TextovéPole 1">
          <a:extLst>
            <a:ext uri="{FF2B5EF4-FFF2-40B4-BE49-F238E27FC236}">
              <a16:creationId xmlns:a16="http://schemas.microsoft.com/office/drawing/2014/main" id="{00000000-0008-0000-0500-00001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4" name="TextovéPole 1">
          <a:extLst>
            <a:ext uri="{FF2B5EF4-FFF2-40B4-BE49-F238E27FC236}">
              <a16:creationId xmlns:a16="http://schemas.microsoft.com/office/drawing/2014/main" id="{00000000-0008-0000-0500-00002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5" name="TextovéPole 1">
          <a:extLst>
            <a:ext uri="{FF2B5EF4-FFF2-40B4-BE49-F238E27FC236}">
              <a16:creationId xmlns:a16="http://schemas.microsoft.com/office/drawing/2014/main" id="{00000000-0008-0000-0500-00002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6" name="TextovéPole 1">
          <a:extLst>
            <a:ext uri="{FF2B5EF4-FFF2-40B4-BE49-F238E27FC236}">
              <a16:creationId xmlns:a16="http://schemas.microsoft.com/office/drawing/2014/main" id="{00000000-0008-0000-0500-00002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7" name="TextovéPole 1">
          <a:extLst>
            <a:ext uri="{FF2B5EF4-FFF2-40B4-BE49-F238E27FC236}">
              <a16:creationId xmlns:a16="http://schemas.microsoft.com/office/drawing/2014/main" id="{00000000-0008-0000-0500-00002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8" name="TextovéPole 1">
          <a:extLst>
            <a:ext uri="{FF2B5EF4-FFF2-40B4-BE49-F238E27FC236}">
              <a16:creationId xmlns:a16="http://schemas.microsoft.com/office/drawing/2014/main" id="{00000000-0008-0000-0500-00002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49" name="TextovéPole 1">
          <a:extLst>
            <a:ext uri="{FF2B5EF4-FFF2-40B4-BE49-F238E27FC236}">
              <a16:creationId xmlns:a16="http://schemas.microsoft.com/office/drawing/2014/main" id="{00000000-0008-0000-0500-00002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0" name="TextovéPole 1">
          <a:extLst>
            <a:ext uri="{FF2B5EF4-FFF2-40B4-BE49-F238E27FC236}">
              <a16:creationId xmlns:a16="http://schemas.microsoft.com/office/drawing/2014/main" id="{00000000-0008-0000-0500-00002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1" name="TextovéPole 1">
          <a:extLst>
            <a:ext uri="{FF2B5EF4-FFF2-40B4-BE49-F238E27FC236}">
              <a16:creationId xmlns:a16="http://schemas.microsoft.com/office/drawing/2014/main" id="{00000000-0008-0000-0500-00002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2" name="TextovéPole 1">
          <a:extLst>
            <a:ext uri="{FF2B5EF4-FFF2-40B4-BE49-F238E27FC236}">
              <a16:creationId xmlns:a16="http://schemas.microsoft.com/office/drawing/2014/main" id="{00000000-0008-0000-0500-00002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3" name="TextovéPole 1">
          <a:extLst>
            <a:ext uri="{FF2B5EF4-FFF2-40B4-BE49-F238E27FC236}">
              <a16:creationId xmlns:a16="http://schemas.microsoft.com/office/drawing/2014/main" id="{00000000-0008-0000-0500-00002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4" name="TextovéPole 1">
          <a:extLst>
            <a:ext uri="{FF2B5EF4-FFF2-40B4-BE49-F238E27FC236}">
              <a16:creationId xmlns:a16="http://schemas.microsoft.com/office/drawing/2014/main" id="{00000000-0008-0000-0500-00002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5" name="TextovéPole 1">
          <a:extLst>
            <a:ext uri="{FF2B5EF4-FFF2-40B4-BE49-F238E27FC236}">
              <a16:creationId xmlns:a16="http://schemas.microsoft.com/office/drawing/2014/main" id="{00000000-0008-0000-0500-00002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7" name="TextovéPole 1">
          <a:extLst>
            <a:ext uri="{FF2B5EF4-FFF2-40B4-BE49-F238E27FC236}">
              <a16:creationId xmlns:a16="http://schemas.microsoft.com/office/drawing/2014/main" id="{00000000-0008-0000-0500-00002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8" name="TextovéPole 1">
          <a:extLst>
            <a:ext uri="{FF2B5EF4-FFF2-40B4-BE49-F238E27FC236}">
              <a16:creationId xmlns:a16="http://schemas.microsoft.com/office/drawing/2014/main" id="{00000000-0008-0000-0500-00002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59" name="TextovéPole 1">
          <a:extLst>
            <a:ext uri="{FF2B5EF4-FFF2-40B4-BE49-F238E27FC236}">
              <a16:creationId xmlns:a16="http://schemas.microsoft.com/office/drawing/2014/main" id="{00000000-0008-0000-0500-00002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0" name="TextovéPole 1">
          <a:extLst>
            <a:ext uri="{FF2B5EF4-FFF2-40B4-BE49-F238E27FC236}">
              <a16:creationId xmlns:a16="http://schemas.microsoft.com/office/drawing/2014/main" id="{00000000-0008-0000-0500-000030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1" name="TextovéPole 1">
          <a:extLst>
            <a:ext uri="{FF2B5EF4-FFF2-40B4-BE49-F238E27FC236}">
              <a16:creationId xmlns:a16="http://schemas.microsoft.com/office/drawing/2014/main" id="{00000000-0008-0000-0500-00003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2" name="TextovéPole 1">
          <a:extLst>
            <a:ext uri="{FF2B5EF4-FFF2-40B4-BE49-F238E27FC236}">
              <a16:creationId xmlns:a16="http://schemas.microsoft.com/office/drawing/2014/main" id="{00000000-0008-0000-0500-00003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3" name="TextovéPole 1">
          <a:extLst>
            <a:ext uri="{FF2B5EF4-FFF2-40B4-BE49-F238E27FC236}">
              <a16:creationId xmlns:a16="http://schemas.microsoft.com/office/drawing/2014/main" id="{00000000-0008-0000-0500-00003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4" name="TextovéPole 1">
          <a:extLst>
            <a:ext uri="{FF2B5EF4-FFF2-40B4-BE49-F238E27FC236}">
              <a16:creationId xmlns:a16="http://schemas.microsoft.com/office/drawing/2014/main" id="{00000000-0008-0000-0500-00003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5" name="TextovéPole 1">
          <a:extLst>
            <a:ext uri="{FF2B5EF4-FFF2-40B4-BE49-F238E27FC236}">
              <a16:creationId xmlns:a16="http://schemas.microsoft.com/office/drawing/2014/main" id="{00000000-0008-0000-0500-00003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6" name="TextovéPole 1">
          <a:extLst>
            <a:ext uri="{FF2B5EF4-FFF2-40B4-BE49-F238E27FC236}">
              <a16:creationId xmlns:a16="http://schemas.microsoft.com/office/drawing/2014/main" id="{00000000-0008-0000-0500-00003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7" name="TextovéPole 1">
          <a:extLst>
            <a:ext uri="{FF2B5EF4-FFF2-40B4-BE49-F238E27FC236}">
              <a16:creationId xmlns:a16="http://schemas.microsoft.com/office/drawing/2014/main" id="{00000000-0008-0000-0500-000037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8" name="TextovéPole 1">
          <a:extLst>
            <a:ext uri="{FF2B5EF4-FFF2-40B4-BE49-F238E27FC236}">
              <a16:creationId xmlns:a16="http://schemas.microsoft.com/office/drawing/2014/main" id="{00000000-0008-0000-0500-00003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69" name="TextovéPole 1">
          <a:extLst>
            <a:ext uri="{FF2B5EF4-FFF2-40B4-BE49-F238E27FC236}">
              <a16:creationId xmlns:a16="http://schemas.microsoft.com/office/drawing/2014/main" id="{00000000-0008-0000-0500-00003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0" name="TextovéPole 1">
          <a:extLst>
            <a:ext uri="{FF2B5EF4-FFF2-40B4-BE49-F238E27FC236}">
              <a16:creationId xmlns:a16="http://schemas.microsoft.com/office/drawing/2014/main" id="{00000000-0008-0000-0500-00003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1" name="TextovéPole 1">
          <a:extLst>
            <a:ext uri="{FF2B5EF4-FFF2-40B4-BE49-F238E27FC236}">
              <a16:creationId xmlns:a16="http://schemas.microsoft.com/office/drawing/2014/main" id="{00000000-0008-0000-0500-00003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2" name="TextovéPole 1">
          <a:extLst>
            <a:ext uri="{FF2B5EF4-FFF2-40B4-BE49-F238E27FC236}">
              <a16:creationId xmlns:a16="http://schemas.microsoft.com/office/drawing/2014/main" id="{00000000-0008-0000-0500-00003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3" name="TextovéPole 1">
          <a:extLst>
            <a:ext uri="{FF2B5EF4-FFF2-40B4-BE49-F238E27FC236}">
              <a16:creationId xmlns:a16="http://schemas.microsoft.com/office/drawing/2014/main" id="{00000000-0008-0000-0500-00003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4" name="TextovéPole 1">
          <a:extLst>
            <a:ext uri="{FF2B5EF4-FFF2-40B4-BE49-F238E27FC236}">
              <a16:creationId xmlns:a16="http://schemas.microsoft.com/office/drawing/2014/main" id="{00000000-0008-0000-0500-00003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5" name="TextovéPole 1">
          <a:extLst>
            <a:ext uri="{FF2B5EF4-FFF2-40B4-BE49-F238E27FC236}">
              <a16:creationId xmlns:a16="http://schemas.microsoft.com/office/drawing/2014/main" id="{00000000-0008-0000-0500-00003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6" name="TextovéPole 1">
          <a:extLst>
            <a:ext uri="{FF2B5EF4-FFF2-40B4-BE49-F238E27FC236}">
              <a16:creationId xmlns:a16="http://schemas.microsoft.com/office/drawing/2014/main" id="{00000000-0008-0000-0500-00004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7" name="TextovéPole 1">
          <a:extLst>
            <a:ext uri="{FF2B5EF4-FFF2-40B4-BE49-F238E27FC236}">
              <a16:creationId xmlns:a16="http://schemas.microsoft.com/office/drawing/2014/main" id="{00000000-0008-0000-0500-00004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8" name="TextovéPole 1">
          <a:extLst>
            <a:ext uri="{FF2B5EF4-FFF2-40B4-BE49-F238E27FC236}">
              <a16:creationId xmlns:a16="http://schemas.microsoft.com/office/drawing/2014/main" id="{00000000-0008-0000-0500-00004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79" name="TextovéPole 1">
          <a:extLst>
            <a:ext uri="{FF2B5EF4-FFF2-40B4-BE49-F238E27FC236}">
              <a16:creationId xmlns:a16="http://schemas.microsoft.com/office/drawing/2014/main" id="{00000000-0008-0000-0500-00004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3" name="TextovéPole 1">
          <a:extLst>
            <a:ext uri="{FF2B5EF4-FFF2-40B4-BE49-F238E27FC236}">
              <a16:creationId xmlns:a16="http://schemas.microsoft.com/office/drawing/2014/main" id="{00000000-0008-0000-0500-00004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4" name="TextovéPole 1">
          <a:extLst>
            <a:ext uri="{FF2B5EF4-FFF2-40B4-BE49-F238E27FC236}">
              <a16:creationId xmlns:a16="http://schemas.microsoft.com/office/drawing/2014/main" id="{00000000-0008-0000-0500-00004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5" name="TextovéPole 1">
          <a:extLst>
            <a:ext uri="{FF2B5EF4-FFF2-40B4-BE49-F238E27FC236}">
              <a16:creationId xmlns:a16="http://schemas.microsoft.com/office/drawing/2014/main" id="{00000000-0008-0000-0500-00004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6" name="TextovéPole 1">
          <a:extLst>
            <a:ext uri="{FF2B5EF4-FFF2-40B4-BE49-F238E27FC236}">
              <a16:creationId xmlns:a16="http://schemas.microsoft.com/office/drawing/2014/main" id="{00000000-0008-0000-0500-00004A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7" name="TextovéPole 1">
          <a:extLst>
            <a:ext uri="{FF2B5EF4-FFF2-40B4-BE49-F238E27FC236}">
              <a16:creationId xmlns:a16="http://schemas.microsoft.com/office/drawing/2014/main" id="{00000000-0008-0000-0500-00004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8" name="TextovéPole 1">
          <a:extLst>
            <a:ext uri="{FF2B5EF4-FFF2-40B4-BE49-F238E27FC236}">
              <a16:creationId xmlns:a16="http://schemas.microsoft.com/office/drawing/2014/main" id="{00000000-0008-0000-0500-00004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89" name="TextovéPole 1">
          <a:extLst>
            <a:ext uri="{FF2B5EF4-FFF2-40B4-BE49-F238E27FC236}">
              <a16:creationId xmlns:a16="http://schemas.microsoft.com/office/drawing/2014/main" id="{00000000-0008-0000-0500-00004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0" name="TextovéPole 1">
          <a:extLst>
            <a:ext uri="{FF2B5EF4-FFF2-40B4-BE49-F238E27FC236}">
              <a16:creationId xmlns:a16="http://schemas.microsoft.com/office/drawing/2014/main" id="{00000000-0008-0000-0500-00004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1" name="TextovéPole 1">
          <a:extLst>
            <a:ext uri="{FF2B5EF4-FFF2-40B4-BE49-F238E27FC236}">
              <a16:creationId xmlns:a16="http://schemas.microsoft.com/office/drawing/2014/main" id="{00000000-0008-0000-0500-00004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2" name="TextovéPole 1">
          <a:extLst>
            <a:ext uri="{FF2B5EF4-FFF2-40B4-BE49-F238E27FC236}">
              <a16:creationId xmlns:a16="http://schemas.microsoft.com/office/drawing/2014/main" id="{00000000-0008-0000-0500-00005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3" name="TextovéPole 1">
          <a:extLst>
            <a:ext uri="{FF2B5EF4-FFF2-40B4-BE49-F238E27FC236}">
              <a16:creationId xmlns:a16="http://schemas.microsoft.com/office/drawing/2014/main" id="{00000000-0008-0000-0500-000051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4" name="TextovéPole 1">
          <a:extLst>
            <a:ext uri="{FF2B5EF4-FFF2-40B4-BE49-F238E27FC236}">
              <a16:creationId xmlns:a16="http://schemas.microsoft.com/office/drawing/2014/main" id="{00000000-0008-0000-0500-00005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5" name="TextovéPole 1">
          <a:extLst>
            <a:ext uri="{FF2B5EF4-FFF2-40B4-BE49-F238E27FC236}">
              <a16:creationId xmlns:a16="http://schemas.microsoft.com/office/drawing/2014/main" id="{00000000-0008-0000-0500-00005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6" name="TextovéPole 1">
          <a:extLst>
            <a:ext uri="{FF2B5EF4-FFF2-40B4-BE49-F238E27FC236}">
              <a16:creationId xmlns:a16="http://schemas.microsoft.com/office/drawing/2014/main" id="{00000000-0008-0000-0500-00005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7" name="TextovéPole 1">
          <a:extLst>
            <a:ext uri="{FF2B5EF4-FFF2-40B4-BE49-F238E27FC236}">
              <a16:creationId xmlns:a16="http://schemas.microsoft.com/office/drawing/2014/main" id="{00000000-0008-0000-0500-00005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8" name="TextovéPole 1">
          <a:extLst>
            <a:ext uri="{FF2B5EF4-FFF2-40B4-BE49-F238E27FC236}">
              <a16:creationId xmlns:a16="http://schemas.microsoft.com/office/drawing/2014/main" id="{00000000-0008-0000-0500-00005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599" name="TextovéPole 1">
          <a:extLst>
            <a:ext uri="{FF2B5EF4-FFF2-40B4-BE49-F238E27FC236}">
              <a16:creationId xmlns:a16="http://schemas.microsoft.com/office/drawing/2014/main" id="{00000000-0008-0000-0500-00005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0" name="TextovéPole 1">
          <a:extLst>
            <a:ext uri="{FF2B5EF4-FFF2-40B4-BE49-F238E27FC236}">
              <a16:creationId xmlns:a16="http://schemas.microsoft.com/office/drawing/2014/main" id="{00000000-0008-0000-0500-00005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1" name="TextovéPole 1">
          <a:extLst>
            <a:ext uri="{FF2B5EF4-FFF2-40B4-BE49-F238E27FC236}">
              <a16:creationId xmlns:a16="http://schemas.microsoft.com/office/drawing/2014/main" id="{00000000-0008-0000-0500-00005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2" name="TextovéPole 1">
          <a:extLst>
            <a:ext uri="{FF2B5EF4-FFF2-40B4-BE49-F238E27FC236}">
              <a16:creationId xmlns:a16="http://schemas.microsoft.com/office/drawing/2014/main" id="{00000000-0008-0000-0500-00005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3" name="TextovéPole 1">
          <a:extLst>
            <a:ext uri="{FF2B5EF4-FFF2-40B4-BE49-F238E27FC236}">
              <a16:creationId xmlns:a16="http://schemas.microsoft.com/office/drawing/2014/main" id="{00000000-0008-0000-0500-00005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4" name="TextovéPole 1">
          <a:extLst>
            <a:ext uri="{FF2B5EF4-FFF2-40B4-BE49-F238E27FC236}">
              <a16:creationId xmlns:a16="http://schemas.microsoft.com/office/drawing/2014/main" id="{00000000-0008-0000-0500-00005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5" name="TextovéPole 1">
          <a:extLst>
            <a:ext uri="{FF2B5EF4-FFF2-40B4-BE49-F238E27FC236}">
              <a16:creationId xmlns:a16="http://schemas.microsoft.com/office/drawing/2014/main" id="{00000000-0008-0000-0500-00005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6" name="TextovéPole 1">
          <a:extLst>
            <a:ext uri="{FF2B5EF4-FFF2-40B4-BE49-F238E27FC236}">
              <a16:creationId xmlns:a16="http://schemas.microsoft.com/office/drawing/2014/main" id="{00000000-0008-0000-0500-00005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7" name="TextovéPole 1">
          <a:extLst>
            <a:ext uri="{FF2B5EF4-FFF2-40B4-BE49-F238E27FC236}">
              <a16:creationId xmlns:a16="http://schemas.microsoft.com/office/drawing/2014/main" id="{00000000-0008-0000-0500-00005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8" name="TextovéPole 1">
          <a:extLst>
            <a:ext uri="{FF2B5EF4-FFF2-40B4-BE49-F238E27FC236}">
              <a16:creationId xmlns:a16="http://schemas.microsoft.com/office/drawing/2014/main" id="{00000000-0008-0000-0500-00006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09" name="TextovéPole 1">
          <a:extLst>
            <a:ext uri="{FF2B5EF4-FFF2-40B4-BE49-F238E27FC236}">
              <a16:creationId xmlns:a16="http://schemas.microsoft.com/office/drawing/2014/main" id="{00000000-0008-0000-0500-00006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0" name="TextovéPole 1">
          <a:extLst>
            <a:ext uri="{FF2B5EF4-FFF2-40B4-BE49-F238E27FC236}">
              <a16:creationId xmlns:a16="http://schemas.microsoft.com/office/drawing/2014/main" id="{00000000-0008-0000-0500-00006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1" name="TextovéPole 1">
          <a:extLst>
            <a:ext uri="{FF2B5EF4-FFF2-40B4-BE49-F238E27FC236}">
              <a16:creationId xmlns:a16="http://schemas.microsoft.com/office/drawing/2014/main" id="{00000000-0008-0000-0500-00006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2" name="TextovéPole 1">
          <a:extLst>
            <a:ext uri="{FF2B5EF4-FFF2-40B4-BE49-F238E27FC236}">
              <a16:creationId xmlns:a16="http://schemas.microsoft.com/office/drawing/2014/main" id="{00000000-0008-0000-0500-000064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3" name="TextovéPole 1">
          <a:extLst>
            <a:ext uri="{FF2B5EF4-FFF2-40B4-BE49-F238E27FC236}">
              <a16:creationId xmlns:a16="http://schemas.microsoft.com/office/drawing/2014/main" id="{00000000-0008-0000-0500-00006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4" name="TextovéPole 1">
          <a:extLst>
            <a:ext uri="{FF2B5EF4-FFF2-40B4-BE49-F238E27FC236}">
              <a16:creationId xmlns:a16="http://schemas.microsoft.com/office/drawing/2014/main" id="{00000000-0008-0000-0500-00006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5" name="TextovéPole 1">
          <a:extLst>
            <a:ext uri="{FF2B5EF4-FFF2-40B4-BE49-F238E27FC236}">
              <a16:creationId xmlns:a16="http://schemas.microsoft.com/office/drawing/2014/main" id="{00000000-0008-0000-0500-00006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6" name="TextovéPole 1">
          <a:extLst>
            <a:ext uri="{FF2B5EF4-FFF2-40B4-BE49-F238E27FC236}">
              <a16:creationId xmlns:a16="http://schemas.microsoft.com/office/drawing/2014/main" id="{00000000-0008-0000-0500-00006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7" name="TextovéPole 1">
          <a:extLst>
            <a:ext uri="{FF2B5EF4-FFF2-40B4-BE49-F238E27FC236}">
              <a16:creationId xmlns:a16="http://schemas.microsoft.com/office/drawing/2014/main" id="{00000000-0008-0000-0500-00006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8" name="TextovéPole 1">
          <a:extLst>
            <a:ext uri="{FF2B5EF4-FFF2-40B4-BE49-F238E27FC236}">
              <a16:creationId xmlns:a16="http://schemas.microsoft.com/office/drawing/2014/main" id="{00000000-0008-0000-0500-00006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19" name="TextovéPole 1">
          <a:extLst>
            <a:ext uri="{FF2B5EF4-FFF2-40B4-BE49-F238E27FC236}">
              <a16:creationId xmlns:a16="http://schemas.microsoft.com/office/drawing/2014/main" id="{00000000-0008-0000-0500-00006B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0" name="TextovéPole 1">
          <a:extLst>
            <a:ext uri="{FF2B5EF4-FFF2-40B4-BE49-F238E27FC236}">
              <a16:creationId xmlns:a16="http://schemas.microsoft.com/office/drawing/2014/main" id="{00000000-0008-0000-0500-00006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1" name="TextovéPole 1">
          <a:extLst>
            <a:ext uri="{FF2B5EF4-FFF2-40B4-BE49-F238E27FC236}">
              <a16:creationId xmlns:a16="http://schemas.microsoft.com/office/drawing/2014/main" id="{00000000-0008-0000-0500-00006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2" name="TextovéPole 1">
          <a:extLst>
            <a:ext uri="{FF2B5EF4-FFF2-40B4-BE49-F238E27FC236}">
              <a16:creationId xmlns:a16="http://schemas.microsoft.com/office/drawing/2014/main" id="{00000000-0008-0000-0500-00006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3" name="TextovéPole 1">
          <a:extLst>
            <a:ext uri="{FF2B5EF4-FFF2-40B4-BE49-F238E27FC236}">
              <a16:creationId xmlns:a16="http://schemas.microsoft.com/office/drawing/2014/main" id="{00000000-0008-0000-0500-00006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4" name="TextovéPole 1">
          <a:extLst>
            <a:ext uri="{FF2B5EF4-FFF2-40B4-BE49-F238E27FC236}">
              <a16:creationId xmlns:a16="http://schemas.microsoft.com/office/drawing/2014/main" id="{00000000-0008-0000-0500-00007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5" name="TextovéPole 1">
          <a:extLst>
            <a:ext uri="{FF2B5EF4-FFF2-40B4-BE49-F238E27FC236}">
              <a16:creationId xmlns:a16="http://schemas.microsoft.com/office/drawing/2014/main" id="{00000000-0008-0000-0500-00007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6" name="TextovéPole 1">
          <a:extLst>
            <a:ext uri="{FF2B5EF4-FFF2-40B4-BE49-F238E27FC236}">
              <a16:creationId xmlns:a16="http://schemas.microsoft.com/office/drawing/2014/main" id="{00000000-0008-0000-0500-00007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7" name="TextovéPole 1">
          <a:extLst>
            <a:ext uri="{FF2B5EF4-FFF2-40B4-BE49-F238E27FC236}">
              <a16:creationId xmlns:a16="http://schemas.microsoft.com/office/drawing/2014/main" id="{00000000-0008-0000-0500-00007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8" name="TextovéPole 1">
          <a:extLst>
            <a:ext uri="{FF2B5EF4-FFF2-40B4-BE49-F238E27FC236}">
              <a16:creationId xmlns:a16="http://schemas.microsoft.com/office/drawing/2014/main" id="{00000000-0008-0000-0500-00007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29" name="TextovéPole 1">
          <a:extLst>
            <a:ext uri="{FF2B5EF4-FFF2-40B4-BE49-F238E27FC236}">
              <a16:creationId xmlns:a16="http://schemas.microsoft.com/office/drawing/2014/main" id="{00000000-0008-0000-0500-00007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0" name="TextovéPole 1">
          <a:extLst>
            <a:ext uri="{FF2B5EF4-FFF2-40B4-BE49-F238E27FC236}">
              <a16:creationId xmlns:a16="http://schemas.microsoft.com/office/drawing/2014/main" id="{00000000-0008-0000-0500-00007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1" name="TextovéPole 1">
          <a:extLst>
            <a:ext uri="{FF2B5EF4-FFF2-40B4-BE49-F238E27FC236}">
              <a16:creationId xmlns:a16="http://schemas.microsoft.com/office/drawing/2014/main" id="{00000000-0008-0000-0500-00007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2" name="TextovéPole 1">
          <a:extLst>
            <a:ext uri="{FF2B5EF4-FFF2-40B4-BE49-F238E27FC236}">
              <a16:creationId xmlns:a16="http://schemas.microsoft.com/office/drawing/2014/main" id="{00000000-0008-0000-0500-00007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3" name="TextovéPole 1">
          <a:extLst>
            <a:ext uri="{FF2B5EF4-FFF2-40B4-BE49-F238E27FC236}">
              <a16:creationId xmlns:a16="http://schemas.microsoft.com/office/drawing/2014/main" id="{00000000-0008-0000-0500-00007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5" name="TextovéPole 1">
          <a:extLst>
            <a:ext uri="{FF2B5EF4-FFF2-40B4-BE49-F238E27FC236}">
              <a16:creationId xmlns:a16="http://schemas.microsoft.com/office/drawing/2014/main" id="{00000000-0008-0000-0500-00007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6" name="TextovéPole 1">
          <a:extLst>
            <a:ext uri="{FF2B5EF4-FFF2-40B4-BE49-F238E27FC236}">
              <a16:creationId xmlns:a16="http://schemas.microsoft.com/office/drawing/2014/main" id="{00000000-0008-0000-0500-00007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7" name="TextovéPole 1">
          <a:extLst>
            <a:ext uri="{FF2B5EF4-FFF2-40B4-BE49-F238E27FC236}">
              <a16:creationId xmlns:a16="http://schemas.microsoft.com/office/drawing/2014/main" id="{00000000-0008-0000-0500-00007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8" name="TextovéPole 1">
          <a:extLst>
            <a:ext uri="{FF2B5EF4-FFF2-40B4-BE49-F238E27FC236}">
              <a16:creationId xmlns:a16="http://schemas.microsoft.com/office/drawing/2014/main" id="{00000000-0008-0000-0500-00007E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39" name="TextovéPole 1">
          <a:extLst>
            <a:ext uri="{FF2B5EF4-FFF2-40B4-BE49-F238E27FC236}">
              <a16:creationId xmlns:a16="http://schemas.microsoft.com/office/drawing/2014/main" id="{00000000-0008-0000-0500-00007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0" name="TextovéPole 1">
          <a:extLst>
            <a:ext uri="{FF2B5EF4-FFF2-40B4-BE49-F238E27FC236}">
              <a16:creationId xmlns:a16="http://schemas.microsoft.com/office/drawing/2014/main" id="{00000000-0008-0000-0500-00008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1" name="TextovéPole 1">
          <a:extLst>
            <a:ext uri="{FF2B5EF4-FFF2-40B4-BE49-F238E27FC236}">
              <a16:creationId xmlns:a16="http://schemas.microsoft.com/office/drawing/2014/main" id="{00000000-0008-0000-0500-00008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2" name="TextovéPole 1">
          <a:extLst>
            <a:ext uri="{FF2B5EF4-FFF2-40B4-BE49-F238E27FC236}">
              <a16:creationId xmlns:a16="http://schemas.microsoft.com/office/drawing/2014/main" id="{00000000-0008-0000-0500-00008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3" name="TextovéPole 1">
          <a:extLst>
            <a:ext uri="{FF2B5EF4-FFF2-40B4-BE49-F238E27FC236}">
              <a16:creationId xmlns:a16="http://schemas.microsoft.com/office/drawing/2014/main" id="{00000000-0008-0000-0500-00008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4" name="TextovéPole 1">
          <a:extLst>
            <a:ext uri="{FF2B5EF4-FFF2-40B4-BE49-F238E27FC236}">
              <a16:creationId xmlns:a16="http://schemas.microsoft.com/office/drawing/2014/main" id="{00000000-0008-0000-0500-00008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5" name="TextovéPole 1">
          <a:extLst>
            <a:ext uri="{FF2B5EF4-FFF2-40B4-BE49-F238E27FC236}">
              <a16:creationId xmlns:a16="http://schemas.microsoft.com/office/drawing/2014/main" id="{00000000-0008-0000-0500-000085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6" name="TextovéPole 1">
          <a:extLst>
            <a:ext uri="{FF2B5EF4-FFF2-40B4-BE49-F238E27FC236}">
              <a16:creationId xmlns:a16="http://schemas.microsoft.com/office/drawing/2014/main" id="{00000000-0008-0000-0500-00008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7" name="TextovéPole 1">
          <a:extLst>
            <a:ext uri="{FF2B5EF4-FFF2-40B4-BE49-F238E27FC236}">
              <a16:creationId xmlns:a16="http://schemas.microsoft.com/office/drawing/2014/main" id="{00000000-0008-0000-0500-00008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8" name="TextovéPole 1">
          <a:extLst>
            <a:ext uri="{FF2B5EF4-FFF2-40B4-BE49-F238E27FC236}">
              <a16:creationId xmlns:a16="http://schemas.microsoft.com/office/drawing/2014/main" id="{00000000-0008-0000-0500-00008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49" name="TextovéPole 1">
          <a:extLst>
            <a:ext uri="{FF2B5EF4-FFF2-40B4-BE49-F238E27FC236}">
              <a16:creationId xmlns:a16="http://schemas.microsoft.com/office/drawing/2014/main" id="{00000000-0008-0000-0500-00008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0" name="TextovéPole 1">
          <a:extLst>
            <a:ext uri="{FF2B5EF4-FFF2-40B4-BE49-F238E27FC236}">
              <a16:creationId xmlns:a16="http://schemas.microsoft.com/office/drawing/2014/main" id="{00000000-0008-0000-0500-00008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1" name="TextovéPole 1">
          <a:extLst>
            <a:ext uri="{FF2B5EF4-FFF2-40B4-BE49-F238E27FC236}">
              <a16:creationId xmlns:a16="http://schemas.microsoft.com/office/drawing/2014/main" id="{00000000-0008-0000-0500-00008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2" name="TextovéPole 1">
          <a:extLst>
            <a:ext uri="{FF2B5EF4-FFF2-40B4-BE49-F238E27FC236}">
              <a16:creationId xmlns:a16="http://schemas.microsoft.com/office/drawing/2014/main" id="{00000000-0008-0000-0500-00008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3" name="TextovéPole 1">
          <a:extLst>
            <a:ext uri="{FF2B5EF4-FFF2-40B4-BE49-F238E27FC236}">
              <a16:creationId xmlns:a16="http://schemas.microsoft.com/office/drawing/2014/main" id="{00000000-0008-0000-0500-00008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4" name="TextovéPole 1">
          <a:extLst>
            <a:ext uri="{FF2B5EF4-FFF2-40B4-BE49-F238E27FC236}">
              <a16:creationId xmlns:a16="http://schemas.microsoft.com/office/drawing/2014/main" id="{00000000-0008-0000-0500-00008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5" name="TextovéPole 1">
          <a:extLst>
            <a:ext uri="{FF2B5EF4-FFF2-40B4-BE49-F238E27FC236}">
              <a16:creationId xmlns:a16="http://schemas.microsoft.com/office/drawing/2014/main" id="{00000000-0008-0000-0500-00008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6" name="TextovéPole 1">
          <a:extLst>
            <a:ext uri="{FF2B5EF4-FFF2-40B4-BE49-F238E27FC236}">
              <a16:creationId xmlns:a16="http://schemas.microsoft.com/office/drawing/2014/main" id="{00000000-0008-0000-0500-00009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7" name="TextovéPole 1">
          <a:extLst>
            <a:ext uri="{FF2B5EF4-FFF2-40B4-BE49-F238E27FC236}">
              <a16:creationId xmlns:a16="http://schemas.microsoft.com/office/drawing/2014/main" id="{00000000-0008-0000-0500-00009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8" name="TextovéPole 1">
          <a:extLst>
            <a:ext uri="{FF2B5EF4-FFF2-40B4-BE49-F238E27FC236}">
              <a16:creationId xmlns:a16="http://schemas.microsoft.com/office/drawing/2014/main" id="{00000000-0008-0000-0500-00009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59" name="TextovéPole 1">
          <a:extLst>
            <a:ext uri="{FF2B5EF4-FFF2-40B4-BE49-F238E27FC236}">
              <a16:creationId xmlns:a16="http://schemas.microsoft.com/office/drawing/2014/main" id="{00000000-0008-0000-0500-00009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0" name="TextovéPole 1">
          <a:extLst>
            <a:ext uri="{FF2B5EF4-FFF2-40B4-BE49-F238E27FC236}">
              <a16:creationId xmlns:a16="http://schemas.microsoft.com/office/drawing/2014/main" id="{00000000-0008-0000-0500-00009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1" name="TextovéPole 1">
          <a:extLst>
            <a:ext uri="{FF2B5EF4-FFF2-40B4-BE49-F238E27FC236}">
              <a16:creationId xmlns:a16="http://schemas.microsoft.com/office/drawing/2014/main" id="{00000000-0008-0000-0500-00009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2" name="TextovéPole 1">
          <a:extLst>
            <a:ext uri="{FF2B5EF4-FFF2-40B4-BE49-F238E27FC236}">
              <a16:creationId xmlns:a16="http://schemas.microsoft.com/office/drawing/2014/main" id="{00000000-0008-0000-0500-00009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3" name="TextovéPole 1">
          <a:extLst>
            <a:ext uri="{FF2B5EF4-FFF2-40B4-BE49-F238E27FC236}">
              <a16:creationId xmlns:a16="http://schemas.microsoft.com/office/drawing/2014/main" id="{00000000-0008-0000-0500-00009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4" name="TextovéPole 1">
          <a:extLst>
            <a:ext uri="{FF2B5EF4-FFF2-40B4-BE49-F238E27FC236}">
              <a16:creationId xmlns:a16="http://schemas.microsoft.com/office/drawing/2014/main" id="{00000000-0008-0000-0500-000098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5" name="TextovéPole 1">
          <a:extLst>
            <a:ext uri="{FF2B5EF4-FFF2-40B4-BE49-F238E27FC236}">
              <a16:creationId xmlns:a16="http://schemas.microsoft.com/office/drawing/2014/main" id="{00000000-0008-0000-0500-00009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6" name="TextovéPole 1">
          <a:extLst>
            <a:ext uri="{FF2B5EF4-FFF2-40B4-BE49-F238E27FC236}">
              <a16:creationId xmlns:a16="http://schemas.microsoft.com/office/drawing/2014/main" id="{00000000-0008-0000-0500-00009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7" name="TextovéPole 1">
          <a:extLst>
            <a:ext uri="{FF2B5EF4-FFF2-40B4-BE49-F238E27FC236}">
              <a16:creationId xmlns:a16="http://schemas.microsoft.com/office/drawing/2014/main" id="{00000000-0008-0000-0500-00009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8" name="TextovéPole 1">
          <a:extLst>
            <a:ext uri="{FF2B5EF4-FFF2-40B4-BE49-F238E27FC236}">
              <a16:creationId xmlns:a16="http://schemas.microsoft.com/office/drawing/2014/main" id="{00000000-0008-0000-0500-00009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69" name="TextovéPole 1">
          <a:extLst>
            <a:ext uri="{FF2B5EF4-FFF2-40B4-BE49-F238E27FC236}">
              <a16:creationId xmlns:a16="http://schemas.microsoft.com/office/drawing/2014/main" id="{00000000-0008-0000-0500-00009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0" name="TextovéPole 1">
          <a:extLst>
            <a:ext uri="{FF2B5EF4-FFF2-40B4-BE49-F238E27FC236}">
              <a16:creationId xmlns:a16="http://schemas.microsoft.com/office/drawing/2014/main" id="{00000000-0008-0000-0500-00009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1" name="TextovéPole 1">
          <a:extLst>
            <a:ext uri="{FF2B5EF4-FFF2-40B4-BE49-F238E27FC236}">
              <a16:creationId xmlns:a16="http://schemas.microsoft.com/office/drawing/2014/main" id="{00000000-0008-0000-0500-00009F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2" name="TextovéPole 1">
          <a:extLst>
            <a:ext uri="{FF2B5EF4-FFF2-40B4-BE49-F238E27FC236}">
              <a16:creationId xmlns:a16="http://schemas.microsoft.com/office/drawing/2014/main" id="{00000000-0008-0000-0500-0000A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3" name="TextovéPole 1">
          <a:extLst>
            <a:ext uri="{FF2B5EF4-FFF2-40B4-BE49-F238E27FC236}">
              <a16:creationId xmlns:a16="http://schemas.microsoft.com/office/drawing/2014/main" id="{00000000-0008-0000-0500-0000A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4" name="TextovéPole 1">
          <a:extLst>
            <a:ext uri="{FF2B5EF4-FFF2-40B4-BE49-F238E27FC236}">
              <a16:creationId xmlns:a16="http://schemas.microsoft.com/office/drawing/2014/main" id="{00000000-0008-0000-0500-0000A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5" name="TextovéPole 1">
          <a:extLst>
            <a:ext uri="{FF2B5EF4-FFF2-40B4-BE49-F238E27FC236}">
              <a16:creationId xmlns:a16="http://schemas.microsoft.com/office/drawing/2014/main" id="{00000000-0008-0000-0500-0000A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6" name="TextovéPole 1">
          <a:extLst>
            <a:ext uri="{FF2B5EF4-FFF2-40B4-BE49-F238E27FC236}">
              <a16:creationId xmlns:a16="http://schemas.microsoft.com/office/drawing/2014/main" id="{00000000-0008-0000-0500-0000A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7" name="TextovéPole 1">
          <a:extLst>
            <a:ext uri="{FF2B5EF4-FFF2-40B4-BE49-F238E27FC236}">
              <a16:creationId xmlns:a16="http://schemas.microsoft.com/office/drawing/2014/main" id="{00000000-0008-0000-0500-0000A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8" name="TextovéPole 1">
          <a:extLst>
            <a:ext uri="{FF2B5EF4-FFF2-40B4-BE49-F238E27FC236}">
              <a16:creationId xmlns:a16="http://schemas.microsoft.com/office/drawing/2014/main" id="{00000000-0008-0000-0500-0000A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79" name="TextovéPole 1">
          <a:extLst>
            <a:ext uri="{FF2B5EF4-FFF2-40B4-BE49-F238E27FC236}">
              <a16:creationId xmlns:a16="http://schemas.microsoft.com/office/drawing/2014/main" id="{00000000-0008-0000-0500-0000A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0" name="TextovéPole 1">
          <a:extLst>
            <a:ext uri="{FF2B5EF4-FFF2-40B4-BE49-F238E27FC236}">
              <a16:creationId xmlns:a16="http://schemas.microsoft.com/office/drawing/2014/main" id="{00000000-0008-0000-0500-0000A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1" name="TextovéPole 1">
          <a:extLst>
            <a:ext uri="{FF2B5EF4-FFF2-40B4-BE49-F238E27FC236}">
              <a16:creationId xmlns:a16="http://schemas.microsoft.com/office/drawing/2014/main" id="{00000000-0008-0000-0500-0000A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2" name="TextovéPole 1">
          <a:extLst>
            <a:ext uri="{FF2B5EF4-FFF2-40B4-BE49-F238E27FC236}">
              <a16:creationId xmlns:a16="http://schemas.microsoft.com/office/drawing/2014/main" id="{00000000-0008-0000-0500-0000A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3" name="TextovéPole 1">
          <a:extLst>
            <a:ext uri="{FF2B5EF4-FFF2-40B4-BE49-F238E27FC236}">
              <a16:creationId xmlns:a16="http://schemas.microsoft.com/office/drawing/2014/main" id="{00000000-0008-0000-0500-0000A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4" name="TextovéPole 1">
          <a:extLst>
            <a:ext uri="{FF2B5EF4-FFF2-40B4-BE49-F238E27FC236}">
              <a16:creationId xmlns:a16="http://schemas.microsoft.com/office/drawing/2014/main" id="{00000000-0008-0000-0500-0000A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5" name="TextovéPole 1">
          <a:extLst>
            <a:ext uri="{FF2B5EF4-FFF2-40B4-BE49-F238E27FC236}">
              <a16:creationId xmlns:a16="http://schemas.microsoft.com/office/drawing/2014/main" id="{00000000-0008-0000-0500-0000A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7" name="TextovéPole 1">
          <a:extLst>
            <a:ext uri="{FF2B5EF4-FFF2-40B4-BE49-F238E27FC236}">
              <a16:creationId xmlns:a16="http://schemas.microsoft.com/office/drawing/2014/main" id="{00000000-0008-0000-0500-0000A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8" name="TextovéPole 1">
          <a:extLst>
            <a:ext uri="{FF2B5EF4-FFF2-40B4-BE49-F238E27FC236}">
              <a16:creationId xmlns:a16="http://schemas.microsoft.com/office/drawing/2014/main" id="{00000000-0008-0000-0500-0000B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89" name="TextovéPole 1">
          <a:extLst>
            <a:ext uri="{FF2B5EF4-FFF2-40B4-BE49-F238E27FC236}">
              <a16:creationId xmlns:a16="http://schemas.microsoft.com/office/drawing/2014/main" id="{00000000-0008-0000-0500-0000B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0" name="TextovéPole 1">
          <a:extLst>
            <a:ext uri="{FF2B5EF4-FFF2-40B4-BE49-F238E27FC236}">
              <a16:creationId xmlns:a16="http://schemas.microsoft.com/office/drawing/2014/main" id="{00000000-0008-0000-0500-0000B2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1" name="TextovéPole 1">
          <a:extLst>
            <a:ext uri="{FF2B5EF4-FFF2-40B4-BE49-F238E27FC236}">
              <a16:creationId xmlns:a16="http://schemas.microsoft.com/office/drawing/2014/main" id="{00000000-0008-0000-0500-0000B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2" name="TextovéPole 1">
          <a:extLst>
            <a:ext uri="{FF2B5EF4-FFF2-40B4-BE49-F238E27FC236}">
              <a16:creationId xmlns:a16="http://schemas.microsoft.com/office/drawing/2014/main" id="{00000000-0008-0000-0500-0000B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3" name="TextovéPole 1">
          <a:extLst>
            <a:ext uri="{FF2B5EF4-FFF2-40B4-BE49-F238E27FC236}">
              <a16:creationId xmlns:a16="http://schemas.microsoft.com/office/drawing/2014/main" id="{00000000-0008-0000-0500-0000B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4" name="TextovéPole 1">
          <a:extLst>
            <a:ext uri="{FF2B5EF4-FFF2-40B4-BE49-F238E27FC236}">
              <a16:creationId xmlns:a16="http://schemas.microsoft.com/office/drawing/2014/main" id="{00000000-0008-0000-0500-0000B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5" name="TextovéPole 1">
          <a:extLst>
            <a:ext uri="{FF2B5EF4-FFF2-40B4-BE49-F238E27FC236}">
              <a16:creationId xmlns:a16="http://schemas.microsoft.com/office/drawing/2014/main" id="{00000000-0008-0000-0500-0000B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6" name="TextovéPole 1">
          <a:extLst>
            <a:ext uri="{FF2B5EF4-FFF2-40B4-BE49-F238E27FC236}">
              <a16:creationId xmlns:a16="http://schemas.microsoft.com/office/drawing/2014/main" id="{00000000-0008-0000-0500-0000B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7" name="TextovéPole 1">
          <a:extLst>
            <a:ext uri="{FF2B5EF4-FFF2-40B4-BE49-F238E27FC236}">
              <a16:creationId xmlns:a16="http://schemas.microsoft.com/office/drawing/2014/main" id="{00000000-0008-0000-0500-0000B9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8" name="TextovéPole 1">
          <a:extLst>
            <a:ext uri="{FF2B5EF4-FFF2-40B4-BE49-F238E27FC236}">
              <a16:creationId xmlns:a16="http://schemas.microsoft.com/office/drawing/2014/main" id="{00000000-0008-0000-0500-0000B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699" name="TextovéPole 1">
          <a:extLst>
            <a:ext uri="{FF2B5EF4-FFF2-40B4-BE49-F238E27FC236}">
              <a16:creationId xmlns:a16="http://schemas.microsoft.com/office/drawing/2014/main" id="{00000000-0008-0000-0500-0000B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0" name="TextovéPole 1">
          <a:extLst>
            <a:ext uri="{FF2B5EF4-FFF2-40B4-BE49-F238E27FC236}">
              <a16:creationId xmlns:a16="http://schemas.microsoft.com/office/drawing/2014/main" id="{00000000-0008-0000-0500-0000B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1" name="TextovéPole 1">
          <a:extLst>
            <a:ext uri="{FF2B5EF4-FFF2-40B4-BE49-F238E27FC236}">
              <a16:creationId xmlns:a16="http://schemas.microsoft.com/office/drawing/2014/main" id="{00000000-0008-0000-0500-0000B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2" name="TextovéPole 1">
          <a:extLst>
            <a:ext uri="{FF2B5EF4-FFF2-40B4-BE49-F238E27FC236}">
              <a16:creationId xmlns:a16="http://schemas.microsoft.com/office/drawing/2014/main" id="{00000000-0008-0000-0500-0000B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3" name="TextovéPole 1">
          <a:extLst>
            <a:ext uri="{FF2B5EF4-FFF2-40B4-BE49-F238E27FC236}">
              <a16:creationId xmlns:a16="http://schemas.microsoft.com/office/drawing/2014/main" id="{00000000-0008-0000-0500-0000B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4" name="TextovéPole 1">
          <a:extLst>
            <a:ext uri="{FF2B5EF4-FFF2-40B4-BE49-F238E27FC236}">
              <a16:creationId xmlns:a16="http://schemas.microsoft.com/office/drawing/2014/main" id="{00000000-0008-0000-0500-0000C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5" name="TextovéPole 1">
          <a:extLst>
            <a:ext uri="{FF2B5EF4-FFF2-40B4-BE49-F238E27FC236}">
              <a16:creationId xmlns:a16="http://schemas.microsoft.com/office/drawing/2014/main" id="{00000000-0008-0000-0500-0000C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6" name="TextovéPole 1">
          <a:extLst>
            <a:ext uri="{FF2B5EF4-FFF2-40B4-BE49-F238E27FC236}">
              <a16:creationId xmlns:a16="http://schemas.microsoft.com/office/drawing/2014/main" id="{00000000-0008-0000-0500-0000C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7" name="TextovéPole 1">
          <a:extLst>
            <a:ext uri="{FF2B5EF4-FFF2-40B4-BE49-F238E27FC236}">
              <a16:creationId xmlns:a16="http://schemas.microsoft.com/office/drawing/2014/main" id="{00000000-0008-0000-0500-0000C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8" name="TextovéPole 1">
          <a:extLst>
            <a:ext uri="{FF2B5EF4-FFF2-40B4-BE49-F238E27FC236}">
              <a16:creationId xmlns:a16="http://schemas.microsoft.com/office/drawing/2014/main" id="{00000000-0008-0000-0500-0000C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09" name="TextovéPole 1">
          <a:extLst>
            <a:ext uri="{FF2B5EF4-FFF2-40B4-BE49-F238E27FC236}">
              <a16:creationId xmlns:a16="http://schemas.microsoft.com/office/drawing/2014/main" id="{00000000-0008-0000-0500-0000C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0" name="TextovéPole 1">
          <a:extLst>
            <a:ext uri="{FF2B5EF4-FFF2-40B4-BE49-F238E27FC236}">
              <a16:creationId xmlns:a16="http://schemas.microsoft.com/office/drawing/2014/main" id="{00000000-0008-0000-0500-0000C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1" name="TextovéPole 1">
          <a:extLst>
            <a:ext uri="{FF2B5EF4-FFF2-40B4-BE49-F238E27FC236}">
              <a16:creationId xmlns:a16="http://schemas.microsoft.com/office/drawing/2014/main" id="{00000000-0008-0000-0500-0000C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2" name="TextovéPole 1">
          <a:extLst>
            <a:ext uri="{FF2B5EF4-FFF2-40B4-BE49-F238E27FC236}">
              <a16:creationId xmlns:a16="http://schemas.microsoft.com/office/drawing/2014/main" id="{00000000-0008-0000-0500-0000C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3" name="TextovéPole 1">
          <a:extLst>
            <a:ext uri="{FF2B5EF4-FFF2-40B4-BE49-F238E27FC236}">
              <a16:creationId xmlns:a16="http://schemas.microsoft.com/office/drawing/2014/main" id="{00000000-0008-0000-0500-0000C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4" name="TextovéPole 1">
          <a:extLst>
            <a:ext uri="{FF2B5EF4-FFF2-40B4-BE49-F238E27FC236}">
              <a16:creationId xmlns:a16="http://schemas.microsoft.com/office/drawing/2014/main" id="{00000000-0008-0000-0500-0000C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5" name="TextovéPole 1">
          <a:extLst>
            <a:ext uri="{FF2B5EF4-FFF2-40B4-BE49-F238E27FC236}">
              <a16:creationId xmlns:a16="http://schemas.microsoft.com/office/drawing/2014/main" id="{00000000-0008-0000-0500-0000C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6" name="TextovéPole 1">
          <a:extLst>
            <a:ext uri="{FF2B5EF4-FFF2-40B4-BE49-F238E27FC236}">
              <a16:creationId xmlns:a16="http://schemas.microsoft.com/office/drawing/2014/main" id="{00000000-0008-0000-0500-0000CC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7" name="TextovéPole 1">
          <a:extLst>
            <a:ext uri="{FF2B5EF4-FFF2-40B4-BE49-F238E27FC236}">
              <a16:creationId xmlns:a16="http://schemas.microsoft.com/office/drawing/2014/main" id="{00000000-0008-0000-0500-0000C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8" name="TextovéPole 1">
          <a:extLst>
            <a:ext uri="{FF2B5EF4-FFF2-40B4-BE49-F238E27FC236}">
              <a16:creationId xmlns:a16="http://schemas.microsoft.com/office/drawing/2014/main" id="{00000000-0008-0000-0500-0000C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19" name="TextovéPole 1">
          <a:extLst>
            <a:ext uri="{FF2B5EF4-FFF2-40B4-BE49-F238E27FC236}">
              <a16:creationId xmlns:a16="http://schemas.microsoft.com/office/drawing/2014/main" id="{00000000-0008-0000-0500-0000C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0" name="TextovéPole 1">
          <a:extLst>
            <a:ext uri="{FF2B5EF4-FFF2-40B4-BE49-F238E27FC236}">
              <a16:creationId xmlns:a16="http://schemas.microsoft.com/office/drawing/2014/main" id="{00000000-0008-0000-0500-0000D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1" name="TextovéPole 1">
          <a:extLst>
            <a:ext uri="{FF2B5EF4-FFF2-40B4-BE49-F238E27FC236}">
              <a16:creationId xmlns:a16="http://schemas.microsoft.com/office/drawing/2014/main" id="{00000000-0008-0000-0500-0000D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2" name="TextovéPole 1">
          <a:extLst>
            <a:ext uri="{FF2B5EF4-FFF2-40B4-BE49-F238E27FC236}">
              <a16:creationId xmlns:a16="http://schemas.microsoft.com/office/drawing/2014/main" id="{00000000-0008-0000-0500-0000D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3" name="TextovéPole 1">
          <a:extLst>
            <a:ext uri="{FF2B5EF4-FFF2-40B4-BE49-F238E27FC236}">
              <a16:creationId xmlns:a16="http://schemas.microsoft.com/office/drawing/2014/main" id="{00000000-0008-0000-0500-0000D3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4" name="TextovéPole 1">
          <a:extLst>
            <a:ext uri="{FF2B5EF4-FFF2-40B4-BE49-F238E27FC236}">
              <a16:creationId xmlns:a16="http://schemas.microsoft.com/office/drawing/2014/main" id="{00000000-0008-0000-0500-0000D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5" name="TextovéPole 1">
          <a:extLst>
            <a:ext uri="{FF2B5EF4-FFF2-40B4-BE49-F238E27FC236}">
              <a16:creationId xmlns:a16="http://schemas.microsoft.com/office/drawing/2014/main" id="{00000000-0008-0000-0500-0000D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6" name="TextovéPole 1">
          <a:extLst>
            <a:ext uri="{FF2B5EF4-FFF2-40B4-BE49-F238E27FC236}">
              <a16:creationId xmlns:a16="http://schemas.microsoft.com/office/drawing/2014/main" id="{00000000-0008-0000-0500-0000D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7" name="TextovéPole 1">
          <a:extLst>
            <a:ext uri="{FF2B5EF4-FFF2-40B4-BE49-F238E27FC236}">
              <a16:creationId xmlns:a16="http://schemas.microsoft.com/office/drawing/2014/main" id="{00000000-0008-0000-0500-0000D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8" name="TextovéPole 1">
          <a:extLst>
            <a:ext uri="{FF2B5EF4-FFF2-40B4-BE49-F238E27FC236}">
              <a16:creationId xmlns:a16="http://schemas.microsoft.com/office/drawing/2014/main" id="{00000000-0008-0000-0500-0000D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29" name="TextovéPole 1">
          <a:extLst>
            <a:ext uri="{FF2B5EF4-FFF2-40B4-BE49-F238E27FC236}">
              <a16:creationId xmlns:a16="http://schemas.microsoft.com/office/drawing/2014/main" id="{00000000-0008-0000-0500-0000D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0" name="TextovéPole 1">
          <a:extLst>
            <a:ext uri="{FF2B5EF4-FFF2-40B4-BE49-F238E27FC236}">
              <a16:creationId xmlns:a16="http://schemas.microsoft.com/office/drawing/2014/main" id="{00000000-0008-0000-0500-0000D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1" name="TextovéPole 1">
          <a:extLst>
            <a:ext uri="{FF2B5EF4-FFF2-40B4-BE49-F238E27FC236}">
              <a16:creationId xmlns:a16="http://schemas.microsoft.com/office/drawing/2014/main" id="{00000000-0008-0000-0500-0000D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2" name="TextovéPole 1">
          <a:extLst>
            <a:ext uri="{FF2B5EF4-FFF2-40B4-BE49-F238E27FC236}">
              <a16:creationId xmlns:a16="http://schemas.microsoft.com/office/drawing/2014/main" id="{00000000-0008-0000-0500-0000D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3" name="TextovéPole 1">
          <a:extLst>
            <a:ext uri="{FF2B5EF4-FFF2-40B4-BE49-F238E27FC236}">
              <a16:creationId xmlns:a16="http://schemas.microsoft.com/office/drawing/2014/main" id="{00000000-0008-0000-0500-0000D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4" name="TextovéPole 1">
          <a:extLst>
            <a:ext uri="{FF2B5EF4-FFF2-40B4-BE49-F238E27FC236}">
              <a16:creationId xmlns:a16="http://schemas.microsoft.com/office/drawing/2014/main" id="{00000000-0008-0000-0500-0000D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5" name="TextovéPole 1">
          <a:extLst>
            <a:ext uri="{FF2B5EF4-FFF2-40B4-BE49-F238E27FC236}">
              <a16:creationId xmlns:a16="http://schemas.microsoft.com/office/drawing/2014/main" id="{00000000-0008-0000-0500-0000D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6" name="TextovéPole 1">
          <a:extLst>
            <a:ext uri="{FF2B5EF4-FFF2-40B4-BE49-F238E27FC236}">
              <a16:creationId xmlns:a16="http://schemas.microsoft.com/office/drawing/2014/main" id="{00000000-0008-0000-0500-0000E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7" name="TextovéPole 1">
          <a:extLst>
            <a:ext uri="{FF2B5EF4-FFF2-40B4-BE49-F238E27FC236}">
              <a16:creationId xmlns:a16="http://schemas.microsoft.com/office/drawing/2014/main" id="{00000000-0008-0000-0500-0000E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8" name="TextovéPole 1">
          <a:extLst>
            <a:ext uri="{FF2B5EF4-FFF2-40B4-BE49-F238E27FC236}">
              <a16:creationId xmlns:a16="http://schemas.microsoft.com/office/drawing/2014/main" id="{00000000-0008-0000-0500-0000E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39" name="TextovéPole 1">
          <a:extLst>
            <a:ext uri="{FF2B5EF4-FFF2-40B4-BE49-F238E27FC236}">
              <a16:creationId xmlns:a16="http://schemas.microsoft.com/office/drawing/2014/main" id="{00000000-0008-0000-0500-0000E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0" name="TextovéPole 1">
          <a:extLst>
            <a:ext uri="{FF2B5EF4-FFF2-40B4-BE49-F238E27FC236}">
              <a16:creationId xmlns:a16="http://schemas.microsoft.com/office/drawing/2014/main" id="{00000000-0008-0000-0500-0000E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1" name="TextovéPole 1">
          <a:extLst>
            <a:ext uri="{FF2B5EF4-FFF2-40B4-BE49-F238E27FC236}">
              <a16:creationId xmlns:a16="http://schemas.microsoft.com/office/drawing/2014/main" id="{00000000-0008-0000-0500-0000E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2" name="TextovéPole 1">
          <a:extLst>
            <a:ext uri="{FF2B5EF4-FFF2-40B4-BE49-F238E27FC236}">
              <a16:creationId xmlns:a16="http://schemas.microsoft.com/office/drawing/2014/main" id="{00000000-0008-0000-0500-0000E6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3" name="TextovéPole 1">
          <a:extLst>
            <a:ext uri="{FF2B5EF4-FFF2-40B4-BE49-F238E27FC236}">
              <a16:creationId xmlns:a16="http://schemas.microsoft.com/office/drawing/2014/main" id="{00000000-0008-0000-0500-0000E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4" name="TextovéPole 1">
          <a:extLst>
            <a:ext uri="{FF2B5EF4-FFF2-40B4-BE49-F238E27FC236}">
              <a16:creationId xmlns:a16="http://schemas.microsoft.com/office/drawing/2014/main" id="{00000000-0008-0000-0500-0000E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5" name="TextovéPole 1">
          <a:extLst>
            <a:ext uri="{FF2B5EF4-FFF2-40B4-BE49-F238E27FC236}">
              <a16:creationId xmlns:a16="http://schemas.microsoft.com/office/drawing/2014/main" id="{00000000-0008-0000-0500-0000E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6" name="TextovéPole 1">
          <a:extLst>
            <a:ext uri="{FF2B5EF4-FFF2-40B4-BE49-F238E27FC236}">
              <a16:creationId xmlns:a16="http://schemas.microsoft.com/office/drawing/2014/main" id="{00000000-0008-0000-0500-0000E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7" name="TextovéPole 1">
          <a:extLst>
            <a:ext uri="{FF2B5EF4-FFF2-40B4-BE49-F238E27FC236}">
              <a16:creationId xmlns:a16="http://schemas.microsoft.com/office/drawing/2014/main" id="{00000000-0008-0000-0500-0000E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8" name="TextovéPole 1">
          <a:extLst>
            <a:ext uri="{FF2B5EF4-FFF2-40B4-BE49-F238E27FC236}">
              <a16:creationId xmlns:a16="http://schemas.microsoft.com/office/drawing/2014/main" id="{00000000-0008-0000-0500-0000E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49" name="TextovéPole 1">
          <a:extLst>
            <a:ext uri="{FF2B5EF4-FFF2-40B4-BE49-F238E27FC236}">
              <a16:creationId xmlns:a16="http://schemas.microsoft.com/office/drawing/2014/main" id="{00000000-0008-0000-0500-0000ED02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0" name="TextovéPole 1">
          <a:extLst>
            <a:ext uri="{FF2B5EF4-FFF2-40B4-BE49-F238E27FC236}">
              <a16:creationId xmlns:a16="http://schemas.microsoft.com/office/drawing/2014/main" id="{00000000-0008-0000-0500-0000E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1" name="TextovéPole 1">
          <a:extLst>
            <a:ext uri="{FF2B5EF4-FFF2-40B4-BE49-F238E27FC236}">
              <a16:creationId xmlns:a16="http://schemas.microsoft.com/office/drawing/2014/main" id="{00000000-0008-0000-0500-0000E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2" name="TextovéPole 1">
          <a:extLst>
            <a:ext uri="{FF2B5EF4-FFF2-40B4-BE49-F238E27FC236}">
              <a16:creationId xmlns:a16="http://schemas.microsoft.com/office/drawing/2014/main" id="{00000000-0008-0000-0500-0000F0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3" name="TextovéPole 1">
          <a:extLst>
            <a:ext uri="{FF2B5EF4-FFF2-40B4-BE49-F238E27FC236}">
              <a16:creationId xmlns:a16="http://schemas.microsoft.com/office/drawing/2014/main" id="{00000000-0008-0000-0500-0000F1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4" name="TextovéPole 1">
          <a:extLst>
            <a:ext uri="{FF2B5EF4-FFF2-40B4-BE49-F238E27FC236}">
              <a16:creationId xmlns:a16="http://schemas.microsoft.com/office/drawing/2014/main" id="{00000000-0008-0000-0500-0000F2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5" name="TextovéPole 1">
          <a:extLst>
            <a:ext uri="{FF2B5EF4-FFF2-40B4-BE49-F238E27FC236}">
              <a16:creationId xmlns:a16="http://schemas.microsoft.com/office/drawing/2014/main" id="{00000000-0008-0000-0500-0000F3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6" name="TextovéPole 1">
          <a:extLst>
            <a:ext uri="{FF2B5EF4-FFF2-40B4-BE49-F238E27FC236}">
              <a16:creationId xmlns:a16="http://schemas.microsoft.com/office/drawing/2014/main" id="{00000000-0008-0000-0500-0000F4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7" name="TextovéPole 1">
          <a:extLst>
            <a:ext uri="{FF2B5EF4-FFF2-40B4-BE49-F238E27FC236}">
              <a16:creationId xmlns:a16="http://schemas.microsoft.com/office/drawing/2014/main" id="{00000000-0008-0000-0500-0000F5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8" name="TextovéPole 1">
          <a:extLst>
            <a:ext uri="{FF2B5EF4-FFF2-40B4-BE49-F238E27FC236}">
              <a16:creationId xmlns:a16="http://schemas.microsoft.com/office/drawing/2014/main" id="{00000000-0008-0000-0500-0000F6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59" name="TextovéPole 1">
          <a:extLst>
            <a:ext uri="{FF2B5EF4-FFF2-40B4-BE49-F238E27FC236}">
              <a16:creationId xmlns:a16="http://schemas.microsoft.com/office/drawing/2014/main" id="{00000000-0008-0000-0500-0000F7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0" name="TextovéPole 1">
          <a:extLst>
            <a:ext uri="{FF2B5EF4-FFF2-40B4-BE49-F238E27FC236}">
              <a16:creationId xmlns:a16="http://schemas.microsoft.com/office/drawing/2014/main" id="{00000000-0008-0000-0500-0000F8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1" name="TextovéPole 1">
          <a:extLst>
            <a:ext uri="{FF2B5EF4-FFF2-40B4-BE49-F238E27FC236}">
              <a16:creationId xmlns:a16="http://schemas.microsoft.com/office/drawing/2014/main" id="{00000000-0008-0000-0500-0000F9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2" name="TextovéPole 1">
          <a:extLst>
            <a:ext uri="{FF2B5EF4-FFF2-40B4-BE49-F238E27FC236}">
              <a16:creationId xmlns:a16="http://schemas.microsoft.com/office/drawing/2014/main" id="{00000000-0008-0000-0500-0000FA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3" name="TextovéPole 1">
          <a:extLst>
            <a:ext uri="{FF2B5EF4-FFF2-40B4-BE49-F238E27FC236}">
              <a16:creationId xmlns:a16="http://schemas.microsoft.com/office/drawing/2014/main" id="{00000000-0008-0000-0500-0000FB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4" name="TextovéPole 1">
          <a:extLst>
            <a:ext uri="{FF2B5EF4-FFF2-40B4-BE49-F238E27FC236}">
              <a16:creationId xmlns:a16="http://schemas.microsoft.com/office/drawing/2014/main" id="{00000000-0008-0000-0500-0000FC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5" name="TextovéPole 1">
          <a:extLst>
            <a:ext uri="{FF2B5EF4-FFF2-40B4-BE49-F238E27FC236}">
              <a16:creationId xmlns:a16="http://schemas.microsoft.com/office/drawing/2014/main" id="{00000000-0008-0000-0500-0000FD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6" name="TextovéPole 1">
          <a:extLst>
            <a:ext uri="{FF2B5EF4-FFF2-40B4-BE49-F238E27FC236}">
              <a16:creationId xmlns:a16="http://schemas.microsoft.com/office/drawing/2014/main" id="{00000000-0008-0000-0500-0000FE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7" name="TextovéPole 1">
          <a:extLst>
            <a:ext uri="{FF2B5EF4-FFF2-40B4-BE49-F238E27FC236}">
              <a16:creationId xmlns:a16="http://schemas.microsoft.com/office/drawing/2014/main" id="{00000000-0008-0000-0500-0000FF02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8" name="TextovéPole 1">
          <a:extLst>
            <a:ext uri="{FF2B5EF4-FFF2-40B4-BE49-F238E27FC236}">
              <a16:creationId xmlns:a16="http://schemas.microsoft.com/office/drawing/2014/main" id="{00000000-0008-0000-0500-00000003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69" name="TextovéPole 1">
          <a:extLst>
            <a:ext uri="{FF2B5EF4-FFF2-40B4-BE49-F238E27FC236}">
              <a16:creationId xmlns:a16="http://schemas.microsoft.com/office/drawing/2014/main" id="{00000000-0008-0000-0500-000001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0" name="TextovéPole 1">
          <a:extLst>
            <a:ext uri="{FF2B5EF4-FFF2-40B4-BE49-F238E27FC236}">
              <a16:creationId xmlns:a16="http://schemas.microsoft.com/office/drawing/2014/main" id="{00000000-0008-0000-0500-000002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1" name="TextovéPole 1">
          <a:extLst>
            <a:ext uri="{FF2B5EF4-FFF2-40B4-BE49-F238E27FC236}">
              <a16:creationId xmlns:a16="http://schemas.microsoft.com/office/drawing/2014/main" id="{00000000-0008-0000-0500-000003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2" name="TextovéPole 1">
          <a:extLst>
            <a:ext uri="{FF2B5EF4-FFF2-40B4-BE49-F238E27FC236}">
              <a16:creationId xmlns:a16="http://schemas.microsoft.com/office/drawing/2014/main" id="{00000000-0008-0000-0500-000004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3" name="TextovéPole 1">
          <a:extLst>
            <a:ext uri="{FF2B5EF4-FFF2-40B4-BE49-F238E27FC236}">
              <a16:creationId xmlns:a16="http://schemas.microsoft.com/office/drawing/2014/main" id="{00000000-0008-0000-0500-000005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4" name="TextovéPole 1">
          <a:extLst>
            <a:ext uri="{FF2B5EF4-FFF2-40B4-BE49-F238E27FC236}">
              <a16:creationId xmlns:a16="http://schemas.microsoft.com/office/drawing/2014/main" id="{00000000-0008-0000-0500-000006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5" name="TextovéPole 1">
          <a:extLst>
            <a:ext uri="{FF2B5EF4-FFF2-40B4-BE49-F238E27FC236}">
              <a16:creationId xmlns:a16="http://schemas.microsoft.com/office/drawing/2014/main" id="{00000000-0008-0000-0500-000007030000}"/>
            </a:ext>
          </a:extLst>
        </xdr:cNvPr>
        <xdr:cNvSpPr txBox="1"/>
      </xdr:nvSpPr>
      <xdr:spPr>
        <a:xfrm>
          <a:off x="244733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6" name="TextovéPole 1">
          <a:extLst>
            <a:ext uri="{FF2B5EF4-FFF2-40B4-BE49-F238E27FC236}">
              <a16:creationId xmlns:a16="http://schemas.microsoft.com/office/drawing/2014/main" id="{00000000-0008-0000-0500-000008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7" name="TextovéPole 1">
          <a:extLst>
            <a:ext uri="{FF2B5EF4-FFF2-40B4-BE49-F238E27FC236}">
              <a16:creationId xmlns:a16="http://schemas.microsoft.com/office/drawing/2014/main" id="{00000000-0008-0000-0500-000009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8" name="TextovéPole 1">
          <a:extLst>
            <a:ext uri="{FF2B5EF4-FFF2-40B4-BE49-F238E27FC236}">
              <a16:creationId xmlns:a16="http://schemas.microsoft.com/office/drawing/2014/main" id="{00000000-0008-0000-0500-00000A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79" name="TextovéPole 1">
          <a:extLst>
            <a:ext uri="{FF2B5EF4-FFF2-40B4-BE49-F238E27FC236}">
              <a16:creationId xmlns:a16="http://schemas.microsoft.com/office/drawing/2014/main" id="{00000000-0008-0000-0500-00000B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0" name="TextovéPole 1">
          <a:extLst>
            <a:ext uri="{FF2B5EF4-FFF2-40B4-BE49-F238E27FC236}">
              <a16:creationId xmlns:a16="http://schemas.microsoft.com/office/drawing/2014/main" id="{00000000-0008-0000-0500-00000C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1" name="TextovéPole 1">
          <a:extLst>
            <a:ext uri="{FF2B5EF4-FFF2-40B4-BE49-F238E27FC236}">
              <a16:creationId xmlns:a16="http://schemas.microsoft.com/office/drawing/2014/main" id="{00000000-0008-0000-0500-00000D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2" name="TextovéPole 1">
          <a:extLst>
            <a:ext uri="{FF2B5EF4-FFF2-40B4-BE49-F238E27FC236}">
              <a16:creationId xmlns:a16="http://schemas.microsoft.com/office/drawing/2014/main" id="{00000000-0008-0000-0500-00000E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3" name="TextovéPole 1">
          <a:extLst>
            <a:ext uri="{FF2B5EF4-FFF2-40B4-BE49-F238E27FC236}">
              <a16:creationId xmlns:a16="http://schemas.microsoft.com/office/drawing/2014/main" id="{00000000-0008-0000-0500-00000F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4" name="TextovéPole 1">
          <a:extLst>
            <a:ext uri="{FF2B5EF4-FFF2-40B4-BE49-F238E27FC236}">
              <a16:creationId xmlns:a16="http://schemas.microsoft.com/office/drawing/2014/main" id="{00000000-0008-0000-0500-000010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5" name="TextovéPole 1">
          <a:extLst>
            <a:ext uri="{FF2B5EF4-FFF2-40B4-BE49-F238E27FC236}">
              <a16:creationId xmlns:a16="http://schemas.microsoft.com/office/drawing/2014/main" id="{00000000-0008-0000-0500-000011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6" name="TextovéPole 1">
          <a:extLst>
            <a:ext uri="{FF2B5EF4-FFF2-40B4-BE49-F238E27FC236}">
              <a16:creationId xmlns:a16="http://schemas.microsoft.com/office/drawing/2014/main" id="{00000000-0008-0000-0500-000012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7" name="TextovéPole 1">
          <a:extLst>
            <a:ext uri="{FF2B5EF4-FFF2-40B4-BE49-F238E27FC236}">
              <a16:creationId xmlns:a16="http://schemas.microsoft.com/office/drawing/2014/main" id="{00000000-0008-0000-0500-000013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8" name="TextovéPole 1">
          <a:extLst>
            <a:ext uri="{FF2B5EF4-FFF2-40B4-BE49-F238E27FC236}">
              <a16:creationId xmlns:a16="http://schemas.microsoft.com/office/drawing/2014/main" id="{00000000-0008-0000-0500-000014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89" name="TextovéPole 1">
          <a:extLst>
            <a:ext uri="{FF2B5EF4-FFF2-40B4-BE49-F238E27FC236}">
              <a16:creationId xmlns:a16="http://schemas.microsoft.com/office/drawing/2014/main" id="{00000000-0008-0000-0500-000015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790" name="TextovéPole 1">
          <a:extLst>
            <a:ext uri="{FF2B5EF4-FFF2-40B4-BE49-F238E27FC236}">
              <a16:creationId xmlns:a16="http://schemas.microsoft.com/office/drawing/2014/main" id="{00000000-0008-0000-0500-000016030000}"/>
            </a:ext>
          </a:extLst>
        </xdr:cNvPr>
        <xdr:cNvSpPr txBox="1"/>
      </xdr:nvSpPr>
      <xdr:spPr>
        <a:xfrm>
          <a:off x="244733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1" name="TextovéPole 1">
          <a:extLst>
            <a:ext uri="{FF2B5EF4-FFF2-40B4-BE49-F238E27FC236}">
              <a16:creationId xmlns:a16="http://schemas.microsoft.com/office/drawing/2014/main" id="{00000000-0008-0000-0500-000017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2" name="TextovéPole 1">
          <a:extLst>
            <a:ext uri="{FF2B5EF4-FFF2-40B4-BE49-F238E27FC236}">
              <a16:creationId xmlns:a16="http://schemas.microsoft.com/office/drawing/2014/main" id="{00000000-0008-0000-0500-000018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3" name="TextovéPole 1">
          <a:extLst>
            <a:ext uri="{FF2B5EF4-FFF2-40B4-BE49-F238E27FC236}">
              <a16:creationId xmlns:a16="http://schemas.microsoft.com/office/drawing/2014/main" id="{00000000-0008-0000-0500-000019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4" name="TextovéPole 1">
          <a:extLst>
            <a:ext uri="{FF2B5EF4-FFF2-40B4-BE49-F238E27FC236}">
              <a16:creationId xmlns:a16="http://schemas.microsoft.com/office/drawing/2014/main" id="{00000000-0008-0000-0500-00001A030000}"/>
            </a:ext>
          </a:extLst>
        </xdr:cNvPr>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5" name="TextovéPole 1">
          <a:extLst>
            <a:ext uri="{FF2B5EF4-FFF2-40B4-BE49-F238E27FC236}">
              <a16:creationId xmlns:a16="http://schemas.microsoft.com/office/drawing/2014/main" id="{00000000-0008-0000-0500-00001B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6" name="TextovéPole 1">
          <a:extLst>
            <a:ext uri="{FF2B5EF4-FFF2-40B4-BE49-F238E27FC236}">
              <a16:creationId xmlns:a16="http://schemas.microsoft.com/office/drawing/2014/main" id="{00000000-0008-0000-0500-00001C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7" name="TextovéPole 1">
          <a:extLst>
            <a:ext uri="{FF2B5EF4-FFF2-40B4-BE49-F238E27FC236}">
              <a16:creationId xmlns:a16="http://schemas.microsoft.com/office/drawing/2014/main" id="{00000000-0008-0000-0500-00001D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8" name="TextovéPole 1">
          <a:extLst>
            <a:ext uri="{FF2B5EF4-FFF2-40B4-BE49-F238E27FC236}">
              <a16:creationId xmlns:a16="http://schemas.microsoft.com/office/drawing/2014/main" id="{00000000-0008-0000-0500-00001E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799" name="TextovéPole 1">
          <a:extLst>
            <a:ext uri="{FF2B5EF4-FFF2-40B4-BE49-F238E27FC236}">
              <a16:creationId xmlns:a16="http://schemas.microsoft.com/office/drawing/2014/main" id="{00000000-0008-0000-0500-00001F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0" name="TextovéPole 1">
          <a:extLst>
            <a:ext uri="{FF2B5EF4-FFF2-40B4-BE49-F238E27FC236}">
              <a16:creationId xmlns:a16="http://schemas.microsoft.com/office/drawing/2014/main" id="{00000000-0008-0000-0500-000020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1" name="TextovéPole 1">
          <a:extLst>
            <a:ext uri="{FF2B5EF4-FFF2-40B4-BE49-F238E27FC236}">
              <a16:creationId xmlns:a16="http://schemas.microsoft.com/office/drawing/2014/main" id="{00000000-0008-0000-0500-000021030000}"/>
            </a:ext>
          </a:extLst>
        </xdr:cNvPr>
        <xdr:cNvSpPr txBox="1"/>
      </xdr:nvSpPr>
      <xdr:spPr>
        <a:xfrm>
          <a:off x="18418715"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2" name="TextovéPole 1">
          <a:extLst>
            <a:ext uri="{FF2B5EF4-FFF2-40B4-BE49-F238E27FC236}">
              <a16:creationId xmlns:a16="http://schemas.microsoft.com/office/drawing/2014/main" id="{00000000-0008-0000-0500-000022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3" name="TextovéPole 1">
          <a:extLst>
            <a:ext uri="{FF2B5EF4-FFF2-40B4-BE49-F238E27FC236}">
              <a16:creationId xmlns:a16="http://schemas.microsoft.com/office/drawing/2014/main" id="{00000000-0008-0000-0500-000023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4" name="TextovéPole 1">
          <a:extLst>
            <a:ext uri="{FF2B5EF4-FFF2-40B4-BE49-F238E27FC236}">
              <a16:creationId xmlns:a16="http://schemas.microsoft.com/office/drawing/2014/main" id="{00000000-0008-0000-0500-000024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5" name="TextovéPole 1">
          <a:extLst>
            <a:ext uri="{FF2B5EF4-FFF2-40B4-BE49-F238E27FC236}">
              <a16:creationId xmlns:a16="http://schemas.microsoft.com/office/drawing/2014/main" id="{00000000-0008-0000-0500-000025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6" name="TextovéPole 1">
          <a:extLst>
            <a:ext uri="{FF2B5EF4-FFF2-40B4-BE49-F238E27FC236}">
              <a16:creationId xmlns:a16="http://schemas.microsoft.com/office/drawing/2014/main" id="{00000000-0008-0000-0500-000026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7" name="TextovéPole 1">
          <a:extLst>
            <a:ext uri="{FF2B5EF4-FFF2-40B4-BE49-F238E27FC236}">
              <a16:creationId xmlns:a16="http://schemas.microsoft.com/office/drawing/2014/main" id="{00000000-0008-0000-0500-000027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8" name="TextovéPole 1">
          <a:extLst>
            <a:ext uri="{FF2B5EF4-FFF2-40B4-BE49-F238E27FC236}">
              <a16:creationId xmlns:a16="http://schemas.microsoft.com/office/drawing/2014/main" id="{00000000-0008-0000-0500-000028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09" name="TextovéPole 1">
          <a:extLst>
            <a:ext uri="{FF2B5EF4-FFF2-40B4-BE49-F238E27FC236}">
              <a16:creationId xmlns:a16="http://schemas.microsoft.com/office/drawing/2014/main" id="{00000000-0008-0000-0500-000029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0" name="TextovéPole 1">
          <a:extLst>
            <a:ext uri="{FF2B5EF4-FFF2-40B4-BE49-F238E27FC236}">
              <a16:creationId xmlns:a16="http://schemas.microsoft.com/office/drawing/2014/main" id="{00000000-0008-0000-0500-00002A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1" name="TextovéPole 1">
          <a:extLst>
            <a:ext uri="{FF2B5EF4-FFF2-40B4-BE49-F238E27FC236}">
              <a16:creationId xmlns:a16="http://schemas.microsoft.com/office/drawing/2014/main" id="{00000000-0008-0000-0500-00002B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2" name="TextovéPole 1">
          <a:extLst>
            <a:ext uri="{FF2B5EF4-FFF2-40B4-BE49-F238E27FC236}">
              <a16:creationId xmlns:a16="http://schemas.microsoft.com/office/drawing/2014/main" id="{00000000-0008-0000-0500-00002C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3" name="TextovéPole 1">
          <a:extLst>
            <a:ext uri="{FF2B5EF4-FFF2-40B4-BE49-F238E27FC236}">
              <a16:creationId xmlns:a16="http://schemas.microsoft.com/office/drawing/2014/main" id="{00000000-0008-0000-0500-00002D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4" name="TextovéPole 1">
          <a:extLst>
            <a:ext uri="{FF2B5EF4-FFF2-40B4-BE49-F238E27FC236}">
              <a16:creationId xmlns:a16="http://schemas.microsoft.com/office/drawing/2014/main" id="{00000000-0008-0000-0500-00002E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5" name="TextovéPole 1">
          <a:extLst>
            <a:ext uri="{FF2B5EF4-FFF2-40B4-BE49-F238E27FC236}">
              <a16:creationId xmlns:a16="http://schemas.microsoft.com/office/drawing/2014/main" id="{00000000-0008-0000-0500-00002F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816" name="TextovéPole 1">
          <a:extLst>
            <a:ext uri="{FF2B5EF4-FFF2-40B4-BE49-F238E27FC236}">
              <a16:creationId xmlns:a16="http://schemas.microsoft.com/office/drawing/2014/main" id="{00000000-0008-0000-0500-000030030000}"/>
            </a:ext>
          </a:extLst>
        </xdr:cNvPr>
        <xdr:cNvSpPr txBox="1"/>
      </xdr:nvSpPr>
      <xdr:spPr>
        <a:xfrm>
          <a:off x="18418715"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7" name="TextovéPole 1">
          <a:extLst>
            <a:ext uri="{FF2B5EF4-FFF2-40B4-BE49-F238E27FC236}">
              <a16:creationId xmlns:a16="http://schemas.microsoft.com/office/drawing/2014/main" id="{00000000-0008-0000-0500-000031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8" name="TextovéPole 1">
          <a:extLst>
            <a:ext uri="{FF2B5EF4-FFF2-40B4-BE49-F238E27FC236}">
              <a16:creationId xmlns:a16="http://schemas.microsoft.com/office/drawing/2014/main" id="{00000000-0008-0000-0500-000032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19" name="TextovéPole 1">
          <a:extLst>
            <a:ext uri="{FF2B5EF4-FFF2-40B4-BE49-F238E27FC236}">
              <a16:creationId xmlns:a16="http://schemas.microsoft.com/office/drawing/2014/main" id="{00000000-0008-0000-0500-000033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0" name="TextovéPole 1">
          <a:extLst>
            <a:ext uri="{FF2B5EF4-FFF2-40B4-BE49-F238E27FC236}">
              <a16:creationId xmlns:a16="http://schemas.microsoft.com/office/drawing/2014/main" id="{00000000-0008-0000-0500-000034030000}"/>
            </a:ext>
          </a:extLst>
        </xdr:cNvPr>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1" name="TextovéPole 1">
          <a:extLst>
            <a:ext uri="{FF2B5EF4-FFF2-40B4-BE49-F238E27FC236}">
              <a16:creationId xmlns:a16="http://schemas.microsoft.com/office/drawing/2014/main" id="{00000000-0008-0000-0500-000035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2" name="TextovéPole 1">
          <a:extLst>
            <a:ext uri="{FF2B5EF4-FFF2-40B4-BE49-F238E27FC236}">
              <a16:creationId xmlns:a16="http://schemas.microsoft.com/office/drawing/2014/main" id="{00000000-0008-0000-0500-000036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3" name="TextovéPole 1">
          <a:extLst>
            <a:ext uri="{FF2B5EF4-FFF2-40B4-BE49-F238E27FC236}">
              <a16:creationId xmlns:a16="http://schemas.microsoft.com/office/drawing/2014/main" id="{00000000-0008-0000-0500-000037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4" name="TextovéPole 1">
          <a:extLst>
            <a:ext uri="{FF2B5EF4-FFF2-40B4-BE49-F238E27FC236}">
              <a16:creationId xmlns:a16="http://schemas.microsoft.com/office/drawing/2014/main" id="{00000000-0008-0000-0500-000038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5" name="TextovéPole 1">
          <a:extLst>
            <a:ext uri="{FF2B5EF4-FFF2-40B4-BE49-F238E27FC236}">
              <a16:creationId xmlns:a16="http://schemas.microsoft.com/office/drawing/2014/main" id="{00000000-0008-0000-0500-000039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6" name="TextovéPole 1">
          <a:extLst>
            <a:ext uri="{FF2B5EF4-FFF2-40B4-BE49-F238E27FC236}">
              <a16:creationId xmlns:a16="http://schemas.microsoft.com/office/drawing/2014/main" id="{00000000-0008-0000-0500-00003A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7" name="TextovéPole 1">
          <a:extLst>
            <a:ext uri="{FF2B5EF4-FFF2-40B4-BE49-F238E27FC236}">
              <a16:creationId xmlns:a16="http://schemas.microsoft.com/office/drawing/2014/main" id="{00000000-0008-0000-0500-00003B030000}"/>
            </a:ext>
          </a:extLst>
        </xdr:cNvPr>
        <xdr:cNvSpPr txBox="1"/>
      </xdr:nvSpPr>
      <xdr:spPr>
        <a:xfrm>
          <a:off x="18898368"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8" name="TextovéPole 1">
          <a:extLst>
            <a:ext uri="{FF2B5EF4-FFF2-40B4-BE49-F238E27FC236}">
              <a16:creationId xmlns:a16="http://schemas.microsoft.com/office/drawing/2014/main" id="{00000000-0008-0000-0500-00003C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29" name="TextovéPole 1">
          <a:extLst>
            <a:ext uri="{FF2B5EF4-FFF2-40B4-BE49-F238E27FC236}">
              <a16:creationId xmlns:a16="http://schemas.microsoft.com/office/drawing/2014/main" id="{00000000-0008-0000-0500-00003D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0" name="TextovéPole 1">
          <a:extLst>
            <a:ext uri="{FF2B5EF4-FFF2-40B4-BE49-F238E27FC236}">
              <a16:creationId xmlns:a16="http://schemas.microsoft.com/office/drawing/2014/main" id="{00000000-0008-0000-0500-00003E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1" name="TextovéPole 1">
          <a:extLst>
            <a:ext uri="{FF2B5EF4-FFF2-40B4-BE49-F238E27FC236}">
              <a16:creationId xmlns:a16="http://schemas.microsoft.com/office/drawing/2014/main" id="{00000000-0008-0000-0500-00003F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2" name="TextovéPole 1">
          <a:extLst>
            <a:ext uri="{FF2B5EF4-FFF2-40B4-BE49-F238E27FC236}">
              <a16:creationId xmlns:a16="http://schemas.microsoft.com/office/drawing/2014/main" id="{00000000-0008-0000-0500-000040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3" name="TextovéPole 1">
          <a:extLst>
            <a:ext uri="{FF2B5EF4-FFF2-40B4-BE49-F238E27FC236}">
              <a16:creationId xmlns:a16="http://schemas.microsoft.com/office/drawing/2014/main" id="{00000000-0008-0000-0500-000041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4" name="TextovéPole 1">
          <a:extLst>
            <a:ext uri="{FF2B5EF4-FFF2-40B4-BE49-F238E27FC236}">
              <a16:creationId xmlns:a16="http://schemas.microsoft.com/office/drawing/2014/main" id="{00000000-0008-0000-0500-000042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5" name="TextovéPole 1">
          <a:extLst>
            <a:ext uri="{FF2B5EF4-FFF2-40B4-BE49-F238E27FC236}">
              <a16:creationId xmlns:a16="http://schemas.microsoft.com/office/drawing/2014/main" id="{00000000-0008-0000-0500-000043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6" name="TextovéPole 1">
          <a:extLst>
            <a:ext uri="{FF2B5EF4-FFF2-40B4-BE49-F238E27FC236}">
              <a16:creationId xmlns:a16="http://schemas.microsoft.com/office/drawing/2014/main" id="{00000000-0008-0000-0500-000044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7" name="TextovéPole 1">
          <a:extLst>
            <a:ext uri="{FF2B5EF4-FFF2-40B4-BE49-F238E27FC236}">
              <a16:creationId xmlns:a16="http://schemas.microsoft.com/office/drawing/2014/main" id="{00000000-0008-0000-0500-000045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8" name="TextovéPole 1">
          <a:extLst>
            <a:ext uri="{FF2B5EF4-FFF2-40B4-BE49-F238E27FC236}">
              <a16:creationId xmlns:a16="http://schemas.microsoft.com/office/drawing/2014/main" id="{00000000-0008-0000-0500-000046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39" name="TextovéPole 1">
          <a:extLst>
            <a:ext uri="{FF2B5EF4-FFF2-40B4-BE49-F238E27FC236}">
              <a16:creationId xmlns:a16="http://schemas.microsoft.com/office/drawing/2014/main" id="{00000000-0008-0000-0500-000047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840" name="TextovéPole 1">
          <a:extLst>
            <a:ext uri="{FF2B5EF4-FFF2-40B4-BE49-F238E27FC236}">
              <a16:creationId xmlns:a16="http://schemas.microsoft.com/office/drawing/2014/main" id="{00000000-0008-0000-0500-000048030000}"/>
            </a:ext>
          </a:extLst>
        </xdr:cNvPr>
        <xdr:cNvSpPr txBox="1"/>
      </xdr:nvSpPr>
      <xdr:spPr>
        <a:xfrm>
          <a:off x="18898368"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2" name="TextovéPole 1">
          <a:extLst>
            <a:ext uri="{FF2B5EF4-FFF2-40B4-BE49-F238E27FC236}">
              <a16:creationId xmlns:a16="http://schemas.microsoft.com/office/drawing/2014/main" id="{00000000-0008-0000-0500-00004A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3" name="TextovéPole 1">
          <a:extLst>
            <a:ext uri="{FF2B5EF4-FFF2-40B4-BE49-F238E27FC236}">
              <a16:creationId xmlns:a16="http://schemas.microsoft.com/office/drawing/2014/main" id="{00000000-0008-0000-0500-00004B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4" name="TextovéPole 1">
          <a:extLst>
            <a:ext uri="{FF2B5EF4-FFF2-40B4-BE49-F238E27FC236}">
              <a16:creationId xmlns:a16="http://schemas.microsoft.com/office/drawing/2014/main" id="{00000000-0008-0000-0500-00004C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5" name="TextovéPole 1">
          <a:extLst>
            <a:ext uri="{FF2B5EF4-FFF2-40B4-BE49-F238E27FC236}">
              <a16:creationId xmlns:a16="http://schemas.microsoft.com/office/drawing/2014/main" id="{00000000-0008-0000-0500-00004D030000}"/>
            </a:ext>
          </a:extLst>
        </xdr:cNvPr>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6" name="TextovéPole 1">
          <a:extLst>
            <a:ext uri="{FF2B5EF4-FFF2-40B4-BE49-F238E27FC236}">
              <a16:creationId xmlns:a16="http://schemas.microsoft.com/office/drawing/2014/main" id="{00000000-0008-0000-0500-00004E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7" name="TextovéPole 1">
          <a:extLst>
            <a:ext uri="{FF2B5EF4-FFF2-40B4-BE49-F238E27FC236}">
              <a16:creationId xmlns:a16="http://schemas.microsoft.com/office/drawing/2014/main" id="{00000000-0008-0000-0500-00004F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8" name="TextovéPole 1">
          <a:extLst>
            <a:ext uri="{FF2B5EF4-FFF2-40B4-BE49-F238E27FC236}">
              <a16:creationId xmlns:a16="http://schemas.microsoft.com/office/drawing/2014/main" id="{00000000-0008-0000-0500-000050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49" name="TextovéPole 1">
          <a:extLst>
            <a:ext uri="{FF2B5EF4-FFF2-40B4-BE49-F238E27FC236}">
              <a16:creationId xmlns:a16="http://schemas.microsoft.com/office/drawing/2014/main" id="{00000000-0008-0000-0500-000051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0" name="TextovéPole 1">
          <a:extLst>
            <a:ext uri="{FF2B5EF4-FFF2-40B4-BE49-F238E27FC236}">
              <a16:creationId xmlns:a16="http://schemas.microsoft.com/office/drawing/2014/main" id="{00000000-0008-0000-0500-000052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1" name="TextovéPole 1">
          <a:extLst>
            <a:ext uri="{FF2B5EF4-FFF2-40B4-BE49-F238E27FC236}">
              <a16:creationId xmlns:a16="http://schemas.microsoft.com/office/drawing/2014/main" id="{00000000-0008-0000-0500-000053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2" name="TextovéPole 1">
          <a:extLst>
            <a:ext uri="{FF2B5EF4-FFF2-40B4-BE49-F238E27FC236}">
              <a16:creationId xmlns:a16="http://schemas.microsoft.com/office/drawing/2014/main" id="{00000000-0008-0000-0500-000054030000}"/>
            </a:ext>
          </a:extLst>
        </xdr:cNvPr>
        <xdr:cNvSpPr txBox="1"/>
      </xdr:nvSpPr>
      <xdr:spPr>
        <a:xfrm>
          <a:off x="19898492" y="626200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3" name="TextovéPole 1">
          <a:extLst>
            <a:ext uri="{FF2B5EF4-FFF2-40B4-BE49-F238E27FC236}">
              <a16:creationId xmlns:a16="http://schemas.microsoft.com/office/drawing/2014/main" id="{00000000-0008-0000-0500-000055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4" name="TextovéPole 1">
          <a:extLst>
            <a:ext uri="{FF2B5EF4-FFF2-40B4-BE49-F238E27FC236}">
              <a16:creationId xmlns:a16="http://schemas.microsoft.com/office/drawing/2014/main" id="{00000000-0008-0000-0500-000056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5" name="TextovéPole 1">
          <a:extLst>
            <a:ext uri="{FF2B5EF4-FFF2-40B4-BE49-F238E27FC236}">
              <a16:creationId xmlns:a16="http://schemas.microsoft.com/office/drawing/2014/main" id="{00000000-0008-0000-0500-000057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6" name="TextovéPole 1">
          <a:extLst>
            <a:ext uri="{FF2B5EF4-FFF2-40B4-BE49-F238E27FC236}">
              <a16:creationId xmlns:a16="http://schemas.microsoft.com/office/drawing/2014/main" id="{00000000-0008-0000-0500-000058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7" name="TextovéPole 1">
          <a:extLst>
            <a:ext uri="{FF2B5EF4-FFF2-40B4-BE49-F238E27FC236}">
              <a16:creationId xmlns:a16="http://schemas.microsoft.com/office/drawing/2014/main" id="{00000000-0008-0000-0500-000059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8" name="TextovéPole 1">
          <a:extLst>
            <a:ext uri="{FF2B5EF4-FFF2-40B4-BE49-F238E27FC236}">
              <a16:creationId xmlns:a16="http://schemas.microsoft.com/office/drawing/2014/main" id="{00000000-0008-0000-0500-00005A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59" name="TextovéPole 1">
          <a:extLst>
            <a:ext uri="{FF2B5EF4-FFF2-40B4-BE49-F238E27FC236}">
              <a16:creationId xmlns:a16="http://schemas.microsoft.com/office/drawing/2014/main" id="{00000000-0008-0000-0500-00005B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0" name="TextovéPole 1">
          <a:extLst>
            <a:ext uri="{FF2B5EF4-FFF2-40B4-BE49-F238E27FC236}">
              <a16:creationId xmlns:a16="http://schemas.microsoft.com/office/drawing/2014/main" id="{00000000-0008-0000-0500-00005C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1" name="TextovéPole 1">
          <a:extLst>
            <a:ext uri="{FF2B5EF4-FFF2-40B4-BE49-F238E27FC236}">
              <a16:creationId xmlns:a16="http://schemas.microsoft.com/office/drawing/2014/main" id="{00000000-0008-0000-0500-00005D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2" name="TextovéPole 1">
          <a:extLst>
            <a:ext uri="{FF2B5EF4-FFF2-40B4-BE49-F238E27FC236}">
              <a16:creationId xmlns:a16="http://schemas.microsoft.com/office/drawing/2014/main" id="{00000000-0008-0000-0500-00005E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3" name="TextovéPole 1">
          <a:extLst>
            <a:ext uri="{FF2B5EF4-FFF2-40B4-BE49-F238E27FC236}">
              <a16:creationId xmlns:a16="http://schemas.microsoft.com/office/drawing/2014/main" id="{00000000-0008-0000-0500-00005F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864" name="TextovéPole 1">
          <a:extLst>
            <a:ext uri="{FF2B5EF4-FFF2-40B4-BE49-F238E27FC236}">
              <a16:creationId xmlns:a16="http://schemas.microsoft.com/office/drawing/2014/main" id="{00000000-0008-0000-0500-000060030000}"/>
            </a:ext>
          </a:extLst>
        </xdr:cNvPr>
        <xdr:cNvSpPr txBox="1"/>
      </xdr:nvSpPr>
      <xdr:spPr>
        <a:xfrm>
          <a:off x="19898492" y="62368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65" name="TextovéPole 1">
          <a:extLst>
            <a:ext uri="{FF2B5EF4-FFF2-40B4-BE49-F238E27FC236}">
              <a16:creationId xmlns:a16="http://schemas.microsoft.com/office/drawing/2014/main" id="{00000000-0008-0000-0500-000061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66" name="TextovéPole 1">
          <a:extLst>
            <a:ext uri="{FF2B5EF4-FFF2-40B4-BE49-F238E27FC236}">
              <a16:creationId xmlns:a16="http://schemas.microsoft.com/office/drawing/2014/main" id="{00000000-0008-0000-0500-000062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67" name="TextovéPole 1">
          <a:extLst>
            <a:ext uri="{FF2B5EF4-FFF2-40B4-BE49-F238E27FC236}">
              <a16:creationId xmlns:a16="http://schemas.microsoft.com/office/drawing/2014/main" id="{00000000-0008-0000-0500-000063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68" name="TextovéPole 1">
          <a:extLst>
            <a:ext uri="{FF2B5EF4-FFF2-40B4-BE49-F238E27FC236}">
              <a16:creationId xmlns:a16="http://schemas.microsoft.com/office/drawing/2014/main" id="{00000000-0008-0000-0500-000064030000}"/>
            </a:ext>
          </a:extLst>
        </xdr:cNvPr>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69" name="TextovéPole 1">
          <a:extLst>
            <a:ext uri="{FF2B5EF4-FFF2-40B4-BE49-F238E27FC236}">
              <a16:creationId xmlns:a16="http://schemas.microsoft.com/office/drawing/2014/main" id="{00000000-0008-0000-0500-000065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0" name="TextovéPole 1">
          <a:extLst>
            <a:ext uri="{FF2B5EF4-FFF2-40B4-BE49-F238E27FC236}">
              <a16:creationId xmlns:a16="http://schemas.microsoft.com/office/drawing/2014/main" id="{00000000-0008-0000-0500-000066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1" name="TextovéPole 1">
          <a:extLst>
            <a:ext uri="{FF2B5EF4-FFF2-40B4-BE49-F238E27FC236}">
              <a16:creationId xmlns:a16="http://schemas.microsoft.com/office/drawing/2014/main" id="{00000000-0008-0000-0500-000067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2" name="TextovéPole 1">
          <a:extLst>
            <a:ext uri="{FF2B5EF4-FFF2-40B4-BE49-F238E27FC236}">
              <a16:creationId xmlns:a16="http://schemas.microsoft.com/office/drawing/2014/main" id="{00000000-0008-0000-0500-000068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3" name="TextovéPole 1">
          <a:extLst>
            <a:ext uri="{FF2B5EF4-FFF2-40B4-BE49-F238E27FC236}">
              <a16:creationId xmlns:a16="http://schemas.microsoft.com/office/drawing/2014/main" id="{00000000-0008-0000-0500-000069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4" name="TextovéPole 1">
          <a:extLst>
            <a:ext uri="{FF2B5EF4-FFF2-40B4-BE49-F238E27FC236}">
              <a16:creationId xmlns:a16="http://schemas.microsoft.com/office/drawing/2014/main" id="{00000000-0008-0000-0500-00006A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5" name="TextovéPole 1">
          <a:extLst>
            <a:ext uri="{FF2B5EF4-FFF2-40B4-BE49-F238E27FC236}">
              <a16:creationId xmlns:a16="http://schemas.microsoft.com/office/drawing/2014/main" id="{00000000-0008-0000-0500-00006B030000}"/>
            </a:ext>
          </a:extLst>
        </xdr:cNvPr>
        <xdr:cNvSpPr txBox="1"/>
      </xdr:nvSpPr>
      <xdr:spPr>
        <a:xfrm>
          <a:off x="277106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6" name="TextovéPole 1">
          <a:extLst>
            <a:ext uri="{FF2B5EF4-FFF2-40B4-BE49-F238E27FC236}">
              <a16:creationId xmlns:a16="http://schemas.microsoft.com/office/drawing/2014/main" id="{00000000-0008-0000-0500-00006C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7" name="TextovéPole 1">
          <a:extLst>
            <a:ext uri="{FF2B5EF4-FFF2-40B4-BE49-F238E27FC236}">
              <a16:creationId xmlns:a16="http://schemas.microsoft.com/office/drawing/2014/main" id="{00000000-0008-0000-0500-00006D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8" name="TextovéPole 1">
          <a:extLst>
            <a:ext uri="{FF2B5EF4-FFF2-40B4-BE49-F238E27FC236}">
              <a16:creationId xmlns:a16="http://schemas.microsoft.com/office/drawing/2014/main" id="{00000000-0008-0000-0500-00006E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79" name="TextovéPole 1">
          <a:extLst>
            <a:ext uri="{FF2B5EF4-FFF2-40B4-BE49-F238E27FC236}">
              <a16:creationId xmlns:a16="http://schemas.microsoft.com/office/drawing/2014/main" id="{00000000-0008-0000-0500-00006F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0" name="TextovéPole 1">
          <a:extLst>
            <a:ext uri="{FF2B5EF4-FFF2-40B4-BE49-F238E27FC236}">
              <a16:creationId xmlns:a16="http://schemas.microsoft.com/office/drawing/2014/main" id="{00000000-0008-0000-0500-000070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1" name="TextovéPole 1">
          <a:extLst>
            <a:ext uri="{FF2B5EF4-FFF2-40B4-BE49-F238E27FC236}">
              <a16:creationId xmlns:a16="http://schemas.microsoft.com/office/drawing/2014/main" id="{00000000-0008-0000-0500-000071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2" name="TextovéPole 1">
          <a:extLst>
            <a:ext uri="{FF2B5EF4-FFF2-40B4-BE49-F238E27FC236}">
              <a16:creationId xmlns:a16="http://schemas.microsoft.com/office/drawing/2014/main" id="{00000000-0008-0000-0500-000072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3" name="TextovéPole 1">
          <a:extLst>
            <a:ext uri="{FF2B5EF4-FFF2-40B4-BE49-F238E27FC236}">
              <a16:creationId xmlns:a16="http://schemas.microsoft.com/office/drawing/2014/main" id="{00000000-0008-0000-0500-000073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4" name="TextovéPole 1">
          <a:extLst>
            <a:ext uri="{FF2B5EF4-FFF2-40B4-BE49-F238E27FC236}">
              <a16:creationId xmlns:a16="http://schemas.microsoft.com/office/drawing/2014/main" id="{00000000-0008-0000-0500-000074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5" name="TextovéPole 1">
          <a:extLst>
            <a:ext uri="{FF2B5EF4-FFF2-40B4-BE49-F238E27FC236}">
              <a16:creationId xmlns:a16="http://schemas.microsoft.com/office/drawing/2014/main" id="{00000000-0008-0000-0500-000075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6" name="TextovéPole 1">
          <a:extLst>
            <a:ext uri="{FF2B5EF4-FFF2-40B4-BE49-F238E27FC236}">
              <a16:creationId xmlns:a16="http://schemas.microsoft.com/office/drawing/2014/main" id="{00000000-0008-0000-0500-000076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7" name="TextovéPole 1">
          <a:extLst>
            <a:ext uri="{FF2B5EF4-FFF2-40B4-BE49-F238E27FC236}">
              <a16:creationId xmlns:a16="http://schemas.microsoft.com/office/drawing/2014/main" id="{00000000-0008-0000-0500-000077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8" name="TextovéPole 1">
          <a:extLst>
            <a:ext uri="{FF2B5EF4-FFF2-40B4-BE49-F238E27FC236}">
              <a16:creationId xmlns:a16="http://schemas.microsoft.com/office/drawing/2014/main" id="{00000000-0008-0000-0500-000078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89" name="TextovéPole 1">
          <a:extLst>
            <a:ext uri="{FF2B5EF4-FFF2-40B4-BE49-F238E27FC236}">
              <a16:creationId xmlns:a16="http://schemas.microsoft.com/office/drawing/2014/main" id="{00000000-0008-0000-0500-000079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0" name="TextovéPole 1">
          <a:extLst>
            <a:ext uri="{FF2B5EF4-FFF2-40B4-BE49-F238E27FC236}">
              <a16:creationId xmlns:a16="http://schemas.microsoft.com/office/drawing/2014/main" id="{00000000-0008-0000-0500-00007A030000}"/>
            </a:ext>
          </a:extLst>
        </xdr:cNvPr>
        <xdr:cNvSpPr txBox="1"/>
      </xdr:nvSpPr>
      <xdr:spPr>
        <a:xfrm>
          <a:off x="277106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1" name="TextovéPole 1">
          <a:extLst>
            <a:ext uri="{FF2B5EF4-FFF2-40B4-BE49-F238E27FC236}">
              <a16:creationId xmlns:a16="http://schemas.microsoft.com/office/drawing/2014/main" id="{00000000-0008-0000-0500-00007B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2" name="TextovéPole 1">
          <a:extLst>
            <a:ext uri="{FF2B5EF4-FFF2-40B4-BE49-F238E27FC236}">
              <a16:creationId xmlns:a16="http://schemas.microsoft.com/office/drawing/2014/main" id="{00000000-0008-0000-0500-00007C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3" name="TextovéPole 1">
          <a:extLst>
            <a:ext uri="{FF2B5EF4-FFF2-40B4-BE49-F238E27FC236}">
              <a16:creationId xmlns:a16="http://schemas.microsoft.com/office/drawing/2014/main" id="{00000000-0008-0000-0500-00007D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4" name="TextovéPole 1">
          <a:extLst>
            <a:ext uri="{FF2B5EF4-FFF2-40B4-BE49-F238E27FC236}">
              <a16:creationId xmlns:a16="http://schemas.microsoft.com/office/drawing/2014/main" id="{00000000-0008-0000-0500-00007E030000}"/>
            </a:ext>
          </a:extLst>
        </xdr:cNvPr>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5" name="TextovéPole 1">
          <a:extLst>
            <a:ext uri="{FF2B5EF4-FFF2-40B4-BE49-F238E27FC236}">
              <a16:creationId xmlns:a16="http://schemas.microsoft.com/office/drawing/2014/main" id="{00000000-0008-0000-0500-00007F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6" name="TextovéPole 1">
          <a:extLst>
            <a:ext uri="{FF2B5EF4-FFF2-40B4-BE49-F238E27FC236}">
              <a16:creationId xmlns:a16="http://schemas.microsoft.com/office/drawing/2014/main" id="{00000000-0008-0000-0500-000080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7" name="TextovéPole 1">
          <a:extLst>
            <a:ext uri="{FF2B5EF4-FFF2-40B4-BE49-F238E27FC236}">
              <a16:creationId xmlns:a16="http://schemas.microsoft.com/office/drawing/2014/main" id="{00000000-0008-0000-0500-000081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8" name="TextovéPole 1">
          <a:extLst>
            <a:ext uri="{FF2B5EF4-FFF2-40B4-BE49-F238E27FC236}">
              <a16:creationId xmlns:a16="http://schemas.microsoft.com/office/drawing/2014/main" id="{00000000-0008-0000-0500-000082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899" name="TextovéPole 1">
          <a:extLst>
            <a:ext uri="{FF2B5EF4-FFF2-40B4-BE49-F238E27FC236}">
              <a16:creationId xmlns:a16="http://schemas.microsoft.com/office/drawing/2014/main" id="{00000000-0008-0000-0500-000083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0" name="TextovéPole 1">
          <a:extLst>
            <a:ext uri="{FF2B5EF4-FFF2-40B4-BE49-F238E27FC236}">
              <a16:creationId xmlns:a16="http://schemas.microsoft.com/office/drawing/2014/main" id="{00000000-0008-0000-0500-000084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1" name="TextovéPole 1">
          <a:extLst>
            <a:ext uri="{FF2B5EF4-FFF2-40B4-BE49-F238E27FC236}">
              <a16:creationId xmlns:a16="http://schemas.microsoft.com/office/drawing/2014/main" id="{00000000-0008-0000-0500-000085030000}"/>
            </a:ext>
          </a:extLst>
        </xdr:cNvPr>
        <xdr:cNvSpPr txBox="1"/>
      </xdr:nvSpPr>
      <xdr:spPr>
        <a:xfrm>
          <a:off x="2818694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2" name="TextovéPole 1">
          <a:extLst>
            <a:ext uri="{FF2B5EF4-FFF2-40B4-BE49-F238E27FC236}">
              <a16:creationId xmlns:a16="http://schemas.microsoft.com/office/drawing/2014/main" id="{00000000-0008-0000-0500-000086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3" name="TextovéPole 1">
          <a:extLst>
            <a:ext uri="{FF2B5EF4-FFF2-40B4-BE49-F238E27FC236}">
              <a16:creationId xmlns:a16="http://schemas.microsoft.com/office/drawing/2014/main" id="{00000000-0008-0000-0500-000087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4" name="TextovéPole 1">
          <a:extLst>
            <a:ext uri="{FF2B5EF4-FFF2-40B4-BE49-F238E27FC236}">
              <a16:creationId xmlns:a16="http://schemas.microsoft.com/office/drawing/2014/main" id="{00000000-0008-0000-0500-000088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5" name="TextovéPole 1">
          <a:extLst>
            <a:ext uri="{FF2B5EF4-FFF2-40B4-BE49-F238E27FC236}">
              <a16:creationId xmlns:a16="http://schemas.microsoft.com/office/drawing/2014/main" id="{00000000-0008-0000-0500-000089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6" name="TextovéPole 1">
          <a:extLst>
            <a:ext uri="{FF2B5EF4-FFF2-40B4-BE49-F238E27FC236}">
              <a16:creationId xmlns:a16="http://schemas.microsoft.com/office/drawing/2014/main" id="{00000000-0008-0000-0500-00008A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7" name="TextovéPole 1">
          <a:extLst>
            <a:ext uri="{FF2B5EF4-FFF2-40B4-BE49-F238E27FC236}">
              <a16:creationId xmlns:a16="http://schemas.microsoft.com/office/drawing/2014/main" id="{00000000-0008-0000-0500-00008B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8" name="TextovéPole 1">
          <a:extLst>
            <a:ext uri="{FF2B5EF4-FFF2-40B4-BE49-F238E27FC236}">
              <a16:creationId xmlns:a16="http://schemas.microsoft.com/office/drawing/2014/main" id="{00000000-0008-0000-0500-00008C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09" name="TextovéPole 1">
          <a:extLst>
            <a:ext uri="{FF2B5EF4-FFF2-40B4-BE49-F238E27FC236}">
              <a16:creationId xmlns:a16="http://schemas.microsoft.com/office/drawing/2014/main" id="{00000000-0008-0000-0500-00008D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0" name="TextovéPole 1">
          <a:extLst>
            <a:ext uri="{FF2B5EF4-FFF2-40B4-BE49-F238E27FC236}">
              <a16:creationId xmlns:a16="http://schemas.microsoft.com/office/drawing/2014/main" id="{00000000-0008-0000-0500-00008E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1" name="TextovéPole 1">
          <a:extLst>
            <a:ext uri="{FF2B5EF4-FFF2-40B4-BE49-F238E27FC236}">
              <a16:creationId xmlns:a16="http://schemas.microsoft.com/office/drawing/2014/main" id="{00000000-0008-0000-0500-00008F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2" name="TextovéPole 1">
          <a:extLst>
            <a:ext uri="{FF2B5EF4-FFF2-40B4-BE49-F238E27FC236}">
              <a16:creationId xmlns:a16="http://schemas.microsoft.com/office/drawing/2014/main" id="{00000000-0008-0000-0500-000090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3" name="TextovéPole 1">
          <a:extLst>
            <a:ext uri="{FF2B5EF4-FFF2-40B4-BE49-F238E27FC236}">
              <a16:creationId xmlns:a16="http://schemas.microsoft.com/office/drawing/2014/main" id="{00000000-0008-0000-0500-000091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4" name="TextovéPole 1">
          <a:extLst>
            <a:ext uri="{FF2B5EF4-FFF2-40B4-BE49-F238E27FC236}">
              <a16:creationId xmlns:a16="http://schemas.microsoft.com/office/drawing/2014/main" id="{00000000-0008-0000-0500-000092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5" name="TextovéPole 1">
          <a:extLst>
            <a:ext uri="{FF2B5EF4-FFF2-40B4-BE49-F238E27FC236}">
              <a16:creationId xmlns:a16="http://schemas.microsoft.com/office/drawing/2014/main" id="{00000000-0008-0000-0500-000093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6" name="TextovéPole 1">
          <a:extLst>
            <a:ext uri="{FF2B5EF4-FFF2-40B4-BE49-F238E27FC236}">
              <a16:creationId xmlns:a16="http://schemas.microsoft.com/office/drawing/2014/main" id="{00000000-0008-0000-0500-000094030000}"/>
            </a:ext>
          </a:extLst>
        </xdr:cNvPr>
        <xdr:cNvSpPr txBox="1"/>
      </xdr:nvSpPr>
      <xdr:spPr>
        <a:xfrm>
          <a:off x="2818694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7" name="TextovéPole 1">
          <a:extLst>
            <a:ext uri="{FF2B5EF4-FFF2-40B4-BE49-F238E27FC236}">
              <a16:creationId xmlns:a16="http://schemas.microsoft.com/office/drawing/2014/main" id="{00000000-0008-0000-0500-000095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8" name="TextovéPole 1">
          <a:extLst>
            <a:ext uri="{FF2B5EF4-FFF2-40B4-BE49-F238E27FC236}">
              <a16:creationId xmlns:a16="http://schemas.microsoft.com/office/drawing/2014/main" id="{00000000-0008-0000-0500-000096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19" name="TextovéPole 1">
          <a:extLst>
            <a:ext uri="{FF2B5EF4-FFF2-40B4-BE49-F238E27FC236}">
              <a16:creationId xmlns:a16="http://schemas.microsoft.com/office/drawing/2014/main" id="{00000000-0008-0000-0500-000097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0" name="TextovéPole 1">
          <a:extLst>
            <a:ext uri="{FF2B5EF4-FFF2-40B4-BE49-F238E27FC236}">
              <a16:creationId xmlns:a16="http://schemas.microsoft.com/office/drawing/2014/main" id="{00000000-0008-0000-0500-000098030000}"/>
            </a:ext>
          </a:extLst>
        </xdr:cNvPr>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1" name="TextovéPole 1">
          <a:extLst>
            <a:ext uri="{FF2B5EF4-FFF2-40B4-BE49-F238E27FC236}">
              <a16:creationId xmlns:a16="http://schemas.microsoft.com/office/drawing/2014/main" id="{00000000-0008-0000-0500-000099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2" name="TextovéPole 1">
          <a:extLst>
            <a:ext uri="{FF2B5EF4-FFF2-40B4-BE49-F238E27FC236}">
              <a16:creationId xmlns:a16="http://schemas.microsoft.com/office/drawing/2014/main" id="{00000000-0008-0000-0500-00009A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3" name="TextovéPole 1">
          <a:extLst>
            <a:ext uri="{FF2B5EF4-FFF2-40B4-BE49-F238E27FC236}">
              <a16:creationId xmlns:a16="http://schemas.microsoft.com/office/drawing/2014/main" id="{00000000-0008-0000-0500-00009B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4" name="TextovéPole 1">
          <a:extLst>
            <a:ext uri="{FF2B5EF4-FFF2-40B4-BE49-F238E27FC236}">
              <a16:creationId xmlns:a16="http://schemas.microsoft.com/office/drawing/2014/main" id="{00000000-0008-0000-0500-00009C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5" name="TextovéPole 1">
          <a:extLst>
            <a:ext uri="{FF2B5EF4-FFF2-40B4-BE49-F238E27FC236}">
              <a16:creationId xmlns:a16="http://schemas.microsoft.com/office/drawing/2014/main" id="{00000000-0008-0000-0500-00009D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6" name="TextovéPole 1">
          <a:extLst>
            <a:ext uri="{FF2B5EF4-FFF2-40B4-BE49-F238E27FC236}">
              <a16:creationId xmlns:a16="http://schemas.microsoft.com/office/drawing/2014/main" id="{00000000-0008-0000-0500-00009E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7" name="TextovéPole 1">
          <a:extLst>
            <a:ext uri="{FF2B5EF4-FFF2-40B4-BE49-F238E27FC236}">
              <a16:creationId xmlns:a16="http://schemas.microsoft.com/office/drawing/2014/main" id="{00000000-0008-0000-0500-00009F030000}"/>
            </a:ext>
          </a:extLst>
        </xdr:cNvPr>
        <xdr:cNvSpPr txBox="1"/>
      </xdr:nvSpPr>
      <xdr:spPr>
        <a:xfrm>
          <a:off x="29187069"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8" name="TextovéPole 1">
          <a:extLst>
            <a:ext uri="{FF2B5EF4-FFF2-40B4-BE49-F238E27FC236}">
              <a16:creationId xmlns:a16="http://schemas.microsoft.com/office/drawing/2014/main" id="{00000000-0008-0000-0500-0000A0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29" name="TextovéPole 1">
          <a:extLst>
            <a:ext uri="{FF2B5EF4-FFF2-40B4-BE49-F238E27FC236}">
              <a16:creationId xmlns:a16="http://schemas.microsoft.com/office/drawing/2014/main" id="{00000000-0008-0000-0500-0000A1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0" name="TextovéPole 1">
          <a:extLst>
            <a:ext uri="{FF2B5EF4-FFF2-40B4-BE49-F238E27FC236}">
              <a16:creationId xmlns:a16="http://schemas.microsoft.com/office/drawing/2014/main" id="{00000000-0008-0000-0500-0000A2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1" name="TextovéPole 1">
          <a:extLst>
            <a:ext uri="{FF2B5EF4-FFF2-40B4-BE49-F238E27FC236}">
              <a16:creationId xmlns:a16="http://schemas.microsoft.com/office/drawing/2014/main" id="{00000000-0008-0000-0500-0000A3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2" name="TextovéPole 1">
          <a:extLst>
            <a:ext uri="{FF2B5EF4-FFF2-40B4-BE49-F238E27FC236}">
              <a16:creationId xmlns:a16="http://schemas.microsoft.com/office/drawing/2014/main" id="{00000000-0008-0000-0500-0000A4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3" name="TextovéPole 1">
          <a:extLst>
            <a:ext uri="{FF2B5EF4-FFF2-40B4-BE49-F238E27FC236}">
              <a16:creationId xmlns:a16="http://schemas.microsoft.com/office/drawing/2014/main" id="{00000000-0008-0000-0500-0000A5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4" name="TextovéPole 1">
          <a:extLst>
            <a:ext uri="{FF2B5EF4-FFF2-40B4-BE49-F238E27FC236}">
              <a16:creationId xmlns:a16="http://schemas.microsoft.com/office/drawing/2014/main" id="{00000000-0008-0000-0500-0000A6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5" name="TextovéPole 1">
          <a:extLst>
            <a:ext uri="{FF2B5EF4-FFF2-40B4-BE49-F238E27FC236}">
              <a16:creationId xmlns:a16="http://schemas.microsoft.com/office/drawing/2014/main" id="{00000000-0008-0000-0500-0000A7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6" name="TextovéPole 1">
          <a:extLst>
            <a:ext uri="{FF2B5EF4-FFF2-40B4-BE49-F238E27FC236}">
              <a16:creationId xmlns:a16="http://schemas.microsoft.com/office/drawing/2014/main" id="{00000000-0008-0000-0500-0000A8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7" name="TextovéPole 1">
          <a:extLst>
            <a:ext uri="{FF2B5EF4-FFF2-40B4-BE49-F238E27FC236}">
              <a16:creationId xmlns:a16="http://schemas.microsoft.com/office/drawing/2014/main" id="{00000000-0008-0000-0500-0000A9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8" name="TextovéPole 1">
          <a:extLst>
            <a:ext uri="{FF2B5EF4-FFF2-40B4-BE49-F238E27FC236}">
              <a16:creationId xmlns:a16="http://schemas.microsoft.com/office/drawing/2014/main" id="{00000000-0008-0000-0500-0000AA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39" name="TextovéPole 1">
          <a:extLst>
            <a:ext uri="{FF2B5EF4-FFF2-40B4-BE49-F238E27FC236}">
              <a16:creationId xmlns:a16="http://schemas.microsoft.com/office/drawing/2014/main" id="{00000000-0008-0000-0500-0000AB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0" name="TextovéPole 1">
          <a:extLst>
            <a:ext uri="{FF2B5EF4-FFF2-40B4-BE49-F238E27FC236}">
              <a16:creationId xmlns:a16="http://schemas.microsoft.com/office/drawing/2014/main" id="{00000000-0008-0000-0500-0000AC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1" name="TextovéPole 1">
          <a:extLst>
            <a:ext uri="{FF2B5EF4-FFF2-40B4-BE49-F238E27FC236}">
              <a16:creationId xmlns:a16="http://schemas.microsoft.com/office/drawing/2014/main" id="{00000000-0008-0000-0500-0000AD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2" name="TextovéPole 1">
          <a:extLst>
            <a:ext uri="{FF2B5EF4-FFF2-40B4-BE49-F238E27FC236}">
              <a16:creationId xmlns:a16="http://schemas.microsoft.com/office/drawing/2014/main" id="{00000000-0008-0000-0500-0000AE030000}"/>
            </a:ext>
          </a:extLst>
        </xdr:cNvPr>
        <xdr:cNvSpPr txBox="1"/>
      </xdr:nvSpPr>
      <xdr:spPr>
        <a:xfrm>
          <a:off x="29187069"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3" name="TextovéPole 1">
          <a:extLst>
            <a:ext uri="{FF2B5EF4-FFF2-40B4-BE49-F238E27FC236}">
              <a16:creationId xmlns:a16="http://schemas.microsoft.com/office/drawing/2014/main" id="{00000000-0008-0000-0500-0000AF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4" name="TextovéPole 1">
          <a:extLst>
            <a:ext uri="{FF2B5EF4-FFF2-40B4-BE49-F238E27FC236}">
              <a16:creationId xmlns:a16="http://schemas.microsoft.com/office/drawing/2014/main" id="{00000000-0008-0000-0500-0000B0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5" name="TextovéPole 1">
          <a:extLst>
            <a:ext uri="{FF2B5EF4-FFF2-40B4-BE49-F238E27FC236}">
              <a16:creationId xmlns:a16="http://schemas.microsoft.com/office/drawing/2014/main" id="{00000000-0008-0000-0500-0000B1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6" name="TextovéPole 1">
          <a:extLst>
            <a:ext uri="{FF2B5EF4-FFF2-40B4-BE49-F238E27FC236}">
              <a16:creationId xmlns:a16="http://schemas.microsoft.com/office/drawing/2014/main" id="{00000000-0008-0000-0500-0000B2030000}"/>
            </a:ext>
          </a:extLst>
        </xdr:cNvPr>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7" name="TextovéPole 1">
          <a:extLst>
            <a:ext uri="{FF2B5EF4-FFF2-40B4-BE49-F238E27FC236}">
              <a16:creationId xmlns:a16="http://schemas.microsoft.com/office/drawing/2014/main" id="{00000000-0008-0000-0500-0000B3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8" name="TextovéPole 1">
          <a:extLst>
            <a:ext uri="{FF2B5EF4-FFF2-40B4-BE49-F238E27FC236}">
              <a16:creationId xmlns:a16="http://schemas.microsoft.com/office/drawing/2014/main" id="{00000000-0008-0000-0500-0000B4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49" name="TextovéPole 1">
          <a:extLst>
            <a:ext uri="{FF2B5EF4-FFF2-40B4-BE49-F238E27FC236}">
              <a16:creationId xmlns:a16="http://schemas.microsoft.com/office/drawing/2014/main" id="{00000000-0008-0000-0500-0000B5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0" name="TextovéPole 1">
          <a:extLst>
            <a:ext uri="{FF2B5EF4-FFF2-40B4-BE49-F238E27FC236}">
              <a16:creationId xmlns:a16="http://schemas.microsoft.com/office/drawing/2014/main" id="{00000000-0008-0000-0500-0000B6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1" name="TextovéPole 1">
          <a:extLst>
            <a:ext uri="{FF2B5EF4-FFF2-40B4-BE49-F238E27FC236}">
              <a16:creationId xmlns:a16="http://schemas.microsoft.com/office/drawing/2014/main" id="{00000000-0008-0000-0500-0000B7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2" name="TextovéPole 1">
          <a:extLst>
            <a:ext uri="{FF2B5EF4-FFF2-40B4-BE49-F238E27FC236}">
              <a16:creationId xmlns:a16="http://schemas.microsoft.com/office/drawing/2014/main" id="{00000000-0008-0000-0500-0000B8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3" name="TextovéPole 1">
          <a:extLst>
            <a:ext uri="{FF2B5EF4-FFF2-40B4-BE49-F238E27FC236}">
              <a16:creationId xmlns:a16="http://schemas.microsoft.com/office/drawing/2014/main" id="{00000000-0008-0000-0500-0000B9030000}"/>
            </a:ext>
          </a:extLst>
        </xdr:cNvPr>
        <xdr:cNvSpPr txBox="1"/>
      </xdr:nvSpPr>
      <xdr:spPr>
        <a:xfrm>
          <a:off x="30187194" y="6212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4" name="TextovéPole 1">
          <a:extLst>
            <a:ext uri="{FF2B5EF4-FFF2-40B4-BE49-F238E27FC236}">
              <a16:creationId xmlns:a16="http://schemas.microsoft.com/office/drawing/2014/main" id="{00000000-0008-0000-0500-0000BA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5" name="TextovéPole 1">
          <a:extLst>
            <a:ext uri="{FF2B5EF4-FFF2-40B4-BE49-F238E27FC236}">
              <a16:creationId xmlns:a16="http://schemas.microsoft.com/office/drawing/2014/main" id="{00000000-0008-0000-0500-0000BB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6" name="TextovéPole 1">
          <a:extLst>
            <a:ext uri="{FF2B5EF4-FFF2-40B4-BE49-F238E27FC236}">
              <a16:creationId xmlns:a16="http://schemas.microsoft.com/office/drawing/2014/main" id="{00000000-0008-0000-0500-0000BC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7" name="TextovéPole 1">
          <a:extLst>
            <a:ext uri="{FF2B5EF4-FFF2-40B4-BE49-F238E27FC236}">
              <a16:creationId xmlns:a16="http://schemas.microsoft.com/office/drawing/2014/main" id="{00000000-0008-0000-0500-0000BD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8" name="TextovéPole 1">
          <a:extLst>
            <a:ext uri="{FF2B5EF4-FFF2-40B4-BE49-F238E27FC236}">
              <a16:creationId xmlns:a16="http://schemas.microsoft.com/office/drawing/2014/main" id="{00000000-0008-0000-0500-0000BE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59" name="TextovéPole 1">
          <a:extLst>
            <a:ext uri="{FF2B5EF4-FFF2-40B4-BE49-F238E27FC236}">
              <a16:creationId xmlns:a16="http://schemas.microsoft.com/office/drawing/2014/main" id="{00000000-0008-0000-0500-0000BF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0" name="TextovéPole 1">
          <a:extLst>
            <a:ext uri="{FF2B5EF4-FFF2-40B4-BE49-F238E27FC236}">
              <a16:creationId xmlns:a16="http://schemas.microsoft.com/office/drawing/2014/main" id="{00000000-0008-0000-0500-0000C0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1" name="TextovéPole 1">
          <a:extLst>
            <a:ext uri="{FF2B5EF4-FFF2-40B4-BE49-F238E27FC236}">
              <a16:creationId xmlns:a16="http://schemas.microsoft.com/office/drawing/2014/main" id="{00000000-0008-0000-0500-0000C1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2" name="TextovéPole 1">
          <a:extLst>
            <a:ext uri="{FF2B5EF4-FFF2-40B4-BE49-F238E27FC236}">
              <a16:creationId xmlns:a16="http://schemas.microsoft.com/office/drawing/2014/main" id="{00000000-0008-0000-0500-0000C2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3" name="TextovéPole 1">
          <a:extLst>
            <a:ext uri="{FF2B5EF4-FFF2-40B4-BE49-F238E27FC236}">
              <a16:creationId xmlns:a16="http://schemas.microsoft.com/office/drawing/2014/main" id="{00000000-0008-0000-0500-0000C3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4" name="TextovéPole 1">
          <a:extLst>
            <a:ext uri="{FF2B5EF4-FFF2-40B4-BE49-F238E27FC236}">
              <a16:creationId xmlns:a16="http://schemas.microsoft.com/office/drawing/2014/main" id="{00000000-0008-0000-0500-0000C4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5" name="TextovéPole 1">
          <a:extLst>
            <a:ext uri="{FF2B5EF4-FFF2-40B4-BE49-F238E27FC236}">
              <a16:creationId xmlns:a16="http://schemas.microsoft.com/office/drawing/2014/main" id="{00000000-0008-0000-0500-0000C5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6" name="TextovéPole 1">
          <a:extLst>
            <a:ext uri="{FF2B5EF4-FFF2-40B4-BE49-F238E27FC236}">
              <a16:creationId xmlns:a16="http://schemas.microsoft.com/office/drawing/2014/main" id="{00000000-0008-0000-0500-0000C6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7" name="TextovéPole 1">
          <a:extLst>
            <a:ext uri="{FF2B5EF4-FFF2-40B4-BE49-F238E27FC236}">
              <a16:creationId xmlns:a16="http://schemas.microsoft.com/office/drawing/2014/main" id="{00000000-0008-0000-0500-0000C7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968" name="TextovéPole 1">
          <a:extLst>
            <a:ext uri="{FF2B5EF4-FFF2-40B4-BE49-F238E27FC236}">
              <a16:creationId xmlns:a16="http://schemas.microsoft.com/office/drawing/2014/main" id="{00000000-0008-0000-0500-0000C8030000}"/>
            </a:ext>
          </a:extLst>
        </xdr:cNvPr>
        <xdr:cNvSpPr txBox="1"/>
      </xdr:nvSpPr>
      <xdr:spPr>
        <a:xfrm>
          <a:off x="30187194" y="618767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69" name="TextovéPole 1">
          <a:extLst>
            <a:ext uri="{FF2B5EF4-FFF2-40B4-BE49-F238E27FC236}">
              <a16:creationId xmlns:a16="http://schemas.microsoft.com/office/drawing/2014/main" id="{00000000-0008-0000-0500-0000C9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0" name="TextovéPole 1">
          <a:extLst>
            <a:ext uri="{FF2B5EF4-FFF2-40B4-BE49-F238E27FC236}">
              <a16:creationId xmlns:a16="http://schemas.microsoft.com/office/drawing/2014/main" id="{00000000-0008-0000-0500-0000CA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1" name="TextovéPole 1">
          <a:extLst>
            <a:ext uri="{FF2B5EF4-FFF2-40B4-BE49-F238E27FC236}">
              <a16:creationId xmlns:a16="http://schemas.microsoft.com/office/drawing/2014/main" id="{00000000-0008-0000-0500-0000CB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2" name="TextovéPole 1">
          <a:extLst>
            <a:ext uri="{FF2B5EF4-FFF2-40B4-BE49-F238E27FC236}">
              <a16:creationId xmlns:a16="http://schemas.microsoft.com/office/drawing/2014/main" id="{00000000-0008-0000-0500-0000CC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3" name="TextovéPole 1">
          <a:extLst>
            <a:ext uri="{FF2B5EF4-FFF2-40B4-BE49-F238E27FC236}">
              <a16:creationId xmlns:a16="http://schemas.microsoft.com/office/drawing/2014/main" id="{00000000-0008-0000-0500-0000CD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4" name="TextovéPole 1">
          <a:extLst>
            <a:ext uri="{FF2B5EF4-FFF2-40B4-BE49-F238E27FC236}">
              <a16:creationId xmlns:a16="http://schemas.microsoft.com/office/drawing/2014/main" id="{00000000-0008-0000-0500-0000CE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5" name="TextovéPole 1">
          <a:extLst>
            <a:ext uri="{FF2B5EF4-FFF2-40B4-BE49-F238E27FC236}">
              <a16:creationId xmlns:a16="http://schemas.microsoft.com/office/drawing/2014/main" id="{00000000-0008-0000-0500-0000CF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6" name="TextovéPole 1">
          <a:extLst>
            <a:ext uri="{FF2B5EF4-FFF2-40B4-BE49-F238E27FC236}">
              <a16:creationId xmlns:a16="http://schemas.microsoft.com/office/drawing/2014/main" id="{00000000-0008-0000-0500-0000D0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7" name="TextovéPole 1">
          <a:extLst>
            <a:ext uri="{FF2B5EF4-FFF2-40B4-BE49-F238E27FC236}">
              <a16:creationId xmlns:a16="http://schemas.microsoft.com/office/drawing/2014/main" id="{00000000-0008-0000-0500-0000D1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8" name="TextovéPole 1">
          <a:extLst>
            <a:ext uri="{FF2B5EF4-FFF2-40B4-BE49-F238E27FC236}">
              <a16:creationId xmlns:a16="http://schemas.microsoft.com/office/drawing/2014/main" id="{00000000-0008-0000-0500-0000D2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79" name="TextovéPole 1">
          <a:extLst>
            <a:ext uri="{FF2B5EF4-FFF2-40B4-BE49-F238E27FC236}">
              <a16:creationId xmlns:a16="http://schemas.microsoft.com/office/drawing/2014/main" id="{00000000-0008-0000-0500-0000D3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0" name="TextovéPole 1">
          <a:extLst>
            <a:ext uri="{FF2B5EF4-FFF2-40B4-BE49-F238E27FC236}">
              <a16:creationId xmlns:a16="http://schemas.microsoft.com/office/drawing/2014/main" id="{00000000-0008-0000-0500-0000D4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1" name="TextovéPole 1">
          <a:extLst>
            <a:ext uri="{FF2B5EF4-FFF2-40B4-BE49-F238E27FC236}">
              <a16:creationId xmlns:a16="http://schemas.microsoft.com/office/drawing/2014/main" id="{00000000-0008-0000-0500-0000D5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2" name="TextovéPole 1">
          <a:extLst>
            <a:ext uri="{FF2B5EF4-FFF2-40B4-BE49-F238E27FC236}">
              <a16:creationId xmlns:a16="http://schemas.microsoft.com/office/drawing/2014/main" id="{00000000-0008-0000-0500-0000D6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3" name="TextovéPole 1">
          <a:extLst>
            <a:ext uri="{FF2B5EF4-FFF2-40B4-BE49-F238E27FC236}">
              <a16:creationId xmlns:a16="http://schemas.microsoft.com/office/drawing/2014/main" id="{00000000-0008-0000-0500-0000D7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4" name="TextovéPole 1">
          <a:extLst>
            <a:ext uri="{FF2B5EF4-FFF2-40B4-BE49-F238E27FC236}">
              <a16:creationId xmlns:a16="http://schemas.microsoft.com/office/drawing/2014/main" id="{00000000-0008-0000-0500-0000D8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5" name="TextovéPole 1">
          <a:extLst>
            <a:ext uri="{FF2B5EF4-FFF2-40B4-BE49-F238E27FC236}">
              <a16:creationId xmlns:a16="http://schemas.microsoft.com/office/drawing/2014/main" id="{00000000-0008-0000-0500-0000D9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6" name="TextovéPole 1">
          <a:extLst>
            <a:ext uri="{FF2B5EF4-FFF2-40B4-BE49-F238E27FC236}">
              <a16:creationId xmlns:a16="http://schemas.microsoft.com/office/drawing/2014/main" id="{00000000-0008-0000-0500-0000DA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7" name="TextovéPole 1">
          <a:extLst>
            <a:ext uri="{FF2B5EF4-FFF2-40B4-BE49-F238E27FC236}">
              <a16:creationId xmlns:a16="http://schemas.microsoft.com/office/drawing/2014/main" id="{00000000-0008-0000-0500-0000DB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8" name="TextovéPole 1">
          <a:extLst>
            <a:ext uri="{FF2B5EF4-FFF2-40B4-BE49-F238E27FC236}">
              <a16:creationId xmlns:a16="http://schemas.microsoft.com/office/drawing/2014/main" id="{00000000-0008-0000-0500-0000DC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89" name="TextovéPole 1">
          <a:extLst>
            <a:ext uri="{FF2B5EF4-FFF2-40B4-BE49-F238E27FC236}">
              <a16:creationId xmlns:a16="http://schemas.microsoft.com/office/drawing/2014/main" id="{00000000-0008-0000-0500-0000DD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0" name="TextovéPole 1">
          <a:extLst>
            <a:ext uri="{FF2B5EF4-FFF2-40B4-BE49-F238E27FC236}">
              <a16:creationId xmlns:a16="http://schemas.microsoft.com/office/drawing/2014/main" id="{00000000-0008-0000-0500-0000DE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1" name="TextovéPole 1">
          <a:extLst>
            <a:ext uri="{FF2B5EF4-FFF2-40B4-BE49-F238E27FC236}">
              <a16:creationId xmlns:a16="http://schemas.microsoft.com/office/drawing/2014/main" id="{00000000-0008-0000-0500-0000DF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18</xdr:col>
      <xdr:colOff>481099</xdr:colOff>
      <xdr:row>160</xdr:row>
      <xdr:rowOff>0</xdr:rowOff>
    </xdr:from>
    <xdr:ext cx="184731" cy="264560"/>
    <xdr:sp macro="" textlink="">
      <xdr:nvSpPr>
        <xdr:cNvPr id="992" name="TextovéPole 1">
          <a:extLst>
            <a:ext uri="{FF2B5EF4-FFF2-40B4-BE49-F238E27FC236}">
              <a16:creationId xmlns:a16="http://schemas.microsoft.com/office/drawing/2014/main" id="{00000000-0008-0000-0500-0000E0030000}"/>
            </a:ext>
          </a:extLst>
        </xdr:cNvPr>
        <xdr:cNvSpPr txBox="1"/>
      </xdr:nvSpPr>
      <xdr:spPr>
        <a:xfrm>
          <a:off x="18896099"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3" name="TextovéPole 1">
          <a:extLst>
            <a:ext uri="{FF2B5EF4-FFF2-40B4-BE49-F238E27FC236}">
              <a16:creationId xmlns:a16="http://schemas.microsoft.com/office/drawing/2014/main" id="{00000000-0008-0000-0500-0000E1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4" name="TextovéPole 1">
          <a:extLst>
            <a:ext uri="{FF2B5EF4-FFF2-40B4-BE49-F238E27FC236}">
              <a16:creationId xmlns:a16="http://schemas.microsoft.com/office/drawing/2014/main" id="{00000000-0008-0000-0500-0000E2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5" name="TextovéPole 1">
          <a:extLst>
            <a:ext uri="{FF2B5EF4-FFF2-40B4-BE49-F238E27FC236}">
              <a16:creationId xmlns:a16="http://schemas.microsoft.com/office/drawing/2014/main" id="{00000000-0008-0000-0500-0000E3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6" name="TextovéPole 1">
          <a:extLst>
            <a:ext uri="{FF2B5EF4-FFF2-40B4-BE49-F238E27FC236}">
              <a16:creationId xmlns:a16="http://schemas.microsoft.com/office/drawing/2014/main" id="{00000000-0008-0000-0500-0000E4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7" name="TextovéPole 1">
          <a:extLst>
            <a:ext uri="{FF2B5EF4-FFF2-40B4-BE49-F238E27FC236}">
              <a16:creationId xmlns:a16="http://schemas.microsoft.com/office/drawing/2014/main" id="{00000000-0008-0000-0500-0000E5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8" name="TextovéPole 1">
          <a:extLst>
            <a:ext uri="{FF2B5EF4-FFF2-40B4-BE49-F238E27FC236}">
              <a16:creationId xmlns:a16="http://schemas.microsoft.com/office/drawing/2014/main" id="{00000000-0008-0000-0500-0000E6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9" name="TextovéPole 1">
          <a:extLst>
            <a:ext uri="{FF2B5EF4-FFF2-40B4-BE49-F238E27FC236}">
              <a16:creationId xmlns:a16="http://schemas.microsoft.com/office/drawing/2014/main" id="{00000000-0008-0000-0500-0000E7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0" name="TextovéPole 1">
          <a:extLst>
            <a:ext uri="{FF2B5EF4-FFF2-40B4-BE49-F238E27FC236}">
              <a16:creationId xmlns:a16="http://schemas.microsoft.com/office/drawing/2014/main" id="{00000000-0008-0000-0500-0000E8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1" name="TextovéPole 1">
          <a:extLst>
            <a:ext uri="{FF2B5EF4-FFF2-40B4-BE49-F238E27FC236}">
              <a16:creationId xmlns:a16="http://schemas.microsoft.com/office/drawing/2014/main" id="{00000000-0008-0000-0500-0000E9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2" name="TextovéPole 1">
          <a:extLst>
            <a:ext uri="{FF2B5EF4-FFF2-40B4-BE49-F238E27FC236}">
              <a16:creationId xmlns:a16="http://schemas.microsoft.com/office/drawing/2014/main" id="{00000000-0008-0000-0500-0000EA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3" name="TextovéPole 1">
          <a:extLst>
            <a:ext uri="{FF2B5EF4-FFF2-40B4-BE49-F238E27FC236}">
              <a16:creationId xmlns:a16="http://schemas.microsoft.com/office/drawing/2014/main" id="{00000000-0008-0000-0500-0000EB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4" name="TextovéPole 1">
          <a:extLst>
            <a:ext uri="{FF2B5EF4-FFF2-40B4-BE49-F238E27FC236}">
              <a16:creationId xmlns:a16="http://schemas.microsoft.com/office/drawing/2014/main" id="{00000000-0008-0000-0500-0000EC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5" name="TextovéPole 1">
          <a:extLst>
            <a:ext uri="{FF2B5EF4-FFF2-40B4-BE49-F238E27FC236}">
              <a16:creationId xmlns:a16="http://schemas.microsoft.com/office/drawing/2014/main" id="{00000000-0008-0000-0500-0000ED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6" name="TextovéPole 1">
          <a:extLst>
            <a:ext uri="{FF2B5EF4-FFF2-40B4-BE49-F238E27FC236}">
              <a16:creationId xmlns:a16="http://schemas.microsoft.com/office/drawing/2014/main" id="{00000000-0008-0000-0500-0000EE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7" name="TextovéPole 1">
          <a:extLst>
            <a:ext uri="{FF2B5EF4-FFF2-40B4-BE49-F238E27FC236}">
              <a16:creationId xmlns:a16="http://schemas.microsoft.com/office/drawing/2014/main" id="{00000000-0008-0000-0500-0000EF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8" name="TextovéPole 1">
          <a:extLst>
            <a:ext uri="{FF2B5EF4-FFF2-40B4-BE49-F238E27FC236}">
              <a16:creationId xmlns:a16="http://schemas.microsoft.com/office/drawing/2014/main" id="{00000000-0008-0000-0500-0000F0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09" name="TextovéPole 1">
          <a:extLst>
            <a:ext uri="{FF2B5EF4-FFF2-40B4-BE49-F238E27FC236}">
              <a16:creationId xmlns:a16="http://schemas.microsoft.com/office/drawing/2014/main" id="{00000000-0008-0000-0500-0000F1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0" name="TextovéPole 1">
          <a:extLst>
            <a:ext uri="{FF2B5EF4-FFF2-40B4-BE49-F238E27FC236}">
              <a16:creationId xmlns:a16="http://schemas.microsoft.com/office/drawing/2014/main" id="{00000000-0008-0000-0500-0000F2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1" name="TextovéPole 1">
          <a:extLst>
            <a:ext uri="{FF2B5EF4-FFF2-40B4-BE49-F238E27FC236}">
              <a16:creationId xmlns:a16="http://schemas.microsoft.com/office/drawing/2014/main" id="{00000000-0008-0000-0500-0000F3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2" name="TextovéPole 1">
          <a:extLst>
            <a:ext uri="{FF2B5EF4-FFF2-40B4-BE49-F238E27FC236}">
              <a16:creationId xmlns:a16="http://schemas.microsoft.com/office/drawing/2014/main" id="{00000000-0008-0000-0500-0000F4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3" name="TextovéPole 1">
          <a:extLst>
            <a:ext uri="{FF2B5EF4-FFF2-40B4-BE49-F238E27FC236}">
              <a16:creationId xmlns:a16="http://schemas.microsoft.com/office/drawing/2014/main" id="{00000000-0008-0000-0500-0000F5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4" name="TextovéPole 1">
          <a:extLst>
            <a:ext uri="{FF2B5EF4-FFF2-40B4-BE49-F238E27FC236}">
              <a16:creationId xmlns:a16="http://schemas.microsoft.com/office/drawing/2014/main" id="{00000000-0008-0000-0500-0000F6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15" name="TextovéPole 1">
          <a:extLst>
            <a:ext uri="{FF2B5EF4-FFF2-40B4-BE49-F238E27FC236}">
              <a16:creationId xmlns:a16="http://schemas.microsoft.com/office/drawing/2014/main" id="{00000000-0008-0000-0500-0000F7030000}"/>
            </a:ext>
          </a:extLst>
        </xdr:cNvPr>
        <xdr:cNvSpPr txBox="1"/>
      </xdr:nvSpPr>
      <xdr:spPr>
        <a:xfrm>
          <a:off x="19380287"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6" name="TextovéPole 1">
          <a:extLst>
            <a:ext uri="{FF2B5EF4-FFF2-40B4-BE49-F238E27FC236}">
              <a16:creationId xmlns:a16="http://schemas.microsoft.com/office/drawing/2014/main" id="{00000000-0008-0000-0500-0000F8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7" name="TextovéPole 1">
          <a:extLst>
            <a:ext uri="{FF2B5EF4-FFF2-40B4-BE49-F238E27FC236}">
              <a16:creationId xmlns:a16="http://schemas.microsoft.com/office/drawing/2014/main" id="{00000000-0008-0000-0500-0000F9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8" name="TextovéPole 1">
          <a:extLst>
            <a:ext uri="{FF2B5EF4-FFF2-40B4-BE49-F238E27FC236}">
              <a16:creationId xmlns:a16="http://schemas.microsoft.com/office/drawing/2014/main" id="{00000000-0008-0000-0500-0000FA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19" name="TextovéPole 1">
          <a:extLst>
            <a:ext uri="{FF2B5EF4-FFF2-40B4-BE49-F238E27FC236}">
              <a16:creationId xmlns:a16="http://schemas.microsoft.com/office/drawing/2014/main" id="{00000000-0008-0000-0500-0000FB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0" name="TextovéPole 1">
          <a:extLst>
            <a:ext uri="{FF2B5EF4-FFF2-40B4-BE49-F238E27FC236}">
              <a16:creationId xmlns:a16="http://schemas.microsoft.com/office/drawing/2014/main" id="{00000000-0008-0000-0500-0000FC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1" name="TextovéPole 1">
          <a:extLst>
            <a:ext uri="{FF2B5EF4-FFF2-40B4-BE49-F238E27FC236}">
              <a16:creationId xmlns:a16="http://schemas.microsoft.com/office/drawing/2014/main" id="{00000000-0008-0000-0500-0000FD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2" name="TextovéPole 1">
          <a:extLst>
            <a:ext uri="{FF2B5EF4-FFF2-40B4-BE49-F238E27FC236}">
              <a16:creationId xmlns:a16="http://schemas.microsoft.com/office/drawing/2014/main" id="{00000000-0008-0000-0500-0000FE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3" name="TextovéPole 1">
          <a:extLst>
            <a:ext uri="{FF2B5EF4-FFF2-40B4-BE49-F238E27FC236}">
              <a16:creationId xmlns:a16="http://schemas.microsoft.com/office/drawing/2014/main" id="{00000000-0008-0000-0500-0000FF03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4" name="TextovéPole 1">
          <a:extLst>
            <a:ext uri="{FF2B5EF4-FFF2-40B4-BE49-F238E27FC236}">
              <a16:creationId xmlns:a16="http://schemas.microsoft.com/office/drawing/2014/main" id="{00000000-0008-0000-0500-000000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5" name="TextovéPole 1">
          <a:extLst>
            <a:ext uri="{FF2B5EF4-FFF2-40B4-BE49-F238E27FC236}">
              <a16:creationId xmlns:a16="http://schemas.microsoft.com/office/drawing/2014/main" id="{00000000-0008-0000-0500-000001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6" name="TextovéPole 1">
          <a:extLst>
            <a:ext uri="{FF2B5EF4-FFF2-40B4-BE49-F238E27FC236}">
              <a16:creationId xmlns:a16="http://schemas.microsoft.com/office/drawing/2014/main" id="{00000000-0008-0000-0500-000002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7" name="TextovéPole 1">
          <a:extLst>
            <a:ext uri="{FF2B5EF4-FFF2-40B4-BE49-F238E27FC236}">
              <a16:creationId xmlns:a16="http://schemas.microsoft.com/office/drawing/2014/main" id="{00000000-0008-0000-0500-000003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8" name="TextovéPole 1">
          <a:extLst>
            <a:ext uri="{FF2B5EF4-FFF2-40B4-BE49-F238E27FC236}">
              <a16:creationId xmlns:a16="http://schemas.microsoft.com/office/drawing/2014/main" id="{00000000-0008-0000-0500-000004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29" name="TextovéPole 1">
          <a:extLst>
            <a:ext uri="{FF2B5EF4-FFF2-40B4-BE49-F238E27FC236}">
              <a16:creationId xmlns:a16="http://schemas.microsoft.com/office/drawing/2014/main" id="{00000000-0008-0000-0500-000005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0" name="TextovéPole 1">
          <a:extLst>
            <a:ext uri="{FF2B5EF4-FFF2-40B4-BE49-F238E27FC236}">
              <a16:creationId xmlns:a16="http://schemas.microsoft.com/office/drawing/2014/main" id="{00000000-0008-0000-0500-000006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1" name="TextovéPole 1">
          <a:extLst>
            <a:ext uri="{FF2B5EF4-FFF2-40B4-BE49-F238E27FC236}">
              <a16:creationId xmlns:a16="http://schemas.microsoft.com/office/drawing/2014/main" id="{00000000-0008-0000-0500-000007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2" name="TextovéPole 1">
          <a:extLst>
            <a:ext uri="{FF2B5EF4-FFF2-40B4-BE49-F238E27FC236}">
              <a16:creationId xmlns:a16="http://schemas.microsoft.com/office/drawing/2014/main" id="{00000000-0008-0000-0500-000008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3" name="TextovéPole 1">
          <a:extLst>
            <a:ext uri="{FF2B5EF4-FFF2-40B4-BE49-F238E27FC236}">
              <a16:creationId xmlns:a16="http://schemas.microsoft.com/office/drawing/2014/main" id="{00000000-0008-0000-0500-000009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4" name="TextovéPole 1">
          <a:extLst>
            <a:ext uri="{FF2B5EF4-FFF2-40B4-BE49-F238E27FC236}">
              <a16:creationId xmlns:a16="http://schemas.microsoft.com/office/drawing/2014/main" id="{00000000-0008-0000-0500-00000A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5" name="TextovéPole 1">
          <a:extLst>
            <a:ext uri="{FF2B5EF4-FFF2-40B4-BE49-F238E27FC236}">
              <a16:creationId xmlns:a16="http://schemas.microsoft.com/office/drawing/2014/main" id="{00000000-0008-0000-0500-00000B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6" name="TextovéPole 1">
          <a:extLst>
            <a:ext uri="{FF2B5EF4-FFF2-40B4-BE49-F238E27FC236}">
              <a16:creationId xmlns:a16="http://schemas.microsoft.com/office/drawing/2014/main" id="{00000000-0008-0000-0500-00000C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7" name="TextovéPole 1">
          <a:extLst>
            <a:ext uri="{FF2B5EF4-FFF2-40B4-BE49-F238E27FC236}">
              <a16:creationId xmlns:a16="http://schemas.microsoft.com/office/drawing/2014/main" id="{00000000-0008-0000-0500-00000D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8" name="TextovéPole 1">
          <a:extLst>
            <a:ext uri="{FF2B5EF4-FFF2-40B4-BE49-F238E27FC236}">
              <a16:creationId xmlns:a16="http://schemas.microsoft.com/office/drawing/2014/main" id="{00000000-0008-0000-0500-00000E040000}"/>
            </a:ext>
          </a:extLst>
        </xdr:cNvPr>
        <xdr:cNvSpPr txBox="1"/>
      </xdr:nvSpPr>
      <xdr:spPr>
        <a:xfrm>
          <a:off x="20380412" y="62968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 name="TextovéPole 1">
          <a:extLst>
            <a:ext uri="{FF2B5EF4-FFF2-40B4-BE49-F238E27FC236}">
              <a16:creationId xmlns:a16="http://schemas.microsoft.com/office/drawing/2014/main" id="{765DC695-AEFB-464D-9F5F-28B3D1D8521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 name="TextovéPole 1">
          <a:extLst>
            <a:ext uri="{FF2B5EF4-FFF2-40B4-BE49-F238E27FC236}">
              <a16:creationId xmlns:a16="http://schemas.microsoft.com/office/drawing/2014/main" id="{AC3E859D-DC3D-4A9C-9207-7333A07A5E69}"/>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1" name="TextovéPole 1">
          <a:extLst>
            <a:ext uri="{FF2B5EF4-FFF2-40B4-BE49-F238E27FC236}">
              <a16:creationId xmlns:a16="http://schemas.microsoft.com/office/drawing/2014/main" id="{573D95C0-5345-4693-A7CC-E267CA7545F7}"/>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2" name="TextovéPole 1">
          <a:extLst>
            <a:ext uri="{FF2B5EF4-FFF2-40B4-BE49-F238E27FC236}">
              <a16:creationId xmlns:a16="http://schemas.microsoft.com/office/drawing/2014/main" id="{5214AE10-1180-4A6A-8B6C-B3E5A55EAF32}"/>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3" name="TextovéPole 1">
          <a:extLst>
            <a:ext uri="{FF2B5EF4-FFF2-40B4-BE49-F238E27FC236}">
              <a16:creationId xmlns:a16="http://schemas.microsoft.com/office/drawing/2014/main" id="{D62C46BF-5F08-420E-81F5-36B5F081567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4" name="TextovéPole 1">
          <a:extLst>
            <a:ext uri="{FF2B5EF4-FFF2-40B4-BE49-F238E27FC236}">
              <a16:creationId xmlns:a16="http://schemas.microsoft.com/office/drawing/2014/main" id="{1C674FD4-365D-4AA4-9EED-583002B4FEA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5" name="TextovéPole 1">
          <a:extLst>
            <a:ext uri="{FF2B5EF4-FFF2-40B4-BE49-F238E27FC236}">
              <a16:creationId xmlns:a16="http://schemas.microsoft.com/office/drawing/2014/main" id="{7C3A2E42-D44D-4B35-8FE8-DAC8787C419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6" name="TextovéPole 1">
          <a:extLst>
            <a:ext uri="{FF2B5EF4-FFF2-40B4-BE49-F238E27FC236}">
              <a16:creationId xmlns:a16="http://schemas.microsoft.com/office/drawing/2014/main" id="{D5562432-6F77-4D58-8D9A-1EBACA97B8B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9" name="TextovéPole 1">
          <a:extLst>
            <a:ext uri="{FF2B5EF4-FFF2-40B4-BE49-F238E27FC236}">
              <a16:creationId xmlns:a16="http://schemas.microsoft.com/office/drawing/2014/main" id="{AD74A3C4-A356-45E3-A801-BC80F0DF6AF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0" name="TextovéPole 1">
          <a:extLst>
            <a:ext uri="{FF2B5EF4-FFF2-40B4-BE49-F238E27FC236}">
              <a16:creationId xmlns:a16="http://schemas.microsoft.com/office/drawing/2014/main" id="{91C9E27D-9D72-4315-B005-B5E62CA2987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47" name="TextovéPole 1">
          <a:extLst>
            <a:ext uri="{FF2B5EF4-FFF2-40B4-BE49-F238E27FC236}">
              <a16:creationId xmlns:a16="http://schemas.microsoft.com/office/drawing/2014/main" id="{0B1E6D31-94A7-4DC0-BC94-A17343DDB67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62" name="TextovéPole 1">
          <a:extLst>
            <a:ext uri="{FF2B5EF4-FFF2-40B4-BE49-F238E27FC236}">
              <a16:creationId xmlns:a16="http://schemas.microsoft.com/office/drawing/2014/main" id="{EB2482EE-7264-4ABC-AAD5-69F7A418095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66" name="TextovéPole 1">
          <a:extLst>
            <a:ext uri="{FF2B5EF4-FFF2-40B4-BE49-F238E27FC236}">
              <a16:creationId xmlns:a16="http://schemas.microsoft.com/office/drawing/2014/main" id="{F304DF60-30DA-4CB9-BA35-56B7772211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73" name="TextovéPole 1">
          <a:extLst>
            <a:ext uri="{FF2B5EF4-FFF2-40B4-BE49-F238E27FC236}">
              <a16:creationId xmlns:a16="http://schemas.microsoft.com/office/drawing/2014/main" id="{AB44080D-C2C7-4861-BAB5-76960ED5F34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99" name="TextovéPole 1">
          <a:extLst>
            <a:ext uri="{FF2B5EF4-FFF2-40B4-BE49-F238E27FC236}">
              <a16:creationId xmlns:a16="http://schemas.microsoft.com/office/drawing/2014/main" id="{A3A17EA7-F2C1-4087-B72F-30B219F0E379}"/>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25" name="TextovéPole 1">
          <a:extLst>
            <a:ext uri="{FF2B5EF4-FFF2-40B4-BE49-F238E27FC236}">
              <a16:creationId xmlns:a16="http://schemas.microsoft.com/office/drawing/2014/main" id="{D5F78FF0-052E-4F13-97A0-5366412B33D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51" name="TextovéPole 1">
          <a:extLst>
            <a:ext uri="{FF2B5EF4-FFF2-40B4-BE49-F238E27FC236}">
              <a16:creationId xmlns:a16="http://schemas.microsoft.com/office/drawing/2014/main" id="{54B16845-63C4-41EB-9399-DF7DA1685E1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70" name="TextovéPole 1">
          <a:extLst>
            <a:ext uri="{FF2B5EF4-FFF2-40B4-BE49-F238E27FC236}">
              <a16:creationId xmlns:a16="http://schemas.microsoft.com/office/drawing/2014/main" id="{F5DD3E01-634D-424F-978C-DDC80D72513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296" name="TextovéPole 1">
          <a:extLst>
            <a:ext uri="{FF2B5EF4-FFF2-40B4-BE49-F238E27FC236}">
              <a16:creationId xmlns:a16="http://schemas.microsoft.com/office/drawing/2014/main" id="{A42BA3D0-FFAC-4420-AD94-7ABE0C42EF9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2" name="TextovéPole 1">
          <a:extLst>
            <a:ext uri="{FF2B5EF4-FFF2-40B4-BE49-F238E27FC236}">
              <a16:creationId xmlns:a16="http://schemas.microsoft.com/office/drawing/2014/main" id="{C462DC1F-1D5E-47B4-A789-EFCB3E166675}"/>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3" name="TextovéPole 1">
          <a:extLst>
            <a:ext uri="{FF2B5EF4-FFF2-40B4-BE49-F238E27FC236}">
              <a16:creationId xmlns:a16="http://schemas.microsoft.com/office/drawing/2014/main" id="{034DC3F9-4D65-47EA-B083-3CB177AF0FA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4" name="TextovéPole 1">
          <a:extLst>
            <a:ext uri="{FF2B5EF4-FFF2-40B4-BE49-F238E27FC236}">
              <a16:creationId xmlns:a16="http://schemas.microsoft.com/office/drawing/2014/main" id="{A928DB21-E712-4344-B58D-9F7982D1415B}"/>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5" name="TextovéPole 1">
          <a:extLst>
            <a:ext uri="{FF2B5EF4-FFF2-40B4-BE49-F238E27FC236}">
              <a16:creationId xmlns:a16="http://schemas.microsoft.com/office/drawing/2014/main" id="{DAF48771-FD47-4B8E-BC28-A6DE1855898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6" name="TextovéPole 1">
          <a:extLst>
            <a:ext uri="{FF2B5EF4-FFF2-40B4-BE49-F238E27FC236}">
              <a16:creationId xmlns:a16="http://schemas.microsoft.com/office/drawing/2014/main" id="{706C9DCB-27DC-4ACA-96CF-58E97431AA65}"/>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7" name="TextovéPole 1">
          <a:extLst>
            <a:ext uri="{FF2B5EF4-FFF2-40B4-BE49-F238E27FC236}">
              <a16:creationId xmlns:a16="http://schemas.microsoft.com/office/drawing/2014/main" id="{0962F5FE-06B8-4B78-A9DD-91C8D8FB3868}"/>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348" name="TextovéPole 1">
          <a:extLst>
            <a:ext uri="{FF2B5EF4-FFF2-40B4-BE49-F238E27FC236}">
              <a16:creationId xmlns:a16="http://schemas.microsoft.com/office/drawing/2014/main" id="{C63A6EFB-4C55-47FC-B81A-1AEFC4F731C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374" name="TextovéPole 1">
          <a:extLst>
            <a:ext uri="{FF2B5EF4-FFF2-40B4-BE49-F238E27FC236}">
              <a16:creationId xmlns:a16="http://schemas.microsoft.com/office/drawing/2014/main" id="{1167E989-DDF0-414B-8F67-9242017FB07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25" name="TextovéPole 1">
          <a:extLst>
            <a:ext uri="{FF2B5EF4-FFF2-40B4-BE49-F238E27FC236}">
              <a16:creationId xmlns:a16="http://schemas.microsoft.com/office/drawing/2014/main" id="{89D99FD3-9822-4A12-B7DB-D08B567076E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26" name="TextovéPole 1">
          <a:extLst>
            <a:ext uri="{FF2B5EF4-FFF2-40B4-BE49-F238E27FC236}">
              <a16:creationId xmlns:a16="http://schemas.microsoft.com/office/drawing/2014/main" id="{0F278EDB-936A-4617-99C3-BA7A1C68787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452" name="TextovéPole 1">
          <a:extLst>
            <a:ext uri="{FF2B5EF4-FFF2-40B4-BE49-F238E27FC236}">
              <a16:creationId xmlns:a16="http://schemas.microsoft.com/office/drawing/2014/main" id="{AF58C822-9A9D-4584-A670-0E33B8AF7D97}"/>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56" name="TextovéPole 1">
          <a:extLst>
            <a:ext uri="{FF2B5EF4-FFF2-40B4-BE49-F238E27FC236}">
              <a16:creationId xmlns:a16="http://schemas.microsoft.com/office/drawing/2014/main" id="{5346A4B3-EF89-4C85-892E-555AFBC1765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0" name="TextovéPole 1">
          <a:extLst>
            <a:ext uri="{FF2B5EF4-FFF2-40B4-BE49-F238E27FC236}">
              <a16:creationId xmlns:a16="http://schemas.microsoft.com/office/drawing/2014/main" id="{FA9453BA-38F5-4C35-893F-D4BA012A3E3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1" name="TextovéPole 1">
          <a:extLst>
            <a:ext uri="{FF2B5EF4-FFF2-40B4-BE49-F238E27FC236}">
              <a16:creationId xmlns:a16="http://schemas.microsoft.com/office/drawing/2014/main" id="{E72163DC-992F-4FCB-AB06-6E4EBA1CAD2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582" name="TextovéPole 1">
          <a:extLst>
            <a:ext uri="{FF2B5EF4-FFF2-40B4-BE49-F238E27FC236}">
              <a16:creationId xmlns:a16="http://schemas.microsoft.com/office/drawing/2014/main" id="{4560C45A-88D6-4F8B-A01C-09C4F6DF87D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634" name="TextovéPole 1">
          <a:extLst>
            <a:ext uri="{FF2B5EF4-FFF2-40B4-BE49-F238E27FC236}">
              <a16:creationId xmlns:a16="http://schemas.microsoft.com/office/drawing/2014/main" id="{1824C8F0-45AC-41C2-BB52-570F206AE3B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686" name="TextovéPole 1">
          <a:extLst>
            <a:ext uri="{FF2B5EF4-FFF2-40B4-BE49-F238E27FC236}">
              <a16:creationId xmlns:a16="http://schemas.microsoft.com/office/drawing/2014/main" id="{77D1CD11-FF63-4CFA-94A0-9BD8FED26BC1}"/>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841" name="TextovéPole 1">
          <a:extLst>
            <a:ext uri="{FF2B5EF4-FFF2-40B4-BE49-F238E27FC236}">
              <a16:creationId xmlns:a16="http://schemas.microsoft.com/office/drawing/2014/main" id="{5FDB3335-6976-4498-8ACC-DEA43644453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39" name="TextovéPole 1">
          <a:extLst>
            <a:ext uri="{FF2B5EF4-FFF2-40B4-BE49-F238E27FC236}">
              <a16:creationId xmlns:a16="http://schemas.microsoft.com/office/drawing/2014/main" id="{8F03371D-5DAF-4834-9877-2F731A417B7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0" name="TextovéPole 1">
          <a:extLst>
            <a:ext uri="{FF2B5EF4-FFF2-40B4-BE49-F238E27FC236}">
              <a16:creationId xmlns:a16="http://schemas.microsoft.com/office/drawing/2014/main" id="{1D6D3412-83A1-494E-953A-B65A36242A4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1" name="TextovéPole 1">
          <a:extLst>
            <a:ext uri="{FF2B5EF4-FFF2-40B4-BE49-F238E27FC236}">
              <a16:creationId xmlns:a16="http://schemas.microsoft.com/office/drawing/2014/main" id="{B57DAB16-3590-4172-952E-CFFB4946CF9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2" name="TextovéPole 1">
          <a:extLst>
            <a:ext uri="{FF2B5EF4-FFF2-40B4-BE49-F238E27FC236}">
              <a16:creationId xmlns:a16="http://schemas.microsoft.com/office/drawing/2014/main" id="{72090F77-1CC8-48B1-BE67-9872FA33BB8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3" name="TextovéPole 1">
          <a:extLst>
            <a:ext uri="{FF2B5EF4-FFF2-40B4-BE49-F238E27FC236}">
              <a16:creationId xmlns:a16="http://schemas.microsoft.com/office/drawing/2014/main" id="{EE106F9E-31FC-4F69-A936-5C97321D6D5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4" name="TextovéPole 1">
          <a:extLst>
            <a:ext uri="{FF2B5EF4-FFF2-40B4-BE49-F238E27FC236}">
              <a16:creationId xmlns:a16="http://schemas.microsoft.com/office/drawing/2014/main" id="{4BEB31B8-42A4-470A-908F-6DCFB8227ABC}"/>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5" name="TextovéPole 1">
          <a:extLst>
            <a:ext uri="{FF2B5EF4-FFF2-40B4-BE49-F238E27FC236}">
              <a16:creationId xmlns:a16="http://schemas.microsoft.com/office/drawing/2014/main" id="{8113CD9A-D095-43D6-B996-8D1FECA0D3F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46" name="TextovéPole 1">
          <a:extLst>
            <a:ext uri="{FF2B5EF4-FFF2-40B4-BE49-F238E27FC236}">
              <a16:creationId xmlns:a16="http://schemas.microsoft.com/office/drawing/2014/main" id="{6F47C21C-963F-4BFE-AA90-F2E1041BCA0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7" name="TextovéPole 1">
          <a:extLst>
            <a:ext uri="{FF2B5EF4-FFF2-40B4-BE49-F238E27FC236}">
              <a16:creationId xmlns:a16="http://schemas.microsoft.com/office/drawing/2014/main" id="{C4897617-955C-4CB3-9D29-93A2518A1B1C}"/>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8" name="TextovéPole 1">
          <a:extLst>
            <a:ext uri="{FF2B5EF4-FFF2-40B4-BE49-F238E27FC236}">
              <a16:creationId xmlns:a16="http://schemas.microsoft.com/office/drawing/2014/main" id="{4AFEE5BB-2EFE-48F2-BE73-9A919A6347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49" name="TextovéPole 1">
          <a:extLst>
            <a:ext uri="{FF2B5EF4-FFF2-40B4-BE49-F238E27FC236}">
              <a16:creationId xmlns:a16="http://schemas.microsoft.com/office/drawing/2014/main" id="{8A16D1FB-32DB-4E77-973D-9223103304E2}"/>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0" name="TextovéPole 1">
          <a:extLst>
            <a:ext uri="{FF2B5EF4-FFF2-40B4-BE49-F238E27FC236}">
              <a16:creationId xmlns:a16="http://schemas.microsoft.com/office/drawing/2014/main" id="{3DB3F9E0-9307-4313-A714-32B9730F188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1" name="TextovéPole 1">
          <a:extLst>
            <a:ext uri="{FF2B5EF4-FFF2-40B4-BE49-F238E27FC236}">
              <a16:creationId xmlns:a16="http://schemas.microsoft.com/office/drawing/2014/main" id="{EEA3BA3F-3BAE-4771-88D5-9DDA40B33F8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2" name="TextovéPole 1">
          <a:extLst>
            <a:ext uri="{FF2B5EF4-FFF2-40B4-BE49-F238E27FC236}">
              <a16:creationId xmlns:a16="http://schemas.microsoft.com/office/drawing/2014/main" id="{CFE545CF-8C48-4E62-86E8-2B28A6B25914}"/>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3" name="TextovéPole 1">
          <a:extLst>
            <a:ext uri="{FF2B5EF4-FFF2-40B4-BE49-F238E27FC236}">
              <a16:creationId xmlns:a16="http://schemas.microsoft.com/office/drawing/2014/main" id="{CA6F609B-5765-4347-851D-803B262F853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4" name="TextovéPole 1">
          <a:extLst>
            <a:ext uri="{FF2B5EF4-FFF2-40B4-BE49-F238E27FC236}">
              <a16:creationId xmlns:a16="http://schemas.microsoft.com/office/drawing/2014/main" id="{A6A478C1-B7B6-43EE-B791-913AAE252710}"/>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5" name="TextovéPole 1">
          <a:extLst>
            <a:ext uri="{FF2B5EF4-FFF2-40B4-BE49-F238E27FC236}">
              <a16:creationId xmlns:a16="http://schemas.microsoft.com/office/drawing/2014/main" id="{F3EFD03B-C5F7-448B-90B2-6E2138A8474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6" name="TextovéPole 1">
          <a:extLst>
            <a:ext uri="{FF2B5EF4-FFF2-40B4-BE49-F238E27FC236}">
              <a16:creationId xmlns:a16="http://schemas.microsoft.com/office/drawing/2014/main" id="{39D034AB-D7DE-414F-8DE4-5FC0EB2212D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7" name="TextovéPole 1">
          <a:extLst>
            <a:ext uri="{FF2B5EF4-FFF2-40B4-BE49-F238E27FC236}">
              <a16:creationId xmlns:a16="http://schemas.microsoft.com/office/drawing/2014/main" id="{56D62C11-FF13-41EC-AA3A-CF856463E8C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8" name="TextovéPole 1">
          <a:extLst>
            <a:ext uri="{FF2B5EF4-FFF2-40B4-BE49-F238E27FC236}">
              <a16:creationId xmlns:a16="http://schemas.microsoft.com/office/drawing/2014/main" id="{5E5C8ABB-1782-42F5-A7E7-93C43474919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59" name="TextovéPole 1">
          <a:extLst>
            <a:ext uri="{FF2B5EF4-FFF2-40B4-BE49-F238E27FC236}">
              <a16:creationId xmlns:a16="http://schemas.microsoft.com/office/drawing/2014/main" id="{B690775B-1577-473F-8E85-9920628ABED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0" name="TextovéPole 1">
          <a:extLst>
            <a:ext uri="{FF2B5EF4-FFF2-40B4-BE49-F238E27FC236}">
              <a16:creationId xmlns:a16="http://schemas.microsoft.com/office/drawing/2014/main" id="{0E269599-EF4B-4703-82AE-BB0FE1668F13}"/>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1" name="TextovéPole 1">
          <a:extLst>
            <a:ext uri="{FF2B5EF4-FFF2-40B4-BE49-F238E27FC236}">
              <a16:creationId xmlns:a16="http://schemas.microsoft.com/office/drawing/2014/main" id="{4E2F8A36-5BD6-42EA-800D-3A499A74E251}"/>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2" name="TextovéPole 1">
          <a:extLst>
            <a:ext uri="{FF2B5EF4-FFF2-40B4-BE49-F238E27FC236}">
              <a16:creationId xmlns:a16="http://schemas.microsoft.com/office/drawing/2014/main" id="{06D67277-C625-4D4B-BC34-5711F6196B7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3" name="TextovéPole 1">
          <a:extLst>
            <a:ext uri="{FF2B5EF4-FFF2-40B4-BE49-F238E27FC236}">
              <a16:creationId xmlns:a16="http://schemas.microsoft.com/office/drawing/2014/main" id="{4BE01DC6-BAAC-4EE2-86DD-D4132C731820}"/>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4" name="TextovéPole 1">
          <a:extLst>
            <a:ext uri="{FF2B5EF4-FFF2-40B4-BE49-F238E27FC236}">
              <a16:creationId xmlns:a16="http://schemas.microsoft.com/office/drawing/2014/main" id="{B0BEE182-67DF-4A7C-8198-7F18B64B3EB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5" name="TextovéPole 1">
          <a:extLst>
            <a:ext uri="{FF2B5EF4-FFF2-40B4-BE49-F238E27FC236}">
              <a16:creationId xmlns:a16="http://schemas.microsoft.com/office/drawing/2014/main" id="{E5CCF3C6-D51B-4EE4-91ED-C51DF6284747}"/>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6" name="TextovéPole 1">
          <a:extLst>
            <a:ext uri="{FF2B5EF4-FFF2-40B4-BE49-F238E27FC236}">
              <a16:creationId xmlns:a16="http://schemas.microsoft.com/office/drawing/2014/main" id="{7DD7EDF6-6867-4D42-B871-08615B230B5F}"/>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7" name="TextovéPole 1">
          <a:extLst>
            <a:ext uri="{FF2B5EF4-FFF2-40B4-BE49-F238E27FC236}">
              <a16:creationId xmlns:a16="http://schemas.microsoft.com/office/drawing/2014/main" id="{05AFC3CD-C766-4F31-AF5C-00CD4C9312B6}"/>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8" name="TextovéPole 1">
          <a:extLst>
            <a:ext uri="{FF2B5EF4-FFF2-40B4-BE49-F238E27FC236}">
              <a16:creationId xmlns:a16="http://schemas.microsoft.com/office/drawing/2014/main" id="{B4B55303-CBB2-4CAB-B8CC-4764B6DF3BB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69" name="TextovéPole 1">
          <a:extLst>
            <a:ext uri="{FF2B5EF4-FFF2-40B4-BE49-F238E27FC236}">
              <a16:creationId xmlns:a16="http://schemas.microsoft.com/office/drawing/2014/main" id="{167A0920-23F8-42F1-8C30-A91AD60DDB2E}"/>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19</xdr:col>
      <xdr:colOff>481099</xdr:colOff>
      <xdr:row>160</xdr:row>
      <xdr:rowOff>0</xdr:rowOff>
    </xdr:from>
    <xdr:ext cx="184731" cy="264560"/>
    <xdr:sp macro="" textlink="">
      <xdr:nvSpPr>
        <xdr:cNvPr id="1070" name="TextovéPole 1">
          <a:extLst>
            <a:ext uri="{FF2B5EF4-FFF2-40B4-BE49-F238E27FC236}">
              <a16:creationId xmlns:a16="http://schemas.microsoft.com/office/drawing/2014/main" id="{6ED21F8D-181B-4815-A5D8-7FB2A275ECAA}"/>
            </a:ext>
          </a:extLst>
        </xdr:cNvPr>
        <xdr:cNvSpPr txBox="1"/>
      </xdr:nvSpPr>
      <xdr:spPr>
        <a:xfrm>
          <a:off x="15433232"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1" name="TextovéPole 1">
          <a:extLst>
            <a:ext uri="{FF2B5EF4-FFF2-40B4-BE49-F238E27FC236}">
              <a16:creationId xmlns:a16="http://schemas.microsoft.com/office/drawing/2014/main" id="{61A86028-49C4-4AB4-AB04-17C447E38D28}"/>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2" name="TextovéPole 1">
          <a:extLst>
            <a:ext uri="{FF2B5EF4-FFF2-40B4-BE49-F238E27FC236}">
              <a16:creationId xmlns:a16="http://schemas.microsoft.com/office/drawing/2014/main" id="{866F3D00-41CD-4592-A9DA-1DBD6BC42B9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3" name="TextovéPole 1">
          <a:extLst>
            <a:ext uri="{FF2B5EF4-FFF2-40B4-BE49-F238E27FC236}">
              <a16:creationId xmlns:a16="http://schemas.microsoft.com/office/drawing/2014/main" id="{396C8B44-7BA8-4494-9794-3F8DD8069BA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4" name="TextovéPole 1">
          <a:extLst>
            <a:ext uri="{FF2B5EF4-FFF2-40B4-BE49-F238E27FC236}">
              <a16:creationId xmlns:a16="http://schemas.microsoft.com/office/drawing/2014/main" id="{71C114FB-18CC-4582-9D56-C0C45F46DA4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5" name="TextovéPole 1">
          <a:extLst>
            <a:ext uri="{FF2B5EF4-FFF2-40B4-BE49-F238E27FC236}">
              <a16:creationId xmlns:a16="http://schemas.microsoft.com/office/drawing/2014/main" id="{51828F5D-898C-4D14-B222-2479DAEB0E2F}"/>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6" name="TextovéPole 1">
          <a:extLst>
            <a:ext uri="{FF2B5EF4-FFF2-40B4-BE49-F238E27FC236}">
              <a16:creationId xmlns:a16="http://schemas.microsoft.com/office/drawing/2014/main" id="{816BD631-FEC4-4106-8E63-8EE4C5FC5BAD}"/>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7" name="TextovéPole 1">
          <a:extLst>
            <a:ext uri="{FF2B5EF4-FFF2-40B4-BE49-F238E27FC236}">
              <a16:creationId xmlns:a16="http://schemas.microsoft.com/office/drawing/2014/main" id="{7ABFCBDD-A2F9-418F-93B7-C10A6C1CCF0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8" name="TextovéPole 1">
          <a:extLst>
            <a:ext uri="{FF2B5EF4-FFF2-40B4-BE49-F238E27FC236}">
              <a16:creationId xmlns:a16="http://schemas.microsoft.com/office/drawing/2014/main" id="{0910A703-E0C0-44CB-8F21-57521D316E3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79" name="TextovéPole 1">
          <a:extLst>
            <a:ext uri="{FF2B5EF4-FFF2-40B4-BE49-F238E27FC236}">
              <a16:creationId xmlns:a16="http://schemas.microsoft.com/office/drawing/2014/main" id="{903FE76E-0CE4-4327-ACF0-CA8B5C73816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0" name="TextovéPole 1">
          <a:extLst>
            <a:ext uri="{FF2B5EF4-FFF2-40B4-BE49-F238E27FC236}">
              <a16:creationId xmlns:a16="http://schemas.microsoft.com/office/drawing/2014/main" id="{FEA08F18-5152-4FC7-B74F-1B82AECF0A6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1" name="TextovéPole 1">
          <a:extLst>
            <a:ext uri="{FF2B5EF4-FFF2-40B4-BE49-F238E27FC236}">
              <a16:creationId xmlns:a16="http://schemas.microsoft.com/office/drawing/2014/main" id="{74CAFE1D-59C5-43B6-A3F7-456CD854CC7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2" name="TextovéPole 1">
          <a:extLst>
            <a:ext uri="{FF2B5EF4-FFF2-40B4-BE49-F238E27FC236}">
              <a16:creationId xmlns:a16="http://schemas.microsoft.com/office/drawing/2014/main" id="{12B4A556-3819-4B06-8A00-7B3284CE1C98}"/>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3" name="TextovéPole 1">
          <a:extLst>
            <a:ext uri="{FF2B5EF4-FFF2-40B4-BE49-F238E27FC236}">
              <a16:creationId xmlns:a16="http://schemas.microsoft.com/office/drawing/2014/main" id="{7ECEB695-58AC-42F1-A4D2-7174DFA90B45}"/>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4" name="TextovéPole 1">
          <a:extLst>
            <a:ext uri="{FF2B5EF4-FFF2-40B4-BE49-F238E27FC236}">
              <a16:creationId xmlns:a16="http://schemas.microsoft.com/office/drawing/2014/main" id="{305C9369-0B09-442B-A2B5-0567B13A2E3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5" name="TextovéPole 1">
          <a:extLst>
            <a:ext uri="{FF2B5EF4-FFF2-40B4-BE49-F238E27FC236}">
              <a16:creationId xmlns:a16="http://schemas.microsoft.com/office/drawing/2014/main" id="{B4634699-ACF3-4BA1-972D-1F2B4E8AE564}"/>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6" name="TextovéPole 1">
          <a:extLst>
            <a:ext uri="{FF2B5EF4-FFF2-40B4-BE49-F238E27FC236}">
              <a16:creationId xmlns:a16="http://schemas.microsoft.com/office/drawing/2014/main" id="{D3B60748-D18A-4129-9E78-3215AE2649BA}"/>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7" name="TextovéPole 1">
          <a:extLst>
            <a:ext uri="{FF2B5EF4-FFF2-40B4-BE49-F238E27FC236}">
              <a16:creationId xmlns:a16="http://schemas.microsoft.com/office/drawing/2014/main" id="{D0FC05FC-6896-4687-B8A4-249AFAB69AFE}"/>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8" name="TextovéPole 1">
          <a:extLst>
            <a:ext uri="{FF2B5EF4-FFF2-40B4-BE49-F238E27FC236}">
              <a16:creationId xmlns:a16="http://schemas.microsoft.com/office/drawing/2014/main" id="{EFC93645-35CD-4319-A5B4-BAC19ABB3392}"/>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89" name="TextovéPole 1">
          <a:extLst>
            <a:ext uri="{FF2B5EF4-FFF2-40B4-BE49-F238E27FC236}">
              <a16:creationId xmlns:a16="http://schemas.microsoft.com/office/drawing/2014/main" id="{828467E4-21ED-402C-B22E-CDCCE80DEFB1}"/>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0" name="TextovéPole 1">
          <a:extLst>
            <a:ext uri="{FF2B5EF4-FFF2-40B4-BE49-F238E27FC236}">
              <a16:creationId xmlns:a16="http://schemas.microsoft.com/office/drawing/2014/main" id="{13C4C554-3496-465A-AC7E-2FAB28F423E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1" name="TextovéPole 1">
          <a:extLst>
            <a:ext uri="{FF2B5EF4-FFF2-40B4-BE49-F238E27FC236}">
              <a16:creationId xmlns:a16="http://schemas.microsoft.com/office/drawing/2014/main" id="{13FF3CAD-85D8-42D1-A678-A2A8D985CA5C}"/>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2" name="TextovéPole 1">
          <a:extLst>
            <a:ext uri="{FF2B5EF4-FFF2-40B4-BE49-F238E27FC236}">
              <a16:creationId xmlns:a16="http://schemas.microsoft.com/office/drawing/2014/main" id="{C073F137-9ECA-4679-AD3D-2A0A0FF2C8B9}"/>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20</xdr:col>
      <xdr:colOff>481099</xdr:colOff>
      <xdr:row>160</xdr:row>
      <xdr:rowOff>0</xdr:rowOff>
    </xdr:from>
    <xdr:ext cx="184731" cy="264560"/>
    <xdr:sp macro="" textlink="">
      <xdr:nvSpPr>
        <xdr:cNvPr id="1093" name="TextovéPole 1">
          <a:extLst>
            <a:ext uri="{FF2B5EF4-FFF2-40B4-BE49-F238E27FC236}">
              <a16:creationId xmlns:a16="http://schemas.microsoft.com/office/drawing/2014/main" id="{25C94E42-92E6-4299-8076-BED1D6B4B573}"/>
            </a:ext>
          </a:extLst>
        </xdr:cNvPr>
        <xdr:cNvSpPr txBox="1"/>
      </xdr:nvSpPr>
      <xdr:spPr>
        <a:xfrm>
          <a:off x="15913523" y="28295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4" name="TextovéPole 1">
          <a:extLst>
            <a:ext uri="{FF2B5EF4-FFF2-40B4-BE49-F238E27FC236}">
              <a16:creationId xmlns:a16="http://schemas.microsoft.com/office/drawing/2014/main" id="{2A731153-7C09-4F74-A454-5F675800C79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5" name="TextovéPole 1">
          <a:extLst>
            <a:ext uri="{FF2B5EF4-FFF2-40B4-BE49-F238E27FC236}">
              <a16:creationId xmlns:a16="http://schemas.microsoft.com/office/drawing/2014/main" id="{C0795856-CEF2-471D-8608-818B50B7437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6" name="TextovéPole 1">
          <a:extLst>
            <a:ext uri="{FF2B5EF4-FFF2-40B4-BE49-F238E27FC236}">
              <a16:creationId xmlns:a16="http://schemas.microsoft.com/office/drawing/2014/main" id="{8C065E8F-6396-4AED-8FBD-030760CE67F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7" name="TextovéPole 1">
          <a:extLst>
            <a:ext uri="{FF2B5EF4-FFF2-40B4-BE49-F238E27FC236}">
              <a16:creationId xmlns:a16="http://schemas.microsoft.com/office/drawing/2014/main" id="{57D1B1AF-A82C-4815-9B20-4B79786C31D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8" name="TextovéPole 1">
          <a:extLst>
            <a:ext uri="{FF2B5EF4-FFF2-40B4-BE49-F238E27FC236}">
              <a16:creationId xmlns:a16="http://schemas.microsoft.com/office/drawing/2014/main" id="{468CB4BF-E9C3-4BB0-88A5-0AC2CC9477B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099" name="TextovéPole 1">
          <a:extLst>
            <a:ext uri="{FF2B5EF4-FFF2-40B4-BE49-F238E27FC236}">
              <a16:creationId xmlns:a16="http://schemas.microsoft.com/office/drawing/2014/main" id="{C9C1951C-93AD-4783-969C-8492E7A96F6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0" name="TextovéPole 1">
          <a:extLst>
            <a:ext uri="{FF2B5EF4-FFF2-40B4-BE49-F238E27FC236}">
              <a16:creationId xmlns:a16="http://schemas.microsoft.com/office/drawing/2014/main" id="{CCD3ED0A-C999-432E-A4CD-C66E51396CD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1" name="TextovéPole 1">
          <a:extLst>
            <a:ext uri="{FF2B5EF4-FFF2-40B4-BE49-F238E27FC236}">
              <a16:creationId xmlns:a16="http://schemas.microsoft.com/office/drawing/2014/main" id="{075904AB-9F27-4912-A5CE-30C488AE4AC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2" name="TextovéPole 1">
          <a:extLst>
            <a:ext uri="{FF2B5EF4-FFF2-40B4-BE49-F238E27FC236}">
              <a16:creationId xmlns:a16="http://schemas.microsoft.com/office/drawing/2014/main" id="{09D52CA8-64F9-4AD9-9398-239ADDC7E91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3" name="TextovéPole 1">
          <a:extLst>
            <a:ext uri="{FF2B5EF4-FFF2-40B4-BE49-F238E27FC236}">
              <a16:creationId xmlns:a16="http://schemas.microsoft.com/office/drawing/2014/main" id="{BA1E5A68-B201-4AD5-B125-D27A9F65E12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4" name="TextovéPole 1">
          <a:extLst>
            <a:ext uri="{FF2B5EF4-FFF2-40B4-BE49-F238E27FC236}">
              <a16:creationId xmlns:a16="http://schemas.microsoft.com/office/drawing/2014/main" id="{6703006A-FCEE-403E-9228-805DEAF0BA7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5" name="TextovéPole 1">
          <a:extLst>
            <a:ext uri="{FF2B5EF4-FFF2-40B4-BE49-F238E27FC236}">
              <a16:creationId xmlns:a16="http://schemas.microsoft.com/office/drawing/2014/main" id="{61C2EB04-1A92-4571-979A-763E439F7B0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6" name="TextovéPole 1">
          <a:extLst>
            <a:ext uri="{FF2B5EF4-FFF2-40B4-BE49-F238E27FC236}">
              <a16:creationId xmlns:a16="http://schemas.microsoft.com/office/drawing/2014/main" id="{739BD303-1639-40EC-8988-FE0B823CAE5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7" name="TextovéPole 1">
          <a:extLst>
            <a:ext uri="{FF2B5EF4-FFF2-40B4-BE49-F238E27FC236}">
              <a16:creationId xmlns:a16="http://schemas.microsoft.com/office/drawing/2014/main" id="{77BBB17E-4129-454C-9AE3-837D70B6A35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8" name="TextovéPole 1">
          <a:extLst>
            <a:ext uri="{FF2B5EF4-FFF2-40B4-BE49-F238E27FC236}">
              <a16:creationId xmlns:a16="http://schemas.microsoft.com/office/drawing/2014/main" id="{A2CEB295-4E0B-4723-9534-DE6EF5BCD4E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09" name="TextovéPole 1">
          <a:extLst>
            <a:ext uri="{FF2B5EF4-FFF2-40B4-BE49-F238E27FC236}">
              <a16:creationId xmlns:a16="http://schemas.microsoft.com/office/drawing/2014/main" id="{03BD3DF6-0698-4D83-924A-8CABE57857B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0" name="TextovéPole 1">
          <a:extLst>
            <a:ext uri="{FF2B5EF4-FFF2-40B4-BE49-F238E27FC236}">
              <a16:creationId xmlns:a16="http://schemas.microsoft.com/office/drawing/2014/main" id="{B415E7F4-4F4B-4F17-B9D8-BA965C9B320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1" name="TextovéPole 1">
          <a:extLst>
            <a:ext uri="{FF2B5EF4-FFF2-40B4-BE49-F238E27FC236}">
              <a16:creationId xmlns:a16="http://schemas.microsoft.com/office/drawing/2014/main" id="{19FA8E7B-FF63-45CE-B5C8-52C1E1E73AE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2" name="TextovéPole 1">
          <a:extLst>
            <a:ext uri="{FF2B5EF4-FFF2-40B4-BE49-F238E27FC236}">
              <a16:creationId xmlns:a16="http://schemas.microsoft.com/office/drawing/2014/main" id="{D1472269-B493-4F30-89E7-B8BDB15D4DD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3" name="TextovéPole 1">
          <a:extLst>
            <a:ext uri="{FF2B5EF4-FFF2-40B4-BE49-F238E27FC236}">
              <a16:creationId xmlns:a16="http://schemas.microsoft.com/office/drawing/2014/main" id="{6E962233-32E1-49F4-8AC7-66AE780A1CE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4" name="TextovéPole 1">
          <a:extLst>
            <a:ext uri="{FF2B5EF4-FFF2-40B4-BE49-F238E27FC236}">
              <a16:creationId xmlns:a16="http://schemas.microsoft.com/office/drawing/2014/main" id="{F3B141E1-2B33-4BFB-9300-785D8C98CC0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5" name="TextovéPole 1">
          <a:extLst>
            <a:ext uri="{FF2B5EF4-FFF2-40B4-BE49-F238E27FC236}">
              <a16:creationId xmlns:a16="http://schemas.microsoft.com/office/drawing/2014/main" id="{4B83A484-EDA7-41C4-8E63-F7760D6C5ED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6" name="TextovéPole 1">
          <a:extLst>
            <a:ext uri="{FF2B5EF4-FFF2-40B4-BE49-F238E27FC236}">
              <a16:creationId xmlns:a16="http://schemas.microsoft.com/office/drawing/2014/main" id="{3D6A379A-F83E-4CBB-8F47-03A5D3289C8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7" name="TextovéPole 1">
          <a:extLst>
            <a:ext uri="{FF2B5EF4-FFF2-40B4-BE49-F238E27FC236}">
              <a16:creationId xmlns:a16="http://schemas.microsoft.com/office/drawing/2014/main" id="{1AF24984-48B4-4F90-8DF3-4D73BECBF67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8" name="TextovéPole 1">
          <a:extLst>
            <a:ext uri="{FF2B5EF4-FFF2-40B4-BE49-F238E27FC236}">
              <a16:creationId xmlns:a16="http://schemas.microsoft.com/office/drawing/2014/main" id="{6B293F41-B728-4C9D-88B9-8E3B3D7D3E7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19" name="TextovéPole 1">
          <a:extLst>
            <a:ext uri="{FF2B5EF4-FFF2-40B4-BE49-F238E27FC236}">
              <a16:creationId xmlns:a16="http://schemas.microsoft.com/office/drawing/2014/main" id="{64243E97-F345-4E52-89E6-20EADEFF3D6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0" name="TextovéPole 1">
          <a:extLst>
            <a:ext uri="{FF2B5EF4-FFF2-40B4-BE49-F238E27FC236}">
              <a16:creationId xmlns:a16="http://schemas.microsoft.com/office/drawing/2014/main" id="{25B75FA7-0D24-463A-BC17-B747779BFD9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1" name="TextovéPole 1">
          <a:extLst>
            <a:ext uri="{FF2B5EF4-FFF2-40B4-BE49-F238E27FC236}">
              <a16:creationId xmlns:a16="http://schemas.microsoft.com/office/drawing/2014/main" id="{C8DC781C-1705-4CEF-9AA1-1104CD25830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2" name="TextovéPole 1">
          <a:extLst>
            <a:ext uri="{FF2B5EF4-FFF2-40B4-BE49-F238E27FC236}">
              <a16:creationId xmlns:a16="http://schemas.microsoft.com/office/drawing/2014/main" id="{DD146CF2-0734-4811-8B07-6E479B20689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3" name="TextovéPole 1">
          <a:extLst>
            <a:ext uri="{FF2B5EF4-FFF2-40B4-BE49-F238E27FC236}">
              <a16:creationId xmlns:a16="http://schemas.microsoft.com/office/drawing/2014/main" id="{6E2768B2-056D-4BEF-9F42-4F9834DD361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4" name="TextovéPole 1">
          <a:extLst>
            <a:ext uri="{FF2B5EF4-FFF2-40B4-BE49-F238E27FC236}">
              <a16:creationId xmlns:a16="http://schemas.microsoft.com/office/drawing/2014/main" id="{3B785BB2-173D-47EE-A79B-EC61362AB49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5" name="TextovéPole 1">
          <a:extLst>
            <a:ext uri="{FF2B5EF4-FFF2-40B4-BE49-F238E27FC236}">
              <a16:creationId xmlns:a16="http://schemas.microsoft.com/office/drawing/2014/main" id="{1CC61C49-E349-499A-81D3-2708B3E5EB3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6" name="TextovéPole 1">
          <a:extLst>
            <a:ext uri="{FF2B5EF4-FFF2-40B4-BE49-F238E27FC236}">
              <a16:creationId xmlns:a16="http://schemas.microsoft.com/office/drawing/2014/main" id="{07AE57E1-023C-4809-A34E-383CAF171D2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7" name="TextovéPole 1">
          <a:extLst>
            <a:ext uri="{FF2B5EF4-FFF2-40B4-BE49-F238E27FC236}">
              <a16:creationId xmlns:a16="http://schemas.microsoft.com/office/drawing/2014/main" id="{30EBED9E-2C32-4627-9619-CC12A1FFEB7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8" name="TextovéPole 1">
          <a:extLst>
            <a:ext uri="{FF2B5EF4-FFF2-40B4-BE49-F238E27FC236}">
              <a16:creationId xmlns:a16="http://schemas.microsoft.com/office/drawing/2014/main" id="{B3A6B0EC-4F9C-4F9C-A462-CC743EA707D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29" name="TextovéPole 1">
          <a:extLst>
            <a:ext uri="{FF2B5EF4-FFF2-40B4-BE49-F238E27FC236}">
              <a16:creationId xmlns:a16="http://schemas.microsoft.com/office/drawing/2014/main" id="{304431C1-D980-41F9-95E0-2B208AA3A3C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0" name="TextovéPole 1">
          <a:extLst>
            <a:ext uri="{FF2B5EF4-FFF2-40B4-BE49-F238E27FC236}">
              <a16:creationId xmlns:a16="http://schemas.microsoft.com/office/drawing/2014/main" id="{58EC3075-0368-47DD-8CB2-A117879D040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1" name="TextovéPole 1">
          <a:extLst>
            <a:ext uri="{FF2B5EF4-FFF2-40B4-BE49-F238E27FC236}">
              <a16:creationId xmlns:a16="http://schemas.microsoft.com/office/drawing/2014/main" id="{C75F138B-6324-4556-BDF9-5E423E58A6B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2" name="TextovéPole 1">
          <a:extLst>
            <a:ext uri="{FF2B5EF4-FFF2-40B4-BE49-F238E27FC236}">
              <a16:creationId xmlns:a16="http://schemas.microsoft.com/office/drawing/2014/main" id="{3588CC7F-627A-499D-8633-8EE2450724A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3" name="TextovéPole 1">
          <a:extLst>
            <a:ext uri="{FF2B5EF4-FFF2-40B4-BE49-F238E27FC236}">
              <a16:creationId xmlns:a16="http://schemas.microsoft.com/office/drawing/2014/main" id="{7F8D31F8-C5DE-4552-A804-D2F38FA32BE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4" name="TextovéPole 1">
          <a:extLst>
            <a:ext uri="{FF2B5EF4-FFF2-40B4-BE49-F238E27FC236}">
              <a16:creationId xmlns:a16="http://schemas.microsoft.com/office/drawing/2014/main" id="{277308C9-DC89-4CD1-9051-980E655CACB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5" name="TextovéPole 1">
          <a:extLst>
            <a:ext uri="{FF2B5EF4-FFF2-40B4-BE49-F238E27FC236}">
              <a16:creationId xmlns:a16="http://schemas.microsoft.com/office/drawing/2014/main" id="{3BD2A7CF-7D2A-44EE-AB49-392C1479636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6" name="TextovéPole 1">
          <a:extLst>
            <a:ext uri="{FF2B5EF4-FFF2-40B4-BE49-F238E27FC236}">
              <a16:creationId xmlns:a16="http://schemas.microsoft.com/office/drawing/2014/main" id="{F927F6A7-BCB9-4BE6-9651-A934887D50C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7" name="TextovéPole 1">
          <a:extLst>
            <a:ext uri="{FF2B5EF4-FFF2-40B4-BE49-F238E27FC236}">
              <a16:creationId xmlns:a16="http://schemas.microsoft.com/office/drawing/2014/main" id="{FEB161E6-74DE-452A-8FBC-3973E242E1C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8" name="TextovéPole 1">
          <a:extLst>
            <a:ext uri="{FF2B5EF4-FFF2-40B4-BE49-F238E27FC236}">
              <a16:creationId xmlns:a16="http://schemas.microsoft.com/office/drawing/2014/main" id="{D5691C81-71AE-4F91-8A27-1EA45C8DF03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39" name="TextovéPole 1">
          <a:extLst>
            <a:ext uri="{FF2B5EF4-FFF2-40B4-BE49-F238E27FC236}">
              <a16:creationId xmlns:a16="http://schemas.microsoft.com/office/drawing/2014/main" id="{1854F304-D6A2-4171-8024-D75E52DD4A2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0" name="TextovéPole 1">
          <a:extLst>
            <a:ext uri="{FF2B5EF4-FFF2-40B4-BE49-F238E27FC236}">
              <a16:creationId xmlns:a16="http://schemas.microsoft.com/office/drawing/2014/main" id="{B00F1F4C-FD95-4823-BDD7-94F742E3FF5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1" name="TextovéPole 1">
          <a:extLst>
            <a:ext uri="{FF2B5EF4-FFF2-40B4-BE49-F238E27FC236}">
              <a16:creationId xmlns:a16="http://schemas.microsoft.com/office/drawing/2014/main" id="{642121E2-71D4-4B6F-AC7B-94E0E040D19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2" name="TextovéPole 1">
          <a:extLst>
            <a:ext uri="{FF2B5EF4-FFF2-40B4-BE49-F238E27FC236}">
              <a16:creationId xmlns:a16="http://schemas.microsoft.com/office/drawing/2014/main" id="{936D5D17-ABF4-4B1B-BF9C-CA6A3C213B0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3" name="TextovéPole 1">
          <a:extLst>
            <a:ext uri="{FF2B5EF4-FFF2-40B4-BE49-F238E27FC236}">
              <a16:creationId xmlns:a16="http://schemas.microsoft.com/office/drawing/2014/main" id="{863EED0C-9EA6-45D9-9B97-604731EE454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4" name="TextovéPole 1">
          <a:extLst>
            <a:ext uri="{FF2B5EF4-FFF2-40B4-BE49-F238E27FC236}">
              <a16:creationId xmlns:a16="http://schemas.microsoft.com/office/drawing/2014/main" id="{040E03A9-A329-4A43-9AC5-1B1688EF984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5" name="TextovéPole 1">
          <a:extLst>
            <a:ext uri="{FF2B5EF4-FFF2-40B4-BE49-F238E27FC236}">
              <a16:creationId xmlns:a16="http://schemas.microsoft.com/office/drawing/2014/main" id="{D115B4E0-4319-4DA6-8908-B86FEB82602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6" name="TextovéPole 1">
          <a:extLst>
            <a:ext uri="{FF2B5EF4-FFF2-40B4-BE49-F238E27FC236}">
              <a16:creationId xmlns:a16="http://schemas.microsoft.com/office/drawing/2014/main" id="{8C9482D1-BB13-4952-8D28-08195681219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7" name="TextovéPole 1">
          <a:extLst>
            <a:ext uri="{FF2B5EF4-FFF2-40B4-BE49-F238E27FC236}">
              <a16:creationId xmlns:a16="http://schemas.microsoft.com/office/drawing/2014/main" id="{841394DA-820B-413B-B859-2E4C5933567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8" name="TextovéPole 1">
          <a:extLst>
            <a:ext uri="{FF2B5EF4-FFF2-40B4-BE49-F238E27FC236}">
              <a16:creationId xmlns:a16="http://schemas.microsoft.com/office/drawing/2014/main" id="{EE85CF0F-9F09-440D-8D56-9252980B318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49" name="TextovéPole 1">
          <a:extLst>
            <a:ext uri="{FF2B5EF4-FFF2-40B4-BE49-F238E27FC236}">
              <a16:creationId xmlns:a16="http://schemas.microsoft.com/office/drawing/2014/main" id="{FFD33970-31CF-4763-8338-CAF4894E862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0" name="TextovéPole 1">
          <a:extLst>
            <a:ext uri="{FF2B5EF4-FFF2-40B4-BE49-F238E27FC236}">
              <a16:creationId xmlns:a16="http://schemas.microsoft.com/office/drawing/2014/main" id="{61212213-5F0C-4FDA-955A-42E4B0D7AFB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1" name="TextovéPole 1">
          <a:extLst>
            <a:ext uri="{FF2B5EF4-FFF2-40B4-BE49-F238E27FC236}">
              <a16:creationId xmlns:a16="http://schemas.microsoft.com/office/drawing/2014/main" id="{0FAD93B5-002E-4EAB-9903-A1699F20F60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2" name="TextovéPole 1">
          <a:extLst>
            <a:ext uri="{FF2B5EF4-FFF2-40B4-BE49-F238E27FC236}">
              <a16:creationId xmlns:a16="http://schemas.microsoft.com/office/drawing/2014/main" id="{ECB26E20-3749-4CE4-8E3A-D4327430BE6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3" name="TextovéPole 1">
          <a:extLst>
            <a:ext uri="{FF2B5EF4-FFF2-40B4-BE49-F238E27FC236}">
              <a16:creationId xmlns:a16="http://schemas.microsoft.com/office/drawing/2014/main" id="{6DD152BD-D812-46CF-87AB-0EF8CCF5DFB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4" name="TextovéPole 1">
          <a:extLst>
            <a:ext uri="{FF2B5EF4-FFF2-40B4-BE49-F238E27FC236}">
              <a16:creationId xmlns:a16="http://schemas.microsoft.com/office/drawing/2014/main" id="{DF5479FD-E5E8-4F40-949A-809745E32AC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5" name="TextovéPole 1">
          <a:extLst>
            <a:ext uri="{FF2B5EF4-FFF2-40B4-BE49-F238E27FC236}">
              <a16:creationId xmlns:a16="http://schemas.microsoft.com/office/drawing/2014/main" id="{EDE28768-BE3F-4C1F-BF35-09E7698ED7A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6" name="TextovéPole 1">
          <a:extLst>
            <a:ext uri="{FF2B5EF4-FFF2-40B4-BE49-F238E27FC236}">
              <a16:creationId xmlns:a16="http://schemas.microsoft.com/office/drawing/2014/main" id="{517A63B6-C730-470D-92AE-6BCE79EBF2A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7" name="TextovéPole 1">
          <a:extLst>
            <a:ext uri="{FF2B5EF4-FFF2-40B4-BE49-F238E27FC236}">
              <a16:creationId xmlns:a16="http://schemas.microsoft.com/office/drawing/2014/main" id="{F676CB3A-0DE9-4258-AED3-E37EC56DBB7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8" name="TextovéPole 1">
          <a:extLst>
            <a:ext uri="{FF2B5EF4-FFF2-40B4-BE49-F238E27FC236}">
              <a16:creationId xmlns:a16="http://schemas.microsoft.com/office/drawing/2014/main" id="{25EDB14A-ACE3-4DE5-88E9-C86EA37F966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59" name="TextovéPole 1">
          <a:extLst>
            <a:ext uri="{FF2B5EF4-FFF2-40B4-BE49-F238E27FC236}">
              <a16:creationId xmlns:a16="http://schemas.microsoft.com/office/drawing/2014/main" id="{A343468C-7ECF-42AD-A758-BF143E764FA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60" name="TextovéPole 1">
          <a:extLst>
            <a:ext uri="{FF2B5EF4-FFF2-40B4-BE49-F238E27FC236}">
              <a16:creationId xmlns:a16="http://schemas.microsoft.com/office/drawing/2014/main" id="{5BE947AC-35E1-4394-986C-F06CCDD4720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61" name="TextovéPole 1">
          <a:extLst>
            <a:ext uri="{FF2B5EF4-FFF2-40B4-BE49-F238E27FC236}">
              <a16:creationId xmlns:a16="http://schemas.microsoft.com/office/drawing/2014/main" id="{E4979499-59BF-4104-9979-705EF0F5460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62" name="TextovéPole 1">
          <a:extLst>
            <a:ext uri="{FF2B5EF4-FFF2-40B4-BE49-F238E27FC236}">
              <a16:creationId xmlns:a16="http://schemas.microsoft.com/office/drawing/2014/main" id="{7535F938-CE7F-4F1B-9FC9-F9A955CA7DB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63" name="TextovéPole 1">
          <a:extLst>
            <a:ext uri="{FF2B5EF4-FFF2-40B4-BE49-F238E27FC236}">
              <a16:creationId xmlns:a16="http://schemas.microsoft.com/office/drawing/2014/main" id="{27B3DCB3-031C-42A2-8C51-83932F24A36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4" name="TextovéPole 1">
          <a:extLst>
            <a:ext uri="{FF2B5EF4-FFF2-40B4-BE49-F238E27FC236}">
              <a16:creationId xmlns:a16="http://schemas.microsoft.com/office/drawing/2014/main" id="{801A4401-4B38-40E2-897B-D0E5DEA5B1F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5" name="TextovéPole 1">
          <a:extLst>
            <a:ext uri="{FF2B5EF4-FFF2-40B4-BE49-F238E27FC236}">
              <a16:creationId xmlns:a16="http://schemas.microsoft.com/office/drawing/2014/main" id="{B108207F-3A0D-40CE-BBF5-AC77E61E75D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6" name="TextovéPole 1">
          <a:extLst>
            <a:ext uri="{FF2B5EF4-FFF2-40B4-BE49-F238E27FC236}">
              <a16:creationId xmlns:a16="http://schemas.microsoft.com/office/drawing/2014/main" id="{2CF03FEB-5FAB-4B2E-ACDD-D9CF374C651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7" name="TextovéPole 1">
          <a:extLst>
            <a:ext uri="{FF2B5EF4-FFF2-40B4-BE49-F238E27FC236}">
              <a16:creationId xmlns:a16="http://schemas.microsoft.com/office/drawing/2014/main" id="{1D67EB5D-0AE3-4954-BE8F-F4092633013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8" name="TextovéPole 1">
          <a:extLst>
            <a:ext uri="{FF2B5EF4-FFF2-40B4-BE49-F238E27FC236}">
              <a16:creationId xmlns:a16="http://schemas.microsoft.com/office/drawing/2014/main" id="{1D3CD286-F4B8-414D-924F-F828FD7CD0B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69" name="TextovéPole 1">
          <a:extLst>
            <a:ext uri="{FF2B5EF4-FFF2-40B4-BE49-F238E27FC236}">
              <a16:creationId xmlns:a16="http://schemas.microsoft.com/office/drawing/2014/main" id="{EEF88058-14B3-4D9B-8781-53B88B2348E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0" name="TextovéPole 1">
          <a:extLst>
            <a:ext uri="{FF2B5EF4-FFF2-40B4-BE49-F238E27FC236}">
              <a16:creationId xmlns:a16="http://schemas.microsoft.com/office/drawing/2014/main" id="{398E430A-4F33-404C-A439-A4AB51D5890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1" name="TextovéPole 1">
          <a:extLst>
            <a:ext uri="{FF2B5EF4-FFF2-40B4-BE49-F238E27FC236}">
              <a16:creationId xmlns:a16="http://schemas.microsoft.com/office/drawing/2014/main" id="{E1650301-B5A6-4738-A4FD-7982C818A44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2" name="TextovéPole 1">
          <a:extLst>
            <a:ext uri="{FF2B5EF4-FFF2-40B4-BE49-F238E27FC236}">
              <a16:creationId xmlns:a16="http://schemas.microsoft.com/office/drawing/2014/main" id="{51FA2FFE-7B3E-4160-9B86-DFEDE802198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3" name="TextovéPole 1">
          <a:extLst>
            <a:ext uri="{FF2B5EF4-FFF2-40B4-BE49-F238E27FC236}">
              <a16:creationId xmlns:a16="http://schemas.microsoft.com/office/drawing/2014/main" id="{2EE0B417-2076-4963-BFC7-EAE4E52214F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4" name="TextovéPole 1">
          <a:extLst>
            <a:ext uri="{FF2B5EF4-FFF2-40B4-BE49-F238E27FC236}">
              <a16:creationId xmlns:a16="http://schemas.microsoft.com/office/drawing/2014/main" id="{3386883C-43B4-4CE8-95C7-C79F4E7CAF0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5" name="TextovéPole 1">
          <a:extLst>
            <a:ext uri="{FF2B5EF4-FFF2-40B4-BE49-F238E27FC236}">
              <a16:creationId xmlns:a16="http://schemas.microsoft.com/office/drawing/2014/main" id="{06D66B4D-04C2-462E-AB7F-2FABD39B37F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6" name="TextovéPole 1">
          <a:extLst>
            <a:ext uri="{FF2B5EF4-FFF2-40B4-BE49-F238E27FC236}">
              <a16:creationId xmlns:a16="http://schemas.microsoft.com/office/drawing/2014/main" id="{3B1315A2-835D-480D-B21C-56AC8E739BD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7" name="TextovéPole 1">
          <a:extLst>
            <a:ext uri="{FF2B5EF4-FFF2-40B4-BE49-F238E27FC236}">
              <a16:creationId xmlns:a16="http://schemas.microsoft.com/office/drawing/2014/main" id="{76C1FA04-C129-4621-8F92-B6EA122A6B3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8" name="TextovéPole 1">
          <a:extLst>
            <a:ext uri="{FF2B5EF4-FFF2-40B4-BE49-F238E27FC236}">
              <a16:creationId xmlns:a16="http://schemas.microsoft.com/office/drawing/2014/main" id="{5EF06B45-DD48-41ED-84C6-8EA849FBC1E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79" name="TextovéPole 1">
          <a:extLst>
            <a:ext uri="{FF2B5EF4-FFF2-40B4-BE49-F238E27FC236}">
              <a16:creationId xmlns:a16="http://schemas.microsoft.com/office/drawing/2014/main" id="{914434A7-8499-4711-8339-8915B5F8468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0" name="TextovéPole 1">
          <a:extLst>
            <a:ext uri="{FF2B5EF4-FFF2-40B4-BE49-F238E27FC236}">
              <a16:creationId xmlns:a16="http://schemas.microsoft.com/office/drawing/2014/main" id="{9911510A-C8EE-40B2-9536-55EAD7A1477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1" name="TextovéPole 1">
          <a:extLst>
            <a:ext uri="{FF2B5EF4-FFF2-40B4-BE49-F238E27FC236}">
              <a16:creationId xmlns:a16="http://schemas.microsoft.com/office/drawing/2014/main" id="{83633D04-AC4F-4357-A77D-A83EC885FBD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2" name="TextovéPole 1">
          <a:extLst>
            <a:ext uri="{FF2B5EF4-FFF2-40B4-BE49-F238E27FC236}">
              <a16:creationId xmlns:a16="http://schemas.microsoft.com/office/drawing/2014/main" id="{18BAC214-B589-4707-A70E-89D94E38ACD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3" name="TextovéPole 1">
          <a:extLst>
            <a:ext uri="{FF2B5EF4-FFF2-40B4-BE49-F238E27FC236}">
              <a16:creationId xmlns:a16="http://schemas.microsoft.com/office/drawing/2014/main" id="{629CA2B3-8A13-4E74-AA32-4AF2FB0E828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4" name="TextovéPole 1">
          <a:extLst>
            <a:ext uri="{FF2B5EF4-FFF2-40B4-BE49-F238E27FC236}">
              <a16:creationId xmlns:a16="http://schemas.microsoft.com/office/drawing/2014/main" id="{D27195A5-5720-4EFA-B724-35D8FB41245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5" name="TextovéPole 1">
          <a:extLst>
            <a:ext uri="{FF2B5EF4-FFF2-40B4-BE49-F238E27FC236}">
              <a16:creationId xmlns:a16="http://schemas.microsoft.com/office/drawing/2014/main" id="{6BC19C53-C184-4D7D-A56C-4CD29C666C7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6" name="TextovéPole 1">
          <a:extLst>
            <a:ext uri="{FF2B5EF4-FFF2-40B4-BE49-F238E27FC236}">
              <a16:creationId xmlns:a16="http://schemas.microsoft.com/office/drawing/2014/main" id="{DD06ABD8-A877-4437-88FF-D1A57D7B9F6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187" name="TextovéPole 1">
          <a:extLst>
            <a:ext uri="{FF2B5EF4-FFF2-40B4-BE49-F238E27FC236}">
              <a16:creationId xmlns:a16="http://schemas.microsoft.com/office/drawing/2014/main" id="{29754CDB-F050-4C8B-9632-AC9AA1C26CD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88" name="TextovéPole 1">
          <a:extLst>
            <a:ext uri="{FF2B5EF4-FFF2-40B4-BE49-F238E27FC236}">
              <a16:creationId xmlns:a16="http://schemas.microsoft.com/office/drawing/2014/main" id="{873E537A-9469-4F22-AD17-91FC0D04432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89" name="TextovéPole 1">
          <a:extLst>
            <a:ext uri="{FF2B5EF4-FFF2-40B4-BE49-F238E27FC236}">
              <a16:creationId xmlns:a16="http://schemas.microsoft.com/office/drawing/2014/main" id="{1D569E4F-8562-4CE4-A35F-686EFB16EC3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0" name="TextovéPole 1">
          <a:extLst>
            <a:ext uri="{FF2B5EF4-FFF2-40B4-BE49-F238E27FC236}">
              <a16:creationId xmlns:a16="http://schemas.microsoft.com/office/drawing/2014/main" id="{16DD58C4-920B-43D8-9AE0-612D35644BB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1" name="TextovéPole 1">
          <a:extLst>
            <a:ext uri="{FF2B5EF4-FFF2-40B4-BE49-F238E27FC236}">
              <a16:creationId xmlns:a16="http://schemas.microsoft.com/office/drawing/2014/main" id="{6375E1C7-1D33-4EE5-B529-2A8E05E7010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2" name="TextovéPole 1">
          <a:extLst>
            <a:ext uri="{FF2B5EF4-FFF2-40B4-BE49-F238E27FC236}">
              <a16:creationId xmlns:a16="http://schemas.microsoft.com/office/drawing/2014/main" id="{A0A4BF0A-CA6C-4E1D-AD73-85AC5DFB5C7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3" name="TextovéPole 1">
          <a:extLst>
            <a:ext uri="{FF2B5EF4-FFF2-40B4-BE49-F238E27FC236}">
              <a16:creationId xmlns:a16="http://schemas.microsoft.com/office/drawing/2014/main" id="{DC80D7C0-08BA-4CDA-A1EA-0FBDFC66C72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4" name="TextovéPole 1">
          <a:extLst>
            <a:ext uri="{FF2B5EF4-FFF2-40B4-BE49-F238E27FC236}">
              <a16:creationId xmlns:a16="http://schemas.microsoft.com/office/drawing/2014/main" id="{D02AA682-C164-429B-8087-EDE8AF1BB8B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5" name="TextovéPole 1">
          <a:extLst>
            <a:ext uri="{FF2B5EF4-FFF2-40B4-BE49-F238E27FC236}">
              <a16:creationId xmlns:a16="http://schemas.microsoft.com/office/drawing/2014/main" id="{4BAB4AD2-CB8C-453E-988A-26AAD26FAE7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6" name="TextovéPole 1">
          <a:extLst>
            <a:ext uri="{FF2B5EF4-FFF2-40B4-BE49-F238E27FC236}">
              <a16:creationId xmlns:a16="http://schemas.microsoft.com/office/drawing/2014/main" id="{47EC56A6-FAA9-4DE5-B142-A9250567378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7" name="TextovéPole 1">
          <a:extLst>
            <a:ext uri="{FF2B5EF4-FFF2-40B4-BE49-F238E27FC236}">
              <a16:creationId xmlns:a16="http://schemas.microsoft.com/office/drawing/2014/main" id="{8247A48E-15FA-4E42-AD4F-5C3A1170248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8" name="TextovéPole 1">
          <a:extLst>
            <a:ext uri="{FF2B5EF4-FFF2-40B4-BE49-F238E27FC236}">
              <a16:creationId xmlns:a16="http://schemas.microsoft.com/office/drawing/2014/main" id="{EDCFC401-434C-4D51-AB37-0DE892FA045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199" name="TextovéPole 1">
          <a:extLst>
            <a:ext uri="{FF2B5EF4-FFF2-40B4-BE49-F238E27FC236}">
              <a16:creationId xmlns:a16="http://schemas.microsoft.com/office/drawing/2014/main" id="{59CD9272-C9F0-474A-85FC-974AF267097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0" name="TextovéPole 1">
          <a:extLst>
            <a:ext uri="{FF2B5EF4-FFF2-40B4-BE49-F238E27FC236}">
              <a16:creationId xmlns:a16="http://schemas.microsoft.com/office/drawing/2014/main" id="{A35DEC26-DBB2-4C28-BBEE-6BC5067DD2E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1" name="TextovéPole 1">
          <a:extLst>
            <a:ext uri="{FF2B5EF4-FFF2-40B4-BE49-F238E27FC236}">
              <a16:creationId xmlns:a16="http://schemas.microsoft.com/office/drawing/2014/main" id="{1E83929F-960E-45DF-89F8-6022371B18F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2" name="TextovéPole 1">
          <a:extLst>
            <a:ext uri="{FF2B5EF4-FFF2-40B4-BE49-F238E27FC236}">
              <a16:creationId xmlns:a16="http://schemas.microsoft.com/office/drawing/2014/main" id="{FCE275A5-4AD2-4307-9589-CD1974B4875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3" name="TextovéPole 1">
          <a:extLst>
            <a:ext uri="{FF2B5EF4-FFF2-40B4-BE49-F238E27FC236}">
              <a16:creationId xmlns:a16="http://schemas.microsoft.com/office/drawing/2014/main" id="{177CE364-3E3F-4CCB-BE46-5A5F864F06A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4" name="TextovéPole 1">
          <a:extLst>
            <a:ext uri="{FF2B5EF4-FFF2-40B4-BE49-F238E27FC236}">
              <a16:creationId xmlns:a16="http://schemas.microsoft.com/office/drawing/2014/main" id="{94FD25E1-4470-4FA1-B79E-DDFFE73613F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5" name="TextovéPole 1">
          <a:extLst>
            <a:ext uri="{FF2B5EF4-FFF2-40B4-BE49-F238E27FC236}">
              <a16:creationId xmlns:a16="http://schemas.microsoft.com/office/drawing/2014/main" id="{07946443-852B-4D84-B2B6-A7366B1C875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6" name="TextovéPole 1">
          <a:extLst>
            <a:ext uri="{FF2B5EF4-FFF2-40B4-BE49-F238E27FC236}">
              <a16:creationId xmlns:a16="http://schemas.microsoft.com/office/drawing/2014/main" id="{6DF01C5E-133F-46FD-A298-6D996E4FD6D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7" name="TextovéPole 1">
          <a:extLst>
            <a:ext uri="{FF2B5EF4-FFF2-40B4-BE49-F238E27FC236}">
              <a16:creationId xmlns:a16="http://schemas.microsoft.com/office/drawing/2014/main" id="{ADEAC4D7-DF9D-47D1-AAFA-077CD01891D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8" name="TextovéPole 1">
          <a:extLst>
            <a:ext uri="{FF2B5EF4-FFF2-40B4-BE49-F238E27FC236}">
              <a16:creationId xmlns:a16="http://schemas.microsoft.com/office/drawing/2014/main" id="{54E53223-6916-4AC5-9114-AA83CA64D09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09" name="TextovéPole 1">
          <a:extLst>
            <a:ext uri="{FF2B5EF4-FFF2-40B4-BE49-F238E27FC236}">
              <a16:creationId xmlns:a16="http://schemas.microsoft.com/office/drawing/2014/main" id="{6D5EC941-7614-461F-9C85-A955F216C58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0" name="TextovéPole 1">
          <a:extLst>
            <a:ext uri="{FF2B5EF4-FFF2-40B4-BE49-F238E27FC236}">
              <a16:creationId xmlns:a16="http://schemas.microsoft.com/office/drawing/2014/main" id="{208346B0-8920-4A79-B359-DEB7603D2E6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1" name="TextovéPole 1">
          <a:extLst>
            <a:ext uri="{FF2B5EF4-FFF2-40B4-BE49-F238E27FC236}">
              <a16:creationId xmlns:a16="http://schemas.microsoft.com/office/drawing/2014/main" id="{4CE137C3-E3BE-4503-A18A-1C79F8164FC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2" name="TextovéPole 1">
          <a:extLst>
            <a:ext uri="{FF2B5EF4-FFF2-40B4-BE49-F238E27FC236}">
              <a16:creationId xmlns:a16="http://schemas.microsoft.com/office/drawing/2014/main" id="{66547BFB-549B-4BDA-AC15-0E5476DEFBF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3" name="TextovéPole 1">
          <a:extLst>
            <a:ext uri="{FF2B5EF4-FFF2-40B4-BE49-F238E27FC236}">
              <a16:creationId xmlns:a16="http://schemas.microsoft.com/office/drawing/2014/main" id="{B0DC8BC5-A08D-4A06-B0D4-07E4AF643F0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4" name="TextovéPole 1">
          <a:extLst>
            <a:ext uri="{FF2B5EF4-FFF2-40B4-BE49-F238E27FC236}">
              <a16:creationId xmlns:a16="http://schemas.microsoft.com/office/drawing/2014/main" id="{F906954E-D99D-4A9A-9B5F-C3B52979F73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5" name="TextovéPole 1">
          <a:extLst>
            <a:ext uri="{FF2B5EF4-FFF2-40B4-BE49-F238E27FC236}">
              <a16:creationId xmlns:a16="http://schemas.microsoft.com/office/drawing/2014/main" id="{329360AC-72A2-446D-8E2B-C00396182AA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6" name="TextovéPole 1">
          <a:extLst>
            <a:ext uri="{FF2B5EF4-FFF2-40B4-BE49-F238E27FC236}">
              <a16:creationId xmlns:a16="http://schemas.microsoft.com/office/drawing/2014/main" id="{F58B5523-8EF9-4030-8E46-5683F45BFCE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7" name="TextovéPole 1">
          <a:extLst>
            <a:ext uri="{FF2B5EF4-FFF2-40B4-BE49-F238E27FC236}">
              <a16:creationId xmlns:a16="http://schemas.microsoft.com/office/drawing/2014/main" id="{E4FCEB85-1D42-4C34-81CF-86C1BB6C005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8" name="TextovéPole 1">
          <a:extLst>
            <a:ext uri="{FF2B5EF4-FFF2-40B4-BE49-F238E27FC236}">
              <a16:creationId xmlns:a16="http://schemas.microsoft.com/office/drawing/2014/main" id="{B62CF16B-BED5-46E1-BE1A-93E3CB46A9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19" name="TextovéPole 1">
          <a:extLst>
            <a:ext uri="{FF2B5EF4-FFF2-40B4-BE49-F238E27FC236}">
              <a16:creationId xmlns:a16="http://schemas.microsoft.com/office/drawing/2014/main" id="{72409A41-AEAB-447C-9688-613B7089BD0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0" name="TextovéPole 1">
          <a:extLst>
            <a:ext uri="{FF2B5EF4-FFF2-40B4-BE49-F238E27FC236}">
              <a16:creationId xmlns:a16="http://schemas.microsoft.com/office/drawing/2014/main" id="{AAD365AC-0ABC-4A75-8BB4-BE5143636DC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1" name="TextovéPole 1">
          <a:extLst>
            <a:ext uri="{FF2B5EF4-FFF2-40B4-BE49-F238E27FC236}">
              <a16:creationId xmlns:a16="http://schemas.microsoft.com/office/drawing/2014/main" id="{A2D72863-3E34-4A55-A1CC-6AA3557BDE0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2" name="TextovéPole 1">
          <a:extLst>
            <a:ext uri="{FF2B5EF4-FFF2-40B4-BE49-F238E27FC236}">
              <a16:creationId xmlns:a16="http://schemas.microsoft.com/office/drawing/2014/main" id="{221277BC-4734-448F-A357-EC63B6C1C5B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3" name="TextovéPole 1">
          <a:extLst>
            <a:ext uri="{FF2B5EF4-FFF2-40B4-BE49-F238E27FC236}">
              <a16:creationId xmlns:a16="http://schemas.microsoft.com/office/drawing/2014/main" id="{4D91AEC2-BA2A-4A78-8F5E-1D0F4E7FE8F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4" name="TextovéPole 1">
          <a:extLst>
            <a:ext uri="{FF2B5EF4-FFF2-40B4-BE49-F238E27FC236}">
              <a16:creationId xmlns:a16="http://schemas.microsoft.com/office/drawing/2014/main" id="{9B69F219-55AD-43D8-AF32-4A8C5C258E5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5" name="TextovéPole 1">
          <a:extLst>
            <a:ext uri="{FF2B5EF4-FFF2-40B4-BE49-F238E27FC236}">
              <a16:creationId xmlns:a16="http://schemas.microsoft.com/office/drawing/2014/main" id="{70DBD017-9D3D-475E-8B81-27C8DDCAD8F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6" name="TextovéPole 1">
          <a:extLst>
            <a:ext uri="{FF2B5EF4-FFF2-40B4-BE49-F238E27FC236}">
              <a16:creationId xmlns:a16="http://schemas.microsoft.com/office/drawing/2014/main" id="{491A63F4-2ABB-4AB7-8E61-60ACABE7D30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7" name="TextovéPole 1">
          <a:extLst>
            <a:ext uri="{FF2B5EF4-FFF2-40B4-BE49-F238E27FC236}">
              <a16:creationId xmlns:a16="http://schemas.microsoft.com/office/drawing/2014/main" id="{40217B48-6CDA-4CC7-BDC2-CD235FF5FDC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8" name="TextovéPole 1">
          <a:extLst>
            <a:ext uri="{FF2B5EF4-FFF2-40B4-BE49-F238E27FC236}">
              <a16:creationId xmlns:a16="http://schemas.microsoft.com/office/drawing/2014/main" id="{68E1AE63-B64E-4F2E-BC8D-A240B3AC122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29" name="TextovéPole 1">
          <a:extLst>
            <a:ext uri="{FF2B5EF4-FFF2-40B4-BE49-F238E27FC236}">
              <a16:creationId xmlns:a16="http://schemas.microsoft.com/office/drawing/2014/main" id="{6648260A-0B4F-4427-83EC-19137C6F165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0" name="TextovéPole 1">
          <a:extLst>
            <a:ext uri="{FF2B5EF4-FFF2-40B4-BE49-F238E27FC236}">
              <a16:creationId xmlns:a16="http://schemas.microsoft.com/office/drawing/2014/main" id="{F62ABA9D-8F25-4FB1-89CA-7BCC7F5165F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1" name="TextovéPole 1">
          <a:extLst>
            <a:ext uri="{FF2B5EF4-FFF2-40B4-BE49-F238E27FC236}">
              <a16:creationId xmlns:a16="http://schemas.microsoft.com/office/drawing/2014/main" id="{A65B563A-7B9F-4BEE-99EB-E37E967FFB1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2" name="TextovéPole 1">
          <a:extLst>
            <a:ext uri="{FF2B5EF4-FFF2-40B4-BE49-F238E27FC236}">
              <a16:creationId xmlns:a16="http://schemas.microsoft.com/office/drawing/2014/main" id="{447BB422-5FED-465F-A964-C00B2714ED8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3" name="TextovéPole 1">
          <a:extLst>
            <a:ext uri="{FF2B5EF4-FFF2-40B4-BE49-F238E27FC236}">
              <a16:creationId xmlns:a16="http://schemas.microsoft.com/office/drawing/2014/main" id="{86E05214-0AD8-40E2-859D-79BD2799F57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4" name="TextovéPole 1">
          <a:extLst>
            <a:ext uri="{FF2B5EF4-FFF2-40B4-BE49-F238E27FC236}">
              <a16:creationId xmlns:a16="http://schemas.microsoft.com/office/drawing/2014/main" id="{4F04454C-3192-4A97-B49B-70FFDF2C056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5" name="TextovéPole 1">
          <a:extLst>
            <a:ext uri="{FF2B5EF4-FFF2-40B4-BE49-F238E27FC236}">
              <a16:creationId xmlns:a16="http://schemas.microsoft.com/office/drawing/2014/main" id="{12299E11-B739-42A8-91DF-BCDC10A107D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6" name="TextovéPole 1">
          <a:extLst>
            <a:ext uri="{FF2B5EF4-FFF2-40B4-BE49-F238E27FC236}">
              <a16:creationId xmlns:a16="http://schemas.microsoft.com/office/drawing/2014/main" id="{BD7FFBBC-1E42-4B62-874E-5D95DDC32F7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7" name="TextovéPole 1">
          <a:extLst>
            <a:ext uri="{FF2B5EF4-FFF2-40B4-BE49-F238E27FC236}">
              <a16:creationId xmlns:a16="http://schemas.microsoft.com/office/drawing/2014/main" id="{8D986B28-1E0F-4276-AACF-C24182F62B5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8" name="TextovéPole 1">
          <a:extLst>
            <a:ext uri="{FF2B5EF4-FFF2-40B4-BE49-F238E27FC236}">
              <a16:creationId xmlns:a16="http://schemas.microsoft.com/office/drawing/2014/main" id="{BD305F80-2E7F-43A4-AFEA-08C2F3734F7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39" name="TextovéPole 1">
          <a:extLst>
            <a:ext uri="{FF2B5EF4-FFF2-40B4-BE49-F238E27FC236}">
              <a16:creationId xmlns:a16="http://schemas.microsoft.com/office/drawing/2014/main" id="{67D2426F-0C8C-41C8-AFD7-6944457111D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0" name="TextovéPole 1">
          <a:extLst>
            <a:ext uri="{FF2B5EF4-FFF2-40B4-BE49-F238E27FC236}">
              <a16:creationId xmlns:a16="http://schemas.microsoft.com/office/drawing/2014/main" id="{1B66A348-F43B-4E50-9B72-0E07551F795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1" name="TextovéPole 1">
          <a:extLst>
            <a:ext uri="{FF2B5EF4-FFF2-40B4-BE49-F238E27FC236}">
              <a16:creationId xmlns:a16="http://schemas.microsoft.com/office/drawing/2014/main" id="{FB73F3ED-AED8-48BB-8694-2DEFD544D28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2" name="TextovéPole 1">
          <a:extLst>
            <a:ext uri="{FF2B5EF4-FFF2-40B4-BE49-F238E27FC236}">
              <a16:creationId xmlns:a16="http://schemas.microsoft.com/office/drawing/2014/main" id="{2B2BAA0F-7A62-47A5-942E-D936121D431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3" name="TextovéPole 1">
          <a:extLst>
            <a:ext uri="{FF2B5EF4-FFF2-40B4-BE49-F238E27FC236}">
              <a16:creationId xmlns:a16="http://schemas.microsoft.com/office/drawing/2014/main" id="{17638EF8-FF61-40DB-AB2C-18350F0F018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4" name="TextovéPole 1">
          <a:extLst>
            <a:ext uri="{FF2B5EF4-FFF2-40B4-BE49-F238E27FC236}">
              <a16:creationId xmlns:a16="http://schemas.microsoft.com/office/drawing/2014/main" id="{1FCB1A55-505D-4CFE-A906-92814BF607B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5" name="TextovéPole 1">
          <a:extLst>
            <a:ext uri="{FF2B5EF4-FFF2-40B4-BE49-F238E27FC236}">
              <a16:creationId xmlns:a16="http://schemas.microsoft.com/office/drawing/2014/main" id="{3814E04C-F40D-40BD-AB2F-4DA88D08156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6" name="TextovéPole 1">
          <a:extLst>
            <a:ext uri="{FF2B5EF4-FFF2-40B4-BE49-F238E27FC236}">
              <a16:creationId xmlns:a16="http://schemas.microsoft.com/office/drawing/2014/main" id="{1C5DEA18-09C1-4ED2-9A08-044923646C5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7" name="TextovéPole 1">
          <a:extLst>
            <a:ext uri="{FF2B5EF4-FFF2-40B4-BE49-F238E27FC236}">
              <a16:creationId xmlns:a16="http://schemas.microsoft.com/office/drawing/2014/main" id="{13C57BC2-1E19-46E2-A659-237C9011177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8" name="TextovéPole 1">
          <a:extLst>
            <a:ext uri="{FF2B5EF4-FFF2-40B4-BE49-F238E27FC236}">
              <a16:creationId xmlns:a16="http://schemas.microsoft.com/office/drawing/2014/main" id="{B466DDD7-2C0A-429C-85F3-D7BE17358BF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49" name="TextovéPole 1">
          <a:extLst>
            <a:ext uri="{FF2B5EF4-FFF2-40B4-BE49-F238E27FC236}">
              <a16:creationId xmlns:a16="http://schemas.microsoft.com/office/drawing/2014/main" id="{B410EF62-612D-465B-BC89-840B0BB3CB0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0" name="TextovéPole 1">
          <a:extLst>
            <a:ext uri="{FF2B5EF4-FFF2-40B4-BE49-F238E27FC236}">
              <a16:creationId xmlns:a16="http://schemas.microsoft.com/office/drawing/2014/main" id="{C784EF89-65BB-4F00-B7F4-FF31FA4770C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1" name="TextovéPole 1">
          <a:extLst>
            <a:ext uri="{FF2B5EF4-FFF2-40B4-BE49-F238E27FC236}">
              <a16:creationId xmlns:a16="http://schemas.microsoft.com/office/drawing/2014/main" id="{8005329C-D93C-40CA-9733-1B944F7B24C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2" name="TextovéPole 1">
          <a:extLst>
            <a:ext uri="{FF2B5EF4-FFF2-40B4-BE49-F238E27FC236}">
              <a16:creationId xmlns:a16="http://schemas.microsoft.com/office/drawing/2014/main" id="{58686D12-3F1F-4286-95A5-DF907C270B9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3" name="TextovéPole 1">
          <a:extLst>
            <a:ext uri="{FF2B5EF4-FFF2-40B4-BE49-F238E27FC236}">
              <a16:creationId xmlns:a16="http://schemas.microsoft.com/office/drawing/2014/main" id="{967DC9CF-3C76-4770-BE39-5654A32F62A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4" name="TextovéPole 1">
          <a:extLst>
            <a:ext uri="{FF2B5EF4-FFF2-40B4-BE49-F238E27FC236}">
              <a16:creationId xmlns:a16="http://schemas.microsoft.com/office/drawing/2014/main" id="{842CB5DA-87EC-4BFB-8CB7-B652465ABDC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5" name="TextovéPole 1">
          <a:extLst>
            <a:ext uri="{FF2B5EF4-FFF2-40B4-BE49-F238E27FC236}">
              <a16:creationId xmlns:a16="http://schemas.microsoft.com/office/drawing/2014/main" id="{2A507C96-6C5E-4EA7-8A61-D71252D279E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6" name="TextovéPole 1">
          <a:extLst>
            <a:ext uri="{FF2B5EF4-FFF2-40B4-BE49-F238E27FC236}">
              <a16:creationId xmlns:a16="http://schemas.microsoft.com/office/drawing/2014/main" id="{634B909E-82A2-4AC0-80F1-DDF4C519E64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7" name="TextovéPole 1">
          <a:extLst>
            <a:ext uri="{FF2B5EF4-FFF2-40B4-BE49-F238E27FC236}">
              <a16:creationId xmlns:a16="http://schemas.microsoft.com/office/drawing/2014/main" id="{2641B96A-A327-42BD-A538-C9D8FC9A044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8" name="TextovéPole 1">
          <a:extLst>
            <a:ext uri="{FF2B5EF4-FFF2-40B4-BE49-F238E27FC236}">
              <a16:creationId xmlns:a16="http://schemas.microsoft.com/office/drawing/2014/main" id="{494934FB-D144-4308-A5EA-D800C85D58D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59" name="TextovéPole 1">
          <a:extLst>
            <a:ext uri="{FF2B5EF4-FFF2-40B4-BE49-F238E27FC236}">
              <a16:creationId xmlns:a16="http://schemas.microsoft.com/office/drawing/2014/main" id="{68B2DDD3-8A06-40CC-B511-B98749CEC66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0" name="TextovéPole 1">
          <a:extLst>
            <a:ext uri="{FF2B5EF4-FFF2-40B4-BE49-F238E27FC236}">
              <a16:creationId xmlns:a16="http://schemas.microsoft.com/office/drawing/2014/main" id="{2D9BF955-265E-4CAA-ABA7-99B70DFDBBC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1" name="TextovéPole 1">
          <a:extLst>
            <a:ext uri="{FF2B5EF4-FFF2-40B4-BE49-F238E27FC236}">
              <a16:creationId xmlns:a16="http://schemas.microsoft.com/office/drawing/2014/main" id="{02C66282-9A96-4FE6-942D-84E2237C241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2" name="TextovéPole 1">
          <a:extLst>
            <a:ext uri="{FF2B5EF4-FFF2-40B4-BE49-F238E27FC236}">
              <a16:creationId xmlns:a16="http://schemas.microsoft.com/office/drawing/2014/main" id="{A259C402-12C2-4B87-968B-D72A6FFFC4C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3" name="TextovéPole 1">
          <a:extLst>
            <a:ext uri="{FF2B5EF4-FFF2-40B4-BE49-F238E27FC236}">
              <a16:creationId xmlns:a16="http://schemas.microsoft.com/office/drawing/2014/main" id="{4DB68B42-FCC6-44E3-9BD0-DCEA04AED7D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4" name="TextovéPole 1">
          <a:extLst>
            <a:ext uri="{FF2B5EF4-FFF2-40B4-BE49-F238E27FC236}">
              <a16:creationId xmlns:a16="http://schemas.microsoft.com/office/drawing/2014/main" id="{DD5D9C8C-2FBB-42EB-9C3C-F810A027E4C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5" name="TextovéPole 1">
          <a:extLst>
            <a:ext uri="{FF2B5EF4-FFF2-40B4-BE49-F238E27FC236}">
              <a16:creationId xmlns:a16="http://schemas.microsoft.com/office/drawing/2014/main" id="{A1DBEFD3-DF3A-479A-B82D-48EBF4808DE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6" name="TextovéPole 1">
          <a:extLst>
            <a:ext uri="{FF2B5EF4-FFF2-40B4-BE49-F238E27FC236}">
              <a16:creationId xmlns:a16="http://schemas.microsoft.com/office/drawing/2014/main" id="{2731F257-7D4E-4735-A87B-48D87F314F9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7" name="TextovéPole 1">
          <a:extLst>
            <a:ext uri="{FF2B5EF4-FFF2-40B4-BE49-F238E27FC236}">
              <a16:creationId xmlns:a16="http://schemas.microsoft.com/office/drawing/2014/main" id="{F518B999-7FFE-4B84-9BDF-4D3B47D9B16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8" name="TextovéPole 1">
          <a:extLst>
            <a:ext uri="{FF2B5EF4-FFF2-40B4-BE49-F238E27FC236}">
              <a16:creationId xmlns:a16="http://schemas.microsoft.com/office/drawing/2014/main" id="{37C39890-F842-4681-A747-061FCBA362A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69" name="TextovéPole 1">
          <a:extLst>
            <a:ext uri="{FF2B5EF4-FFF2-40B4-BE49-F238E27FC236}">
              <a16:creationId xmlns:a16="http://schemas.microsoft.com/office/drawing/2014/main" id="{E8F24AE3-A3F7-4CD7-B73C-E4664700A27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0" name="TextovéPole 1">
          <a:extLst>
            <a:ext uri="{FF2B5EF4-FFF2-40B4-BE49-F238E27FC236}">
              <a16:creationId xmlns:a16="http://schemas.microsoft.com/office/drawing/2014/main" id="{3B058A47-1ED8-4CE3-981E-9D3C365FAA4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1" name="TextovéPole 1">
          <a:extLst>
            <a:ext uri="{FF2B5EF4-FFF2-40B4-BE49-F238E27FC236}">
              <a16:creationId xmlns:a16="http://schemas.microsoft.com/office/drawing/2014/main" id="{1B09CB0B-005B-4870-A1CD-20A655CD95B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2" name="TextovéPole 1">
          <a:extLst>
            <a:ext uri="{FF2B5EF4-FFF2-40B4-BE49-F238E27FC236}">
              <a16:creationId xmlns:a16="http://schemas.microsoft.com/office/drawing/2014/main" id="{A46227CC-470C-4D3B-84B2-82D8A0D543E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3" name="TextovéPole 1">
          <a:extLst>
            <a:ext uri="{FF2B5EF4-FFF2-40B4-BE49-F238E27FC236}">
              <a16:creationId xmlns:a16="http://schemas.microsoft.com/office/drawing/2014/main" id="{B3501724-4AE1-4C34-9865-D4370A02F7C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4" name="TextovéPole 1">
          <a:extLst>
            <a:ext uri="{FF2B5EF4-FFF2-40B4-BE49-F238E27FC236}">
              <a16:creationId xmlns:a16="http://schemas.microsoft.com/office/drawing/2014/main" id="{53A780CB-390C-4BD1-BEC4-15B50B423F3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5" name="TextovéPole 1">
          <a:extLst>
            <a:ext uri="{FF2B5EF4-FFF2-40B4-BE49-F238E27FC236}">
              <a16:creationId xmlns:a16="http://schemas.microsoft.com/office/drawing/2014/main" id="{C277BDD8-BB12-47E6-A690-61FD60A28BD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6" name="TextovéPole 1">
          <a:extLst>
            <a:ext uri="{FF2B5EF4-FFF2-40B4-BE49-F238E27FC236}">
              <a16:creationId xmlns:a16="http://schemas.microsoft.com/office/drawing/2014/main" id="{5FAF1E5A-81CA-44F6-A7D3-1AF83D530F7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7" name="TextovéPole 1">
          <a:extLst>
            <a:ext uri="{FF2B5EF4-FFF2-40B4-BE49-F238E27FC236}">
              <a16:creationId xmlns:a16="http://schemas.microsoft.com/office/drawing/2014/main" id="{5733279A-8D86-4DE5-B957-FFEB49E9512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8" name="TextovéPole 1">
          <a:extLst>
            <a:ext uri="{FF2B5EF4-FFF2-40B4-BE49-F238E27FC236}">
              <a16:creationId xmlns:a16="http://schemas.microsoft.com/office/drawing/2014/main" id="{976CD84A-DB4E-4E0F-989A-B1A7069DF8D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79" name="TextovéPole 1">
          <a:extLst>
            <a:ext uri="{FF2B5EF4-FFF2-40B4-BE49-F238E27FC236}">
              <a16:creationId xmlns:a16="http://schemas.microsoft.com/office/drawing/2014/main" id="{54679D96-66BF-4C34-A866-7CA548A24AB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0" name="TextovéPole 1">
          <a:extLst>
            <a:ext uri="{FF2B5EF4-FFF2-40B4-BE49-F238E27FC236}">
              <a16:creationId xmlns:a16="http://schemas.microsoft.com/office/drawing/2014/main" id="{70AFECA8-AA0A-4856-BDBB-8669A0DF1EF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1" name="TextovéPole 1">
          <a:extLst>
            <a:ext uri="{FF2B5EF4-FFF2-40B4-BE49-F238E27FC236}">
              <a16:creationId xmlns:a16="http://schemas.microsoft.com/office/drawing/2014/main" id="{C977304A-EDA2-4D27-9B87-CE7093A76E1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2" name="TextovéPole 1">
          <a:extLst>
            <a:ext uri="{FF2B5EF4-FFF2-40B4-BE49-F238E27FC236}">
              <a16:creationId xmlns:a16="http://schemas.microsoft.com/office/drawing/2014/main" id="{265EC28E-6EA1-4967-B885-7F5235AF79C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3" name="TextovéPole 1">
          <a:extLst>
            <a:ext uri="{FF2B5EF4-FFF2-40B4-BE49-F238E27FC236}">
              <a16:creationId xmlns:a16="http://schemas.microsoft.com/office/drawing/2014/main" id="{8A4AECA3-5104-4D44-BCEE-F16BCA1B3A9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4" name="TextovéPole 1">
          <a:extLst>
            <a:ext uri="{FF2B5EF4-FFF2-40B4-BE49-F238E27FC236}">
              <a16:creationId xmlns:a16="http://schemas.microsoft.com/office/drawing/2014/main" id="{8BD85BB9-2D0E-4152-A079-28B1C4AC69D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5" name="TextovéPole 1">
          <a:extLst>
            <a:ext uri="{FF2B5EF4-FFF2-40B4-BE49-F238E27FC236}">
              <a16:creationId xmlns:a16="http://schemas.microsoft.com/office/drawing/2014/main" id="{92D20EFA-5160-423F-9D72-576089EDDB9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6" name="TextovéPole 1">
          <a:extLst>
            <a:ext uri="{FF2B5EF4-FFF2-40B4-BE49-F238E27FC236}">
              <a16:creationId xmlns:a16="http://schemas.microsoft.com/office/drawing/2014/main" id="{B74B5804-3759-4FF2-B726-0577AEFB9F1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7" name="TextovéPole 1">
          <a:extLst>
            <a:ext uri="{FF2B5EF4-FFF2-40B4-BE49-F238E27FC236}">
              <a16:creationId xmlns:a16="http://schemas.microsoft.com/office/drawing/2014/main" id="{68BD73C4-9308-469E-8593-335B161CEAA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8" name="TextovéPole 1">
          <a:extLst>
            <a:ext uri="{FF2B5EF4-FFF2-40B4-BE49-F238E27FC236}">
              <a16:creationId xmlns:a16="http://schemas.microsoft.com/office/drawing/2014/main" id="{FB91CBDB-BA84-4597-89E9-6A85FD09A1A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89" name="TextovéPole 1">
          <a:extLst>
            <a:ext uri="{FF2B5EF4-FFF2-40B4-BE49-F238E27FC236}">
              <a16:creationId xmlns:a16="http://schemas.microsoft.com/office/drawing/2014/main" id="{50F9F5EA-CD5F-4F50-AEAB-3D32BF54499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0" name="TextovéPole 1">
          <a:extLst>
            <a:ext uri="{FF2B5EF4-FFF2-40B4-BE49-F238E27FC236}">
              <a16:creationId xmlns:a16="http://schemas.microsoft.com/office/drawing/2014/main" id="{32B4E7B0-30BC-4C9C-9C1E-C3B7842378C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1" name="TextovéPole 1">
          <a:extLst>
            <a:ext uri="{FF2B5EF4-FFF2-40B4-BE49-F238E27FC236}">
              <a16:creationId xmlns:a16="http://schemas.microsoft.com/office/drawing/2014/main" id="{E12935FB-7EDE-4AAF-ADE6-2B10F40E2D8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2" name="TextovéPole 1">
          <a:extLst>
            <a:ext uri="{FF2B5EF4-FFF2-40B4-BE49-F238E27FC236}">
              <a16:creationId xmlns:a16="http://schemas.microsoft.com/office/drawing/2014/main" id="{175FB0C0-95CF-4102-AF03-C084DB8CE72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3" name="TextovéPole 1">
          <a:extLst>
            <a:ext uri="{FF2B5EF4-FFF2-40B4-BE49-F238E27FC236}">
              <a16:creationId xmlns:a16="http://schemas.microsoft.com/office/drawing/2014/main" id="{7B74A7F2-317B-4856-8DC4-B78E40B0641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4" name="TextovéPole 1">
          <a:extLst>
            <a:ext uri="{FF2B5EF4-FFF2-40B4-BE49-F238E27FC236}">
              <a16:creationId xmlns:a16="http://schemas.microsoft.com/office/drawing/2014/main" id="{1A630AD2-83DF-4DF3-A3F7-B0185DC728E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5" name="TextovéPole 1">
          <a:extLst>
            <a:ext uri="{FF2B5EF4-FFF2-40B4-BE49-F238E27FC236}">
              <a16:creationId xmlns:a16="http://schemas.microsoft.com/office/drawing/2014/main" id="{A7B20CDF-5826-4D84-A1F9-4CD51B23AF0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6" name="TextovéPole 1">
          <a:extLst>
            <a:ext uri="{FF2B5EF4-FFF2-40B4-BE49-F238E27FC236}">
              <a16:creationId xmlns:a16="http://schemas.microsoft.com/office/drawing/2014/main" id="{FD0A636B-6117-4B5E-81C7-B628577994C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7" name="TextovéPole 1">
          <a:extLst>
            <a:ext uri="{FF2B5EF4-FFF2-40B4-BE49-F238E27FC236}">
              <a16:creationId xmlns:a16="http://schemas.microsoft.com/office/drawing/2014/main" id="{4DBBCBBF-6FE0-41F5-9F72-8A68B938D69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8" name="TextovéPole 1">
          <a:extLst>
            <a:ext uri="{FF2B5EF4-FFF2-40B4-BE49-F238E27FC236}">
              <a16:creationId xmlns:a16="http://schemas.microsoft.com/office/drawing/2014/main" id="{D58399D1-7AB4-4AC5-AFB6-46D3184378D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299" name="TextovéPole 1">
          <a:extLst>
            <a:ext uri="{FF2B5EF4-FFF2-40B4-BE49-F238E27FC236}">
              <a16:creationId xmlns:a16="http://schemas.microsoft.com/office/drawing/2014/main" id="{5098BB9E-0991-4B96-82E3-BDCB9809320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0" name="TextovéPole 1">
          <a:extLst>
            <a:ext uri="{FF2B5EF4-FFF2-40B4-BE49-F238E27FC236}">
              <a16:creationId xmlns:a16="http://schemas.microsoft.com/office/drawing/2014/main" id="{B0FFADA1-0C5C-446B-913D-D6889E30B34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1" name="TextovéPole 1">
          <a:extLst>
            <a:ext uri="{FF2B5EF4-FFF2-40B4-BE49-F238E27FC236}">
              <a16:creationId xmlns:a16="http://schemas.microsoft.com/office/drawing/2014/main" id="{6D8902EA-4C62-46BE-810B-15C60954434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2" name="TextovéPole 1">
          <a:extLst>
            <a:ext uri="{FF2B5EF4-FFF2-40B4-BE49-F238E27FC236}">
              <a16:creationId xmlns:a16="http://schemas.microsoft.com/office/drawing/2014/main" id="{C1931DEA-12A6-4C18-A865-4E16F39A485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3" name="TextovéPole 1">
          <a:extLst>
            <a:ext uri="{FF2B5EF4-FFF2-40B4-BE49-F238E27FC236}">
              <a16:creationId xmlns:a16="http://schemas.microsoft.com/office/drawing/2014/main" id="{B92B9246-2C83-4427-94B6-54FA0148E93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4" name="TextovéPole 1">
          <a:extLst>
            <a:ext uri="{FF2B5EF4-FFF2-40B4-BE49-F238E27FC236}">
              <a16:creationId xmlns:a16="http://schemas.microsoft.com/office/drawing/2014/main" id="{2789A5C2-5891-4D7F-A9B0-3313CB946E8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5" name="TextovéPole 1">
          <a:extLst>
            <a:ext uri="{FF2B5EF4-FFF2-40B4-BE49-F238E27FC236}">
              <a16:creationId xmlns:a16="http://schemas.microsoft.com/office/drawing/2014/main" id="{91BC8490-765E-440E-9C37-1041E033308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6" name="TextovéPole 1">
          <a:extLst>
            <a:ext uri="{FF2B5EF4-FFF2-40B4-BE49-F238E27FC236}">
              <a16:creationId xmlns:a16="http://schemas.microsoft.com/office/drawing/2014/main" id="{0C3A2E48-FF7D-4E0C-93D5-E9776BE0AF0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7" name="TextovéPole 1">
          <a:extLst>
            <a:ext uri="{FF2B5EF4-FFF2-40B4-BE49-F238E27FC236}">
              <a16:creationId xmlns:a16="http://schemas.microsoft.com/office/drawing/2014/main" id="{5A7851D3-2A10-424D-8BE5-A86A024DF00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8" name="TextovéPole 1">
          <a:extLst>
            <a:ext uri="{FF2B5EF4-FFF2-40B4-BE49-F238E27FC236}">
              <a16:creationId xmlns:a16="http://schemas.microsoft.com/office/drawing/2014/main" id="{C8E77C30-81B6-4DE0-B5FD-1B48B5A78FB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09" name="TextovéPole 1">
          <a:extLst>
            <a:ext uri="{FF2B5EF4-FFF2-40B4-BE49-F238E27FC236}">
              <a16:creationId xmlns:a16="http://schemas.microsoft.com/office/drawing/2014/main" id="{81B00E46-CD3A-4385-9C17-FED095A23AB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0" name="TextovéPole 1">
          <a:extLst>
            <a:ext uri="{FF2B5EF4-FFF2-40B4-BE49-F238E27FC236}">
              <a16:creationId xmlns:a16="http://schemas.microsoft.com/office/drawing/2014/main" id="{0B9C86E2-439A-4FF7-B003-645CFA4A7AD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1" name="TextovéPole 1">
          <a:extLst>
            <a:ext uri="{FF2B5EF4-FFF2-40B4-BE49-F238E27FC236}">
              <a16:creationId xmlns:a16="http://schemas.microsoft.com/office/drawing/2014/main" id="{A71EF7AF-B40F-4017-9BAD-2CAB6B082B2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2" name="TextovéPole 1">
          <a:extLst>
            <a:ext uri="{FF2B5EF4-FFF2-40B4-BE49-F238E27FC236}">
              <a16:creationId xmlns:a16="http://schemas.microsoft.com/office/drawing/2014/main" id="{C9EF35BB-693E-42C3-9006-F80CA234A63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3" name="TextovéPole 1">
          <a:extLst>
            <a:ext uri="{FF2B5EF4-FFF2-40B4-BE49-F238E27FC236}">
              <a16:creationId xmlns:a16="http://schemas.microsoft.com/office/drawing/2014/main" id="{B818E1BC-C2E6-48D4-AAC9-C8D1B9DAC7B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4" name="TextovéPole 1">
          <a:extLst>
            <a:ext uri="{FF2B5EF4-FFF2-40B4-BE49-F238E27FC236}">
              <a16:creationId xmlns:a16="http://schemas.microsoft.com/office/drawing/2014/main" id="{560AA20E-F9BE-411E-8501-4A0BFFDCB93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5" name="TextovéPole 1">
          <a:extLst>
            <a:ext uri="{FF2B5EF4-FFF2-40B4-BE49-F238E27FC236}">
              <a16:creationId xmlns:a16="http://schemas.microsoft.com/office/drawing/2014/main" id="{0190AF97-B4B5-4AB4-BDBE-8E0E8EAD991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6" name="TextovéPole 1">
          <a:extLst>
            <a:ext uri="{FF2B5EF4-FFF2-40B4-BE49-F238E27FC236}">
              <a16:creationId xmlns:a16="http://schemas.microsoft.com/office/drawing/2014/main" id="{B2120C68-8050-4C47-904C-5B79F210DC6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7" name="TextovéPole 1">
          <a:extLst>
            <a:ext uri="{FF2B5EF4-FFF2-40B4-BE49-F238E27FC236}">
              <a16:creationId xmlns:a16="http://schemas.microsoft.com/office/drawing/2014/main" id="{6D4F2FE2-BF46-405C-B963-D99FCE82785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8" name="TextovéPole 1">
          <a:extLst>
            <a:ext uri="{FF2B5EF4-FFF2-40B4-BE49-F238E27FC236}">
              <a16:creationId xmlns:a16="http://schemas.microsoft.com/office/drawing/2014/main" id="{4FC06073-D1A0-442C-8AF4-CC9FDC1D264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19" name="TextovéPole 1">
          <a:extLst>
            <a:ext uri="{FF2B5EF4-FFF2-40B4-BE49-F238E27FC236}">
              <a16:creationId xmlns:a16="http://schemas.microsoft.com/office/drawing/2014/main" id="{AC7AC4C8-6855-40A6-AB1F-EF7B0ACD86F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0" name="TextovéPole 1">
          <a:extLst>
            <a:ext uri="{FF2B5EF4-FFF2-40B4-BE49-F238E27FC236}">
              <a16:creationId xmlns:a16="http://schemas.microsoft.com/office/drawing/2014/main" id="{C23461AD-3592-4498-9170-7C7FE2418CB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1" name="TextovéPole 1">
          <a:extLst>
            <a:ext uri="{FF2B5EF4-FFF2-40B4-BE49-F238E27FC236}">
              <a16:creationId xmlns:a16="http://schemas.microsoft.com/office/drawing/2014/main" id="{AF516DA1-3300-4343-A12D-A5AA49D9AD9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2" name="TextovéPole 1">
          <a:extLst>
            <a:ext uri="{FF2B5EF4-FFF2-40B4-BE49-F238E27FC236}">
              <a16:creationId xmlns:a16="http://schemas.microsoft.com/office/drawing/2014/main" id="{460D8C6D-7515-43AC-8766-DD1C32C6369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3" name="TextovéPole 1">
          <a:extLst>
            <a:ext uri="{FF2B5EF4-FFF2-40B4-BE49-F238E27FC236}">
              <a16:creationId xmlns:a16="http://schemas.microsoft.com/office/drawing/2014/main" id="{FBA42CD8-D47A-4BBB-923A-137DFF138C6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4" name="TextovéPole 1">
          <a:extLst>
            <a:ext uri="{FF2B5EF4-FFF2-40B4-BE49-F238E27FC236}">
              <a16:creationId xmlns:a16="http://schemas.microsoft.com/office/drawing/2014/main" id="{314E5811-70DF-43D0-A560-E3968313405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25" name="TextovéPole 1">
          <a:extLst>
            <a:ext uri="{FF2B5EF4-FFF2-40B4-BE49-F238E27FC236}">
              <a16:creationId xmlns:a16="http://schemas.microsoft.com/office/drawing/2014/main" id="{71036161-1103-45AE-8B16-A232811C5B8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26" name="TextovéPole 1">
          <a:extLst>
            <a:ext uri="{FF2B5EF4-FFF2-40B4-BE49-F238E27FC236}">
              <a16:creationId xmlns:a16="http://schemas.microsoft.com/office/drawing/2014/main" id="{CF0C7D81-9945-4832-94A8-95B581E788C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27" name="TextovéPole 1">
          <a:extLst>
            <a:ext uri="{FF2B5EF4-FFF2-40B4-BE49-F238E27FC236}">
              <a16:creationId xmlns:a16="http://schemas.microsoft.com/office/drawing/2014/main" id="{A756F6E1-8907-4F28-9637-5B6642424ED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28" name="TextovéPole 1">
          <a:extLst>
            <a:ext uri="{FF2B5EF4-FFF2-40B4-BE49-F238E27FC236}">
              <a16:creationId xmlns:a16="http://schemas.microsoft.com/office/drawing/2014/main" id="{951B5BEF-2D02-4A94-8A67-4F6578C776A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29" name="TextovéPole 1">
          <a:extLst>
            <a:ext uri="{FF2B5EF4-FFF2-40B4-BE49-F238E27FC236}">
              <a16:creationId xmlns:a16="http://schemas.microsoft.com/office/drawing/2014/main" id="{7B89F2E8-CF96-48DE-8C23-EAFBAEA574D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0" name="TextovéPole 1">
          <a:extLst>
            <a:ext uri="{FF2B5EF4-FFF2-40B4-BE49-F238E27FC236}">
              <a16:creationId xmlns:a16="http://schemas.microsoft.com/office/drawing/2014/main" id="{675B8C2D-D098-4FBE-B90D-FF6B0C72B29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1" name="TextovéPole 1">
          <a:extLst>
            <a:ext uri="{FF2B5EF4-FFF2-40B4-BE49-F238E27FC236}">
              <a16:creationId xmlns:a16="http://schemas.microsoft.com/office/drawing/2014/main" id="{2CC62383-00A1-47E0-8EEC-CD10A9C62BB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2" name="TextovéPole 1">
          <a:extLst>
            <a:ext uri="{FF2B5EF4-FFF2-40B4-BE49-F238E27FC236}">
              <a16:creationId xmlns:a16="http://schemas.microsoft.com/office/drawing/2014/main" id="{6D624A0C-550B-4EAE-98CA-27F099F8E96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3" name="TextovéPole 1">
          <a:extLst>
            <a:ext uri="{FF2B5EF4-FFF2-40B4-BE49-F238E27FC236}">
              <a16:creationId xmlns:a16="http://schemas.microsoft.com/office/drawing/2014/main" id="{DA6E4242-E05D-4CDD-8E54-89ABF69D934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4" name="TextovéPole 1">
          <a:extLst>
            <a:ext uri="{FF2B5EF4-FFF2-40B4-BE49-F238E27FC236}">
              <a16:creationId xmlns:a16="http://schemas.microsoft.com/office/drawing/2014/main" id="{91D7D2CB-3FD8-4681-B5EA-B9F3FAB831E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5" name="TextovéPole 1">
          <a:extLst>
            <a:ext uri="{FF2B5EF4-FFF2-40B4-BE49-F238E27FC236}">
              <a16:creationId xmlns:a16="http://schemas.microsoft.com/office/drawing/2014/main" id="{6FCC6AA7-9126-41B0-9FCA-A9CF1D59C87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6" name="TextovéPole 1">
          <a:extLst>
            <a:ext uri="{FF2B5EF4-FFF2-40B4-BE49-F238E27FC236}">
              <a16:creationId xmlns:a16="http://schemas.microsoft.com/office/drawing/2014/main" id="{456F4EEB-29C9-412B-A8FD-323AC9A5728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7" name="TextovéPole 1">
          <a:extLst>
            <a:ext uri="{FF2B5EF4-FFF2-40B4-BE49-F238E27FC236}">
              <a16:creationId xmlns:a16="http://schemas.microsoft.com/office/drawing/2014/main" id="{10DD51BC-1B61-4A0F-B37F-4F9DBDA1F0C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8" name="TextovéPole 1">
          <a:extLst>
            <a:ext uri="{FF2B5EF4-FFF2-40B4-BE49-F238E27FC236}">
              <a16:creationId xmlns:a16="http://schemas.microsoft.com/office/drawing/2014/main" id="{F8734481-4942-4A86-AF42-750F42C594F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39" name="TextovéPole 1">
          <a:extLst>
            <a:ext uri="{FF2B5EF4-FFF2-40B4-BE49-F238E27FC236}">
              <a16:creationId xmlns:a16="http://schemas.microsoft.com/office/drawing/2014/main" id="{054C7DEC-3EBF-49D6-8EAD-FEDBD29423E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0" name="TextovéPole 1">
          <a:extLst>
            <a:ext uri="{FF2B5EF4-FFF2-40B4-BE49-F238E27FC236}">
              <a16:creationId xmlns:a16="http://schemas.microsoft.com/office/drawing/2014/main" id="{3AE74A88-6CB9-4BB5-AD69-B3929A7C077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1" name="TextovéPole 1">
          <a:extLst>
            <a:ext uri="{FF2B5EF4-FFF2-40B4-BE49-F238E27FC236}">
              <a16:creationId xmlns:a16="http://schemas.microsoft.com/office/drawing/2014/main" id="{393D3130-C3A7-4FC3-A811-D62C5C4C23F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2" name="TextovéPole 1">
          <a:extLst>
            <a:ext uri="{FF2B5EF4-FFF2-40B4-BE49-F238E27FC236}">
              <a16:creationId xmlns:a16="http://schemas.microsoft.com/office/drawing/2014/main" id="{FD4AE08A-A2B6-4104-9643-99ECBFB520A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3" name="TextovéPole 1">
          <a:extLst>
            <a:ext uri="{FF2B5EF4-FFF2-40B4-BE49-F238E27FC236}">
              <a16:creationId xmlns:a16="http://schemas.microsoft.com/office/drawing/2014/main" id="{337A02CA-DAB2-4783-89CF-2F34D6EAF11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4" name="TextovéPole 1">
          <a:extLst>
            <a:ext uri="{FF2B5EF4-FFF2-40B4-BE49-F238E27FC236}">
              <a16:creationId xmlns:a16="http://schemas.microsoft.com/office/drawing/2014/main" id="{C3AF02F6-AC7B-4EF3-BF87-30A3A1E50DA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5" name="TextovéPole 1">
          <a:extLst>
            <a:ext uri="{FF2B5EF4-FFF2-40B4-BE49-F238E27FC236}">
              <a16:creationId xmlns:a16="http://schemas.microsoft.com/office/drawing/2014/main" id="{6645EE77-7758-421E-AE04-3779AF5F099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6" name="TextovéPole 1">
          <a:extLst>
            <a:ext uri="{FF2B5EF4-FFF2-40B4-BE49-F238E27FC236}">
              <a16:creationId xmlns:a16="http://schemas.microsoft.com/office/drawing/2014/main" id="{60B57B69-0459-4D56-9CE7-ED125588A08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7" name="TextovéPole 1">
          <a:extLst>
            <a:ext uri="{FF2B5EF4-FFF2-40B4-BE49-F238E27FC236}">
              <a16:creationId xmlns:a16="http://schemas.microsoft.com/office/drawing/2014/main" id="{EACEBDB5-C69E-4860-9FF2-60127103A13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8" name="TextovéPole 1">
          <a:extLst>
            <a:ext uri="{FF2B5EF4-FFF2-40B4-BE49-F238E27FC236}">
              <a16:creationId xmlns:a16="http://schemas.microsoft.com/office/drawing/2014/main" id="{EB6ABDE5-25A0-4268-89ED-D99CFEF3A48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1349" name="TextovéPole 1">
          <a:extLst>
            <a:ext uri="{FF2B5EF4-FFF2-40B4-BE49-F238E27FC236}">
              <a16:creationId xmlns:a16="http://schemas.microsoft.com/office/drawing/2014/main" id="{76DB957D-3653-433C-BE68-D2774720F0C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0" name="TextovéPole 1">
          <a:extLst>
            <a:ext uri="{FF2B5EF4-FFF2-40B4-BE49-F238E27FC236}">
              <a16:creationId xmlns:a16="http://schemas.microsoft.com/office/drawing/2014/main" id="{0E0C09FF-2AA3-476D-9D3A-6B713DA7FEE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1" name="TextovéPole 1">
          <a:extLst>
            <a:ext uri="{FF2B5EF4-FFF2-40B4-BE49-F238E27FC236}">
              <a16:creationId xmlns:a16="http://schemas.microsoft.com/office/drawing/2014/main" id="{C0E35C46-FFFD-4897-92C2-6C036748682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2" name="TextovéPole 1">
          <a:extLst>
            <a:ext uri="{FF2B5EF4-FFF2-40B4-BE49-F238E27FC236}">
              <a16:creationId xmlns:a16="http://schemas.microsoft.com/office/drawing/2014/main" id="{60485E2C-8DFD-49C1-BCBC-B5CFEB411A4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3" name="TextovéPole 1">
          <a:extLst>
            <a:ext uri="{FF2B5EF4-FFF2-40B4-BE49-F238E27FC236}">
              <a16:creationId xmlns:a16="http://schemas.microsoft.com/office/drawing/2014/main" id="{123A6C7F-0280-430D-895C-BDEC51002BA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4" name="TextovéPole 1">
          <a:extLst>
            <a:ext uri="{FF2B5EF4-FFF2-40B4-BE49-F238E27FC236}">
              <a16:creationId xmlns:a16="http://schemas.microsoft.com/office/drawing/2014/main" id="{E4337ADD-F3F5-4E30-BEF5-CE98A5F7EC5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5" name="TextovéPole 1">
          <a:extLst>
            <a:ext uri="{FF2B5EF4-FFF2-40B4-BE49-F238E27FC236}">
              <a16:creationId xmlns:a16="http://schemas.microsoft.com/office/drawing/2014/main" id="{DDF0EB63-A1E2-4E48-8941-C93E32F604B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6" name="TextovéPole 1">
          <a:extLst>
            <a:ext uri="{FF2B5EF4-FFF2-40B4-BE49-F238E27FC236}">
              <a16:creationId xmlns:a16="http://schemas.microsoft.com/office/drawing/2014/main" id="{70665736-DA54-4E09-8793-F6CA6BCD9FE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7" name="TextovéPole 1">
          <a:extLst>
            <a:ext uri="{FF2B5EF4-FFF2-40B4-BE49-F238E27FC236}">
              <a16:creationId xmlns:a16="http://schemas.microsoft.com/office/drawing/2014/main" id="{ABC913DB-E516-4BF3-83B8-814CF2F1ED3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8" name="TextovéPole 1">
          <a:extLst>
            <a:ext uri="{FF2B5EF4-FFF2-40B4-BE49-F238E27FC236}">
              <a16:creationId xmlns:a16="http://schemas.microsoft.com/office/drawing/2014/main" id="{A4F20820-EE4A-4933-A2F1-77678B8A80E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59" name="TextovéPole 1">
          <a:extLst>
            <a:ext uri="{FF2B5EF4-FFF2-40B4-BE49-F238E27FC236}">
              <a16:creationId xmlns:a16="http://schemas.microsoft.com/office/drawing/2014/main" id="{3707D1E1-9696-4C1C-A494-20AAD03DA59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0" name="TextovéPole 1">
          <a:extLst>
            <a:ext uri="{FF2B5EF4-FFF2-40B4-BE49-F238E27FC236}">
              <a16:creationId xmlns:a16="http://schemas.microsoft.com/office/drawing/2014/main" id="{64472A7B-CB1E-4726-AA78-F77EC5CCA67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1" name="TextovéPole 1">
          <a:extLst>
            <a:ext uri="{FF2B5EF4-FFF2-40B4-BE49-F238E27FC236}">
              <a16:creationId xmlns:a16="http://schemas.microsoft.com/office/drawing/2014/main" id="{825039D7-0830-47CB-8CA1-ACCAD91EC30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2" name="TextovéPole 1">
          <a:extLst>
            <a:ext uri="{FF2B5EF4-FFF2-40B4-BE49-F238E27FC236}">
              <a16:creationId xmlns:a16="http://schemas.microsoft.com/office/drawing/2014/main" id="{FA435EE7-2C66-439F-861D-76CB4A7CA33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3" name="TextovéPole 1">
          <a:extLst>
            <a:ext uri="{FF2B5EF4-FFF2-40B4-BE49-F238E27FC236}">
              <a16:creationId xmlns:a16="http://schemas.microsoft.com/office/drawing/2014/main" id="{4AF50ACE-0FC7-4140-9BD8-A76DC54C10F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4" name="TextovéPole 1">
          <a:extLst>
            <a:ext uri="{FF2B5EF4-FFF2-40B4-BE49-F238E27FC236}">
              <a16:creationId xmlns:a16="http://schemas.microsoft.com/office/drawing/2014/main" id="{44C35FEC-0244-4F23-8869-039BD3914E6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5" name="TextovéPole 1">
          <a:extLst>
            <a:ext uri="{FF2B5EF4-FFF2-40B4-BE49-F238E27FC236}">
              <a16:creationId xmlns:a16="http://schemas.microsoft.com/office/drawing/2014/main" id="{03C578F0-8F5E-44C6-96D9-D03F7BDB931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6" name="TextovéPole 1">
          <a:extLst>
            <a:ext uri="{FF2B5EF4-FFF2-40B4-BE49-F238E27FC236}">
              <a16:creationId xmlns:a16="http://schemas.microsoft.com/office/drawing/2014/main" id="{D6CF94C3-5667-4D93-9ACD-BB638E22752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7" name="TextovéPole 1">
          <a:extLst>
            <a:ext uri="{FF2B5EF4-FFF2-40B4-BE49-F238E27FC236}">
              <a16:creationId xmlns:a16="http://schemas.microsoft.com/office/drawing/2014/main" id="{5BA25CD5-02B2-45EE-B085-2CB763C8530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8" name="TextovéPole 1">
          <a:extLst>
            <a:ext uri="{FF2B5EF4-FFF2-40B4-BE49-F238E27FC236}">
              <a16:creationId xmlns:a16="http://schemas.microsoft.com/office/drawing/2014/main" id="{7CA4E04C-75C8-49EF-B7A4-735B877639C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69" name="TextovéPole 1">
          <a:extLst>
            <a:ext uri="{FF2B5EF4-FFF2-40B4-BE49-F238E27FC236}">
              <a16:creationId xmlns:a16="http://schemas.microsoft.com/office/drawing/2014/main" id="{B5D6054E-85A6-493C-BEE4-980F7F1BCEA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70" name="TextovéPole 1">
          <a:extLst>
            <a:ext uri="{FF2B5EF4-FFF2-40B4-BE49-F238E27FC236}">
              <a16:creationId xmlns:a16="http://schemas.microsoft.com/office/drawing/2014/main" id="{3D0D976F-E052-481D-8C9E-42A3DB1ED14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71" name="TextovéPole 1">
          <a:extLst>
            <a:ext uri="{FF2B5EF4-FFF2-40B4-BE49-F238E27FC236}">
              <a16:creationId xmlns:a16="http://schemas.microsoft.com/office/drawing/2014/main" id="{FE3F23F5-F40D-43F0-8B17-FA5C51DB88B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72" name="TextovéPole 1">
          <a:extLst>
            <a:ext uri="{FF2B5EF4-FFF2-40B4-BE49-F238E27FC236}">
              <a16:creationId xmlns:a16="http://schemas.microsoft.com/office/drawing/2014/main" id="{F1C5CC0B-9054-4988-8D39-5B387F9F457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73" name="TextovéPole 1">
          <a:extLst>
            <a:ext uri="{FF2B5EF4-FFF2-40B4-BE49-F238E27FC236}">
              <a16:creationId xmlns:a16="http://schemas.microsoft.com/office/drawing/2014/main" id="{6DBA4C74-7BBE-459D-B04A-3966598055B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1374" name="TextovéPole 1">
          <a:extLst>
            <a:ext uri="{FF2B5EF4-FFF2-40B4-BE49-F238E27FC236}">
              <a16:creationId xmlns:a16="http://schemas.microsoft.com/office/drawing/2014/main" id="{1292D34F-8C26-45FF-B932-9FAE6B5AA3D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75" name="TextovéPole 1">
          <a:extLst>
            <a:ext uri="{FF2B5EF4-FFF2-40B4-BE49-F238E27FC236}">
              <a16:creationId xmlns:a16="http://schemas.microsoft.com/office/drawing/2014/main" id="{89B3D105-C864-4478-9C04-AA92140469E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76" name="TextovéPole 1">
          <a:extLst>
            <a:ext uri="{FF2B5EF4-FFF2-40B4-BE49-F238E27FC236}">
              <a16:creationId xmlns:a16="http://schemas.microsoft.com/office/drawing/2014/main" id="{7CA8A673-F6B1-4270-86AE-90F9DE979B7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77" name="TextovéPole 1">
          <a:extLst>
            <a:ext uri="{FF2B5EF4-FFF2-40B4-BE49-F238E27FC236}">
              <a16:creationId xmlns:a16="http://schemas.microsoft.com/office/drawing/2014/main" id="{B708C27F-C6A4-4153-80B6-8D35F29C70D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78" name="TextovéPole 1">
          <a:extLst>
            <a:ext uri="{FF2B5EF4-FFF2-40B4-BE49-F238E27FC236}">
              <a16:creationId xmlns:a16="http://schemas.microsoft.com/office/drawing/2014/main" id="{ED79E41E-9707-40BA-8C79-D0FC0BFEFF3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79" name="TextovéPole 1">
          <a:extLst>
            <a:ext uri="{FF2B5EF4-FFF2-40B4-BE49-F238E27FC236}">
              <a16:creationId xmlns:a16="http://schemas.microsoft.com/office/drawing/2014/main" id="{475E26CA-5EDD-4A18-971E-2A5F081DF20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0" name="TextovéPole 1">
          <a:extLst>
            <a:ext uri="{FF2B5EF4-FFF2-40B4-BE49-F238E27FC236}">
              <a16:creationId xmlns:a16="http://schemas.microsoft.com/office/drawing/2014/main" id="{8CFF1A11-8333-49E4-A4D7-A47A3F113A5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1" name="TextovéPole 1">
          <a:extLst>
            <a:ext uri="{FF2B5EF4-FFF2-40B4-BE49-F238E27FC236}">
              <a16:creationId xmlns:a16="http://schemas.microsoft.com/office/drawing/2014/main" id="{7A1A392D-716D-42FF-B4F1-8EB75AFEA77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2" name="TextovéPole 1">
          <a:extLst>
            <a:ext uri="{FF2B5EF4-FFF2-40B4-BE49-F238E27FC236}">
              <a16:creationId xmlns:a16="http://schemas.microsoft.com/office/drawing/2014/main" id="{6F3CC112-E739-48D9-998E-726BEEFBD41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3" name="TextovéPole 1">
          <a:extLst>
            <a:ext uri="{FF2B5EF4-FFF2-40B4-BE49-F238E27FC236}">
              <a16:creationId xmlns:a16="http://schemas.microsoft.com/office/drawing/2014/main" id="{1E4171BE-E048-41A6-B14F-3DA00D417E7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4" name="TextovéPole 1">
          <a:extLst>
            <a:ext uri="{FF2B5EF4-FFF2-40B4-BE49-F238E27FC236}">
              <a16:creationId xmlns:a16="http://schemas.microsoft.com/office/drawing/2014/main" id="{E74EA31A-C447-46C6-B83C-6BD392A2ECD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5" name="TextovéPole 1">
          <a:extLst>
            <a:ext uri="{FF2B5EF4-FFF2-40B4-BE49-F238E27FC236}">
              <a16:creationId xmlns:a16="http://schemas.microsoft.com/office/drawing/2014/main" id="{8EEC5326-F586-4AEB-8A7C-1B57304B653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6" name="TextovéPole 1">
          <a:extLst>
            <a:ext uri="{FF2B5EF4-FFF2-40B4-BE49-F238E27FC236}">
              <a16:creationId xmlns:a16="http://schemas.microsoft.com/office/drawing/2014/main" id="{2EF4B11F-1496-403F-8DE8-6F814CA81F3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7" name="TextovéPole 1">
          <a:extLst>
            <a:ext uri="{FF2B5EF4-FFF2-40B4-BE49-F238E27FC236}">
              <a16:creationId xmlns:a16="http://schemas.microsoft.com/office/drawing/2014/main" id="{EA519099-08D2-41F4-946E-FE2E6456DE8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8" name="TextovéPole 1">
          <a:extLst>
            <a:ext uri="{FF2B5EF4-FFF2-40B4-BE49-F238E27FC236}">
              <a16:creationId xmlns:a16="http://schemas.microsoft.com/office/drawing/2014/main" id="{2EA4DA7E-8867-4732-894B-63D77CD6512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89" name="TextovéPole 1">
          <a:extLst>
            <a:ext uri="{FF2B5EF4-FFF2-40B4-BE49-F238E27FC236}">
              <a16:creationId xmlns:a16="http://schemas.microsoft.com/office/drawing/2014/main" id="{4C70EE0C-B20E-48DB-9A1A-5C8850A0882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0" name="TextovéPole 1">
          <a:extLst>
            <a:ext uri="{FF2B5EF4-FFF2-40B4-BE49-F238E27FC236}">
              <a16:creationId xmlns:a16="http://schemas.microsoft.com/office/drawing/2014/main" id="{D10C79AC-27C5-4769-AC6C-488929A94EC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1" name="TextovéPole 1">
          <a:extLst>
            <a:ext uri="{FF2B5EF4-FFF2-40B4-BE49-F238E27FC236}">
              <a16:creationId xmlns:a16="http://schemas.microsoft.com/office/drawing/2014/main" id="{2C4E6DEE-9579-4C46-8919-0F4E963C9B0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2" name="TextovéPole 1">
          <a:extLst>
            <a:ext uri="{FF2B5EF4-FFF2-40B4-BE49-F238E27FC236}">
              <a16:creationId xmlns:a16="http://schemas.microsoft.com/office/drawing/2014/main" id="{8189350D-3EDB-4642-84C6-2308882E529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3" name="TextovéPole 1">
          <a:extLst>
            <a:ext uri="{FF2B5EF4-FFF2-40B4-BE49-F238E27FC236}">
              <a16:creationId xmlns:a16="http://schemas.microsoft.com/office/drawing/2014/main" id="{72CB749C-18B6-4988-BDFD-6B27F6560CD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4" name="TextovéPole 1">
          <a:extLst>
            <a:ext uri="{FF2B5EF4-FFF2-40B4-BE49-F238E27FC236}">
              <a16:creationId xmlns:a16="http://schemas.microsoft.com/office/drawing/2014/main" id="{141B2CFF-591F-490B-A2B6-21BA344BAA2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5" name="TextovéPole 1">
          <a:extLst>
            <a:ext uri="{FF2B5EF4-FFF2-40B4-BE49-F238E27FC236}">
              <a16:creationId xmlns:a16="http://schemas.microsoft.com/office/drawing/2014/main" id="{758C80F7-82EA-454E-9F6C-2D279C93CC0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6" name="TextovéPole 1">
          <a:extLst>
            <a:ext uri="{FF2B5EF4-FFF2-40B4-BE49-F238E27FC236}">
              <a16:creationId xmlns:a16="http://schemas.microsoft.com/office/drawing/2014/main" id="{0AFF1711-210A-4D9B-AEE9-561C52032F4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7" name="TextovéPole 1">
          <a:extLst>
            <a:ext uri="{FF2B5EF4-FFF2-40B4-BE49-F238E27FC236}">
              <a16:creationId xmlns:a16="http://schemas.microsoft.com/office/drawing/2014/main" id="{EC4891F9-3EAA-4371-BC78-CF9989087E8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8" name="TextovéPole 1">
          <a:extLst>
            <a:ext uri="{FF2B5EF4-FFF2-40B4-BE49-F238E27FC236}">
              <a16:creationId xmlns:a16="http://schemas.microsoft.com/office/drawing/2014/main" id="{5757B051-1781-46E6-B034-3805052D4D2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399" name="TextovéPole 1">
          <a:extLst>
            <a:ext uri="{FF2B5EF4-FFF2-40B4-BE49-F238E27FC236}">
              <a16:creationId xmlns:a16="http://schemas.microsoft.com/office/drawing/2014/main" id="{1E113D04-37C8-42F2-9091-9D21E654649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0" name="TextovéPole 1">
          <a:extLst>
            <a:ext uri="{FF2B5EF4-FFF2-40B4-BE49-F238E27FC236}">
              <a16:creationId xmlns:a16="http://schemas.microsoft.com/office/drawing/2014/main" id="{DFA16C3E-F427-4EE9-AFF8-0CA28CC2D76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1" name="TextovéPole 1">
          <a:extLst>
            <a:ext uri="{FF2B5EF4-FFF2-40B4-BE49-F238E27FC236}">
              <a16:creationId xmlns:a16="http://schemas.microsoft.com/office/drawing/2014/main" id="{E144C2DD-1774-43D3-A612-74BFA9377F8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2" name="TextovéPole 1">
          <a:extLst>
            <a:ext uri="{FF2B5EF4-FFF2-40B4-BE49-F238E27FC236}">
              <a16:creationId xmlns:a16="http://schemas.microsoft.com/office/drawing/2014/main" id="{D99FA2B0-A53F-4F74-9495-0D260448582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3" name="TextovéPole 1">
          <a:extLst>
            <a:ext uri="{FF2B5EF4-FFF2-40B4-BE49-F238E27FC236}">
              <a16:creationId xmlns:a16="http://schemas.microsoft.com/office/drawing/2014/main" id="{C2DD531E-E990-4947-BC89-F696CE586AB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4" name="TextovéPole 1">
          <a:extLst>
            <a:ext uri="{FF2B5EF4-FFF2-40B4-BE49-F238E27FC236}">
              <a16:creationId xmlns:a16="http://schemas.microsoft.com/office/drawing/2014/main" id="{E6F60327-F320-4CBA-9C36-DB8142340DD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5" name="TextovéPole 1">
          <a:extLst>
            <a:ext uri="{FF2B5EF4-FFF2-40B4-BE49-F238E27FC236}">
              <a16:creationId xmlns:a16="http://schemas.microsoft.com/office/drawing/2014/main" id="{AB49401A-B86E-471D-94D1-0D5C1AE67F7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6" name="TextovéPole 1">
          <a:extLst>
            <a:ext uri="{FF2B5EF4-FFF2-40B4-BE49-F238E27FC236}">
              <a16:creationId xmlns:a16="http://schemas.microsoft.com/office/drawing/2014/main" id="{FDE69067-9B16-41A8-92B5-8349ED345B2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7" name="TextovéPole 1">
          <a:extLst>
            <a:ext uri="{FF2B5EF4-FFF2-40B4-BE49-F238E27FC236}">
              <a16:creationId xmlns:a16="http://schemas.microsoft.com/office/drawing/2014/main" id="{F408F3C4-AE51-4726-B39C-2C8B96CF721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8" name="TextovéPole 1">
          <a:extLst>
            <a:ext uri="{FF2B5EF4-FFF2-40B4-BE49-F238E27FC236}">
              <a16:creationId xmlns:a16="http://schemas.microsoft.com/office/drawing/2014/main" id="{865A1168-21BA-4009-9700-FA8436EB741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09" name="TextovéPole 1">
          <a:extLst>
            <a:ext uri="{FF2B5EF4-FFF2-40B4-BE49-F238E27FC236}">
              <a16:creationId xmlns:a16="http://schemas.microsoft.com/office/drawing/2014/main" id="{408B3223-17D2-4B2B-81C1-C44BD0CEFCA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0" name="TextovéPole 1">
          <a:extLst>
            <a:ext uri="{FF2B5EF4-FFF2-40B4-BE49-F238E27FC236}">
              <a16:creationId xmlns:a16="http://schemas.microsoft.com/office/drawing/2014/main" id="{372A7747-8194-4D77-9FA0-859B239BC30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1" name="TextovéPole 1">
          <a:extLst>
            <a:ext uri="{FF2B5EF4-FFF2-40B4-BE49-F238E27FC236}">
              <a16:creationId xmlns:a16="http://schemas.microsoft.com/office/drawing/2014/main" id="{41C1F4FC-F746-44AF-B454-5CC29083CDA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2" name="TextovéPole 1">
          <a:extLst>
            <a:ext uri="{FF2B5EF4-FFF2-40B4-BE49-F238E27FC236}">
              <a16:creationId xmlns:a16="http://schemas.microsoft.com/office/drawing/2014/main" id="{9B177979-7188-4B4B-A123-E82788846E2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3" name="TextovéPole 1">
          <a:extLst>
            <a:ext uri="{FF2B5EF4-FFF2-40B4-BE49-F238E27FC236}">
              <a16:creationId xmlns:a16="http://schemas.microsoft.com/office/drawing/2014/main" id="{DED3E714-1DB7-4601-A20C-71597C2EFA6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4" name="TextovéPole 1">
          <a:extLst>
            <a:ext uri="{FF2B5EF4-FFF2-40B4-BE49-F238E27FC236}">
              <a16:creationId xmlns:a16="http://schemas.microsoft.com/office/drawing/2014/main" id="{480B0133-40BB-4786-8339-A880ADC7D49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5" name="TextovéPole 1">
          <a:extLst>
            <a:ext uri="{FF2B5EF4-FFF2-40B4-BE49-F238E27FC236}">
              <a16:creationId xmlns:a16="http://schemas.microsoft.com/office/drawing/2014/main" id="{6DE51CBB-A2D6-43D9-BB4A-D387047EB8B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6" name="TextovéPole 1">
          <a:extLst>
            <a:ext uri="{FF2B5EF4-FFF2-40B4-BE49-F238E27FC236}">
              <a16:creationId xmlns:a16="http://schemas.microsoft.com/office/drawing/2014/main" id="{D834DCD3-E329-448C-83E8-FFCF23208C5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7" name="TextovéPole 1">
          <a:extLst>
            <a:ext uri="{FF2B5EF4-FFF2-40B4-BE49-F238E27FC236}">
              <a16:creationId xmlns:a16="http://schemas.microsoft.com/office/drawing/2014/main" id="{D9823FBF-BC06-4307-B314-75BC4D9F10D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8" name="TextovéPole 1">
          <a:extLst>
            <a:ext uri="{FF2B5EF4-FFF2-40B4-BE49-F238E27FC236}">
              <a16:creationId xmlns:a16="http://schemas.microsoft.com/office/drawing/2014/main" id="{5CE68DB7-6510-463C-ACBF-03581B58332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19" name="TextovéPole 1">
          <a:extLst>
            <a:ext uri="{FF2B5EF4-FFF2-40B4-BE49-F238E27FC236}">
              <a16:creationId xmlns:a16="http://schemas.microsoft.com/office/drawing/2014/main" id="{31A1675F-AA87-4B37-A25F-5491E54AA77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0" name="TextovéPole 1">
          <a:extLst>
            <a:ext uri="{FF2B5EF4-FFF2-40B4-BE49-F238E27FC236}">
              <a16:creationId xmlns:a16="http://schemas.microsoft.com/office/drawing/2014/main" id="{14DA8CB3-A5E5-47CC-8279-9415B8F0100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1" name="TextovéPole 1">
          <a:extLst>
            <a:ext uri="{FF2B5EF4-FFF2-40B4-BE49-F238E27FC236}">
              <a16:creationId xmlns:a16="http://schemas.microsoft.com/office/drawing/2014/main" id="{835D0CEC-5D6A-43F1-90E3-BD8D2F5AD29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2" name="TextovéPole 1">
          <a:extLst>
            <a:ext uri="{FF2B5EF4-FFF2-40B4-BE49-F238E27FC236}">
              <a16:creationId xmlns:a16="http://schemas.microsoft.com/office/drawing/2014/main" id="{12B2872B-397B-46A8-A4EF-34A50923DFE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3" name="TextovéPole 1">
          <a:extLst>
            <a:ext uri="{FF2B5EF4-FFF2-40B4-BE49-F238E27FC236}">
              <a16:creationId xmlns:a16="http://schemas.microsoft.com/office/drawing/2014/main" id="{AECC4680-6266-4651-8AD0-67AA3797F9A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4" name="TextovéPole 1">
          <a:extLst>
            <a:ext uri="{FF2B5EF4-FFF2-40B4-BE49-F238E27FC236}">
              <a16:creationId xmlns:a16="http://schemas.microsoft.com/office/drawing/2014/main" id="{A0BBECDA-4816-4768-82B4-0E6306B554A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5" name="TextovéPole 1">
          <a:extLst>
            <a:ext uri="{FF2B5EF4-FFF2-40B4-BE49-F238E27FC236}">
              <a16:creationId xmlns:a16="http://schemas.microsoft.com/office/drawing/2014/main" id="{1B8304C9-EF63-4A66-ABEB-0405487003B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6" name="TextovéPole 1">
          <a:extLst>
            <a:ext uri="{FF2B5EF4-FFF2-40B4-BE49-F238E27FC236}">
              <a16:creationId xmlns:a16="http://schemas.microsoft.com/office/drawing/2014/main" id="{DEF192A9-BEEA-4920-808E-158100A7694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7" name="TextovéPole 1">
          <a:extLst>
            <a:ext uri="{FF2B5EF4-FFF2-40B4-BE49-F238E27FC236}">
              <a16:creationId xmlns:a16="http://schemas.microsoft.com/office/drawing/2014/main" id="{B92C0691-1F90-47D8-8F11-2056F9106EA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8" name="TextovéPole 1">
          <a:extLst>
            <a:ext uri="{FF2B5EF4-FFF2-40B4-BE49-F238E27FC236}">
              <a16:creationId xmlns:a16="http://schemas.microsoft.com/office/drawing/2014/main" id="{F88F75DE-6F9A-47F0-99D0-8F67D97B1ED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29" name="TextovéPole 1">
          <a:extLst>
            <a:ext uri="{FF2B5EF4-FFF2-40B4-BE49-F238E27FC236}">
              <a16:creationId xmlns:a16="http://schemas.microsoft.com/office/drawing/2014/main" id="{C5524021-7954-4595-B367-B6D33BB73E0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0" name="TextovéPole 1">
          <a:extLst>
            <a:ext uri="{FF2B5EF4-FFF2-40B4-BE49-F238E27FC236}">
              <a16:creationId xmlns:a16="http://schemas.microsoft.com/office/drawing/2014/main" id="{378D41DE-BF7C-41A6-BF6B-3199447A602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1" name="TextovéPole 1">
          <a:extLst>
            <a:ext uri="{FF2B5EF4-FFF2-40B4-BE49-F238E27FC236}">
              <a16:creationId xmlns:a16="http://schemas.microsoft.com/office/drawing/2014/main" id="{EA10FF15-8DCA-4D01-9A84-E569DCBEF71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2" name="TextovéPole 1">
          <a:extLst>
            <a:ext uri="{FF2B5EF4-FFF2-40B4-BE49-F238E27FC236}">
              <a16:creationId xmlns:a16="http://schemas.microsoft.com/office/drawing/2014/main" id="{C1D46A76-46AC-4BA3-9929-EF435270AE7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3" name="TextovéPole 1">
          <a:extLst>
            <a:ext uri="{FF2B5EF4-FFF2-40B4-BE49-F238E27FC236}">
              <a16:creationId xmlns:a16="http://schemas.microsoft.com/office/drawing/2014/main" id="{87B8B071-A450-4E50-B1E1-936CCF7D158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4" name="TextovéPole 1">
          <a:extLst>
            <a:ext uri="{FF2B5EF4-FFF2-40B4-BE49-F238E27FC236}">
              <a16:creationId xmlns:a16="http://schemas.microsoft.com/office/drawing/2014/main" id="{D92C8663-0148-48FA-9CDB-A123C79D464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5" name="TextovéPole 1">
          <a:extLst>
            <a:ext uri="{FF2B5EF4-FFF2-40B4-BE49-F238E27FC236}">
              <a16:creationId xmlns:a16="http://schemas.microsoft.com/office/drawing/2014/main" id="{E674F7D8-B036-4C08-B084-6E7CF17114C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6" name="TextovéPole 1">
          <a:extLst>
            <a:ext uri="{FF2B5EF4-FFF2-40B4-BE49-F238E27FC236}">
              <a16:creationId xmlns:a16="http://schemas.microsoft.com/office/drawing/2014/main" id="{94D8BF69-9540-4E92-AB78-1FCC13C78CB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7" name="TextovéPole 1">
          <a:extLst>
            <a:ext uri="{FF2B5EF4-FFF2-40B4-BE49-F238E27FC236}">
              <a16:creationId xmlns:a16="http://schemas.microsoft.com/office/drawing/2014/main" id="{CD96327B-3439-4CF9-884B-66E63A3F15F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8" name="TextovéPole 1">
          <a:extLst>
            <a:ext uri="{FF2B5EF4-FFF2-40B4-BE49-F238E27FC236}">
              <a16:creationId xmlns:a16="http://schemas.microsoft.com/office/drawing/2014/main" id="{DDD67833-B73B-46FD-85BE-BB7A3739E12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39" name="TextovéPole 1">
          <a:extLst>
            <a:ext uri="{FF2B5EF4-FFF2-40B4-BE49-F238E27FC236}">
              <a16:creationId xmlns:a16="http://schemas.microsoft.com/office/drawing/2014/main" id="{EB199D8A-871A-4F72-A8E3-3B0E0D36EB1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0" name="TextovéPole 1">
          <a:extLst>
            <a:ext uri="{FF2B5EF4-FFF2-40B4-BE49-F238E27FC236}">
              <a16:creationId xmlns:a16="http://schemas.microsoft.com/office/drawing/2014/main" id="{57B8B1E0-AFDE-4911-BD23-CC2A8932C70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1" name="TextovéPole 1">
          <a:extLst>
            <a:ext uri="{FF2B5EF4-FFF2-40B4-BE49-F238E27FC236}">
              <a16:creationId xmlns:a16="http://schemas.microsoft.com/office/drawing/2014/main" id="{05DC6FE0-EAA0-4331-9403-CFDC598680F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2" name="TextovéPole 1">
          <a:extLst>
            <a:ext uri="{FF2B5EF4-FFF2-40B4-BE49-F238E27FC236}">
              <a16:creationId xmlns:a16="http://schemas.microsoft.com/office/drawing/2014/main" id="{FC823E4D-B6FF-44FB-BDF7-9317CAFAE12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3" name="TextovéPole 1">
          <a:extLst>
            <a:ext uri="{FF2B5EF4-FFF2-40B4-BE49-F238E27FC236}">
              <a16:creationId xmlns:a16="http://schemas.microsoft.com/office/drawing/2014/main" id="{BC091F1C-80C6-4E6C-BF36-36F09143F04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4" name="TextovéPole 1">
          <a:extLst>
            <a:ext uri="{FF2B5EF4-FFF2-40B4-BE49-F238E27FC236}">
              <a16:creationId xmlns:a16="http://schemas.microsoft.com/office/drawing/2014/main" id="{9492BD76-226F-4C61-915A-0B8871CF321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5" name="TextovéPole 1">
          <a:extLst>
            <a:ext uri="{FF2B5EF4-FFF2-40B4-BE49-F238E27FC236}">
              <a16:creationId xmlns:a16="http://schemas.microsoft.com/office/drawing/2014/main" id="{DF3901D9-DA87-4ADA-B449-69C6B3B225C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6" name="TextovéPole 1">
          <a:extLst>
            <a:ext uri="{FF2B5EF4-FFF2-40B4-BE49-F238E27FC236}">
              <a16:creationId xmlns:a16="http://schemas.microsoft.com/office/drawing/2014/main" id="{06158D74-D454-4009-A614-55A5CAA023C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7" name="TextovéPole 1">
          <a:extLst>
            <a:ext uri="{FF2B5EF4-FFF2-40B4-BE49-F238E27FC236}">
              <a16:creationId xmlns:a16="http://schemas.microsoft.com/office/drawing/2014/main" id="{2A172B4F-F68F-44C5-A673-4BDDDD1A10C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8" name="TextovéPole 1">
          <a:extLst>
            <a:ext uri="{FF2B5EF4-FFF2-40B4-BE49-F238E27FC236}">
              <a16:creationId xmlns:a16="http://schemas.microsoft.com/office/drawing/2014/main" id="{D704DDBE-FC2A-4181-82CF-6380B5FA5C3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49" name="TextovéPole 1">
          <a:extLst>
            <a:ext uri="{FF2B5EF4-FFF2-40B4-BE49-F238E27FC236}">
              <a16:creationId xmlns:a16="http://schemas.microsoft.com/office/drawing/2014/main" id="{A9FF5319-0577-4D8C-A254-21F1CBFC835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0" name="TextovéPole 1">
          <a:extLst>
            <a:ext uri="{FF2B5EF4-FFF2-40B4-BE49-F238E27FC236}">
              <a16:creationId xmlns:a16="http://schemas.microsoft.com/office/drawing/2014/main" id="{C72CA44D-4153-4046-9262-6D3ABC4B353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1" name="TextovéPole 1">
          <a:extLst>
            <a:ext uri="{FF2B5EF4-FFF2-40B4-BE49-F238E27FC236}">
              <a16:creationId xmlns:a16="http://schemas.microsoft.com/office/drawing/2014/main" id="{C821B51F-94D4-46D3-AF50-8CAFA0ACCE3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2" name="TextovéPole 1">
          <a:extLst>
            <a:ext uri="{FF2B5EF4-FFF2-40B4-BE49-F238E27FC236}">
              <a16:creationId xmlns:a16="http://schemas.microsoft.com/office/drawing/2014/main" id="{043A32C9-9FD1-4E50-8CBE-DF510C99711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3" name="TextovéPole 1">
          <a:extLst>
            <a:ext uri="{FF2B5EF4-FFF2-40B4-BE49-F238E27FC236}">
              <a16:creationId xmlns:a16="http://schemas.microsoft.com/office/drawing/2014/main" id="{855387D0-8232-4FA1-89A2-9A5B03DF670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4" name="TextovéPole 1">
          <a:extLst>
            <a:ext uri="{FF2B5EF4-FFF2-40B4-BE49-F238E27FC236}">
              <a16:creationId xmlns:a16="http://schemas.microsoft.com/office/drawing/2014/main" id="{94C773A4-7AFB-4C99-8B52-5CB026A69F5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5" name="TextovéPole 1">
          <a:extLst>
            <a:ext uri="{FF2B5EF4-FFF2-40B4-BE49-F238E27FC236}">
              <a16:creationId xmlns:a16="http://schemas.microsoft.com/office/drawing/2014/main" id="{4A179E21-6ADF-43FD-90A6-00908E54A61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6" name="TextovéPole 1">
          <a:extLst>
            <a:ext uri="{FF2B5EF4-FFF2-40B4-BE49-F238E27FC236}">
              <a16:creationId xmlns:a16="http://schemas.microsoft.com/office/drawing/2014/main" id="{3F1E365D-52E7-4D8B-913E-8F833A2782A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7" name="TextovéPole 1">
          <a:extLst>
            <a:ext uri="{FF2B5EF4-FFF2-40B4-BE49-F238E27FC236}">
              <a16:creationId xmlns:a16="http://schemas.microsoft.com/office/drawing/2014/main" id="{AEA54037-DFD4-45CC-AB31-520B415F3D17}"/>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8" name="TextovéPole 1">
          <a:extLst>
            <a:ext uri="{FF2B5EF4-FFF2-40B4-BE49-F238E27FC236}">
              <a16:creationId xmlns:a16="http://schemas.microsoft.com/office/drawing/2014/main" id="{8AC4A6DC-2E9A-480B-AB7C-F427BB4D2FC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59" name="TextovéPole 1">
          <a:extLst>
            <a:ext uri="{FF2B5EF4-FFF2-40B4-BE49-F238E27FC236}">
              <a16:creationId xmlns:a16="http://schemas.microsoft.com/office/drawing/2014/main" id="{BCDC7550-987F-4788-B8D2-9D8B76270F1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0" name="TextovéPole 1">
          <a:extLst>
            <a:ext uri="{FF2B5EF4-FFF2-40B4-BE49-F238E27FC236}">
              <a16:creationId xmlns:a16="http://schemas.microsoft.com/office/drawing/2014/main" id="{3C367A67-EB3C-4A91-B765-CC75C7E5F24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1" name="TextovéPole 1">
          <a:extLst>
            <a:ext uri="{FF2B5EF4-FFF2-40B4-BE49-F238E27FC236}">
              <a16:creationId xmlns:a16="http://schemas.microsoft.com/office/drawing/2014/main" id="{4B5C6055-F981-4284-B7CE-5B6F8193FAD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2" name="TextovéPole 1">
          <a:extLst>
            <a:ext uri="{FF2B5EF4-FFF2-40B4-BE49-F238E27FC236}">
              <a16:creationId xmlns:a16="http://schemas.microsoft.com/office/drawing/2014/main" id="{8ECCE73C-0291-4E75-9B6A-5BA4B538761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3" name="TextovéPole 1">
          <a:extLst>
            <a:ext uri="{FF2B5EF4-FFF2-40B4-BE49-F238E27FC236}">
              <a16:creationId xmlns:a16="http://schemas.microsoft.com/office/drawing/2014/main" id="{FF29F746-233F-4173-8D43-2ADB99DA86A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4" name="TextovéPole 1">
          <a:extLst>
            <a:ext uri="{FF2B5EF4-FFF2-40B4-BE49-F238E27FC236}">
              <a16:creationId xmlns:a16="http://schemas.microsoft.com/office/drawing/2014/main" id="{C38DD8E6-9416-42DA-92B3-AEAF7F8839F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5" name="TextovéPole 1">
          <a:extLst>
            <a:ext uri="{FF2B5EF4-FFF2-40B4-BE49-F238E27FC236}">
              <a16:creationId xmlns:a16="http://schemas.microsoft.com/office/drawing/2014/main" id="{606EA787-5C89-40C8-AFE3-FD92C93C41C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6" name="TextovéPole 1">
          <a:extLst>
            <a:ext uri="{FF2B5EF4-FFF2-40B4-BE49-F238E27FC236}">
              <a16:creationId xmlns:a16="http://schemas.microsoft.com/office/drawing/2014/main" id="{2562381F-AC23-48A5-8F8C-2054250671B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7" name="TextovéPole 1">
          <a:extLst>
            <a:ext uri="{FF2B5EF4-FFF2-40B4-BE49-F238E27FC236}">
              <a16:creationId xmlns:a16="http://schemas.microsoft.com/office/drawing/2014/main" id="{D2465AEA-8D85-4F8E-B6CA-852F35E0E06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8" name="TextovéPole 1">
          <a:extLst>
            <a:ext uri="{FF2B5EF4-FFF2-40B4-BE49-F238E27FC236}">
              <a16:creationId xmlns:a16="http://schemas.microsoft.com/office/drawing/2014/main" id="{0AF11A3F-C98D-4121-8DED-1461DCA3181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69" name="TextovéPole 1">
          <a:extLst>
            <a:ext uri="{FF2B5EF4-FFF2-40B4-BE49-F238E27FC236}">
              <a16:creationId xmlns:a16="http://schemas.microsoft.com/office/drawing/2014/main" id="{A04BFA10-BD02-4DBA-B8CB-6C52791FD68E}"/>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0" name="TextovéPole 1">
          <a:extLst>
            <a:ext uri="{FF2B5EF4-FFF2-40B4-BE49-F238E27FC236}">
              <a16:creationId xmlns:a16="http://schemas.microsoft.com/office/drawing/2014/main" id="{6521E67C-4706-4C44-A7F6-D38F83DBED2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1" name="TextovéPole 1">
          <a:extLst>
            <a:ext uri="{FF2B5EF4-FFF2-40B4-BE49-F238E27FC236}">
              <a16:creationId xmlns:a16="http://schemas.microsoft.com/office/drawing/2014/main" id="{B40DD70D-9FD6-4402-A779-A1C4C63F596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2" name="TextovéPole 1">
          <a:extLst>
            <a:ext uri="{FF2B5EF4-FFF2-40B4-BE49-F238E27FC236}">
              <a16:creationId xmlns:a16="http://schemas.microsoft.com/office/drawing/2014/main" id="{B196FF0A-3721-4B54-924C-9C91F808E61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3" name="TextovéPole 1">
          <a:extLst>
            <a:ext uri="{FF2B5EF4-FFF2-40B4-BE49-F238E27FC236}">
              <a16:creationId xmlns:a16="http://schemas.microsoft.com/office/drawing/2014/main" id="{FABEA79C-00AF-4F36-85CD-57FF24E9B5A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4" name="TextovéPole 1">
          <a:extLst>
            <a:ext uri="{FF2B5EF4-FFF2-40B4-BE49-F238E27FC236}">
              <a16:creationId xmlns:a16="http://schemas.microsoft.com/office/drawing/2014/main" id="{BCA5FAB3-FBC9-4607-B2BE-693D9CA80C8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5" name="TextovéPole 1">
          <a:extLst>
            <a:ext uri="{FF2B5EF4-FFF2-40B4-BE49-F238E27FC236}">
              <a16:creationId xmlns:a16="http://schemas.microsoft.com/office/drawing/2014/main" id="{C07B6943-2F7F-4CBD-9C73-16D77551575E}"/>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6" name="TextovéPole 1">
          <a:extLst>
            <a:ext uri="{FF2B5EF4-FFF2-40B4-BE49-F238E27FC236}">
              <a16:creationId xmlns:a16="http://schemas.microsoft.com/office/drawing/2014/main" id="{B9D4B7DA-23D0-408E-9540-6BCA3AD0E18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7" name="TextovéPole 1">
          <a:extLst>
            <a:ext uri="{FF2B5EF4-FFF2-40B4-BE49-F238E27FC236}">
              <a16:creationId xmlns:a16="http://schemas.microsoft.com/office/drawing/2014/main" id="{EA40C735-1E97-452B-853E-9A5C6A4D5C9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8" name="TextovéPole 1">
          <a:extLst>
            <a:ext uri="{FF2B5EF4-FFF2-40B4-BE49-F238E27FC236}">
              <a16:creationId xmlns:a16="http://schemas.microsoft.com/office/drawing/2014/main" id="{52DF51F9-FD58-4C21-AE03-08AE178C35B6}"/>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79" name="TextovéPole 1">
          <a:extLst>
            <a:ext uri="{FF2B5EF4-FFF2-40B4-BE49-F238E27FC236}">
              <a16:creationId xmlns:a16="http://schemas.microsoft.com/office/drawing/2014/main" id="{AA1565BC-B26A-453A-B5D2-CD0E44052CE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0" name="TextovéPole 1">
          <a:extLst>
            <a:ext uri="{FF2B5EF4-FFF2-40B4-BE49-F238E27FC236}">
              <a16:creationId xmlns:a16="http://schemas.microsoft.com/office/drawing/2014/main" id="{9B8EBF79-24AA-4197-B7FD-ED52B0EB22D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1" name="TextovéPole 1">
          <a:extLst>
            <a:ext uri="{FF2B5EF4-FFF2-40B4-BE49-F238E27FC236}">
              <a16:creationId xmlns:a16="http://schemas.microsoft.com/office/drawing/2014/main" id="{3586B429-F0C3-48DA-A42D-21D3F80D230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2" name="TextovéPole 1">
          <a:extLst>
            <a:ext uri="{FF2B5EF4-FFF2-40B4-BE49-F238E27FC236}">
              <a16:creationId xmlns:a16="http://schemas.microsoft.com/office/drawing/2014/main" id="{1FDD2E72-C141-472A-87D8-3F0C696E54E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3" name="TextovéPole 1">
          <a:extLst>
            <a:ext uri="{FF2B5EF4-FFF2-40B4-BE49-F238E27FC236}">
              <a16:creationId xmlns:a16="http://schemas.microsoft.com/office/drawing/2014/main" id="{7EA6074F-41B9-471F-92A6-8C6F62EF4F3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4" name="TextovéPole 1">
          <a:extLst>
            <a:ext uri="{FF2B5EF4-FFF2-40B4-BE49-F238E27FC236}">
              <a16:creationId xmlns:a16="http://schemas.microsoft.com/office/drawing/2014/main" id="{83DF8F6F-A389-4512-83A9-C2557BA0E99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5" name="TextovéPole 1">
          <a:extLst>
            <a:ext uri="{FF2B5EF4-FFF2-40B4-BE49-F238E27FC236}">
              <a16:creationId xmlns:a16="http://schemas.microsoft.com/office/drawing/2014/main" id="{44E4A50B-F84A-4E0D-9B9D-D095F8393ED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6" name="TextovéPole 1">
          <a:extLst>
            <a:ext uri="{FF2B5EF4-FFF2-40B4-BE49-F238E27FC236}">
              <a16:creationId xmlns:a16="http://schemas.microsoft.com/office/drawing/2014/main" id="{B1FE520A-C7C2-46B0-86CA-1268E37A31C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7" name="TextovéPole 1">
          <a:extLst>
            <a:ext uri="{FF2B5EF4-FFF2-40B4-BE49-F238E27FC236}">
              <a16:creationId xmlns:a16="http://schemas.microsoft.com/office/drawing/2014/main" id="{258AD8A6-6D40-473B-94CE-E60D3DBAADB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8" name="TextovéPole 1">
          <a:extLst>
            <a:ext uri="{FF2B5EF4-FFF2-40B4-BE49-F238E27FC236}">
              <a16:creationId xmlns:a16="http://schemas.microsoft.com/office/drawing/2014/main" id="{3808B404-971B-4772-902A-65E29FE2971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89" name="TextovéPole 1">
          <a:extLst>
            <a:ext uri="{FF2B5EF4-FFF2-40B4-BE49-F238E27FC236}">
              <a16:creationId xmlns:a16="http://schemas.microsoft.com/office/drawing/2014/main" id="{9CA3D3DD-A78C-4DA0-92FF-134FAAC35F1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0" name="TextovéPole 1">
          <a:extLst>
            <a:ext uri="{FF2B5EF4-FFF2-40B4-BE49-F238E27FC236}">
              <a16:creationId xmlns:a16="http://schemas.microsoft.com/office/drawing/2014/main" id="{AF401D8E-63D2-4EC3-BD38-6801AA8C69C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1" name="TextovéPole 1">
          <a:extLst>
            <a:ext uri="{FF2B5EF4-FFF2-40B4-BE49-F238E27FC236}">
              <a16:creationId xmlns:a16="http://schemas.microsoft.com/office/drawing/2014/main" id="{170B29A7-65E4-4F03-B57F-564736EF4B5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2" name="TextovéPole 1">
          <a:extLst>
            <a:ext uri="{FF2B5EF4-FFF2-40B4-BE49-F238E27FC236}">
              <a16:creationId xmlns:a16="http://schemas.microsoft.com/office/drawing/2014/main" id="{695CB803-9F92-4403-9F06-03FC2A1A5A4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3" name="TextovéPole 1">
          <a:extLst>
            <a:ext uri="{FF2B5EF4-FFF2-40B4-BE49-F238E27FC236}">
              <a16:creationId xmlns:a16="http://schemas.microsoft.com/office/drawing/2014/main" id="{9717161D-92A6-4715-8B8F-1D612E52B9A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4" name="TextovéPole 1">
          <a:extLst>
            <a:ext uri="{FF2B5EF4-FFF2-40B4-BE49-F238E27FC236}">
              <a16:creationId xmlns:a16="http://schemas.microsoft.com/office/drawing/2014/main" id="{E17B61CD-007C-4238-9FD1-49AB459A291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5" name="TextovéPole 1">
          <a:extLst>
            <a:ext uri="{FF2B5EF4-FFF2-40B4-BE49-F238E27FC236}">
              <a16:creationId xmlns:a16="http://schemas.microsoft.com/office/drawing/2014/main" id="{B2A3B6EE-18AD-448C-A567-EBB31F4D803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6" name="TextovéPole 1">
          <a:extLst>
            <a:ext uri="{FF2B5EF4-FFF2-40B4-BE49-F238E27FC236}">
              <a16:creationId xmlns:a16="http://schemas.microsoft.com/office/drawing/2014/main" id="{76BA4EE5-D3E3-4558-87A8-771E6FE2089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7" name="TextovéPole 1">
          <a:extLst>
            <a:ext uri="{FF2B5EF4-FFF2-40B4-BE49-F238E27FC236}">
              <a16:creationId xmlns:a16="http://schemas.microsoft.com/office/drawing/2014/main" id="{8934197F-D532-4168-A8DA-B95C2590FB1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8" name="TextovéPole 1">
          <a:extLst>
            <a:ext uri="{FF2B5EF4-FFF2-40B4-BE49-F238E27FC236}">
              <a16:creationId xmlns:a16="http://schemas.microsoft.com/office/drawing/2014/main" id="{E594BB82-315E-4334-990D-0339724A8DA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499" name="TextovéPole 1">
          <a:extLst>
            <a:ext uri="{FF2B5EF4-FFF2-40B4-BE49-F238E27FC236}">
              <a16:creationId xmlns:a16="http://schemas.microsoft.com/office/drawing/2014/main" id="{2CD4D0F3-D03D-4938-AE98-0BDA0CC0093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0" name="TextovéPole 1">
          <a:extLst>
            <a:ext uri="{FF2B5EF4-FFF2-40B4-BE49-F238E27FC236}">
              <a16:creationId xmlns:a16="http://schemas.microsoft.com/office/drawing/2014/main" id="{80539282-0907-41ED-A366-BADF1035B6D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1" name="TextovéPole 1">
          <a:extLst>
            <a:ext uri="{FF2B5EF4-FFF2-40B4-BE49-F238E27FC236}">
              <a16:creationId xmlns:a16="http://schemas.microsoft.com/office/drawing/2014/main" id="{BC8D7888-DA05-43ED-968E-5CD8FFC7926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2" name="TextovéPole 1">
          <a:extLst>
            <a:ext uri="{FF2B5EF4-FFF2-40B4-BE49-F238E27FC236}">
              <a16:creationId xmlns:a16="http://schemas.microsoft.com/office/drawing/2014/main" id="{764B8593-82BD-4423-A491-03B0A89F257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3" name="TextovéPole 1">
          <a:extLst>
            <a:ext uri="{FF2B5EF4-FFF2-40B4-BE49-F238E27FC236}">
              <a16:creationId xmlns:a16="http://schemas.microsoft.com/office/drawing/2014/main" id="{405B0BE9-98FC-48EB-8905-61154BEF7B4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4" name="TextovéPole 1">
          <a:extLst>
            <a:ext uri="{FF2B5EF4-FFF2-40B4-BE49-F238E27FC236}">
              <a16:creationId xmlns:a16="http://schemas.microsoft.com/office/drawing/2014/main" id="{5E5BF808-6FFE-421F-AD83-5E919C4D71A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5" name="TextovéPole 1">
          <a:extLst>
            <a:ext uri="{FF2B5EF4-FFF2-40B4-BE49-F238E27FC236}">
              <a16:creationId xmlns:a16="http://schemas.microsoft.com/office/drawing/2014/main" id="{E5733F2E-D32F-4770-A250-09B2F151F66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6" name="TextovéPole 1">
          <a:extLst>
            <a:ext uri="{FF2B5EF4-FFF2-40B4-BE49-F238E27FC236}">
              <a16:creationId xmlns:a16="http://schemas.microsoft.com/office/drawing/2014/main" id="{5093C20A-2441-4CD2-873B-F3D03BEF288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7" name="TextovéPole 1">
          <a:extLst>
            <a:ext uri="{FF2B5EF4-FFF2-40B4-BE49-F238E27FC236}">
              <a16:creationId xmlns:a16="http://schemas.microsoft.com/office/drawing/2014/main" id="{AAA4C6B2-A589-4B4D-9EF0-16964E603C3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8" name="TextovéPole 1">
          <a:extLst>
            <a:ext uri="{FF2B5EF4-FFF2-40B4-BE49-F238E27FC236}">
              <a16:creationId xmlns:a16="http://schemas.microsoft.com/office/drawing/2014/main" id="{527ACD24-72BD-4B20-94CE-021810E28BC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09" name="TextovéPole 1">
          <a:extLst>
            <a:ext uri="{FF2B5EF4-FFF2-40B4-BE49-F238E27FC236}">
              <a16:creationId xmlns:a16="http://schemas.microsoft.com/office/drawing/2014/main" id="{75BB4FDF-13AE-4219-AEB2-AFC18624F4C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0" name="TextovéPole 1">
          <a:extLst>
            <a:ext uri="{FF2B5EF4-FFF2-40B4-BE49-F238E27FC236}">
              <a16:creationId xmlns:a16="http://schemas.microsoft.com/office/drawing/2014/main" id="{87DD0980-645E-4BB9-B7D2-51E9FFB68C3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1" name="TextovéPole 1">
          <a:extLst>
            <a:ext uri="{FF2B5EF4-FFF2-40B4-BE49-F238E27FC236}">
              <a16:creationId xmlns:a16="http://schemas.microsoft.com/office/drawing/2014/main" id="{8831721F-67DE-46DF-8746-F0CBC2B22C5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2" name="TextovéPole 1">
          <a:extLst>
            <a:ext uri="{FF2B5EF4-FFF2-40B4-BE49-F238E27FC236}">
              <a16:creationId xmlns:a16="http://schemas.microsoft.com/office/drawing/2014/main" id="{4E450AA4-683F-43C7-9174-0C64E90B56A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3" name="TextovéPole 1">
          <a:extLst>
            <a:ext uri="{FF2B5EF4-FFF2-40B4-BE49-F238E27FC236}">
              <a16:creationId xmlns:a16="http://schemas.microsoft.com/office/drawing/2014/main" id="{7A61B885-E9D5-41F0-8913-37E30E45DBF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4" name="TextovéPole 1">
          <a:extLst>
            <a:ext uri="{FF2B5EF4-FFF2-40B4-BE49-F238E27FC236}">
              <a16:creationId xmlns:a16="http://schemas.microsoft.com/office/drawing/2014/main" id="{E84722FB-5EF3-4B02-BF13-CB1AF7D0481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5" name="TextovéPole 1">
          <a:extLst>
            <a:ext uri="{FF2B5EF4-FFF2-40B4-BE49-F238E27FC236}">
              <a16:creationId xmlns:a16="http://schemas.microsoft.com/office/drawing/2014/main" id="{2DF50A82-70F7-44A7-9229-EC5CCD61D72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6" name="TextovéPole 1">
          <a:extLst>
            <a:ext uri="{FF2B5EF4-FFF2-40B4-BE49-F238E27FC236}">
              <a16:creationId xmlns:a16="http://schemas.microsoft.com/office/drawing/2014/main" id="{D581DE46-A113-4EC7-B3E7-3A9C3E2E940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7" name="TextovéPole 1">
          <a:extLst>
            <a:ext uri="{FF2B5EF4-FFF2-40B4-BE49-F238E27FC236}">
              <a16:creationId xmlns:a16="http://schemas.microsoft.com/office/drawing/2014/main" id="{EA17D8A3-20B2-482E-93F0-BC70BF0D088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8" name="TextovéPole 1">
          <a:extLst>
            <a:ext uri="{FF2B5EF4-FFF2-40B4-BE49-F238E27FC236}">
              <a16:creationId xmlns:a16="http://schemas.microsoft.com/office/drawing/2014/main" id="{740E6EBB-5DC6-44DA-9D1B-D061F297555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19" name="TextovéPole 1">
          <a:extLst>
            <a:ext uri="{FF2B5EF4-FFF2-40B4-BE49-F238E27FC236}">
              <a16:creationId xmlns:a16="http://schemas.microsoft.com/office/drawing/2014/main" id="{01D490D7-3C1F-4BC1-B351-F5E33327ACE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0" name="TextovéPole 1">
          <a:extLst>
            <a:ext uri="{FF2B5EF4-FFF2-40B4-BE49-F238E27FC236}">
              <a16:creationId xmlns:a16="http://schemas.microsoft.com/office/drawing/2014/main" id="{29A60B83-EDD0-48E1-9371-E28CBF2D846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1" name="TextovéPole 1">
          <a:extLst>
            <a:ext uri="{FF2B5EF4-FFF2-40B4-BE49-F238E27FC236}">
              <a16:creationId xmlns:a16="http://schemas.microsoft.com/office/drawing/2014/main" id="{5BC3428D-8740-400B-B6C1-19CD43C96FB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2" name="TextovéPole 1">
          <a:extLst>
            <a:ext uri="{FF2B5EF4-FFF2-40B4-BE49-F238E27FC236}">
              <a16:creationId xmlns:a16="http://schemas.microsoft.com/office/drawing/2014/main" id="{5F1262E8-6128-4BA8-B3B0-5D019752185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3" name="TextovéPole 1">
          <a:extLst>
            <a:ext uri="{FF2B5EF4-FFF2-40B4-BE49-F238E27FC236}">
              <a16:creationId xmlns:a16="http://schemas.microsoft.com/office/drawing/2014/main" id="{E394D52F-5DED-4071-A734-8510443C0AF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4" name="TextovéPole 1">
          <a:extLst>
            <a:ext uri="{FF2B5EF4-FFF2-40B4-BE49-F238E27FC236}">
              <a16:creationId xmlns:a16="http://schemas.microsoft.com/office/drawing/2014/main" id="{45290D8A-8F82-4E3F-8BBB-2F85DC4BDFEF}"/>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5" name="TextovéPole 1">
          <a:extLst>
            <a:ext uri="{FF2B5EF4-FFF2-40B4-BE49-F238E27FC236}">
              <a16:creationId xmlns:a16="http://schemas.microsoft.com/office/drawing/2014/main" id="{3A3DBDF6-F8FC-4E69-89E9-A40BE630889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6" name="TextovéPole 1">
          <a:extLst>
            <a:ext uri="{FF2B5EF4-FFF2-40B4-BE49-F238E27FC236}">
              <a16:creationId xmlns:a16="http://schemas.microsoft.com/office/drawing/2014/main" id="{C457F2FD-4EC9-489F-9494-C0A59D139BB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7" name="TextovéPole 1">
          <a:extLst>
            <a:ext uri="{FF2B5EF4-FFF2-40B4-BE49-F238E27FC236}">
              <a16:creationId xmlns:a16="http://schemas.microsoft.com/office/drawing/2014/main" id="{AB80ED0A-63BD-437B-A2C3-CD0C5C79958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8" name="TextovéPole 1">
          <a:extLst>
            <a:ext uri="{FF2B5EF4-FFF2-40B4-BE49-F238E27FC236}">
              <a16:creationId xmlns:a16="http://schemas.microsoft.com/office/drawing/2014/main" id="{BFF4F2D3-AB31-48A9-B310-654145283D1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29" name="TextovéPole 1">
          <a:extLst>
            <a:ext uri="{FF2B5EF4-FFF2-40B4-BE49-F238E27FC236}">
              <a16:creationId xmlns:a16="http://schemas.microsoft.com/office/drawing/2014/main" id="{FB115533-739F-4C85-98B6-2AEEBBC0DB5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0" name="TextovéPole 1">
          <a:extLst>
            <a:ext uri="{FF2B5EF4-FFF2-40B4-BE49-F238E27FC236}">
              <a16:creationId xmlns:a16="http://schemas.microsoft.com/office/drawing/2014/main" id="{05801813-9EC0-434B-B1BE-98953CF1DB6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1" name="TextovéPole 1">
          <a:extLst>
            <a:ext uri="{FF2B5EF4-FFF2-40B4-BE49-F238E27FC236}">
              <a16:creationId xmlns:a16="http://schemas.microsoft.com/office/drawing/2014/main" id="{FDCA504D-C3A8-44E4-9B25-A2C9446D4B5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2" name="TextovéPole 1">
          <a:extLst>
            <a:ext uri="{FF2B5EF4-FFF2-40B4-BE49-F238E27FC236}">
              <a16:creationId xmlns:a16="http://schemas.microsoft.com/office/drawing/2014/main" id="{5E5B81E7-16C8-469C-A31D-3B99D381038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3" name="TextovéPole 1">
          <a:extLst>
            <a:ext uri="{FF2B5EF4-FFF2-40B4-BE49-F238E27FC236}">
              <a16:creationId xmlns:a16="http://schemas.microsoft.com/office/drawing/2014/main" id="{57A4ED3E-F179-42D2-807B-163C3260854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4" name="TextovéPole 1">
          <a:extLst>
            <a:ext uri="{FF2B5EF4-FFF2-40B4-BE49-F238E27FC236}">
              <a16:creationId xmlns:a16="http://schemas.microsoft.com/office/drawing/2014/main" id="{BEC522B9-2313-4376-9E03-BE6904531C7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5" name="TextovéPole 1">
          <a:extLst>
            <a:ext uri="{FF2B5EF4-FFF2-40B4-BE49-F238E27FC236}">
              <a16:creationId xmlns:a16="http://schemas.microsoft.com/office/drawing/2014/main" id="{89D0256B-1BB9-451F-8BDD-87B274E0221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6" name="TextovéPole 1">
          <a:extLst>
            <a:ext uri="{FF2B5EF4-FFF2-40B4-BE49-F238E27FC236}">
              <a16:creationId xmlns:a16="http://schemas.microsoft.com/office/drawing/2014/main" id="{36156FF9-FFBD-40F6-9478-A3230A3500D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7" name="TextovéPole 1">
          <a:extLst>
            <a:ext uri="{FF2B5EF4-FFF2-40B4-BE49-F238E27FC236}">
              <a16:creationId xmlns:a16="http://schemas.microsoft.com/office/drawing/2014/main" id="{2810868F-52AD-4074-9E47-4C747F58B6E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8" name="TextovéPole 1">
          <a:extLst>
            <a:ext uri="{FF2B5EF4-FFF2-40B4-BE49-F238E27FC236}">
              <a16:creationId xmlns:a16="http://schemas.microsoft.com/office/drawing/2014/main" id="{E1EB8848-1A8A-4609-88F2-CF762DAED5D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39" name="TextovéPole 1">
          <a:extLst>
            <a:ext uri="{FF2B5EF4-FFF2-40B4-BE49-F238E27FC236}">
              <a16:creationId xmlns:a16="http://schemas.microsoft.com/office/drawing/2014/main" id="{BC4993C3-3874-42EF-9A74-8A9DE070390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0" name="TextovéPole 1">
          <a:extLst>
            <a:ext uri="{FF2B5EF4-FFF2-40B4-BE49-F238E27FC236}">
              <a16:creationId xmlns:a16="http://schemas.microsoft.com/office/drawing/2014/main" id="{F40EFE3A-C508-4E45-AB45-A7624D85827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1" name="TextovéPole 1">
          <a:extLst>
            <a:ext uri="{FF2B5EF4-FFF2-40B4-BE49-F238E27FC236}">
              <a16:creationId xmlns:a16="http://schemas.microsoft.com/office/drawing/2014/main" id="{9D75185B-1902-454E-A3A8-45803470EBC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2" name="TextovéPole 1">
          <a:extLst>
            <a:ext uri="{FF2B5EF4-FFF2-40B4-BE49-F238E27FC236}">
              <a16:creationId xmlns:a16="http://schemas.microsoft.com/office/drawing/2014/main" id="{5C9DF2F2-F559-41FC-8F62-81A9065DA78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3" name="TextovéPole 1">
          <a:extLst>
            <a:ext uri="{FF2B5EF4-FFF2-40B4-BE49-F238E27FC236}">
              <a16:creationId xmlns:a16="http://schemas.microsoft.com/office/drawing/2014/main" id="{5BF2B665-CCE3-46FF-9927-DD47E914A20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4" name="TextovéPole 1">
          <a:extLst>
            <a:ext uri="{FF2B5EF4-FFF2-40B4-BE49-F238E27FC236}">
              <a16:creationId xmlns:a16="http://schemas.microsoft.com/office/drawing/2014/main" id="{DEC815E0-7483-4F69-9D0D-95A9573FE6B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5" name="TextovéPole 1">
          <a:extLst>
            <a:ext uri="{FF2B5EF4-FFF2-40B4-BE49-F238E27FC236}">
              <a16:creationId xmlns:a16="http://schemas.microsoft.com/office/drawing/2014/main" id="{EB35507D-97D5-4AF9-824D-497F4878796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6" name="TextovéPole 1">
          <a:extLst>
            <a:ext uri="{FF2B5EF4-FFF2-40B4-BE49-F238E27FC236}">
              <a16:creationId xmlns:a16="http://schemas.microsoft.com/office/drawing/2014/main" id="{3ED18D80-6C88-4C01-89E7-0165C92CB80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7" name="TextovéPole 1">
          <a:extLst>
            <a:ext uri="{FF2B5EF4-FFF2-40B4-BE49-F238E27FC236}">
              <a16:creationId xmlns:a16="http://schemas.microsoft.com/office/drawing/2014/main" id="{2F7E84C3-FD2E-4DA7-82B7-309AE1B32B3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8" name="TextovéPole 1">
          <a:extLst>
            <a:ext uri="{FF2B5EF4-FFF2-40B4-BE49-F238E27FC236}">
              <a16:creationId xmlns:a16="http://schemas.microsoft.com/office/drawing/2014/main" id="{C14AB851-A2E8-4C4C-B8F8-3A429474A17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49" name="TextovéPole 1">
          <a:extLst>
            <a:ext uri="{FF2B5EF4-FFF2-40B4-BE49-F238E27FC236}">
              <a16:creationId xmlns:a16="http://schemas.microsoft.com/office/drawing/2014/main" id="{420130A7-19DE-4C97-B6A2-A9AD800DA8F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0" name="TextovéPole 1">
          <a:extLst>
            <a:ext uri="{FF2B5EF4-FFF2-40B4-BE49-F238E27FC236}">
              <a16:creationId xmlns:a16="http://schemas.microsoft.com/office/drawing/2014/main" id="{A0500178-4766-45FE-9AB4-37792518B88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1" name="TextovéPole 1">
          <a:extLst>
            <a:ext uri="{FF2B5EF4-FFF2-40B4-BE49-F238E27FC236}">
              <a16:creationId xmlns:a16="http://schemas.microsoft.com/office/drawing/2014/main" id="{8CDB2C88-360B-4B83-93BA-38606538EED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2" name="TextovéPole 1">
          <a:extLst>
            <a:ext uri="{FF2B5EF4-FFF2-40B4-BE49-F238E27FC236}">
              <a16:creationId xmlns:a16="http://schemas.microsoft.com/office/drawing/2014/main" id="{AD780690-B5AF-4C80-9B38-BAB9A2AD38F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3" name="TextovéPole 1">
          <a:extLst>
            <a:ext uri="{FF2B5EF4-FFF2-40B4-BE49-F238E27FC236}">
              <a16:creationId xmlns:a16="http://schemas.microsoft.com/office/drawing/2014/main" id="{C6D35C8C-C0DC-4535-8CB3-C18499F8E8E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4" name="TextovéPole 1">
          <a:extLst>
            <a:ext uri="{FF2B5EF4-FFF2-40B4-BE49-F238E27FC236}">
              <a16:creationId xmlns:a16="http://schemas.microsoft.com/office/drawing/2014/main" id="{9BA504CF-900F-4969-B749-FF332635CD4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5" name="TextovéPole 1">
          <a:extLst>
            <a:ext uri="{FF2B5EF4-FFF2-40B4-BE49-F238E27FC236}">
              <a16:creationId xmlns:a16="http://schemas.microsoft.com/office/drawing/2014/main" id="{AB4D4582-009D-4863-B871-947F65A585D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6" name="TextovéPole 1">
          <a:extLst>
            <a:ext uri="{FF2B5EF4-FFF2-40B4-BE49-F238E27FC236}">
              <a16:creationId xmlns:a16="http://schemas.microsoft.com/office/drawing/2014/main" id="{788EBC06-640B-4F70-92DA-DA6B3DD3680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7" name="TextovéPole 1">
          <a:extLst>
            <a:ext uri="{FF2B5EF4-FFF2-40B4-BE49-F238E27FC236}">
              <a16:creationId xmlns:a16="http://schemas.microsoft.com/office/drawing/2014/main" id="{CA8A4527-002E-428D-B2D1-B20CAB67036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8" name="TextovéPole 1">
          <a:extLst>
            <a:ext uri="{FF2B5EF4-FFF2-40B4-BE49-F238E27FC236}">
              <a16:creationId xmlns:a16="http://schemas.microsoft.com/office/drawing/2014/main" id="{35F794D2-31F9-4A9E-8F2B-A616E18E1E5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59" name="TextovéPole 1">
          <a:extLst>
            <a:ext uri="{FF2B5EF4-FFF2-40B4-BE49-F238E27FC236}">
              <a16:creationId xmlns:a16="http://schemas.microsoft.com/office/drawing/2014/main" id="{DA194887-FC44-4D48-8AC1-505D44A4EB1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0" name="TextovéPole 1">
          <a:extLst>
            <a:ext uri="{FF2B5EF4-FFF2-40B4-BE49-F238E27FC236}">
              <a16:creationId xmlns:a16="http://schemas.microsoft.com/office/drawing/2014/main" id="{1F4731E0-A69D-426F-BC00-11A431C38D6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1" name="TextovéPole 1">
          <a:extLst>
            <a:ext uri="{FF2B5EF4-FFF2-40B4-BE49-F238E27FC236}">
              <a16:creationId xmlns:a16="http://schemas.microsoft.com/office/drawing/2014/main" id="{4F5E8F43-89F7-4878-A196-3F015E0D6E5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2" name="TextovéPole 1">
          <a:extLst>
            <a:ext uri="{FF2B5EF4-FFF2-40B4-BE49-F238E27FC236}">
              <a16:creationId xmlns:a16="http://schemas.microsoft.com/office/drawing/2014/main" id="{79E3D324-0E56-42C4-9573-B00515F5EDD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3" name="TextovéPole 1">
          <a:extLst>
            <a:ext uri="{FF2B5EF4-FFF2-40B4-BE49-F238E27FC236}">
              <a16:creationId xmlns:a16="http://schemas.microsoft.com/office/drawing/2014/main" id="{52E17F02-B259-4E47-93A8-4ED1638CC38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4" name="TextovéPole 1">
          <a:extLst>
            <a:ext uri="{FF2B5EF4-FFF2-40B4-BE49-F238E27FC236}">
              <a16:creationId xmlns:a16="http://schemas.microsoft.com/office/drawing/2014/main" id="{FAFD7090-70CD-4E53-A0E9-7BD4B9AAD35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5" name="TextovéPole 1">
          <a:extLst>
            <a:ext uri="{FF2B5EF4-FFF2-40B4-BE49-F238E27FC236}">
              <a16:creationId xmlns:a16="http://schemas.microsoft.com/office/drawing/2014/main" id="{6D95C4F1-99B1-4BB4-AF02-F6FA9B24E0A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6" name="TextovéPole 1">
          <a:extLst>
            <a:ext uri="{FF2B5EF4-FFF2-40B4-BE49-F238E27FC236}">
              <a16:creationId xmlns:a16="http://schemas.microsoft.com/office/drawing/2014/main" id="{1C69882C-6583-4D38-8354-772157C1E5A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7" name="TextovéPole 1">
          <a:extLst>
            <a:ext uri="{FF2B5EF4-FFF2-40B4-BE49-F238E27FC236}">
              <a16:creationId xmlns:a16="http://schemas.microsoft.com/office/drawing/2014/main" id="{88BA4ACF-A46C-4728-A456-A4A5F36E2CD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8" name="TextovéPole 1">
          <a:extLst>
            <a:ext uri="{FF2B5EF4-FFF2-40B4-BE49-F238E27FC236}">
              <a16:creationId xmlns:a16="http://schemas.microsoft.com/office/drawing/2014/main" id="{E2BEEC02-30A7-412F-BF19-25D5C47B432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69" name="TextovéPole 1">
          <a:extLst>
            <a:ext uri="{FF2B5EF4-FFF2-40B4-BE49-F238E27FC236}">
              <a16:creationId xmlns:a16="http://schemas.microsoft.com/office/drawing/2014/main" id="{87A44C4B-3CCF-4099-A2DF-ADF522EC5CE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0" name="TextovéPole 1">
          <a:extLst>
            <a:ext uri="{FF2B5EF4-FFF2-40B4-BE49-F238E27FC236}">
              <a16:creationId xmlns:a16="http://schemas.microsoft.com/office/drawing/2014/main" id="{4EE43B59-4A1E-45B2-8C56-4D9243C5CB5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1" name="TextovéPole 1">
          <a:extLst>
            <a:ext uri="{FF2B5EF4-FFF2-40B4-BE49-F238E27FC236}">
              <a16:creationId xmlns:a16="http://schemas.microsoft.com/office/drawing/2014/main" id="{EA237434-9EFF-426B-A9BB-6CE01D6767B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2" name="TextovéPole 1">
          <a:extLst>
            <a:ext uri="{FF2B5EF4-FFF2-40B4-BE49-F238E27FC236}">
              <a16:creationId xmlns:a16="http://schemas.microsoft.com/office/drawing/2014/main" id="{306F021D-7B63-4A79-A1E9-773F888FB47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3" name="TextovéPole 1">
          <a:extLst>
            <a:ext uri="{FF2B5EF4-FFF2-40B4-BE49-F238E27FC236}">
              <a16:creationId xmlns:a16="http://schemas.microsoft.com/office/drawing/2014/main" id="{CEAA3863-08F0-4931-8DEE-918A72DD746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4" name="TextovéPole 1">
          <a:extLst>
            <a:ext uri="{FF2B5EF4-FFF2-40B4-BE49-F238E27FC236}">
              <a16:creationId xmlns:a16="http://schemas.microsoft.com/office/drawing/2014/main" id="{D4158D1C-35F9-419F-87D8-38FA97B25C4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5" name="TextovéPole 1">
          <a:extLst>
            <a:ext uri="{FF2B5EF4-FFF2-40B4-BE49-F238E27FC236}">
              <a16:creationId xmlns:a16="http://schemas.microsoft.com/office/drawing/2014/main" id="{35B4A39A-BCA2-4C0D-BA5D-1DAF055530A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6" name="TextovéPole 1">
          <a:extLst>
            <a:ext uri="{FF2B5EF4-FFF2-40B4-BE49-F238E27FC236}">
              <a16:creationId xmlns:a16="http://schemas.microsoft.com/office/drawing/2014/main" id="{F345701E-B918-4199-8ED8-04735D947BF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7" name="TextovéPole 1">
          <a:extLst>
            <a:ext uri="{FF2B5EF4-FFF2-40B4-BE49-F238E27FC236}">
              <a16:creationId xmlns:a16="http://schemas.microsoft.com/office/drawing/2014/main" id="{F91FC0BB-79AC-4876-B4D9-CDA8552412F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8" name="TextovéPole 1">
          <a:extLst>
            <a:ext uri="{FF2B5EF4-FFF2-40B4-BE49-F238E27FC236}">
              <a16:creationId xmlns:a16="http://schemas.microsoft.com/office/drawing/2014/main" id="{41C44226-3E75-475F-B825-09C885941FD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79" name="TextovéPole 1">
          <a:extLst>
            <a:ext uri="{FF2B5EF4-FFF2-40B4-BE49-F238E27FC236}">
              <a16:creationId xmlns:a16="http://schemas.microsoft.com/office/drawing/2014/main" id="{2D00E152-A90B-4D8A-8140-0C3B68E9430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0" name="TextovéPole 1">
          <a:extLst>
            <a:ext uri="{FF2B5EF4-FFF2-40B4-BE49-F238E27FC236}">
              <a16:creationId xmlns:a16="http://schemas.microsoft.com/office/drawing/2014/main" id="{587F4875-301B-4444-BC2E-6E917390A08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1" name="TextovéPole 1">
          <a:extLst>
            <a:ext uri="{FF2B5EF4-FFF2-40B4-BE49-F238E27FC236}">
              <a16:creationId xmlns:a16="http://schemas.microsoft.com/office/drawing/2014/main" id="{F3C7D51C-7101-4B82-8644-B71D754796A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2" name="TextovéPole 1">
          <a:extLst>
            <a:ext uri="{FF2B5EF4-FFF2-40B4-BE49-F238E27FC236}">
              <a16:creationId xmlns:a16="http://schemas.microsoft.com/office/drawing/2014/main" id="{FA2C4589-F956-4B85-B3F2-877B8D05C773}"/>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3" name="TextovéPole 1">
          <a:extLst>
            <a:ext uri="{FF2B5EF4-FFF2-40B4-BE49-F238E27FC236}">
              <a16:creationId xmlns:a16="http://schemas.microsoft.com/office/drawing/2014/main" id="{CAEB432E-9588-4907-BB51-19FAB18E696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4" name="TextovéPole 1">
          <a:extLst>
            <a:ext uri="{FF2B5EF4-FFF2-40B4-BE49-F238E27FC236}">
              <a16:creationId xmlns:a16="http://schemas.microsoft.com/office/drawing/2014/main" id="{39E31AA9-C089-4589-8D91-F1E11613AD6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5" name="TextovéPole 1">
          <a:extLst>
            <a:ext uri="{FF2B5EF4-FFF2-40B4-BE49-F238E27FC236}">
              <a16:creationId xmlns:a16="http://schemas.microsoft.com/office/drawing/2014/main" id="{8820CAFB-3DDB-4DCC-99C0-7EFF523AAF7A}"/>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6" name="TextovéPole 1">
          <a:extLst>
            <a:ext uri="{FF2B5EF4-FFF2-40B4-BE49-F238E27FC236}">
              <a16:creationId xmlns:a16="http://schemas.microsoft.com/office/drawing/2014/main" id="{354C2C5D-7E0C-489B-94DF-A42248D5B5B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7" name="TextovéPole 1">
          <a:extLst>
            <a:ext uri="{FF2B5EF4-FFF2-40B4-BE49-F238E27FC236}">
              <a16:creationId xmlns:a16="http://schemas.microsoft.com/office/drawing/2014/main" id="{79913DB5-250F-44BD-91EA-D87CCF75CF2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8" name="TextovéPole 1">
          <a:extLst>
            <a:ext uri="{FF2B5EF4-FFF2-40B4-BE49-F238E27FC236}">
              <a16:creationId xmlns:a16="http://schemas.microsoft.com/office/drawing/2014/main" id="{ED8492D4-E432-4242-A9A6-548BB0676CE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89" name="TextovéPole 1">
          <a:extLst>
            <a:ext uri="{FF2B5EF4-FFF2-40B4-BE49-F238E27FC236}">
              <a16:creationId xmlns:a16="http://schemas.microsoft.com/office/drawing/2014/main" id="{51EC34FA-C6DB-469E-A88A-E4E4639C4CC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0" name="TextovéPole 1">
          <a:extLst>
            <a:ext uri="{FF2B5EF4-FFF2-40B4-BE49-F238E27FC236}">
              <a16:creationId xmlns:a16="http://schemas.microsoft.com/office/drawing/2014/main" id="{58CE66D1-C511-4FD3-8D84-CEA8E4F0E2A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1" name="TextovéPole 1">
          <a:extLst>
            <a:ext uri="{FF2B5EF4-FFF2-40B4-BE49-F238E27FC236}">
              <a16:creationId xmlns:a16="http://schemas.microsoft.com/office/drawing/2014/main" id="{676840AE-9706-48D7-8C6C-9A34F2B0702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2" name="TextovéPole 1">
          <a:extLst>
            <a:ext uri="{FF2B5EF4-FFF2-40B4-BE49-F238E27FC236}">
              <a16:creationId xmlns:a16="http://schemas.microsoft.com/office/drawing/2014/main" id="{C0DCFC66-7ECD-4925-A5E4-4E0379E19F3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3" name="TextovéPole 1">
          <a:extLst>
            <a:ext uri="{FF2B5EF4-FFF2-40B4-BE49-F238E27FC236}">
              <a16:creationId xmlns:a16="http://schemas.microsoft.com/office/drawing/2014/main" id="{F834D507-3D21-45DD-A8F3-D60C06C272F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4" name="TextovéPole 1">
          <a:extLst>
            <a:ext uri="{FF2B5EF4-FFF2-40B4-BE49-F238E27FC236}">
              <a16:creationId xmlns:a16="http://schemas.microsoft.com/office/drawing/2014/main" id="{4DF699E4-1C39-4FD8-A56D-FE3E522E08C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5" name="TextovéPole 1">
          <a:extLst>
            <a:ext uri="{FF2B5EF4-FFF2-40B4-BE49-F238E27FC236}">
              <a16:creationId xmlns:a16="http://schemas.microsoft.com/office/drawing/2014/main" id="{6C5C7229-A2CE-4ED8-9A40-6412C67B6E4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6" name="TextovéPole 1">
          <a:extLst>
            <a:ext uri="{FF2B5EF4-FFF2-40B4-BE49-F238E27FC236}">
              <a16:creationId xmlns:a16="http://schemas.microsoft.com/office/drawing/2014/main" id="{799C0EAE-4253-4B6F-AB18-BD77EA23F84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7" name="TextovéPole 1">
          <a:extLst>
            <a:ext uri="{FF2B5EF4-FFF2-40B4-BE49-F238E27FC236}">
              <a16:creationId xmlns:a16="http://schemas.microsoft.com/office/drawing/2014/main" id="{B964AF2E-938C-48EC-9DC4-B793846AD7A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8" name="TextovéPole 1">
          <a:extLst>
            <a:ext uri="{FF2B5EF4-FFF2-40B4-BE49-F238E27FC236}">
              <a16:creationId xmlns:a16="http://schemas.microsoft.com/office/drawing/2014/main" id="{1E9735F6-FE61-4F55-9176-CBD4FF61753B}"/>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599" name="TextovéPole 1">
          <a:extLst>
            <a:ext uri="{FF2B5EF4-FFF2-40B4-BE49-F238E27FC236}">
              <a16:creationId xmlns:a16="http://schemas.microsoft.com/office/drawing/2014/main" id="{2828C02A-BC06-4389-960B-E47B10447D5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0" name="TextovéPole 1">
          <a:extLst>
            <a:ext uri="{FF2B5EF4-FFF2-40B4-BE49-F238E27FC236}">
              <a16:creationId xmlns:a16="http://schemas.microsoft.com/office/drawing/2014/main" id="{7F21156C-EBC6-4857-A636-2907E6F97E6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1" name="TextovéPole 1">
          <a:extLst>
            <a:ext uri="{FF2B5EF4-FFF2-40B4-BE49-F238E27FC236}">
              <a16:creationId xmlns:a16="http://schemas.microsoft.com/office/drawing/2014/main" id="{19674B6A-9B72-4961-B264-1E6562043C1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2" name="TextovéPole 1">
          <a:extLst>
            <a:ext uri="{FF2B5EF4-FFF2-40B4-BE49-F238E27FC236}">
              <a16:creationId xmlns:a16="http://schemas.microsoft.com/office/drawing/2014/main" id="{6E90694F-8841-421D-8FEA-572B75B4E4B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3" name="TextovéPole 1">
          <a:extLst>
            <a:ext uri="{FF2B5EF4-FFF2-40B4-BE49-F238E27FC236}">
              <a16:creationId xmlns:a16="http://schemas.microsoft.com/office/drawing/2014/main" id="{2B5367B6-C7CB-4CEA-99AC-7051B1022DC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4" name="TextovéPole 1">
          <a:extLst>
            <a:ext uri="{FF2B5EF4-FFF2-40B4-BE49-F238E27FC236}">
              <a16:creationId xmlns:a16="http://schemas.microsoft.com/office/drawing/2014/main" id="{3FD9668F-0031-4649-852C-097AAD2B0F8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5" name="TextovéPole 1">
          <a:extLst>
            <a:ext uri="{FF2B5EF4-FFF2-40B4-BE49-F238E27FC236}">
              <a16:creationId xmlns:a16="http://schemas.microsoft.com/office/drawing/2014/main" id="{6F7A4547-4698-49CD-A534-A07ABB86EAD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6" name="TextovéPole 1">
          <a:extLst>
            <a:ext uri="{FF2B5EF4-FFF2-40B4-BE49-F238E27FC236}">
              <a16:creationId xmlns:a16="http://schemas.microsoft.com/office/drawing/2014/main" id="{E411217C-CB95-41F0-9918-0B0FC0E2223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7" name="TextovéPole 1">
          <a:extLst>
            <a:ext uri="{FF2B5EF4-FFF2-40B4-BE49-F238E27FC236}">
              <a16:creationId xmlns:a16="http://schemas.microsoft.com/office/drawing/2014/main" id="{4ACEF73C-A29E-4366-941A-0E39CCF1705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8" name="TextovéPole 1">
          <a:extLst>
            <a:ext uri="{FF2B5EF4-FFF2-40B4-BE49-F238E27FC236}">
              <a16:creationId xmlns:a16="http://schemas.microsoft.com/office/drawing/2014/main" id="{5C93CAFB-2910-4E8E-AAF3-F9AA74063B7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09" name="TextovéPole 1">
          <a:extLst>
            <a:ext uri="{FF2B5EF4-FFF2-40B4-BE49-F238E27FC236}">
              <a16:creationId xmlns:a16="http://schemas.microsoft.com/office/drawing/2014/main" id="{CC3DD438-9BC7-4320-A1EA-854D4DBFA11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0" name="TextovéPole 1">
          <a:extLst>
            <a:ext uri="{FF2B5EF4-FFF2-40B4-BE49-F238E27FC236}">
              <a16:creationId xmlns:a16="http://schemas.microsoft.com/office/drawing/2014/main" id="{9930E51E-8B1F-4E4A-BA87-9A9E5CFA37A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1" name="TextovéPole 1">
          <a:extLst>
            <a:ext uri="{FF2B5EF4-FFF2-40B4-BE49-F238E27FC236}">
              <a16:creationId xmlns:a16="http://schemas.microsoft.com/office/drawing/2014/main" id="{10019466-B485-4A7C-BCAC-77261713F9F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2" name="TextovéPole 1">
          <a:extLst>
            <a:ext uri="{FF2B5EF4-FFF2-40B4-BE49-F238E27FC236}">
              <a16:creationId xmlns:a16="http://schemas.microsoft.com/office/drawing/2014/main" id="{0E9DBC11-7265-4D01-9164-D797A9A68FF9}"/>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3" name="TextovéPole 1">
          <a:extLst>
            <a:ext uri="{FF2B5EF4-FFF2-40B4-BE49-F238E27FC236}">
              <a16:creationId xmlns:a16="http://schemas.microsoft.com/office/drawing/2014/main" id="{D7883DD9-67A1-4E4A-8DB8-2D868F5A79B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4" name="TextovéPole 1">
          <a:extLst>
            <a:ext uri="{FF2B5EF4-FFF2-40B4-BE49-F238E27FC236}">
              <a16:creationId xmlns:a16="http://schemas.microsoft.com/office/drawing/2014/main" id="{DD302F2A-F910-4353-99BB-DF3942165B2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5" name="TextovéPole 1">
          <a:extLst>
            <a:ext uri="{FF2B5EF4-FFF2-40B4-BE49-F238E27FC236}">
              <a16:creationId xmlns:a16="http://schemas.microsoft.com/office/drawing/2014/main" id="{8460EB91-955A-4538-B0A2-E0B2662A57C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6" name="TextovéPole 1">
          <a:extLst>
            <a:ext uri="{FF2B5EF4-FFF2-40B4-BE49-F238E27FC236}">
              <a16:creationId xmlns:a16="http://schemas.microsoft.com/office/drawing/2014/main" id="{DF350CBF-330B-4FB2-9562-D2F61F5AD57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7" name="TextovéPole 1">
          <a:extLst>
            <a:ext uri="{FF2B5EF4-FFF2-40B4-BE49-F238E27FC236}">
              <a16:creationId xmlns:a16="http://schemas.microsoft.com/office/drawing/2014/main" id="{4BADDD52-FDB5-4C9C-87E1-1E5D64EAA889}"/>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8" name="TextovéPole 1">
          <a:extLst>
            <a:ext uri="{FF2B5EF4-FFF2-40B4-BE49-F238E27FC236}">
              <a16:creationId xmlns:a16="http://schemas.microsoft.com/office/drawing/2014/main" id="{AABE6C10-1AD3-4481-926F-E6F4F5EE3829}"/>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19" name="TextovéPole 1">
          <a:extLst>
            <a:ext uri="{FF2B5EF4-FFF2-40B4-BE49-F238E27FC236}">
              <a16:creationId xmlns:a16="http://schemas.microsoft.com/office/drawing/2014/main" id="{1518B932-A73E-4A83-B9B6-282636158EA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0" name="TextovéPole 1">
          <a:extLst>
            <a:ext uri="{FF2B5EF4-FFF2-40B4-BE49-F238E27FC236}">
              <a16:creationId xmlns:a16="http://schemas.microsoft.com/office/drawing/2014/main" id="{3D2896AB-FEF4-42E8-A00F-ED4F7A766D8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1" name="TextovéPole 1">
          <a:extLst>
            <a:ext uri="{FF2B5EF4-FFF2-40B4-BE49-F238E27FC236}">
              <a16:creationId xmlns:a16="http://schemas.microsoft.com/office/drawing/2014/main" id="{915D4DAC-39AD-4F63-BC66-D3058C7DD57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2" name="TextovéPole 1">
          <a:extLst>
            <a:ext uri="{FF2B5EF4-FFF2-40B4-BE49-F238E27FC236}">
              <a16:creationId xmlns:a16="http://schemas.microsoft.com/office/drawing/2014/main" id="{DA7AD143-2D91-4062-85A3-54D61D14C60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3" name="TextovéPole 1">
          <a:extLst>
            <a:ext uri="{FF2B5EF4-FFF2-40B4-BE49-F238E27FC236}">
              <a16:creationId xmlns:a16="http://schemas.microsoft.com/office/drawing/2014/main" id="{B4ADCF8B-5734-40BE-80E7-0675BACEBC4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4" name="TextovéPole 1">
          <a:extLst>
            <a:ext uri="{FF2B5EF4-FFF2-40B4-BE49-F238E27FC236}">
              <a16:creationId xmlns:a16="http://schemas.microsoft.com/office/drawing/2014/main" id="{384258E0-C5C1-4974-8A11-DE18C91334D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5" name="TextovéPole 1">
          <a:extLst>
            <a:ext uri="{FF2B5EF4-FFF2-40B4-BE49-F238E27FC236}">
              <a16:creationId xmlns:a16="http://schemas.microsoft.com/office/drawing/2014/main" id="{0F307648-D9BE-43BF-8F36-3620954B768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6" name="TextovéPole 1">
          <a:extLst>
            <a:ext uri="{FF2B5EF4-FFF2-40B4-BE49-F238E27FC236}">
              <a16:creationId xmlns:a16="http://schemas.microsoft.com/office/drawing/2014/main" id="{F298CF50-A76F-4DAB-AD9D-93586601A87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7" name="TextovéPole 1">
          <a:extLst>
            <a:ext uri="{FF2B5EF4-FFF2-40B4-BE49-F238E27FC236}">
              <a16:creationId xmlns:a16="http://schemas.microsoft.com/office/drawing/2014/main" id="{DF38B715-A4A8-4D4D-B795-584F745939D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8" name="TextovéPole 1">
          <a:extLst>
            <a:ext uri="{FF2B5EF4-FFF2-40B4-BE49-F238E27FC236}">
              <a16:creationId xmlns:a16="http://schemas.microsoft.com/office/drawing/2014/main" id="{45183B37-93CA-4251-B11A-D057F782F5B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29" name="TextovéPole 1">
          <a:extLst>
            <a:ext uri="{FF2B5EF4-FFF2-40B4-BE49-F238E27FC236}">
              <a16:creationId xmlns:a16="http://schemas.microsoft.com/office/drawing/2014/main" id="{74FD9E04-F477-417E-95A8-011F87DBDC8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0" name="TextovéPole 1">
          <a:extLst>
            <a:ext uri="{FF2B5EF4-FFF2-40B4-BE49-F238E27FC236}">
              <a16:creationId xmlns:a16="http://schemas.microsoft.com/office/drawing/2014/main" id="{AA2EB1B5-646C-44CF-BC86-26D66A49991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1" name="TextovéPole 1">
          <a:extLst>
            <a:ext uri="{FF2B5EF4-FFF2-40B4-BE49-F238E27FC236}">
              <a16:creationId xmlns:a16="http://schemas.microsoft.com/office/drawing/2014/main" id="{1309B88F-2641-46E4-8194-441D928AB4C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2" name="TextovéPole 1">
          <a:extLst>
            <a:ext uri="{FF2B5EF4-FFF2-40B4-BE49-F238E27FC236}">
              <a16:creationId xmlns:a16="http://schemas.microsoft.com/office/drawing/2014/main" id="{B0A85FEC-DA6D-443B-8F13-CB4857A77B6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3" name="TextovéPole 1">
          <a:extLst>
            <a:ext uri="{FF2B5EF4-FFF2-40B4-BE49-F238E27FC236}">
              <a16:creationId xmlns:a16="http://schemas.microsoft.com/office/drawing/2014/main" id="{DD55F84F-E030-4C5C-937D-3F1989E2F4B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4" name="TextovéPole 1">
          <a:extLst>
            <a:ext uri="{FF2B5EF4-FFF2-40B4-BE49-F238E27FC236}">
              <a16:creationId xmlns:a16="http://schemas.microsoft.com/office/drawing/2014/main" id="{220950AF-C132-4C98-8FAB-380C4FF459E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5" name="TextovéPole 1">
          <a:extLst>
            <a:ext uri="{FF2B5EF4-FFF2-40B4-BE49-F238E27FC236}">
              <a16:creationId xmlns:a16="http://schemas.microsoft.com/office/drawing/2014/main" id="{2D02C6EF-BDAE-4F22-A750-D54E0B07630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6" name="TextovéPole 1">
          <a:extLst>
            <a:ext uri="{FF2B5EF4-FFF2-40B4-BE49-F238E27FC236}">
              <a16:creationId xmlns:a16="http://schemas.microsoft.com/office/drawing/2014/main" id="{1594D90C-FECD-4EF5-B036-5E450BC84A4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7" name="TextovéPole 1">
          <a:extLst>
            <a:ext uri="{FF2B5EF4-FFF2-40B4-BE49-F238E27FC236}">
              <a16:creationId xmlns:a16="http://schemas.microsoft.com/office/drawing/2014/main" id="{48F5BB9D-8EFC-4B26-B47C-1622CA16264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8" name="TextovéPole 1">
          <a:extLst>
            <a:ext uri="{FF2B5EF4-FFF2-40B4-BE49-F238E27FC236}">
              <a16:creationId xmlns:a16="http://schemas.microsoft.com/office/drawing/2014/main" id="{E87C473A-6D50-47BB-89B4-C52CC40B81B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39" name="TextovéPole 1">
          <a:extLst>
            <a:ext uri="{FF2B5EF4-FFF2-40B4-BE49-F238E27FC236}">
              <a16:creationId xmlns:a16="http://schemas.microsoft.com/office/drawing/2014/main" id="{E44C5DD2-2DF4-4622-9F34-D48E830F99F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0" name="TextovéPole 1">
          <a:extLst>
            <a:ext uri="{FF2B5EF4-FFF2-40B4-BE49-F238E27FC236}">
              <a16:creationId xmlns:a16="http://schemas.microsoft.com/office/drawing/2014/main" id="{D2D8E531-274E-47B0-9AD1-9E550034D94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1" name="TextovéPole 1">
          <a:extLst>
            <a:ext uri="{FF2B5EF4-FFF2-40B4-BE49-F238E27FC236}">
              <a16:creationId xmlns:a16="http://schemas.microsoft.com/office/drawing/2014/main" id="{999471C9-55BA-4794-82A2-9AF5201521F6}"/>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2" name="TextovéPole 1">
          <a:extLst>
            <a:ext uri="{FF2B5EF4-FFF2-40B4-BE49-F238E27FC236}">
              <a16:creationId xmlns:a16="http://schemas.microsoft.com/office/drawing/2014/main" id="{0ADC5F83-6CEC-4081-A560-021EC683B64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3" name="TextovéPole 1">
          <a:extLst>
            <a:ext uri="{FF2B5EF4-FFF2-40B4-BE49-F238E27FC236}">
              <a16:creationId xmlns:a16="http://schemas.microsoft.com/office/drawing/2014/main" id="{5D553533-1439-4055-9956-EDC0A332FF4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4" name="TextovéPole 1">
          <a:extLst>
            <a:ext uri="{FF2B5EF4-FFF2-40B4-BE49-F238E27FC236}">
              <a16:creationId xmlns:a16="http://schemas.microsoft.com/office/drawing/2014/main" id="{A55CE791-B921-45FD-9FFD-6406A6E9167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5" name="TextovéPole 1">
          <a:extLst>
            <a:ext uri="{FF2B5EF4-FFF2-40B4-BE49-F238E27FC236}">
              <a16:creationId xmlns:a16="http://schemas.microsoft.com/office/drawing/2014/main" id="{64904466-9142-4699-B00B-196474117C6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6" name="TextovéPole 1">
          <a:extLst>
            <a:ext uri="{FF2B5EF4-FFF2-40B4-BE49-F238E27FC236}">
              <a16:creationId xmlns:a16="http://schemas.microsoft.com/office/drawing/2014/main" id="{5F950F91-C9B2-4ABD-9763-5F74C022333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7" name="TextovéPole 1">
          <a:extLst>
            <a:ext uri="{FF2B5EF4-FFF2-40B4-BE49-F238E27FC236}">
              <a16:creationId xmlns:a16="http://schemas.microsoft.com/office/drawing/2014/main" id="{E8ACFAFA-4EE6-460A-AD49-D21B4DDF0E2C}"/>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8" name="TextovéPole 1">
          <a:extLst>
            <a:ext uri="{FF2B5EF4-FFF2-40B4-BE49-F238E27FC236}">
              <a16:creationId xmlns:a16="http://schemas.microsoft.com/office/drawing/2014/main" id="{0849C95C-4325-4CAB-8890-08C7D2FEB04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49" name="TextovéPole 1">
          <a:extLst>
            <a:ext uri="{FF2B5EF4-FFF2-40B4-BE49-F238E27FC236}">
              <a16:creationId xmlns:a16="http://schemas.microsoft.com/office/drawing/2014/main" id="{50D3DAAA-7479-442A-96D9-5F8344A763F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0" name="TextovéPole 1">
          <a:extLst>
            <a:ext uri="{FF2B5EF4-FFF2-40B4-BE49-F238E27FC236}">
              <a16:creationId xmlns:a16="http://schemas.microsoft.com/office/drawing/2014/main" id="{6409E1DC-1DBA-4500-9291-CEDE8B87F42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1" name="TextovéPole 1">
          <a:extLst>
            <a:ext uri="{FF2B5EF4-FFF2-40B4-BE49-F238E27FC236}">
              <a16:creationId xmlns:a16="http://schemas.microsoft.com/office/drawing/2014/main" id="{EC9DA5A3-51D0-4FD2-986A-0BEB949C1D79}"/>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2" name="TextovéPole 1">
          <a:extLst>
            <a:ext uri="{FF2B5EF4-FFF2-40B4-BE49-F238E27FC236}">
              <a16:creationId xmlns:a16="http://schemas.microsoft.com/office/drawing/2014/main" id="{455D5CCB-539B-40FC-9F9B-DBDCB79ADC92}"/>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3" name="TextovéPole 1">
          <a:extLst>
            <a:ext uri="{FF2B5EF4-FFF2-40B4-BE49-F238E27FC236}">
              <a16:creationId xmlns:a16="http://schemas.microsoft.com/office/drawing/2014/main" id="{471AF987-6BE4-460D-8367-D582F1E04D2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4" name="TextovéPole 1">
          <a:extLst>
            <a:ext uri="{FF2B5EF4-FFF2-40B4-BE49-F238E27FC236}">
              <a16:creationId xmlns:a16="http://schemas.microsoft.com/office/drawing/2014/main" id="{6C68A319-7580-4050-9588-128EB6CE36A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5" name="TextovéPole 1">
          <a:extLst>
            <a:ext uri="{FF2B5EF4-FFF2-40B4-BE49-F238E27FC236}">
              <a16:creationId xmlns:a16="http://schemas.microsoft.com/office/drawing/2014/main" id="{E9EC8182-EC88-448E-847D-98FD7A32D2F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6" name="TextovéPole 1">
          <a:extLst>
            <a:ext uri="{FF2B5EF4-FFF2-40B4-BE49-F238E27FC236}">
              <a16:creationId xmlns:a16="http://schemas.microsoft.com/office/drawing/2014/main" id="{A2B1B19F-1FA5-433B-9F42-354546ECA04E}"/>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7" name="TextovéPole 1">
          <a:extLst>
            <a:ext uri="{FF2B5EF4-FFF2-40B4-BE49-F238E27FC236}">
              <a16:creationId xmlns:a16="http://schemas.microsoft.com/office/drawing/2014/main" id="{80E17322-F944-405A-B789-1438A9419067}"/>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8" name="TextovéPole 1">
          <a:extLst>
            <a:ext uri="{FF2B5EF4-FFF2-40B4-BE49-F238E27FC236}">
              <a16:creationId xmlns:a16="http://schemas.microsoft.com/office/drawing/2014/main" id="{1DA8AF61-3CD7-47FD-9FCC-6C297F5CFE38}"/>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59" name="TextovéPole 1">
          <a:extLst>
            <a:ext uri="{FF2B5EF4-FFF2-40B4-BE49-F238E27FC236}">
              <a16:creationId xmlns:a16="http://schemas.microsoft.com/office/drawing/2014/main" id="{64472DDB-C0CC-4D75-9A78-225225BF05C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0" name="TextovéPole 1">
          <a:extLst>
            <a:ext uri="{FF2B5EF4-FFF2-40B4-BE49-F238E27FC236}">
              <a16:creationId xmlns:a16="http://schemas.microsoft.com/office/drawing/2014/main" id="{5F6AB61C-D735-4191-904F-FFD5371A9E60}"/>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1" name="TextovéPole 1">
          <a:extLst>
            <a:ext uri="{FF2B5EF4-FFF2-40B4-BE49-F238E27FC236}">
              <a16:creationId xmlns:a16="http://schemas.microsoft.com/office/drawing/2014/main" id="{E0145EF9-F776-4E15-8A15-3EE5869AA4C5}"/>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2" name="TextovéPole 1">
          <a:extLst>
            <a:ext uri="{FF2B5EF4-FFF2-40B4-BE49-F238E27FC236}">
              <a16:creationId xmlns:a16="http://schemas.microsoft.com/office/drawing/2014/main" id="{C19D214A-0233-4E20-B76F-235D6B7CF3B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3" name="TextovéPole 1">
          <a:extLst>
            <a:ext uri="{FF2B5EF4-FFF2-40B4-BE49-F238E27FC236}">
              <a16:creationId xmlns:a16="http://schemas.microsoft.com/office/drawing/2014/main" id="{D39C8563-790C-4890-A134-63B66652757D}"/>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4" name="TextovéPole 1">
          <a:extLst>
            <a:ext uri="{FF2B5EF4-FFF2-40B4-BE49-F238E27FC236}">
              <a16:creationId xmlns:a16="http://schemas.microsoft.com/office/drawing/2014/main" id="{FB08316D-9C4A-4A77-A5BD-78B83831BFA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5" name="TextovéPole 1">
          <a:extLst>
            <a:ext uri="{FF2B5EF4-FFF2-40B4-BE49-F238E27FC236}">
              <a16:creationId xmlns:a16="http://schemas.microsoft.com/office/drawing/2014/main" id="{5879A0B6-9046-4192-BF58-1EB41B8A81D6}"/>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6" name="TextovéPole 1">
          <a:extLst>
            <a:ext uri="{FF2B5EF4-FFF2-40B4-BE49-F238E27FC236}">
              <a16:creationId xmlns:a16="http://schemas.microsoft.com/office/drawing/2014/main" id="{F5D4D57E-FEF4-4EF4-892C-86341124E244}"/>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7" name="TextovéPole 1">
          <a:extLst>
            <a:ext uri="{FF2B5EF4-FFF2-40B4-BE49-F238E27FC236}">
              <a16:creationId xmlns:a16="http://schemas.microsoft.com/office/drawing/2014/main" id="{3A756A73-1D83-4578-A04F-32BD98220281}"/>
            </a:ext>
          </a:extLst>
        </xdr:cNvPr>
        <xdr:cNvSpPr txBox="1"/>
      </xdr:nvSpPr>
      <xdr:spPr>
        <a:xfrm>
          <a:off x="17865103"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8" name="TextovéPole 1">
          <a:extLst>
            <a:ext uri="{FF2B5EF4-FFF2-40B4-BE49-F238E27FC236}">
              <a16:creationId xmlns:a16="http://schemas.microsoft.com/office/drawing/2014/main" id="{7C83691A-95D5-44DD-A9D3-1DE84FDA109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69" name="TextovéPole 1">
          <a:extLst>
            <a:ext uri="{FF2B5EF4-FFF2-40B4-BE49-F238E27FC236}">
              <a16:creationId xmlns:a16="http://schemas.microsoft.com/office/drawing/2014/main" id="{0F7BC769-C5C5-48B5-9671-F1C348621A8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0" name="TextovéPole 1">
          <a:extLst>
            <a:ext uri="{FF2B5EF4-FFF2-40B4-BE49-F238E27FC236}">
              <a16:creationId xmlns:a16="http://schemas.microsoft.com/office/drawing/2014/main" id="{2E33ECF8-2E2F-4179-B2D0-D86C42BA2CE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1" name="TextovéPole 1">
          <a:extLst>
            <a:ext uri="{FF2B5EF4-FFF2-40B4-BE49-F238E27FC236}">
              <a16:creationId xmlns:a16="http://schemas.microsoft.com/office/drawing/2014/main" id="{37F538BC-9889-45E8-97F7-A2969D1D559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2" name="TextovéPole 1">
          <a:extLst>
            <a:ext uri="{FF2B5EF4-FFF2-40B4-BE49-F238E27FC236}">
              <a16:creationId xmlns:a16="http://schemas.microsoft.com/office/drawing/2014/main" id="{02AF0039-7A2C-4093-8BE4-5B5DA4645CF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3" name="TextovéPole 1">
          <a:extLst>
            <a:ext uri="{FF2B5EF4-FFF2-40B4-BE49-F238E27FC236}">
              <a16:creationId xmlns:a16="http://schemas.microsoft.com/office/drawing/2014/main" id="{935C72D8-7027-4915-A289-E684A3E15E5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4" name="TextovéPole 1">
          <a:extLst>
            <a:ext uri="{FF2B5EF4-FFF2-40B4-BE49-F238E27FC236}">
              <a16:creationId xmlns:a16="http://schemas.microsoft.com/office/drawing/2014/main" id="{ECC3263A-8326-4350-A672-CBA61D1293B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5" name="TextovéPole 1">
          <a:extLst>
            <a:ext uri="{FF2B5EF4-FFF2-40B4-BE49-F238E27FC236}">
              <a16:creationId xmlns:a16="http://schemas.microsoft.com/office/drawing/2014/main" id="{F6AFB0DF-86CA-46B2-A34A-CF5CAD59153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6" name="TextovéPole 1">
          <a:extLst>
            <a:ext uri="{FF2B5EF4-FFF2-40B4-BE49-F238E27FC236}">
              <a16:creationId xmlns:a16="http://schemas.microsoft.com/office/drawing/2014/main" id="{35D4ECE5-E9E9-4084-BE17-B92C7B8C0CCE}"/>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7" name="TextovéPole 1">
          <a:extLst>
            <a:ext uri="{FF2B5EF4-FFF2-40B4-BE49-F238E27FC236}">
              <a16:creationId xmlns:a16="http://schemas.microsoft.com/office/drawing/2014/main" id="{B4D5DA82-F735-45FB-BECE-E4F6A551971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8" name="TextovéPole 1">
          <a:extLst>
            <a:ext uri="{FF2B5EF4-FFF2-40B4-BE49-F238E27FC236}">
              <a16:creationId xmlns:a16="http://schemas.microsoft.com/office/drawing/2014/main" id="{4EFA31F2-7215-4F6F-B472-D1F16818639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79" name="TextovéPole 1">
          <a:extLst>
            <a:ext uri="{FF2B5EF4-FFF2-40B4-BE49-F238E27FC236}">
              <a16:creationId xmlns:a16="http://schemas.microsoft.com/office/drawing/2014/main" id="{BE7CB493-F1FF-46C9-8147-5CC9CE91CE2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0" name="TextovéPole 1">
          <a:extLst>
            <a:ext uri="{FF2B5EF4-FFF2-40B4-BE49-F238E27FC236}">
              <a16:creationId xmlns:a16="http://schemas.microsoft.com/office/drawing/2014/main" id="{49C922DF-9D09-45EF-981B-ADC76F3786D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1" name="TextovéPole 1">
          <a:extLst>
            <a:ext uri="{FF2B5EF4-FFF2-40B4-BE49-F238E27FC236}">
              <a16:creationId xmlns:a16="http://schemas.microsoft.com/office/drawing/2014/main" id="{350B268B-B251-4CEE-AC18-9527C378B4B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2" name="TextovéPole 1">
          <a:extLst>
            <a:ext uri="{FF2B5EF4-FFF2-40B4-BE49-F238E27FC236}">
              <a16:creationId xmlns:a16="http://schemas.microsoft.com/office/drawing/2014/main" id="{944B5992-7A12-48E2-BCA9-E8D37DCD47C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3" name="TextovéPole 1">
          <a:extLst>
            <a:ext uri="{FF2B5EF4-FFF2-40B4-BE49-F238E27FC236}">
              <a16:creationId xmlns:a16="http://schemas.microsoft.com/office/drawing/2014/main" id="{11DC1EF9-A042-497D-8A93-C44803D9362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4" name="TextovéPole 1">
          <a:extLst>
            <a:ext uri="{FF2B5EF4-FFF2-40B4-BE49-F238E27FC236}">
              <a16:creationId xmlns:a16="http://schemas.microsoft.com/office/drawing/2014/main" id="{A6C4FD0B-D2ED-4261-B717-E77AFF15D51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5" name="TextovéPole 1">
          <a:extLst>
            <a:ext uri="{FF2B5EF4-FFF2-40B4-BE49-F238E27FC236}">
              <a16:creationId xmlns:a16="http://schemas.microsoft.com/office/drawing/2014/main" id="{C7B64058-1159-4306-AB14-212BB6B7E83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6" name="TextovéPole 1">
          <a:extLst>
            <a:ext uri="{FF2B5EF4-FFF2-40B4-BE49-F238E27FC236}">
              <a16:creationId xmlns:a16="http://schemas.microsoft.com/office/drawing/2014/main" id="{187FB16D-06CF-462F-B7F3-25FAFD4AAFE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7" name="TextovéPole 1">
          <a:extLst>
            <a:ext uri="{FF2B5EF4-FFF2-40B4-BE49-F238E27FC236}">
              <a16:creationId xmlns:a16="http://schemas.microsoft.com/office/drawing/2014/main" id="{CCE05FE3-C441-4BC0-AD68-65CDB4095E1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8" name="TextovéPole 1">
          <a:extLst>
            <a:ext uri="{FF2B5EF4-FFF2-40B4-BE49-F238E27FC236}">
              <a16:creationId xmlns:a16="http://schemas.microsoft.com/office/drawing/2014/main" id="{A8401499-722A-4764-B7DB-C49C90185D3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89" name="TextovéPole 1">
          <a:extLst>
            <a:ext uri="{FF2B5EF4-FFF2-40B4-BE49-F238E27FC236}">
              <a16:creationId xmlns:a16="http://schemas.microsoft.com/office/drawing/2014/main" id="{9F39B4FD-C014-4F29-B60E-EA5541A526A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0" name="TextovéPole 1">
          <a:extLst>
            <a:ext uri="{FF2B5EF4-FFF2-40B4-BE49-F238E27FC236}">
              <a16:creationId xmlns:a16="http://schemas.microsoft.com/office/drawing/2014/main" id="{AC60BDC8-1454-4F0E-AF6D-9598C682D26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1" name="TextovéPole 1">
          <a:extLst>
            <a:ext uri="{FF2B5EF4-FFF2-40B4-BE49-F238E27FC236}">
              <a16:creationId xmlns:a16="http://schemas.microsoft.com/office/drawing/2014/main" id="{F6023552-80A3-4E99-BE81-DE755AFC4DA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2" name="TextovéPole 1">
          <a:extLst>
            <a:ext uri="{FF2B5EF4-FFF2-40B4-BE49-F238E27FC236}">
              <a16:creationId xmlns:a16="http://schemas.microsoft.com/office/drawing/2014/main" id="{F813EAFA-D73D-4127-AE9A-7376828D793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3" name="TextovéPole 1">
          <a:extLst>
            <a:ext uri="{FF2B5EF4-FFF2-40B4-BE49-F238E27FC236}">
              <a16:creationId xmlns:a16="http://schemas.microsoft.com/office/drawing/2014/main" id="{42B52886-F246-4785-8CA4-630A27BB6505}"/>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4" name="TextovéPole 1">
          <a:extLst>
            <a:ext uri="{FF2B5EF4-FFF2-40B4-BE49-F238E27FC236}">
              <a16:creationId xmlns:a16="http://schemas.microsoft.com/office/drawing/2014/main" id="{10B813F6-BB4C-4B34-B8D0-F9645418E6B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5" name="TextovéPole 1">
          <a:extLst>
            <a:ext uri="{FF2B5EF4-FFF2-40B4-BE49-F238E27FC236}">
              <a16:creationId xmlns:a16="http://schemas.microsoft.com/office/drawing/2014/main" id="{35537D93-A17C-4D87-ADDB-17818CB2F876}"/>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6" name="TextovéPole 1">
          <a:extLst>
            <a:ext uri="{FF2B5EF4-FFF2-40B4-BE49-F238E27FC236}">
              <a16:creationId xmlns:a16="http://schemas.microsoft.com/office/drawing/2014/main" id="{81D46C1F-A36F-4BE2-BBC4-03B05C905AD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7" name="TextovéPole 1">
          <a:extLst>
            <a:ext uri="{FF2B5EF4-FFF2-40B4-BE49-F238E27FC236}">
              <a16:creationId xmlns:a16="http://schemas.microsoft.com/office/drawing/2014/main" id="{748288C7-9238-49DE-A50A-6262AE17BF1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8" name="TextovéPole 1">
          <a:extLst>
            <a:ext uri="{FF2B5EF4-FFF2-40B4-BE49-F238E27FC236}">
              <a16:creationId xmlns:a16="http://schemas.microsoft.com/office/drawing/2014/main" id="{0B39D45C-5128-4D89-BF91-DB25FB617A1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699" name="TextovéPole 1">
          <a:extLst>
            <a:ext uri="{FF2B5EF4-FFF2-40B4-BE49-F238E27FC236}">
              <a16:creationId xmlns:a16="http://schemas.microsoft.com/office/drawing/2014/main" id="{99BF0293-48C6-45A9-B883-5180F9BCECC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0" name="TextovéPole 1">
          <a:extLst>
            <a:ext uri="{FF2B5EF4-FFF2-40B4-BE49-F238E27FC236}">
              <a16:creationId xmlns:a16="http://schemas.microsoft.com/office/drawing/2014/main" id="{5988F3D0-3CC6-475F-AC7C-92E35A4960E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1" name="TextovéPole 1">
          <a:extLst>
            <a:ext uri="{FF2B5EF4-FFF2-40B4-BE49-F238E27FC236}">
              <a16:creationId xmlns:a16="http://schemas.microsoft.com/office/drawing/2014/main" id="{1E137F27-95FF-4552-9CDA-0BA18409303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2" name="TextovéPole 1">
          <a:extLst>
            <a:ext uri="{FF2B5EF4-FFF2-40B4-BE49-F238E27FC236}">
              <a16:creationId xmlns:a16="http://schemas.microsoft.com/office/drawing/2014/main" id="{93EF33A2-3131-4F93-9CBE-1078AA35DB6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3" name="TextovéPole 1">
          <a:extLst>
            <a:ext uri="{FF2B5EF4-FFF2-40B4-BE49-F238E27FC236}">
              <a16:creationId xmlns:a16="http://schemas.microsoft.com/office/drawing/2014/main" id="{545C675C-A028-41E1-A917-5799D60F1E0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4" name="TextovéPole 1">
          <a:extLst>
            <a:ext uri="{FF2B5EF4-FFF2-40B4-BE49-F238E27FC236}">
              <a16:creationId xmlns:a16="http://schemas.microsoft.com/office/drawing/2014/main" id="{A678DE65-756A-491A-876F-3C1CDE48765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5" name="TextovéPole 1">
          <a:extLst>
            <a:ext uri="{FF2B5EF4-FFF2-40B4-BE49-F238E27FC236}">
              <a16:creationId xmlns:a16="http://schemas.microsoft.com/office/drawing/2014/main" id="{E5C427ED-4FB6-4A69-8A7B-24985819646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6" name="TextovéPole 1">
          <a:extLst>
            <a:ext uri="{FF2B5EF4-FFF2-40B4-BE49-F238E27FC236}">
              <a16:creationId xmlns:a16="http://schemas.microsoft.com/office/drawing/2014/main" id="{AFA65C99-5D2D-4EAD-A05E-41818F6C0F4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7" name="TextovéPole 1">
          <a:extLst>
            <a:ext uri="{FF2B5EF4-FFF2-40B4-BE49-F238E27FC236}">
              <a16:creationId xmlns:a16="http://schemas.microsoft.com/office/drawing/2014/main" id="{48362A05-AB55-48A2-8D53-0605774FE896}"/>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8" name="TextovéPole 1">
          <a:extLst>
            <a:ext uri="{FF2B5EF4-FFF2-40B4-BE49-F238E27FC236}">
              <a16:creationId xmlns:a16="http://schemas.microsoft.com/office/drawing/2014/main" id="{FFFBE85D-9894-491E-B655-7E716A19B18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09" name="TextovéPole 1">
          <a:extLst>
            <a:ext uri="{FF2B5EF4-FFF2-40B4-BE49-F238E27FC236}">
              <a16:creationId xmlns:a16="http://schemas.microsoft.com/office/drawing/2014/main" id="{886090B8-C81F-4E89-AFA1-56A186D94C3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0" name="TextovéPole 1">
          <a:extLst>
            <a:ext uri="{FF2B5EF4-FFF2-40B4-BE49-F238E27FC236}">
              <a16:creationId xmlns:a16="http://schemas.microsoft.com/office/drawing/2014/main" id="{45E59F40-C547-42C5-A3CC-369F12D9E82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1" name="TextovéPole 1">
          <a:extLst>
            <a:ext uri="{FF2B5EF4-FFF2-40B4-BE49-F238E27FC236}">
              <a16:creationId xmlns:a16="http://schemas.microsoft.com/office/drawing/2014/main" id="{F72AC28D-D656-4FB5-8959-55DE6C4C644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2" name="TextovéPole 1">
          <a:extLst>
            <a:ext uri="{FF2B5EF4-FFF2-40B4-BE49-F238E27FC236}">
              <a16:creationId xmlns:a16="http://schemas.microsoft.com/office/drawing/2014/main" id="{5D2D19A9-0380-4F4F-AB19-7074C6045EA8}"/>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3" name="TextovéPole 1">
          <a:extLst>
            <a:ext uri="{FF2B5EF4-FFF2-40B4-BE49-F238E27FC236}">
              <a16:creationId xmlns:a16="http://schemas.microsoft.com/office/drawing/2014/main" id="{1939E6B8-B8B2-4B7A-98C7-CB4909CD531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4" name="TextovéPole 1">
          <a:extLst>
            <a:ext uri="{FF2B5EF4-FFF2-40B4-BE49-F238E27FC236}">
              <a16:creationId xmlns:a16="http://schemas.microsoft.com/office/drawing/2014/main" id="{93177A5E-9085-4621-A439-BAA7F601C7A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5" name="TextovéPole 1">
          <a:extLst>
            <a:ext uri="{FF2B5EF4-FFF2-40B4-BE49-F238E27FC236}">
              <a16:creationId xmlns:a16="http://schemas.microsoft.com/office/drawing/2014/main" id="{A161C2C5-C72C-4D30-8621-F835F4EC504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6" name="TextovéPole 1">
          <a:extLst>
            <a:ext uri="{FF2B5EF4-FFF2-40B4-BE49-F238E27FC236}">
              <a16:creationId xmlns:a16="http://schemas.microsoft.com/office/drawing/2014/main" id="{84D9E044-4619-43E8-92EB-D314A4A6245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7" name="TextovéPole 1">
          <a:extLst>
            <a:ext uri="{FF2B5EF4-FFF2-40B4-BE49-F238E27FC236}">
              <a16:creationId xmlns:a16="http://schemas.microsoft.com/office/drawing/2014/main" id="{490EE3D6-46F7-457E-BF4E-E0115CAB879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8" name="TextovéPole 1">
          <a:extLst>
            <a:ext uri="{FF2B5EF4-FFF2-40B4-BE49-F238E27FC236}">
              <a16:creationId xmlns:a16="http://schemas.microsoft.com/office/drawing/2014/main" id="{C11F7A31-0A38-4EB0-A842-C75F52FD5B71}"/>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19" name="TextovéPole 1">
          <a:extLst>
            <a:ext uri="{FF2B5EF4-FFF2-40B4-BE49-F238E27FC236}">
              <a16:creationId xmlns:a16="http://schemas.microsoft.com/office/drawing/2014/main" id="{C383BA45-4290-481F-B94F-22E87DF5C76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0" name="TextovéPole 1">
          <a:extLst>
            <a:ext uri="{FF2B5EF4-FFF2-40B4-BE49-F238E27FC236}">
              <a16:creationId xmlns:a16="http://schemas.microsoft.com/office/drawing/2014/main" id="{AD4F9721-424B-4F05-BEA3-5AB076FF942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1" name="TextovéPole 1">
          <a:extLst>
            <a:ext uri="{FF2B5EF4-FFF2-40B4-BE49-F238E27FC236}">
              <a16:creationId xmlns:a16="http://schemas.microsoft.com/office/drawing/2014/main" id="{8C0A0F0C-83C8-4D85-8A18-2E9A5DAE430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2" name="TextovéPole 1">
          <a:extLst>
            <a:ext uri="{FF2B5EF4-FFF2-40B4-BE49-F238E27FC236}">
              <a16:creationId xmlns:a16="http://schemas.microsoft.com/office/drawing/2014/main" id="{9518CBD1-DED5-4245-B424-7B2A025BC7A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3" name="TextovéPole 1">
          <a:extLst>
            <a:ext uri="{FF2B5EF4-FFF2-40B4-BE49-F238E27FC236}">
              <a16:creationId xmlns:a16="http://schemas.microsoft.com/office/drawing/2014/main" id="{A26A6E95-0F9A-43AF-BAE3-D6C102EC50D0}"/>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4" name="TextovéPole 1">
          <a:extLst>
            <a:ext uri="{FF2B5EF4-FFF2-40B4-BE49-F238E27FC236}">
              <a16:creationId xmlns:a16="http://schemas.microsoft.com/office/drawing/2014/main" id="{EB737ADA-FFAE-4353-927E-C069F99FBDB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5" name="TextovéPole 1">
          <a:extLst>
            <a:ext uri="{FF2B5EF4-FFF2-40B4-BE49-F238E27FC236}">
              <a16:creationId xmlns:a16="http://schemas.microsoft.com/office/drawing/2014/main" id="{78B4EBE1-9486-4A42-BE54-6E1095BF1EE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6" name="TextovéPole 1">
          <a:extLst>
            <a:ext uri="{FF2B5EF4-FFF2-40B4-BE49-F238E27FC236}">
              <a16:creationId xmlns:a16="http://schemas.microsoft.com/office/drawing/2014/main" id="{F6831C2F-0DDD-4A51-A104-58DC504EBDF7}"/>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7" name="TextovéPole 1">
          <a:extLst>
            <a:ext uri="{FF2B5EF4-FFF2-40B4-BE49-F238E27FC236}">
              <a16:creationId xmlns:a16="http://schemas.microsoft.com/office/drawing/2014/main" id="{A10F14E3-6400-4FE4-90D5-14190255D229}"/>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8" name="TextovéPole 1">
          <a:extLst>
            <a:ext uri="{FF2B5EF4-FFF2-40B4-BE49-F238E27FC236}">
              <a16:creationId xmlns:a16="http://schemas.microsoft.com/office/drawing/2014/main" id="{628EFD5B-910A-44C0-B8F2-6D5738464BC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29" name="TextovéPole 1">
          <a:extLst>
            <a:ext uri="{FF2B5EF4-FFF2-40B4-BE49-F238E27FC236}">
              <a16:creationId xmlns:a16="http://schemas.microsoft.com/office/drawing/2014/main" id="{D5755840-D739-456C-BF8A-931F7AC877A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0" name="TextovéPole 1">
          <a:extLst>
            <a:ext uri="{FF2B5EF4-FFF2-40B4-BE49-F238E27FC236}">
              <a16:creationId xmlns:a16="http://schemas.microsoft.com/office/drawing/2014/main" id="{BFE6747D-A433-4A67-A967-8D5CC36AD24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1" name="TextovéPole 1">
          <a:extLst>
            <a:ext uri="{FF2B5EF4-FFF2-40B4-BE49-F238E27FC236}">
              <a16:creationId xmlns:a16="http://schemas.microsoft.com/office/drawing/2014/main" id="{6E35B587-2B94-4A2A-83FC-A0367E11877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2" name="TextovéPole 1">
          <a:extLst>
            <a:ext uri="{FF2B5EF4-FFF2-40B4-BE49-F238E27FC236}">
              <a16:creationId xmlns:a16="http://schemas.microsoft.com/office/drawing/2014/main" id="{432DF359-90B8-4A08-B2F6-A44D5F75B3E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3" name="TextovéPole 1">
          <a:extLst>
            <a:ext uri="{FF2B5EF4-FFF2-40B4-BE49-F238E27FC236}">
              <a16:creationId xmlns:a16="http://schemas.microsoft.com/office/drawing/2014/main" id="{A5BBBBE7-5DC7-443C-80F5-DFF44223FEE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4" name="TextovéPole 1">
          <a:extLst>
            <a:ext uri="{FF2B5EF4-FFF2-40B4-BE49-F238E27FC236}">
              <a16:creationId xmlns:a16="http://schemas.microsoft.com/office/drawing/2014/main" id="{5AD33EDB-4DB6-4476-B91B-849CA5DA1F3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5" name="TextovéPole 1">
          <a:extLst>
            <a:ext uri="{FF2B5EF4-FFF2-40B4-BE49-F238E27FC236}">
              <a16:creationId xmlns:a16="http://schemas.microsoft.com/office/drawing/2014/main" id="{20DF1D34-98D4-4ACC-8AE2-A1239EF75BC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6" name="TextovéPole 1">
          <a:extLst>
            <a:ext uri="{FF2B5EF4-FFF2-40B4-BE49-F238E27FC236}">
              <a16:creationId xmlns:a16="http://schemas.microsoft.com/office/drawing/2014/main" id="{F1368DB4-A290-453C-A54D-282FBA19B38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7" name="TextovéPole 1">
          <a:extLst>
            <a:ext uri="{FF2B5EF4-FFF2-40B4-BE49-F238E27FC236}">
              <a16:creationId xmlns:a16="http://schemas.microsoft.com/office/drawing/2014/main" id="{9F06CCB8-2997-455D-BB7C-F76000A035E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8" name="TextovéPole 1">
          <a:extLst>
            <a:ext uri="{FF2B5EF4-FFF2-40B4-BE49-F238E27FC236}">
              <a16:creationId xmlns:a16="http://schemas.microsoft.com/office/drawing/2014/main" id="{A727DB7D-FCE4-440D-9B23-18C58D80B02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39" name="TextovéPole 1">
          <a:extLst>
            <a:ext uri="{FF2B5EF4-FFF2-40B4-BE49-F238E27FC236}">
              <a16:creationId xmlns:a16="http://schemas.microsoft.com/office/drawing/2014/main" id="{3C924F04-EB07-485C-9C2B-1EDEA375CCAC}"/>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0" name="TextovéPole 1">
          <a:extLst>
            <a:ext uri="{FF2B5EF4-FFF2-40B4-BE49-F238E27FC236}">
              <a16:creationId xmlns:a16="http://schemas.microsoft.com/office/drawing/2014/main" id="{976F3DCE-C474-4BE7-ABDE-4A53B39A1D8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1" name="TextovéPole 1">
          <a:extLst>
            <a:ext uri="{FF2B5EF4-FFF2-40B4-BE49-F238E27FC236}">
              <a16:creationId xmlns:a16="http://schemas.microsoft.com/office/drawing/2014/main" id="{DA1F9AD9-8D0D-4FA1-BB88-846C6FFADEC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2" name="TextovéPole 1">
          <a:extLst>
            <a:ext uri="{FF2B5EF4-FFF2-40B4-BE49-F238E27FC236}">
              <a16:creationId xmlns:a16="http://schemas.microsoft.com/office/drawing/2014/main" id="{F878144F-74C0-4EB7-A6E5-F350DB7C199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3" name="TextovéPole 1">
          <a:extLst>
            <a:ext uri="{FF2B5EF4-FFF2-40B4-BE49-F238E27FC236}">
              <a16:creationId xmlns:a16="http://schemas.microsoft.com/office/drawing/2014/main" id="{DF4072CF-EA33-45F2-8CC2-F8CE4DB7BB0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4" name="TextovéPole 1">
          <a:extLst>
            <a:ext uri="{FF2B5EF4-FFF2-40B4-BE49-F238E27FC236}">
              <a16:creationId xmlns:a16="http://schemas.microsoft.com/office/drawing/2014/main" id="{37A2D4FF-9691-4C1F-AF91-7C25B5FB9805}"/>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5" name="TextovéPole 1">
          <a:extLst>
            <a:ext uri="{FF2B5EF4-FFF2-40B4-BE49-F238E27FC236}">
              <a16:creationId xmlns:a16="http://schemas.microsoft.com/office/drawing/2014/main" id="{BF1E8486-EE81-4B09-91D9-8ADFCC3E2D3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6" name="TextovéPole 1">
          <a:extLst>
            <a:ext uri="{FF2B5EF4-FFF2-40B4-BE49-F238E27FC236}">
              <a16:creationId xmlns:a16="http://schemas.microsoft.com/office/drawing/2014/main" id="{B0B83753-F04A-44A5-99F1-FBAD4FD7B76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7" name="TextovéPole 1">
          <a:extLst>
            <a:ext uri="{FF2B5EF4-FFF2-40B4-BE49-F238E27FC236}">
              <a16:creationId xmlns:a16="http://schemas.microsoft.com/office/drawing/2014/main" id="{192D280C-4A54-41A3-898D-50416808254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8" name="TextovéPole 1">
          <a:extLst>
            <a:ext uri="{FF2B5EF4-FFF2-40B4-BE49-F238E27FC236}">
              <a16:creationId xmlns:a16="http://schemas.microsoft.com/office/drawing/2014/main" id="{B6EEF985-2FA9-4597-96C6-AFCC0C16FF4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49" name="TextovéPole 1">
          <a:extLst>
            <a:ext uri="{FF2B5EF4-FFF2-40B4-BE49-F238E27FC236}">
              <a16:creationId xmlns:a16="http://schemas.microsoft.com/office/drawing/2014/main" id="{E1F686F8-2944-4036-BB24-4849720A6A1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0" name="TextovéPole 1">
          <a:extLst>
            <a:ext uri="{FF2B5EF4-FFF2-40B4-BE49-F238E27FC236}">
              <a16:creationId xmlns:a16="http://schemas.microsoft.com/office/drawing/2014/main" id="{9C6BE6FC-0B9A-480F-A993-B1885CFD8D0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1" name="TextovéPole 1">
          <a:extLst>
            <a:ext uri="{FF2B5EF4-FFF2-40B4-BE49-F238E27FC236}">
              <a16:creationId xmlns:a16="http://schemas.microsoft.com/office/drawing/2014/main" id="{197CECA8-8F00-403E-A31E-AB665CCA9D45}"/>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2" name="TextovéPole 1">
          <a:extLst>
            <a:ext uri="{FF2B5EF4-FFF2-40B4-BE49-F238E27FC236}">
              <a16:creationId xmlns:a16="http://schemas.microsoft.com/office/drawing/2014/main" id="{FEB14D60-1EC6-448E-A165-4E393316B37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3" name="TextovéPole 1">
          <a:extLst>
            <a:ext uri="{FF2B5EF4-FFF2-40B4-BE49-F238E27FC236}">
              <a16:creationId xmlns:a16="http://schemas.microsoft.com/office/drawing/2014/main" id="{7677051F-67F7-4E00-88C8-CCBA5ACBF1F0}"/>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4" name="TextovéPole 1">
          <a:extLst>
            <a:ext uri="{FF2B5EF4-FFF2-40B4-BE49-F238E27FC236}">
              <a16:creationId xmlns:a16="http://schemas.microsoft.com/office/drawing/2014/main" id="{4ADDE92C-9460-47DB-9EA5-92449A38C55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5" name="TextovéPole 1">
          <a:extLst>
            <a:ext uri="{FF2B5EF4-FFF2-40B4-BE49-F238E27FC236}">
              <a16:creationId xmlns:a16="http://schemas.microsoft.com/office/drawing/2014/main" id="{5FCE7A6D-CF78-4DB0-90B9-540A950BE94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6" name="TextovéPole 1">
          <a:extLst>
            <a:ext uri="{FF2B5EF4-FFF2-40B4-BE49-F238E27FC236}">
              <a16:creationId xmlns:a16="http://schemas.microsoft.com/office/drawing/2014/main" id="{0B5CCE83-2E48-4416-B427-C542A02EE427}"/>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7" name="TextovéPole 1">
          <a:extLst>
            <a:ext uri="{FF2B5EF4-FFF2-40B4-BE49-F238E27FC236}">
              <a16:creationId xmlns:a16="http://schemas.microsoft.com/office/drawing/2014/main" id="{68C80B4B-3421-457F-A76E-49E617986ABE}"/>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8" name="TextovéPole 1">
          <a:extLst>
            <a:ext uri="{FF2B5EF4-FFF2-40B4-BE49-F238E27FC236}">
              <a16:creationId xmlns:a16="http://schemas.microsoft.com/office/drawing/2014/main" id="{77A815F4-3D18-4D4B-B247-A75C56BB904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59" name="TextovéPole 1">
          <a:extLst>
            <a:ext uri="{FF2B5EF4-FFF2-40B4-BE49-F238E27FC236}">
              <a16:creationId xmlns:a16="http://schemas.microsoft.com/office/drawing/2014/main" id="{7F6D5091-A951-4250-80D3-53BA721C47F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0" name="TextovéPole 1">
          <a:extLst>
            <a:ext uri="{FF2B5EF4-FFF2-40B4-BE49-F238E27FC236}">
              <a16:creationId xmlns:a16="http://schemas.microsoft.com/office/drawing/2014/main" id="{A63EBA70-CD99-4F08-A5EC-DF2C8A11B3B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1" name="TextovéPole 1">
          <a:extLst>
            <a:ext uri="{FF2B5EF4-FFF2-40B4-BE49-F238E27FC236}">
              <a16:creationId xmlns:a16="http://schemas.microsoft.com/office/drawing/2014/main" id="{D7BD28EE-3FD1-4702-9D11-A0986D5DFEC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2" name="TextovéPole 1">
          <a:extLst>
            <a:ext uri="{FF2B5EF4-FFF2-40B4-BE49-F238E27FC236}">
              <a16:creationId xmlns:a16="http://schemas.microsoft.com/office/drawing/2014/main" id="{5659F596-8D0E-4E3A-A187-2A18ADAEE06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3" name="TextovéPole 1">
          <a:extLst>
            <a:ext uri="{FF2B5EF4-FFF2-40B4-BE49-F238E27FC236}">
              <a16:creationId xmlns:a16="http://schemas.microsoft.com/office/drawing/2014/main" id="{48A565CD-041B-43CF-B03F-9B2C5EA9E5E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4" name="TextovéPole 1">
          <a:extLst>
            <a:ext uri="{FF2B5EF4-FFF2-40B4-BE49-F238E27FC236}">
              <a16:creationId xmlns:a16="http://schemas.microsoft.com/office/drawing/2014/main" id="{938041F2-A08C-4062-B505-2B0348963F6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5" name="TextovéPole 1">
          <a:extLst>
            <a:ext uri="{FF2B5EF4-FFF2-40B4-BE49-F238E27FC236}">
              <a16:creationId xmlns:a16="http://schemas.microsoft.com/office/drawing/2014/main" id="{92E2E4FE-CE74-4113-9914-E203EB4E4A5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6" name="TextovéPole 1">
          <a:extLst>
            <a:ext uri="{FF2B5EF4-FFF2-40B4-BE49-F238E27FC236}">
              <a16:creationId xmlns:a16="http://schemas.microsoft.com/office/drawing/2014/main" id="{910D5B4E-9A82-455E-94D5-6A3A832F89B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7" name="TextovéPole 1">
          <a:extLst>
            <a:ext uri="{FF2B5EF4-FFF2-40B4-BE49-F238E27FC236}">
              <a16:creationId xmlns:a16="http://schemas.microsoft.com/office/drawing/2014/main" id="{56A9B7CA-0E35-4BDA-9483-3A3FAD83B24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8" name="TextovéPole 1">
          <a:extLst>
            <a:ext uri="{FF2B5EF4-FFF2-40B4-BE49-F238E27FC236}">
              <a16:creationId xmlns:a16="http://schemas.microsoft.com/office/drawing/2014/main" id="{13B30595-B45B-450A-81F9-A4D31098E288}"/>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69" name="TextovéPole 1">
          <a:extLst>
            <a:ext uri="{FF2B5EF4-FFF2-40B4-BE49-F238E27FC236}">
              <a16:creationId xmlns:a16="http://schemas.microsoft.com/office/drawing/2014/main" id="{01D0D93F-FF6D-4AE1-8124-B8F96BBA999D}"/>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0" name="TextovéPole 1">
          <a:extLst>
            <a:ext uri="{FF2B5EF4-FFF2-40B4-BE49-F238E27FC236}">
              <a16:creationId xmlns:a16="http://schemas.microsoft.com/office/drawing/2014/main" id="{05E88E32-3844-4615-B8B2-EB26EB4D4616}"/>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1" name="TextovéPole 1">
          <a:extLst>
            <a:ext uri="{FF2B5EF4-FFF2-40B4-BE49-F238E27FC236}">
              <a16:creationId xmlns:a16="http://schemas.microsoft.com/office/drawing/2014/main" id="{1B63CFD1-9EA0-4F1C-871A-F7871AEB6A2A}"/>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2" name="TextovéPole 1">
          <a:extLst>
            <a:ext uri="{FF2B5EF4-FFF2-40B4-BE49-F238E27FC236}">
              <a16:creationId xmlns:a16="http://schemas.microsoft.com/office/drawing/2014/main" id="{F6215319-1464-4D8C-A48C-BFC9168B92E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3" name="TextovéPole 1">
          <a:extLst>
            <a:ext uri="{FF2B5EF4-FFF2-40B4-BE49-F238E27FC236}">
              <a16:creationId xmlns:a16="http://schemas.microsoft.com/office/drawing/2014/main" id="{198DFE4E-853D-458C-A982-3BFDAAFD595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4" name="TextovéPole 1">
          <a:extLst>
            <a:ext uri="{FF2B5EF4-FFF2-40B4-BE49-F238E27FC236}">
              <a16:creationId xmlns:a16="http://schemas.microsoft.com/office/drawing/2014/main" id="{0B06F3FF-CAA2-402E-9AED-0A20EF7F2FC2}"/>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5" name="TextovéPole 1">
          <a:extLst>
            <a:ext uri="{FF2B5EF4-FFF2-40B4-BE49-F238E27FC236}">
              <a16:creationId xmlns:a16="http://schemas.microsoft.com/office/drawing/2014/main" id="{02531E93-5F9B-4A1F-AEDA-3C659DF90E83}"/>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6" name="TextovéPole 1">
          <a:extLst>
            <a:ext uri="{FF2B5EF4-FFF2-40B4-BE49-F238E27FC236}">
              <a16:creationId xmlns:a16="http://schemas.microsoft.com/office/drawing/2014/main" id="{7012B871-A723-48EC-9D73-E5B1B43B300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7" name="TextovéPole 1">
          <a:extLst>
            <a:ext uri="{FF2B5EF4-FFF2-40B4-BE49-F238E27FC236}">
              <a16:creationId xmlns:a16="http://schemas.microsoft.com/office/drawing/2014/main" id="{36786CCE-AFBC-4EC0-814C-D05D01A84069}"/>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8" name="TextovéPole 1">
          <a:extLst>
            <a:ext uri="{FF2B5EF4-FFF2-40B4-BE49-F238E27FC236}">
              <a16:creationId xmlns:a16="http://schemas.microsoft.com/office/drawing/2014/main" id="{A37CC190-410E-46F3-8067-80B63FEB8C7E}"/>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79" name="TextovéPole 1">
          <a:extLst>
            <a:ext uri="{FF2B5EF4-FFF2-40B4-BE49-F238E27FC236}">
              <a16:creationId xmlns:a16="http://schemas.microsoft.com/office/drawing/2014/main" id="{6D9D2FFB-4CEF-4197-AA0A-C5F3E3345F74}"/>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0" name="TextovéPole 1">
          <a:extLst>
            <a:ext uri="{FF2B5EF4-FFF2-40B4-BE49-F238E27FC236}">
              <a16:creationId xmlns:a16="http://schemas.microsoft.com/office/drawing/2014/main" id="{39AF2C11-6B5D-490C-90A0-2E8A06B148DF}"/>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1" name="TextovéPole 1">
          <a:extLst>
            <a:ext uri="{FF2B5EF4-FFF2-40B4-BE49-F238E27FC236}">
              <a16:creationId xmlns:a16="http://schemas.microsoft.com/office/drawing/2014/main" id="{27798214-3FB2-460B-9310-DA11BAD89555}"/>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2" name="TextovéPole 1">
          <a:extLst>
            <a:ext uri="{FF2B5EF4-FFF2-40B4-BE49-F238E27FC236}">
              <a16:creationId xmlns:a16="http://schemas.microsoft.com/office/drawing/2014/main" id="{674B5657-4D33-4BA6-AFD8-7F9BC87E46BB}"/>
            </a:ext>
          </a:extLst>
        </xdr:cNvPr>
        <xdr:cNvSpPr txBox="1"/>
      </xdr:nvSpPr>
      <xdr:spPr>
        <a:xfrm>
          <a:off x="18346202"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3" name="TextovéPole 1">
          <a:extLst>
            <a:ext uri="{FF2B5EF4-FFF2-40B4-BE49-F238E27FC236}">
              <a16:creationId xmlns:a16="http://schemas.microsoft.com/office/drawing/2014/main" id="{53791547-7E05-40A9-B813-2E8A108E2E8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4" name="TextovéPole 1">
          <a:extLst>
            <a:ext uri="{FF2B5EF4-FFF2-40B4-BE49-F238E27FC236}">
              <a16:creationId xmlns:a16="http://schemas.microsoft.com/office/drawing/2014/main" id="{C037EB53-55D9-4BC7-8832-CD1AE761870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5" name="TextovéPole 1">
          <a:extLst>
            <a:ext uri="{FF2B5EF4-FFF2-40B4-BE49-F238E27FC236}">
              <a16:creationId xmlns:a16="http://schemas.microsoft.com/office/drawing/2014/main" id="{D890EC35-5CB6-409A-8FE3-5E3CF1B917D6}"/>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6" name="TextovéPole 1">
          <a:extLst>
            <a:ext uri="{FF2B5EF4-FFF2-40B4-BE49-F238E27FC236}">
              <a16:creationId xmlns:a16="http://schemas.microsoft.com/office/drawing/2014/main" id="{B4449F3E-B1A1-4D69-89BE-E19298E69E89}"/>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7" name="TextovéPole 1">
          <a:extLst>
            <a:ext uri="{FF2B5EF4-FFF2-40B4-BE49-F238E27FC236}">
              <a16:creationId xmlns:a16="http://schemas.microsoft.com/office/drawing/2014/main" id="{4172AC9C-ECB2-4151-905E-97225B3DA71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8" name="TextovéPole 1">
          <a:extLst>
            <a:ext uri="{FF2B5EF4-FFF2-40B4-BE49-F238E27FC236}">
              <a16:creationId xmlns:a16="http://schemas.microsoft.com/office/drawing/2014/main" id="{5CC69FFD-6790-4D04-93AC-6A4BE21AA33F}"/>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89" name="TextovéPole 1">
          <a:extLst>
            <a:ext uri="{FF2B5EF4-FFF2-40B4-BE49-F238E27FC236}">
              <a16:creationId xmlns:a16="http://schemas.microsoft.com/office/drawing/2014/main" id="{F1CFCD6A-10B1-42A7-BA3B-F0782816E71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0" name="TextovéPole 1">
          <a:extLst>
            <a:ext uri="{FF2B5EF4-FFF2-40B4-BE49-F238E27FC236}">
              <a16:creationId xmlns:a16="http://schemas.microsoft.com/office/drawing/2014/main" id="{C19081F8-A176-4653-8B2D-C2EDF8E9A75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1" name="TextovéPole 1">
          <a:extLst>
            <a:ext uri="{FF2B5EF4-FFF2-40B4-BE49-F238E27FC236}">
              <a16:creationId xmlns:a16="http://schemas.microsoft.com/office/drawing/2014/main" id="{3788CD94-AE49-4236-974C-D339224C6322}"/>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2" name="TextovéPole 1">
          <a:extLst>
            <a:ext uri="{FF2B5EF4-FFF2-40B4-BE49-F238E27FC236}">
              <a16:creationId xmlns:a16="http://schemas.microsoft.com/office/drawing/2014/main" id="{87812A67-7246-45B4-B455-2647B83260D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3" name="TextovéPole 1">
          <a:extLst>
            <a:ext uri="{FF2B5EF4-FFF2-40B4-BE49-F238E27FC236}">
              <a16:creationId xmlns:a16="http://schemas.microsoft.com/office/drawing/2014/main" id="{B81D4A4C-BE81-4636-AC49-9D7C47519C4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4" name="TextovéPole 1">
          <a:extLst>
            <a:ext uri="{FF2B5EF4-FFF2-40B4-BE49-F238E27FC236}">
              <a16:creationId xmlns:a16="http://schemas.microsoft.com/office/drawing/2014/main" id="{A8CF1088-AAB9-4805-9A7F-9A558F78C5C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5" name="TextovéPole 1">
          <a:extLst>
            <a:ext uri="{FF2B5EF4-FFF2-40B4-BE49-F238E27FC236}">
              <a16:creationId xmlns:a16="http://schemas.microsoft.com/office/drawing/2014/main" id="{154074E9-226E-4326-B4AD-0E48F11D3F7D}"/>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6" name="TextovéPole 1">
          <a:extLst>
            <a:ext uri="{FF2B5EF4-FFF2-40B4-BE49-F238E27FC236}">
              <a16:creationId xmlns:a16="http://schemas.microsoft.com/office/drawing/2014/main" id="{327D09C2-11A1-43C9-876F-53B4CA9D7DEA}"/>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7" name="TextovéPole 1">
          <a:extLst>
            <a:ext uri="{FF2B5EF4-FFF2-40B4-BE49-F238E27FC236}">
              <a16:creationId xmlns:a16="http://schemas.microsoft.com/office/drawing/2014/main" id="{890A40C8-C965-4EA5-ACCE-6D752F96692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8" name="TextovéPole 1">
          <a:extLst>
            <a:ext uri="{FF2B5EF4-FFF2-40B4-BE49-F238E27FC236}">
              <a16:creationId xmlns:a16="http://schemas.microsoft.com/office/drawing/2014/main" id="{7E9911E8-8D9D-474C-AC04-B8D1D499826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799" name="TextovéPole 1">
          <a:extLst>
            <a:ext uri="{FF2B5EF4-FFF2-40B4-BE49-F238E27FC236}">
              <a16:creationId xmlns:a16="http://schemas.microsoft.com/office/drawing/2014/main" id="{85CF86C7-746C-41DD-9ADA-D5FB3BC646C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0" name="TextovéPole 1">
          <a:extLst>
            <a:ext uri="{FF2B5EF4-FFF2-40B4-BE49-F238E27FC236}">
              <a16:creationId xmlns:a16="http://schemas.microsoft.com/office/drawing/2014/main" id="{5A7DB6E0-30C0-4979-838B-BD6AC0FAC03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1" name="TextovéPole 1">
          <a:extLst>
            <a:ext uri="{FF2B5EF4-FFF2-40B4-BE49-F238E27FC236}">
              <a16:creationId xmlns:a16="http://schemas.microsoft.com/office/drawing/2014/main" id="{ACF693AA-F4A1-4DC5-8F8F-368C24A54C01}"/>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2" name="TextovéPole 1">
          <a:extLst>
            <a:ext uri="{FF2B5EF4-FFF2-40B4-BE49-F238E27FC236}">
              <a16:creationId xmlns:a16="http://schemas.microsoft.com/office/drawing/2014/main" id="{99BDF3B9-FA4A-4CBA-A624-CA38E45B7593}"/>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3" name="TextovéPole 1">
          <a:extLst>
            <a:ext uri="{FF2B5EF4-FFF2-40B4-BE49-F238E27FC236}">
              <a16:creationId xmlns:a16="http://schemas.microsoft.com/office/drawing/2014/main" id="{1490E51B-3071-4BC4-AD3C-78969322B10B}"/>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4" name="TextovéPole 1">
          <a:extLst>
            <a:ext uri="{FF2B5EF4-FFF2-40B4-BE49-F238E27FC236}">
              <a16:creationId xmlns:a16="http://schemas.microsoft.com/office/drawing/2014/main" id="{44F32B96-409E-4C85-BC21-511C14569AC4}"/>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27</xdr:col>
      <xdr:colOff>0</xdr:colOff>
      <xdr:row>160</xdr:row>
      <xdr:rowOff>0</xdr:rowOff>
    </xdr:from>
    <xdr:ext cx="184731" cy="264560"/>
    <xdr:sp macro="" textlink="">
      <xdr:nvSpPr>
        <xdr:cNvPr id="1805" name="TextovéPole 1">
          <a:extLst>
            <a:ext uri="{FF2B5EF4-FFF2-40B4-BE49-F238E27FC236}">
              <a16:creationId xmlns:a16="http://schemas.microsoft.com/office/drawing/2014/main" id="{303C1737-61C4-46AC-A948-DED8F127B0CC}"/>
            </a:ext>
          </a:extLst>
        </xdr:cNvPr>
        <xdr:cNvSpPr txBox="1"/>
      </xdr:nvSpPr>
      <xdr:spPr>
        <a:xfrm>
          <a:off x="1932161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06" name="TextovéPole 1">
          <a:extLst>
            <a:ext uri="{FF2B5EF4-FFF2-40B4-BE49-F238E27FC236}">
              <a16:creationId xmlns:a16="http://schemas.microsoft.com/office/drawing/2014/main" id="{3C6230FB-7919-4B49-829A-8195A4F51B7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07" name="TextovéPole 1">
          <a:extLst>
            <a:ext uri="{FF2B5EF4-FFF2-40B4-BE49-F238E27FC236}">
              <a16:creationId xmlns:a16="http://schemas.microsoft.com/office/drawing/2014/main" id="{19DFA8F2-14EC-42EA-AB28-1A6FFA402C1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08" name="TextovéPole 1">
          <a:extLst>
            <a:ext uri="{FF2B5EF4-FFF2-40B4-BE49-F238E27FC236}">
              <a16:creationId xmlns:a16="http://schemas.microsoft.com/office/drawing/2014/main" id="{C2BB4B61-35CE-4445-924D-C090131393B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09" name="TextovéPole 1">
          <a:extLst>
            <a:ext uri="{FF2B5EF4-FFF2-40B4-BE49-F238E27FC236}">
              <a16:creationId xmlns:a16="http://schemas.microsoft.com/office/drawing/2014/main" id="{3D201DBE-BBB9-4EF8-AF12-095CB9598E4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0" name="TextovéPole 1">
          <a:extLst>
            <a:ext uri="{FF2B5EF4-FFF2-40B4-BE49-F238E27FC236}">
              <a16:creationId xmlns:a16="http://schemas.microsoft.com/office/drawing/2014/main" id="{D089FFC3-580A-4ED0-A4A0-60C7429E0ED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1" name="TextovéPole 1">
          <a:extLst>
            <a:ext uri="{FF2B5EF4-FFF2-40B4-BE49-F238E27FC236}">
              <a16:creationId xmlns:a16="http://schemas.microsoft.com/office/drawing/2014/main" id="{84693CE2-3294-444C-B4FD-D9BDE01C7BB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2" name="TextovéPole 1">
          <a:extLst>
            <a:ext uri="{FF2B5EF4-FFF2-40B4-BE49-F238E27FC236}">
              <a16:creationId xmlns:a16="http://schemas.microsoft.com/office/drawing/2014/main" id="{4E5C90DB-5447-4583-851C-2EF9ECCDE4C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3" name="TextovéPole 1">
          <a:extLst>
            <a:ext uri="{FF2B5EF4-FFF2-40B4-BE49-F238E27FC236}">
              <a16:creationId xmlns:a16="http://schemas.microsoft.com/office/drawing/2014/main" id="{A6F94C73-CEFB-4682-AAD7-3CD564042BD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4" name="TextovéPole 1">
          <a:extLst>
            <a:ext uri="{FF2B5EF4-FFF2-40B4-BE49-F238E27FC236}">
              <a16:creationId xmlns:a16="http://schemas.microsoft.com/office/drawing/2014/main" id="{D06F7E15-BDDC-46B5-ADE4-DC471CB4AD4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5" name="TextovéPole 1">
          <a:extLst>
            <a:ext uri="{FF2B5EF4-FFF2-40B4-BE49-F238E27FC236}">
              <a16:creationId xmlns:a16="http://schemas.microsoft.com/office/drawing/2014/main" id="{28BB9EC3-3F53-4D7E-B545-03E1BEC67DB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6" name="TextovéPole 1">
          <a:extLst>
            <a:ext uri="{FF2B5EF4-FFF2-40B4-BE49-F238E27FC236}">
              <a16:creationId xmlns:a16="http://schemas.microsoft.com/office/drawing/2014/main" id="{216EDB5C-72A5-4033-B424-9EFB2225695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7" name="TextovéPole 1">
          <a:extLst>
            <a:ext uri="{FF2B5EF4-FFF2-40B4-BE49-F238E27FC236}">
              <a16:creationId xmlns:a16="http://schemas.microsoft.com/office/drawing/2014/main" id="{4988D779-6D4A-4F6D-98C7-588A6FBF7B2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8" name="TextovéPole 1">
          <a:extLst>
            <a:ext uri="{FF2B5EF4-FFF2-40B4-BE49-F238E27FC236}">
              <a16:creationId xmlns:a16="http://schemas.microsoft.com/office/drawing/2014/main" id="{C5369968-DAF0-4940-A2B4-E3976E52312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19" name="TextovéPole 1">
          <a:extLst>
            <a:ext uri="{FF2B5EF4-FFF2-40B4-BE49-F238E27FC236}">
              <a16:creationId xmlns:a16="http://schemas.microsoft.com/office/drawing/2014/main" id="{729029AB-3B39-4930-A93D-7D67E9A3E10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0" name="TextovéPole 1">
          <a:extLst>
            <a:ext uri="{FF2B5EF4-FFF2-40B4-BE49-F238E27FC236}">
              <a16:creationId xmlns:a16="http://schemas.microsoft.com/office/drawing/2014/main" id="{FF7F9F4E-D5D8-42BB-BCF8-9C88FC82B58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1" name="TextovéPole 1">
          <a:extLst>
            <a:ext uri="{FF2B5EF4-FFF2-40B4-BE49-F238E27FC236}">
              <a16:creationId xmlns:a16="http://schemas.microsoft.com/office/drawing/2014/main" id="{B9865629-F270-4C51-B3EC-B353E0B0097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2" name="TextovéPole 1">
          <a:extLst>
            <a:ext uri="{FF2B5EF4-FFF2-40B4-BE49-F238E27FC236}">
              <a16:creationId xmlns:a16="http://schemas.microsoft.com/office/drawing/2014/main" id="{F70945E7-EB91-4A8A-90A9-F3109B64E39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3" name="TextovéPole 1">
          <a:extLst>
            <a:ext uri="{FF2B5EF4-FFF2-40B4-BE49-F238E27FC236}">
              <a16:creationId xmlns:a16="http://schemas.microsoft.com/office/drawing/2014/main" id="{5F0C106D-1F5E-49B4-B6A9-68C5CD5F182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4" name="TextovéPole 1">
          <a:extLst>
            <a:ext uri="{FF2B5EF4-FFF2-40B4-BE49-F238E27FC236}">
              <a16:creationId xmlns:a16="http://schemas.microsoft.com/office/drawing/2014/main" id="{1569FB24-E61F-4DAB-BEFB-9A478031CEF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5" name="TextovéPole 1">
          <a:extLst>
            <a:ext uri="{FF2B5EF4-FFF2-40B4-BE49-F238E27FC236}">
              <a16:creationId xmlns:a16="http://schemas.microsoft.com/office/drawing/2014/main" id="{52171EE0-E224-4433-89C2-FCE74CAD350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6" name="TextovéPole 1">
          <a:extLst>
            <a:ext uri="{FF2B5EF4-FFF2-40B4-BE49-F238E27FC236}">
              <a16:creationId xmlns:a16="http://schemas.microsoft.com/office/drawing/2014/main" id="{D05EDDD8-4F59-48C6-9F1A-9C4E84A2AE2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7" name="TextovéPole 1">
          <a:extLst>
            <a:ext uri="{FF2B5EF4-FFF2-40B4-BE49-F238E27FC236}">
              <a16:creationId xmlns:a16="http://schemas.microsoft.com/office/drawing/2014/main" id="{4B0EA880-49AC-4851-93CC-2CB1F69AC3E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8" name="TextovéPole 1">
          <a:extLst>
            <a:ext uri="{FF2B5EF4-FFF2-40B4-BE49-F238E27FC236}">
              <a16:creationId xmlns:a16="http://schemas.microsoft.com/office/drawing/2014/main" id="{F473FE79-618B-4225-B97D-6B2400BBD6A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29" name="TextovéPole 1">
          <a:extLst>
            <a:ext uri="{FF2B5EF4-FFF2-40B4-BE49-F238E27FC236}">
              <a16:creationId xmlns:a16="http://schemas.microsoft.com/office/drawing/2014/main" id="{756007B7-0435-41A4-8F20-C4A77A58B92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30" name="TextovéPole 1">
          <a:extLst>
            <a:ext uri="{FF2B5EF4-FFF2-40B4-BE49-F238E27FC236}">
              <a16:creationId xmlns:a16="http://schemas.microsoft.com/office/drawing/2014/main" id="{79D577CD-ADB7-495D-A3FD-1C4FAED45EB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31" name="TextovéPole 1">
          <a:extLst>
            <a:ext uri="{FF2B5EF4-FFF2-40B4-BE49-F238E27FC236}">
              <a16:creationId xmlns:a16="http://schemas.microsoft.com/office/drawing/2014/main" id="{6CC593C2-A5B6-4711-AB3B-8DC883312C0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2" name="TextovéPole 1">
          <a:extLst>
            <a:ext uri="{FF2B5EF4-FFF2-40B4-BE49-F238E27FC236}">
              <a16:creationId xmlns:a16="http://schemas.microsoft.com/office/drawing/2014/main" id="{57B3AA8D-E543-4154-8BB3-F3079E5E7F4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3" name="TextovéPole 1">
          <a:extLst>
            <a:ext uri="{FF2B5EF4-FFF2-40B4-BE49-F238E27FC236}">
              <a16:creationId xmlns:a16="http://schemas.microsoft.com/office/drawing/2014/main" id="{F9945D8A-9C63-4054-BACA-41F0CE1E091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4" name="TextovéPole 1">
          <a:extLst>
            <a:ext uri="{FF2B5EF4-FFF2-40B4-BE49-F238E27FC236}">
              <a16:creationId xmlns:a16="http://schemas.microsoft.com/office/drawing/2014/main" id="{5EA8BAF8-7E94-4B0E-ABA9-1A0DA371E40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5" name="TextovéPole 1">
          <a:extLst>
            <a:ext uri="{FF2B5EF4-FFF2-40B4-BE49-F238E27FC236}">
              <a16:creationId xmlns:a16="http://schemas.microsoft.com/office/drawing/2014/main" id="{1ECDD19F-6390-43CB-A1CC-C0CD6725D47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6" name="TextovéPole 1">
          <a:extLst>
            <a:ext uri="{FF2B5EF4-FFF2-40B4-BE49-F238E27FC236}">
              <a16:creationId xmlns:a16="http://schemas.microsoft.com/office/drawing/2014/main" id="{30B5FDF2-E321-4408-A661-4832F4AC452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7" name="TextovéPole 1">
          <a:extLst>
            <a:ext uri="{FF2B5EF4-FFF2-40B4-BE49-F238E27FC236}">
              <a16:creationId xmlns:a16="http://schemas.microsoft.com/office/drawing/2014/main" id="{A5E6CA54-0B11-4C6E-8373-F55FE6A5A98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8" name="TextovéPole 1">
          <a:extLst>
            <a:ext uri="{FF2B5EF4-FFF2-40B4-BE49-F238E27FC236}">
              <a16:creationId xmlns:a16="http://schemas.microsoft.com/office/drawing/2014/main" id="{5AC17159-AF35-4757-AF1F-EDA1616DAAF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39" name="TextovéPole 1">
          <a:extLst>
            <a:ext uri="{FF2B5EF4-FFF2-40B4-BE49-F238E27FC236}">
              <a16:creationId xmlns:a16="http://schemas.microsoft.com/office/drawing/2014/main" id="{AE4DABF1-72A7-4367-82FD-F98D022D88A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0" name="TextovéPole 1">
          <a:extLst>
            <a:ext uri="{FF2B5EF4-FFF2-40B4-BE49-F238E27FC236}">
              <a16:creationId xmlns:a16="http://schemas.microsoft.com/office/drawing/2014/main" id="{205F6B62-1627-4A91-AB33-582BB0DE35B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1" name="TextovéPole 1">
          <a:extLst>
            <a:ext uri="{FF2B5EF4-FFF2-40B4-BE49-F238E27FC236}">
              <a16:creationId xmlns:a16="http://schemas.microsoft.com/office/drawing/2014/main" id="{EE3D34FA-0CE0-40DF-8C76-40BF978A0DD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2" name="TextovéPole 1">
          <a:extLst>
            <a:ext uri="{FF2B5EF4-FFF2-40B4-BE49-F238E27FC236}">
              <a16:creationId xmlns:a16="http://schemas.microsoft.com/office/drawing/2014/main" id="{3B84BD2B-0262-420B-BD11-7917A094295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3" name="TextovéPole 1">
          <a:extLst>
            <a:ext uri="{FF2B5EF4-FFF2-40B4-BE49-F238E27FC236}">
              <a16:creationId xmlns:a16="http://schemas.microsoft.com/office/drawing/2014/main" id="{5673175A-746C-4F5A-81AD-BB3695BBB1E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4" name="TextovéPole 1">
          <a:extLst>
            <a:ext uri="{FF2B5EF4-FFF2-40B4-BE49-F238E27FC236}">
              <a16:creationId xmlns:a16="http://schemas.microsoft.com/office/drawing/2014/main" id="{4D0F4CC6-335A-4A40-BE28-C405B7CF096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5" name="TextovéPole 1">
          <a:extLst>
            <a:ext uri="{FF2B5EF4-FFF2-40B4-BE49-F238E27FC236}">
              <a16:creationId xmlns:a16="http://schemas.microsoft.com/office/drawing/2014/main" id="{96EE5800-7FED-452A-B2A9-A4A4B09500A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6" name="TextovéPole 1">
          <a:extLst>
            <a:ext uri="{FF2B5EF4-FFF2-40B4-BE49-F238E27FC236}">
              <a16:creationId xmlns:a16="http://schemas.microsoft.com/office/drawing/2014/main" id="{BD96ABCA-8F6C-41F2-B74D-B7D153B21B2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7" name="TextovéPole 1">
          <a:extLst>
            <a:ext uri="{FF2B5EF4-FFF2-40B4-BE49-F238E27FC236}">
              <a16:creationId xmlns:a16="http://schemas.microsoft.com/office/drawing/2014/main" id="{04A44F33-36ED-417D-B72B-F65B5322EF1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8" name="TextovéPole 1">
          <a:extLst>
            <a:ext uri="{FF2B5EF4-FFF2-40B4-BE49-F238E27FC236}">
              <a16:creationId xmlns:a16="http://schemas.microsoft.com/office/drawing/2014/main" id="{C7F914C2-E007-4804-9C2F-C6276A22C48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49" name="TextovéPole 1">
          <a:extLst>
            <a:ext uri="{FF2B5EF4-FFF2-40B4-BE49-F238E27FC236}">
              <a16:creationId xmlns:a16="http://schemas.microsoft.com/office/drawing/2014/main" id="{679BD32D-8BC5-480B-8767-9D11EA2D988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850" name="TextovéPole 1">
          <a:extLst>
            <a:ext uri="{FF2B5EF4-FFF2-40B4-BE49-F238E27FC236}">
              <a16:creationId xmlns:a16="http://schemas.microsoft.com/office/drawing/2014/main" id="{4FDC9D78-DED0-48EE-9C38-46CA3586A2C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1" name="TextovéPole 1">
          <a:extLst>
            <a:ext uri="{FF2B5EF4-FFF2-40B4-BE49-F238E27FC236}">
              <a16:creationId xmlns:a16="http://schemas.microsoft.com/office/drawing/2014/main" id="{8BEC784D-6DFD-40FE-AA61-661DAAEB9EB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2" name="TextovéPole 1">
          <a:extLst>
            <a:ext uri="{FF2B5EF4-FFF2-40B4-BE49-F238E27FC236}">
              <a16:creationId xmlns:a16="http://schemas.microsoft.com/office/drawing/2014/main" id="{0CFC448F-3B08-46AF-9A03-0783B77865C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3" name="TextovéPole 1">
          <a:extLst>
            <a:ext uri="{FF2B5EF4-FFF2-40B4-BE49-F238E27FC236}">
              <a16:creationId xmlns:a16="http://schemas.microsoft.com/office/drawing/2014/main" id="{0A342C2F-E4E2-4642-9A42-F48B098A38B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4" name="TextovéPole 1">
          <a:extLst>
            <a:ext uri="{FF2B5EF4-FFF2-40B4-BE49-F238E27FC236}">
              <a16:creationId xmlns:a16="http://schemas.microsoft.com/office/drawing/2014/main" id="{04D3612E-DF40-4061-8C89-2E0D191A8C8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5" name="TextovéPole 1">
          <a:extLst>
            <a:ext uri="{FF2B5EF4-FFF2-40B4-BE49-F238E27FC236}">
              <a16:creationId xmlns:a16="http://schemas.microsoft.com/office/drawing/2014/main" id="{1FB126AB-2702-4B9B-8A22-87061C7983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6" name="TextovéPole 1">
          <a:extLst>
            <a:ext uri="{FF2B5EF4-FFF2-40B4-BE49-F238E27FC236}">
              <a16:creationId xmlns:a16="http://schemas.microsoft.com/office/drawing/2014/main" id="{D1287BF2-ED8F-4B56-9407-250A6E67B15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7" name="TextovéPole 1">
          <a:extLst>
            <a:ext uri="{FF2B5EF4-FFF2-40B4-BE49-F238E27FC236}">
              <a16:creationId xmlns:a16="http://schemas.microsoft.com/office/drawing/2014/main" id="{07BF9448-D78D-49F3-93FE-D3344A08F4D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8" name="TextovéPole 1">
          <a:extLst>
            <a:ext uri="{FF2B5EF4-FFF2-40B4-BE49-F238E27FC236}">
              <a16:creationId xmlns:a16="http://schemas.microsoft.com/office/drawing/2014/main" id="{841A96EE-4212-4BF2-8D1F-60BB96F6782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59" name="TextovéPole 1">
          <a:extLst>
            <a:ext uri="{FF2B5EF4-FFF2-40B4-BE49-F238E27FC236}">
              <a16:creationId xmlns:a16="http://schemas.microsoft.com/office/drawing/2014/main" id="{52E3A92F-13AD-4625-9D3B-B3E73D2671D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0" name="TextovéPole 1">
          <a:extLst>
            <a:ext uri="{FF2B5EF4-FFF2-40B4-BE49-F238E27FC236}">
              <a16:creationId xmlns:a16="http://schemas.microsoft.com/office/drawing/2014/main" id="{EB56842F-A172-4AD1-A911-7CE9B6C1122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1" name="TextovéPole 1">
          <a:extLst>
            <a:ext uri="{FF2B5EF4-FFF2-40B4-BE49-F238E27FC236}">
              <a16:creationId xmlns:a16="http://schemas.microsoft.com/office/drawing/2014/main" id="{1EF3E441-B7B0-4E68-8241-02E5F18774F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2" name="TextovéPole 1">
          <a:extLst>
            <a:ext uri="{FF2B5EF4-FFF2-40B4-BE49-F238E27FC236}">
              <a16:creationId xmlns:a16="http://schemas.microsoft.com/office/drawing/2014/main" id="{8335CE9E-1FE1-442A-AA94-884DFB905BF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3" name="TextovéPole 1">
          <a:extLst>
            <a:ext uri="{FF2B5EF4-FFF2-40B4-BE49-F238E27FC236}">
              <a16:creationId xmlns:a16="http://schemas.microsoft.com/office/drawing/2014/main" id="{40F2488B-7EFC-4915-A37A-C56E46F8246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4" name="TextovéPole 1">
          <a:extLst>
            <a:ext uri="{FF2B5EF4-FFF2-40B4-BE49-F238E27FC236}">
              <a16:creationId xmlns:a16="http://schemas.microsoft.com/office/drawing/2014/main" id="{F99CA9E6-9F90-4875-8A33-2CEF5964BB9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5" name="TextovéPole 1">
          <a:extLst>
            <a:ext uri="{FF2B5EF4-FFF2-40B4-BE49-F238E27FC236}">
              <a16:creationId xmlns:a16="http://schemas.microsoft.com/office/drawing/2014/main" id="{C5446130-3CA5-4A43-90B3-0F0A545E07D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6" name="TextovéPole 1">
          <a:extLst>
            <a:ext uri="{FF2B5EF4-FFF2-40B4-BE49-F238E27FC236}">
              <a16:creationId xmlns:a16="http://schemas.microsoft.com/office/drawing/2014/main" id="{13CDF6A6-58F8-444E-A3F9-0ACA274B018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7" name="TextovéPole 1">
          <a:extLst>
            <a:ext uri="{FF2B5EF4-FFF2-40B4-BE49-F238E27FC236}">
              <a16:creationId xmlns:a16="http://schemas.microsoft.com/office/drawing/2014/main" id="{595A135B-15DD-48E1-9A6D-A24E8368CBF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8" name="TextovéPole 1">
          <a:extLst>
            <a:ext uri="{FF2B5EF4-FFF2-40B4-BE49-F238E27FC236}">
              <a16:creationId xmlns:a16="http://schemas.microsoft.com/office/drawing/2014/main" id="{DF774B8C-F31E-4086-B001-E2F8D8131A7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69" name="TextovéPole 1">
          <a:extLst>
            <a:ext uri="{FF2B5EF4-FFF2-40B4-BE49-F238E27FC236}">
              <a16:creationId xmlns:a16="http://schemas.microsoft.com/office/drawing/2014/main" id="{D03FF660-06BC-4EC1-A704-2745F0E3F38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0" name="TextovéPole 1">
          <a:extLst>
            <a:ext uri="{FF2B5EF4-FFF2-40B4-BE49-F238E27FC236}">
              <a16:creationId xmlns:a16="http://schemas.microsoft.com/office/drawing/2014/main" id="{3CCA0DB3-95D2-499D-A2A8-815DA675DAF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1" name="TextovéPole 1">
          <a:extLst>
            <a:ext uri="{FF2B5EF4-FFF2-40B4-BE49-F238E27FC236}">
              <a16:creationId xmlns:a16="http://schemas.microsoft.com/office/drawing/2014/main" id="{CBD03B9C-14C4-4274-8BAD-BDF2D7EB1DE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2" name="TextovéPole 1">
          <a:extLst>
            <a:ext uri="{FF2B5EF4-FFF2-40B4-BE49-F238E27FC236}">
              <a16:creationId xmlns:a16="http://schemas.microsoft.com/office/drawing/2014/main" id="{4E49C749-FDB4-4D20-8A6D-AB31527AAFF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3" name="TextovéPole 1">
          <a:extLst>
            <a:ext uri="{FF2B5EF4-FFF2-40B4-BE49-F238E27FC236}">
              <a16:creationId xmlns:a16="http://schemas.microsoft.com/office/drawing/2014/main" id="{BE5AED2C-1DF5-4233-9934-2C2E91CAAA6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4" name="TextovéPole 1">
          <a:extLst>
            <a:ext uri="{FF2B5EF4-FFF2-40B4-BE49-F238E27FC236}">
              <a16:creationId xmlns:a16="http://schemas.microsoft.com/office/drawing/2014/main" id="{9B7004AF-B116-45F5-BEAC-C7453B37D25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875" name="TextovéPole 1">
          <a:extLst>
            <a:ext uri="{FF2B5EF4-FFF2-40B4-BE49-F238E27FC236}">
              <a16:creationId xmlns:a16="http://schemas.microsoft.com/office/drawing/2014/main" id="{8BAA8007-AAB6-46A1-BA5C-B28B1429080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76" name="TextovéPole 1">
          <a:extLst>
            <a:ext uri="{FF2B5EF4-FFF2-40B4-BE49-F238E27FC236}">
              <a16:creationId xmlns:a16="http://schemas.microsoft.com/office/drawing/2014/main" id="{AFB6A7FE-0F77-4D47-BEBB-B3E420E8ADD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77" name="TextovéPole 1">
          <a:extLst>
            <a:ext uri="{FF2B5EF4-FFF2-40B4-BE49-F238E27FC236}">
              <a16:creationId xmlns:a16="http://schemas.microsoft.com/office/drawing/2014/main" id="{383634EF-4D7F-4718-AE78-96C178C8140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78" name="TextovéPole 1">
          <a:extLst>
            <a:ext uri="{FF2B5EF4-FFF2-40B4-BE49-F238E27FC236}">
              <a16:creationId xmlns:a16="http://schemas.microsoft.com/office/drawing/2014/main" id="{1ECF19F5-4B6C-4763-A6D8-5CC726F55CF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79" name="TextovéPole 1">
          <a:extLst>
            <a:ext uri="{FF2B5EF4-FFF2-40B4-BE49-F238E27FC236}">
              <a16:creationId xmlns:a16="http://schemas.microsoft.com/office/drawing/2014/main" id="{53015093-6DCB-4974-97D1-51E62D358EB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0" name="TextovéPole 1">
          <a:extLst>
            <a:ext uri="{FF2B5EF4-FFF2-40B4-BE49-F238E27FC236}">
              <a16:creationId xmlns:a16="http://schemas.microsoft.com/office/drawing/2014/main" id="{B8EA87F5-1479-4444-A2F1-CA534D41F21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1" name="TextovéPole 1">
          <a:extLst>
            <a:ext uri="{FF2B5EF4-FFF2-40B4-BE49-F238E27FC236}">
              <a16:creationId xmlns:a16="http://schemas.microsoft.com/office/drawing/2014/main" id="{3221A6CD-A85A-4282-AFC0-B2291D81B9D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2" name="TextovéPole 1">
          <a:extLst>
            <a:ext uri="{FF2B5EF4-FFF2-40B4-BE49-F238E27FC236}">
              <a16:creationId xmlns:a16="http://schemas.microsoft.com/office/drawing/2014/main" id="{B81D6A33-EB7A-46EF-A146-CE7956908A65}"/>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3" name="TextovéPole 1">
          <a:extLst>
            <a:ext uri="{FF2B5EF4-FFF2-40B4-BE49-F238E27FC236}">
              <a16:creationId xmlns:a16="http://schemas.microsoft.com/office/drawing/2014/main" id="{E15DB201-C35D-4DCC-9B88-31A61803D7F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4" name="TextovéPole 1">
          <a:extLst>
            <a:ext uri="{FF2B5EF4-FFF2-40B4-BE49-F238E27FC236}">
              <a16:creationId xmlns:a16="http://schemas.microsoft.com/office/drawing/2014/main" id="{441BDCBA-4B4C-4058-9D8C-5605B47FB58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5" name="TextovéPole 1">
          <a:extLst>
            <a:ext uri="{FF2B5EF4-FFF2-40B4-BE49-F238E27FC236}">
              <a16:creationId xmlns:a16="http://schemas.microsoft.com/office/drawing/2014/main" id="{058F7600-27FD-48C1-806F-A97E0B83537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6" name="TextovéPole 1">
          <a:extLst>
            <a:ext uri="{FF2B5EF4-FFF2-40B4-BE49-F238E27FC236}">
              <a16:creationId xmlns:a16="http://schemas.microsoft.com/office/drawing/2014/main" id="{61406D94-A981-417A-A667-62612ECFEF6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7" name="TextovéPole 1">
          <a:extLst>
            <a:ext uri="{FF2B5EF4-FFF2-40B4-BE49-F238E27FC236}">
              <a16:creationId xmlns:a16="http://schemas.microsoft.com/office/drawing/2014/main" id="{F30AB929-7A9A-452A-9F94-D9C87262AD5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8" name="TextovéPole 1">
          <a:extLst>
            <a:ext uri="{FF2B5EF4-FFF2-40B4-BE49-F238E27FC236}">
              <a16:creationId xmlns:a16="http://schemas.microsoft.com/office/drawing/2014/main" id="{5A9BDF0C-4E55-421A-9526-3721879D76C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89" name="TextovéPole 1">
          <a:extLst>
            <a:ext uri="{FF2B5EF4-FFF2-40B4-BE49-F238E27FC236}">
              <a16:creationId xmlns:a16="http://schemas.microsoft.com/office/drawing/2014/main" id="{4A1A957B-9590-41D9-986D-3948533C45B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0" name="TextovéPole 1">
          <a:extLst>
            <a:ext uri="{FF2B5EF4-FFF2-40B4-BE49-F238E27FC236}">
              <a16:creationId xmlns:a16="http://schemas.microsoft.com/office/drawing/2014/main" id="{748FA88D-5220-46E7-B153-660FF6E637A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1" name="TextovéPole 1">
          <a:extLst>
            <a:ext uri="{FF2B5EF4-FFF2-40B4-BE49-F238E27FC236}">
              <a16:creationId xmlns:a16="http://schemas.microsoft.com/office/drawing/2014/main" id="{E25E4B66-BA27-4445-9A00-449756F60E1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2" name="TextovéPole 1">
          <a:extLst>
            <a:ext uri="{FF2B5EF4-FFF2-40B4-BE49-F238E27FC236}">
              <a16:creationId xmlns:a16="http://schemas.microsoft.com/office/drawing/2014/main" id="{C1A709D1-05C4-4592-89B8-EC1724FE0BB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3" name="TextovéPole 1">
          <a:extLst>
            <a:ext uri="{FF2B5EF4-FFF2-40B4-BE49-F238E27FC236}">
              <a16:creationId xmlns:a16="http://schemas.microsoft.com/office/drawing/2014/main" id="{07FFA140-CF8A-4132-835A-CA47546146B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4" name="TextovéPole 1">
          <a:extLst>
            <a:ext uri="{FF2B5EF4-FFF2-40B4-BE49-F238E27FC236}">
              <a16:creationId xmlns:a16="http://schemas.microsoft.com/office/drawing/2014/main" id="{D19BC6C7-C199-4210-9F87-9006D5F0E9D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5" name="TextovéPole 1">
          <a:extLst>
            <a:ext uri="{FF2B5EF4-FFF2-40B4-BE49-F238E27FC236}">
              <a16:creationId xmlns:a16="http://schemas.microsoft.com/office/drawing/2014/main" id="{8125BCCD-D9D2-418B-82D8-D03FD998FE1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6" name="TextovéPole 1">
          <a:extLst>
            <a:ext uri="{FF2B5EF4-FFF2-40B4-BE49-F238E27FC236}">
              <a16:creationId xmlns:a16="http://schemas.microsoft.com/office/drawing/2014/main" id="{1ECEF484-2F73-4166-84E3-3958B5A4BB3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7" name="TextovéPole 1">
          <a:extLst>
            <a:ext uri="{FF2B5EF4-FFF2-40B4-BE49-F238E27FC236}">
              <a16:creationId xmlns:a16="http://schemas.microsoft.com/office/drawing/2014/main" id="{301C22A3-97BB-49CF-BC3D-4576DB434CD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8" name="TextovéPole 1">
          <a:extLst>
            <a:ext uri="{FF2B5EF4-FFF2-40B4-BE49-F238E27FC236}">
              <a16:creationId xmlns:a16="http://schemas.microsoft.com/office/drawing/2014/main" id="{27E81055-FD94-4B7B-BDE0-B6C346F2999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21</xdr:col>
      <xdr:colOff>481099</xdr:colOff>
      <xdr:row>160</xdr:row>
      <xdr:rowOff>0</xdr:rowOff>
    </xdr:from>
    <xdr:ext cx="184731" cy="264560"/>
    <xdr:sp macro="" textlink="">
      <xdr:nvSpPr>
        <xdr:cNvPr id="1899" name="TextovéPole 1">
          <a:extLst>
            <a:ext uri="{FF2B5EF4-FFF2-40B4-BE49-F238E27FC236}">
              <a16:creationId xmlns:a16="http://schemas.microsoft.com/office/drawing/2014/main" id="{BA7B3557-CD67-4077-A734-84E6584B0575}"/>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0" name="TextovéPole 1">
          <a:extLst>
            <a:ext uri="{FF2B5EF4-FFF2-40B4-BE49-F238E27FC236}">
              <a16:creationId xmlns:a16="http://schemas.microsoft.com/office/drawing/2014/main" id="{40871E33-1D42-4865-9E5A-FD3758A081F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1" name="TextovéPole 1">
          <a:extLst>
            <a:ext uri="{FF2B5EF4-FFF2-40B4-BE49-F238E27FC236}">
              <a16:creationId xmlns:a16="http://schemas.microsoft.com/office/drawing/2014/main" id="{81001D97-3DB5-4ACC-8FFF-B9F5A38D5D8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2" name="TextovéPole 1">
          <a:extLst>
            <a:ext uri="{FF2B5EF4-FFF2-40B4-BE49-F238E27FC236}">
              <a16:creationId xmlns:a16="http://schemas.microsoft.com/office/drawing/2014/main" id="{7AFFB3CA-9EC0-45B5-B18F-70879101108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3" name="TextovéPole 1">
          <a:extLst>
            <a:ext uri="{FF2B5EF4-FFF2-40B4-BE49-F238E27FC236}">
              <a16:creationId xmlns:a16="http://schemas.microsoft.com/office/drawing/2014/main" id="{17AD9788-82B7-4BDD-A548-5883C09D30A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4" name="TextovéPole 1">
          <a:extLst>
            <a:ext uri="{FF2B5EF4-FFF2-40B4-BE49-F238E27FC236}">
              <a16:creationId xmlns:a16="http://schemas.microsoft.com/office/drawing/2014/main" id="{ED07EB3B-1BB5-4065-8861-047810A1B9E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5" name="TextovéPole 1">
          <a:extLst>
            <a:ext uri="{FF2B5EF4-FFF2-40B4-BE49-F238E27FC236}">
              <a16:creationId xmlns:a16="http://schemas.microsoft.com/office/drawing/2014/main" id="{DAE0922A-C36E-4481-B272-7C9E620ABB2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6" name="TextovéPole 1">
          <a:extLst>
            <a:ext uri="{FF2B5EF4-FFF2-40B4-BE49-F238E27FC236}">
              <a16:creationId xmlns:a16="http://schemas.microsoft.com/office/drawing/2014/main" id="{9671F05B-3842-4E2A-A734-9648865DD8D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7" name="TextovéPole 1">
          <a:extLst>
            <a:ext uri="{FF2B5EF4-FFF2-40B4-BE49-F238E27FC236}">
              <a16:creationId xmlns:a16="http://schemas.microsoft.com/office/drawing/2014/main" id="{3F75738F-DFEF-452E-9361-486C90BAF89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8" name="TextovéPole 1">
          <a:extLst>
            <a:ext uri="{FF2B5EF4-FFF2-40B4-BE49-F238E27FC236}">
              <a16:creationId xmlns:a16="http://schemas.microsoft.com/office/drawing/2014/main" id="{CD82AB79-6645-474F-AAF9-275ECFBDC12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09" name="TextovéPole 1">
          <a:extLst>
            <a:ext uri="{FF2B5EF4-FFF2-40B4-BE49-F238E27FC236}">
              <a16:creationId xmlns:a16="http://schemas.microsoft.com/office/drawing/2014/main" id="{D35FE34D-F98E-41DA-94D6-9DC8F46E6C0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0" name="TextovéPole 1">
          <a:extLst>
            <a:ext uri="{FF2B5EF4-FFF2-40B4-BE49-F238E27FC236}">
              <a16:creationId xmlns:a16="http://schemas.microsoft.com/office/drawing/2014/main" id="{032663CE-BEF6-485A-A6EC-BB072FF0180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1" name="TextovéPole 1">
          <a:extLst>
            <a:ext uri="{FF2B5EF4-FFF2-40B4-BE49-F238E27FC236}">
              <a16:creationId xmlns:a16="http://schemas.microsoft.com/office/drawing/2014/main" id="{9D1FD8D6-CDBD-42D8-9860-108D87BC89B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2" name="TextovéPole 1">
          <a:extLst>
            <a:ext uri="{FF2B5EF4-FFF2-40B4-BE49-F238E27FC236}">
              <a16:creationId xmlns:a16="http://schemas.microsoft.com/office/drawing/2014/main" id="{7090909E-0DFD-4244-AFA3-CE979327FF8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3" name="TextovéPole 1">
          <a:extLst>
            <a:ext uri="{FF2B5EF4-FFF2-40B4-BE49-F238E27FC236}">
              <a16:creationId xmlns:a16="http://schemas.microsoft.com/office/drawing/2014/main" id="{21268AD4-F0C3-4E7B-B90F-8A87D07CE69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4" name="TextovéPole 1">
          <a:extLst>
            <a:ext uri="{FF2B5EF4-FFF2-40B4-BE49-F238E27FC236}">
              <a16:creationId xmlns:a16="http://schemas.microsoft.com/office/drawing/2014/main" id="{198C6D9C-B1C2-40F3-AAED-C8B041CE9BB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5" name="TextovéPole 1">
          <a:extLst>
            <a:ext uri="{FF2B5EF4-FFF2-40B4-BE49-F238E27FC236}">
              <a16:creationId xmlns:a16="http://schemas.microsoft.com/office/drawing/2014/main" id="{C56FDD01-6293-4A14-9D3F-C01F9D23B35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6" name="TextovéPole 1">
          <a:extLst>
            <a:ext uri="{FF2B5EF4-FFF2-40B4-BE49-F238E27FC236}">
              <a16:creationId xmlns:a16="http://schemas.microsoft.com/office/drawing/2014/main" id="{DA9DD5CE-4371-41DD-BF56-A194547F882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7" name="TextovéPole 1">
          <a:extLst>
            <a:ext uri="{FF2B5EF4-FFF2-40B4-BE49-F238E27FC236}">
              <a16:creationId xmlns:a16="http://schemas.microsoft.com/office/drawing/2014/main" id="{BAFCE6F8-A921-46A6-B0F9-5CAD6D1B916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8" name="TextovéPole 1">
          <a:extLst>
            <a:ext uri="{FF2B5EF4-FFF2-40B4-BE49-F238E27FC236}">
              <a16:creationId xmlns:a16="http://schemas.microsoft.com/office/drawing/2014/main" id="{63603090-A20F-4E2D-8E8B-DDAD6DC5AA2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19" name="TextovéPole 1">
          <a:extLst>
            <a:ext uri="{FF2B5EF4-FFF2-40B4-BE49-F238E27FC236}">
              <a16:creationId xmlns:a16="http://schemas.microsoft.com/office/drawing/2014/main" id="{47D7AF61-3579-4823-9F11-4C4FE58EDBA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20" name="TextovéPole 1">
          <a:extLst>
            <a:ext uri="{FF2B5EF4-FFF2-40B4-BE49-F238E27FC236}">
              <a16:creationId xmlns:a16="http://schemas.microsoft.com/office/drawing/2014/main" id="{B68A10A0-E1AE-44DC-8141-FFCB02527FE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21" name="TextovéPole 1">
          <a:extLst>
            <a:ext uri="{FF2B5EF4-FFF2-40B4-BE49-F238E27FC236}">
              <a16:creationId xmlns:a16="http://schemas.microsoft.com/office/drawing/2014/main" id="{117C3238-E178-443A-9DF7-71D26ECED6F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22" name="TextovéPole 1">
          <a:extLst>
            <a:ext uri="{FF2B5EF4-FFF2-40B4-BE49-F238E27FC236}">
              <a16:creationId xmlns:a16="http://schemas.microsoft.com/office/drawing/2014/main" id="{C00FF03F-4EE2-4969-A660-98A4562FE7F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3" name="TextovéPole 1">
          <a:extLst>
            <a:ext uri="{FF2B5EF4-FFF2-40B4-BE49-F238E27FC236}">
              <a16:creationId xmlns:a16="http://schemas.microsoft.com/office/drawing/2014/main" id="{D196CDDB-4214-4D9D-A5EB-CB60FF2AA0C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4" name="TextovéPole 1">
          <a:extLst>
            <a:ext uri="{FF2B5EF4-FFF2-40B4-BE49-F238E27FC236}">
              <a16:creationId xmlns:a16="http://schemas.microsoft.com/office/drawing/2014/main" id="{64EA8BD6-B6AE-40B7-891B-E35FC299CAB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5" name="TextovéPole 1">
          <a:extLst>
            <a:ext uri="{FF2B5EF4-FFF2-40B4-BE49-F238E27FC236}">
              <a16:creationId xmlns:a16="http://schemas.microsoft.com/office/drawing/2014/main" id="{37DB96C2-B2F6-44F9-893F-F79DF709B6F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6" name="TextovéPole 1">
          <a:extLst>
            <a:ext uri="{FF2B5EF4-FFF2-40B4-BE49-F238E27FC236}">
              <a16:creationId xmlns:a16="http://schemas.microsoft.com/office/drawing/2014/main" id="{16311EC4-F708-48C6-84FA-DF865136809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7" name="TextovéPole 1">
          <a:extLst>
            <a:ext uri="{FF2B5EF4-FFF2-40B4-BE49-F238E27FC236}">
              <a16:creationId xmlns:a16="http://schemas.microsoft.com/office/drawing/2014/main" id="{D9448A94-F881-496B-A5E9-0F172AA8381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8" name="TextovéPole 1">
          <a:extLst>
            <a:ext uri="{FF2B5EF4-FFF2-40B4-BE49-F238E27FC236}">
              <a16:creationId xmlns:a16="http://schemas.microsoft.com/office/drawing/2014/main" id="{65526BD7-7562-4083-9184-1181BD99F6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29" name="TextovéPole 1">
          <a:extLst>
            <a:ext uri="{FF2B5EF4-FFF2-40B4-BE49-F238E27FC236}">
              <a16:creationId xmlns:a16="http://schemas.microsoft.com/office/drawing/2014/main" id="{F118041E-E754-4A80-BDC3-BA835B4E71E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0" name="TextovéPole 1">
          <a:extLst>
            <a:ext uri="{FF2B5EF4-FFF2-40B4-BE49-F238E27FC236}">
              <a16:creationId xmlns:a16="http://schemas.microsoft.com/office/drawing/2014/main" id="{FAC89248-493F-4AF2-A038-9BF616ADBBF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1" name="TextovéPole 1">
          <a:extLst>
            <a:ext uri="{FF2B5EF4-FFF2-40B4-BE49-F238E27FC236}">
              <a16:creationId xmlns:a16="http://schemas.microsoft.com/office/drawing/2014/main" id="{8B9E6979-557A-47B3-B4BD-6D581ACDFEF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2" name="TextovéPole 1">
          <a:extLst>
            <a:ext uri="{FF2B5EF4-FFF2-40B4-BE49-F238E27FC236}">
              <a16:creationId xmlns:a16="http://schemas.microsoft.com/office/drawing/2014/main" id="{935DB2B8-BC57-4F47-9864-839EF4E12E6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3" name="TextovéPole 1">
          <a:extLst>
            <a:ext uri="{FF2B5EF4-FFF2-40B4-BE49-F238E27FC236}">
              <a16:creationId xmlns:a16="http://schemas.microsoft.com/office/drawing/2014/main" id="{B1227FC3-B672-4612-81BC-41A45514D33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4" name="TextovéPole 1">
          <a:extLst>
            <a:ext uri="{FF2B5EF4-FFF2-40B4-BE49-F238E27FC236}">
              <a16:creationId xmlns:a16="http://schemas.microsoft.com/office/drawing/2014/main" id="{4CCCB0F1-FD92-49CF-A958-FEE40640604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5" name="TextovéPole 1">
          <a:extLst>
            <a:ext uri="{FF2B5EF4-FFF2-40B4-BE49-F238E27FC236}">
              <a16:creationId xmlns:a16="http://schemas.microsoft.com/office/drawing/2014/main" id="{022130C3-39E4-4414-9DEB-1F4B55F0F11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6" name="TextovéPole 1">
          <a:extLst>
            <a:ext uri="{FF2B5EF4-FFF2-40B4-BE49-F238E27FC236}">
              <a16:creationId xmlns:a16="http://schemas.microsoft.com/office/drawing/2014/main" id="{131E24C1-840D-4E11-9DAA-3CF03A83EEE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7" name="TextovéPole 1">
          <a:extLst>
            <a:ext uri="{FF2B5EF4-FFF2-40B4-BE49-F238E27FC236}">
              <a16:creationId xmlns:a16="http://schemas.microsoft.com/office/drawing/2014/main" id="{68F7E84F-CFDB-443E-B7DF-5F6721F931C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8" name="TextovéPole 1">
          <a:extLst>
            <a:ext uri="{FF2B5EF4-FFF2-40B4-BE49-F238E27FC236}">
              <a16:creationId xmlns:a16="http://schemas.microsoft.com/office/drawing/2014/main" id="{03B1E235-D935-4D81-8979-CA00581845A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39" name="TextovéPole 1">
          <a:extLst>
            <a:ext uri="{FF2B5EF4-FFF2-40B4-BE49-F238E27FC236}">
              <a16:creationId xmlns:a16="http://schemas.microsoft.com/office/drawing/2014/main" id="{962A3919-2AA2-4995-9232-0BCAC30E09D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0" name="TextovéPole 1">
          <a:extLst>
            <a:ext uri="{FF2B5EF4-FFF2-40B4-BE49-F238E27FC236}">
              <a16:creationId xmlns:a16="http://schemas.microsoft.com/office/drawing/2014/main" id="{0D869E49-481A-4455-8545-F58558BAAE5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1" name="TextovéPole 1">
          <a:extLst>
            <a:ext uri="{FF2B5EF4-FFF2-40B4-BE49-F238E27FC236}">
              <a16:creationId xmlns:a16="http://schemas.microsoft.com/office/drawing/2014/main" id="{90C14AE1-C5CC-4C69-9361-E1135ADC9C8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2" name="TextovéPole 1">
          <a:extLst>
            <a:ext uri="{FF2B5EF4-FFF2-40B4-BE49-F238E27FC236}">
              <a16:creationId xmlns:a16="http://schemas.microsoft.com/office/drawing/2014/main" id="{831F5840-183A-4A93-9F97-96EB60494A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3" name="TextovéPole 1">
          <a:extLst>
            <a:ext uri="{FF2B5EF4-FFF2-40B4-BE49-F238E27FC236}">
              <a16:creationId xmlns:a16="http://schemas.microsoft.com/office/drawing/2014/main" id="{B4C70156-12D3-4BD3-808D-9651609D6BD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4" name="TextovéPole 1">
          <a:extLst>
            <a:ext uri="{FF2B5EF4-FFF2-40B4-BE49-F238E27FC236}">
              <a16:creationId xmlns:a16="http://schemas.microsoft.com/office/drawing/2014/main" id="{CA82A0B3-A55F-4DA9-A52F-E6BECEEF87F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45" name="TextovéPole 1">
          <a:extLst>
            <a:ext uri="{FF2B5EF4-FFF2-40B4-BE49-F238E27FC236}">
              <a16:creationId xmlns:a16="http://schemas.microsoft.com/office/drawing/2014/main" id="{49C494A6-3C3B-40E9-8105-7FBD3490246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46" name="TextovéPole 1">
          <a:extLst>
            <a:ext uri="{FF2B5EF4-FFF2-40B4-BE49-F238E27FC236}">
              <a16:creationId xmlns:a16="http://schemas.microsoft.com/office/drawing/2014/main" id="{1EF9A619-26AF-42F8-B62F-69B866BAD9D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47" name="TextovéPole 1">
          <a:extLst>
            <a:ext uri="{FF2B5EF4-FFF2-40B4-BE49-F238E27FC236}">
              <a16:creationId xmlns:a16="http://schemas.microsoft.com/office/drawing/2014/main" id="{7A99412D-23DC-4ED1-87BB-79A9E5D81E6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48" name="TextovéPole 1">
          <a:extLst>
            <a:ext uri="{FF2B5EF4-FFF2-40B4-BE49-F238E27FC236}">
              <a16:creationId xmlns:a16="http://schemas.microsoft.com/office/drawing/2014/main" id="{A47E384C-FA35-412E-A1F3-D4ABD396AE5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49" name="TextovéPole 1">
          <a:extLst>
            <a:ext uri="{FF2B5EF4-FFF2-40B4-BE49-F238E27FC236}">
              <a16:creationId xmlns:a16="http://schemas.microsoft.com/office/drawing/2014/main" id="{7E989DFE-5915-4C7A-A4CE-DE4DFD3556C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0" name="TextovéPole 1">
          <a:extLst>
            <a:ext uri="{FF2B5EF4-FFF2-40B4-BE49-F238E27FC236}">
              <a16:creationId xmlns:a16="http://schemas.microsoft.com/office/drawing/2014/main" id="{396D99C7-15E9-4E66-9F38-B5220D26C5B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1" name="TextovéPole 1">
          <a:extLst>
            <a:ext uri="{FF2B5EF4-FFF2-40B4-BE49-F238E27FC236}">
              <a16:creationId xmlns:a16="http://schemas.microsoft.com/office/drawing/2014/main" id="{99C2DF06-4D36-4306-9341-F921F60AF94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2" name="TextovéPole 1">
          <a:extLst>
            <a:ext uri="{FF2B5EF4-FFF2-40B4-BE49-F238E27FC236}">
              <a16:creationId xmlns:a16="http://schemas.microsoft.com/office/drawing/2014/main" id="{51F24286-B29A-487F-8360-E572F90103E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3" name="TextovéPole 1">
          <a:extLst>
            <a:ext uri="{FF2B5EF4-FFF2-40B4-BE49-F238E27FC236}">
              <a16:creationId xmlns:a16="http://schemas.microsoft.com/office/drawing/2014/main" id="{EA8D7D72-6022-4406-9C3C-0D2973C9E74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4" name="TextovéPole 1">
          <a:extLst>
            <a:ext uri="{FF2B5EF4-FFF2-40B4-BE49-F238E27FC236}">
              <a16:creationId xmlns:a16="http://schemas.microsoft.com/office/drawing/2014/main" id="{A8F9B2B6-3DF7-4651-BD6A-D4A5CFD17A8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5" name="TextovéPole 1">
          <a:extLst>
            <a:ext uri="{FF2B5EF4-FFF2-40B4-BE49-F238E27FC236}">
              <a16:creationId xmlns:a16="http://schemas.microsoft.com/office/drawing/2014/main" id="{413B1131-F4F2-4619-B251-7362CFF60C2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6" name="TextovéPole 1">
          <a:extLst>
            <a:ext uri="{FF2B5EF4-FFF2-40B4-BE49-F238E27FC236}">
              <a16:creationId xmlns:a16="http://schemas.microsoft.com/office/drawing/2014/main" id="{6ABABE91-F65B-4868-81F1-DBCCF4F2892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7" name="TextovéPole 1">
          <a:extLst>
            <a:ext uri="{FF2B5EF4-FFF2-40B4-BE49-F238E27FC236}">
              <a16:creationId xmlns:a16="http://schemas.microsoft.com/office/drawing/2014/main" id="{27521C71-6243-4341-91DD-D656FE60884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8" name="TextovéPole 1">
          <a:extLst>
            <a:ext uri="{FF2B5EF4-FFF2-40B4-BE49-F238E27FC236}">
              <a16:creationId xmlns:a16="http://schemas.microsoft.com/office/drawing/2014/main" id="{D28EE0D3-17A5-44C4-A798-A88382ACE21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59" name="TextovéPole 1">
          <a:extLst>
            <a:ext uri="{FF2B5EF4-FFF2-40B4-BE49-F238E27FC236}">
              <a16:creationId xmlns:a16="http://schemas.microsoft.com/office/drawing/2014/main" id="{AD5F4E58-BD0D-4192-B055-E7B8A5AEF9B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0" name="TextovéPole 1">
          <a:extLst>
            <a:ext uri="{FF2B5EF4-FFF2-40B4-BE49-F238E27FC236}">
              <a16:creationId xmlns:a16="http://schemas.microsoft.com/office/drawing/2014/main" id="{533D47E7-10E0-46AE-916E-A5DB6A83AAF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1" name="TextovéPole 1">
          <a:extLst>
            <a:ext uri="{FF2B5EF4-FFF2-40B4-BE49-F238E27FC236}">
              <a16:creationId xmlns:a16="http://schemas.microsoft.com/office/drawing/2014/main" id="{C89A912E-8F74-42E0-A246-EEC4707F0C3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2" name="TextovéPole 1">
          <a:extLst>
            <a:ext uri="{FF2B5EF4-FFF2-40B4-BE49-F238E27FC236}">
              <a16:creationId xmlns:a16="http://schemas.microsoft.com/office/drawing/2014/main" id="{292DAE04-CF90-4D1C-A81B-A1089546E33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3" name="TextovéPole 1">
          <a:extLst>
            <a:ext uri="{FF2B5EF4-FFF2-40B4-BE49-F238E27FC236}">
              <a16:creationId xmlns:a16="http://schemas.microsoft.com/office/drawing/2014/main" id="{7205E546-627C-44B3-8545-6A6508800E3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4" name="TextovéPole 1">
          <a:extLst>
            <a:ext uri="{FF2B5EF4-FFF2-40B4-BE49-F238E27FC236}">
              <a16:creationId xmlns:a16="http://schemas.microsoft.com/office/drawing/2014/main" id="{9663EB5F-955F-4A9E-8000-D3940FC5E77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5" name="TextovéPole 1">
          <a:extLst>
            <a:ext uri="{FF2B5EF4-FFF2-40B4-BE49-F238E27FC236}">
              <a16:creationId xmlns:a16="http://schemas.microsoft.com/office/drawing/2014/main" id="{07B772EA-5463-4F77-A017-A612CFA6021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6" name="TextovéPole 1">
          <a:extLst>
            <a:ext uri="{FF2B5EF4-FFF2-40B4-BE49-F238E27FC236}">
              <a16:creationId xmlns:a16="http://schemas.microsoft.com/office/drawing/2014/main" id="{567ABB4F-1FC3-437C-BA41-12B6DA1D56C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7" name="TextovéPole 1">
          <a:extLst>
            <a:ext uri="{FF2B5EF4-FFF2-40B4-BE49-F238E27FC236}">
              <a16:creationId xmlns:a16="http://schemas.microsoft.com/office/drawing/2014/main" id="{A2F4C6B9-6C9B-4AF2-86F3-9E62FF66921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8" name="TextovéPole 1">
          <a:extLst>
            <a:ext uri="{FF2B5EF4-FFF2-40B4-BE49-F238E27FC236}">
              <a16:creationId xmlns:a16="http://schemas.microsoft.com/office/drawing/2014/main" id="{20192E6A-7641-43F5-B7BD-C16438834A7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69" name="TextovéPole 1">
          <a:extLst>
            <a:ext uri="{FF2B5EF4-FFF2-40B4-BE49-F238E27FC236}">
              <a16:creationId xmlns:a16="http://schemas.microsoft.com/office/drawing/2014/main" id="{0B6EDC44-0715-483E-835E-B705E9C9212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70" name="TextovéPole 1">
          <a:extLst>
            <a:ext uri="{FF2B5EF4-FFF2-40B4-BE49-F238E27FC236}">
              <a16:creationId xmlns:a16="http://schemas.microsoft.com/office/drawing/2014/main" id="{52C838B6-9A64-49DA-A35E-A768FA2F993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71" name="TextovéPole 1">
          <a:extLst>
            <a:ext uri="{FF2B5EF4-FFF2-40B4-BE49-F238E27FC236}">
              <a16:creationId xmlns:a16="http://schemas.microsoft.com/office/drawing/2014/main" id="{32DDF0A9-15C7-432B-B50F-7297512AC7C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2" name="TextovéPole 1">
          <a:extLst>
            <a:ext uri="{FF2B5EF4-FFF2-40B4-BE49-F238E27FC236}">
              <a16:creationId xmlns:a16="http://schemas.microsoft.com/office/drawing/2014/main" id="{AEA0A7E0-5351-45E0-8693-7984AB7ACFD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3" name="TextovéPole 1">
          <a:extLst>
            <a:ext uri="{FF2B5EF4-FFF2-40B4-BE49-F238E27FC236}">
              <a16:creationId xmlns:a16="http://schemas.microsoft.com/office/drawing/2014/main" id="{1DAFB43A-5D8E-415B-AB91-772D466ACA4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4" name="TextovéPole 1">
          <a:extLst>
            <a:ext uri="{FF2B5EF4-FFF2-40B4-BE49-F238E27FC236}">
              <a16:creationId xmlns:a16="http://schemas.microsoft.com/office/drawing/2014/main" id="{3FC63C03-3A9B-4A7F-BE72-A2881B1F6BD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5" name="TextovéPole 1">
          <a:extLst>
            <a:ext uri="{FF2B5EF4-FFF2-40B4-BE49-F238E27FC236}">
              <a16:creationId xmlns:a16="http://schemas.microsoft.com/office/drawing/2014/main" id="{7B0965B6-4398-46BA-9120-37E9AD6A984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6" name="TextovéPole 1">
          <a:extLst>
            <a:ext uri="{FF2B5EF4-FFF2-40B4-BE49-F238E27FC236}">
              <a16:creationId xmlns:a16="http://schemas.microsoft.com/office/drawing/2014/main" id="{58940C6F-6650-4F1C-81E4-CBF23463CEC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7" name="TextovéPole 1">
          <a:extLst>
            <a:ext uri="{FF2B5EF4-FFF2-40B4-BE49-F238E27FC236}">
              <a16:creationId xmlns:a16="http://schemas.microsoft.com/office/drawing/2014/main" id="{26B03890-7559-4284-9704-2312273BDE3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8" name="TextovéPole 1">
          <a:extLst>
            <a:ext uri="{FF2B5EF4-FFF2-40B4-BE49-F238E27FC236}">
              <a16:creationId xmlns:a16="http://schemas.microsoft.com/office/drawing/2014/main" id="{93BF3073-F0CA-4520-BEF6-F73B670A5AD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79" name="TextovéPole 1">
          <a:extLst>
            <a:ext uri="{FF2B5EF4-FFF2-40B4-BE49-F238E27FC236}">
              <a16:creationId xmlns:a16="http://schemas.microsoft.com/office/drawing/2014/main" id="{D0B31F8A-744A-4D41-963B-733F1F08AC8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0" name="TextovéPole 1">
          <a:extLst>
            <a:ext uri="{FF2B5EF4-FFF2-40B4-BE49-F238E27FC236}">
              <a16:creationId xmlns:a16="http://schemas.microsoft.com/office/drawing/2014/main" id="{92855BED-BDFA-4DB6-8834-A6B5F03B5C7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1" name="TextovéPole 1">
          <a:extLst>
            <a:ext uri="{FF2B5EF4-FFF2-40B4-BE49-F238E27FC236}">
              <a16:creationId xmlns:a16="http://schemas.microsoft.com/office/drawing/2014/main" id="{9E9E1846-C85C-4576-B663-83734B96EC9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2" name="TextovéPole 1">
          <a:extLst>
            <a:ext uri="{FF2B5EF4-FFF2-40B4-BE49-F238E27FC236}">
              <a16:creationId xmlns:a16="http://schemas.microsoft.com/office/drawing/2014/main" id="{9819F731-8F91-46A4-8D6F-7E3DD6C5BF9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3" name="TextovéPole 1">
          <a:extLst>
            <a:ext uri="{FF2B5EF4-FFF2-40B4-BE49-F238E27FC236}">
              <a16:creationId xmlns:a16="http://schemas.microsoft.com/office/drawing/2014/main" id="{437CCE72-665E-4C8E-A1D0-FA25FC2BDB8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4" name="TextovéPole 1">
          <a:extLst>
            <a:ext uri="{FF2B5EF4-FFF2-40B4-BE49-F238E27FC236}">
              <a16:creationId xmlns:a16="http://schemas.microsoft.com/office/drawing/2014/main" id="{29DA1F7F-B046-46FA-8219-17C954D3B74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5" name="TextovéPole 1">
          <a:extLst>
            <a:ext uri="{FF2B5EF4-FFF2-40B4-BE49-F238E27FC236}">
              <a16:creationId xmlns:a16="http://schemas.microsoft.com/office/drawing/2014/main" id="{872530F2-5DC5-4C1C-A035-CBF0503EBD0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6" name="TextovéPole 1">
          <a:extLst>
            <a:ext uri="{FF2B5EF4-FFF2-40B4-BE49-F238E27FC236}">
              <a16:creationId xmlns:a16="http://schemas.microsoft.com/office/drawing/2014/main" id="{98976603-605D-4EB0-97AB-1CBAF0708D2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7" name="TextovéPole 1">
          <a:extLst>
            <a:ext uri="{FF2B5EF4-FFF2-40B4-BE49-F238E27FC236}">
              <a16:creationId xmlns:a16="http://schemas.microsoft.com/office/drawing/2014/main" id="{5D8FA032-E81C-4532-B09E-3457682C5BE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8" name="TextovéPole 1">
          <a:extLst>
            <a:ext uri="{FF2B5EF4-FFF2-40B4-BE49-F238E27FC236}">
              <a16:creationId xmlns:a16="http://schemas.microsoft.com/office/drawing/2014/main" id="{FB570200-1D9F-4ED5-AB13-9BAB0486DAD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89" name="TextovéPole 1">
          <a:extLst>
            <a:ext uri="{FF2B5EF4-FFF2-40B4-BE49-F238E27FC236}">
              <a16:creationId xmlns:a16="http://schemas.microsoft.com/office/drawing/2014/main" id="{3204A5B0-A4ED-484C-A145-8E01054647C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1990" name="TextovéPole 1">
          <a:extLst>
            <a:ext uri="{FF2B5EF4-FFF2-40B4-BE49-F238E27FC236}">
              <a16:creationId xmlns:a16="http://schemas.microsoft.com/office/drawing/2014/main" id="{40AE1480-8E90-4DF9-80D5-DCEBB227B4D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1" name="TextovéPole 1">
          <a:extLst>
            <a:ext uri="{FF2B5EF4-FFF2-40B4-BE49-F238E27FC236}">
              <a16:creationId xmlns:a16="http://schemas.microsoft.com/office/drawing/2014/main" id="{C64E6F31-A774-4660-9CD6-41FF9DD4BE2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2" name="TextovéPole 1">
          <a:extLst>
            <a:ext uri="{FF2B5EF4-FFF2-40B4-BE49-F238E27FC236}">
              <a16:creationId xmlns:a16="http://schemas.microsoft.com/office/drawing/2014/main" id="{A456012D-7249-4887-B1B5-C0BB6C3BD0F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3" name="TextovéPole 1">
          <a:extLst>
            <a:ext uri="{FF2B5EF4-FFF2-40B4-BE49-F238E27FC236}">
              <a16:creationId xmlns:a16="http://schemas.microsoft.com/office/drawing/2014/main" id="{A15BD7BE-4742-4150-B295-C10BF5B997E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4" name="TextovéPole 1">
          <a:extLst>
            <a:ext uri="{FF2B5EF4-FFF2-40B4-BE49-F238E27FC236}">
              <a16:creationId xmlns:a16="http://schemas.microsoft.com/office/drawing/2014/main" id="{EC489D87-879C-49A4-8671-1E82C8AB66B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5" name="TextovéPole 1">
          <a:extLst>
            <a:ext uri="{FF2B5EF4-FFF2-40B4-BE49-F238E27FC236}">
              <a16:creationId xmlns:a16="http://schemas.microsoft.com/office/drawing/2014/main" id="{3C525F37-6E79-4194-B78E-ACA60526643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6" name="TextovéPole 1">
          <a:extLst>
            <a:ext uri="{FF2B5EF4-FFF2-40B4-BE49-F238E27FC236}">
              <a16:creationId xmlns:a16="http://schemas.microsoft.com/office/drawing/2014/main" id="{962FB2B9-80CB-4578-9D18-2118382B680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7" name="TextovéPole 1">
          <a:extLst>
            <a:ext uri="{FF2B5EF4-FFF2-40B4-BE49-F238E27FC236}">
              <a16:creationId xmlns:a16="http://schemas.microsoft.com/office/drawing/2014/main" id="{FD7B633B-9E93-44AA-9CE7-C0CC3069919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8" name="TextovéPole 1">
          <a:extLst>
            <a:ext uri="{FF2B5EF4-FFF2-40B4-BE49-F238E27FC236}">
              <a16:creationId xmlns:a16="http://schemas.microsoft.com/office/drawing/2014/main" id="{F4EF5DFA-E81E-4A88-B14C-A858FEB3244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1999" name="TextovéPole 1">
          <a:extLst>
            <a:ext uri="{FF2B5EF4-FFF2-40B4-BE49-F238E27FC236}">
              <a16:creationId xmlns:a16="http://schemas.microsoft.com/office/drawing/2014/main" id="{540919C4-2D6B-4E3B-A220-842B6CED34A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0" name="TextovéPole 1">
          <a:extLst>
            <a:ext uri="{FF2B5EF4-FFF2-40B4-BE49-F238E27FC236}">
              <a16:creationId xmlns:a16="http://schemas.microsoft.com/office/drawing/2014/main" id="{B8EBD16E-CD88-487A-A9E5-D76FEF222E1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1" name="TextovéPole 1">
          <a:extLst>
            <a:ext uri="{FF2B5EF4-FFF2-40B4-BE49-F238E27FC236}">
              <a16:creationId xmlns:a16="http://schemas.microsoft.com/office/drawing/2014/main" id="{D3FFB371-BFB9-4024-B342-F627301F00D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2" name="TextovéPole 1">
          <a:extLst>
            <a:ext uri="{FF2B5EF4-FFF2-40B4-BE49-F238E27FC236}">
              <a16:creationId xmlns:a16="http://schemas.microsoft.com/office/drawing/2014/main" id="{082973E8-BA32-420E-81C2-C3F8A56A5B4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3" name="TextovéPole 1">
          <a:extLst>
            <a:ext uri="{FF2B5EF4-FFF2-40B4-BE49-F238E27FC236}">
              <a16:creationId xmlns:a16="http://schemas.microsoft.com/office/drawing/2014/main" id="{30EFC1A9-E649-496A-8746-FF8664789A8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4" name="TextovéPole 1">
          <a:extLst>
            <a:ext uri="{FF2B5EF4-FFF2-40B4-BE49-F238E27FC236}">
              <a16:creationId xmlns:a16="http://schemas.microsoft.com/office/drawing/2014/main" id="{FD666924-959B-4B0E-B6B7-513693A5B03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5" name="TextovéPole 1">
          <a:extLst>
            <a:ext uri="{FF2B5EF4-FFF2-40B4-BE49-F238E27FC236}">
              <a16:creationId xmlns:a16="http://schemas.microsoft.com/office/drawing/2014/main" id="{2B38C37F-B5A5-4B34-9F27-83D9389AD57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6" name="TextovéPole 1">
          <a:extLst>
            <a:ext uri="{FF2B5EF4-FFF2-40B4-BE49-F238E27FC236}">
              <a16:creationId xmlns:a16="http://schemas.microsoft.com/office/drawing/2014/main" id="{D4903E47-6A50-48C2-B989-49980243A03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7" name="TextovéPole 1">
          <a:extLst>
            <a:ext uri="{FF2B5EF4-FFF2-40B4-BE49-F238E27FC236}">
              <a16:creationId xmlns:a16="http://schemas.microsoft.com/office/drawing/2014/main" id="{FEA2BDCF-251C-44E4-AA5B-C90F01DF499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8" name="TextovéPole 1">
          <a:extLst>
            <a:ext uri="{FF2B5EF4-FFF2-40B4-BE49-F238E27FC236}">
              <a16:creationId xmlns:a16="http://schemas.microsoft.com/office/drawing/2014/main" id="{31922B6E-B73D-431F-BE5C-C1124451433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09" name="TextovéPole 1">
          <a:extLst>
            <a:ext uri="{FF2B5EF4-FFF2-40B4-BE49-F238E27FC236}">
              <a16:creationId xmlns:a16="http://schemas.microsoft.com/office/drawing/2014/main" id="{69EA4D13-ACAE-4292-989B-5E4C00A6D1E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10" name="TextovéPole 1">
          <a:extLst>
            <a:ext uri="{FF2B5EF4-FFF2-40B4-BE49-F238E27FC236}">
              <a16:creationId xmlns:a16="http://schemas.microsoft.com/office/drawing/2014/main" id="{910E959C-3B59-49AD-B038-1FBEEED128E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11" name="TextovéPole 1">
          <a:extLst>
            <a:ext uri="{FF2B5EF4-FFF2-40B4-BE49-F238E27FC236}">
              <a16:creationId xmlns:a16="http://schemas.microsoft.com/office/drawing/2014/main" id="{257E1239-AB46-412F-BBC7-04B2BB72F0D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12" name="TextovéPole 1">
          <a:extLst>
            <a:ext uri="{FF2B5EF4-FFF2-40B4-BE49-F238E27FC236}">
              <a16:creationId xmlns:a16="http://schemas.microsoft.com/office/drawing/2014/main" id="{B4A86A58-6365-422C-ACD5-5EC4EDF2826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13" name="TextovéPole 1">
          <a:extLst>
            <a:ext uri="{FF2B5EF4-FFF2-40B4-BE49-F238E27FC236}">
              <a16:creationId xmlns:a16="http://schemas.microsoft.com/office/drawing/2014/main" id="{529DA0C1-E5BD-4941-9FC2-C8BBAABF253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22</xdr:col>
      <xdr:colOff>481099</xdr:colOff>
      <xdr:row>160</xdr:row>
      <xdr:rowOff>0</xdr:rowOff>
    </xdr:from>
    <xdr:ext cx="184731" cy="264560"/>
    <xdr:sp macro="" textlink="">
      <xdr:nvSpPr>
        <xdr:cNvPr id="2014" name="TextovéPole 1">
          <a:extLst>
            <a:ext uri="{FF2B5EF4-FFF2-40B4-BE49-F238E27FC236}">
              <a16:creationId xmlns:a16="http://schemas.microsoft.com/office/drawing/2014/main" id="{940FCF2D-05A8-43F1-8836-C06BF91F21B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15" name="TextovéPole 1">
          <a:extLst>
            <a:ext uri="{FF2B5EF4-FFF2-40B4-BE49-F238E27FC236}">
              <a16:creationId xmlns:a16="http://schemas.microsoft.com/office/drawing/2014/main" id="{04452EE6-D2A1-44A3-940B-311EFECB456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16" name="TextovéPole 1">
          <a:extLst>
            <a:ext uri="{FF2B5EF4-FFF2-40B4-BE49-F238E27FC236}">
              <a16:creationId xmlns:a16="http://schemas.microsoft.com/office/drawing/2014/main" id="{4249E441-1C22-44C2-8747-E30872A5F66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17" name="TextovéPole 1">
          <a:extLst>
            <a:ext uri="{FF2B5EF4-FFF2-40B4-BE49-F238E27FC236}">
              <a16:creationId xmlns:a16="http://schemas.microsoft.com/office/drawing/2014/main" id="{DD1476F1-EE98-4B28-BE11-19EC9BF81B0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18" name="TextovéPole 1">
          <a:extLst>
            <a:ext uri="{FF2B5EF4-FFF2-40B4-BE49-F238E27FC236}">
              <a16:creationId xmlns:a16="http://schemas.microsoft.com/office/drawing/2014/main" id="{841632ED-6777-45DC-B4BC-BC20B91ECD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19" name="TextovéPole 1">
          <a:extLst>
            <a:ext uri="{FF2B5EF4-FFF2-40B4-BE49-F238E27FC236}">
              <a16:creationId xmlns:a16="http://schemas.microsoft.com/office/drawing/2014/main" id="{F9FEA0A8-BDF7-4580-B60F-084F2D56ACA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0" name="TextovéPole 1">
          <a:extLst>
            <a:ext uri="{FF2B5EF4-FFF2-40B4-BE49-F238E27FC236}">
              <a16:creationId xmlns:a16="http://schemas.microsoft.com/office/drawing/2014/main" id="{688A85FA-A210-4655-BC14-7E8C84ABBC2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1" name="TextovéPole 1">
          <a:extLst>
            <a:ext uri="{FF2B5EF4-FFF2-40B4-BE49-F238E27FC236}">
              <a16:creationId xmlns:a16="http://schemas.microsoft.com/office/drawing/2014/main" id="{CED009A4-6736-4E90-9BA5-94C81EBE60B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2" name="TextovéPole 1">
          <a:extLst>
            <a:ext uri="{FF2B5EF4-FFF2-40B4-BE49-F238E27FC236}">
              <a16:creationId xmlns:a16="http://schemas.microsoft.com/office/drawing/2014/main" id="{E2ED5C77-BB5C-40BD-9051-C10A1F7C0C3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3" name="TextovéPole 1">
          <a:extLst>
            <a:ext uri="{FF2B5EF4-FFF2-40B4-BE49-F238E27FC236}">
              <a16:creationId xmlns:a16="http://schemas.microsoft.com/office/drawing/2014/main" id="{BABC9F6B-A345-4E1E-AABC-88DCD7A5134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4" name="TextovéPole 1">
          <a:extLst>
            <a:ext uri="{FF2B5EF4-FFF2-40B4-BE49-F238E27FC236}">
              <a16:creationId xmlns:a16="http://schemas.microsoft.com/office/drawing/2014/main" id="{016424CA-33DC-4B68-AD53-7621DF550FB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5" name="TextovéPole 1">
          <a:extLst>
            <a:ext uri="{FF2B5EF4-FFF2-40B4-BE49-F238E27FC236}">
              <a16:creationId xmlns:a16="http://schemas.microsoft.com/office/drawing/2014/main" id="{5090FDBF-028F-41CE-B711-01DECEEC9B6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6" name="TextovéPole 1">
          <a:extLst>
            <a:ext uri="{FF2B5EF4-FFF2-40B4-BE49-F238E27FC236}">
              <a16:creationId xmlns:a16="http://schemas.microsoft.com/office/drawing/2014/main" id="{9525704E-518B-4ABF-8D3C-209D79A110D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7" name="TextovéPole 1">
          <a:extLst>
            <a:ext uri="{FF2B5EF4-FFF2-40B4-BE49-F238E27FC236}">
              <a16:creationId xmlns:a16="http://schemas.microsoft.com/office/drawing/2014/main" id="{DC699952-60F8-4E8C-8D0E-FD36D0BE4BC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8" name="TextovéPole 1">
          <a:extLst>
            <a:ext uri="{FF2B5EF4-FFF2-40B4-BE49-F238E27FC236}">
              <a16:creationId xmlns:a16="http://schemas.microsoft.com/office/drawing/2014/main" id="{C53D9570-3BC5-4096-8BCE-95F0D2EB0DB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29" name="TextovéPole 1">
          <a:extLst>
            <a:ext uri="{FF2B5EF4-FFF2-40B4-BE49-F238E27FC236}">
              <a16:creationId xmlns:a16="http://schemas.microsoft.com/office/drawing/2014/main" id="{B74E9217-79FB-474C-B65D-299B3D18921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0" name="TextovéPole 1">
          <a:extLst>
            <a:ext uri="{FF2B5EF4-FFF2-40B4-BE49-F238E27FC236}">
              <a16:creationId xmlns:a16="http://schemas.microsoft.com/office/drawing/2014/main" id="{7925E774-F1FC-44B5-B363-551C1262C58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1" name="TextovéPole 1">
          <a:extLst>
            <a:ext uri="{FF2B5EF4-FFF2-40B4-BE49-F238E27FC236}">
              <a16:creationId xmlns:a16="http://schemas.microsoft.com/office/drawing/2014/main" id="{1EEB6236-A96D-40D4-B4A0-CB3A6EBC1CA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2" name="TextovéPole 1">
          <a:extLst>
            <a:ext uri="{FF2B5EF4-FFF2-40B4-BE49-F238E27FC236}">
              <a16:creationId xmlns:a16="http://schemas.microsoft.com/office/drawing/2014/main" id="{DA874B75-67E5-4246-8B7D-BBFB2F07C84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3" name="TextovéPole 1">
          <a:extLst>
            <a:ext uri="{FF2B5EF4-FFF2-40B4-BE49-F238E27FC236}">
              <a16:creationId xmlns:a16="http://schemas.microsoft.com/office/drawing/2014/main" id="{C61C2007-1E70-4586-A701-98A5D10120D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4" name="TextovéPole 1">
          <a:extLst>
            <a:ext uri="{FF2B5EF4-FFF2-40B4-BE49-F238E27FC236}">
              <a16:creationId xmlns:a16="http://schemas.microsoft.com/office/drawing/2014/main" id="{3FD70F39-1643-4D39-9CD3-88EF15928B2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5" name="TextovéPole 1">
          <a:extLst>
            <a:ext uri="{FF2B5EF4-FFF2-40B4-BE49-F238E27FC236}">
              <a16:creationId xmlns:a16="http://schemas.microsoft.com/office/drawing/2014/main" id="{AF315AE7-A505-4C7E-8CA5-A4BE21916C1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6" name="TextovéPole 1">
          <a:extLst>
            <a:ext uri="{FF2B5EF4-FFF2-40B4-BE49-F238E27FC236}">
              <a16:creationId xmlns:a16="http://schemas.microsoft.com/office/drawing/2014/main" id="{FD5EF7E2-29F2-4007-97A4-F025581857D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23</xdr:col>
      <xdr:colOff>481099</xdr:colOff>
      <xdr:row>160</xdr:row>
      <xdr:rowOff>0</xdr:rowOff>
    </xdr:from>
    <xdr:ext cx="184731" cy="264560"/>
    <xdr:sp macro="" textlink="">
      <xdr:nvSpPr>
        <xdr:cNvPr id="2037" name="TextovéPole 1">
          <a:extLst>
            <a:ext uri="{FF2B5EF4-FFF2-40B4-BE49-F238E27FC236}">
              <a16:creationId xmlns:a16="http://schemas.microsoft.com/office/drawing/2014/main" id="{4F1842FB-4E4A-4386-85BF-A904B4AE7BC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38" name="TextovéPole 1">
          <a:extLst>
            <a:ext uri="{FF2B5EF4-FFF2-40B4-BE49-F238E27FC236}">
              <a16:creationId xmlns:a16="http://schemas.microsoft.com/office/drawing/2014/main" id="{505FB46D-62BA-4380-8FC4-73E93FAD190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39" name="TextovéPole 1">
          <a:extLst>
            <a:ext uri="{FF2B5EF4-FFF2-40B4-BE49-F238E27FC236}">
              <a16:creationId xmlns:a16="http://schemas.microsoft.com/office/drawing/2014/main" id="{5CEF84CC-0008-44A2-8D52-3D5B5FA8299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0" name="TextovéPole 1">
          <a:extLst>
            <a:ext uri="{FF2B5EF4-FFF2-40B4-BE49-F238E27FC236}">
              <a16:creationId xmlns:a16="http://schemas.microsoft.com/office/drawing/2014/main" id="{E8F84007-829B-49FB-AE85-036C3D2E34E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1" name="TextovéPole 1">
          <a:extLst>
            <a:ext uri="{FF2B5EF4-FFF2-40B4-BE49-F238E27FC236}">
              <a16:creationId xmlns:a16="http://schemas.microsoft.com/office/drawing/2014/main" id="{B7441A21-FC08-4657-8420-26724091266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2" name="TextovéPole 1">
          <a:extLst>
            <a:ext uri="{FF2B5EF4-FFF2-40B4-BE49-F238E27FC236}">
              <a16:creationId xmlns:a16="http://schemas.microsoft.com/office/drawing/2014/main" id="{3DD61121-84DD-48ED-B371-BDE5A9BDC1B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3" name="TextovéPole 1">
          <a:extLst>
            <a:ext uri="{FF2B5EF4-FFF2-40B4-BE49-F238E27FC236}">
              <a16:creationId xmlns:a16="http://schemas.microsoft.com/office/drawing/2014/main" id="{A7423F6A-720F-4D7E-A909-3E1F3002035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4" name="TextovéPole 1">
          <a:extLst>
            <a:ext uri="{FF2B5EF4-FFF2-40B4-BE49-F238E27FC236}">
              <a16:creationId xmlns:a16="http://schemas.microsoft.com/office/drawing/2014/main" id="{83DFA127-7FA0-4E47-9CB0-E83FB497530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5" name="TextovéPole 1">
          <a:extLst>
            <a:ext uri="{FF2B5EF4-FFF2-40B4-BE49-F238E27FC236}">
              <a16:creationId xmlns:a16="http://schemas.microsoft.com/office/drawing/2014/main" id="{FEF6CEFE-CA8E-4EDF-9193-CB461268343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6" name="TextovéPole 1">
          <a:extLst>
            <a:ext uri="{FF2B5EF4-FFF2-40B4-BE49-F238E27FC236}">
              <a16:creationId xmlns:a16="http://schemas.microsoft.com/office/drawing/2014/main" id="{5856568C-E551-476A-8A45-76BAFC0DFDC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7" name="TextovéPole 1">
          <a:extLst>
            <a:ext uri="{FF2B5EF4-FFF2-40B4-BE49-F238E27FC236}">
              <a16:creationId xmlns:a16="http://schemas.microsoft.com/office/drawing/2014/main" id="{E8F32220-BFD6-462C-A1A0-2C158661D60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8" name="TextovéPole 1">
          <a:extLst>
            <a:ext uri="{FF2B5EF4-FFF2-40B4-BE49-F238E27FC236}">
              <a16:creationId xmlns:a16="http://schemas.microsoft.com/office/drawing/2014/main" id="{7539C152-5DCE-44D0-9894-68431B8C4C8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49" name="TextovéPole 1">
          <a:extLst>
            <a:ext uri="{FF2B5EF4-FFF2-40B4-BE49-F238E27FC236}">
              <a16:creationId xmlns:a16="http://schemas.microsoft.com/office/drawing/2014/main" id="{A967D3C8-8AC4-423E-92ED-679D08B3865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0" name="TextovéPole 1">
          <a:extLst>
            <a:ext uri="{FF2B5EF4-FFF2-40B4-BE49-F238E27FC236}">
              <a16:creationId xmlns:a16="http://schemas.microsoft.com/office/drawing/2014/main" id="{2CA0C516-8DB6-45DE-8919-827AC164054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1" name="TextovéPole 1">
          <a:extLst>
            <a:ext uri="{FF2B5EF4-FFF2-40B4-BE49-F238E27FC236}">
              <a16:creationId xmlns:a16="http://schemas.microsoft.com/office/drawing/2014/main" id="{7F3B7346-7D6E-4FBB-9980-903DB90D166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2" name="TextovéPole 1">
          <a:extLst>
            <a:ext uri="{FF2B5EF4-FFF2-40B4-BE49-F238E27FC236}">
              <a16:creationId xmlns:a16="http://schemas.microsoft.com/office/drawing/2014/main" id="{46150BE7-64B6-4522-9D2D-0F258C07919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3" name="TextovéPole 1">
          <a:extLst>
            <a:ext uri="{FF2B5EF4-FFF2-40B4-BE49-F238E27FC236}">
              <a16:creationId xmlns:a16="http://schemas.microsoft.com/office/drawing/2014/main" id="{C26DF42B-F083-40E6-B26D-0C55B7AD446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4" name="TextovéPole 1">
          <a:extLst>
            <a:ext uri="{FF2B5EF4-FFF2-40B4-BE49-F238E27FC236}">
              <a16:creationId xmlns:a16="http://schemas.microsoft.com/office/drawing/2014/main" id="{5B6EEC78-F548-4DFA-B8C2-944308059CC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5" name="TextovéPole 1">
          <a:extLst>
            <a:ext uri="{FF2B5EF4-FFF2-40B4-BE49-F238E27FC236}">
              <a16:creationId xmlns:a16="http://schemas.microsoft.com/office/drawing/2014/main" id="{FDBF4FA3-8C33-46E3-AB28-CF8F02BA7B3D}"/>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6" name="TextovéPole 1">
          <a:extLst>
            <a:ext uri="{FF2B5EF4-FFF2-40B4-BE49-F238E27FC236}">
              <a16:creationId xmlns:a16="http://schemas.microsoft.com/office/drawing/2014/main" id="{F5472919-CE3E-48D6-8CAC-6EBBD61E2395}"/>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7" name="TextovéPole 1">
          <a:extLst>
            <a:ext uri="{FF2B5EF4-FFF2-40B4-BE49-F238E27FC236}">
              <a16:creationId xmlns:a16="http://schemas.microsoft.com/office/drawing/2014/main" id="{591DFCA6-5CA8-4AD5-BAC9-089F38A1C3D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8" name="TextovéPole 1">
          <a:extLst>
            <a:ext uri="{FF2B5EF4-FFF2-40B4-BE49-F238E27FC236}">
              <a16:creationId xmlns:a16="http://schemas.microsoft.com/office/drawing/2014/main" id="{2CE93466-5BD9-45A9-B701-4C7650AECDEA}"/>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59" name="TextovéPole 1">
          <a:extLst>
            <a:ext uri="{FF2B5EF4-FFF2-40B4-BE49-F238E27FC236}">
              <a16:creationId xmlns:a16="http://schemas.microsoft.com/office/drawing/2014/main" id="{75164B0C-C4F0-4269-8C3A-C2308B84B9A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60" name="TextovéPole 1">
          <a:extLst>
            <a:ext uri="{FF2B5EF4-FFF2-40B4-BE49-F238E27FC236}">
              <a16:creationId xmlns:a16="http://schemas.microsoft.com/office/drawing/2014/main" id="{6DF11270-A6B6-4633-9860-4FB75A0C271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61" name="TextovéPole 1">
          <a:extLst>
            <a:ext uri="{FF2B5EF4-FFF2-40B4-BE49-F238E27FC236}">
              <a16:creationId xmlns:a16="http://schemas.microsoft.com/office/drawing/2014/main" id="{6D8BFE9B-2CFD-415E-BF6E-81B5D067A1B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62" name="TextovéPole 1">
          <a:extLst>
            <a:ext uri="{FF2B5EF4-FFF2-40B4-BE49-F238E27FC236}">
              <a16:creationId xmlns:a16="http://schemas.microsoft.com/office/drawing/2014/main" id="{01C0699D-FD0C-41D5-A7AA-AA0E07CA6EB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063" name="TextovéPole 1">
          <a:extLst>
            <a:ext uri="{FF2B5EF4-FFF2-40B4-BE49-F238E27FC236}">
              <a16:creationId xmlns:a16="http://schemas.microsoft.com/office/drawing/2014/main" id="{40ADAC0C-60A2-4D33-9B1F-67BF39081E4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4" name="TextovéPole 1">
          <a:extLst>
            <a:ext uri="{FF2B5EF4-FFF2-40B4-BE49-F238E27FC236}">
              <a16:creationId xmlns:a16="http://schemas.microsoft.com/office/drawing/2014/main" id="{DB971891-7A10-46B3-BDC9-53077EB5066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5" name="TextovéPole 1">
          <a:extLst>
            <a:ext uri="{FF2B5EF4-FFF2-40B4-BE49-F238E27FC236}">
              <a16:creationId xmlns:a16="http://schemas.microsoft.com/office/drawing/2014/main" id="{99728849-4AF9-462B-A751-E2977265AD4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6" name="TextovéPole 1">
          <a:extLst>
            <a:ext uri="{FF2B5EF4-FFF2-40B4-BE49-F238E27FC236}">
              <a16:creationId xmlns:a16="http://schemas.microsoft.com/office/drawing/2014/main" id="{6AA3ABB4-3BD4-46AB-A7A6-2A0315FEA58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7" name="TextovéPole 1">
          <a:extLst>
            <a:ext uri="{FF2B5EF4-FFF2-40B4-BE49-F238E27FC236}">
              <a16:creationId xmlns:a16="http://schemas.microsoft.com/office/drawing/2014/main" id="{51F0A32A-D98C-44A5-AD22-ACB5DB43B80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8" name="TextovéPole 1">
          <a:extLst>
            <a:ext uri="{FF2B5EF4-FFF2-40B4-BE49-F238E27FC236}">
              <a16:creationId xmlns:a16="http://schemas.microsoft.com/office/drawing/2014/main" id="{E33FC402-DE86-4B9C-8761-A998CD67DA4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69" name="TextovéPole 1">
          <a:extLst>
            <a:ext uri="{FF2B5EF4-FFF2-40B4-BE49-F238E27FC236}">
              <a16:creationId xmlns:a16="http://schemas.microsoft.com/office/drawing/2014/main" id="{B8FC7D77-3D8A-490D-AF33-8E822C71238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0" name="TextovéPole 1">
          <a:extLst>
            <a:ext uri="{FF2B5EF4-FFF2-40B4-BE49-F238E27FC236}">
              <a16:creationId xmlns:a16="http://schemas.microsoft.com/office/drawing/2014/main" id="{178D155E-EFE6-4E84-97AB-7EDB8D0EE2D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1" name="TextovéPole 1">
          <a:extLst>
            <a:ext uri="{FF2B5EF4-FFF2-40B4-BE49-F238E27FC236}">
              <a16:creationId xmlns:a16="http://schemas.microsoft.com/office/drawing/2014/main" id="{36F1712D-2844-4895-AC6A-E60A7A828B0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2" name="TextovéPole 1">
          <a:extLst>
            <a:ext uri="{FF2B5EF4-FFF2-40B4-BE49-F238E27FC236}">
              <a16:creationId xmlns:a16="http://schemas.microsoft.com/office/drawing/2014/main" id="{5E008A8B-C35A-47AD-B421-ECD9856FF19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3" name="TextovéPole 1">
          <a:extLst>
            <a:ext uri="{FF2B5EF4-FFF2-40B4-BE49-F238E27FC236}">
              <a16:creationId xmlns:a16="http://schemas.microsoft.com/office/drawing/2014/main" id="{E154F5E3-D623-4112-94BD-5A72BCB0CFC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4" name="TextovéPole 1">
          <a:extLst>
            <a:ext uri="{FF2B5EF4-FFF2-40B4-BE49-F238E27FC236}">
              <a16:creationId xmlns:a16="http://schemas.microsoft.com/office/drawing/2014/main" id="{CDEFD91C-8740-495C-9BAB-F4EA749F978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5" name="TextovéPole 1">
          <a:extLst>
            <a:ext uri="{FF2B5EF4-FFF2-40B4-BE49-F238E27FC236}">
              <a16:creationId xmlns:a16="http://schemas.microsoft.com/office/drawing/2014/main" id="{495D70B3-57BD-4C84-9043-8F0DE3EE40C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6" name="TextovéPole 1">
          <a:extLst>
            <a:ext uri="{FF2B5EF4-FFF2-40B4-BE49-F238E27FC236}">
              <a16:creationId xmlns:a16="http://schemas.microsoft.com/office/drawing/2014/main" id="{2FA5B0FB-D99C-4F1B-A380-3D59A28E60B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7" name="TextovéPole 1">
          <a:extLst>
            <a:ext uri="{FF2B5EF4-FFF2-40B4-BE49-F238E27FC236}">
              <a16:creationId xmlns:a16="http://schemas.microsoft.com/office/drawing/2014/main" id="{FDC84B8C-CAA5-43F1-983B-619BBFB791D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8" name="TextovéPole 1">
          <a:extLst>
            <a:ext uri="{FF2B5EF4-FFF2-40B4-BE49-F238E27FC236}">
              <a16:creationId xmlns:a16="http://schemas.microsoft.com/office/drawing/2014/main" id="{E55C47FC-733A-42E8-AD8A-F4753DCB9B3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79" name="TextovéPole 1">
          <a:extLst>
            <a:ext uri="{FF2B5EF4-FFF2-40B4-BE49-F238E27FC236}">
              <a16:creationId xmlns:a16="http://schemas.microsoft.com/office/drawing/2014/main" id="{E8079230-19EE-4A88-919B-635CF38DD36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80" name="TextovéPole 1">
          <a:extLst>
            <a:ext uri="{FF2B5EF4-FFF2-40B4-BE49-F238E27FC236}">
              <a16:creationId xmlns:a16="http://schemas.microsoft.com/office/drawing/2014/main" id="{5619464A-89ED-4DD6-88BD-99AD524FE2B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81" name="TextovéPole 1">
          <a:extLst>
            <a:ext uri="{FF2B5EF4-FFF2-40B4-BE49-F238E27FC236}">
              <a16:creationId xmlns:a16="http://schemas.microsoft.com/office/drawing/2014/main" id="{48CCC152-2BD5-47C1-A16B-A96A57DEB93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082" name="TextovéPole 1">
          <a:extLst>
            <a:ext uri="{FF2B5EF4-FFF2-40B4-BE49-F238E27FC236}">
              <a16:creationId xmlns:a16="http://schemas.microsoft.com/office/drawing/2014/main" id="{D9974E1F-FCAC-4CA4-A301-6959465DE2F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3" name="TextovéPole 1">
          <a:extLst>
            <a:ext uri="{FF2B5EF4-FFF2-40B4-BE49-F238E27FC236}">
              <a16:creationId xmlns:a16="http://schemas.microsoft.com/office/drawing/2014/main" id="{6F1E6D06-61F8-425B-9F0A-0C05AB7FF2E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4" name="TextovéPole 1">
          <a:extLst>
            <a:ext uri="{FF2B5EF4-FFF2-40B4-BE49-F238E27FC236}">
              <a16:creationId xmlns:a16="http://schemas.microsoft.com/office/drawing/2014/main" id="{82DA2634-CBD9-44D0-B4D9-803633FC185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5" name="TextovéPole 1">
          <a:extLst>
            <a:ext uri="{FF2B5EF4-FFF2-40B4-BE49-F238E27FC236}">
              <a16:creationId xmlns:a16="http://schemas.microsoft.com/office/drawing/2014/main" id="{A9D8F0E8-E33B-4BB1-8747-56B9CF5AEC3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6" name="TextovéPole 1">
          <a:extLst>
            <a:ext uri="{FF2B5EF4-FFF2-40B4-BE49-F238E27FC236}">
              <a16:creationId xmlns:a16="http://schemas.microsoft.com/office/drawing/2014/main" id="{E04B397F-E6DF-4EF9-BAFB-9573073EE74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7" name="TextovéPole 1">
          <a:extLst>
            <a:ext uri="{FF2B5EF4-FFF2-40B4-BE49-F238E27FC236}">
              <a16:creationId xmlns:a16="http://schemas.microsoft.com/office/drawing/2014/main" id="{7747FA85-AAC4-4686-99C0-8B78E779302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8" name="TextovéPole 1">
          <a:extLst>
            <a:ext uri="{FF2B5EF4-FFF2-40B4-BE49-F238E27FC236}">
              <a16:creationId xmlns:a16="http://schemas.microsoft.com/office/drawing/2014/main" id="{BDA18D0E-D72F-407A-9049-96860FF6BFC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89" name="TextovéPole 1">
          <a:extLst>
            <a:ext uri="{FF2B5EF4-FFF2-40B4-BE49-F238E27FC236}">
              <a16:creationId xmlns:a16="http://schemas.microsoft.com/office/drawing/2014/main" id="{D0A20AE0-1236-4D5C-8AE9-5CE8EA6099B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0" name="TextovéPole 1">
          <a:extLst>
            <a:ext uri="{FF2B5EF4-FFF2-40B4-BE49-F238E27FC236}">
              <a16:creationId xmlns:a16="http://schemas.microsoft.com/office/drawing/2014/main" id="{9E90E8AC-A746-4832-A763-0F0FA49C224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1" name="TextovéPole 1">
          <a:extLst>
            <a:ext uri="{FF2B5EF4-FFF2-40B4-BE49-F238E27FC236}">
              <a16:creationId xmlns:a16="http://schemas.microsoft.com/office/drawing/2014/main" id="{4368E0EB-95BA-4B45-A0F1-0DA213182E9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2" name="TextovéPole 1">
          <a:extLst>
            <a:ext uri="{FF2B5EF4-FFF2-40B4-BE49-F238E27FC236}">
              <a16:creationId xmlns:a16="http://schemas.microsoft.com/office/drawing/2014/main" id="{8A25D1F3-2E57-4496-8B8B-BA63AC97526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3" name="TextovéPole 1">
          <a:extLst>
            <a:ext uri="{FF2B5EF4-FFF2-40B4-BE49-F238E27FC236}">
              <a16:creationId xmlns:a16="http://schemas.microsoft.com/office/drawing/2014/main" id="{2D186A2A-D961-4AEE-B698-62087A20E54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4" name="TextovéPole 1">
          <a:extLst>
            <a:ext uri="{FF2B5EF4-FFF2-40B4-BE49-F238E27FC236}">
              <a16:creationId xmlns:a16="http://schemas.microsoft.com/office/drawing/2014/main" id="{8EEDB6AA-9C94-4EDA-8200-5F08B6C7E57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5" name="TextovéPole 1">
          <a:extLst>
            <a:ext uri="{FF2B5EF4-FFF2-40B4-BE49-F238E27FC236}">
              <a16:creationId xmlns:a16="http://schemas.microsoft.com/office/drawing/2014/main" id="{22C6AC2F-D94E-4323-A225-69C791D7F10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6" name="TextovéPole 1">
          <a:extLst>
            <a:ext uri="{FF2B5EF4-FFF2-40B4-BE49-F238E27FC236}">
              <a16:creationId xmlns:a16="http://schemas.microsoft.com/office/drawing/2014/main" id="{B4E4E2F9-D852-4D9B-B2F5-2ED671059E5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7" name="TextovéPole 1">
          <a:extLst>
            <a:ext uri="{FF2B5EF4-FFF2-40B4-BE49-F238E27FC236}">
              <a16:creationId xmlns:a16="http://schemas.microsoft.com/office/drawing/2014/main" id="{3C4BA047-CE0F-4995-9025-DB11F061CE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8" name="TextovéPole 1">
          <a:extLst>
            <a:ext uri="{FF2B5EF4-FFF2-40B4-BE49-F238E27FC236}">
              <a16:creationId xmlns:a16="http://schemas.microsoft.com/office/drawing/2014/main" id="{3CA47856-7FDB-4B8E-9977-2C3E081067E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099" name="TextovéPole 1">
          <a:extLst>
            <a:ext uri="{FF2B5EF4-FFF2-40B4-BE49-F238E27FC236}">
              <a16:creationId xmlns:a16="http://schemas.microsoft.com/office/drawing/2014/main" id="{D9B25E51-D642-4FF4-BC51-ADD7627B377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0" name="TextovéPole 1">
          <a:extLst>
            <a:ext uri="{FF2B5EF4-FFF2-40B4-BE49-F238E27FC236}">
              <a16:creationId xmlns:a16="http://schemas.microsoft.com/office/drawing/2014/main" id="{D71BD636-2B45-4835-9172-00415FAB0D1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1" name="TextovéPole 1">
          <a:extLst>
            <a:ext uri="{FF2B5EF4-FFF2-40B4-BE49-F238E27FC236}">
              <a16:creationId xmlns:a16="http://schemas.microsoft.com/office/drawing/2014/main" id="{45C4D44C-22E0-45ED-9F07-F346CCAF97E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2" name="TextovéPole 1">
          <a:extLst>
            <a:ext uri="{FF2B5EF4-FFF2-40B4-BE49-F238E27FC236}">
              <a16:creationId xmlns:a16="http://schemas.microsoft.com/office/drawing/2014/main" id="{DC57A532-0FAF-4A17-AB2D-B4038424659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3" name="TextovéPole 1">
          <a:extLst>
            <a:ext uri="{FF2B5EF4-FFF2-40B4-BE49-F238E27FC236}">
              <a16:creationId xmlns:a16="http://schemas.microsoft.com/office/drawing/2014/main" id="{0B5E4C1F-0241-487E-BF9C-A0A23DB70D1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4" name="TextovéPole 1">
          <a:extLst>
            <a:ext uri="{FF2B5EF4-FFF2-40B4-BE49-F238E27FC236}">
              <a16:creationId xmlns:a16="http://schemas.microsoft.com/office/drawing/2014/main" id="{47C52315-D0F2-4B01-915B-6B108AAD115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5" name="TextovéPole 1">
          <a:extLst>
            <a:ext uri="{FF2B5EF4-FFF2-40B4-BE49-F238E27FC236}">
              <a16:creationId xmlns:a16="http://schemas.microsoft.com/office/drawing/2014/main" id="{0893ADD5-CC79-4574-A05A-628CA2411CD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6" name="TextovéPole 1">
          <a:extLst>
            <a:ext uri="{FF2B5EF4-FFF2-40B4-BE49-F238E27FC236}">
              <a16:creationId xmlns:a16="http://schemas.microsoft.com/office/drawing/2014/main" id="{D7CC02C4-0CB8-4448-929C-E640281A8B2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07" name="TextovéPole 1">
          <a:extLst>
            <a:ext uri="{FF2B5EF4-FFF2-40B4-BE49-F238E27FC236}">
              <a16:creationId xmlns:a16="http://schemas.microsoft.com/office/drawing/2014/main" id="{455231C0-D66B-4374-B946-F49DBB7D38C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08" name="TextovéPole 1">
          <a:extLst>
            <a:ext uri="{FF2B5EF4-FFF2-40B4-BE49-F238E27FC236}">
              <a16:creationId xmlns:a16="http://schemas.microsoft.com/office/drawing/2014/main" id="{D62AC878-69B7-4596-922E-72136A5F5DF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09" name="TextovéPole 1">
          <a:extLst>
            <a:ext uri="{FF2B5EF4-FFF2-40B4-BE49-F238E27FC236}">
              <a16:creationId xmlns:a16="http://schemas.microsoft.com/office/drawing/2014/main" id="{C7B8DF6C-C4C6-48C2-B1E4-59CBF6885397}"/>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0" name="TextovéPole 1">
          <a:extLst>
            <a:ext uri="{FF2B5EF4-FFF2-40B4-BE49-F238E27FC236}">
              <a16:creationId xmlns:a16="http://schemas.microsoft.com/office/drawing/2014/main" id="{CC8C37FC-1163-41F4-8C1D-C06C511C3BD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1" name="TextovéPole 1">
          <a:extLst>
            <a:ext uri="{FF2B5EF4-FFF2-40B4-BE49-F238E27FC236}">
              <a16:creationId xmlns:a16="http://schemas.microsoft.com/office/drawing/2014/main" id="{2138AB86-E2F1-4028-9EEF-C3C4A0B11BB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2" name="TextovéPole 1">
          <a:extLst>
            <a:ext uri="{FF2B5EF4-FFF2-40B4-BE49-F238E27FC236}">
              <a16:creationId xmlns:a16="http://schemas.microsoft.com/office/drawing/2014/main" id="{077C1968-B905-4A9D-BCC8-9B2CA7DEEA38}"/>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3" name="TextovéPole 1">
          <a:extLst>
            <a:ext uri="{FF2B5EF4-FFF2-40B4-BE49-F238E27FC236}">
              <a16:creationId xmlns:a16="http://schemas.microsoft.com/office/drawing/2014/main" id="{AEF976F6-C99E-43EB-9871-E0317C8BCAA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4" name="TextovéPole 1">
          <a:extLst>
            <a:ext uri="{FF2B5EF4-FFF2-40B4-BE49-F238E27FC236}">
              <a16:creationId xmlns:a16="http://schemas.microsoft.com/office/drawing/2014/main" id="{FE07E8E5-921E-4168-AF7A-C692376FEF15}"/>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5" name="TextovéPole 1">
          <a:extLst>
            <a:ext uri="{FF2B5EF4-FFF2-40B4-BE49-F238E27FC236}">
              <a16:creationId xmlns:a16="http://schemas.microsoft.com/office/drawing/2014/main" id="{940A46B8-97E6-4796-B0BE-C9BDF9CD29F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6" name="TextovéPole 1">
          <a:extLst>
            <a:ext uri="{FF2B5EF4-FFF2-40B4-BE49-F238E27FC236}">
              <a16:creationId xmlns:a16="http://schemas.microsoft.com/office/drawing/2014/main" id="{E6059A75-934C-4C41-A228-666A4AD96A44}"/>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7" name="TextovéPole 1">
          <a:extLst>
            <a:ext uri="{FF2B5EF4-FFF2-40B4-BE49-F238E27FC236}">
              <a16:creationId xmlns:a16="http://schemas.microsoft.com/office/drawing/2014/main" id="{449D8747-520E-4479-94E5-43A1757A5D3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8" name="TextovéPole 1">
          <a:extLst>
            <a:ext uri="{FF2B5EF4-FFF2-40B4-BE49-F238E27FC236}">
              <a16:creationId xmlns:a16="http://schemas.microsoft.com/office/drawing/2014/main" id="{649FBB5F-D50E-4196-BE21-E60ECAEFC95E}"/>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19" name="TextovéPole 1">
          <a:extLst>
            <a:ext uri="{FF2B5EF4-FFF2-40B4-BE49-F238E27FC236}">
              <a16:creationId xmlns:a16="http://schemas.microsoft.com/office/drawing/2014/main" id="{73D75EDF-2E61-4338-80FE-8491C200F04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0" name="TextovéPole 1">
          <a:extLst>
            <a:ext uri="{FF2B5EF4-FFF2-40B4-BE49-F238E27FC236}">
              <a16:creationId xmlns:a16="http://schemas.microsoft.com/office/drawing/2014/main" id="{E53B89C4-3C34-4527-B547-83AD2D60E35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1" name="TextovéPole 1">
          <a:extLst>
            <a:ext uri="{FF2B5EF4-FFF2-40B4-BE49-F238E27FC236}">
              <a16:creationId xmlns:a16="http://schemas.microsoft.com/office/drawing/2014/main" id="{C57C661D-0E06-4475-B093-798DBC2173C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2" name="TextovéPole 1">
          <a:extLst>
            <a:ext uri="{FF2B5EF4-FFF2-40B4-BE49-F238E27FC236}">
              <a16:creationId xmlns:a16="http://schemas.microsoft.com/office/drawing/2014/main" id="{91A6CF7D-F851-4B10-8911-3D9593B1F93C}"/>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3" name="TextovéPole 1">
          <a:extLst>
            <a:ext uri="{FF2B5EF4-FFF2-40B4-BE49-F238E27FC236}">
              <a16:creationId xmlns:a16="http://schemas.microsoft.com/office/drawing/2014/main" id="{8001268A-D8C7-4451-85B9-0F4EEB7ECD80}"/>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4" name="TextovéPole 1">
          <a:extLst>
            <a:ext uri="{FF2B5EF4-FFF2-40B4-BE49-F238E27FC236}">
              <a16:creationId xmlns:a16="http://schemas.microsoft.com/office/drawing/2014/main" id="{1831D669-F232-4D0B-8BA5-0F07419226A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5" name="TextovéPole 1">
          <a:extLst>
            <a:ext uri="{FF2B5EF4-FFF2-40B4-BE49-F238E27FC236}">
              <a16:creationId xmlns:a16="http://schemas.microsoft.com/office/drawing/2014/main" id="{3421FDB1-1225-4201-B30A-E9F45867E1D9}"/>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6" name="TextovéPole 1">
          <a:extLst>
            <a:ext uri="{FF2B5EF4-FFF2-40B4-BE49-F238E27FC236}">
              <a16:creationId xmlns:a16="http://schemas.microsoft.com/office/drawing/2014/main" id="{8CF1E4E0-7608-458A-AD52-481F4A903BAB}"/>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7" name="TextovéPole 1">
          <a:extLst>
            <a:ext uri="{FF2B5EF4-FFF2-40B4-BE49-F238E27FC236}">
              <a16:creationId xmlns:a16="http://schemas.microsoft.com/office/drawing/2014/main" id="{B8367A22-C30A-4BA1-B817-B189254FB993}"/>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8" name="TextovéPole 1">
          <a:extLst>
            <a:ext uri="{FF2B5EF4-FFF2-40B4-BE49-F238E27FC236}">
              <a16:creationId xmlns:a16="http://schemas.microsoft.com/office/drawing/2014/main" id="{85F7FD3A-1893-46CD-BCB0-F8027CBA402F}"/>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29" name="TextovéPole 1">
          <a:extLst>
            <a:ext uri="{FF2B5EF4-FFF2-40B4-BE49-F238E27FC236}">
              <a16:creationId xmlns:a16="http://schemas.microsoft.com/office/drawing/2014/main" id="{9B5325A0-2FB4-46AD-90B7-B4A099E19521}"/>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30" name="TextovéPole 1">
          <a:extLst>
            <a:ext uri="{FF2B5EF4-FFF2-40B4-BE49-F238E27FC236}">
              <a16:creationId xmlns:a16="http://schemas.microsoft.com/office/drawing/2014/main" id="{EFAA315E-DFB4-40EF-ADDE-DC27447366D6}"/>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24</xdr:col>
      <xdr:colOff>481099</xdr:colOff>
      <xdr:row>160</xdr:row>
      <xdr:rowOff>0</xdr:rowOff>
    </xdr:from>
    <xdr:ext cx="184731" cy="264560"/>
    <xdr:sp macro="" textlink="">
      <xdr:nvSpPr>
        <xdr:cNvPr id="2131" name="TextovéPole 1">
          <a:extLst>
            <a:ext uri="{FF2B5EF4-FFF2-40B4-BE49-F238E27FC236}">
              <a16:creationId xmlns:a16="http://schemas.microsoft.com/office/drawing/2014/main" id="{AB1532D9-15FA-46EC-B6CC-D3A9B5A867C2}"/>
            </a:ext>
          </a:extLst>
        </xdr:cNvPr>
        <xdr:cNvSpPr txBox="1"/>
      </xdr:nvSpPr>
      <xdr:spPr>
        <a:xfrm>
          <a:off x="15520518"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2" name="TextovéPole 1">
          <a:extLst>
            <a:ext uri="{FF2B5EF4-FFF2-40B4-BE49-F238E27FC236}">
              <a16:creationId xmlns:a16="http://schemas.microsoft.com/office/drawing/2014/main" id="{1EFA03BA-3FD1-4B03-A8A4-220BE74CC91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3" name="TextovéPole 1">
          <a:extLst>
            <a:ext uri="{FF2B5EF4-FFF2-40B4-BE49-F238E27FC236}">
              <a16:creationId xmlns:a16="http://schemas.microsoft.com/office/drawing/2014/main" id="{F95A2FAF-3005-472B-B97A-2AFA3C428DB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4" name="TextovéPole 1">
          <a:extLst>
            <a:ext uri="{FF2B5EF4-FFF2-40B4-BE49-F238E27FC236}">
              <a16:creationId xmlns:a16="http://schemas.microsoft.com/office/drawing/2014/main" id="{D03986E2-7FCE-44DC-BAD6-9484E9ED0A1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5" name="TextovéPole 1">
          <a:extLst>
            <a:ext uri="{FF2B5EF4-FFF2-40B4-BE49-F238E27FC236}">
              <a16:creationId xmlns:a16="http://schemas.microsoft.com/office/drawing/2014/main" id="{406C3025-28E8-45E9-A57E-B1AD4C79096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6" name="TextovéPole 1">
          <a:extLst>
            <a:ext uri="{FF2B5EF4-FFF2-40B4-BE49-F238E27FC236}">
              <a16:creationId xmlns:a16="http://schemas.microsoft.com/office/drawing/2014/main" id="{0378BB0B-F00C-412B-9259-91E03965E2F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7" name="TextovéPole 1">
          <a:extLst>
            <a:ext uri="{FF2B5EF4-FFF2-40B4-BE49-F238E27FC236}">
              <a16:creationId xmlns:a16="http://schemas.microsoft.com/office/drawing/2014/main" id="{5364F0B4-FD22-4D3F-A557-EB3089B879A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8" name="TextovéPole 1">
          <a:extLst>
            <a:ext uri="{FF2B5EF4-FFF2-40B4-BE49-F238E27FC236}">
              <a16:creationId xmlns:a16="http://schemas.microsoft.com/office/drawing/2014/main" id="{C119DF64-6D3C-468A-B9E5-8E32D11399A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39" name="TextovéPole 1">
          <a:extLst>
            <a:ext uri="{FF2B5EF4-FFF2-40B4-BE49-F238E27FC236}">
              <a16:creationId xmlns:a16="http://schemas.microsoft.com/office/drawing/2014/main" id="{2C24444F-B338-4E56-A018-A3E59EB1215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0" name="TextovéPole 1">
          <a:extLst>
            <a:ext uri="{FF2B5EF4-FFF2-40B4-BE49-F238E27FC236}">
              <a16:creationId xmlns:a16="http://schemas.microsoft.com/office/drawing/2014/main" id="{48DA7A02-871A-4C67-B13C-64888848308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1" name="TextovéPole 1">
          <a:extLst>
            <a:ext uri="{FF2B5EF4-FFF2-40B4-BE49-F238E27FC236}">
              <a16:creationId xmlns:a16="http://schemas.microsoft.com/office/drawing/2014/main" id="{F3948603-86A3-46FB-BD9D-EE3FDB4EC25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2" name="TextovéPole 1">
          <a:extLst>
            <a:ext uri="{FF2B5EF4-FFF2-40B4-BE49-F238E27FC236}">
              <a16:creationId xmlns:a16="http://schemas.microsoft.com/office/drawing/2014/main" id="{3064A758-9E54-42E0-B01E-D110A1EBAE8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3" name="TextovéPole 1">
          <a:extLst>
            <a:ext uri="{FF2B5EF4-FFF2-40B4-BE49-F238E27FC236}">
              <a16:creationId xmlns:a16="http://schemas.microsoft.com/office/drawing/2014/main" id="{DE22A5EC-34EA-469A-8F36-F774E12204E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4" name="TextovéPole 1">
          <a:extLst>
            <a:ext uri="{FF2B5EF4-FFF2-40B4-BE49-F238E27FC236}">
              <a16:creationId xmlns:a16="http://schemas.microsoft.com/office/drawing/2014/main" id="{B3E033DE-CDA6-4D42-A94B-F2F032DA1AC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5" name="TextovéPole 1">
          <a:extLst>
            <a:ext uri="{FF2B5EF4-FFF2-40B4-BE49-F238E27FC236}">
              <a16:creationId xmlns:a16="http://schemas.microsoft.com/office/drawing/2014/main" id="{814F2783-F7CE-40FE-BC47-187BA165651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6" name="TextovéPole 1">
          <a:extLst>
            <a:ext uri="{FF2B5EF4-FFF2-40B4-BE49-F238E27FC236}">
              <a16:creationId xmlns:a16="http://schemas.microsoft.com/office/drawing/2014/main" id="{6BD384CF-FD2D-4CFC-9154-0D0FA8DA193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7" name="TextovéPole 1">
          <a:extLst>
            <a:ext uri="{FF2B5EF4-FFF2-40B4-BE49-F238E27FC236}">
              <a16:creationId xmlns:a16="http://schemas.microsoft.com/office/drawing/2014/main" id="{917DB8B1-A11B-4F0D-AF15-8BEF3606964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8" name="TextovéPole 1">
          <a:extLst>
            <a:ext uri="{FF2B5EF4-FFF2-40B4-BE49-F238E27FC236}">
              <a16:creationId xmlns:a16="http://schemas.microsoft.com/office/drawing/2014/main" id="{C9E01F87-A059-4C5F-BCA6-7D99F5F3D12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49" name="TextovéPole 1">
          <a:extLst>
            <a:ext uri="{FF2B5EF4-FFF2-40B4-BE49-F238E27FC236}">
              <a16:creationId xmlns:a16="http://schemas.microsoft.com/office/drawing/2014/main" id="{024267CA-6D0A-45E2-86BC-CB606C2D057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50" name="TextovéPole 1">
          <a:extLst>
            <a:ext uri="{FF2B5EF4-FFF2-40B4-BE49-F238E27FC236}">
              <a16:creationId xmlns:a16="http://schemas.microsoft.com/office/drawing/2014/main" id="{BDCB74F5-A268-48EB-8249-8C549731FE4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51" name="TextovéPole 1">
          <a:extLst>
            <a:ext uri="{FF2B5EF4-FFF2-40B4-BE49-F238E27FC236}">
              <a16:creationId xmlns:a16="http://schemas.microsoft.com/office/drawing/2014/main" id="{6F4D4A44-93BC-42DF-846F-51247380AE3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52" name="TextovéPole 1">
          <a:extLst>
            <a:ext uri="{FF2B5EF4-FFF2-40B4-BE49-F238E27FC236}">
              <a16:creationId xmlns:a16="http://schemas.microsoft.com/office/drawing/2014/main" id="{7280BAD1-91E0-4298-8B92-E75027F2406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53" name="TextovéPole 1">
          <a:extLst>
            <a:ext uri="{FF2B5EF4-FFF2-40B4-BE49-F238E27FC236}">
              <a16:creationId xmlns:a16="http://schemas.microsoft.com/office/drawing/2014/main" id="{9FE88D28-C525-4DA4-A05A-35854B8CD3C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54" name="TextovéPole 1">
          <a:extLst>
            <a:ext uri="{FF2B5EF4-FFF2-40B4-BE49-F238E27FC236}">
              <a16:creationId xmlns:a16="http://schemas.microsoft.com/office/drawing/2014/main" id="{6472C8C9-D43E-45BC-9BF5-186FB84244A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55" name="TextovéPole 1">
          <a:extLst>
            <a:ext uri="{FF2B5EF4-FFF2-40B4-BE49-F238E27FC236}">
              <a16:creationId xmlns:a16="http://schemas.microsoft.com/office/drawing/2014/main" id="{211FC1CE-2944-4BF9-8777-79707C98B55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56" name="TextovéPole 1">
          <a:extLst>
            <a:ext uri="{FF2B5EF4-FFF2-40B4-BE49-F238E27FC236}">
              <a16:creationId xmlns:a16="http://schemas.microsoft.com/office/drawing/2014/main" id="{FA282B5F-9537-4452-940B-8D48F436740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57" name="TextovéPole 1">
          <a:extLst>
            <a:ext uri="{FF2B5EF4-FFF2-40B4-BE49-F238E27FC236}">
              <a16:creationId xmlns:a16="http://schemas.microsoft.com/office/drawing/2014/main" id="{4E3E9616-6875-4735-9454-A63DF262C60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58" name="TextovéPole 1">
          <a:extLst>
            <a:ext uri="{FF2B5EF4-FFF2-40B4-BE49-F238E27FC236}">
              <a16:creationId xmlns:a16="http://schemas.microsoft.com/office/drawing/2014/main" id="{283A30B4-B41C-478A-ACB4-4535B6C1E3B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59" name="TextovéPole 1">
          <a:extLst>
            <a:ext uri="{FF2B5EF4-FFF2-40B4-BE49-F238E27FC236}">
              <a16:creationId xmlns:a16="http://schemas.microsoft.com/office/drawing/2014/main" id="{2A4BB086-E7E9-4BC3-AE8F-485C047A73C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0" name="TextovéPole 1">
          <a:extLst>
            <a:ext uri="{FF2B5EF4-FFF2-40B4-BE49-F238E27FC236}">
              <a16:creationId xmlns:a16="http://schemas.microsoft.com/office/drawing/2014/main" id="{40C53910-F77C-41A3-BE68-1ED5AF8409C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1" name="TextovéPole 1">
          <a:extLst>
            <a:ext uri="{FF2B5EF4-FFF2-40B4-BE49-F238E27FC236}">
              <a16:creationId xmlns:a16="http://schemas.microsoft.com/office/drawing/2014/main" id="{1C10056A-CD83-49E6-A272-C8A39A6D8A8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2" name="TextovéPole 1">
          <a:extLst>
            <a:ext uri="{FF2B5EF4-FFF2-40B4-BE49-F238E27FC236}">
              <a16:creationId xmlns:a16="http://schemas.microsoft.com/office/drawing/2014/main" id="{3AB60C1F-4501-4894-B05E-CC3837767C1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3" name="TextovéPole 1">
          <a:extLst>
            <a:ext uri="{FF2B5EF4-FFF2-40B4-BE49-F238E27FC236}">
              <a16:creationId xmlns:a16="http://schemas.microsoft.com/office/drawing/2014/main" id="{134BCD6E-773E-46A2-B050-BF190AE1D57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4" name="TextovéPole 1">
          <a:extLst>
            <a:ext uri="{FF2B5EF4-FFF2-40B4-BE49-F238E27FC236}">
              <a16:creationId xmlns:a16="http://schemas.microsoft.com/office/drawing/2014/main" id="{E92B1F34-DA44-4B81-8BCA-8D42408548F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5" name="TextovéPole 1">
          <a:extLst>
            <a:ext uri="{FF2B5EF4-FFF2-40B4-BE49-F238E27FC236}">
              <a16:creationId xmlns:a16="http://schemas.microsoft.com/office/drawing/2014/main" id="{D15366C6-65B1-4D69-8064-E30AE63CB32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6" name="TextovéPole 1">
          <a:extLst>
            <a:ext uri="{FF2B5EF4-FFF2-40B4-BE49-F238E27FC236}">
              <a16:creationId xmlns:a16="http://schemas.microsoft.com/office/drawing/2014/main" id="{67329527-3B7D-434C-B3F4-B9511834208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7" name="TextovéPole 1">
          <a:extLst>
            <a:ext uri="{FF2B5EF4-FFF2-40B4-BE49-F238E27FC236}">
              <a16:creationId xmlns:a16="http://schemas.microsoft.com/office/drawing/2014/main" id="{6F38CBBA-DF93-46DD-9EFA-47DDEA073FC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8" name="TextovéPole 1">
          <a:extLst>
            <a:ext uri="{FF2B5EF4-FFF2-40B4-BE49-F238E27FC236}">
              <a16:creationId xmlns:a16="http://schemas.microsoft.com/office/drawing/2014/main" id="{34BDDD07-5243-4D2D-8DD8-950B58F2512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69" name="TextovéPole 1">
          <a:extLst>
            <a:ext uri="{FF2B5EF4-FFF2-40B4-BE49-F238E27FC236}">
              <a16:creationId xmlns:a16="http://schemas.microsoft.com/office/drawing/2014/main" id="{9C88DA20-C1E3-4476-96B5-4128AC5A464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0" name="TextovéPole 1">
          <a:extLst>
            <a:ext uri="{FF2B5EF4-FFF2-40B4-BE49-F238E27FC236}">
              <a16:creationId xmlns:a16="http://schemas.microsoft.com/office/drawing/2014/main" id="{1926BE20-69D7-452D-A8B6-78E7E956A12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1" name="TextovéPole 1">
          <a:extLst>
            <a:ext uri="{FF2B5EF4-FFF2-40B4-BE49-F238E27FC236}">
              <a16:creationId xmlns:a16="http://schemas.microsoft.com/office/drawing/2014/main" id="{4759BB42-0FB7-49F8-9926-69013A802B5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2" name="TextovéPole 1">
          <a:extLst>
            <a:ext uri="{FF2B5EF4-FFF2-40B4-BE49-F238E27FC236}">
              <a16:creationId xmlns:a16="http://schemas.microsoft.com/office/drawing/2014/main" id="{52BCC1E6-2AC9-4A22-BAA3-9B31B7B5941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3" name="TextovéPole 1">
          <a:extLst>
            <a:ext uri="{FF2B5EF4-FFF2-40B4-BE49-F238E27FC236}">
              <a16:creationId xmlns:a16="http://schemas.microsoft.com/office/drawing/2014/main" id="{FD45A513-2DDF-42F4-A9A0-51E91C2CBCDF}"/>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4" name="TextovéPole 1">
          <a:extLst>
            <a:ext uri="{FF2B5EF4-FFF2-40B4-BE49-F238E27FC236}">
              <a16:creationId xmlns:a16="http://schemas.microsoft.com/office/drawing/2014/main" id="{5ED689EC-C177-46CB-8562-A875941B61B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5" name="TextovéPole 1">
          <a:extLst>
            <a:ext uri="{FF2B5EF4-FFF2-40B4-BE49-F238E27FC236}">
              <a16:creationId xmlns:a16="http://schemas.microsoft.com/office/drawing/2014/main" id="{D4A5A3C9-C41A-4E29-B99F-DF747CBDFC9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6" name="TextovéPole 1">
          <a:extLst>
            <a:ext uri="{FF2B5EF4-FFF2-40B4-BE49-F238E27FC236}">
              <a16:creationId xmlns:a16="http://schemas.microsoft.com/office/drawing/2014/main" id="{FAE993BF-5C9A-42CC-82D8-0F2FDCE6B7A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177" name="TextovéPole 1">
          <a:extLst>
            <a:ext uri="{FF2B5EF4-FFF2-40B4-BE49-F238E27FC236}">
              <a16:creationId xmlns:a16="http://schemas.microsoft.com/office/drawing/2014/main" id="{192144A0-9E10-4823-8887-6E7C7ADD113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78" name="TextovéPole 1">
          <a:extLst>
            <a:ext uri="{FF2B5EF4-FFF2-40B4-BE49-F238E27FC236}">
              <a16:creationId xmlns:a16="http://schemas.microsoft.com/office/drawing/2014/main" id="{206A17B5-D3AE-49A1-A089-FF1A57A987B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79" name="TextovéPole 1">
          <a:extLst>
            <a:ext uri="{FF2B5EF4-FFF2-40B4-BE49-F238E27FC236}">
              <a16:creationId xmlns:a16="http://schemas.microsoft.com/office/drawing/2014/main" id="{82E8F245-74D5-4B6E-9B58-33EC9515542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0" name="TextovéPole 1">
          <a:extLst>
            <a:ext uri="{FF2B5EF4-FFF2-40B4-BE49-F238E27FC236}">
              <a16:creationId xmlns:a16="http://schemas.microsoft.com/office/drawing/2014/main" id="{235C1D2B-F917-4449-83EE-CE4D19A7D95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1" name="TextovéPole 1">
          <a:extLst>
            <a:ext uri="{FF2B5EF4-FFF2-40B4-BE49-F238E27FC236}">
              <a16:creationId xmlns:a16="http://schemas.microsoft.com/office/drawing/2014/main" id="{BC1E207F-C150-453B-B6CD-D2EDC0E6E4B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2" name="TextovéPole 1">
          <a:extLst>
            <a:ext uri="{FF2B5EF4-FFF2-40B4-BE49-F238E27FC236}">
              <a16:creationId xmlns:a16="http://schemas.microsoft.com/office/drawing/2014/main" id="{3DD71C5F-8D51-4C8B-9712-47952EC0933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3" name="TextovéPole 1">
          <a:extLst>
            <a:ext uri="{FF2B5EF4-FFF2-40B4-BE49-F238E27FC236}">
              <a16:creationId xmlns:a16="http://schemas.microsoft.com/office/drawing/2014/main" id="{C26ADA05-3967-404C-BD6B-EFBB9D13767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4" name="TextovéPole 1">
          <a:extLst>
            <a:ext uri="{FF2B5EF4-FFF2-40B4-BE49-F238E27FC236}">
              <a16:creationId xmlns:a16="http://schemas.microsoft.com/office/drawing/2014/main" id="{A60B0305-66C9-49B3-A220-980C4583261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5" name="TextovéPole 1">
          <a:extLst>
            <a:ext uri="{FF2B5EF4-FFF2-40B4-BE49-F238E27FC236}">
              <a16:creationId xmlns:a16="http://schemas.microsoft.com/office/drawing/2014/main" id="{0D24148A-185C-443E-99F7-520AE0D9C2D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6" name="TextovéPole 1">
          <a:extLst>
            <a:ext uri="{FF2B5EF4-FFF2-40B4-BE49-F238E27FC236}">
              <a16:creationId xmlns:a16="http://schemas.microsoft.com/office/drawing/2014/main" id="{171ABEB2-35A6-4221-AB3A-D55BDF36157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7" name="TextovéPole 1">
          <a:extLst>
            <a:ext uri="{FF2B5EF4-FFF2-40B4-BE49-F238E27FC236}">
              <a16:creationId xmlns:a16="http://schemas.microsoft.com/office/drawing/2014/main" id="{C2CFF107-475E-4B35-995D-AE65F51A53C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8" name="TextovéPole 1">
          <a:extLst>
            <a:ext uri="{FF2B5EF4-FFF2-40B4-BE49-F238E27FC236}">
              <a16:creationId xmlns:a16="http://schemas.microsoft.com/office/drawing/2014/main" id="{86AEA57A-060B-4496-8109-8249457F8151}"/>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89" name="TextovéPole 1">
          <a:extLst>
            <a:ext uri="{FF2B5EF4-FFF2-40B4-BE49-F238E27FC236}">
              <a16:creationId xmlns:a16="http://schemas.microsoft.com/office/drawing/2014/main" id="{9D713D0F-A88A-4F11-9612-72235F60BA4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0" name="TextovéPole 1">
          <a:extLst>
            <a:ext uri="{FF2B5EF4-FFF2-40B4-BE49-F238E27FC236}">
              <a16:creationId xmlns:a16="http://schemas.microsoft.com/office/drawing/2014/main" id="{40FE0F39-85BA-4154-8B36-C43D6B30949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1" name="TextovéPole 1">
          <a:extLst>
            <a:ext uri="{FF2B5EF4-FFF2-40B4-BE49-F238E27FC236}">
              <a16:creationId xmlns:a16="http://schemas.microsoft.com/office/drawing/2014/main" id="{086FED95-10B1-4CB4-B7D5-C41F8A32CB6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2" name="TextovéPole 1">
          <a:extLst>
            <a:ext uri="{FF2B5EF4-FFF2-40B4-BE49-F238E27FC236}">
              <a16:creationId xmlns:a16="http://schemas.microsoft.com/office/drawing/2014/main" id="{992D414A-6EBD-403C-8DE2-AB3A7933A3F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3" name="TextovéPole 1">
          <a:extLst>
            <a:ext uri="{FF2B5EF4-FFF2-40B4-BE49-F238E27FC236}">
              <a16:creationId xmlns:a16="http://schemas.microsoft.com/office/drawing/2014/main" id="{D9DFEBE7-DEED-4C80-99F2-1FDC78AEB3A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4" name="TextovéPole 1">
          <a:extLst>
            <a:ext uri="{FF2B5EF4-FFF2-40B4-BE49-F238E27FC236}">
              <a16:creationId xmlns:a16="http://schemas.microsoft.com/office/drawing/2014/main" id="{41445C22-6F9A-498E-98F7-73954F09968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5" name="TextovéPole 1">
          <a:extLst>
            <a:ext uri="{FF2B5EF4-FFF2-40B4-BE49-F238E27FC236}">
              <a16:creationId xmlns:a16="http://schemas.microsoft.com/office/drawing/2014/main" id="{3D7F6A37-AB19-403D-8568-2E27296AF377}"/>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6" name="TextovéPole 1">
          <a:extLst>
            <a:ext uri="{FF2B5EF4-FFF2-40B4-BE49-F238E27FC236}">
              <a16:creationId xmlns:a16="http://schemas.microsoft.com/office/drawing/2014/main" id="{8C564BAC-BC24-4042-9329-351F2B9D31A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7" name="TextovéPole 1">
          <a:extLst>
            <a:ext uri="{FF2B5EF4-FFF2-40B4-BE49-F238E27FC236}">
              <a16:creationId xmlns:a16="http://schemas.microsoft.com/office/drawing/2014/main" id="{31FF637C-09F6-4CC2-9BEC-52DE09B84BE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8" name="TextovéPole 1">
          <a:extLst>
            <a:ext uri="{FF2B5EF4-FFF2-40B4-BE49-F238E27FC236}">
              <a16:creationId xmlns:a16="http://schemas.microsoft.com/office/drawing/2014/main" id="{9CB719EF-0604-43E2-9BC0-16533EF87BD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199" name="TextovéPole 1">
          <a:extLst>
            <a:ext uri="{FF2B5EF4-FFF2-40B4-BE49-F238E27FC236}">
              <a16:creationId xmlns:a16="http://schemas.microsoft.com/office/drawing/2014/main" id="{456C6A41-573B-4245-8514-01170CD5511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00" name="TextovéPole 1">
          <a:extLst>
            <a:ext uri="{FF2B5EF4-FFF2-40B4-BE49-F238E27FC236}">
              <a16:creationId xmlns:a16="http://schemas.microsoft.com/office/drawing/2014/main" id="{571D33F3-E924-40B7-AD85-7469F100563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01" name="TextovéPole 1">
          <a:extLst>
            <a:ext uri="{FF2B5EF4-FFF2-40B4-BE49-F238E27FC236}">
              <a16:creationId xmlns:a16="http://schemas.microsoft.com/office/drawing/2014/main" id="{E85DB456-097A-419F-A7B5-A44A4BF0A3C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02" name="TextovéPole 1">
          <a:extLst>
            <a:ext uri="{FF2B5EF4-FFF2-40B4-BE49-F238E27FC236}">
              <a16:creationId xmlns:a16="http://schemas.microsoft.com/office/drawing/2014/main" id="{3860A784-7213-4752-8414-ABDFEE08454B}"/>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03" name="TextovéPole 1">
          <a:extLst>
            <a:ext uri="{FF2B5EF4-FFF2-40B4-BE49-F238E27FC236}">
              <a16:creationId xmlns:a16="http://schemas.microsoft.com/office/drawing/2014/main" id="{4ED85546-A634-4099-ACAC-1F058A606068}"/>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4" name="TextovéPole 1">
          <a:extLst>
            <a:ext uri="{FF2B5EF4-FFF2-40B4-BE49-F238E27FC236}">
              <a16:creationId xmlns:a16="http://schemas.microsoft.com/office/drawing/2014/main" id="{1F512DC9-7F6D-41DE-BC5B-C6E83ADE180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5" name="TextovéPole 1">
          <a:extLst>
            <a:ext uri="{FF2B5EF4-FFF2-40B4-BE49-F238E27FC236}">
              <a16:creationId xmlns:a16="http://schemas.microsoft.com/office/drawing/2014/main" id="{FD20CC15-8CAB-49E8-93E2-0A9936CE6D4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6" name="TextovéPole 1">
          <a:extLst>
            <a:ext uri="{FF2B5EF4-FFF2-40B4-BE49-F238E27FC236}">
              <a16:creationId xmlns:a16="http://schemas.microsoft.com/office/drawing/2014/main" id="{F1034991-956B-4382-92A6-AF0D551C897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7" name="TextovéPole 1">
          <a:extLst>
            <a:ext uri="{FF2B5EF4-FFF2-40B4-BE49-F238E27FC236}">
              <a16:creationId xmlns:a16="http://schemas.microsoft.com/office/drawing/2014/main" id="{6CFEDE38-4F75-47E2-8FAC-EABB1D99A38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8" name="TextovéPole 1">
          <a:extLst>
            <a:ext uri="{FF2B5EF4-FFF2-40B4-BE49-F238E27FC236}">
              <a16:creationId xmlns:a16="http://schemas.microsoft.com/office/drawing/2014/main" id="{2AAA1B5B-9179-45C2-A836-D7061F96CE2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09" name="TextovéPole 1">
          <a:extLst>
            <a:ext uri="{FF2B5EF4-FFF2-40B4-BE49-F238E27FC236}">
              <a16:creationId xmlns:a16="http://schemas.microsoft.com/office/drawing/2014/main" id="{AE5BF42A-AF2E-4C70-9C47-7E06E6989CE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0" name="TextovéPole 1">
          <a:extLst>
            <a:ext uri="{FF2B5EF4-FFF2-40B4-BE49-F238E27FC236}">
              <a16:creationId xmlns:a16="http://schemas.microsoft.com/office/drawing/2014/main" id="{8C5A5F29-B189-444E-A6E5-E5CD766C86E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1" name="TextovéPole 1">
          <a:extLst>
            <a:ext uri="{FF2B5EF4-FFF2-40B4-BE49-F238E27FC236}">
              <a16:creationId xmlns:a16="http://schemas.microsoft.com/office/drawing/2014/main" id="{FBF7A843-854D-49D0-A632-96C4B417710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2" name="TextovéPole 1">
          <a:extLst>
            <a:ext uri="{FF2B5EF4-FFF2-40B4-BE49-F238E27FC236}">
              <a16:creationId xmlns:a16="http://schemas.microsoft.com/office/drawing/2014/main" id="{0BD9B146-6029-4432-808D-6BF249ED8DD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3" name="TextovéPole 1">
          <a:extLst>
            <a:ext uri="{FF2B5EF4-FFF2-40B4-BE49-F238E27FC236}">
              <a16:creationId xmlns:a16="http://schemas.microsoft.com/office/drawing/2014/main" id="{8EF79AE6-A8F0-40BA-9E6A-9C6ABE62BBC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4" name="TextovéPole 1">
          <a:extLst>
            <a:ext uri="{FF2B5EF4-FFF2-40B4-BE49-F238E27FC236}">
              <a16:creationId xmlns:a16="http://schemas.microsoft.com/office/drawing/2014/main" id="{57F3222C-9724-41FB-8F07-E28101CF12C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5" name="TextovéPole 1">
          <a:extLst>
            <a:ext uri="{FF2B5EF4-FFF2-40B4-BE49-F238E27FC236}">
              <a16:creationId xmlns:a16="http://schemas.microsoft.com/office/drawing/2014/main" id="{FBC2F0B8-49D3-4E33-A2C1-3078564A1A8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6" name="TextovéPole 1">
          <a:extLst>
            <a:ext uri="{FF2B5EF4-FFF2-40B4-BE49-F238E27FC236}">
              <a16:creationId xmlns:a16="http://schemas.microsoft.com/office/drawing/2014/main" id="{20CEC366-AA76-4E94-8CF9-353A1E0D07E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7" name="TextovéPole 1">
          <a:extLst>
            <a:ext uri="{FF2B5EF4-FFF2-40B4-BE49-F238E27FC236}">
              <a16:creationId xmlns:a16="http://schemas.microsoft.com/office/drawing/2014/main" id="{A5158FC3-A135-40A2-9CCC-62B84941952E}"/>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8" name="TextovéPole 1">
          <a:extLst>
            <a:ext uri="{FF2B5EF4-FFF2-40B4-BE49-F238E27FC236}">
              <a16:creationId xmlns:a16="http://schemas.microsoft.com/office/drawing/2014/main" id="{FDFC1382-B69D-4CAB-BBC1-D90567175AD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19" name="TextovéPole 1">
          <a:extLst>
            <a:ext uri="{FF2B5EF4-FFF2-40B4-BE49-F238E27FC236}">
              <a16:creationId xmlns:a16="http://schemas.microsoft.com/office/drawing/2014/main" id="{0E41FEED-7103-4130-A587-BA40276B711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20" name="TextovéPole 1">
          <a:extLst>
            <a:ext uri="{FF2B5EF4-FFF2-40B4-BE49-F238E27FC236}">
              <a16:creationId xmlns:a16="http://schemas.microsoft.com/office/drawing/2014/main" id="{F6AC4549-3727-4F12-9EFE-094BA86444E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21" name="TextovéPole 1">
          <a:extLst>
            <a:ext uri="{FF2B5EF4-FFF2-40B4-BE49-F238E27FC236}">
              <a16:creationId xmlns:a16="http://schemas.microsoft.com/office/drawing/2014/main" id="{B6487DBC-A269-4212-B94B-158FE263EFF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22" name="TextovéPole 1">
          <a:extLst>
            <a:ext uri="{FF2B5EF4-FFF2-40B4-BE49-F238E27FC236}">
              <a16:creationId xmlns:a16="http://schemas.microsoft.com/office/drawing/2014/main" id="{E85FB78F-A279-4095-8843-B50D3263B458}"/>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3" name="TextovéPole 1">
          <a:extLst>
            <a:ext uri="{FF2B5EF4-FFF2-40B4-BE49-F238E27FC236}">
              <a16:creationId xmlns:a16="http://schemas.microsoft.com/office/drawing/2014/main" id="{57C24A72-2DC3-4CEF-8D24-271662275FB5}"/>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4" name="TextovéPole 1">
          <a:extLst>
            <a:ext uri="{FF2B5EF4-FFF2-40B4-BE49-F238E27FC236}">
              <a16:creationId xmlns:a16="http://schemas.microsoft.com/office/drawing/2014/main" id="{01A8FB53-CEA8-41EF-A55F-7B84C135A57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5" name="TextovéPole 1">
          <a:extLst>
            <a:ext uri="{FF2B5EF4-FFF2-40B4-BE49-F238E27FC236}">
              <a16:creationId xmlns:a16="http://schemas.microsoft.com/office/drawing/2014/main" id="{643C6B01-8049-4EA9-BAB3-2A249E9169A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6" name="TextovéPole 1">
          <a:extLst>
            <a:ext uri="{FF2B5EF4-FFF2-40B4-BE49-F238E27FC236}">
              <a16:creationId xmlns:a16="http://schemas.microsoft.com/office/drawing/2014/main" id="{AB474737-EB4C-4FF6-BB82-2A91C767236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7" name="TextovéPole 1">
          <a:extLst>
            <a:ext uri="{FF2B5EF4-FFF2-40B4-BE49-F238E27FC236}">
              <a16:creationId xmlns:a16="http://schemas.microsoft.com/office/drawing/2014/main" id="{6312C2E5-8E8B-40D7-924E-ECAD1077E61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8" name="TextovéPole 1">
          <a:extLst>
            <a:ext uri="{FF2B5EF4-FFF2-40B4-BE49-F238E27FC236}">
              <a16:creationId xmlns:a16="http://schemas.microsoft.com/office/drawing/2014/main" id="{647A3929-E77D-4EC5-BFDD-400D9571F99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29" name="TextovéPole 1">
          <a:extLst>
            <a:ext uri="{FF2B5EF4-FFF2-40B4-BE49-F238E27FC236}">
              <a16:creationId xmlns:a16="http://schemas.microsoft.com/office/drawing/2014/main" id="{9F673F8A-1A84-4471-8BE2-B690A368CC5A}"/>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0" name="TextovéPole 1">
          <a:extLst>
            <a:ext uri="{FF2B5EF4-FFF2-40B4-BE49-F238E27FC236}">
              <a16:creationId xmlns:a16="http://schemas.microsoft.com/office/drawing/2014/main" id="{B9317EF8-39A8-42CC-AD56-BEF5065C52E9}"/>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1" name="TextovéPole 1">
          <a:extLst>
            <a:ext uri="{FF2B5EF4-FFF2-40B4-BE49-F238E27FC236}">
              <a16:creationId xmlns:a16="http://schemas.microsoft.com/office/drawing/2014/main" id="{3D14ED06-0BE4-41BC-810B-EA3BAB72E9B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2" name="TextovéPole 1">
          <a:extLst>
            <a:ext uri="{FF2B5EF4-FFF2-40B4-BE49-F238E27FC236}">
              <a16:creationId xmlns:a16="http://schemas.microsoft.com/office/drawing/2014/main" id="{A5786EE0-920C-4755-977C-2E7491249C0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3" name="TextovéPole 1">
          <a:extLst>
            <a:ext uri="{FF2B5EF4-FFF2-40B4-BE49-F238E27FC236}">
              <a16:creationId xmlns:a16="http://schemas.microsoft.com/office/drawing/2014/main" id="{685AEAC5-08EC-4F1C-ACF8-9FFBD8908486}"/>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4" name="TextovéPole 1">
          <a:extLst>
            <a:ext uri="{FF2B5EF4-FFF2-40B4-BE49-F238E27FC236}">
              <a16:creationId xmlns:a16="http://schemas.microsoft.com/office/drawing/2014/main" id="{133F2BAC-A810-4434-9222-476DE9CB4D6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5" name="TextovéPole 1">
          <a:extLst>
            <a:ext uri="{FF2B5EF4-FFF2-40B4-BE49-F238E27FC236}">
              <a16:creationId xmlns:a16="http://schemas.microsoft.com/office/drawing/2014/main" id="{40993936-05E1-4950-B9C3-23600391DB3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6" name="TextovéPole 1">
          <a:extLst>
            <a:ext uri="{FF2B5EF4-FFF2-40B4-BE49-F238E27FC236}">
              <a16:creationId xmlns:a16="http://schemas.microsoft.com/office/drawing/2014/main" id="{DC743EC8-A55D-4FBE-BAD1-96858447C16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7" name="TextovéPole 1">
          <a:extLst>
            <a:ext uri="{FF2B5EF4-FFF2-40B4-BE49-F238E27FC236}">
              <a16:creationId xmlns:a16="http://schemas.microsoft.com/office/drawing/2014/main" id="{730DDABD-A210-4286-9730-3862898FE9C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8" name="TextovéPole 1">
          <a:extLst>
            <a:ext uri="{FF2B5EF4-FFF2-40B4-BE49-F238E27FC236}">
              <a16:creationId xmlns:a16="http://schemas.microsoft.com/office/drawing/2014/main" id="{DD973A5C-A9F5-4BA3-AC23-B87BA2C0EB7C}"/>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39" name="TextovéPole 1">
          <a:extLst>
            <a:ext uri="{FF2B5EF4-FFF2-40B4-BE49-F238E27FC236}">
              <a16:creationId xmlns:a16="http://schemas.microsoft.com/office/drawing/2014/main" id="{D070F2C1-02A7-4712-8D79-B09D77361C4D}"/>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0" name="TextovéPole 1">
          <a:extLst>
            <a:ext uri="{FF2B5EF4-FFF2-40B4-BE49-F238E27FC236}">
              <a16:creationId xmlns:a16="http://schemas.microsoft.com/office/drawing/2014/main" id="{5AFE2109-BCE0-4E68-B31F-685414E0958E}"/>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1" name="TextovéPole 1">
          <a:extLst>
            <a:ext uri="{FF2B5EF4-FFF2-40B4-BE49-F238E27FC236}">
              <a16:creationId xmlns:a16="http://schemas.microsoft.com/office/drawing/2014/main" id="{10FD0FD1-F816-4CA9-91EB-FED6B4C5DED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2" name="TextovéPole 1">
          <a:extLst>
            <a:ext uri="{FF2B5EF4-FFF2-40B4-BE49-F238E27FC236}">
              <a16:creationId xmlns:a16="http://schemas.microsoft.com/office/drawing/2014/main" id="{24E63653-5A80-4440-948C-6778E5164DA3}"/>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3" name="TextovéPole 1">
          <a:extLst>
            <a:ext uri="{FF2B5EF4-FFF2-40B4-BE49-F238E27FC236}">
              <a16:creationId xmlns:a16="http://schemas.microsoft.com/office/drawing/2014/main" id="{1AFE024F-8C3E-4A04-9688-9C1D1904FF42}"/>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4" name="TextovéPole 1">
          <a:extLst>
            <a:ext uri="{FF2B5EF4-FFF2-40B4-BE49-F238E27FC236}">
              <a16:creationId xmlns:a16="http://schemas.microsoft.com/office/drawing/2014/main" id="{4B1E55E8-1AE3-477F-88D8-D75CE382022F}"/>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5" name="TextovéPole 1">
          <a:extLst>
            <a:ext uri="{FF2B5EF4-FFF2-40B4-BE49-F238E27FC236}">
              <a16:creationId xmlns:a16="http://schemas.microsoft.com/office/drawing/2014/main" id="{E7269CA7-1265-49BA-877D-B3BC7DBF2EB0}"/>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25</xdr:col>
      <xdr:colOff>481099</xdr:colOff>
      <xdr:row>160</xdr:row>
      <xdr:rowOff>0</xdr:rowOff>
    </xdr:from>
    <xdr:ext cx="184731" cy="264560"/>
    <xdr:sp macro="" textlink="">
      <xdr:nvSpPr>
        <xdr:cNvPr id="2246" name="TextovéPole 1">
          <a:extLst>
            <a:ext uri="{FF2B5EF4-FFF2-40B4-BE49-F238E27FC236}">
              <a16:creationId xmlns:a16="http://schemas.microsoft.com/office/drawing/2014/main" id="{24FAB317-3DC5-4762-AAB0-80ED9A01CDC4}"/>
            </a:ext>
          </a:extLst>
        </xdr:cNvPr>
        <xdr:cNvSpPr txBox="1"/>
      </xdr:nvSpPr>
      <xdr:spPr>
        <a:xfrm>
          <a:off x="16002594"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47" name="TextovéPole 1">
          <a:extLst>
            <a:ext uri="{FF2B5EF4-FFF2-40B4-BE49-F238E27FC236}">
              <a16:creationId xmlns:a16="http://schemas.microsoft.com/office/drawing/2014/main" id="{1787534D-82E2-4DC4-B494-7F449B2DE795}"/>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48" name="TextovéPole 1">
          <a:extLst>
            <a:ext uri="{FF2B5EF4-FFF2-40B4-BE49-F238E27FC236}">
              <a16:creationId xmlns:a16="http://schemas.microsoft.com/office/drawing/2014/main" id="{CAB8B9AD-F83A-4F2F-B660-2E0BF87AB38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49" name="TextovéPole 1">
          <a:extLst>
            <a:ext uri="{FF2B5EF4-FFF2-40B4-BE49-F238E27FC236}">
              <a16:creationId xmlns:a16="http://schemas.microsoft.com/office/drawing/2014/main" id="{32BD3071-0BD4-402C-BE6A-286BD935A4EA}"/>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0" name="TextovéPole 1">
          <a:extLst>
            <a:ext uri="{FF2B5EF4-FFF2-40B4-BE49-F238E27FC236}">
              <a16:creationId xmlns:a16="http://schemas.microsoft.com/office/drawing/2014/main" id="{75964B89-EF27-41A0-AA1E-0F29B11D5296}"/>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1" name="TextovéPole 1">
          <a:extLst>
            <a:ext uri="{FF2B5EF4-FFF2-40B4-BE49-F238E27FC236}">
              <a16:creationId xmlns:a16="http://schemas.microsoft.com/office/drawing/2014/main" id="{FB93DCC3-08AF-4CA5-9D5A-789FEFB481B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2" name="TextovéPole 1">
          <a:extLst>
            <a:ext uri="{FF2B5EF4-FFF2-40B4-BE49-F238E27FC236}">
              <a16:creationId xmlns:a16="http://schemas.microsoft.com/office/drawing/2014/main" id="{F6F7943C-27A0-45E6-9BE7-5566FC0488F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3" name="TextovéPole 1">
          <a:extLst>
            <a:ext uri="{FF2B5EF4-FFF2-40B4-BE49-F238E27FC236}">
              <a16:creationId xmlns:a16="http://schemas.microsoft.com/office/drawing/2014/main" id="{C948FE57-7672-4522-8B58-DDC9AE1C054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4" name="TextovéPole 1">
          <a:extLst>
            <a:ext uri="{FF2B5EF4-FFF2-40B4-BE49-F238E27FC236}">
              <a16:creationId xmlns:a16="http://schemas.microsoft.com/office/drawing/2014/main" id="{2FAC2E57-13AB-46A0-9143-0D997C2A684C}"/>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5" name="TextovéPole 1">
          <a:extLst>
            <a:ext uri="{FF2B5EF4-FFF2-40B4-BE49-F238E27FC236}">
              <a16:creationId xmlns:a16="http://schemas.microsoft.com/office/drawing/2014/main" id="{3E198CE1-0456-446D-96A2-4E9FBD55DB01}"/>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6" name="TextovéPole 1">
          <a:extLst>
            <a:ext uri="{FF2B5EF4-FFF2-40B4-BE49-F238E27FC236}">
              <a16:creationId xmlns:a16="http://schemas.microsoft.com/office/drawing/2014/main" id="{32ECD2F9-9A30-40FB-981B-585204795A0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7" name="TextovéPole 1">
          <a:extLst>
            <a:ext uri="{FF2B5EF4-FFF2-40B4-BE49-F238E27FC236}">
              <a16:creationId xmlns:a16="http://schemas.microsoft.com/office/drawing/2014/main" id="{8BB50E2C-39C5-49DB-BFED-7E138D7C484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8" name="TextovéPole 1">
          <a:extLst>
            <a:ext uri="{FF2B5EF4-FFF2-40B4-BE49-F238E27FC236}">
              <a16:creationId xmlns:a16="http://schemas.microsoft.com/office/drawing/2014/main" id="{6681FA73-EF09-4282-AB9D-9F6A27513342}"/>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59" name="TextovéPole 1">
          <a:extLst>
            <a:ext uri="{FF2B5EF4-FFF2-40B4-BE49-F238E27FC236}">
              <a16:creationId xmlns:a16="http://schemas.microsoft.com/office/drawing/2014/main" id="{A399597D-8005-4285-8601-0DD3EE73DBE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0" name="TextovéPole 1">
          <a:extLst>
            <a:ext uri="{FF2B5EF4-FFF2-40B4-BE49-F238E27FC236}">
              <a16:creationId xmlns:a16="http://schemas.microsoft.com/office/drawing/2014/main" id="{03506635-2F7C-47B7-8B12-5503C02CED4B}"/>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1" name="TextovéPole 1">
          <a:extLst>
            <a:ext uri="{FF2B5EF4-FFF2-40B4-BE49-F238E27FC236}">
              <a16:creationId xmlns:a16="http://schemas.microsoft.com/office/drawing/2014/main" id="{83FF9B67-D531-4409-AAD1-69D27E220537}"/>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2" name="TextovéPole 1">
          <a:extLst>
            <a:ext uri="{FF2B5EF4-FFF2-40B4-BE49-F238E27FC236}">
              <a16:creationId xmlns:a16="http://schemas.microsoft.com/office/drawing/2014/main" id="{70428FCD-043B-4330-9741-302D2E23326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3" name="TextovéPole 1">
          <a:extLst>
            <a:ext uri="{FF2B5EF4-FFF2-40B4-BE49-F238E27FC236}">
              <a16:creationId xmlns:a16="http://schemas.microsoft.com/office/drawing/2014/main" id="{0A7D035B-F59A-43C4-AB08-BA2D2A1BA9D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4" name="TextovéPole 1">
          <a:extLst>
            <a:ext uri="{FF2B5EF4-FFF2-40B4-BE49-F238E27FC236}">
              <a16:creationId xmlns:a16="http://schemas.microsoft.com/office/drawing/2014/main" id="{F906DE30-38CC-4F1E-976C-DFB96BD87F1D}"/>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5" name="TextovéPole 1">
          <a:extLst>
            <a:ext uri="{FF2B5EF4-FFF2-40B4-BE49-F238E27FC236}">
              <a16:creationId xmlns:a16="http://schemas.microsoft.com/office/drawing/2014/main" id="{1A3BC2E2-51DD-4596-973E-DFAC8903EE40}"/>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6" name="TextovéPole 1">
          <a:extLst>
            <a:ext uri="{FF2B5EF4-FFF2-40B4-BE49-F238E27FC236}">
              <a16:creationId xmlns:a16="http://schemas.microsoft.com/office/drawing/2014/main" id="{406F2287-5DD6-4C6C-B2B4-1F5FBCF61659}"/>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7" name="TextovéPole 1">
          <a:extLst>
            <a:ext uri="{FF2B5EF4-FFF2-40B4-BE49-F238E27FC236}">
              <a16:creationId xmlns:a16="http://schemas.microsoft.com/office/drawing/2014/main" id="{DA4FBAED-AC00-4C8F-8E76-726E9B3A410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8" name="TextovéPole 1">
          <a:extLst>
            <a:ext uri="{FF2B5EF4-FFF2-40B4-BE49-F238E27FC236}">
              <a16:creationId xmlns:a16="http://schemas.microsoft.com/office/drawing/2014/main" id="{826939FF-5C16-43CB-B4D4-E99450FCF9B3}"/>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26</xdr:col>
      <xdr:colOff>481099</xdr:colOff>
      <xdr:row>160</xdr:row>
      <xdr:rowOff>0</xdr:rowOff>
    </xdr:from>
    <xdr:ext cx="184731" cy="264560"/>
    <xdr:sp macro="" textlink="">
      <xdr:nvSpPr>
        <xdr:cNvPr id="2269" name="TextovéPole 1">
          <a:extLst>
            <a:ext uri="{FF2B5EF4-FFF2-40B4-BE49-F238E27FC236}">
              <a16:creationId xmlns:a16="http://schemas.microsoft.com/office/drawing/2014/main" id="{A6D1067C-644D-43E0-8F98-71DB2E049C84}"/>
            </a:ext>
          </a:extLst>
        </xdr:cNvPr>
        <xdr:cNvSpPr txBox="1"/>
      </xdr:nvSpPr>
      <xdr:spPr>
        <a:xfrm>
          <a:off x="16978006" y="34807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45</xdr:col>
      <xdr:colOff>19050</xdr:colOff>
      <xdr:row>56</xdr:row>
      <xdr:rowOff>0</xdr:rowOff>
    </xdr:from>
    <xdr:to>
      <xdr:col>45</xdr:col>
      <xdr:colOff>19050</xdr:colOff>
      <xdr:row>57</xdr:row>
      <xdr:rowOff>28575</xdr:rowOff>
    </xdr:to>
    <xdr:sp macro="" textlink="">
      <xdr:nvSpPr>
        <xdr:cNvPr id="2" name="Line 28">
          <a:extLst>
            <a:ext uri="{FF2B5EF4-FFF2-40B4-BE49-F238E27FC236}">
              <a16:creationId xmlns:a16="http://schemas.microsoft.com/office/drawing/2014/main" id="{00000000-0008-0000-0700-000002000000}"/>
            </a:ext>
          </a:extLst>
        </xdr:cNvPr>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3" name="TextovéPole 1">
          <a:extLst>
            <a:ext uri="{FF2B5EF4-FFF2-40B4-BE49-F238E27FC236}">
              <a16:creationId xmlns:a16="http://schemas.microsoft.com/office/drawing/2014/main" id="{00000000-0008-0000-0700-000003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63</xdr:row>
      <xdr:rowOff>0</xdr:rowOff>
    </xdr:from>
    <xdr:to>
      <xdr:col>45</xdr:col>
      <xdr:colOff>19050</xdr:colOff>
      <xdr:row>64</xdr:row>
      <xdr:rowOff>0</xdr:rowOff>
    </xdr:to>
    <xdr:sp macro="" textlink="">
      <xdr:nvSpPr>
        <xdr:cNvPr id="4" name="Line 28">
          <a:extLst>
            <a:ext uri="{FF2B5EF4-FFF2-40B4-BE49-F238E27FC236}">
              <a16:creationId xmlns:a16="http://schemas.microsoft.com/office/drawing/2014/main" id="{00000000-0008-0000-0700-000004000000}"/>
            </a:ext>
          </a:extLst>
        </xdr:cNvPr>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5" name="TextovéPole 1">
          <a:extLst>
            <a:ext uri="{FF2B5EF4-FFF2-40B4-BE49-F238E27FC236}">
              <a16:creationId xmlns:a16="http://schemas.microsoft.com/office/drawing/2014/main" id="{00000000-0008-0000-0700-000005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 name="TextovéPole 1">
          <a:extLst>
            <a:ext uri="{FF2B5EF4-FFF2-40B4-BE49-F238E27FC236}">
              <a16:creationId xmlns:a16="http://schemas.microsoft.com/office/drawing/2014/main" id="{00000000-0008-0000-0700-000006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7" name="TextovéPole 1">
          <a:extLst>
            <a:ext uri="{FF2B5EF4-FFF2-40B4-BE49-F238E27FC236}">
              <a16:creationId xmlns:a16="http://schemas.microsoft.com/office/drawing/2014/main" id="{00000000-0008-0000-0700-000007000000}"/>
            </a:ext>
          </a:extLst>
        </xdr:cNvPr>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8" name="TextovéPole 1">
          <a:extLst>
            <a:ext uri="{FF2B5EF4-FFF2-40B4-BE49-F238E27FC236}">
              <a16:creationId xmlns:a16="http://schemas.microsoft.com/office/drawing/2014/main" id="{00000000-0008-0000-0700-000008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9" name="TextovéPole 1">
          <a:extLst>
            <a:ext uri="{FF2B5EF4-FFF2-40B4-BE49-F238E27FC236}">
              <a16:creationId xmlns:a16="http://schemas.microsoft.com/office/drawing/2014/main" id="{00000000-0008-0000-0700-000009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0" name="TextovéPole 1">
          <a:extLst>
            <a:ext uri="{FF2B5EF4-FFF2-40B4-BE49-F238E27FC236}">
              <a16:creationId xmlns:a16="http://schemas.microsoft.com/office/drawing/2014/main" id="{00000000-0008-0000-0700-00000A000000}"/>
            </a:ext>
          </a:extLst>
        </xdr:cNvPr>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2" name="TextovéPole 1">
          <a:extLst>
            <a:ext uri="{FF2B5EF4-FFF2-40B4-BE49-F238E27FC236}">
              <a16:creationId xmlns:a16="http://schemas.microsoft.com/office/drawing/2014/main" id="{00000000-0008-0000-0700-00000C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3" name="TextovéPole 1">
          <a:extLst>
            <a:ext uri="{FF2B5EF4-FFF2-40B4-BE49-F238E27FC236}">
              <a16:creationId xmlns:a16="http://schemas.microsoft.com/office/drawing/2014/main" id="{00000000-0008-0000-0700-00000D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4" name="TextovéPole 1">
          <a:extLst>
            <a:ext uri="{FF2B5EF4-FFF2-40B4-BE49-F238E27FC236}">
              <a16:creationId xmlns:a16="http://schemas.microsoft.com/office/drawing/2014/main" id="{00000000-0008-0000-0700-00000E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5" name="TextovéPole 1">
          <a:extLst>
            <a:ext uri="{FF2B5EF4-FFF2-40B4-BE49-F238E27FC236}">
              <a16:creationId xmlns:a16="http://schemas.microsoft.com/office/drawing/2014/main" id="{00000000-0008-0000-0700-00000F000000}"/>
            </a:ext>
          </a:extLst>
        </xdr:cNvPr>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6" name="TextovéPole 1">
          <a:extLst>
            <a:ext uri="{FF2B5EF4-FFF2-40B4-BE49-F238E27FC236}">
              <a16:creationId xmlns:a16="http://schemas.microsoft.com/office/drawing/2014/main" id="{00000000-0008-0000-0700-000010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7" name="TextovéPole 1">
          <a:extLst>
            <a:ext uri="{FF2B5EF4-FFF2-40B4-BE49-F238E27FC236}">
              <a16:creationId xmlns:a16="http://schemas.microsoft.com/office/drawing/2014/main" id="{00000000-0008-0000-0700-000011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8" name="TextovéPole 1">
          <a:extLst>
            <a:ext uri="{FF2B5EF4-FFF2-40B4-BE49-F238E27FC236}">
              <a16:creationId xmlns:a16="http://schemas.microsoft.com/office/drawing/2014/main" id="{00000000-0008-0000-0700-000012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9" name="TextovéPole 1">
          <a:extLst>
            <a:ext uri="{FF2B5EF4-FFF2-40B4-BE49-F238E27FC236}">
              <a16:creationId xmlns:a16="http://schemas.microsoft.com/office/drawing/2014/main" id="{00000000-0008-0000-0700-000013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0" name="TextovéPole 1">
          <a:extLst>
            <a:ext uri="{FF2B5EF4-FFF2-40B4-BE49-F238E27FC236}">
              <a16:creationId xmlns:a16="http://schemas.microsoft.com/office/drawing/2014/main" id="{00000000-0008-0000-0700-000014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1" name="TextovéPole 1">
          <a:extLst>
            <a:ext uri="{FF2B5EF4-FFF2-40B4-BE49-F238E27FC236}">
              <a16:creationId xmlns:a16="http://schemas.microsoft.com/office/drawing/2014/main" id="{00000000-0008-0000-0700-000015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2" name="TextovéPole 1">
          <a:extLst>
            <a:ext uri="{FF2B5EF4-FFF2-40B4-BE49-F238E27FC236}">
              <a16:creationId xmlns:a16="http://schemas.microsoft.com/office/drawing/2014/main" id="{00000000-0008-0000-0700-000016000000}"/>
            </a:ext>
          </a:extLst>
        </xdr:cNvPr>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3" name="TextovéPole 1">
          <a:extLst>
            <a:ext uri="{FF2B5EF4-FFF2-40B4-BE49-F238E27FC236}">
              <a16:creationId xmlns:a16="http://schemas.microsoft.com/office/drawing/2014/main" id="{00000000-0008-0000-0700-000017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 name="TextovéPole 1">
          <a:extLst>
            <a:ext uri="{FF2B5EF4-FFF2-40B4-BE49-F238E27FC236}">
              <a16:creationId xmlns:a16="http://schemas.microsoft.com/office/drawing/2014/main" id="{00000000-0008-0000-0700-000018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 name="TextovéPole 1">
          <a:extLst>
            <a:ext uri="{FF2B5EF4-FFF2-40B4-BE49-F238E27FC236}">
              <a16:creationId xmlns:a16="http://schemas.microsoft.com/office/drawing/2014/main" id="{00000000-0008-0000-0700-000019000000}"/>
            </a:ext>
          </a:extLst>
        </xdr:cNvPr>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 name="TextovéPole 1">
          <a:extLst>
            <a:ext uri="{FF2B5EF4-FFF2-40B4-BE49-F238E27FC236}">
              <a16:creationId xmlns:a16="http://schemas.microsoft.com/office/drawing/2014/main" id="{00000000-0008-0000-0700-00001B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 name="TextovéPole 1">
          <a:extLst>
            <a:ext uri="{FF2B5EF4-FFF2-40B4-BE49-F238E27FC236}">
              <a16:creationId xmlns:a16="http://schemas.microsoft.com/office/drawing/2014/main" id="{00000000-0008-0000-0700-00001C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 name="TextovéPole 1">
          <a:extLst>
            <a:ext uri="{FF2B5EF4-FFF2-40B4-BE49-F238E27FC236}">
              <a16:creationId xmlns:a16="http://schemas.microsoft.com/office/drawing/2014/main" id="{00000000-0008-0000-0700-00001D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 name="TextovéPole 1">
          <a:extLst>
            <a:ext uri="{FF2B5EF4-FFF2-40B4-BE49-F238E27FC236}">
              <a16:creationId xmlns:a16="http://schemas.microsoft.com/office/drawing/2014/main" id="{00000000-0008-0000-0700-00001E000000}"/>
            </a:ext>
          </a:extLst>
        </xdr:cNvPr>
        <xdr:cNvSpPr txBox="1"/>
      </xdr:nvSpPr>
      <xdr:spPr>
        <a:xfrm>
          <a:off x="2419437" y="74471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1" name="TextovéPole 1">
          <a:extLst>
            <a:ext uri="{FF2B5EF4-FFF2-40B4-BE49-F238E27FC236}">
              <a16:creationId xmlns:a16="http://schemas.microsoft.com/office/drawing/2014/main" id="{00000000-0008-0000-0700-00001F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2" name="TextovéPole 1">
          <a:extLst>
            <a:ext uri="{FF2B5EF4-FFF2-40B4-BE49-F238E27FC236}">
              <a16:creationId xmlns:a16="http://schemas.microsoft.com/office/drawing/2014/main" id="{00000000-0008-0000-0700-000020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3" name="TextovéPole 1">
          <a:extLst>
            <a:ext uri="{FF2B5EF4-FFF2-40B4-BE49-F238E27FC236}">
              <a16:creationId xmlns:a16="http://schemas.microsoft.com/office/drawing/2014/main" id="{00000000-0008-0000-0700-000021000000}"/>
            </a:ext>
          </a:extLst>
        </xdr:cNvPr>
        <xdr:cNvSpPr txBox="1"/>
      </xdr:nvSpPr>
      <xdr:spPr>
        <a:xfrm>
          <a:off x="2419437" y="7421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4" name="TextovéPole 1">
          <a:extLst>
            <a:ext uri="{FF2B5EF4-FFF2-40B4-BE49-F238E27FC236}">
              <a16:creationId xmlns:a16="http://schemas.microsoft.com/office/drawing/2014/main" id="{00000000-0008-0000-0700-000022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5" name="TextovéPole 1">
          <a:extLst>
            <a:ext uri="{FF2B5EF4-FFF2-40B4-BE49-F238E27FC236}">
              <a16:creationId xmlns:a16="http://schemas.microsoft.com/office/drawing/2014/main" id="{00000000-0008-0000-0700-000023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 name="TextovéPole 1">
          <a:extLst>
            <a:ext uri="{FF2B5EF4-FFF2-40B4-BE49-F238E27FC236}">
              <a16:creationId xmlns:a16="http://schemas.microsoft.com/office/drawing/2014/main" id="{00000000-0008-0000-0700-000024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 name="TextovéPole 1">
          <a:extLst>
            <a:ext uri="{FF2B5EF4-FFF2-40B4-BE49-F238E27FC236}">
              <a16:creationId xmlns:a16="http://schemas.microsoft.com/office/drawing/2014/main" id="{00000000-0008-0000-0700-000025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 name="TextovéPole 1">
          <a:extLst>
            <a:ext uri="{FF2B5EF4-FFF2-40B4-BE49-F238E27FC236}">
              <a16:creationId xmlns:a16="http://schemas.microsoft.com/office/drawing/2014/main" id="{00000000-0008-0000-0700-000026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 name="TextovéPole 1">
          <a:extLst>
            <a:ext uri="{FF2B5EF4-FFF2-40B4-BE49-F238E27FC236}">
              <a16:creationId xmlns:a16="http://schemas.microsoft.com/office/drawing/2014/main" id="{00000000-0008-0000-0700-000027000000}"/>
            </a:ext>
          </a:extLst>
        </xdr:cNvPr>
        <xdr:cNvSpPr txBox="1"/>
      </xdr:nvSpPr>
      <xdr:spPr>
        <a:xfrm>
          <a:off x="2419437" y="71394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 name="TextovéPole 1">
          <a:extLst>
            <a:ext uri="{FF2B5EF4-FFF2-40B4-BE49-F238E27FC236}">
              <a16:creationId xmlns:a16="http://schemas.microsoft.com/office/drawing/2014/main" id="{00000000-0008-0000-0700-000028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 name="TextovéPole 1">
          <a:extLst>
            <a:ext uri="{FF2B5EF4-FFF2-40B4-BE49-F238E27FC236}">
              <a16:creationId xmlns:a16="http://schemas.microsoft.com/office/drawing/2014/main" id="{00000000-0008-0000-0700-000029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 name="TextovéPole 1">
          <a:extLst>
            <a:ext uri="{FF2B5EF4-FFF2-40B4-BE49-F238E27FC236}">
              <a16:creationId xmlns:a16="http://schemas.microsoft.com/office/drawing/2014/main" id="{00000000-0008-0000-0700-00002A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3" name="TextovéPole 1">
          <a:extLst>
            <a:ext uri="{FF2B5EF4-FFF2-40B4-BE49-F238E27FC236}">
              <a16:creationId xmlns:a16="http://schemas.microsoft.com/office/drawing/2014/main" id="{00000000-0008-0000-0700-00002B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4" name="TextovéPole 1">
          <a:extLst>
            <a:ext uri="{FF2B5EF4-FFF2-40B4-BE49-F238E27FC236}">
              <a16:creationId xmlns:a16="http://schemas.microsoft.com/office/drawing/2014/main" id="{00000000-0008-0000-0700-00002C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5" name="TextovéPole 1">
          <a:extLst>
            <a:ext uri="{FF2B5EF4-FFF2-40B4-BE49-F238E27FC236}">
              <a16:creationId xmlns:a16="http://schemas.microsoft.com/office/drawing/2014/main" id="{00000000-0008-0000-0700-00002D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6" name="TextovéPole 1">
          <a:extLst>
            <a:ext uri="{FF2B5EF4-FFF2-40B4-BE49-F238E27FC236}">
              <a16:creationId xmlns:a16="http://schemas.microsoft.com/office/drawing/2014/main" id="{00000000-0008-0000-0700-00002E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7" name="TextovéPole 1">
          <a:extLst>
            <a:ext uri="{FF2B5EF4-FFF2-40B4-BE49-F238E27FC236}">
              <a16:creationId xmlns:a16="http://schemas.microsoft.com/office/drawing/2014/main" id="{00000000-0008-0000-0700-00002F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8" name="TextovéPole 1">
          <a:extLst>
            <a:ext uri="{FF2B5EF4-FFF2-40B4-BE49-F238E27FC236}">
              <a16:creationId xmlns:a16="http://schemas.microsoft.com/office/drawing/2014/main" id="{00000000-0008-0000-0700-000030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9" name="TextovéPole 1">
          <a:extLst>
            <a:ext uri="{FF2B5EF4-FFF2-40B4-BE49-F238E27FC236}">
              <a16:creationId xmlns:a16="http://schemas.microsoft.com/office/drawing/2014/main" id="{00000000-0008-0000-0700-000031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0" name="TextovéPole 1">
          <a:extLst>
            <a:ext uri="{FF2B5EF4-FFF2-40B4-BE49-F238E27FC236}">
              <a16:creationId xmlns:a16="http://schemas.microsoft.com/office/drawing/2014/main" id="{00000000-0008-0000-0700-000032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1" name="TextovéPole 1">
          <a:extLst>
            <a:ext uri="{FF2B5EF4-FFF2-40B4-BE49-F238E27FC236}">
              <a16:creationId xmlns:a16="http://schemas.microsoft.com/office/drawing/2014/main" id="{00000000-0008-0000-0700-000033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2" name="TextovéPole 1">
          <a:extLst>
            <a:ext uri="{FF2B5EF4-FFF2-40B4-BE49-F238E27FC236}">
              <a16:creationId xmlns:a16="http://schemas.microsoft.com/office/drawing/2014/main" id="{00000000-0008-0000-0700-000034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3" name="TextovéPole 1">
          <a:extLst>
            <a:ext uri="{FF2B5EF4-FFF2-40B4-BE49-F238E27FC236}">
              <a16:creationId xmlns:a16="http://schemas.microsoft.com/office/drawing/2014/main" id="{00000000-0008-0000-0700-000035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4" name="TextovéPole 1">
          <a:extLst>
            <a:ext uri="{FF2B5EF4-FFF2-40B4-BE49-F238E27FC236}">
              <a16:creationId xmlns:a16="http://schemas.microsoft.com/office/drawing/2014/main" id="{00000000-0008-0000-0700-000036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5" name="TextovéPole 1">
          <a:extLst>
            <a:ext uri="{FF2B5EF4-FFF2-40B4-BE49-F238E27FC236}">
              <a16:creationId xmlns:a16="http://schemas.microsoft.com/office/drawing/2014/main" id="{00000000-0008-0000-0700-000037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6" name="TextovéPole 1">
          <a:extLst>
            <a:ext uri="{FF2B5EF4-FFF2-40B4-BE49-F238E27FC236}">
              <a16:creationId xmlns:a16="http://schemas.microsoft.com/office/drawing/2014/main" id="{00000000-0008-0000-0700-000038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7" name="TextovéPole 1">
          <a:extLst>
            <a:ext uri="{FF2B5EF4-FFF2-40B4-BE49-F238E27FC236}">
              <a16:creationId xmlns:a16="http://schemas.microsoft.com/office/drawing/2014/main" id="{00000000-0008-0000-0700-000039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8" name="TextovéPole 1">
          <a:extLst>
            <a:ext uri="{FF2B5EF4-FFF2-40B4-BE49-F238E27FC236}">
              <a16:creationId xmlns:a16="http://schemas.microsoft.com/office/drawing/2014/main" id="{00000000-0008-0000-0700-00003A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9" name="TextovéPole 1">
          <a:extLst>
            <a:ext uri="{FF2B5EF4-FFF2-40B4-BE49-F238E27FC236}">
              <a16:creationId xmlns:a16="http://schemas.microsoft.com/office/drawing/2014/main" id="{00000000-0008-0000-0700-00003B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0" name="TextovéPole 1">
          <a:extLst>
            <a:ext uri="{FF2B5EF4-FFF2-40B4-BE49-F238E27FC236}">
              <a16:creationId xmlns:a16="http://schemas.microsoft.com/office/drawing/2014/main" id="{00000000-0008-0000-0700-00003C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1" name="TextovéPole 1">
          <a:extLst>
            <a:ext uri="{FF2B5EF4-FFF2-40B4-BE49-F238E27FC236}">
              <a16:creationId xmlns:a16="http://schemas.microsoft.com/office/drawing/2014/main" id="{00000000-0008-0000-0700-00003D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2" name="TextovéPole 1">
          <a:extLst>
            <a:ext uri="{FF2B5EF4-FFF2-40B4-BE49-F238E27FC236}">
              <a16:creationId xmlns:a16="http://schemas.microsoft.com/office/drawing/2014/main" id="{00000000-0008-0000-0700-00003E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3" name="TextovéPole 1">
          <a:extLst>
            <a:ext uri="{FF2B5EF4-FFF2-40B4-BE49-F238E27FC236}">
              <a16:creationId xmlns:a16="http://schemas.microsoft.com/office/drawing/2014/main" id="{00000000-0008-0000-0700-00003F000000}"/>
            </a:ext>
          </a:extLst>
        </xdr:cNvPr>
        <xdr:cNvSpPr txBox="1"/>
      </xdr:nvSpPr>
      <xdr:spPr>
        <a:xfrm>
          <a:off x="2438487" y="620696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1" name="TextovéPole 1">
          <a:extLst>
            <a:ext uri="{FF2B5EF4-FFF2-40B4-BE49-F238E27FC236}">
              <a16:creationId xmlns:a16="http://schemas.microsoft.com/office/drawing/2014/main" id="{0AB54D29-21F1-473C-9DF5-87F41B4E01B3}"/>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4" name="TextovéPole 1">
          <a:extLst>
            <a:ext uri="{FF2B5EF4-FFF2-40B4-BE49-F238E27FC236}">
              <a16:creationId xmlns:a16="http://schemas.microsoft.com/office/drawing/2014/main" id="{083D4509-849F-41CF-A4A3-8CDA3A612C4C}"/>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5" name="TextovéPole 1">
          <a:extLst>
            <a:ext uri="{FF2B5EF4-FFF2-40B4-BE49-F238E27FC236}">
              <a16:creationId xmlns:a16="http://schemas.microsoft.com/office/drawing/2014/main" id="{B5B3D5E3-B625-416F-BC97-9FF32729581F}"/>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6" name="TextovéPole 1">
          <a:extLst>
            <a:ext uri="{FF2B5EF4-FFF2-40B4-BE49-F238E27FC236}">
              <a16:creationId xmlns:a16="http://schemas.microsoft.com/office/drawing/2014/main" id="{5C937FA1-4EF1-4FC8-84C2-6F6B4737584A}"/>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7" name="TextovéPole 1">
          <a:extLst>
            <a:ext uri="{FF2B5EF4-FFF2-40B4-BE49-F238E27FC236}">
              <a16:creationId xmlns:a16="http://schemas.microsoft.com/office/drawing/2014/main" id="{77339311-B041-431F-8ED4-239D00E9E823}"/>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8" name="TextovéPole 1">
          <a:extLst>
            <a:ext uri="{FF2B5EF4-FFF2-40B4-BE49-F238E27FC236}">
              <a16:creationId xmlns:a16="http://schemas.microsoft.com/office/drawing/2014/main" id="{6906822A-8A98-4190-A5C0-DAA7E4AEBED6}"/>
            </a:ext>
          </a:extLst>
        </xdr:cNvPr>
        <xdr:cNvSpPr txBox="1"/>
      </xdr:nvSpPr>
      <xdr:spPr>
        <a:xfrm>
          <a:off x="2373399" y="712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5" name="TextovéPole 1">
          <a:extLst>
            <a:ext uri="{FF2B5EF4-FFF2-40B4-BE49-F238E27FC236}">
              <a16:creationId xmlns:a16="http://schemas.microsoft.com/office/drawing/2014/main" id="{F5AA35A0-A56A-4028-81DD-C694AF86514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6" name="TextovéPole 1">
          <a:extLst>
            <a:ext uri="{FF2B5EF4-FFF2-40B4-BE49-F238E27FC236}">
              <a16:creationId xmlns:a16="http://schemas.microsoft.com/office/drawing/2014/main" id="{3BF59973-5CA9-4CDF-845E-93372E57F1B8}"/>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7" name="TextovéPole 1">
          <a:extLst>
            <a:ext uri="{FF2B5EF4-FFF2-40B4-BE49-F238E27FC236}">
              <a16:creationId xmlns:a16="http://schemas.microsoft.com/office/drawing/2014/main" id="{89798C95-CCDD-4727-AB4B-86DAE7560D6D}"/>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8" name="TextovéPole 1">
          <a:extLst>
            <a:ext uri="{FF2B5EF4-FFF2-40B4-BE49-F238E27FC236}">
              <a16:creationId xmlns:a16="http://schemas.microsoft.com/office/drawing/2014/main" id="{763EAAEA-3D25-433A-8FE8-A4BB680B2F0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9" name="TextovéPole 1">
          <a:extLst>
            <a:ext uri="{FF2B5EF4-FFF2-40B4-BE49-F238E27FC236}">
              <a16:creationId xmlns:a16="http://schemas.microsoft.com/office/drawing/2014/main" id="{34554D39-3FC9-47B9-B80D-46EFD61B9068}"/>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0" name="TextovéPole 1">
          <a:extLst>
            <a:ext uri="{FF2B5EF4-FFF2-40B4-BE49-F238E27FC236}">
              <a16:creationId xmlns:a16="http://schemas.microsoft.com/office/drawing/2014/main" id="{FA6332A7-9DD1-4634-BE58-9C31DF9B5E4A}"/>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1" name="TextovéPole 1">
          <a:extLst>
            <a:ext uri="{FF2B5EF4-FFF2-40B4-BE49-F238E27FC236}">
              <a16:creationId xmlns:a16="http://schemas.microsoft.com/office/drawing/2014/main" id="{13D705B3-B421-4725-B293-61336ED05222}"/>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2" name="TextovéPole 1">
          <a:extLst>
            <a:ext uri="{FF2B5EF4-FFF2-40B4-BE49-F238E27FC236}">
              <a16:creationId xmlns:a16="http://schemas.microsoft.com/office/drawing/2014/main" id="{FFC3D8F6-B3A2-47B4-9AE1-3158DCD2D8F3}"/>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3" name="TextovéPole 1">
          <a:extLst>
            <a:ext uri="{FF2B5EF4-FFF2-40B4-BE49-F238E27FC236}">
              <a16:creationId xmlns:a16="http://schemas.microsoft.com/office/drawing/2014/main" id="{DC3A4700-ED11-4E02-AB60-93EC6AE6304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4" name="TextovéPole 1">
          <a:extLst>
            <a:ext uri="{FF2B5EF4-FFF2-40B4-BE49-F238E27FC236}">
              <a16:creationId xmlns:a16="http://schemas.microsoft.com/office/drawing/2014/main" id="{411E7C5F-C9EA-4264-ABD0-E697CC8E0A1E}"/>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5" name="TextovéPole 1">
          <a:extLst>
            <a:ext uri="{FF2B5EF4-FFF2-40B4-BE49-F238E27FC236}">
              <a16:creationId xmlns:a16="http://schemas.microsoft.com/office/drawing/2014/main" id="{767D873D-188C-49EC-B92E-AA1E45BA29E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6" name="TextovéPole 1">
          <a:extLst>
            <a:ext uri="{FF2B5EF4-FFF2-40B4-BE49-F238E27FC236}">
              <a16:creationId xmlns:a16="http://schemas.microsoft.com/office/drawing/2014/main" id="{B89E1F88-6792-4EDF-80F8-3CFBDD2D2AFA}"/>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7" name="TextovéPole 1">
          <a:extLst>
            <a:ext uri="{FF2B5EF4-FFF2-40B4-BE49-F238E27FC236}">
              <a16:creationId xmlns:a16="http://schemas.microsoft.com/office/drawing/2014/main" id="{4999E506-0FAD-47BA-ADDE-3129C63B1D8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8" name="TextovéPole 1">
          <a:extLst>
            <a:ext uri="{FF2B5EF4-FFF2-40B4-BE49-F238E27FC236}">
              <a16:creationId xmlns:a16="http://schemas.microsoft.com/office/drawing/2014/main" id="{F69AF8FC-4693-4676-BD1F-D834BE0F0F15}"/>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09" name="TextovéPole 1">
          <a:extLst>
            <a:ext uri="{FF2B5EF4-FFF2-40B4-BE49-F238E27FC236}">
              <a16:creationId xmlns:a16="http://schemas.microsoft.com/office/drawing/2014/main" id="{A9A17C2B-CC59-47C4-B596-B06F13C8BE67}"/>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0" name="TextovéPole 1">
          <a:extLst>
            <a:ext uri="{FF2B5EF4-FFF2-40B4-BE49-F238E27FC236}">
              <a16:creationId xmlns:a16="http://schemas.microsoft.com/office/drawing/2014/main" id="{21E6C9EF-3997-4489-A67C-AAAA33D0D72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1" name="TextovéPole 1">
          <a:extLst>
            <a:ext uri="{FF2B5EF4-FFF2-40B4-BE49-F238E27FC236}">
              <a16:creationId xmlns:a16="http://schemas.microsoft.com/office/drawing/2014/main" id="{FD49C9D6-C07B-4F17-9FE1-0E77C6BA557B}"/>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2" name="TextovéPole 1">
          <a:extLst>
            <a:ext uri="{FF2B5EF4-FFF2-40B4-BE49-F238E27FC236}">
              <a16:creationId xmlns:a16="http://schemas.microsoft.com/office/drawing/2014/main" id="{33C9FD9C-E1F8-49AB-94C0-2DA8D5E3E2C9}"/>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3" name="TextovéPole 1">
          <a:extLst>
            <a:ext uri="{FF2B5EF4-FFF2-40B4-BE49-F238E27FC236}">
              <a16:creationId xmlns:a16="http://schemas.microsoft.com/office/drawing/2014/main" id="{AE8D055C-B884-40F2-B6FE-2989519984C5}"/>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4" name="TextovéPole 1">
          <a:extLst>
            <a:ext uri="{FF2B5EF4-FFF2-40B4-BE49-F238E27FC236}">
              <a16:creationId xmlns:a16="http://schemas.microsoft.com/office/drawing/2014/main" id="{5EE1BAC4-82AF-47A6-A659-10A513577B01}"/>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5" name="TextovéPole 1">
          <a:extLst>
            <a:ext uri="{FF2B5EF4-FFF2-40B4-BE49-F238E27FC236}">
              <a16:creationId xmlns:a16="http://schemas.microsoft.com/office/drawing/2014/main" id="{3097CBFA-678B-4E06-AFF8-67488F677353}"/>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6" name="TextovéPole 1">
          <a:extLst>
            <a:ext uri="{FF2B5EF4-FFF2-40B4-BE49-F238E27FC236}">
              <a16:creationId xmlns:a16="http://schemas.microsoft.com/office/drawing/2014/main" id="{552EDBE7-2944-498D-BB4B-79790F7F7EB6}"/>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7" name="TextovéPole 1">
          <a:extLst>
            <a:ext uri="{FF2B5EF4-FFF2-40B4-BE49-F238E27FC236}">
              <a16:creationId xmlns:a16="http://schemas.microsoft.com/office/drawing/2014/main" id="{0D994206-881A-4ACB-A4F3-7F6280C78D1E}"/>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8" name="TextovéPole 1">
          <a:extLst>
            <a:ext uri="{FF2B5EF4-FFF2-40B4-BE49-F238E27FC236}">
              <a16:creationId xmlns:a16="http://schemas.microsoft.com/office/drawing/2014/main" id="{7208987B-FE72-4A79-95EF-139C5A2814DB}"/>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19" name="TextovéPole 1">
          <a:extLst>
            <a:ext uri="{FF2B5EF4-FFF2-40B4-BE49-F238E27FC236}">
              <a16:creationId xmlns:a16="http://schemas.microsoft.com/office/drawing/2014/main" id="{6138ABCB-FD10-4E8F-901F-2BA89181F170}"/>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120" name="TextovéPole 1">
          <a:extLst>
            <a:ext uri="{FF2B5EF4-FFF2-40B4-BE49-F238E27FC236}">
              <a16:creationId xmlns:a16="http://schemas.microsoft.com/office/drawing/2014/main" id="{21E5F423-A039-4BBE-AC5E-D25C8F250D8F}"/>
            </a:ext>
          </a:extLst>
        </xdr:cNvPr>
        <xdr:cNvSpPr txBox="1"/>
      </xdr:nvSpPr>
      <xdr:spPr>
        <a:xfrm>
          <a:off x="7008899" y="29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26" name="TextovéPole 1">
          <a:extLst>
            <a:ext uri="{FF2B5EF4-FFF2-40B4-BE49-F238E27FC236}">
              <a16:creationId xmlns:a16="http://schemas.microsoft.com/office/drawing/2014/main" id="{17F20212-B402-4F68-A7BC-3269327C445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69" name="TextovéPole 1">
          <a:extLst>
            <a:ext uri="{FF2B5EF4-FFF2-40B4-BE49-F238E27FC236}">
              <a16:creationId xmlns:a16="http://schemas.microsoft.com/office/drawing/2014/main" id="{31E3417E-BE41-41FE-8CC5-FD5D06AFC7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0" name="TextovéPole 1">
          <a:extLst>
            <a:ext uri="{FF2B5EF4-FFF2-40B4-BE49-F238E27FC236}">
              <a16:creationId xmlns:a16="http://schemas.microsoft.com/office/drawing/2014/main" id="{4B679850-E8BC-41D8-BC15-821EB862097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1" name="TextovéPole 1">
          <a:extLst>
            <a:ext uri="{FF2B5EF4-FFF2-40B4-BE49-F238E27FC236}">
              <a16:creationId xmlns:a16="http://schemas.microsoft.com/office/drawing/2014/main" id="{E29AC2EE-BE07-42E2-908A-C08776533827}"/>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2" name="TextovéPole 1">
          <a:extLst>
            <a:ext uri="{FF2B5EF4-FFF2-40B4-BE49-F238E27FC236}">
              <a16:creationId xmlns:a16="http://schemas.microsoft.com/office/drawing/2014/main" id="{9DB80A87-FF8F-4FB9-B084-9F4BFC8E985E}"/>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3" name="TextovéPole 1">
          <a:extLst>
            <a:ext uri="{FF2B5EF4-FFF2-40B4-BE49-F238E27FC236}">
              <a16:creationId xmlns:a16="http://schemas.microsoft.com/office/drawing/2014/main" id="{EADF42F8-9B4B-4083-9A3A-2E935DC95679}"/>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4" name="TextovéPole 1">
          <a:extLst>
            <a:ext uri="{FF2B5EF4-FFF2-40B4-BE49-F238E27FC236}">
              <a16:creationId xmlns:a16="http://schemas.microsoft.com/office/drawing/2014/main" id="{4052795E-9FA1-49B7-BB6F-449195FD534C}"/>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5" name="TextovéPole 1">
          <a:extLst>
            <a:ext uri="{FF2B5EF4-FFF2-40B4-BE49-F238E27FC236}">
              <a16:creationId xmlns:a16="http://schemas.microsoft.com/office/drawing/2014/main" id="{2F71D42A-5D83-4A51-BB0F-3A617C42087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6" name="TextovéPole 1">
          <a:extLst>
            <a:ext uri="{FF2B5EF4-FFF2-40B4-BE49-F238E27FC236}">
              <a16:creationId xmlns:a16="http://schemas.microsoft.com/office/drawing/2014/main" id="{635F9B05-D6D5-492D-BE0E-86D88E0C4CE0}"/>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7" name="TextovéPole 1">
          <a:extLst>
            <a:ext uri="{FF2B5EF4-FFF2-40B4-BE49-F238E27FC236}">
              <a16:creationId xmlns:a16="http://schemas.microsoft.com/office/drawing/2014/main" id="{76278579-E1BB-45E1-B010-1A039BC3BE6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8" name="TextovéPole 1">
          <a:extLst>
            <a:ext uri="{FF2B5EF4-FFF2-40B4-BE49-F238E27FC236}">
              <a16:creationId xmlns:a16="http://schemas.microsoft.com/office/drawing/2014/main" id="{1FD5B8B9-6713-490B-B38B-0CC1B9B89426}"/>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79" name="TextovéPole 1">
          <a:extLst>
            <a:ext uri="{FF2B5EF4-FFF2-40B4-BE49-F238E27FC236}">
              <a16:creationId xmlns:a16="http://schemas.microsoft.com/office/drawing/2014/main" id="{BEC55B1E-6E53-4929-9D59-AD172B2334A5}"/>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0" name="TextovéPole 1">
          <a:extLst>
            <a:ext uri="{FF2B5EF4-FFF2-40B4-BE49-F238E27FC236}">
              <a16:creationId xmlns:a16="http://schemas.microsoft.com/office/drawing/2014/main" id="{2012CBC7-1035-4E59-B93A-ABC4E73437DD}"/>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1" name="TextovéPole 1">
          <a:extLst>
            <a:ext uri="{FF2B5EF4-FFF2-40B4-BE49-F238E27FC236}">
              <a16:creationId xmlns:a16="http://schemas.microsoft.com/office/drawing/2014/main" id="{B3FE62DB-211A-4010-BBC9-4080F4925ACA}"/>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2" name="TextovéPole 1">
          <a:extLst>
            <a:ext uri="{FF2B5EF4-FFF2-40B4-BE49-F238E27FC236}">
              <a16:creationId xmlns:a16="http://schemas.microsoft.com/office/drawing/2014/main" id="{B3081DDD-716C-4DA2-9047-0C04349CDA5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3" name="TextovéPole 1">
          <a:extLst>
            <a:ext uri="{FF2B5EF4-FFF2-40B4-BE49-F238E27FC236}">
              <a16:creationId xmlns:a16="http://schemas.microsoft.com/office/drawing/2014/main" id="{5894F07B-38ED-48C3-B010-3C4123811F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4" name="TextovéPole 1">
          <a:extLst>
            <a:ext uri="{FF2B5EF4-FFF2-40B4-BE49-F238E27FC236}">
              <a16:creationId xmlns:a16="http://schemas.microsoft.com/office/drawing/2014/main" id="{E49F8392-4CD8-4964-8E53-CFA4D54C7469}"/>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5" name="TextovéPole 1">
          <a:extLst>
            <a:ext uri="{FF2B5EF4-FFF2-40B4-BE49-F238E27FC236}">
              <a16:creationId xmlns:a16="http://schemas.microsoft.com/office/drawing/2014/main" id="{4333F032-02BA-459D-B78D-3062278991E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6" name="TextovéPole 1">
          <a:extLst>
            <a:ext uri="{FF2B5EF4-FFF2-40B4-BE49-F238E27FC236}">
              <a16:creationId xmlns:a16="http://schemas.microsoft.com/office/drawing/2014/main" id="{850FA2E0-7D39-4729-96E2-22286BC8289C}"/>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7" name="TextovéPole 1">
          <a:extLst>
            <a:ext uri="{FF2B5EF4-FFF2-40B4-BE49-F238E27FC236}">
              <a16:creationId xmlns:a16="http://schemas.microsoft.com/office/drawing/2014/main" id="{CD819045-F082-456C-9441-F988C6E76B1F}"/>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8" name="TextovéPole 1">
          <a:extLst>
            <a:ext uri="{FF2B5EF4-FFF2-40B4-BE49-F238E27FC236}">
              <a16:creationId xmlns:a16="http://schemas.microsoft.com/office/drawing/2014/main" id="{0D22053F-E61E-4BCC-AA32-26A7AFA7BCB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89" name="TextovéPole 1">
          <a:extLst>
            <a:ext uri="{FF2B5EF4-FFF2-40B4-BE49-F238E27FC236}">
              <a16:creationId xmlns:a16="http://schemas.microsoft.com/office/drawing/2014/main" id="{1BEE0160-0DAC-42A0-AE28-F6334AF33FE8}"/>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0" name="TextovéPole 1">
          <a:extLst>
            <a:ext uri="{FF2B5EF4-FFF2-40B4-BE49-F238E27FC236}">
              <a16:creationId xmlns:a16="http://schemas.microsoft.com/office/drawing/2014/main" id="{59A3B58F-E2BE-4114-8C67-386A97867CC4}"/>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1" name="TextovéPole 1">
          <a:extLst>
            <a:ext uri="{FF2B5EF4-FFF2-40B4-BE49-F238E27FC236}">
              <a16:creationId xmlns:a16="http://schemas.microsoft.com/office/drawing/2014/main" id="{AC6FE62B-0BD0-43DE-8C9F-EC7D1CDA636D}"/>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2" name="TextovéPole 1">
          <a:extLst>
            <a:ext uri="{FF2B5EF4-FFF2-40B4-BE49-F238E27FC236}">
              <a16:creationId xmlns:a16="http://schemas.microsoft.com/office/drawing/2014/main" id="{60E4B24F-206C-425A-94BE-682066513D62}"/>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3" name="TextovéPole 1">
          <a:extLst>
            <a:ext uri="{FF2B5EF4-FFF2-40B4-BE49-F238E27FC236}">
              <a16:creationId xmlns:a16="http://schemas.microsoft.com/office/drawing/2014/main" id="{BC9D3ACE-D4D3-4B7F-9E70-CAA239041DF1}"/>
            </a:ext>
          </a:extLst>
        </xdr:cNvPr>
        <xdr:cNvSpPr txBox="1"/>
      </xdr:nvSpPr>
      <xdr:spPr>
        <a:xfrm>
          <a:off x="2316249" y="2908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45</xdr:col>
      <xdr:colOff>19050</xdr:colOff>
      <xdr:row>56</xdr:row>
      <xdr:rowOff>0</xdr:rowOff>
    </xdr:from>
    <xdr:to>
      <xdr:col>45</xdr:col>
      <xdr:colOff>19050</xdr:colOff>
      <xdr:row>57</xdr:row>
      <xdr:rowOff>28575</xdr:rowOff>
    </xdr:to>
    <xdr:sp macro="" textlink="">
      <xdr:nvSpPr>
        <xdr:cNvPr id="2" name="Line 28">
          <a:extLst>
            <a:ext uri="{FF2B5EF4-FFF2-40B4-BE49-F238E27FC236}">
              <a16:creationId xmlns:a16="http://schemas.microsoft.com/office/drawing/2014/main" id="{6E290AF2-32C7-455D-8C3C-19FAC3E80DEA}"/>
            </a:ext>
          </a:extLst>
        </xdr:cNvPr>
        <xdr:cNvSpPr>
          <a:spLocks noChangeShapeType="1"/>
        </xdr:cNvSpPr>
      </xdr:nvSpPr>
      <xdr:spPr bwMode="auto">
        <a:xfrm>
          <a:off x="50158650" y="10915650"/>
          <a:ext cx="0" cy="18732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3" name="TextovéPole 1">
          <a:extLst>
            <a:ext uri="{FF2B5EF4-FFF2-40B4-BE49-F238E27FC236}">
              <a16:creationId xmlns:a16="http://schemas.microsoft.com/office/drawing/2014/main" id="{3FFBAD52-9A2F-4B0F-8527-DE4AE3C798C7}"/>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45</xdr:col>
      <xdr:colOff>19050</xdr:colOff>
      <xdr:row>63</xdr:row>
      <xdr:rowOff>0</xdr:rowOff>
    </xdr:from>
    <xdr:to>
      <xdr:col>45</xdr:col>
      <xdr:colOff>19050</xdr:colOff>
      <xdr:row>64</xdr:row>
      <xdr:rowOff>0</xdr:rowOff>
    </xdr:to>
    <xdr:sp macro="" textlink="">
      <xdr:nvSpPr>
        <xdr:cNvPr id="4" name="Line 28">
          <a:extLst>
            <a:ext uri="{FF2B5EF4-FFF2-40B4-BE49-F238E27FC236}">
              <a16:creationId xmlns:a16="http://schemas.microsoft.com/office/drawing/2014/main" id="{A888C0ED-DC24-44D1-AAC5-B60DEA879EBD}"/>
            </a:ext>
          </a:extLst>
        </xdr:cNvPr>
        <xdr:cNvSpPr>
          <a:spLocks noChangeShapeType="1"/>
        </xdr:cNvSpPr>
      </xdr:nvSpPr>
      <xdr:spPr bwMode="auto">
        <a:xfrm>
          <a:off x="50158650" y="12033250"/>
          <a:ext cx="0" cy="15875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7</xdr:col>
      <xdr:colOff>481099</xdr:colOff>
      <xdr:row>159</xdr:row>
      <xdr:rowOff>0</xdr:rowOff>
    </xdr:from>
    <xdr:ext cx="184731" cy="264560"/>
    <xdr:sp macro="" textlink="">
      <xdr:nvSpPr>
        <xdr:cNvPr id="5" name="TextovéPole 1">
          <a:extLst>
            <a:ext uri="{FF2B5EF4-FFF2-40B4-BE49-F238E27FC236}">
              <a16:creationId xmlns:a16="http://schemas.microsoft.com/office/drawing/2014/main" id="{D416AA1B-9E1C-472A-8745-6F912439CD89}"/>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 name="TextovéPole 1">
          <a:extLst>
            <a:ext uri="{FF2B5EF4-FFF2-40B4-BE49-F238E27FC236}">
              <a16:creationId xmlns:a16="http://schemas.microsoft.com/office/drawing/2014/main" id="{D80CF6AE-CBBA-4FEC-A5DE-ADA73238E1D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7" name="TextovéPole 1">
          <a:extLst>
            <a:ext uri="{FF2B5EF4-FFF2-40B4-BE49-F238E27FC236}">
              <a16:creationId xmlns:a16="http://schemas.microsoft.com/office/drawing/2014/main" id="{1F621EF0-15A4-40EB-963F-06F84C48F8C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8" name="TextovéPole 1">
          <a:extLst>
            <a:ext uri="{FF2B5EF4-FFF2-40B4-BE49-F238E27FC236}">
              <a16:creationId xmlns:a16="http://schemas.microsoft.com/office/drawing/2014/main" id="{780A9972-3602-45AF-81FB-B80385461713}"/>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9" name="TextovéPole 1">
          <a:extLst>
            <a:ext uri="{FF2B5EF4-FFF2-40B4-BE49-F238E27FC236}">
              <a16:creationId xmlns:a16="http://schemas.microsoft.com/office/drawing/2014/main" id="{C510A0F2-6B60-43FB-A732-59DA9F64543E}"/>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0" name="TextovéPole 1">
          <a:extLst>
            <a:ext uri="{FF2B5EF4-FFF2-40B4-BE49-F238E27FC236}">
              <a16:creationId xmlns:a16="http://schemas.microsoft.com/office/drawing/2014/main" id="{D80A5CCE-F0E1-468B-A1A8-D89F836A384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1" name="TextovéPole 1">
          <a:extLst>
            <a:ext uri="{FF2B5EF4-FFF2-40B4-BE49-F238E27FC236}">
              <a16:creationId xmlns:a16="http://schemas.microsoft.com/office/drawing/2014/main" id="{08B7E962-71CB-47AE-A09E-5CBB4B1D90A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2" name="TextovéPole 1">
          <a:extLst>
            <a:ext uri="{FF2B5EF4-FFF2-40B4-BE49-F238E27FC236}">
              <a16:creationId xmlns:a16="http://schemas.microsoft.com/office/drawing/2014/main" id="{B29FE6E8-7A56-4BF8-9A21-C9482369492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3" name="TextovéPole 1">
          <a:extLst>
            <a:ext uri="{FF2B5EF4-FFF2-40B4-BE49-F238E27FC236}">
              <a16:creationId xmlns:a16="http://schemas.microsoft.com/office/drawing/2014/main" id="{83F54648-DF54-4A72-9940-2956643679D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4" name="TextovéPole 1">
          <a:extLst>
            <a:ext uri="{FF2B5EF4-FFF2-40B4-BE49-F238E27FC236}">
              <a16:creationId xmlns:a16="http://schemas.microsoft.com/office/drawing/2014/main" id="{CDE082B1-2AC0-4D15-A009-2861705CBF3B}"/>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5" name="TextovéPole 1">
          <a:extLst>
            <a:ext uri="{FF2B5EF4-FFF2-40B4-BE49-F238E27FC236}">
              <a16:creationId xmlns:a16="http://schemas.microsoft.com/office/drawing/2014/main" id="{5ECA7AB1-B920-4FB5-9FE7-5433E51B1433}"/>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6" name="TextovéPole 1">
          <a:extLst>
            <a:ext uri="{FF2B5EF4-FFF2-40B4-BE49-F238E27FC236}">
              <a16:creationId xmlns:a16="http://schemas.microsoft.com/office/drawing/2014/main" id="{4905E84C-6ADA-4C67-A18E-D0F1A6228BC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7" name="TextovéPole 1">
          <a:extLst>
            <a:ext uri="{FF2B5EF4-FFF2-40B4-BE49-F238E27FC236}">
              <a16:creationId xmlns:a16="http://schemas.microsoft.com/office/drawing/2014/main" id="{77CC649F-9F6A-431F-A0AA-BDBF8485159D}"/>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8" name="TextovéPole 1">
          <a:extLst>
            <a:ext uri="{FF2B5EF4-FFF2-40B4-BE49-F238E27FC236}">
              <a16:creationId xmlns:a16="http://schemas.microsoft.com/office/drawing/2014/main" id="{2BA27AC9-DB7F-42AC-BB3F-9A8BCF4164CE}"/>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19" name="TextovéPole 1">
          <a:extLst>
            <a:ext uri="{FF2B5EF4-FFF2-40B4-BE49-F238E27FC236}">
              <a16:creationId xmlns:a16="http://schemas.microsoft.com/office/drawing/2014/main" id="{E63384D4-4AE0-4221-ADE9-BC352AA8A4CA}"/>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0" name="TextovéPole 1">
          <a:extLst>
            <a:ext uri="{FF2B5EF4-FFF2-40B4-BE49-F238E27FC236}">
              <a16:creationId xmlns:a16="http://schemas.microsoft.com/office/drawing/2014/main" id="{99AE5836-8533-4B52-8B46-37CCCFA3E9BA}"/>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1" name="TextovéPole 1">
          <a:extLst>
            <a:ext uri="{FF2B5EF4-FFF2-40B4-BE49-F238E27FC236}">
              <a16:creationId xmlns:a16="http://schemas.microsoft.com/office/drawing/2014/main" id="{11C1165B-064B-4904-85DC-C2EFE836E61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2" name="TextovéPole 1">
          <a:extLst>
            <a:ext uri="{FF2B5EF4-FFF2-40B4-BE49-F238E27FC236}">
              <a16:creationId xmlns:a16="http://schemas.microsoft.com/office/drawing/2014/main" id="{8AF12978-CAD8-403A-9A79-7796ADFAEAC3}"/>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3" name="TextovéPole 1">
          <a:extLst>
            <a:ext uri="{FF2B5EF4-FFF2-40B4-BE49-F238E27FC236}">
              <a16:creationId xmlns:a16="http://schemas.microsoft.com/office/drawing/2014/main" id="{CCF1E0F7-0D15-48FA-93EC-E0F0B7A1AF74}"/>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4" name="TextovéPole 1">
          <a:extLst>
            <a:ext uri="{FF2B5EF4-FFF2-40B4-BE49-F238E27FC236}">
              <a16:creationId xmlns:a16="http://schemas.microsoft.com/office/drawing/2014/main" id="{27AD7239-8D6C-4943-9EA7-DBCE3CE02AB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5" name="TextovéPole 1">
          <a:extLst>
            <a:ext uri="{FF2B5EF4-FFF2-40B4-BE49-F238E27FC236}">
              <a16:creationId xmlns:a16="http://schemas.microsoft.com/office/drawing/2014/main" id="{81F1ABBA-42E3-4D1B-9C37-0CF5923646D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6" name="TextovéPole 1">
          <a:extLst>
            <a:ext uri="{FF2B5EF4-FFF2-40B4-BE49-F238E27FC236}">
              <a16:creationId xmlns:a16="http://schemas.microsoft.com/office/drawing/2014/main" id="{B9DA8EE3-A374-4B50-A15F-C675E87F4F4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7" name="TextovéPole 1">
          <a:extLst>
            <a:ext uri="{FF2B5EF4-FFF2-40B4-BE49-F238E27FC236}">
              <a16:creationId xmlns:a16="http://schemas.microsoft.com/office/drawing/2014/main" id="{9ED2A73E-E299-4746-90C4-D6C08F3E7C2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8" name="TextovéPole 1">
          <a:extLst>
            <a:ext uri="{FF2B5EF4-FFF2-40B4-BE49-F238E27FC236}">
              <a16:creationId xmlns:a16="http://schemas.microsoft.com/office/drawing/2014/main" id="{75C9062A-3A0A-49D2-B33A-3F06E79B328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29" name="TextovéPole 1">
          <a:extLst>
            <a:ext uri="{FF2B5EF4-FFF2-40B4-BE49-F238E27FC236}">
              <a16:creationId xmlns:a16="http://schemas.microsoft.com/office/drawing/2014/main" id="{28BF24D4-91C1-43A6-BE1F-AC7C0AB1369B}"/>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0" name="TextovéPole 1">
          <a:extLst>
            <a:ext uri="{FF2B5EF4-FFF2-40B4-BE49-F238E27FC236}">
              <a16:creationId xmlns:a16="http://schemas.microsoft.com/office/drawing/2014/main" id="{50A67793-416C-45FF-BE1B-088364E5DB3F}"/>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1" name="TextovéPole 1">
          <a:extLst>
            <a:ext uri="{FF2B5EF4-FFF2-40B4-BE49-F238E27FC236}">
              <a16:creationId xmlns:a16="http://schemas.microsoft.com/office/drawing/2014/main" id="{1CDC51E3-2A03-46B4-A149-1482AE520E5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2" name="TextovéPole 1">
          <a:extLst>
            <a:ext uri="{FF2B5EF4-FFF2-40B4-BE49-F238E27FC236}">
              <a16:creationId xmlns:a16="http://schemas.microsoft.com/office/drawing/2014/main" id="{155E2A49-11AF-4632-AAA3-375104609D3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3" name="TextovéPole 1">
          <a:extLst>
            <a:ext uri="{FF2B5EF4-FFF2-40B4-BE49-F238E27FC236}">
              <a16:creationId xmlns:a16="http://schemas.microsoft.com/office/drawing/2014/main" id="{52D03A39-60CD-4246-B91A-2DD7D2ABE6D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4" name="TextovéPole 1">
          <a:extLst>
            <a:ext uri="{FF2B5EF4-FFF2-40B4-BE49-F238E27FC236}">
              <a16:creationId xmlns:a16="http://schemas.microsoft.com/office/drawing/2014/main" id="{D5462889-6CE7-4C4D-91D0-28C17FF5CD8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5" name="TextovéPole 1">
          <a:extLst>
            <a:ext uri="{FF2B5EF4-FFF2-40B4-BE49-F238E27FC236}">
              <a16:creationId xmlns:a16="http://schemas.microsoft.com/office/drawing/2014/main" id="{F0538680-572A-4123-A028-85342606E07F}"/>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6" name="TextovéPole 1">
          <a:extLst>
            <a:ext uri="{FF2B5EF4-FFF2-40B4-BE49-F238E27FC236}">
              <a16:creationId xmlns:a16="http://schemas.microsoft.com/office/drawing/2014/main" id="{64FCDF66-1F77-4361-82A4-9EEE601CE864}"/>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7" name="TextovéPole 1">
          <a:extLst>
            <a:ext uri="{FF2B5EF4-FFF2-40B4-BE49-F238E27FC236}">
              <a16:creationId xmlns:a16="http://schemas.microsoft.com/office/drawing/2014/main" id="{27160919-015F-447F-8768-1EEB6CC1B32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8" name="TextovéPole 1">
          <a:extLst>
            <a:ext uri="{FF2B5EF4-FFF2-40B4-BE49-F238E27FC236}">
              <a16:creationId xmlns:a16="http://schemas.microsoft.com/office/drawing/2014/main" id="{7D7605EB-0E30-40E9-99EE-D54588DF0FAB}"/>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39" name="TextovéPole 1">
          <a:extLst>
            <a:ext uri="{FF2B5EF4-FFF2-40B4-BE49-F238E27FC236}">
              <a16:creationId xmlns:a16="http://schemas.microsoft.com/office/drawing/2014/main" id="{EF4F22C3-8DD3-49CF-AC8F-D603E0D5CB31}"/>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0" name="TextovéPole 1">
          <a:extLst>
            <a:ext uri="{FF2B5EF4-FFF2-40B4-BE49-F238E27FC236}">
              <a16:creationId xmlns:a16="http://schemas.microsoft.com/office/drawing/2014/main" id="{AB91D5C1-6411-48C1-9CCD-AC81CD0F8184}"/>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1" name="TextovéPole 1">
          <a:extLst>
            <a:ext uri="{FF2B5EF4-FFF2-40B4-BE49-F238E27FC236}">
              <a16:creationId xmlns:a16="http://schemas.microsoft.com/office/drawing/2014/main" id="{035AED63-F7EB-460F-8B1C-F95A79FE8C3D}"/>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2" name="TextovéPole 1">
          <a:extLst>
            <a:ext uri="{FF2B5EF4-FFF2-40B4-BE49-F238E27FC236}">
              <a16:creationId xmlns:a16="http://schemas.microsoft.com/office/drawing/2014/main" id="{28EEF92F-B58C-495D-BC6A-46CFFC49BEDB}"/>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3" name="TextovéPole 1">
          <a:extLst>
            <a:ext uri="{FF2B5EF4-FFF2-40B4-BE49-F238E27FC236}">
              <a16:creationId xmlns:a16="http://schemas.microsoft.com/office/drawing/2014/main" id="{7D36296E-CCCC-4013-92AB-204502354C8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4" name="TextovéPole 1">
          <a:extLst>
            <a:ext uri="{FF2B5EF4-FFF2-40B4-BE49-F238E27FC236}">
              <a16:creationId xmlns:a16="http://schemas.microsoft.com/office/drawing/2014/main" id="{2C54E9BB-6AE8-4F8D-A2BD-E2A7E3A6B8F5}"/>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5" name="TextovéPole 1">
          <a:extLst>
            <a:ext uri="{FF2B5EF4-FFF2-40B4-BE49-F238E27FC236}">
              <a16:creationId xmlns:a16="http://schemas.microsoft.com/office/drawing/2014/main" id="{5295515D-A86C-4735-A7E9-49AA6FAC072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6" name="TextovéPole 1">
          <a:extLst>
            <a:ext uri="{FF2B5EF4-FFF2-40B4-BE49-F238E27FC236}">
              <a16:creationId xmlns:a16="http://schemas.microsoft.com/office/drawing/2014/main" id="{A94CA499-00A4-4587-8D75-2A67DC436AAE}"/>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7" name="TextovéPole 1">
          <a:extLst>
            <a:ext uri="{FF2B5EF4-FFF2-40B4-BE49-F238E27FC236}">
              <a16:creationId xmlns:a16="http://schemas.microsoft.com/office/drawing/2014/main" id="{00B492EE-C352-44AB-918D-6C83DB54793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8" name="TextovéPole 1">
          <a:extLst>
            <a:ext uri="{FF2B5EF4-FFF2-40B4-BE49-F238E27FC236}">
              <a16:creationId xmlns:a16="http://schemas.microsoft.com/office/drawing/2014/main" id="{696F08F7-40C4-4F31-9CEB-0900C6E8BE11}"/>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49" name="TextovéPole 1">
          <a:extLst>
            <a:ext uri="{FF2B5EF4-FFF2-40B4-BE49-F238E27FC236}">
              <a16:creationId xmlns:a16="http://schemas.microsoft.com/office/drawing/2014/main" id="{26D75BC0-15D2-4379-ABC1-24F6EDF9391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0" name="TextovéPole 1">
          <a:extLst>
            <a:ext uri="{FF2B5EF4-FFF2-40B4-BE49-F238E27FC236}">
              <a16:creationId xmlns:a16="http://schemas.microsoft.com/office/drawing/2014/main" id="{BB1A448B-5FF4-435C-9136-FBDEE28CC932}"/>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1" name="TextovéPole 1">
          <a:extLst>
            <a:ext uri="{FF2B5EF4-FFF2-40B4-BE49-F238E27FC236}">
              <a16:creationId xmlns:a16="http://schemas.microsoft.com/office/drawing/2014/main" id="{85E212C4-C3BF-46FA-9F23-DEFFE4F93B5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2" name="TextovéPole 1">
          <a:extLst>
            <a:ext uri="{FF2B5EF4-FFF2-40B4-BE49-F238E27FC236}">
              <a16:creationId xmlns:a16="http://schemas.microsoft.com/office/drawing/2014/main" id="{3D8DB425-7EE1-4E96-8FCD-D1356D0D8D60}"/>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3" name="TextovéPole 1">
          <a:extLst>
            <a:ext uri="{FF2B5EF4-FFF2-40B4-BE49-F238E27FC236}">
              <a16:creationId xmlns:a16="http://schemas.microsoft.com/office/drawing/2014/main" id="{E44EC53E-AAE5-410E-9259-0BA1001A72B4}"/>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4" name="TextovéPole 1">
          <a:extLst>
            <a:ext uri="{FF2B5EF4-FFF2-40B4-BE49-F238E27FC236}">
              <a16:creationId xmlns:a16="http://schemas.microsoft.com/office/drawing/2014/main" id="{6E02A39C-3C1D-4324-B1D2-B7E6ECAFF206}"/>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5" name="TextovéPole 1">
          <a:extLst>
            <a:ext uri="{FF2B5EF4-FFF2-40B4-BE49-F238E27FC236}">
              <a16:creationId xmlns:a16="http://schemas.microsoft.com/office/drawing/2014/main" id="{356493C0-0070-41AF-9BA3-B891074C4D2F}"/>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6" name="TextovéPole 1">
          <a:extLst>
            <a:ext uri="{FF2B5EF4-FFF2-40B4-BE49-F238E27FC236}">
              <a16:creationId xmlns:a16="http://schemas.microsoft.com/office/drawing/2014/main" id="{54E6FE4C-B936-45C2-AFF8-5F2486C49E0C}"/>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7" name="TextovéPole 1">
          <a:extLst>
            <a:ext uri="{FF2B5EF4-FFF2-40B4-BE49-F238E27FC236}">
              <a16:creationId xmlns:a16="http://schemas.microsoft.com/office/drawing/2014/main" id="{CA767ED2-73CF-419B-8D6A-A1CB18D25B14}"/>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8" name="TextovéPole 1">
          <a:extLst>
            <a:ext uri="{FF2B5EF4-FFF2-40B4-BE49-F238E27FC236}">
              <a16:creationId xmlns:a16="http://schemas.microsoft.com/office/drawing/2014/main" id="{4ED92FC6-E9BC-467B-85E2-405F383D67F3}"/>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59" name="TextovéPole 1">
          <a:extLst>
            <a:ext uri="{FF2B5EF4-FFF2-40B4-BE49-F238E27FC236}">
              <a16:creationId xmlns:a16="http://schemas.microsoft.com/office/drawing/2014/main" id="{F02FB580-A7D3-4C2E-A126-3D9D8D81B49B}"/>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0" name="TextovéPole 1">
          <a:extLst>
            <a:ext uri="{FF2B5EF4-FFF2-40B4-BE49-F238E27FC236}">
              <a16:creationId xmlns:a16="http://schemas.microsoft.com/office/drawing/2014/main" id="{8BDAA4EC-4292-4A46-8B6B-BDDD73CBC310}"/>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1" name="TextovéPole 1">
          <a:extLst>
            <a:ext uri="{FF2B5EF4-FFF2-40B4-BE49-F238E27FC236}">
              <a16:creationId xmlns:a16="http://schemas.microsoft.com/office/drawing/2014/main" id="{945CB5D0-B6F1-4E0B-88AF-4ACFC11C4478}"/>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2" name="TextovéPole 1">
          <a:extLst>
            <a:ext uri="{FF2B5EF4-FFF2-40B4-BE49-F238E27FC236}">
              <a16:creationId xmlns:a16="http://schemas.microsoft.com/office/drawing/2014/main" id="{363B6C1A-51EC-45CC-9143-E6DBC88377C9}"/>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3" name="TextovéPole 1">
          <a:extLst>
            <a:ext uri="{FF2B5EF4-FFF2-40B4-BE49-F238E27FC236}">
              <a16:creationId xmlns:a16="http://schemas.microsoft.com/office/drawing/2014/main" id="{4666CFE9-E7B3-4724-BA15-ACAE8F8B6BDE}"/>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4" name="TextovéPole 1">
          <a:extLst>
            <a:ext uri="{FF2B5EF4-FFF2-40B4-BE49-F238E27FC236}">
              <a16:creationId xmlns:a16="http://schemas.microsoft.com/office/drawing/2014/main" id="{89E7CC07-F632-4CD5-9C60-BC076FD803BF}"/>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5" name="TextovéPole 1">
          <a:extLst>
            <a:ext uri="{FF2B5EF4-FFF2-40B4-BE49-F238E27FC236}">
              <a16:creationId xmlns:a16="http://schemas.microsoft.com/office/drawing/2014/main" id="{EDB0BE3C-CA66-40F3-A1CB-9F3CDA28DA5E}"/>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6" name="TextovéPole 1">
          <a:extLst>
            <a:ext uri="{FF2B5EF4-FFF2-40B4-BE49-F238E27FC236}">
              <a16:creationId xmlns:a16="http://schemas.microsoft.com/office/drawing/2014/main" id="{1130FC27-35C2-450C-93A2-E1979720F37F}"/>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159</xdr:row>
      <xdr:rowOff>0</xdr:rowOff>
    </xdr:from>
    <xdr:ext cx="184731" cy="264560"/>
    <xdr:sp macro="" textlink="">
      <xdr:nvSpPr>
        <xdr:cNvPr id="67" name="TextovéPole 1">
          <a:extLst>
            <a:ext uri="{FF2B5EF4-FFF2-40B4-BE49-F238E27FC236}">
              <a16:creationId xmlns:a16="http://schemas.microsoft.com/office/drawing/2014/main" id="{D2E42C73-2207-4D7C-841A-D339900AA151}"/>
            </a:ext>
          </a:extLst>
        </xdr:cNvPr>
        <xdr:cNvSpPr txBox="1"/>
      </xdr:nvSpPr>
      <xdr:spPr>
        <a:xfrm>
          <a:off x="2894099" y="344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8" name="TextovéPole 1">
          <a:extLst>
            <a:ext uri="{FF2B5EF4-FFF2-40B4-BE49-F238E27FC236}">
              <a16:creationId xmlns:a16="http://schemas.microsoft.com/office/drawing/2014/main" id="{6E1F6A6F-E403-442F-89B0-625319844AF9}"/>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69" name="TextovéPole 1">
          <a:extLst>
            <a:ext uri="{FF2B5EF4-FFF2-40B4-BE49-F238E27FC236}">
              <a16:creationId xmlns:a16="http://schemas.microsoft.com/office/drawing/2014/main" id="{979AD797-C842-4DF7-8F3C-AAA1007D4F11}"/>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0" name="TextovéPole 1">
          <a:extLst>
            <a:ext uri="{FF2B5EF4-FFF2-40B4-BE49-F238E27FC236}">
              <a16:creationId xmlns:a16="http://schemas.microsoft.com/office/drawing/2014/main" id="{042463FF-C2FF-42F6-8365-32F13EC05AAE}"/>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1" name="TextovéPole 1">
          <a:extLst>
            <a:ext uri="{FF2B5EF4-FFF2-40B4-BE49-F238E27FC236}">
              <a16:creationId xmlns:a16="http://schemas.microsoft.com/office/drawing/2014/main" id="{9AB15CE4-C1C6-4E2D-80C6-5F6F80B40BE7}"/>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2" name="TextovéPole 1">
          <a:extLst>
            <a:ext uri="{FF2B5EF4-FFF2-40B4-BE49-F238E27FC236}">
              <a16:creationId xmlns:a16="http://schemas.microsoft.com/office/drawing/2014/main" id="{62E78880-0906-4904-A8ED-A31CC30A49A5}"/>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3" name="TextovéPole 1">
          <a:extLst>
            <a:ext uri="{FF2B5EF4-FFF2-40B4-BE49-F238E27FC236}">
              <a16:creationId xmlns:a16="http://schemas.microsoft.com/office/drawing/2014/main" id="{5A12C0DF-AE1C-49DA-967B-885E71BFA4AB}"/>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4" name="TextovéPole 1">
          <a:extLst>
            <a:ext uri="{FF2B5EF4-FFF2-40B4-BE49-F238E27FC236}">
              <a16:creationId xmlns:a16="http://schemas.microsoft.com/office/drawing/2014/main" id="{9A58DD15-6FEE-4BE4-AF2B-5ED73D06045D}"/>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5" name="TextovéPole 1">
          <a:extLst>
            <a:ext uri="{FF2B5EF4-FFF2-40B4-BE49-F238E27FC236}">
              <a16:creationId xmlns:a16="http://schemas.microsoft.com/office/drawing/2014/main" id="{02A7EB78-7586-4EC6-9F22-DF007DE922C3}"/>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6" name="TextovéPole 1">
          <a:extLst>
            <a:ext uri="{FF2B5EF4-FFF2-40B4-BE49-F238E27FC236}">
              <a16:creationId xmlns:a16="http://schemas.microsoft.com/office/drawing/2014/main" id="{B27D129F-9137-40F6-9CA7-9C8C9F8A0D09}"/>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7" name="TextovéPole 1">
          <a:extLst>
            <a:ext uri="{FF2B5EF4-FFF2-40B4-BE49-F238E27FC236}">
              <a16:creationId xmlns:a16="http://schemas.microsoft.com/office/drawing/2014/main" id="{B7C17B88-74A9-43E6-937D-AAEF937D9DF5}"/>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8" name="TextovéPole 1">
          <a:extLst>
            <a:ext uri="{FF2B5EF4-FFF2-40B4-BE49-F238E27FC236}">
              <a16:creationId xmlns:a16="http://schemas.microsoft.com/office/drawing/2014/main" id="{BC2A9F35-90C5-4152-BB05-DA67AFA8B2E7}"/>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79" name="TextovéPole 1">
          <a:extLst>
            <a:ext uri="{FF2B5EF4-FFF2-40B4-BE49-F238E27FC236}">
              <a16:creationId xmlns:a16="http://schemas.microsoft.com/office/drawing/2014/main" id="{2A7D4B4A-2F2C-4ADD-926A-3CC1C067969F}"/>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0" name="TextovéPole 1">
          <a:extLst>
            <a:ext uri="{FF2B5EF4-FFF2-40B4-BE49-F238E27FC236}">
              <a16:creationId xmlns:a16="http://schemas.microsoft.com/office/drawing/2014/main" id="{9C8CFFF8-3DCB-4295-BFB5-7F5E84739CE5}"/>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1" name="TextovéPole 1">
          <a:extLst>
            <a:ext uri="{FF2B5EF4-FFF2-40B4-BE49-F238E27FC236}">
              <a16:creationId xmlns:a16="http://schemas.microsoft.com/office/drawing/2014/main" id="{52137A23-D33F-4732-B44E-3D01DE210FF4}"/>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2" name="TextovéPole 1">
          <a:extLst>
            <a:ext uri="{FF2B5EF4-FFF2-40B4-BE49-F238E27FC236}">
              <a16:creationId xmlns:a16="http://schemas.microsoft.com/office/drawing/2014/main" id="{9B1A3AF1-DD27-4FBA-8FA8-63231FD4BEE8}"/>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3" name="TextovéPole 1">
          <a:extLst>
            <a:ext uri="{FF2B5EF4-FFF2-40B4-BE49-F238E27FC236}">
              <a16:creationId xmlns:a16="http://schemas.microsoft.com/office/drawing/2014/main" id="{FC5779C3-5C1B-497C-8093-00FD1A5D6547}"/>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4" name="TextovéPole 1">
          <a:extLst>
            <a:ext uri="{FF2B5EF4-FFF2-40B4-BE49-F238E27FC236}">
              <a16:creationId xmlns:a16="http://schemas.microsoft.com/office/drawing/2014/main" id="{7EF77ED3-6966-43BD-B913-19BE64029455}"/>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5" name="TextovéPole 1">
          <a:extLst>
            <a:ext uri="{FF2B5EF4-FFF2-40B4-BE49-F238E27FC236}">
              <a16:creationId xmlns:a16="http://schemas.microsoft.com/office/drawing/2014/main" id="{EA376480-2FC4-4675-AD7F-3E8EC83272AF}"/>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6" name="TextovéPole 1">
          <a:extLst>
            <a:ext uri="{FF2B5EF4-FFF2-40B4-BE49-F238E27FC236}">
              <a16:creationId xmlns:a16="http://schemas.microsoft.com/office/drawing/2014/main" id="{7A459ACA-CC82-4F14-AAA4-68F1BC504238}"/>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7" name="TextovéPole 1">
          <a:extLst>
            <a:ext uri="{FF2B5EF4-FFF2-40B4-BE49-F238E27FC236}">
              <a16:creationId xmlns:a16="http://schemas.microsoft.com/office/drawing/2014/main" id="{2B275185-B871-48E4-9E4C-4AE27525AF64}"/>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8" name="TextovéPole 1">
          <a:extLst>
            <a:ext uri="{FF2B5EF4-FFF2-40B4-BE49-F238E27FC236}">
              <a16:creationId xmlns:a16="http://schemas.microsoft.com/office/drawing/2014/main" id="{9CB9E7FF-303F-43FC-8F83-6521F64ADB69}"/>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89" name="TextovéPole 1">
          <a:extLst>
            <a:ext uri="{FF2B5EF4-FFF2-40B4-BE49-F238E27FC236}">
              <a16:creationId xmlns:a16="http://schemas.microsoft.com/office/drawing/2014/main" id="{D41C6149-F16E-457E-9970-E7B273093A62}"/>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0" name="TextovéPole 1">
          <a:extLst>
            <a:ext uri="{FF2B5EF4-FFF2-40B4-BE49-F238E27FC236}">
              <a16:creationId xmlns:a16="http://schemas.microsoft.com/office/drawing/2014/main" id="{949E49BA-BB53-4BDA-8704-F819992C192C}"/>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1" name="TextovéPole 1">
          <a:extLst>
            <a:ext uri="{FF2B5EF4-FFF2-40B4-BE49-F238E27FC236}">
              <a16:creationId xmlns:a16="http://schemas.microsoft.com/office/drawing/2014/main" id="{398B560F-D194-44F7-968D-9CBB334E6863}"/>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2" name="TextovéPole 1">
          <a:extLst>
            <a:ext uri="{FF2B5EF4-FFF2-40B4-BE49-F238E27FC236}">
              <a16:creationId xmlns:a16="http://schemas.microsoft.com/office/drawing/2014/main" id="{87646A9F-93E4-47E5-8424-7528BAF43DE3}"/>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160</xdr:row>
      <xdr:rowOff>0</xdr:rowOff>
    </xdr:from>
    <xdr:ext cx="184731" cy="264560"/>
    <xdr:sp macro="" textlink="">
      <xdr:nvSpPr>
        <xdr:cNvPr id="93" name="TextovéPole 1">
          <a:extLst>
            <a:ext uri="{FF2B5EF4-FFF2-40B4-BE49-F238E27FC236}">
              <a16:creationId xmlns:a16="http://schemas.microsoft.com/office/drawing/2014/main" id="{6812A562-2A6F-4AD9-92AD-26D65455D709}"/>
            </a:ext>
          </a:extLst>
        </xdr:cNvPr>
        <xdr:cNvSpPr txBox="1"/>
      </xdr:nvSpPr>
      <xdr:spPr>
        <a:xfrm>
          <a:off x="2894099" y="346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4" name="TextovéPole 1">
          <a:extLst>
            <a:ext uri="{FF2B5EF4-FFF2-40B4-BE49-F238E27FC236}">
              <a16:creationId xmlns:a16="http://schemas.microsoft.com/office/drawing/2014/main" id="{2E09FCD1-C1A6-4124-852C-B414FD115DB6}"/>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5" name="TextovéPole 1">
          <a:extLst>
            <a:ext uri="{FF2B5EF4-FFF2-40B4-BE49-F238E27FC236}">
              <a16:creationId xmlns:a16="http://schemas.microsoft.com/office/drawing/2014/main" id="{845E6678-BC7F-41BC-A941-B5B4CB734119}"/>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6" name="TextovéPole 1">
          <a:extLst>
            <a:ext uri="{FF2B5EF4-FFF2-40B4-BE49-F238E27FC236}">
              <a16:creationId xmlns:a16="http://schemas.microsoft.com/office/drawing/2014/main" id="{542B1BFA-3721-4221-BD27-CE9DC7BF6FED}"/>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7" name="TextovéPole 1">
          <a:extLst>
            <a:ext uri="{FF2B5EF4-FFF2-40B4-BE49-F238E27FC236}">
              <a16:creationId xmlns:a16="http://schemas.microsoft.com/office/drawing/2014/main" id="{B49F25E0-084C-48BA-B139-B935C396E177}"/>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8" name="TextovéPole 1">
          <a:extLst>
            <a:ext uri="{FF2B5EF4-FFF2-40B4-BE49-F238E27FC236}">
              <a16:creationId xmlns:a16="http://schemas.microsoft.com/office/drawing/2014/main" id="{A5E9B8CB-47CC-4230-8368-4BCB6C65EEB2}"/>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99" name="TextovéPole 1">
          <a:extLst>
            <a:ext uri="{FF2B5EF4-FFF2-40B4-BE49-F238E27FC236}">
              <a16:creationId xmlns:a16="http://schemas.microsoft.com/office/drawing/2014/main" id="{D3B8A6B3-CCD5-436E-8C07-EE8A52CE4572}"/>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0" name="TextovéPole 1">
          <a:extLst>
            <a:ext uri="{FF2B5EF4-FFF2-40B4-BE49-F238E27FC236}">
              <a16:creationId xmlns:a16="http://schemas.microsoft.com/office/drawing/2014/main" id="{C6990C67-4220-4607-9D45-8E118369D8C8}"/>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1" name="TextovéPole 1">
          <a:extLst>
            <a:ext uri="{FF2B5EF4-FFF2-40B4-BE49-F238E27FC236}">
              <a16:creationId xmlns:a16="http://schemas.microsoft.com/office/drawing/2014/main" id="{64975D10-A701-4C20-AA5D-4180683268CE}"/>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2" name="TextovéPole 1">
          <a:extLst>
            <a:ext uri="{FF2B5EF4-FFF2-40B4-BE49-F238E27FC236}">
              <a16:creationId xmlns:a16="http://schemas.microsoft.com/office/drawing/2014/main" id="{606A2AA7-6EC4-4B2C-B3A1-A9E00C8D8B33}"/>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3" name="TextovéPole 1">
          <a:extLst>
            <a:ext uri="{FF2B5EF4-FFF2-40B4-BE49-F238E27FC236}">
              <a16:creationId xmlns:a16="http://schemas.microsoft.com/office/drawing/2014/main" id="{3BFAB383-D94C-4DA5-BD6C-4318EBB993AB}"/>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4" name="TextovéPole 1">
          <a:extLst>
            <a:ext uri="{FF2B5EF4-FFF2-40B4-BE49-F238E27FC236}">
              <a16:creationId xmlns:a16="http://schemas.microsoft.com/office/drawing/2014/main" id="{48CA399C-A62D-4C0C-BD75-03EE7C39F902}"/>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5" name="TextovéPole 1">
          <a:extLst>
            <a:ext uri="{FF2B5EF4-FFF2-40B4-BE49-F238E27FC236}">
              <a16:creationId xmlns:a16="http://schemas.microsoft.com/office/drawing/2014/main" id="{D07BF0F9-0BAD-49F0-8E67-B1584E2D8C3F}"/>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6" name="TextovéPole 1">
          <a:extLst>
            <a:ext uri="{FF2B5EF4-FFF2-40B4-BE49-F238E27FC236}">
              <a16:creationId xmlns:a16="http://schemas.microsoft.com/office/drawing/2014/main" id="{6D5B06AE-86E7-4DF7-89BF-E7E36062E480}"/>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7" name="TextovéPole 1">
          <a:extLst>
            <a:ext uri="{FF2B5EF4-FFF2-40B4-BE49-F238E27FC236}">
              <a16:creationId xmlns:a16="http://schemas.microsoft.com/office/drawing/2014/main" id="{86FAEF8F-5711-4870-88AE-C1FC70DEB0FC}"/>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8" name="TextovéPole 1">
          <a:extLst>
            <a:ext uri="{FF2B5EF4-FFF2-40B4-BE49-F238E27FC236}">
              <a16:creationId xmlns:a16="http://schemas.microsoft.com/office/drawing/2014/main" id="{FA003F3D-A3D1-44BC-88AC-DAA8173FC401}"/>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09" name="TextovéPole 1">
          <a:extLst>
            <a:ext uri="{FF2B5EF4-FFF2-40B4-BE49-F238E27FC236}">
              <a16:creationId xmlns:a16="http://schemas.microsoft.com/office/drawing/2014/main" id="{DFFA5F01-D97D-4D6B-8854-DFC644E9C2BF}"/>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0" name="TextovéPole 1">
          <a:extLst>
            <a:ext uri="{FF2B5EF4-FFF2-40B4-BE49-F238E27FC236}">
              <a16:creationId xmlns:a16="http://schemas.microsoft.com/office/drawing/2014/main" id="{BEF24289-974C-4BF4-8839-B891A0A844F4}"/>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1" name="TextovéPole 1">
          <a:extLst>
            <a:ext uri="{FF2B5EF4-FFF2-40B4-BE49-F238E27FC236}">
              <a16:creationId xmlns:a16="http://schemas.microsoft.com/office/drawing/2014/main" id="{F61F54DB-4173-4FDB-AB3E-5FF58D22EDED}"/>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2" name="TextovéPole 1">
          <a:extLst>
            <a:ext uri="{FF2B5EF4-FFF2-40B4-BE49-F238E27FC236}">
              <a16:creationId xmlns:a16="http://schemas.microsoft.com/office/drawing/2014/main" id="{4DC4FDA8-E713-43AD-8E3B-E67BD1C977C6}"/>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3" name="TextovéPole 1">
          <a:extLst>
            <a:ext uri="{FF2B5EF4-FFF2-40B4-BE49-F238E27FC236}">
              <a16:creationId xmlns:a16="http://schemas.microsoft.com/office/drawing/2014/main" id="{D6FA0CD7-7750-4E16-BDAC-E9D16E3C7D04}"/>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4" name="TextovéPole 1">
          <a:extLst>
            <a:ext uri="{FF2B5EF4-FFF2-40B4-BE49-F238E27FC236}">
              <a16:creationId xmlns:a16="http://schemas.microsoft.com/office/drawing/2014/main" id="{20C7BBAE-CA45-47CC-8952-534393869A69}"/>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5" name="TextovéPole 1">
          <a:extLst>
            <a:ext uri="{FF2B5EF4-FFF2-40B4-BE49-F238E27FC236}">
              <a16:creationId xmlns:a16="http://schemas.microsoft.com/office/drawing/2014/main" id="{581729E7-15E9-496B-8C55-C8AB445D6574}"/>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6" name="TextovéPole 1">
          <a:extLst>
            <a:ext uri="{FF2B5EF4-FFF2-40B4-BE49-F238E27FC236}">
              <a16:creationId xmlns:a16="http://schemas.microsoft.com/office/drawing/2014/main" id="{C2299F72-79D3-4804-812F-5047AB813A48}"/>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7" name="TextovéPole 1">
          <a:extLst>
            <a:ext uri="{FF2B5EF4-FFF2-40B4-BE49-F238E27FC236}">
              <a16:creationId xmlns:a16="http://schemas.microsoft.com/office/drawing/2014/main" id="{BBAFEC96-2599-481F-B1D2-85EF5DAEFBD0}"/>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8" name="TextovéPole 1">
          <a:extLst>
            <a:ext uri="{FF2B5EF4-FFF2-40B4-BE49-F238E27FC236}">
              <a16:creationId xmlns:a16="http://schemas.microsoft.com/office/drawing/2014/main" id="{26DCE084-23E7-4E74-8100-D1A1EB7DADAE}"/>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7</xdr:col>
      <xdr:colOff>481099</xdr:colOff>
      <xdr:row>163</xdr:row>
      <xdr:rowOff>0</xdr:rowOff>
    </xdr:from>
    <xdr:ext cx="184731" cy="264560"/>
    <xdr:sp macro="" textlink="">
      <xdr:nvSpPr>
        <xdr:cNvPr id="119" name="TextovéPole 1">
          <a:extLst>
            <a:ext uri="{FF2B5EF4-FFF2-40B4-BE49-F238E27FC236}">
              <a16:creationId xmlns:a16="http://schemas.microsoft.com/office/drawing/2014/main" id="{CD1D5C5A-41C8-42F0-A7BC-347EF5981514}"/>
            </a:ext>
          </a:extLst>
        </xdr:cNvPr>
        <xdr:cNvSpPr txBox="1"/>
      </xdr:nvSpPr>
      <xdr:spPr>
        <a:xfrm>
          <a:off x="2894099" y="3528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18</xdr:col>
      <xdr:colOff>19050</xdr:colOff>
      <xdr:row>24</xdr:row>
      <xdr:rowOff>0</xdr:rowOff>
    </xdr:to>
    <xdr:graphicFrame macro="">
      <xdr:nvGraphicFramePr>
        <xdr:cNvPr id="4" name="Chart 3">
          <a:extLst>
            <a:ext uri="{FF2B5EF4-FFF2-40B4-BE49-F238E27FC236}">
              <a16:creationId xmlns:a16="http://schemas.microsoft.com/office/drawing/2014/main" id="{08ECDFF0-528E-49F0-9DAE-28B96262E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27</xdr:row>
      <xdr:rowOff>187157</xdr:rowOff>
    </xdr:from>
    <xdr:to>
      <xdr:col>18</xdr:col>
      <xdr:colOff>20052</xdr:colOff>
      <xdr:row>48</xdr:row>
      <xdr:rowOff>33420</xdr:rowOff>
    </xdr:to>
    <xdr:graphicFrame macro="">
      <xdr:nvGraphicFramePr>
        <xdr:cNvPr id="6" name="Chart 5">
          <a:extLst>
            <a:ext uri="{FF2B5EF4-FFF2-40B4-BE49-F238E27FC236}">
              <a16:creationId xmlns:a16="http://schemas.microsoft.com/office/drawing/2014/main" id="{34F5535F-7F59-439F-9CC4-CA357B522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K22"/>
  <sheetViews>
    <sheetView topLeftCell="A12" workbookViewId="0">
      <selection activeCell="L4" sqref="L4"/>
    </sheetView>
    <sheetView workbookViewId="1"/>
  </sheetViews>
  <sheetFormatPr defaultColWidth="9.1796875" defaultRowHeight="14.5"/>
  <cols>
    <col min="1" max="1" width="2.6328125" customWidth="1"/>
    <col min="9" max="9" width="25.1796875" customWidth="1"/>
    <col min="10" max="10" width="47.81640625" customWidth="1"/>
    <col min="11" max="11" width="6.453125" customWidth="1"/>
  </cols>
  <sheetData>
    <row r="2" spans="2:11" ht="18.5">
      <c r="H2" s="15"/>
    </row>
    <row r="3" spans="2:11" ht="18.5">
      <c r="H3" s="15"/>
    </row>
    <row r="4" spans="2:11" ht="15" thickBot="1"/>
    <row r="5" spans="2:11" ht="15.5">
      <c r="B5" s="1"/>
      <c r="C5" s="2"/>
      <c r="D5" s="2"/>
      <c r="E5" s="2"/>
      <c r="F5" s="2"/>
      <c r="G5" s="2"/>
      <c r="H5" s="2"/>
      <c r="I5" s="2"/>
      <c r="J5" s="2"/>
      <c r="K5" s="3"/>
    </row>
    <row r="6" spans="2:11" ht="15.5">
      <c r="B6" s="4">
        <v>1</v>
      </c>
      <c r="C6" s="5" t="s">
        <v>254</v>
      </c>
      <c r="D6" s="5"/>
      <c r="E6" s="5"/>
      <c r="F6" s="5"/>
      <c r="G6" s="5"/>
      <c r="H6" s="5"/>
      <c r="I6" s="5"/>
      <c r="J6" s="419" t="s">
        <v>621</v>
      </c>
      <c r="K6" s="6"/>
    </row>
    <row r="7" spans="2:11" ht="15.5">
      <c r="B7" s="4"/>
      <c r="C7" s="5"/>
      <c r="D7" s="5"/>
      <c r="E7" s="5"/>
      <c r="F7" s="5"/>
      <c r="G7" s="5"/>
      <c r="H7" s="5"/>
      <c r="I7" s="5"/>
      <c r="J7" s="7"/>
      <c r="K7" s="6"/>
    </row>
    <row r="8" spans="2:11" ht="15.5">
      <c r="B8" s="4">
        <v>2</v>
      </c>
      <c r="C8" s="17" t="s">
        <v>253</v>
      </c>
      <c r="D8" s="5"/>
      <c r="E8" s="5"/>
      <c r="F8" s="5"/>
      <c r="G8" s="5"/>
      <c r="H8" s="5"/>
      <c r="I8" s="5"/>
      <c r="J8" s="418"/>
      <c r="K8" s="6"/>
    </row>
    <row r="9" spans="2:11" ht="15.5">
      <c r="B9" s="4"/>
      <c r="C9" s="5"/>
      <c r="D9" s="5"/>
      <c r="E9" s="5"/>
      <c r="F9" s="5"/>
      <c r="G9" s="5"/>
      <c r="H9" s="5"/>
      <c r="I9" s="5"/>
      <c r="J9" s="5"/>
      <c r="K9" s="6"/>
    </row>
    <row r="10" spans="2:11" ht="15.5">
      <c r="B10" s="4">
        <v>3</v>
      </c>
      <c r="C10" s="5" t="s">
        <v>255</v>
      </c>
      <c r="D10" s="5"/>
      <c r="E10" s="5"/>
      <c r="F10" s="5"/>
      <c r="H10" s="5"/>
      <c r="I10" s="5"/>
      <c r="J10" s="420" t="s">
        <v>429</v>
      </c>
      <c r="K10" s="6"/>
    </row>
    <row r="11" spans="2:11" ht="15.5">
      <c r="B11" s="4"/>
      <c r="C11" s="5"/>
      <c r="D11" s="5"/>
      <c r="E11" s="5"/>
      <c r="F11" s="5"/>
      <c r="G11" s="5"/>
      <c r="H11" s="5"/>
      <c r="I11" s="5"/>
      <c r="J11" s="5"/>
      <c r="K11" s="6"/>
    </row>
    <row r="12" spans="2:11" ht="15.5">
      <c r="B12" s="4">
        <v>4</v>
      </c>
      <c r="C12" s="5" t="s">
        <v>419</v>
      </c>
      <c r="D12" s="5"/>
      <c r="E12" s="5"/>
      <c r="F12" s="5"/>
      <c r="G12" s="5"/>
      <c r="H12" s="5"/>
      <c r="I12" s="5"/>
      <c r="J12" s="418" t="s">
        <v>459</v>
      </c>
      <c r="K12" s="6"/>
    </row>
    <row r="13" spans="2:11" ht="15.5">
      <c r="B13" s="4"/>
      <c r="C13" s="5"/>
      <c r="D13" s="5"/>
      <c r="E13" s="5"/>
      <c r="F13" s="5"/>
      <c r="G13" s="5"/>
      <c r="H13" s="5"/>
      <c r="I13" s="5"/>
      <c r="J13" s="5"/>
      <c r="K13" s="6"/>
    </row>
    <row r="14" spans="2:11" ht="15.5">
      <c r="B14" s="4">
        <v>5</v>
      </c>
      <c r="C14" s="5" t="s">
        <v>304</v>
      </c>
      <c r="D14" s="5"/>
      <c r="E14" s="5"/>
      <c r="F14" s="5"/>
      <c r="G14" s="5"/>
      <c r="H14" s="5"/>
      <c r="I14" s="5"/>
      <c r="J14" s="421"/>
      <c r="K14" s="6"/>
    </row>
    <row r="15" spans="2:11" ht="15.5">
      <c r="B15" s="4"/>
      <c r="C15" s="5"/>
      <c r="D15" s="5"/>
      <c r="E15" s="5"/>
      <c r="F15" s="5"/>
      <c r="G15" s="5"/>
      <c r="H15" s="5"/>
      <c r="I15" s="5"/>
      <c r="J15" s="7"/>
      <c r="K15" s="6"/>
    </row>
    <row r="16" spans="2:11" ht="15.5">
      <c r="B16" s="4">
        <v>6</v>
      </c>
      <c r="C16" s="5" t="s">
        <v>302</v>
      </c>
      <c r="D16" s="5"/>
      <c r="E16" s="5"/>
      <c r="F16" s="5"/>
      <c r="G16" s="5"/>
      <c r="H16" s="5"/>
      <c r="I16" s="5"/>
      <c r="J16" s="9" t="s">
        <v>72</v>
      </c>
      <c r="K16" s="6"/>
    </row>
    <row r="17" spans="2:11" ht="15.5">
      <c r="B17" s="4"/>
      <c r="C17" s="5"/>
      <c r="D17" s="5"/>
      <c r="E17" s="5"/>
      <c r="F17" s="5"/>
      <c r="G17" s="5"/>
      <c r="H17" s="5"/>
      <c r="I17" s="5"/>
      <c r="J17" s="7"/>
      <c r="K17" s="6"/>
    </row>
    <row r="18" spans="2:11" ht="15.5">
      <c r="B18" s="4">
        <v>7</v>
      </c>
      <c r="C18" s="5" t="s">
        <v>303</v>
      </c>
      <c r="D18" s="5"/>
      <c r="E18" s="5"/>
      <c r="F18" s="5"/>
      <c r="G18" s="5"/>
      <c r="H18" s="5"/>
      <c r="I18" s="5"/>
      <c r="J18" s="8" t="s">
        <v>256</v>
      </c>
      <c r="K18" s="6"/>
    </row>
    <row r="19" spans="2:11" ht="16" thickBot="1">
      <c r="B19" s="10"/>
      <c r="C19" s="11"/>
      <c r="D19" s="11"/>
      <c r="E19" s="11"/>
      <c r="F19" s="11"/>
      <c r="G19" s="11"/>
      <c r="H19" s="11"/>
      <c r="I19" s="11"/>
      <c r="J19" s="12"/>
      <c r="K19" s="13"/>
    </row>
    <row r="20" spans="2:11" ht="15.5">
      <c r="B20" s="14"/>
      <c r="C20" s="5"/>
      <c r="D20" s="5"/>
      <c r="E20" s="5"/>
      <c r="F20" s="5"/>
      <c r="G20" s="5"/>
      <c r="H20" s="5"/>
      <c r="I20" s="5"/>
      <c r="J20" s="5"/>
      <c r="K20" s="5"/>
    </row>
    <row r="22" spans="2:11" ht="15.5">
      <c r="B22" s="14"/>
      <c r="C22" s="5"/>
      <c r="D22" s="5"/>
      <c r="E22" s="5"/>
      <c r="F22" s="5"/>
      <c r="G22" s="5"/>
      <c r="H22" s="5"/>
      <c r="I22" s="5"/>
    </row>
  </sheetData>
  <sheetProtection selectLockedCells="1"/>
  <dataValidations count="3">
    <dataValidation type="list" allowBlank="1" showInputMessage="1" showErrorMessage="1" sqref="J18" xr:uid="{00000000-0002-0000-0000-000000000000}">
      <formula1>Units</formula1>
    </dataValidation>
    <dataValidation type="list" allowBlank="1" showInputMessage="1" showErrorMessage="1" sqref="J12" xr:uid="{00000000-0002-0000-0000-000001000000}">
      <formula1>RepBasis</formula1>
    </dataValidation>
    <dataValidation type="list" allowBlank="1" showInputMessage="1" showErrorMessage="1" sqref="J16" xr:uid="{00000000-0002-0000-0000-000002000000}">
      <formula1>RepCurr</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D1:WXH86"/>
  <sheetViews>
    <sheetView topLeftCell="A23" zoomScale="65" workbookViewId="0">
      <selection activeCell="L57" sqref="L57"/>
    </sheetView>
    <sheetView topLeftCell="H22" workbookViewId="1">
      <selection activeCell="K30" sqref="K30:K32"/>
    </sheetView>
  </sheetViews>
  <sheetFormatPr defaultColWidth="11.36328125" defaultRowHeight="12.5"/>
  <cols>
    <col min="1" max="3" width="0.81640625" style="22" customWidth="1"/>
    <col min="4" max="6" width="1.36328125" style="20" customWidth="1"/>
    <col min="7" max="7" width="70.36328125" style="21" customWidth="1"/>
    <col min="8" max="8" width="1.453125" style="21" customWidth="1"/>
    <col min="9" max="9" width="1.36328125" style="20" customWidth="1"/>
    <col min="10" max="10" width="19.81640625" style="22" bestFit="1" customWidth="1"/>
    <col min="11" max="11" width="18.36328125" style="22" bestFit="1" customWidth="1"/>
    <col min="12" max="12" width="24" style="22" customWidth="1"/>
    <col min="13" max="13" width="20.6328125" style="22" bestFit="1" customWidth="1"/>
    <col min="14" max="52" width="18.36328125" style="22" customWidth="1"/>
    <col min="53" max="53" width="22.81640625" style="22" customWidth="1"/>
    <col min="54" max="193" width="11.36328125" style="22"/>
    <col min="194" max="194" width="2.6328125" style="22" customWidth="1"/>
    <col min="195" max="195" width="7" style="22" customWidth="1"/>
    <col min="196" max="196" width="9.6328125" style="22" bestFit="1" customWidth="1"/>
    <col min="197" max="197" width="76" style="22" customWidth="1"/>
    <col min="198" max="198" width="14.36328125" style="22" customWidth="1"/>
    <col min="199" max="207" width="11.36328125" style="22" customWidth="1"/>
    <col min="208" max="214" width="9.6328125" style="22" customWidth="1"/>
    <col min="215" max="215" width="11.36328125" style="22" customWidth="1"/>
    <col min="216" max="222" width="9.6328125" style="22" customWidth="1"/>
    <col min="223" max="223" width="11.36328125" style="22" customWidth="1"/>
    <col min="224" max="230" width="9.6328125" style="22" customWidth="1"/>
    <col min="231" max="231" width="11.36328125" style="22" customWidth="1"/>
    <col min="232" max="238" width="9.6328125" style="22" customWidth="1"/>
    <col min="239" max="239" width="11.36328125" style="22" customWidth="1"/>
    <col min="240" max="266" width="9.6328125" style="22" customWidth="1"/>
    <col min="267" max="267" width="11.36328125" style="22" customWidth="1"/>
    <col min="268" max="300" width="9.6328125" style="22" customWidth="1"/>
    <col min="301" max="308" width="11.36328125" style="22" customWidth="1"/>
    <col min="309" max="449" width="11.36328125" style="22"/>
    <col min="450" max="450" width="2.6328125" style="22" customWidth="1"/>
    <col min="451" max="451" width="7" style="22" customWidth="1"/>
    <col min="452" max="452" width="9.6328125" style="22" bestFit="1" customWidth="1"/>
    <col min="453" max="453" width="76" style="22" customWidth="1"/>
    <col min="454" max="454" width="14.36328125" style="22" customWidth="1"/>
    <col min="455" max="463" width="11.36328125" style="22" customWidth="1"/>
    <col min="464" max="470" width="9.6328125" style="22" customWidth="1"/>
    <col min="471" max="471" width="11.36328125" style="22" customWidth="1"/>
    <col min="472" max="478" width="9.6328125" style="22" customWidth="1"/>
    <col min="479" max="479" width="11.36328125" style="22" customWidth="1"/>
    <col min="480" max="486" width="9.6328125" style="22" customWidth="1"/>
    <col min="487" max="487" width="11.36328125" style="22" customWidth="1"/>
    <col min="488" max="494" width="9.6328125" style="22" customWidth="1"/>
    <col min="495" max="495" width="11.36328125" style="22" customWidth="1"/>
    <col min="496" max="522" width="9.6328125" style="22" customWidth="1"/>
    <col min="523" max="523" width="11.36328125" style="22" customWidth="1"/>
    <col min="524" max="556" width="9.6328125" style="22" customWidth="1"/>
    <col min="557" max="564" width="11.36328125" style="22" customWidth="1"/>
    <col min="565" max="705" width="11.36328125" style="22"/>
    <col min="706" max="706" width="2.6328125" style="22" customWidth="1"/>
    <col min="707" max="707" width="7" style="22" customWidth="1"/>
    <col min="708" max="708" width="9.6328125" style="22" bestFit="1" customWidth="1"/>
    <col min="709" max="709" width="76" style="22" customWidth="1"/>
    <col min="710" max="710" width="14.36328125" style="22" customWidth="1"/>
    <col min="711" max="719" width="11.36328125" style="22" customWidth="1"/>
    <col min="720" max="726" width="9.6328125" style="22" customWidth="1"/>
    <col min="727" max="727" width="11.36328125" style="22" customWidth="1"/>
    <col min="728" max="734" width="9.6328125" style="22" customWidth="1"/>
    <col min="735" max="735" width="11.36328125" style="22" customWidth="1"/>
    <col min="736" max="742" width="9.6328125" style="22" customWidth="1"/>
    <col min="743" max="743" width="11.36328125" style="22" customWidth="1"/>
    <col min="744" max="750" width="9.6328125" style="22" customWidth="1"/>
    <col min="751" max="751" width="11.36328125" style="22" customWidth="1"/>
    <col min="752" max="778" width="9.6328125" style="22" customWidth="1"/>
    <col min="779" max="779" width="11.36328125" style="22" customWidth="1"/>
    <col min="780" max="812" width="9.6328125" style="22" customWidth="1"/>
    <col min="813" max="820" width="11.36328125" style="22" customWidth="1"/>
    <col min="821" max="961" width="11.36328125" style="22"/>
    <col min="962" max="962" width="2.6328125" style="22" customWidth="1"/>
    <col min="963" max="963" width="7" style="22" customWidth="1"/>
    <col min="964" max="964" width="9.6328125" style="22" bestFit="1" customWidth="1"/>
    <col min="965" max="965" width="76" style="22" customWidth="1"/>
    <col min="966" max="966" width="14.36328125" style="22" customWidth="1"/>
    <col min="967" max="975" width="11.36328125" style="22" customWidth="1"/>
    <col min="976" max="982" width="9.6328125" style="22" customWidth="1"/>
    <col min="983" max="983" width="11.36328125" style="22" customWidth="1"/>
    <col min="984" max="990" width="9.6328125" style="22" customWidth="1"/>
    <col min="991" max="991" width="11.36328125" style="22" customWidth="1"/>
    <col min="992" max="998" width="9.6328125" style="22" customWidth="1"/>
    <col min="999" max="999" width="11.36328125" style="22" customWidth="1"/>
    <col min="1000" max="1006" width="9.6328125" style="22" customWidth="1"/>
    <col min="1007" max="1007" width="11.36328125" style="22" customWidth="1"/>
    <col min="1008" max="1034" width="9.6328125" style="22" customWidth="1"/>
    <col min="1035" max="1035" width="11.36328125" style="22" customWidth="1"/>
    <col min="1036" max="1068" width="9.6328125" style="22" customWidth="1"/>
    <col min="1069" max="1076" width="11.36328125" style="22" customWidth="1"/>
    <col min="1077" max="1217" width="11.36328125" style="22"/>
    <col min="1218" max="1218" width="2.6328125" style="22" customWidth="1"/>
    <col min="1219" max="1219" width="7" style="22" customWidth="1"/>
    <col min="1220" max="1220" width="9.6328125" style="22" bestFit="1" customWidth="1"/>
    <col min="1221" max="1221" width="76" style="22" customWidth="1"/>
    <col min="1222" max="1222" width="14.36328125" style="22" customWidth="1"/>
    <col min="1223" max="1231" width="11.36328125" style="22" customWidth="1"/>
    <col min="1232" max="1238" width="9.6328125" style="22" customWidth="1"/>
    <col min="1239" max="1239" width="11.36328125" style="22" customWidth="1"/>
    <col min="1240" max="1246" width="9.6328125" style="22" customWidth="1"/>
    <col min="1247" max="1247" width="11.36328125" style="22" customWidth="1"/>
    <col min="1248" max="1254" width="9.6328125" style="22" customWidth="1"/>
    <col min="1255" max="1255" width="11.36328125" style="22" customWidth="1"/>
    <col min="1256" max="1262" width="9.6328125" style="22" customWidth="1"/>
    <col min="1263" max="1263" width="11.36328125" style="22" customWidth="1"/>
    <col min="1264" max="1290" width="9.6328125" style="22" customWidth="1"/>
    <col min="1291" max="1291" width="11.36328125" style="22" customWidth="1"/>
    <col min="1292" max="1324" width="9.6328125" style="22" customWidth="1"/>
    <col min="1325" max="1332" width="11.36328125" style="22" customWidth="1"/>
    <col min="1333" max="1473" width="11.36328125" style="22"/>
    <col min="1474" max="1474" width="2.6328125" style="22" customWidth="1"/>
    <col min="1475" max="1475" width="7" style="22" customWidth="1"/>
    <col min="1476" max="1476" width="9.6328125" style="22" bestFit="1" customWidth="1"/>
    <col min="1477" max="1477" width="76" style="22" customWidth="1"/>
    <col min="1478" max="1478" width="14.36328125" style="22" customWidth="1"/>
    <col min="1479" max="1487" width="11.36328125" style="22" customWidth="1"/>
    <col min="1488" max="1494" width="9.6328125" style="22" customWidth="1"/>
    <col min="1495" max="1495" width="11.36328125" style="22" customWidth="1"/>
    <col min="1496" max="1502" width="9.6328125" style="22" customWidth="1"/>
    <col min="1503" max="1503" width="11.36328125" style="22" customWidth="1"/>
    <col min="1504" max="1510" width="9.6328125" style="22" customWidth="1"/>
    <col min="1511" max="1511" width="11.36328125" style="22" customWidth="1"/>
    <col min="1512" max="1518" width="9.6328125" style="22" customWidth="1"/>
    <col min="1519" max="1519" width="11.36328125" style="22" customWidth="1"/>
    <col min="1520" max="1546" width="9.6328125" style="22" customWidth="1"/>
    <col min="1547" max="1547" width="11.36328125" style="22" customWidth="1"/>
    <col min="1548" max="1580" width="9.6328125" style="22" customWidth="1"/>
    <col min="1581" max="1588" width="11.36328125" style="22" customWidth="1"/>
    <col min="1589" max="1729" width="11.36328125" style="22"/>
    <col min="1730" max="1730" width="2.6328125" style="22" customWidth="1"/>
    <col min="1731" max="1731" width="7" style="22" customWidth="1"/>
    <col min="1732" max="1732" width="9.6328125" style="22" bestFit="1" customWidth="1"/>
    <col min="1733" max="1733" width="76" style="22" customWidth="1"/>
    <col min="1734" max="1734" width="14.36328125" style="22" customWidth="1"/>
    <col min="1735" max="1743" width="11.36328125" style="22" customWidth="1"/>
    <col min="1744" max="1750" width="9.6328125" style="22" customWidth="1"/>
    <col min="1751" max="1751" width="11.36328125" style="22" customWidth="1"/>
    <col min="1752" max="1758" width="9.6328125" style="22" customWidth="1"/>
    <col min="1759" max="1759" width="11.36328125" style="22" customWidth="1"/>
    <col min="1760" max="1766" width="9.6328125" style="22" customWidth="1"/>
    <col min="1767" max="1767" width="11.36328125" style="22" customWidth="1"/>
    <col min="1768" max="1774" width="9.6328125" style="22" customWidth="1"/>
    <col min="1775" max="1775" width="11.36328125" style="22" customWidth="1"/>
    <col min="1776" max="1802" width="9.6328125" style="22" customWidth="1"/>
    <col min="1803" max="1803" width="11.36328125" style="22" customWidth="1"/>
    <col min="1804" max="1836" width="9.6328125" style="22" customWidth="1"/>
    <col min="1837" max="1844" width="11.36328125" style="22" customWidth="1"/>
    <col min="1845" max="1985" width="11.36328125" style="22"/>
    <col min="1986" max="1986" width="2.6328125" style="22" customWidth="1"/>
    <col min="1987" max="1987" width="7" style="22" customWidth="1"/>
    <col min="1988" max="1988" width="9.6328125" style="22" bestFit="1" customWidth="1"/>
    <col min="1989" max="1989" width="76" style="22" customWidth="1"/>
    <col min="1990" max="1990" width="14.36328125" style="22" customWidth="1"/>
    <col min="1991" max="1999" width="11.36328125" style="22" customWidth="1"/>
    <col min="2000" max="2006" width="9.6328125" style="22" customWidth="1"/>
    <col min="2007" max="2007" width="11.36328125" style="22" customWidth="1"/>
    <col min="2008" max="2014" width="9.6328125" style="22" customWidth="1"/>
    <col min="2015" max="2015" width="11.36328125" style="22" customWidth="1"/>
    <col min="2016" max="2022" width="9.6328125" style="22" customWidth="1"/>
    <col min="2023" max="2023" width="11.36328125" style="22" customWidth="1"/>
    <col min="2024" max="2030" width="9.6328125" style="22" customWidth="1"/>
    <col min="2031" max="2031" width="11.36328125" style="22" customWidth="1"/>
    <col min="2032" max="2058" width="9.6328125" style="22" customWidth="1"/>
    <col min="2059" max="2059" width="11.36328125" style="22" customWidth="1"/>
    <col min="2060" max="2092" width="9.6328125" style="22" customWidth="1"/>
    <col min="2093" max="2100" width="11.36328125" style="22" customWidth="1"/>
    <col min="2101" max="2241" width="11.36328125" style="22"/>
    <col min="2242" max="2242" width="2.6328125" style="22" customWidth="1"/>
    <col min="2243" max="2243" width="7" style="22" customWidth="1"/>
    <col min="2244" max="2244" width="9.6328125" style="22" bestFit="1" customWidth="1"/>
    <col min="2245" max="2245" width="76" style="22" customWidth="1"/>
    <col min="2246" max="2246" width="14.36328125" style="22" customWidth="1"/>
    <col min="2247" max="2255" width="11.36328125" style="22" customWidth="1"/>
    <col min="2256" max="2262" width="9.6328125" style="22" customWidth="1"/>
    <col min="2263" max="2263" width="11.36328125" style="22" customWidth="1"/>
    <col min="2264" max="2270" width="9.6328125" style="22" customWidth="1"/>
    <col min="2271" max="2271" width="11.36328125" style="22" customWidth="1"/>
    <col min="2272" max="2278" width="9.6328125" style="22" customWidth="1"/>
    <col min="2279" max="2279" width="11.36328125" style="22" customWidth="1"/>
    <col min="2280" max="2286" width="9.6328125" style="22" customWidth="1"/>
    <col min="2287" max="2287" width="11.36328125" style="22" customWidth="1"/>
    <col min="2288" max="2314" width="9.6328125" style="22" customWidth="1"/>
    <col min="2315" max="2315" width="11.36328125" style="22" customWidth="1"/>
    <col min="2316" max="2348" width="9.6328125" style="22" customWidth="1"/>
    <col min="2349" max="2356" width="11.36328125" style="22" customWidth="1"/>
    <col min="2357" max="2497" width="11.36328125" style="22"/>
    <col min="2498" max="2498" width="2.6328125" style="22" customWidth="1"/>
    <col min="2499" max="2499" width="7" style="22" customWidth="1"/>
    <col min="2500" max="2500" width="9.6328125" style="22" bestFit="1" customWidth="1"/>
    <col min="2501" max="2501" width="76" style="22" customWidth="1"/>
    <col min="2502" max="2502" width="14.36328125" style="22" customWidth="1"/>
    <col min="2503" max="2511" width="11.36328125" style="22" customWidth="1"/>
    <col min="2512" max="2518" width="9.6328125" style="22" customWidth="1"/>
    <col min="2519" max="2519" width="11.36328125" style="22" customWidth="1"/>
    <col min="2520" max="2526" width="9.6328125" style="22" customWidth="1"/>
    <col min="2527" max="2527" width="11.36328125" style="22" customWidth="1"/>
    <col min="2528" max="2534" width="9.6328125" style="22" customWidth="1"/>
    <col min="2535" max="2535" width="11.36328125" style="22" customWidth="1"/>
    <col min="2536" max="2542" width="9.6328125" style="22" customWidth="1"/>
    <col min="2543" max="2543" width="11.36328125" style="22" customWidth="1"/>
    <col min="2544" max="2570" width="9.6328125" style="22" customWidth="1"/>
    <col min="2571" max="2571" width="11.36328125" style="22" customWidth="1"/>
    <col min="2572" max="2604" width="9.6328125" style="22" customWidth="1"/>
    <col min="2605" max="2612" width="11.36328125" style="22" customWidth="1"/>
    <col min="2613" max="2753" width="11.36328125" style="22"/>
    <col min="2754" max="2754" width="2.6328125" style="22" customWidth="1"/>
    <col min="2755" max="2755" width="7" style="22" customWidth="1"/>
    <col min="2756" max="2756" width="9.6328125" style="22" bestFit="1" customWidth="1"/>
    <col min="2757" max="2757" width="76" style="22" customWidth="1"/>
    <col min="2758" max="2758" width="14.36328125" style="22" customWidth="1"/>
    <col min="2759" max="2767" width="11.36328125" style="22" customWidth="1"/>
    <col min="2768" max="2774" width="9.6328125" style="22" customWidth="1"/>
    <col min="2775" max="2775" width="11.36328125" style="22" customWidth="1"/>
    <col min="2776" max="2782" width="9.6328125" style="22" customWidth="1"/>
    <col min="2783" max="2783" width="11.36328125" style="22" customWidth="1"/>
    <col min="2784" max="2790" width="9.6328125" style="22" customWidth="1"/>
    <col min="2791" max="2791" width="11.36328125" style="22" customWidth="1"/>
    <col min="2792" max="2798" width="9.6328125" style="22" customWidth="1"/>
    <col min="2799" max="2799" width="11.36328125" style="22" customWidth="1"/>
    <col min="2800" max="2826" width="9.6328125" style="22" customWidth="1"/>
    <col min="2827" max="2827" width="11.36328125" style="22" customWidth="1"/>
    <col min="2828" max="2860" width="9.6328125" style="22" customWidth="1"/>
    <col min="2861" max="2868" width="11.36328125" style="22" customWidth="1"/>
    <col min="2869" max="3009" width="11.36328125" style="22"/>
    <col min="3010" max="3010" width="2.6328125" style="22" customWidth="1"/>
    <col min="3011" max="3011" width="7" style="22" customWidth="1"/>
    <col min="3012" max="3012" width="9.6328125" style="22" bestFit="1" customWidth="1"/>
    <col min="3013" max="3013" width="76" style="22" customWidth="1"/>
    <col min="3014" max="3014" width="14.36328125" style="22" customWidth="1"/>
    <col min="3015" max="3023" width="11.36328125" style="22" customWidth="1"/>
    <col min="3024" max="3030" width="9.6328125" style="22" customWidth="1"/>
    <col min="3031" max="3031" width="11.36328125" style="22" customWidth="1"/>
    <col min="3032" max="3038" width="9.6328125" style="22" customWidth="1"/>
    <col min="3039" max="3039" width="11.36328125" style="22" customWidth="1"/>
    <col min="3040" max="3046" width="9.6328125" style="22" customWidth="1"/>
    <col min="3047" max="3047" width="11.36328125" style="22" customWidth="1"/>
    <col min="3048" max="3054" width="9.6328125" style="22" customWidth="1"/>
    <col min="3055" max="3055" width="11.36328125" style="22" customWidth="1"/>
    <col min="3056" max="3082" width="9.6328125" style="22" customWidth="1"/>
    <col min="3083" max="3083" width="11.36328125" style="22" customWidth="1"/>
    <col min="3084" max="3116" width="9.6328125" style="22" customWidth="1"/>
    <col min="3117" max="3124" width="11.36328125" style="22" customWidth="1"/>
    <col min="3125" max="3265" width="11.36328125" style="22"/>
    <col min="3266" max="3266" width="2.6328125" style="22" customWidth="1"/>
    <col min="3267" max="3267" width="7" style="22" customWidth="1"/>
    <col min="3268" max="3268" width="9.6328125" style="22" bestFit="1" customWidth="1"/>
    <col min="3269" max="3269" width="76" style="22" customWidth="1"/>
    <col min="3270" max="3270" width="14.36328125" style="22" customWidth="1"/>
    <col min="3271" max="3279" width="11.36328125" style="22" customWidth="1"/>
    <col min="3280" max="3286" width="9.6328125" style="22" customWidth="1"/>
    <col min="3287" max="3287" width="11.36328125" style="22" customWidth="1"/>
    <col min="3288" max="3294" width="9.6328125" style="22" customWidth="1"/>
    <col min="3295" max="3295" width="11.36328125" style="22" customWidth="1"/>
    <col min="3296" max="3302" width="9.6328125" style="22" customWidth="1"/>
    <col min="3303" max="3303" width="11.36328125" style="22" customWidth="1"/>
    <col min="3304" max="3310" width="9.6328125" style="22" customWidth="1"/>
    <col min="3311" max="3311" width="11.36328125" style="22" customWidth="1"/>
    <col min="3312" max="3338" width="9.6328125" style="22" customWidth="1"/>
    <col min="3339" max="3339" width="11.36328125" style="22" customWidth="1"/>
    <col min="3340" max="3372" width="9.6328125" style="22" customWidth="1"/>
    <col min="3373" max="3380" width="11.36328125" style="22" customWidth="1"/>
    <col min="3381" max="3521" width="11.36328125" style="22"/>
    <col min="3522" max="3522" width="2.6328125" style="22" customWidth="1"/>
    <col min="3523" max="3523" width="7" style="22" customWidth="1"/>
    <col min="3524" max="3524" width="9.6328125" style="22" bestFit="1" customWidth="1"/>
    <col min="3525" max="3525" width="76" style="22" customWidth="1"/>
    <col min="3526" max="3526" width="14.36328125" style="22" customWidth="1"/>
    <col min="3527" max="3535" width="11.36328125" style="22" customWidth="1"/>
    <col min="3536" max="3542" width="9.6328125" style="22" customWidth="1"/>
    <col min="3543" max="3543" width="11.36328125" style="22" customWidth="1"/>
    <col min="3544" max="3550" width="9.6328125" style="22" customWidth="1"/>
    <col min="3551" max="3551" width="11.36328125" style="22" customWidth="1"/>
    <col min="3552" max="3558" width="9.6328125" style="22" customWidth="1"/>
    <col min="3559" max="3559" width="11.36328125" style="22" customWidth="1"/>
    <col min="3560" max="3566" width="9.6328125" style="22" customWidth="1"/>
    <col min="3567" max="3567" width="11.36328125" style="22" customWidth="1"/>
    <col min="3568" max="3594" width="9.6328125" style="22" customWidth="1"/>
    <col min="3595" max="3595" width="11.36328125" style="22" customWidth="1"/>
    <col min="3596" max="3628" width="9.6328125" style="22" customWidth="1"/>
    <col min="3629" max="3636" width="11.36328125" style="22" customWidth="1"/>
    <col min="3637" max="3777" width="11.36328125" style="22"/>
    <col min="3778" max="3778" width="2.6328125" style="22" customWidth="1"/>
    <col min="3779" max="3779" width="7" style="22" customWidth="1"/>
    <col min="3780" max="3780" width="9.6328125" style="22" bestFit="1" customWidth="1"/>
    <col min="3781" max="3781" width="76" style="22" customWidth="1"/>
    <col min="3782" max="3782" width="14.36328125" style="22" customWidth="1"/>
    <col min="3783" max="3791" width="11.36328125" style="22" customWidth="1"/>
    <col min="3792" max="3798" width="9.6328125" style="22" customWidth="1"/>
    <col min="3799" max="3799" width="11.36328125" style="22" customWidth="1"/>
    <col min="3800" max="3806" width="9.6328125" style="22" customWidth="1"/>
    <col min="3807" max="3807" width="11.36328125" style="22" customWidth="1"/>
    <col min="3808" max="3814" width="9.6328125" style="22" customWidth="1"/>
    <col min="3815" max="3815" width="11.36328125" style="22" customWidth="1"/>
    <col min="3816" max="3822" width="9.6328125" style="22" customWidth="1"/>
    <col min="3823" max="3823" width="11.36328125" style="22" customWidth="1"/>
    <col min="3824" max="3850" width="9.6328125" style="22" customWidth="1"/>
    <col min="3851" max="3851" width="11.36328125" style="22" customWidth="1"/>
    <col min="3852" max="3884" width="9.6328125" style="22" customWidth="1"/>
    <col min="3885" max="3892" width="11.36328125" style="22" customWidth="1"/>
    <col min="3893" max="4033" width="11.36328125" style="22"/>
    <col min="4034" max="4034" width="2.6328125" style="22" customWidth="1"/>
    <col min="4035" max="4035" width="7" style="22" customWidth="1"/>
    <col min="4036" max="4036" width="9.6328125" style="22" bestFit="1" customWidth="1"/>
    <col min="4037" max="4037" width="76" style="22" customWidth="1"/>
    <col min="4038" max="4038" width="14.36328125" style="22" customWidth="1"/>
    <col min="4039" max="4047" width="11.36328125" style="22" customWidth="1"/>
    <col min="4048" max="4054" width="9.6328125" style="22" customWidth="1"/>
    <col min="4055" max="4055" width="11.36328125" style="22" customWidth="1"/>
    <col min="4056" max="4062" width="9.6328125" style="22" customWidth="1"/>
    <col min="4063" max="4063" width="11.36328125" style="22" customWidth="1"/>
    <col min="4064" max="4070" width="9.6328125" style="22" customWidth="1"/>
    <col min="4071" max="4071" width="11.36328125" style="22" customWidth="1"/>
    <col min="4072" max="4078" width="9.6328125" style="22" customWidth="1"/>
    <col min="4079" max="4079" width="11.36328125" style="22" customWidth="1"/>
    <col min="4080" max="4106" width="9.6328125" style="22" customWidth="1"/>
    <col min="4107" max="4107" width="11.36328125" style="22" customWidth="1"/>
    <col min="4108" max="4140" width="9.6328125" style="22" customWidth="1"/>
    <col min="4141" max="4148" width="11.36328125" style="22" customWidth="1"/>
    <col min="4149" max="4289" width="11.36328125" style="22"/>
    <col min="4290" max="4290" width="2.6328125" style="22" customWidth="1"/>
    <col min="4291" max="4291" width="7" style="22" customWidth="1"/>
    <col min="4292" max="4292" width="9.6328125" style="22" bestFit="1" customWidth="1"/>
    <col min="4293" max="4293" width="76" style="22" customWidth="1"/>
    <col min="4294" max="4294" width="14.36328125" style="22" customWidth="1"/>
    <col min="4295" max="4303" width="11.36328125" style="22" customWidth="1"/>
    <col min="4304" max="4310" width="9.6328125" style="22" customWidth="1"/>
    <col min="4311" max="4311" width="11.36328125" style="22" customWidth="1"/>
    <col min="4312" max="4318" width="9.6328125" style="22" customWidth="1"/>
    <col min="4319" max="4319" width="11.36328125" style="22" customWidth="1"/>
    <col min="4320" max="4326" width="9.6328125" style="22" customWidth="1"/>
    <col min="4327" max="4327" width="11.36328125" style="22" customWidth="1"/>
    <col min="4328" max="4334" width="9.6328125" style="22" customWidth="1"/>
    <col min="4335" max="4335" width="11.36328125" style="22" customWidth="1"/>
    <col min="4336" max="4362" width="9.6328125" style="22" customWidth="1"/>
    <col min="4363" max="4363" width="11.36328125" style="22" customWidth="1"/>
    <col min="4364" max="4396" width="9.6328125" style="22" customWidth="1"/>
    <col min="4397" max="4404" width="11.36328125" style="22" customWidth="1"/>
    <col min="4405" max="4545" width="11.36328125" style="22"/>
    <col min="4546" max="4546" width="2.6328125" style="22" customWidth="1"/>
    <col min="4547" max="4547" width="7" style="22" customWidth="1"/>
    <col min="4548" max="4548" width="9.6328125" style="22" bestFit="1" customWidth="1"/>
    <col min="4549" max="4549" width="76" style="22" customWidth="1"/>
    <col min="4550" max="4550" width="14.36328125" style="22" customWidth="1"/>
    <col min="4551" max="4559" width="11.36328125" style="22" customWidth="1"/>
    <col min="4560" max="4566" width="9.6328125" style="22" customWidth="1"/>
    <col min="4567" max="4567" width="11.36328125" style="22" customWidth="1"/>
    <col min="4568" max="4574" width="9.6328125" style="22" customWidth="1"/>
    <col min="4575" max="4575" width="11.36328125" style="22" customWidth="1"/>
    <col min="4576" max="4582" width="9.6328125" style="22" customWidth="1"/>
    <col min="4583" max="4583" width="11.36328125" style="22" customWidth="1"/>
    <col min="4584" max="4590" width="9.6328125" style="22" customWidth="1"/>
    <col min="4591" max="4591" width="11.36328125" style="22" customWidth="1"/>
    <col min="4592" max="4618" width="9.6328125" style="22" customWidth="1"/>
    <col min="4619" max="4619" width="11.36328125" style="22" customWidth="1"/>
    <col min="4620" max="4652" width="9.6328125" style="22" customWidth="1"/>
    <col min="4653" max="4660" width="11.36328125" style="22" customWidth="1"/>
    <col min="4661" max="4801" width="11.36328125" style="22"/>
    <col min="4802" max="4802" width="2.6328125" style="22" customWidth="1"/>
    <col min="4803" max="4803" width="7" style="22" customWidth="1"/>
    <col min="4804" max="4804" width="9.6328125" style="22" bestFit="1" customWidth="1"/>
    <col min="4805" max="4805" width="76" style="22" customWidth="1"/>
    <col min="4806" max="4806" width="14.36328125" style="22" customWidth="1"/>
    <col min="4807" max="4815" width="11.36328125" style="22" customWidth="1"/>
    <col min="4816" max="4822" width="9.6328125" style="22" customWidth="1"/>
    <col min="4823" max="4823" width="11.36328125" style="22" customWidth="1"/>
    <col min="4824" max="4830" width="9.6328125" style="22" customWidth="1"/>
    <col min="4831" max="4831" width="11.36328125" style="22" customWidth="1"/>
    <col min="4832" max="4838" width="9.6328125" style="22" customWidth="1"/>
    <col min="4839" max="4839" width="11.36328125" style="22" customWidth="1"/>
    <col min="4840" max="4846" width="9.6328125" style="22" customWidth="1"/>
    <col min="4847" max="4847" width="11.36328125" style="22" customWidth="1"/>
    <col min="4848" max="4874" width="9.6328125" style="22" customWidth="1"/>
    <col min="4875" max="4875" width="11.36328125" style="22" customWidth="1"/>
    <col min="4876" max="4908" width="9.6328125" style="22" customWidth="1"/>
    <col min="4909" max="4916" width="11.36328125" style="22" customWidth="1"/>
    <col min="4917" max="5057" width="11.36328125" style="22"/>
    <col min="5058" max="5058" width="2.6328125" style="22" customWidth="1"/>
    <col min="5059" max="5059" width="7" style="22" customWidth="1"/>
    <col min="5060" max="5060" width="9.6328125" style="22" bestFit="1" customWidth="1"/>
    <col min="5061" max="5061" width="76" style="22" customWidth="1"/>
    <col min="5062" max="5062" width="14.36328125" style="22" customWidth="1"/>
    <col min="5063" max="5071" width="11.36328125" style="22" customWidth="1"/>
    <col min="5072" max="5078" width="9.6328125" style="22" customWidth="1"/>
    <col min="5079" max="5079" width="11.36328125" style="22" customWidth="1"/>
    <col min="5080" max="5086" width="9.6328125" style="22" customWidth="1"/>
    <col min="5087" max="5087" width="11.36328125" style="22" customWidth="1"/>
    <col min="5088" max="5094" width="9.6328125" style="22" customWidth="1"/>
    <col min="5095" max="5095" width="11.36328125" style="22" customWidth="1"/>
    <col min="5096" max="5102" width="9.6328125" style="22" customWidth="1"/>
    <col min="5103" max="5103" width="11.36328125" style="22" customWidth="1"/>
    <col min="5104" max="5130" width="9.6328125" style="22" customWidth="1"/>
    <col min="5131" max="5131" width="11.36328125" style="22" customWidth="1"/>
    <col min="5132" max="5164" width="9.6328125" style="22" customWidth="1"/>
    <col min="5165" max="5172" width="11.36328125" style="22" customWidth="1"/>
    <col min="5173" max="5313" width="11.36328125" style="22"/>
    <col min="5314" max="5314" width="2.6328125" style="22" customWidth="1"/>
    <col min="5315" max="5315" width="7" style="22" customWidth="1"/>
    <col min="5316" max="5316" width="9.6328125" style="22" bestFit="1" customWidth="1"/>
    <col min="5317" max="5317" width="76" style="22" customWidth="1"/>
    <col min="5318" max="5318" width="14.36328125" style="22" customWidth="1"/>
    <col min="5319" max="5327" width="11.36328125" style="22" customWidth="1"/>
    <col min="5328" max="5334" width="9.6328125" style="22" customWidth="1"/>
    <col min="5335" max="5335" width="11.36328125" style="22" customWidth="1"/>
    <col min="5336" max="5342" width="9.6328125" style="22" customWidth="1"/>
    <col min="5343" max="5343" width="11.36328125" style="22" customWidth="1"/>
    <col min="5344" max="5350" width="9.6328125" style="22" customWidth="1"/>
    <col min="5351" max="5351" width="11.36328125" style="22" customWidth="1"/>
    <col min="5352" max="5358" width="9.6328125" style="22" customWidth="1"/>
    <col min="5359" max="5359" width="11.36328125" style="22" customWidth="1"/>
    <col min="5360" max="5386" width="9.6328125" style="22" customWidth="1"/>
    <col min="5387" max="5387" width="11.36328125" style="22" customWidth="1"/>
    <col min="5388" max="5420" width="9.6328125" style="22" customWidth="1"/>
    <col min="5421" max="5428" width="11.36328125" style="22" customWidth="1"/>
    <col min="5429" max="5569" width="11.36328125" style="22"/>
    <col min="5570" max="5570" width="2.6328125" style="22" customWidth="1"/>
    <col min="5571" max="5571" width="7" style="22" customWidth="1"/>
    <col min="5572" max="5572" width="9.6328125" style="22" bestFit="1" customWidth="1"/>
    <col min="5573" max="5573" width="76" style="22" customWidth="1"/>
    <col min="5574" max="5574" width="14.36328125" style="22" customWidth="1"/>
    <col min="5575" max="5583" width="11.36328125" style="22" customWidth="1"/>
    <col min="5584" max="5590" width="9.6328125" style="22" customWidth="1"/>
    <col min="5591" max="5591" width="11.36328125" style="22" customWidth="1"/>
    <col min="5592" max="5598" width="9.6328125" style="22" customWidth="1"/>
    <col min="5599" max="5599" width="11.36328125" style="22" customWidth="1"/>
    <col min="5600" max="5606" width="9.6328125" style="22" customWidth="1"/>
    <col min="5607" max="5607" width="11.36328125" style="22" customWidth="1"/>
    <col min="5608" max="5614" width="9.6328125" style="22" customWidth="1"/>
    <col min="5615" max="5615" width="11.36328125" style="22" customWidth="1"/>
    <col min="5616" max="5642" width="9.6328125" style="22" customWidth="1"/>
    <col min="5643" max="5643" width="11.36328125" style="22" customWidth="1"/>
    <col min="5644" max="5676" width="9.6328125" style="22" customWidth="1"/>
    <col min="5677" max="5684" width="11.36328125" style="22" customWidth="1"/>
    <col min="5685" max="5825" width="11.36328125" style="22"/>
    <col min="5826" max="5826" width="2.6328125" style="22" customWidth="1"/>
    <col min="5827" max="5827" width="7" style="22" customWidth="1"/>
    <col min="5828" max="5828" width="9.6328125" style="22" bestFit="1" customWidth="1"/>
    <col min="5829" max="5829" width="76" style="22" customWidth="1"/>
    <col min="5830" max="5830" width="14.36328125" style="22" customWidth="1"/>
    <col min="5831" max="5839" width="11.36328125" style="22" customWidth="1"/>
    <col min="5840" max="5846" width="9.6328125" style="22" customWidth="1"/>
    <col min="5847" max="5847" width="11.36328125" style="22" customWidth="1"/>
    <col min="5848" max="5854" width="9.6328125" style="22" customWidth="1"/>
    <col min="5855" max="5855" width="11.36328125" style="22" customWidth="1"/>
    <col min="5856" max="5862" width="9.6328125" style="22" customWidth="1"/>
    <col min="5863" max="5863" width="11.36328125" style="22" customWidth="1"/>
    <col min="5864" max="5870" width="9.6328125" style="22" customWidth="1"/>
    <col min="5871" max="5871" width="11.36328125" style="22" customWidth="1"/>
    <col min="5872" max="5898" width="9.6328125" style="22" customWidth="1"/>
    <col min="5899" max="5899" width="11.36328125" style="22" customWidth="1"/>
    <col min="5900" max="5932" width="9.6328125" style="22" customWidth="1"/>
    <col min="5933" max="5940" width="11.36328125" style="22" customWidth="1"/>
    <col min="5941" max="6081" width="11.36328125" style="22"/>
    <col min="6082" max="6082" width="2.6328125" style="22" customWidth="1"/>
    <col min="6083" max="6083" width="7" style="22" customWidth="1"/>
    <col min="6084" max="6084" width="9.6328125" style="22" bestFit="1" customWidth="1"/>
    <col min="6085" max="6085" width="76" style="22" customWidth="1"/>
    <col min="6086" max="6086" width="14.36328125" style="22" customWidth="1"/>
    <col min="6087" max="6095" width="11.36328125" style="22" customWidth="1"/>
    <col min="6096" max="6102" width="9.6328125" style="22" customWidth="1"/>
    <col min="6103" max="6103" width="11.36328125" style="22" customWidth="1"/>
    <col min="6104" max="6110" width="9.6328125" style="22" customWidth="1"/>
    <col min="6111" max="6111" width="11.36328125" style="22" customWidth="1"/>
    <col min="6112" max="6118" width="9.6328125" style="22" customWidth="1"/>
    <col min="6119" max="6119" width="11.36328125" style="22" customWidth="1"/>
    <col min="6120" max="6126" width="9.6328125" style="22" customWidth="1"/>
    <col min="6127" max="6127" width="11.36328125" style="22" customWidth="1"/>
    <col min="6128" max="6154" width="9.6328125" style="22" customWidth="1"/>
    <col min="6155" max="6155" width="11.36328125" style="22" customWidth="1"/>
    <col min="6156" max="6188" width="9.6328125" style="22" customWidth="1"/>
    <col min="6189" max="6196" width="11.36328125" style="22" customWidth="1"/>
    <col min="6197" max="6337" width="11.36328125" style="22"/>
    <col min="6338" max="6338" width="2.6328125" style="22" customWidth="1"/>
    <col min="6339" max="6339" width="7" style="22" customWidth="1"/>
    <col min="6340" max="6340" width="9.6328125" style="22" bestFit="1" customWidth="1"/>
    <col min="6341" max="6341" width="76" style="22" customWidth="1"/>
    <col min="6342" max="6342" width="14.36328125" style="22" customWidth="1"/>
    <col min="6343" max="6351" width="11.36328125" style="22" customWidth="1"/>
    <col min="6352" max="6358" width="9.6328125" style="22" customWidth="1"/>
    <col min="6359" max="6359" width="11.36328125" style="22" customWidth="1"/>
    <col min="6360" max="6366" width="9.6328125" style="22" customWidth="1"/>
    <col min="6367" max="6367" width="11.36328125" style="22" customWidth="1"/>
    <col min="6368" max="6374" width="9.6328125" style="22" customWidth="1"/>
    <col min="6375" max="6375" width="11.36328125" style="22" customWidth="1"/>
    <col min="6376" max="6382" width="9.6328125" style="22" customWidth="1"/>
    <col min="6383" max="6383" width="11.36328125" style="22" customWidth="1"/>
    <col min="6384" max="6410" width="9.6328125" style="22" customWidth="1"/>
    <col min="6411" max="6411" width="11.36328125" style="22" customWidth="1"/>
    <col min="6412" max="6444" width="9.6328125" style="22" customWidth="1"/>
    <col min="6445" max="6452" width="11.36328125" style="22" customWidth="1"/>
    <col min="6453" max="6593" width="11.36328125" style="22"/>
    <col min="6594" max="6594" width="2.6328125" style="22" customWidth="1"/>
    <col min="6595" max="6595" width="7" style="22" customWidth="1"/>
    <col min="6596" max="6596" width="9.6328125" style="22" bestFit="1" customWidth="1"/>
    <col min="6597" max="6597" width="76" style="22" customWidth="1"/>
    <col min="6598" max="6598" width="14.36328125" style="22" customWidth="1"/>
    <col min="6599" max="6607" width="11.36328125" style="22" customWidth="1"/>
    <col min="6608" max="6614" width="9.6328125" style="22" customWidth="1"/>
    <col min="6615" max="6615" width="11.36328125" style="22" customWidth="1"/>
    <col min="6616" max="6622" width="9.6328125" style="22" customWidth="1"/>
    <col min="6623" max="6623" width="11.36328125" style="22" customWidth="1"/>
    <col min="6624" max="6630" width="9.6328125" style="22" customWidth="1"/>
    <col min="6631" max="6631" width="11.36328125" style="22" customWidth="1"/>
    <col min="6632" max="6638" width="9.6328125" style="22" customWidth="1"/>
    <col min="6639" max="6639" width="11.36328125" style="22" customWidth="1"/>
    <col min="6640" max="6666" width="9.6328125" style="22" customWidth="1"/>
    <col min="6667" max="6667" width="11.36328125" style="22" customWidth="1"/>
    <col min="6668" max="6700" width="9.6328125" style="22" customWidth="1"/>
    <col min="6701" max="6708" width="11.36328125" style="22" customWidth="1"/>
    <col min="6709" max="6849" width="11.36328125" style="22"/>
    <col min="6850" max="6850" width="2.6328125" style="22" customWidth="1"/>
    <col min="6851" max="6851" width="7" style="22" customWidth="1"/>
    <col min="6852" max="6852" width="9.6328125" style="22" bestFit="1" customWidth="1"/>
    <col min="6853" max="6853" width="76" style="22" customWidth="1"/>
    <col min="6854" max="6854" width="14.36328125" style="22" customWidth="1"/>
    <col min="6855" max="6863" width="11.36328125" style="22" customWidth="1"/>
    <col min="6864" max="6870" width="9.6328125" style="22" customWidth="1"/>
    <col min="6871" max="6871" width="11.36328125" style="22" customWidth="1"/>
    <col min="6872" max="6878" width="9.6328125" style="22" customWidth="1"/>
    <col min="6879" max="6879" width="11.36328125" style="22" customWidth="1"/>
    <col min="6880" max="6886" width="9.6328125" style="22" customWidth="1"/>
    <col min="6887" max="6887" width="11.36328125" style="22" customWidth="1"/>
    <col min="6888" max="6894" width="9.6328125" style="22" customWidth="1"/>
    <col min="6895" max="6895" width="11.36328125" style="22" customWidth="1"/>
    <col min="6896" max="6922" width="9.6328125" style="22" customWidth="1"/>
    <col min="6923" max="6923" width="11.36328125" style="22" customWidth="1"/>
    <col min="6924" max="6956" width="9.6328125" style="22" customWidth="1"/>
    <col min="6957" max="6964" width="11.36328125" style="22" customWidth="1"/>
    <col min="6965" max="7105" width="11.36328125" style="22"/>
    <col min="7106" max="7106" width="2.6328125" style="22" customWidth="1"/>
    <col min="7107" max="7107" width="7" style="22" customWidth="1"/>
    <col min="7108" max="7108" width="9.6328125" style="22" bestFit="1" customWidth="1"/>
    <col min="7109" max="7109" width="76" style="22" customWidth="1"/>
    <col min="7110" max="7110" width="14.36328125" style="22" customWidth="1"/>
    <col min="7111" max="7119" width="11.36328125" style="22" customWidth="1"/>
    <col min="7120" max="7126" width="9.6328125" style="22" customWidth="1"/>
    <col min="7127" max="7127" width="11.36328125" style="22" customWidth="1"/>
    <col min="7128" max="7134" width="9.6328125" style="22" customWidth="1"/>
    <col min="7135" max="7135" width="11.36328125" style="22" customWidth="1"/>
    <col min="7136" max="7142" width="9.6328125" style="22" customWidth="1"/>
    <col min="7143" max="7143" width="11.36328125" style="22" customWidth="1"/>
    <col min="7144" max="7150" width="9.6328125" style="22" customWidth="1"/>
    <col min="7151" max="7151" width="11.36328125" style="22" customWidth="1"/>
    <col min="7152" max="7178" width="9.6328125" style="22" customWidth="1"/>
    <col min="7179" max="7179" width="11.36328125" style="22" customWidth="1"/>
    <col min="7180" max="7212" width="9.6328125" style="22" customWidth="1"/>
    <col min="7213" max="7220" width="11.36328125" style="22" customWidth="1"/>
    <col min="7221" max="7361" width="11.36328125" style="22"/>
    <col min="7362" max="7362" width="2.6328125" style="22" customWidth="1"/>
    <col min="7363" max="7363" width="7" style="22" customWidth="1"/>
    <col min="7364" max="7364" width="9.6328125" style="22" bestFit="1" customWidth="1"/>
    <col min="7365" max="7365" width="76" style="22" customWidth="1"/>
    <col min="7366" max="7366" width="14.36328125" style="22" customWidth="1"/>
    <col min="7367" max="7375" width="11.36328125" style="22" customWidth="1"/>
    <col min="7376" max="7382" width="9.6328125" style="22" customWidth="1"/>
    <col min="7383" max="7383" width="11.36328125" style="22" customWidth="1"/>
    <col min="7384" max="7390" width="9.6328125" style="22" customWidth="1"/>
    <col min="7391" max="7391" width="11.36328125" style="22" customWidth="1"/>
    <col min="7392" max="7398" width="9.6328125" style="22" customWidth="1"/>
    <col min="7399" max="7399" width="11.36328125" style="22" customWidth="1"/>
    <col min="7400" max="7406" width="9.6328125" style="22" customWidth="1"/>
    <col min="7407" max="7407" width="11.36328125" style="22" customWidth="1"/>
    <col min="7408" max="7434" width="9.6328125" style="22" customWidth="1"/>
    <col min="7435" max="7435" width="11.36328125" style="22" customWidth="1"/>
    <col min="7436" max="7468" width="9.6328125" style="22" customWidth="1"/>
    <col min="7469" max="7476" width="11.36328125" style="22" customWidth="1"/>
    <col min="7477" max="7617" width="11.36328125" style="22"/>
    <col min="7618" max="7618" width="2.6328125" style="22" customWidth="1"/>
    <col min="7619" max="7619" width="7" style="22" customWidth="1"/>
    <col min="7620" max="7620" width="9.6328125" style="22" bestFit="1" customWidth="1"/>
    <col min="7621" max="7621" width="76" style="22" customWidth="1"/>
    <col min="7622" max="7622" width="14.36328125" style="22" customWidth="1"/>
    <col min="7623" max="7631" width="11.36328125" style="22" customWidth="1"/>
    <col min="7632" max="7638" width="9.6328125" style="22" customWidth="1"/>
    <col min="7639" max="7639" width="11.36328125" style="22" customWidth="1"/>
    <col min="7640" max="7646" width="9.6328125" style="22" customWidth="1"/>
    <col min="7647" max="7647" width="11.36328125" style="22" customWidth="1"/>
    <col min="7648" max="7654" width="9.6328125" style="22" customWidth="1"/>
    <col min="7655" max="7655" width="11.36328125" style="22" customWidth="1"/>
    <col min="7656" max="7662" width="9.6328125" style="22" customWidth="1"/>
    <col min="7663" max="7663" width="11.36328125" style="22" customWidth="1"/>
    <col min="7664" max="7690" width="9.6328125" style="22" customWidth="1"/>
    <col min="7691" max="7691" width="11.36328125" style="22" customWidth="1"/>
    <col min="7692" max="7724" width="9.6328125" style="22" customWidth="1"/>
    <col min="7725" max="7732" width="11.36328125" style="22" customWidth="1"/>
    <col min="7733" max="7873" width="11.36328125" style="22"/>
    <col min="7874" max="7874" width="2.6328125" style="22" customWidth="1"/>
    <col min="7875" max="7875" width="7" style="22" customWidth="1"/>
    <col min="7876" max="7876" width="9.6328125" style="22" bestFit="1" customWidth="1"/>
    <col min="7877" max="7877" width="76" style="22" customWidth="1"/>
    <col min="7878" max="7878" width="14.36328125" style="22" customWidth="1"/>
    <col min="7879" max="7887" width="11.36328125" style="22" customWidth="1"/>
    <col min="7888" max="7894" width="9.6328125" style="22" customWidth="1"/>
    <col min="7895" max="7895" width="11.36328125" style="22" customWidth="1"/>
    <col min="7896" max="7902" width="9.6328125" style="22" customWidth="1"/>
    <col min="7903" max="7903" width="11.36328125" style="22" customWidth="1"/>
    <col min="7904" max="7910" width="9.6328125" style="22" customWidth="1"/>
    <col min="7911" max="7911" width="11.36328125" style="22" customWidth="1"/>
    <col min="7912" max="7918" width="9.6328125" style="22" customWidth="1"/>
    <col min="7919" max="7919" width="11.36328125" style="22" customWidth="1"/>
    <col min="7920" max="7946" width="9.6328125" style="22" customWidth="1"/>
    <col min="7947" max="7947" width="11.36328125" style="22" customWidth="1"/>
    <col min="7948" max="7980" width="9.6328125" style="22" customWidth="1"/>
    <col min="7981" max="7988" width="11.36328125" style="22" customWidth="1"/>
    <col min="7989" max="8129" width="11.36328125" style="22"/>
    <col min="8130" max="8130" width="2.6328125" style="22" customWidth="1"/>
    <col min="8131" max="8131" width="7" style="22" customWidth="1"/>
    <col min="8132" max="8132" width="9.6328125" style="22" bestFit="1" customWidth="1"/>
    <col min="8133" max="8133" width="76" style="22" customWidth="1"/>
    <col min="8134" max="8134" width="14.36328125" style="22" customWidth="1"/>
    <col min="8135" max="8143" width="11.36328125" style="22" customWidth="1"/>
    <col min="8144" max="8150" width="9.6328125" style="22" customWidth="1"/>
    <col min="8151" max="8151" width="11.36328125" style="22" customWidth="1"/>
    <col min="8152" max="8158" width="9.6328125" style="22" customWidth="1"/>
    <col min="8159" max="8159" width="11.36328125" style="22" customWidth="1"/>
    <col min="8160" max="8166" width="9.6328125" style="22" customWidth="1"/>
    <col min="8167" max="8167" width="11.36328125" style="22" customWidth="1"/>
    <col min="8168" max="8174" width="9.6328125" style="22" customWidth="1"/>
    <col min="8175" max="8175" width="11.36328125" style="22" customWidth="1"/>
    <col min="8176" max="8202" width="9.6328125" style="22" customWidth="1"/>
    <col min="8203" max="8203" width="11.36328125" style="22" customWidth="1"/>
    <col min="8204" max="8236" width="9.6328125" style="22" customWidth="1"/>
    <col min="8237" max="8244" width="11.36328125" style="22" customWidth="1"/>
    <col min="8245" max="8385" width="11.36328125" style="22"/>
    <col min="8386" max="8386" width="2.6328125" style="22" customWidth="1"/>
    <col min="8387" max="8387" width="7" style="22" customWidth="1"/>
    <col min="8388" max="8388" width="9.6328125" style="22" bestFit="1" customWidth="1"/>
    <col min="8389" max="8389" width="76" style="22" customWidth="1"/>
    <col min="8390" max="8390" width="14.36328125" style="22" customWidth="1"/>
    <col min="8391" max="8399" width="11.36328125" style="22" customWidth="1"/>
    <col min="8400" max="8406" width="9.6328125" style="22" customWidth="1"/>
    <col min="8407" max="8407" width="11.36328125" style="22" customWidth="1"/>
    <col min="8408" max="8414" width="9.6328125" style="22" customWidth="1"/>
    <col min="8415" max="8415" width="11.36328125" style="22" customWidth="1"/>
    <col min="8416" max="8422" width="9.6328125" style="22" customWidth="1"/>
    <col min="8423" max="8423" width="11.36328125" style="22" customWidth="1"/>
    <col min="8424" max="8430" width="9.6328125" style="22" customWidth="1"/>
    <col min="8431" max="8431" width="11.36328125" style="22" customWidth="1"/>
    <col min="8432" max="8458" width="9.6328125" style="22" customWidth="1"/>
    <col min="8459" max="8459" width="11.36328125" style="22" customWidth="1"/>
    <col min="8460" max="8492" width="9.6328125" style="22" customWidth="1"/>
    <col min="8493" max="8500" width="11.36328125" style="22" customWidth="1"/>
    <col min="8501" max="8641" width="11.36328125" style="22"/>
    <col min="8642" max="8642" width="2.6328125" style="22" customWidth="1"/>
    <col min="8643" max="8643" width="7" style="22" customWidth="1"/>
    <col min="8644" max="8644" width="9.6328125" style="22" bestFit="1" customWidth="1"/>
    <col min="8645" max="8645" width="76" style="22" customWidth="1"/>
    <col min="8646" max="8646" width="14.36328125" style="22" customWidth="1"/>
    <col min="8647" max="8655" width="11.36328125" style="22" customWidth="1"/>
    <col min="8656" max="8662" width="9.6328125" style="22" customWidth="1"/>
    <col min="8663" max="8663" width="11.36328125" style="22" customWidth="1"/>
    <col min="8664" max="8670" width="9.6328125" style="22" customWidth="1"/>
    <col min="8671" max="8671" width="11.36328125" style="22" customWidth="1"/>
    <col min="8672" max="8678" width="9.6328125" style="22" customWidth="1"/>
    <col min="8679" max="8679" width="11.36328125" style="22" customWidth="1"/>
    <col min="8680" max="8686" width="9.6328125" style="22" customWidth="1"/>
    <col min="8687" max="8687" width="11.36328125" style="22" customWidth="1"/>
    <col min="8688" max="8714" width="9.6328125" style="22" customWidth="1"/>
    <col min="8715" max="8715" width="11.36328125" style="22" customWidth="1"/>
    <col min="8716" max="8748" width="9.6328125" style="22" customWidth="1"/>
    <col min="8749" max="8756" width="11.36328125" style="22" customWidth="1"/>
    <col min="8757" max="8897" width="11.36328125" style="22"/>
    <col min="8898" max="8898" width="2.6328125" style="22" customWidth="1"/>
    <col min="8899" max="8899" width="7" style="22" customWidth="1"/>
    <col min="8900" max="8900" width="9.6328125" style="22" bestFit="1" customWidth="1"/>
    <col min="8901" max="8901" width="76" style="22" customWidth="1"/>
    <col min="8902" max="8902" width="14.36328125" style="22" customWidth="1"/>
    <col min="8903" max="8911" width="11.36328125" style="22" customWidth="1"/>
    <col min="8912" max="8918" width="9.6328125" style="22" customWidth="1"/>
    <col min="8919" max="8919" width="11.36328125" style="22" customWidth="1"/>
    <col min="8920" max="8926" width="9.6328125" style="22" customWidth="1"/>
    <col min="8927" max="8927" width="11.36328125" style="22" customWidth="1"/>
    <col min="8928" max="8934" width="9.6328125" style="22" customWidth="1"/>
    <col min="8935" max="8935" width="11.36328125" style="22" customWidth="1"/>
    <col min="8936" max="8942" width="9.6328125" style="22" customWidth="1"/>
    <col min="8943" max="8943" width="11.36328125" style="22" customWidth="1"/>
    <col min="8944" max="8970" width="9.6328125" style="22" customWidth="1"/>
    <col min="8971" max="8971" width="11.36328125" style="22" customWidth="1"/>
    <col min="8972" max="9004" width="9.6328125" style="22" customWidth="1"/>
    <col min="9005" max="9012" width="11.36328125" style="22" customWidth="1"/>
    <col min="9013" max="9153" width="11.36328125" style="22"/>
    <col min="9154" max="9154" width="2.6328125" style="22" customWidth="1"/>
    <col min="9155" max="9155" width="7" style="22" customWidth="1"/>
    <col min="9156" max="9156" width="9.6328125" style="22" bestFit="1" customWidth="1"/>
    <col min="9157" max="9157" width="76" style="22" customWidth="1"/>
    <col min="9158" max="9158" width="14.36328125" style="22" customWidth="1"/>
    <col min="9159" max="9167" width="11.36328125" style="22" customWidth="1"/>
    <col min="9168" max="9174" width="9.6328125" style="22" customWidth="1"/>
    <col min="9175" max="9175" width="11.36328125" style="22" customWidth="1"/>
    <col min="9176" max="9182" width="9.6328125" style="22" customWidth="1"/>
    <col min="9183" max="9183" width="11.36328125" style="22" customWidth="1"/>
    <col min="9184" max="9190" width="9.6328125" style="22" customWidth="1"/>
    <col min="9191" max="9191" width="11.36328125" style="22" customWidth="1"/>
    <col min="9192" max="9198" width="9.6328125" style="22" customWidth="1"/>
    <col min="9199" max="9199" width="11.36328125" style="22" customWidth="1"/>
    <col min="9200" max="9226" width="9.6328125" style="22" customWidth="1"/>
    <col min="9227" max="9227" width="11.36328125" style="22" customWidth="1"/>
    <col min="9228" max="9260" width="9.6328125" style="22" customWidth="1"/>
    <col min="9261" max="9268" width="11.36328125" style="22" customWidth="1"/>
    <col min="9269" max="9409" width="11.36328125" style="22"/>
    <col min="9410" max="9410" width="2.6328125" style="22" customWidth="1"/>
    <col min="9411" max="9411" width="7" style="22" customWidth="1"/>
    <col min="9412" max="9412" width="9.6328125" style="22" bestFit="1" customWidth="1"/>
    <col min="9413" max="9413" width="76" style="22" customWidth="1"/>
    <col min="9414" max="9414" width="14.36328125" style="22" customWidth="1"/>
    <col min="9415" max="9423" width="11.36328125" style="22" customWidth="1"/>
    <col min="9424" max="9430" width="9.6328125" style="22" customWidth="1"/>
    <col min="9431" max="9431" width="11.36328125" style="22" customWidth="1"/>
    <col min="9432" max="9438" width="9.6328125" style="22" customWidth="1"/>
    <col min="9439" max="9439" width="11.36328125" style="22" customWidth="1"/>
    <col min="9440" max="9446" width="9.6328125" style="22" customWidth="1"/>
    <col min="9447" max="9447" width="11.36328125" style="22" customWidth="1"/>
    <col min="9448" max="9454" width="9.6328125" style="22" customWidth="1"/>
    <col min="9455" max="9455" width="11.36328125" style="22" customWidth="1"/>
    <col min="9456" max="9482" width="9.6328125" style="22" customWidth="1"/>
    <col min="9483" max="9483" width="11.36328125" style="22" customWidth="1"/>
    <col min="9484" max="9516" width="9.6328125" style="22" customWidth="1"/>
    <col min="9517" max="9524" width="11.36328125" style="22" customWidth="1"/>
    <col min="9525" max="9665" width="11.36328125" style="22"/>
    <col min="9666" max="9666" width="2.6328125" style="22" customWidth="1"/>
    <col min="9667" max="9667" width="7" style="22" customWidth="1"/>
    <col min="9668" max="9668" width="9.6328125" style="22" bestFit="1" customWidth="1"/>
    <col min="9669" max="9669" width="76" style="22" customWidth="1"/>
    <col min="9670" max="9670" width="14.36328125" style="22" customWidth="1"/>
    <col min="9671" max="9679" width="11.36328125" style="22" customWidth="1"/>
    <col min="9680" max="9686" width="9.6328125" style="22" customWidth="1"/>
    <col min="9687" max="9687" width="11.36328125" style="22" customWidth="1"/>
    <col min="9688" max="9694" width="9.6328125" style="22" customWidth="1"/>
    <col min="9695" max="9695" width="11.36328125" style="22" customWidth="1"/>
    <col min="9696" max="9702" width="9.6328125" style="22" customWidth="1"/>
    <col min="9703" max="9703" width="11.36328125" style="22" customWidth="1"/>
    <col min="9704" max="9710" width="9.6328125" style="22" customWidth="1"/>
    <col min="9711" max="9711" width="11.36328125" style="22" customWidth="1"/>
    <col min="9712" max="9738" width="9.6328125" style="22" customWidth="1"/>
    <col min="9739" max="9739" width="11.36328125" style="22" customWidth="1"/>
    <col min="9740" max="9772" width="9.6328125" style="22" customWidth="1"/>
    <col min="9773" max="9780" width="11.36328125" style="22" customWidth="1"/>
    <col min="9781" max="9921" width="11.36328125" style="22"/>
    <col min="9922" max="9922" width="2.6328125" style="22" customWidth="1"/>
    <col min="9923" max="9923" width="7" style="22" customWidth="1"/>
    <col min="9924" max="9924" width="9.6328125" style="22" bestFit="1" customWidth="1"/>
    <col min="9925" max="9925" width="76" style="22" customWidth="1"/>
    <col min="9926" max="9926" width="14.36328125" style="22" customWidth="1"/>
    <col min="9927" max="9935" width="11.36328125" style="22" customWidth="1"/>
    <col min="9936" max="9942" width="9.6328125" style="22" customWidth="1"/>
    <col min="9943" max="9943" width="11.36328125" style="22" customWidth="1"/>
    <col min="9944" max="9950" width="9.6328125" style="22" customWidth="1"/>
    <col min="9951" max="9951" width="11.36328125" style="22" customWidth="1"/>
    <col min="9952" max="9958" width="9.6328125" style="22" customWidth="1"/>
    <col min="9959" max="9959" width="11.36328125" style="22" customWidth="1"/>
    <col min="9960" max="9966" width="9.6328125" style="22" customWidth="1"/>
    <col min="9967" max="9967" width="11.36328125" style="22" customWidth="1"/>
    <col min="9968" max="9994" width="9.6328125" style="22" customWidth="1"/>
    <col min="9995" max="9995" width="11.36328125" style="22" customWidth="1"/>
    <col min="9996" max="10028" width="9.6328125" style="22" customWidth="1"/>
    <col min="10029" max="10036" width="11.36328125" style="22" customWidth="1"/>
    <col min="10037" max="10177" width="11.36328125" style="22"/>
    <col min="10178" max="10178" width="2.6328125" style="22" customWidth="1"/>
    <col min="10179" max="10179" width="7" style="22" customWidth="1"/>
    <col min="10180" max="10180" width="9.6328125" style="22" bestFit="1" customWidth="1"/>
    <col min="10181" max="10181" width="76" style="22" customWidth="1"/>
    <col min="10182" max="10182" width="14.36328125" style="22" customWidth="1"/>
    <col min="10183" max="10191" width="11.36328125" style="22" customWidth="1"/>
    <col min="10192" max="10198" width="9.6328125" style="22" customWidth="1"/>
    <col min="10199" max="10199" width="11.36328125" style="22" customWidth="1"/>
    <col min="10200" max="10206" width="9.6328125" style="22" customWidth="1"/>
    <col min="10207" max="10207" width="11.36328125" style="22" customWidth="1"/>
    <col min="10208" max="10214" width="9.6328125" style="22" customWidth="1"/>
    <col min="10215" max="10215" width="11.36328125" style="22" customWidth="1"/>
    <col min="10216" max="10222" width="9.6328125" style="22" customWidth="1"/>
    <col min="10223" max="10223" width="11.36328125" style="22" customWidth="1"/>
    <col min="10224" max="10250" width="9.6328125" style="22" customWidth="1"/>
    <col min="10251" max="10251" width="11.36328125" style="22" customWidth="1"/>
    <col min="10252" max="10284" width="9.6328125" style="22" customWidth="1"/>
    <col min="10285" max="10292" width="11.36328125" style="22" customWidth="1"/>
    <col min="10293" max="10433" width="11.36328125" style="22"/>
    <col min="10434" max="10434" width="2.6328125" style="22" customWidth="1"/>
    <col min="10435" max="10435" width="7" style="22" customWidth="1"/>
    <col min="10436" max="10436" width="9.6328125" style="22" bestFit="1" customWidth="1"/>
    <col min="10437" max="10437" width="76" style="22" customWidth="1"/>
    <col min="10438" max="10438" width="14.36328125" style="22" customWidth="1"/>
    <col min="10439" max="10447" width="11.36328125" style="22" customWidth="1"/>
    <col min="10448" max="10454" width="9.6328125" style="22" customWidth="1"/>
    <col min="10455" max="10455" width="11.36328125" style="22" customWidth="1"/>
    <col min="10456" max="10462" width="9.6328125" style="22" customWidth="1"/>
    <col min="10463" max="10463" width="11.36328125" style="22" customWidth="1"/>
    <col min="10464" max="10470" width="9.6328125" style="22" customWidth="1"/>
    <col min="10471" max="10471" width="11.36328125" style="22" customWidth="1"/>
    <col min="10472" max="10478" width="9.6328125" style="22" customWidth="1"/>
    <col min="10479" max="10479" width="11.36328125" style="22" customWidth="1"/>
    <col min="10480" max="10506" width="9.6328125" style="22" customWidth="1"/>
    <col min="10507" max="10507" width="11.36328125" style="22" customWidth="1"/>
    <col min="10508" max="10540" width="9.6328125" style="22" customWidth="1"/>
    <col min="10541" max="10548" width="11.36328125" style="22" customWidth="1"/>
    <col min="10549" max="10689" width="11.36328125" style="22"/>
    <col min="10690" max="10690" width="2.6328125" style="22" customWidth="1"/>
    <col min="10691" max="10691" width="7" style="22" customWidth="1"/>
    <col min="10692" max="10692" width="9.6328125" style="22" bestFit="1" customWidth="1"/>
    <col min="10693" max="10693" width="76" style="22" customWidth="1"/>
    <col min="10694" max="10694" width="14.36328125" style="22" customWidth="1"/>
    <col min="10695" max="10703" width="11.36328125" style="22" customWidth="1"/>
    <col min="10704" max="10710" width="9.6328125" style="22" customWidth="1"/>
    <col min="10711" max="10711" width="11.36328125" style="22" customWidth="1"/>
    <col min="10712" max="10718" width="9.6328125" style="22" customWidth="1"/>
    <col min="10719" max="10719" width="11.36328125" style="22" customWidth="1"/>
    <col min="10720" max="10726" width="9.6328125" style="22" customWidth="1"/>
    <col min="10727" max="10727" width="11.36328125" style="22" customWidth="1"/>
    <col min="10728" max="10734" width="9.6328125" style="22" customWidth="1"/>
    <col min="10735" max="10735" width="11.36328125" style="22" customWidth="1"/>
    <col min="10736" max="10762" width="9.6328125" style="22" customWidth="1"/>
    <col min="10763" max="10763" width="11.36328125" style="22" customWidth="1"/>
    <col min="10764" max="10796" width="9.6328125" style="22" customWidth="1"/>
    <col min="10797" max="10804" width="11.36328125" style="22" customWidth="1"/>
    <col min="10805" max="10945" width="11.36328125" style="22"/>
    <col min="10946" max="10946" width="2.6328125" style="22" customWidth="1"/>
    <col min="10947" max="10947" width="7" style="22" customWidth="1"/>
    <col min="10948" max="10948" width="9.6328125" style="22" bestFit="1" customWidth="1"/>
    <col min="10949" max="10949" width="76" style="22" customWidth="1"/>
    <col min="10950" max="10950" width="14.36328125" style="22" customWidth="1"/>
    <col min="10951" max="10959" width="11.36328125" style="22" customWidth="1"/>
    <col min="10960" max="10966" width="9.6328125" style="22" customWidth="1"/>
    <col min="10967" max="10967" width="11.36328125" style="22" customWidth="1"/>
    <col min="10968" max="10974" width="9.6328125" style="22" customWidth="1"/>
    <col min="10975" max="10975" width="11.36328125" style="22" customWidth="1"/>
    <col min="10976" max="10982" width="9.6328125" style="22" customWidth="1"/>
    <col min="10983" max="10983" width="11.36328125" style="22" customWidth="1"/>
    <col min="10984" max="10990" width="9.6328125" style="22" customWidth="1"/>
    <col min="10991" max="10991" width="11.36328125" style="22" customWidth="1"/>
    <col min="10992" max="11018" width="9.6328125" style="22" customWidth="1"/>
    <col min="11019" max="11019" width="11.36328125" style="22" customWidth="1"/>
    <col min="11020" max="11052" width="9.6328125" style="22" customWidth="1"/>
    <col min="11053" max="11060" width="11.36328125" style="22" customWidth="1"/>
    <col min="11061" max="11201" width="11.36328125" style="22"/>
    <col min="11202" max="11202" width="2.6328125" style="22" customWidth="1"/>
    <col min="11203" max="11203" width="7" style="22" customWidth="1"/>
    <col min="11204" max="11204" width="9.6328125" style="22" bestFit="1" customWidth="1"/>
    <col min="11205" max="11205" width="76" style="22" customWidth="1"/>
    <col min="11206" max="11206" width="14.36328125" style="22" customWidth="1"/>
    <col min="11207" max="11215" width="11.36328125" style="22" customWidth="1"/>
    <col min="11216" max="11222" width="9.6328125" style="22" customWidth="1"/>
    <col min="11223" max="11223" width="11.36328125" style="22" customWidth="1"/>
    <col min="11224" max="11230" width="9.6328125" style="22" customWidth="1"/>
    <col min="11231" max="11231" width="11.36328125" style="22" customWidth="1"/>
    <col min="11232" max="11238" width="9.6328125" style="22" customWidth="1"/>
    <col min="11239" max="11239" width="11.36328125" style="22" customWidth="1"/>
    <col min="11240" max="11246" width="9.6328125" style="22" customWidth="1"/>
    <col min="11247" max="11247" width="11.36328125" style="22" customWidth="1"/>
    <col min="11248" max="11274" width="9.6328125" style="22" customWidth="1"/>
    <col min="11275" max="11275" width="11.36328125" style="22" customWidth="1"/>
    <col min="11276" max="11308" width="9.6328125" style="22" customWidth="1"/>
    <col min="11309" max="11316" width="11.36328125" style="22" customWidth="1"/>
    <col min="11317" max="11457" width="11.36328125" style="22"/>
    <col min="11458" max="11458" width="2.6328125" style="22" customWidth="1"/>
    <col min="11459" max="11459" width="7" style="22" customWidth="1"/>
    <col min="11460" max="11460" width="9.6328125" style="22" bestFit="1" customWidth="1"/>
    <col min="11461" max="11461" width="76" style="22" customWidth="1"/>
    <col min="11462" max="11462" width="14.36328125" style="22" customWidth="1"/>
    <col min="11463" max="11471" width="11.36328125" style="22" customWidth="1"/>
    <col min="11472" max="11478" width="9.6328125" style="22" customWidth="1"/>
    <col min="11479" max="11479" width="11.36328125" style="22" customWidth="1"/>
    <col min="11480" max="11486" width="9.6328125" style="22" customWidth="1"/>
    <col min="11487" max="11487" width="11.36328125" style="22" customWidth="1"/>
    <col min="11488" max="11494" width="9.6328125" style="22" customWidth="1"/>
    <col min="11495" max="11495" width="11.36328125" style="22" customWidth="1"/>
    <col min="11496" max="11502" width="9.6328125" style="22" customWidth="1"/>
    <col min="11503" max="11503" width="11.36328125" style="22" customWidth="1"/>
    <col min="11504" max="11530" width="9.6328125" style="22" customWidth="1"/>
    <col min="11531" max="11531" width="11.36328125" style="22" customWidth="1"/>
    <col min="11532" max="11564" width="9.6328125" style="22" customWidth="1"/>
    <col min="11565" max="11572" width="11.36328125" style="22" customWidth="1"/>
    <col min="11573" max="11713" width="11.36328125" style="22"/>
    <col min="11714" max="11714" width="2.6328125" style="22" customWidth="1"/>
    <col min="11715" max="11715" width="7" style="22" customWidth="1"/>
    <col min="11716" max="11716" width="9.6328125" style="22" bestFit="1" customWidth="1"/>
    <col min="11717" max="11717" width="76" style="22" customWidth="1"/>
    <col min="11718" max="11718" width="14.36328125" style="22" customWidth="1"/>
    <col min="11719" max="11727" width="11.36328125" style="22" customWidth="1"/>
    <col min="11728" max="11734" width="9.6328125" style="22" customWidth="1"/>
    <col min="11735" max="11735" width="11.36328125" style="22" customWidth="1"/>
    <col min="11736" max="11742" width="9.6328125" style="22" customWidth="1"/>
    <col min="11743" max="11743" width="11.36328125" style="22" customWidth="1"/>
    <col min="11744" max="11750" width="9.6328125" style="22" customWidth="1"/>
    <col min="11751" max="11751" width="11.36328125" style="22" customWidth="1"/>
    <col min="11752" max="11758" width="9.6328125" style="22" customWidth="1"/>
    <col min="11759" max="11759" width="11.36328125" style="22" customWidth="1"/>
    <col min="11760" max="11786" width="9.6328125" style="22" customWidth="1"/>
    <col min="11787" max="11787" width="11.36328125" style="22" customWidth="1"/>
    <col min="11788" max="11820" width="9.6328125" style="22" customWidth="1"/>
    <col min="11821" max="11828" width="11.36328125" style="22" customWidth="1"/>
    <col min="11829" max="11969" width="11.36328125" style="22"/>
    <col min="11970" max="11970" width="2.6328125" style="22" customWidth="1"/>
    <col min="11971" max="11971" width="7" style="22" customWidth="1"/>
    <col min="11972" max="11972" width="9.6328125" style="22" bestFit="1" customWidth="1"/>
    <col min="11973" max="11973" width="76" style="22" customWidth="1"/>
    <col min="11974" max="11974" width="14.36328125" style="22" customWidth="1"/>
    <col min="11975" max="11983" width="11.36328125" style="22" customWidth="1"/>
    <col min="11984" max="11990" width="9.6328125" style="22" customWidth="1"/>
    <col min="11991" max="11991" width="11.36328125" style="22" customWidth="1"/>
    <col min="11992" max="11998" width="9.6328125" style="22" customWidth="1"/>
    <col min="11999" max="11999" width="11.36328125" style="22" customWidth="1"/>
    <col min="12000" max="12006" width="9.6328125" style="22" customWidth="1"/>
    <col min="12007" max="12007" width="11.36328125" style="22" customWidth="1"/>
    <col min="12008" max="12014" width="9.6328125" style="22" customWidth="1"/>
    <col min="12015" max="12015" width="11.36328125" style="22" customWidth="1"/>
    <col min="12016" max="12042" width="9.6328125" style="22" customWidth="1"/>
    <col min="12043" max="12043" width="11.36328125" style="22" customWidth="1"/>
    <col min="12044" max="12076" width="9.6328125" style="22" customWidth="1"/>
    <col min="12077" max="12084" width="11.36328125" style="22" customWidth="1"/>
    <col min="12085" max="12225" width="11.36328125" style="22"/>
    <col min="12226" max="12226" width="2.6328125" style="22" customWidth="1"/>
    <col min="12227" max="12227" width="7" style="22" customWidth="1"/>
    <col min="12228" max="12228" width="9.6328125" style="22" bestFit="1" customWidth="1"/>
    <col min="12229" max="12229" width="76" style="22" customWidth="1"/>
    <col min="12230" max="12230" width="14.36328125" style="22" customWidth="1"/>
    <col min="12231" max="12239" width="11.36328125" style="22" customWidth="1"/>
    <col min="12240" max="12246" width="9.6328125" style="22" customWidth="1"/>
    <col min="12247" max="12247" width="11.36328125" style="22" customWidth="1"/>
    <col min="12248" max="12254" width="9.6328125" style="22" customWidth="1"/>
    <col min="12255" max="12255" width="11.36328125" style="22" customWidth="1"/>
    <col min="12256" max="12262" width="9.6328125" style="22" customWidth="1"/>
    <col min="12263" max="12263" width="11.36328125" style="22" customWidth="1"/>
    <col min="12264" max="12270" width="9.6328125" style="22" customWidth="1"/>
    <col min="12271" max="12271" width="11.36328125" style="22" customWidth="1"/>
    <col min="12272" max="12298" width="9.6328125" style="22" customWidth="1"/>
    <col min="12299" max="12299" width="11.36328125" style="22" customWidth="1"/>
    <col min="12300" max="12332" width="9.6328125" style="22" customWidth="1"/>
    <col min="12333" max="12340" width="11.36328125" style="22" customWidth="1"/>
    <col min="12341" max="12481" width="11.36328125" style="22"/>
    <col min="12482" max="12482" width="2.6328125" style="22" customWidth="1"/>
    <col min="12483" max="12483" width="7" style="22" customWidth="1"/>
    <col min="12484" max="12484" width="9.6328125" style="22" bestFit="1" customWidth="1"/>
    <col min="12485" max="12485" width="76" style="22" customWidth="1"/>
    <col min="12486" max="12486" width="14.36328125" style="22" customWidth="1"/>
    <col min="12487" max="12495" width="11.36328125" style="22" customWidth="1"/>
    <col min="12496" max="12502" width="9.6328125" style="22" customWidth="1"/>
    <col min="12503" max="12503" width="11.36328125" style="22" customWidth="1"/>
    <col min="12504" max="12510" width="9.6328125" style="22" customWidth="1"/>
    <col min="12511" max="12511" width="11.36328125" style="22" customWidth="1"/>
    <col min="12512" max="12518" width="9.6328125" style="22" customWidth="1"/>
    <col min="12519" max="12519" width="11.36328125" style="22" customWidth="1"/>
    <col min="12520" max="12526" width="9.6328125" style="22" customWidth="1"/>
    <col min="12527" max="12527" width="11.36328125" style="22" customWidth="1"/>
    <col min="12528" max="12554" width="9.6328125" style="22" customWidth="1"/>
    <col min="12555" max="12555" width="11.36328125" style="22" customWidth="1"/>
    <col min="12556" max="12588" width="9.6328125" style="22" customWidth="1"/>
    <col min="12589" max="12596" width="11.36328125" style="22" customWidth="1"/>
    <col min="12597" max="12737" width="11.36328125" style="22"/>
    <col min="12738" max="12738" width="2.6328125" style="22" customWidth="1"/>
    <col min="12739" max="12739" width="7" style="22" customWidth="1"/>
    <col min="12740" max="12740" width="9.6328125" style="22" bestFit="1" customWidth="1"/>
    <col min="12741" max="12741" width="76" style="22" customWidth="1"/>
    <col min="12742" max="12742" width="14.36328125" style="22" customWidth="1"/>
    <col min="12743" max="12751" width="11.36328125" style="22" customWidth="1"/>
    <col min="12752" max="12758" width="9.6328125" style="22" customWidth="1"/>
    <col min="12759" max="12759" width="11.36328125" style="22" customWidth="1"/>
    <col min="12760" max="12766" width="9.6328125" style="22" customWidth="1"/>
    <col min="12767" max="12767" width="11.36328125" style="22" customWidth="1"/>
    <col min="12768" max="12774" width="9.6328125" style="22" customWidth="1"/>
    <col min="12775" max="12775" width="11.36328125" style="22" customWidth="1"/>
    <col min="12776" max="12782" width="9.6328125" style="22" customWidth="1"/>
    <col min="12783" max="12783" width="11.36328125" style="22" customWidth="1"/>
    <col min="12784" max="12810" width="9.6328125" style="22" customWidth="1"/>
    <col min="12811" max="12811" width="11.36328125" style="22" customWidth="1"/>
    <col min="12812" max="12844" width="9.6328125" style="22" customWidth="1"/>
    <col min="12845" max="12852" width="11.36328125" style="22" customWidth="1"/>
    <col min="12853" max="12993" width="11.36328125" style="22"/>
    <col min="12994" max="12994" width="2.6328125" style="22" customWidth="1"/>
    <col min="12995" max="12995" width="7" style="22" customWidth="1"/>
    <col min="12996" max="12996" width="9.6328125" style="22" bestFit="1" customWidth="1"/>
    <col min="12997" max="12997" width="76" style="22" customWidth="1"/>
    <col min="12998" max="12998" width="14.36328125" style="22" customWidth="1"/>
    <col min="12999" max="13007" width="11.36328125" style="22" customWidth="1"/>
    <col min="13008" max="13014" width="9.6328125" style="22" customWidth="1"/>
    <col min="13015" max="13015" width="11.36328125" style="22" customWidth="1"/>
    <col min="13016" max="13022" width="9.6328125" style="22" customWidth="1"/>
    <col min="13023" max="13023" width="11.36328125" style="22" customWidth="1"/>
    <col min="13024" max="13030" width="9.6328125" style="22" customWidth="1"/>
    <col min="13031" max="13031" width="11.36328125" style="22" customWidth="1"/>
    <col min="13032" max="13038" width="9.6328125" style="22" customWidth="1"/>
    <col min="13039" max="13039" width="11.36328125" style="22" customWidth="1"/>
    <col min="13040" max="13066" width="9.6328125" style="22" customWidth="1"/>
    <col min="13067" max="13067" width="11.36328125" style="22" customWidth="1"/>
    <col min="13068" max="13100" width="9.6328125" style="22" customWidth="1"/>
    <col min="13101" max="13108" width="11.36328125" style="22" customWidth="1"/>
    <col min="13109" max="13249" width="11.36328125" style="22"/>
    <col min="13250" max="13250" width="2.6328125" style="22" customWidth="1"/>
    <col min="13251" max="13251" width="7" style="22" customWidth="1"/>
    <col min="13252" max="13252" width="9.6328125" style="22" bestFit="1" customWidth="1"/>
    <col min="13253" max="13253" width="76" style="22" customWidth="1"/>
    <col min="13254" max="13254" width="14.36328125" style="22" customWidth="1"/>
    <col min="13255" max="13263" width="11.36328125" style="22" customWidth="1"/>
    <col min="13264" max="13270" width="9.6328125" style="22" customWidth="1"/>
    <col min="13271" max="13271" width="11.36328125" style="22" customWidth="1"/>
    <col min="13272" max="13278" width="9.6328125" style="22" customWidth="1"/>
    <col min="13279" max="13279" width="11.36328125" style="22" customWidth="1"/>
    <col min="13280" max="13286" width="9.6328125" style="22" customWidth="1"/>
    <col min="13287" max="13287" width="11.36328125" style="22" customWidth="1"/>
    <col min="13288" max="13294" width="9.6328125" style="22" customWidth="1"/>
    <col min="13295" max="13295" width="11.36328125" style="22" customWidth="1"/>
    <col min="13296" max="13322" width="9.6328125" style="22" customWidth="1"/>
    <col min="13323" max="13323" width="11.36328125" style="22" customWidth="1"/>
    <col min="13324" max="13356" width="9.6328125" style="22" customWidth="1"/>
    <col min="13357" max="13364" width="11.36328125" style="22" customWidth="1"/>
    <col min="13365" max="13505" width="11.36328125" style="22"/>
    <col min="13506" max="13506" width="2.6328125" style="22" customWidth="1"/>
    <col min="13507" max="13507" width="7" style="22" customWidth="1"/>
    <col min="13508" max="13508" width="9.6328125" style="22" bestFit="1" customWidth="1"/>
    <col min="13509" max="13509" width="76" style="22" customWidth="1"/>
    <col min="13510" max="13510" width="14.36328125" style="22" customWidth="1"/>
    <col min="13511" max="13519" width="11.36328125" style="22" customWidth="1"/>
    <col min="13520" max="13526" width="9.6328125" style="22" customWidth="1"/>
    <col min="13527" max="13527" width="11.36328125" style="22" customWidth="1"/>
    <col min="13528" max="13534" width="9.6328125" style="22" customWidth="1"/>
    <col min="13535" max="13535" width="11.36328125" style="22" customWidth="1"/>
    <col min="13536" max="13542" width="9.6328125" style="22" customWidth="1"/>
    <col min="13543" max="13543" width="11.36328125" style="22" customWidth="1"/>
    <col min="13544" max="13550" width="9.6328125" style="22" customWidth="1"/>
    <col min="13551" max="13551" width="11.36328125" style="22" customWidth="1"/>
    <col min="13552" max="13578" width="9.6328125" style="22" customWidth="1"/>
    <col min="13579" max="13579" width="11.36328125" style="22" customWidth="1"/>
    <col min="13580" max="13612" width="9.6328125" style="22" customWidth="1"/>
    <col min="13613" max="13620" width="11.36328125" style="22" customWidth="1"/>
    <col min="13621" max="13761" width="11.36328125" style="22"/>
    <col min="13762" max="13762" width="2.6328125" style="22" customWidth="1"/>
    <col min="13763" max="13763" width="7" style="22" customWidth="1"/>
    <col min="13764" max="13764" width="9.6328125" style="22" bestFit="1" customWidth="1"/>
    <col min="13765" max="13765" width="76" style="22" customWidth="1"/>
    <col min="13766" max="13766" width="14.36328125" style="22" customWidth="1"/>
    <col min="13767" max="13775" width="11.36328125" style="22" customWidth="1"/>
    <col min="13776" max="13782" width="9.6328125" style="22" customWidth="1"/>
    <col min="13783" max="13783" width="11.36328125" style="22" customWidth="1"/>
    <col min="13784" max="13790" width="9.6328125" style="22" customWidth="1"/>
    <col min="13791" max="13791" width="11.36328125" style="22" customWidth="1"/>
    <col min="13792" max="13798" width="9.6328125" style="22" customWidth="1"/>
    <col min="13799" max="13799" width="11.36328125" style="22" customWidth="1"/>
    <col min="13800" max="13806" width="9.6328125" style="22" customWidth="1"/>
    <col min="13807" max="13807" width="11.36328125" style="22" customWidth="1"/>
    <col min="13808" max="13834" width="9.6328125" style="22" customWidth="1"/>
    <col min="13835" max="13835" width="11.36328125" style="22" customWidth="1"/>
    <col min="13836" max="13868" width="9.6328125" style="22" customWidth="1"/>
    <col min="13869" max="13876" width="11.36328125" style="22" customWidth="1"/>
    <col min="13877" max="14017" width="11.36328125" style="22"/>
    <col min="14018" max="14018" width="2.6328125" style="22" customWidth="1"/>
    <col min="14019" max="14019" width="7" style="22" customWidth="1"/>
    <col min="14020" max="14020" width="9.6328125" style="22" bestFit="1" customWidth="1"/>
    <col min="14021" max="14021" width="76" style="22" customWidth="1"/>
    <col min="14022" max="14022" width="14.36328125" style="22" customWidth="1"/>
    <col min="14023" max="14031" width="11.36328125" style="22" customWidth="1"/>
    <col min="14032" max="14038" width="9.6328125" style="22" customWidth="1"/>
    <col min="14039" max="14039" width="11.36328125" style="22" customWidth="1"/>
    <col min="14040" max="14046" width="9.6328125" style="22" customWidth="1"/>
    <col min="14047" max="14047" width="11.36328125" style="22" customWidth="1"/>
    <col min="14048" max="14054" width="9.6328125" style="22" customWidth="1"/>
    <col min="14055" max="14055" width="11.36328125" style="22" customWidth="1"/>
    <col min="14056" max="14062" width="9.6328125" style="22" customWidth="1"/>
    <col min="14063" max="14063" width="11.36328125" style="22" customWidth="1"/>
    <col min="14064" max="14090" width="9.6328125" style="22" customWidth="1"/>
    <col min="14091" max="14091" width="11.36328125" style="22" customWidth="1"/>
    <col min="14092" max="14124" width="9.6328125" style="22" customWidth="1"/>
    <col min="14125" max="14132" width="11.36328125" style="22" customWidth="1"/>
    <col min="14133" max="14273" width="11.36328125" style="22"/>
    <col min="14274" max="14274" width="2.6328125" style="22" customWidth="1"/>
    <col min="14275" max="14275" width="7" style="22" customWidth="1"/>
    <col min="14276" max="14276" width="9.6328125" style="22" bestFit="1" customWidth="1"/>
    <col min="14277" max="14277" width="76" style="22" customWidth="1"/>
    <col min="14278" max="14278" width="14.36328125" style="22" customWidth="1"/>
    <col min="14279" max="14287" width="11.36328125" style="22" customWidth="1"/>
    <col min="14288" max="14294" width="9.6328125" style="22" customWidth="1"/>
    <col min="14295" max="14295" width="11.36328125" style="22" customWidth="1"/>
    <col min="14296" max="14302" width="9.6328125" style="22" customWidth="1"/>
    <col min="14303" max="14303" width="11.36328125" style="22" customWidth="1"/>
    <col min="14304" max="14310" width="9.6328125" style="22" customWidth="1"/>
    <col min="14311" max="14311" width="11.36328125" style="22" customWidth="1"/>
    <col min="14312" max="14318" width="9.6328125" style="22" customWidth="1"/>
    <col min="14319" max="14319" width="11.36328125" style="22" customWidth="1"/>
    <col min="14320" max="14346" width="9.6328125" style="22" customWidth="1"/>
    <col min="14347" max="14347" width="11.36328125" style="22" customWidth="1"/>
    <col min="14348" max="14380" width="9.6328125" style="22" customWidth="1"/>
    <col min="14381" max="14388" width="11.36328125" style="22" customWidth="1"/>
    <col min="14389" max="14529" width="11.36328125" style="22"/>
    <col min="14530" max="14530" width="2.6328125" style="22" customWidth="1"/>
    <col min="14531" max="14531" width="7" style="22" customWidth="1"/>
    <col min="14532" max="14532" width="9.6328125" style="22" bestFit="1" customWidth="1"/>
    <col min="14533" max="14533" width="76" style="22" customWidth="1"/>
    <col min="14534" max="14534" width="14.36328125" style="22" customWidth="1"/>
    <col min="14535" max="14543" width="11.36328125" style="22" customWidth="1"/>
    <col min="14544" max="14550" width="9.6328125" style="22" customWidth="1"/>
    <col min="14551" max="14551" width="11.36328125" style="22" customWidth="1"/>
    <col min="14552" max="14558" width="9.6328125" style="22" customWidth="1"/>
    <col min="14559" max="14559" width="11.36328125" style="22" customWidth="1"/>
    <col min="14560" max="14566" width="9.6328125" style="22" customWidth="1"/>
    <col min="14567" max="14567" width="11.36328125" style="22" customWidth="1"/>
    <col min="14568" max="14574" width="9.6328125" style="22" customWidth="1"/>
    <col min="14575" max="14575" width="11.36328125" style="22" customWidth="1"/>
    <col min="14576" max="14602" width="9.6328125" style="22" customWidth="1"/>
    <col min="14603" max="14603" width="11.36328125" style="22" customWidth="1"/>
    <col min="14604" max="14636" width="9.6328125" style="22" customWidth="1"/>
    <col min="14637" max="14644" width="11.36328125" style="22" customWidth="1"/>
    <col min="14645" max="14785" width="11.36328125" style="22"/>
    <col min="14786" max="14786" width="2.6328125" style="22" customWidth="1"/>
    <col min="14787" max="14787" width="7" style="22" customWidth="1"/>
    <col min="14788" max="14788" width="9.6328125" style="22" bestFit="1" customWidth="1"/>
    <col min="14789" max="14789" width="76" style="22" customWidth="1"/>
    <col min="14790" max="14790" width="14.36328125" style="22" customWidth="1"/>
    <col min="14791" max="14799" width="11.36328125" style="22" customWidth="1"/>
    <col min="14800" max="14806" width="9.6328125" style="22" customWidth="1"/>
    <col min="14807" max="14807" width="11.36328125" style="22" customWidth="1"/>
    <col min="14808" max="14814" width="9.6328125" style="22" customWidth="1"/>
    <col min="14815" max="14815" width="11.36328125" style="22" customWidth="1"/>
    <col min="14816" max="14822" width="9.6328125" style="22" customWidth="1"/>
    <col min="14823" max="14823" width="11.36328125" style="22" customWidth="1"/>
    <col min="14824" max="14830" width="9.6328125" style="22" customWidth="1"/>
    <col min="14831" max="14831" width="11.36328125" style="22" customWidth="1"/>
    <col min="14832" max="14858" width="9.6328125" style="22" customWidth="1"/>
    <col min="14859" max="14859" width="11.36328125" style="22" customWidth="1"/>
    <col min="14860" max="14892" width="9.6328125" style="22" customWidth="1"/>
    <col min="14893" max="14900" width="11.36328125" style="22" customWidth="1"/>
    <col min="14901" max="15041" width="11.36328125" style="22"/>
    <col min="15042" max="15042" width="2.6328125" style="22" customWidth="1"/>
    <col min="15043" max="15043" width="7" style="22" customWidth="1"/>
    <col min="15044" max="15044" width="9.6328125" style="22" bestFit="1" customWidth="1"/>
    <col min="15045" max="15045" width="76" style="22" customWidth="1"/>
    <col min="15046" max="15046" width="14.36328125" style="22" customWidth="1"/>
    <col min="15047" max="15055" width="11.36328125" style="22" customWidth="1"/>
    <col min="15056" max="15062" width="9.6328125" style="22" customWidth="1"/>
    <col min="15063" max="15063" width="11.36328125" style="22" customWidth="1"/>
    <col min="15064" max="15070" width="9.6328125" style="22" customWidth="1"/>
    <col min="15071" max="15071" width="11.36328125" style="22" customWidth="1"/>
    <col min="15072" max="15078" width="9.6328125" style="22" customWidth="1"/>
    <col min="15079" max="15079" width="11.36328125" style="22" customWidth="1"/>
    <col min="15080" max="15086" width="9.6328125" style="22" customWidth="1"/>
    <col min="15087" max="15087" width="11.36328125" style="22" customWidth="1"/>
    <col min="15088" max="15114" width="9.6328125" style="22" customWidth="1"/>
    <col min="15115" max="15115" width="11.36328125" style="22" customWidth="1"/>
    <col min="15116" max="15148" width="9.6328125" style="22" customWidth="1"/>
    <col min="15149" max="15156" width="11.36328125" style="22" customWidth="1"/>
    <col min="15157" max="15297" width="11.36328125" style="22"/>
    <col min="15298" max="15298" width="2.6328125" style="22" customWidth="1"/>
    <col min="15299" max="15299" width="7" style="22" customWidth="1"/>
    <col min="15300" max="15300" width="9.6328125" style="22" bestFit="1" customWidth="1"/>
    <col min="15301" max="15301" width="76" style="22" customWidth="1"/>
    <col min="15302" max="15302" width="14.36328125" style="22" customWidth="1"/>
    <col min="15303" max="15311" width="11.36328125" style="22" customWidth="1"/>
    <col min="15312" max="15318" width="9.6328125" style="22" customWidth="1"/>
    <col min="15319" max="15319" width="11.36328125" style="22" customWidth="1"/>
    <col min="15320" max="15326" width="9.6328125" style="22" customWidth="1"/>
    <col min="15327" max="15327" width="11.36328125" style="22" customWidth="1"/>
    <col min="15328" max="15334" width="9.6328125" style="22" customWidth="1"/>
    <col min="15335" max="15335" width="11.36328125" style="22" customWidth="1"/>
    <col min="15336" max="15342" width="9.6328125" style="22" customWidth="1"/>
    <col min="15343" max="15343" width="11.36328125" style="22" customWidth="1"/>
    <col min="15344" max="15370" width="9.6328125" style="22" customWidth="1"/>
    <col min="15371" max="15371" width="11.36328125" style="22" customWidth="1"/>
    <col min="15372" max="15404" width="9.6328125" style="22" customWidth="1"/>
    <col min="15405" max="15412" width="11.36328125" style="22" customWidth="1"/>
    <col min="15413" max="15553" width="11.36328125" style="22"/>
    <col min="15554" max="15554" width="2.6328125" style="22" customWidth="1"/>
    <col min="15555" max="15555" width="7" style="22" customWidth="1"/>
    <col min="15556" max="15556" width="9.6328125" style="22" bestFit="1" customWidth="1"/>
    <col min="15557" max="15557" width="76" style="22" customWidth="1"/>
    <col min="15558" max="15558" width="14.36328125" style="22" customWidth="1"/>
    <col min="15559" max="15567" width="11.36328125" style="22" customWidth="1"/>
    <col min="15568" max="15574" width="9.6328125" style="22" customWidth="1"/>
    <col min="15575" max="15575" width="11.36328125" style="22" customWidth="1"/>
    <col min="15576" max="15582" width="9.6328125" style="22" customWidth="1"/>
    <col min="15583" max="15583" width="11.36328125" style="22" customWidth="1"/>
    <col min="15584" max="15590" width="9.6328125" style="22" customWidth="1"/>
    <col min="15591" max="15591" width="11.36328125" style="22" customWidth="1"/>
    <col min="15592" max="15598" width="9.6328125" style="22" customWidth="1"/>
    <col min="15599" max="15599" width="11.36328125" style="22" customWidth="1"/>
    <col min="15600" max="15626" width="9.6328125" style="22" customWidth="1"/>
    <col min="15627" max="15627" width="11.36328125" style="22" customWidth="1"/>
    <col min="15628" max="15660" width="9.6328125" style="22" customWidth="1"/>
    <col min="15661" max="15668" width="11.36328125" style="22" customWidth="1"/>
    <col min="15669" max="15809" width="11.36328125" style="22"/>
    <col min="15810" max="15810" width="2.6328125" style="22" customWidth="1"/>
    <col min="15811" max="15811" width="7" style="22" customWidth="1"/>
    <col min="15812" max="15812" width="9.6328125" style="22" bestFit="1" customWidth="1"/>
    <col min="15813" max="15813" width="76" style="22" customWidth="1"/>
    <col min="15814" max="15814" width="14.36328125" style="22" customWidth="1"/>
    <col min="15815" max="15823" width="11.36328125" style="22" customWidth="1"/>
    <col min="15824" max="15830" width="9.6328125" style="22" customWidth="1"/>
    <col min="15831" max="15831" width="11.36328125" style="22" customWidth="1"/>
    <col min="15832" max="15838" width="9.6328125" style="22" customWidth="1"/>
    <col min="15839" max="15839" width="11.36328125" style="22" customWidth="1"/>
    <col min="15840" max="15846" width="9.6328125" style="22" customWidth="1"/>
    <col min="15847" max="15847" width="11.36328125" style="22" customWidth="1"/>
    <col min="15848" max="15854" width="9.6328125" style="22" customWidth="1"/>
    <col min="15855" max="15855" width="11.36328125" style="22" customWidth="1"/>
    <col min="15856" max="15882" width="9.6328125" style="22" customWidth="1"/>
    <col min="15883" max="15883" width="11.36328125" style="22" customWidth="1"/>
    <col min="15884" max="15916" width="9.6328125" style="22" customWidth="1"/>
    <col min="15917" max="15924" width="11.36328125" style="22" customWidth="1"/>
    <col min="15925" max="16065" width="11.36328125" style="22"/>
    <col min="16066" max="16066" width="2.6328125" style="22" customWidth="1"/>
    <col min="16067" max="16067" width="7" style="22" customWidth="1"/>
    <col min="16068" max="16068" width="9.6328125" style="22" bestFit="1" customWidth="1"/>
    <col min="16069" max="16069" width="76" style="22" customWidth="1"/>
    <col min="16070" max="16070" width="14.36328125" style="22" customWidth="1"/>
    <col min="16071" max="16079" width="11.36328125" style="22" customWidth="1"/>
    <col min="16080" max="16086" width="9.6328125" style="22" customWidth="1"/>
    <col min="16087" max="16087" width="11.36328125" style="22" customWidth="1"/>
    <col min="16088" max="16094" width="9.6328125" style="22" customWidth="1"/>
    <col min="16095" max="16095" width="11.36328125" style="22" customWidth="1"/>
    <col min="16096" max="16102" width="9.6328125" style="22" customWidth="1"/>
    <col min="16103" max="16103" width="11.36328125" style="22" customWidth="1"/>
    <col min="16104" max="16110" width="9.6328125" style="22" customWidth="1"/>
    <col min="16111" max="16111" width="11.36328125" style="22" customWidth="1"/>
    <col min="16112" max="16138" width="9.6328125" style="22" customWidth="1"/>
    <col min="16139" max="16139" width="11.36328125" style="22" customWidth="1"/>
    <col min="16140" max="16172" width="9.6328125" style="22" customWidth="1"/>
    <col min="16173" max="16180" width="11.36328125" style="22" customWidth="1"/>
    <col min="16181" max="16384" width="11.36328125" style="22"/>
  </cols>
  <sheetData>
    <row r="1" spans="4:53" s="23" customFormat="1" ht="6" customHeight="1">
      <c r="D1" s="20"/>
      <c r="E1" s="21"/>
      <c r="F1" s="21"/>
      <c r="G1" s="20"/>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row>
    <row r="2" spans="4:53" s="23" customFormat="1" ht="14" customHeight="1">
      <c r="D2" s="20"/>
      <c r="E2" s="21"/>
      <c r="F2" s="21"/>
      <c r="G2" s="20"/>
      <c r="H2" s="22"/>
      <c r="K2" s="239"/>
    </row>
    <row r="3" spans="4:53" s="23" customFormat="1" ht="6" customHeight="1">
      <c r="D3" s="20"/>
      <c r="E3" s="21"/>
      <c r="F3" s="21"/>
      <c r="G3" s="20"/>
      <c r="H3" s="22"/>
    </row>
    <row r="4" spans="4:53" s="23" customFormat="1" ht="6" customHeight="1">
      <c r="D4" s="20"/>
      <c r="E4" s="21"/>
      <c r="F4" s="21"/>
      <c r="G4" s="20"/>
      <c r="H4" s="22"/>
    </row>
    <row r="5" spans="4:53" s="23" customFormat="1" ht="6" customHeight="1">
      <c r="D5" s="20"/>
      <c r="E5" s="21"/>
      <c r="F5" s="21"/>
      <c r="G5" s="20"/>
      <c r="H5" s="22"/>
    </row>
    <row r="6" spans="4:53" s="23" customFormat="1" ht="13.5" customHeight="1">
      <c r="D6" s="20"/>
      <c r="E6" s="21"/>
      <c r="F6" s="21"/>
      <c r="G6" s="217" t="s">
        <v>260</v>
      </c>
      <c r="H6" s="22"/>
    </row>
    <row r="7" spans="4:53" s="23" customFormat="1">
      <c r="D7" s="20"/>
      <c r="E7" s="21"/>
      <c r="F7" s="21"/>
      <c r="G7" s="20"/>
      <c r="H7" s="22"/>
      <c r="L7" s="24" t="s">
        <v>301</v>
      </c>
    </row>
    <row r="8" spans="4:53" s="23" customFormat="1" ht="6" customHeight="1">
      <c r="D8" s="20"/>
      <c r="E8" s="21"/>
      <c r="F8" s="21"/>
      <c r="G8" s="20"/>
      <c r="H8" s="22"/>
    </row>
    <row r="9" spans="4:53" s="30" customFormat="1" ht="20" customHeight="1">
      <c r="D9" s="25"/>
      <c r="E9" s="25"/>
      <c r="F9" s="25"/>
      <c r="G9" s="262" t="str">
        <f>'Header &amp; Notes'!J10&amp;" - "&amp;'Header &amp; Notes'!J12&amp;" : "&amp;(TEXT('Header &amp; Notes'!J14,"DD/MM/YYYY"))</f>
        <v>Bank x - Individual : 00/01/1900</v>
      </c>
      <c r="H9" s="27"/>
      <c r="I9" s="28"/>
      <c r="K9" s="28"/>
      <c r="M9" s="23"/>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4:53" s="30" customFormat="1" ht="10.5" customHeight="1">
      <c r="D10" s="25"/>
      <c r="E10" s="25"/>
      <c r="F10" s="25"/>
      <c r="G10" s="31"/>
      <c r="H10" s="27"/>
      <c r="I10" s="28"/>
      <c r="J10" s="29"/>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4:53" s="30" customFormat="1" ht="13">
      <c r="D11" s="16"/>
      <c r="E11" s="16"/>
      <c r="F11" s="16"/>
      <c r="G11" s="32" t="s">
        <v>66</v>
      </c>
      <c r="H11" s="33"/>
      <c r="I11" s="33"/>
      <c r="J11" s="30" t="str">
        <f>TEXT(J12,"ddd")</f>
        <v>Sat</v>
      </c>
    </row>
    <row r="12" spans="4:53" s="30" customFormat="1" ht="12.75" customHeight="1" thickBot="1">
      <c r="D12" s="16"/>
      <c r="E12" s="16"/>
      <c r="F12" s="16"/>
      <c r="G12" s="32" t="s">
        <v>67</v>
      </c>
      <c r="H12" s="33"/>
      <c r="I12" s="33"/>
      <c r="J12" s="238">
        <f>'Header &amp; Notes'!J14</f>
        <v>0</v>
      </c>
      <c r="K12" s="238">
        <f>J12+1</f>
        <v>1</v>
      </c>
      <c r="L12" s="238">
        <f>J12+1</f>
        <v>1</v>
      </c>
      <c r="M12" s="238">
        <f t="shared" ref="M12:AJ12" si="0">L12+1</f>
        <v>2</v>
      </c>
      <c r="N12" s="238">
        <f t="shared" si="0"/>
        <v>3</v>
      </c>
      <c r="O12" s="238">
        <f t="shared" si="0"/>
        <v>4</v>
      </c>
      <c r="P12" s="238">
        <f>O12+1</f>
        <v>5</v>
      </c>
      <c r="Q12" s="238">
        <f t="shared" si="0"/>
        <v>6</v>
      </c>
      <c r="R12" s="238">
        <f t="shared" si="0"/>
        <v>7</v>
      </c>
      <c r="S12" s="238">
        <f t="shared" si="0"/>
        <v>8</v>
      </c>
      <c r="T12" s="238">
        <f t="shared" si="0"/>
        <v>9</v>
      </c>
      <c r="U12" s="238">
        <f t="shared" si="0"/>
        <v>10</v>
      </c>
      <c r="V12" s="238">
        <f t="shared" si="0"/>
        <v>11</v>
      </c>
      <c r="W12" s="238">
        <f t="shared" si="0"/>
        <v>12</v>
      </c>
      <c r="X12" s="238">
        <f t="shared" si="0"/>
        <v>13</v>
      </c>
      <c r="Y12" s="238">
        <f t="shared" si="0"/>
        <v>14</v>
      </c>
      <c r="Z12" s="238">
        <f t="shared" si="0"/>
        <v>15</v>
      </c>
      <c r="AA12" s="238">
        <f t="shared" si="0"/>
        <v>16</v>
      </c>
      <c r="AB12" s="238">
        <f t="shared" si="0"/>
        <v>17</v>
      </c>
      <c r="AC12" s="238">
        <f t="shared" si="0"/>
        <v>18</v>
      </c>
      <c r="AD12" s="238">
        <f t="shared" si="0"/>
        <v>19</v>
      </c>
      <c r="AE12" s="238">
        <f t="shared" si="0"/>
        <v>20</v>
      </c>
      <c r="AF12" s="238">
        <f t="shared" si="0"/>
        <v>21</v>
      </c>
      <c r="AG12" s="238">
        <f t="shared" si="0"/>
        <v>22</v>
      </c>
      <c r="AH12" s="238">
        <f t="shared" si="0"/>
        <v>23</v>
      </c>
      <c r="AI12" s="238">
        <f t="shared" si="0"/>
        <v>24</v>
      </c>
      <c r="AJ12" s="238">
        <f t="shared" si="0"/>
        <v>25</v>
      </c>
      <c r="AK12" s="238">
        <f t="shared" ref="AK12" si="1">AJ12+1</f>
        <v>26</v>
      </c>
      <c r="AL12" s="238">
        <f t="shared" ref="AL12" si="2">AK12+1</f>
        <v>27</v>
      </c>
      <c r="AM12" s="238">
        <f t="shared" ref="AM12" si="3">AL12+1</f>
        <v>28</v>
      </c>
      <c r="AN12" s="238">
        <f t="shared" ref="AN12" si="4">AM12+1</f>
        <v>29</v>
      </c>
      <c r="AO12" s="238">
        <f t="shared" ref="AO12" si="5">AN12+1</f>
        <v>30</v>
      </c>
      <c r="AP12" s="238">
        <f>AO12+7</f>
        <v>37</v>
      </c>
      <c r="AQ12" s="238">
        <f>AP12+23</f>
        <v>60</v>
      </c>
      <c r="AR12" s="238">
        <f>AQ12+30</f>
        <v>90</v>
      </c>
      <c r="AS12" s="238">
        <f t="shared" ref="AS12:AW12" si="6">AR12+30</f>
        <v>120</v>
      </c>
      <c r="AT12" s="238">
        <f t="shared" si="6"/>
        <v>150</v>
      </c>
      <c r="AU12" s="238">
        <f>AT12+180</f>
        <v>330</v>
      </c>
      <c r="AV12" s="238">
        <f>AU12+365</f>
        <v>695</v>
      </c>
      <c r="AW12" s="238">
        <f t="shared" si="6"/>
        <v>725</v>
      </c>
      <c r="AX12" s="238">
        <f>AW12+365</f>
        <v>1090</v>
      </c>
      <c r="AY12" s="238">
        <f>AX12+365*3</f>
        <v>2185</v>
      </c>
      <c r="AZ12" s="238">
        <f>AY12+365</f>
        <v>2550</v>
      </c>
    </row>
    <row r="13" spans="4:53" s="34" customFormat="1" ht="27" customHeight="1">
      <c r="D13" s="16"/>
      <c r="E13" s="16"/>
      <c r="F13" s="16"/>
      <c r="G13" s="253"/>
      <c r="H13" s="500"/>
      <c r="I13" s="501"/>
      <c r="J13" s="254" t="s">
        <v>20</v>
      </c>
      <c r="K13" s="254" t="s">
        <v>192</v>
      </c>
      <c r="L13" s="254" t="s">
        <v>63</v>
      </c>
      <c r="M13" s="254" t="s">
        <v>193</v>
      </c>
      <c r="N13" s="254" t="s">
        <v>194</v>
      </c>
      <c r="O13" s="254" t="s">
        <v>195</v>
      </c>
      <c r="P13" s="254" t="s">
        <v>196</v>
      </c>
      <c r="Q13" s="254" t="s">
        <v>197</v>
      </c>
      <c r="R13" s="254" t="s">
        <v>198</v>
      </c>
      <c r="S13" s="254" t="s">
        <v>363</v>
      </c>
      <c r="T13" s="254" t="s">
        <v>364</v>
      </c>
      <c r="U13" s="254" t="s">
        <v>365</v>
      </c>
      <c r="V13" s="254" t="s">
        <v>366</v>
      </c>
      <c r="W13" s="254" t="s">
        <v>367</v>
      </c>
      <c r="X13" s="254" t="s">
        <v>368</v>
      </c>
      <c r="Y13" s="254" t="s">
        <v>369</v>
      </c>
      <c r="Z13" s="254" t="s">
        <v>370</v>
      </c>
      <c r="AA13" s="254" t="s">
        <v>371</v>
      </c>
      <c r="AB13" s="254" t="s">
        <v>372</v>
      </c>
      <c r="AC13" s="254" t="s">
        <v>373</v>
      </c>
      <c r="AD13" s="254" t="s">
        <v>374</v>
      </c>
      <c r="AE13" s="254" t="s">
        <v>375</v>
      </c>
      <c r="AF13" s="254" t="s">
        <v>376</v>
      </c>
      <c r="AG13" s="254" t="s">
        <v>377</v>
      </c>
      <c r="AH13" s="254" t="s">
        <v>378</v>
      </c>
      <c r="AI13" s="254" t="s">
        <v>379</v>
      </c>
      <c r="AJ13" s="254" t="s">
        <v>380</v>
      </c>
      <c r="AK13" s="254" t="s">
        <v>381</v>
      </c>
      <c r="AL13" s="254" t="s">
        <v>382</v>
      </c>
      <c r="AM13" s="254" t="s">
        <v>383</v>
      </c>
      <c r="AN13" s="254" t="s">
        <v>384</v>
      </c>
      <c r="AO13" s="254" t="s">
        <v>385</v>
      </c>
      <c r="AP13" s="255" t="s">
        <v>199</v>
      </c>
      <c r="AQ13" s="255" t="s">
        <v>244</v>
      </c>
      <c r="AR13" s="255" t="s">
        <v>201</v>
      </c>
      <c r="AS13" s="255" t="s">
        <v>202</v>
      </c>
      <c r="AT13" s="255" t="s">
        <v>203</v>
      </c>
      <c r="AU13" s="255" t="s">
        <v>204</v>
      </c>
      <c r="AV13" s="255" t="s">
        <v>205</v>
      </c>
      <c r="AW13" s="255" t="s">
        <v>206</v>
      </c>
      <c r="AX13" s="255" t="s">
        <v>207</v>
      </c>
      <c r="AY13" s="255" t="s">
        <v>245</v>
      </c>
      <c r="AZ13" s="256" t="s">
        <v>209</v>
      </c>
    </row>
    <row r="14" spans="4:53" s="34" customFormat="1" ht="12.75" customHeight="1">
      <c r="D14" s="16"/>
      <c r="E14" s="16"/>
      <c r="F14" s="16"/>
      <c r="G14" s="257"/>
      <c r="H14" s="258"/>
      <c r="I14" s="259"/>
      <c r="J14" s="260" t="s">
        <v>16</v>
      </c>
      <c r="K14" s="261" t="s">
        <v>17</v>
      </c>
      <c r="L14" s="261" t="s">
        <v>18</v>
      </c>
      <c r="M14" s="261" t="s">
        <v>21</v>
      </c>
      <c r="N14" s="261" t="s">
        <v>22</v>
      </c>
      <c r="O14" s="261" t="s">
        <v>23</v>
      </c>
      <c r="P14" s="261" t="s">
        <v>24</v>
      </c>
      <c r="Q14" s="261" t="s">
        <v>25</v>
      </c>
      <c r="R14" s="261" t="s">
        <v>26</v>
      </c>
      <c r="S14" s="261" t="s">
        <v>27</v>
      </c>
      <c r="T14" s="261" t="s">
        <v>28</v>
      </c>
      <c r="U14" s="261" t="s">
        <v>29</v>
      </c>
      <c r="V14" s="261" t="s">
        <v>30</v>
      </c>
      <c r="W14" s="261" t="s">
        <v>31</v>
      </c>
      <c r="X14" s="261" t="s">
        <v>32</v>
      </c>
      <c r="Y14" s="261" t="s">
        <v>33</v>
      </c>
      <c r="Z14" s="261" t="s">
        <v>35</v>
      </c>
      <c r="AA14" s="261" t="s">
        <v>37</v>
      </c>
      <c r="AB14" s="261" t="s">
        <v>39</v>
      </c>
      <c r="AC14" s="261" t="s">
        <v>41</v>
      </c>
      <c r="AD14" s="261" t="s">
        <v>43</v>
      </c>
      <c r="AE14" s="261" t="s">
        <v>44</v>
      </c>
      <c r="AF14" s="261" t="s">
        <v>45</v>
      </c>
      <c r="AG14" s="261" t="s">
        <v>354</v>
      </c>
      <c r="AH14" s="261" t="s">
        <v>387</v>
      </c>
      <c r="AI14" s="261" t="s">
        <v>388</v>
      </c>
      <c r="AJ14" s="261" t="s">
        <v>389</v>
      </c>
      <c r="AK14" s="261" t="s">
        <v>390</v>
      </c>
      <c r="AL14" s="261" t="s">
        <v>391</v>
      </c>
      <c r="AM14" s="261" t="s">
        <v>399</v>
      </c>
      <c r="AN14" s="261" t="s">
        <v>400</v>
      </c>
      <c r="AO14" s="261" t="s">
        <v>401</v>
      </c>
      <c r="AP14" s="261" t="s">
        <v>30</v>
      </c>
      <c r="AQ14" s="261" t="s">
        <v>31</v>
      </c>
      <c r="AR14" s="261" t="s">
        <v>32</v>
      </c>
      <c r="AS14" s="261" t="s">
        <v>33</v>
      </c>
      <c r="AT14" s="261" t="s">
        <v>35</v>
      </c>
      <c r="AU14" s="261" t="s">
        <v>37</v>
      </c>
      <c r="AV14" s="261" t="s">
        <v>39</v>
      </c>
      <c r="AW14" s="261" t="s">
        <v>41</v>
      </c>
      <c r="AX14" s="261" t="s">
        <v>43</v>
      </c>
      <c r="AY14" s="261" t="s">
        <v>44</v>
      </c>
      <c r="AZ14" s="261" t="s">
        <v>45</v>
      </c>
    </row>
    <row r="15" spans="4:53" s="42" customFormat="1">
      <c r="D15" s="37"/>
      <c r="E15" s="37"/>
      <c r="F15" s="37"/>
      <c r="G15" s="38"/>
      <c r="H15" s="263"/>
      <c r="I15" s="264"/>
      <c r="J15" s="39"/>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1"/>
    </row>
    <row r="16" spans="4:53" s="23" customFormat="1" ht="13">
      <c r="D16" s="43"/>
      <c r="E16" s="44"/>
      <c r="F16" s="44"/>
      <c r="G16" s="45" t="s">
        <v>68</v>
      </c>
      <c r="H16" s="265"/>
      <c r="I16" s="266"/>
      <c r="J16" s="46"/>
      <c r="K16" s="47"/>
      <c r="L16" s="47"/>
      <c r="M16" s="47"/>
      <c r="N16" s="47"/>
      <c r="O16" s="47"/>
      <c r="P16" s="47"/>
      <c r="Q16" s="47"/>
      <c r="R16" s="47"/>
      <c r="S16" s="65"/>
      <c r="T16" s="65"/>
      <c r="U16" s="65"/>
      <c r="V16" s="65"/>
      <c r="W16" s="65"/>
      <c r="X16" s="65"/>
      <c r="Y16" s="65"/>
      <c r="Z16" s="65"/>
      <c r="AA16" s="65"/>
      <c r="AB16" s="65"/>
      <c r="AC16" s="65"/>
      <c r="AD16" s="65"/>
      <c r="AE16" s="65"/>
      <c r="AF16" s="65"/>
      <c r="AG16" s="65"/>
      <c r="AH16" s="65"/>
      <c r="AI16" s="65"/>
      <c r="AJ16" s="65"/>
      <c r="AK16" s="65"/>
      <c r="AL16" s="65"/>
      <c r="AM16" s="65"/>
      <c r="AN16" s="65"/>
      <c r="AO16" s="65"/>
      <c r="AP16" s="47"/>
      <c r="AQ16" s="47"/>
      <c r="AR16" s="47"/>
      <c r="AS16" s="47"/>
      <c r="AT16" s="47"/>
      <c r="AU16" s="47"/>
      <c r="AV16" s="47"/>
      <c r="AW16" s="47"/>
      <c r="AX16" s="47"/>
      <c r="AY16" s="47"/>
      <c r="AZ16" s="47"/>
    </row>
    <row r="17" spans="4:53" s="23" customFormat="1" ht="19.5" customHeight="1">
      <c r="D17" s="20"/>
      <c r="E17" s="21"/>
      <c r="F17" s="21"/>
      <c r="G17" s="38" t="s">
        <v>274</v>
      </c>
      <c r="H17" s="38"/>
      <c r="I17" s="20"/>
      <c r="J17" s="247">
        <f>'SPM Skenario Dasar'!K87+'SPM Skenario Dasar'!K88+'SPM Skenario Dasar'!K89+'SPM Skenario Dasar'!K93+'SPM Skenario Dasar'!K96</f>
        <v>0</v>
      </c>
      <c r="K17" s="248">
        <f t="shared" ref="K17:AZ17" si="7">$J17</f>
        <v>0</v>
      </c>
      <c r="L17" s="248">
        <f t="shared" si="7"/>
        <v>0</v>
      </c>
      <c r="M17" s="248">
        <f t="shared" si="7"/>
        <v>0</v>
      </c>
      <c r="N17" s="248">
        <f t="shared" si="7"/>
        <v>0</v>
      </c>
      <c r="O17" s="248">
        <f t="shared" si="7"/>
        <v>0</v>
      </c>
      <c r="P17" s="248">
        <f t="shared" si="7"/>
        <v>0</v>
      </c>
      <c r="Q17" s="248">
        <f t="shared" si="7"/>
        <v>0</v>
      </c>
      <c r="R17" s="248">
        <f t="shared" si="7"/>
        <v>0</v>
      </c>
      <c r="S17" s="248">
        <f t="shared" si="7"/>
        <v>0</v>
      </c>
      <c r="T17" s="248">
        <f t="shared" si="7"/>
        <v>0</v>
      </c>
      <c r="U17" s="248">
        <f t="shared" si="7"/>
        <v>0</v>
      </c>
      <c r="V17" s="248">
        <f t="shared" si="7"/>
        <v>0</v>
      </c>
      <c r="W17" s="248">
        <f t="shared" si="7"/>
        <v>0</v>
      </c>
      <c r="X17" s="248">
        <f t="shared" si="7"/>
        <v>0</v>
      </c>
      <c r="Y17" s="248">
        <f t="shared" si="7"/>
        <v>0</v>
      </c>
      <c r="Z17" s="248">
        <f t="shared" si="7"/>
        <v>0</v>
      </c>
      <c r="AA17" s="248">
        <f t="shared" si="7"/>
        <v>0</v>
      </c>
      <c r="AB17" s="248">
        <f t="shared" si="7"/>
        <v>0</v>
      </c>
      <c r="AC17" s="248">
        <f t="shared" si="7"/>
        <v>0</v>
      </c>
      <c r="AD17" s="248">
        <f t="shared" si="7"/>
        <v>0</v>
      </c>
      <c r="AE17" s="248">
        <f t="shared" si="7"/>
        <v>0</v>
      </c>
      <c r="AF17" s="248">
        <f t="shared" si="7"/>
        <v>0</v>
      </c>
      <c r="AG17" s="248">
        <f t="shared" si="7"/>
        <v>0</v>
      </c>
      <c r="AH17" s="248">
        <f t="shared" si="7"/>
        <v>0</v>
      </c>
      <c r="AI17" s="248">
        <f t="shared" si="7"/>
        <v>0</v>
      </c>
      <c r="AJ17" s="248">
        <f t="shared" si="7"/>
        <v>0</v>
      </c>
      <c r="AK17" s="248">
        <f t="shared" si="7"/>
        <v>0</v>
      </c>
      <c r="AL17" s="248">
        <f t="shared" si="7"/>
        <v>0</v>
      </c>
      <c r="AM17" s="248">
        <f t="shared" si="7"/>
        <v>0</v>
      </c>
      <c r="AN17" s="248">
        <f t="shared" si="7"/>
        <v>0</v>
      </c>
      <c r="AO17" s="248">
        <f t="shared" si="7"/>
        <v>0</v>
      </c>
      <c r="AP17" s="248">
        <f t="shared" si="7"/>
        <v>0</v>
      </c>
      <c r="AQ17" s="248">
        <f t="shared" si="7"/>
        <v>0</v>
      </c>
      <c r="AR17" s="248">
        <f t="shared" si="7"/>
        <v>0</v>
      </c>
      <c r="AS17" s="248">
        <f t="shared" si="7"/>
        <v>0</v>
      </c>
      <c r="AT17" s="248">
        <f t="shared" si="7"/>
        <v>0</v>
      </c>
      <c r="AU17" s="248">
        <f t="shared" si="7"/>
        <v>0</v>
      </c>
      <c r="AV17" s="248">
        <f t="shared" si="7"/>
        <v>0</v>
      </c>
      <c r="AW17" s="248">
        <f t="shared" si="7"/>
        <v>0</v>
      </c>
      <c r="AX17" s="248">
        <f t="shared" si="7"/>
        <v>0</v>
      </c>
      <c r="AY17" s="248">
        <f t="shared" si="7"/>
        <v>0</v>
      </c>
      <c r="AZ17" s="248">
        <f t="shared" si="7"/>
        <v>0</v>
      </c>
    </row>
    <row r="18" spans="4:53" s="23" customFormat="1" ht="5.5" customHeight="1">
      <c r="D18" s="20"/>
      <c r="E18" s="21"/>
      <c r="F18" s="21"/>
      <c r="G18" s="242"/>
      <c r="H18" s="245"/>
      <c r="I18" s="246"/>
      <c r="J18" s="243"/>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4"/>
      <c r="AU18" s="244"/>
      <c r="AV18" s="244"/>
      <c r="AW18" s="244"/>
      <c r="AX18" s="244"/>
      <c r="AY18" s="244"/>
      <c r="AZ18" s="244"/>
    </row>
    <row r="19" spans="4:53" s="23" customFormat="1">
      <c r="D19" s="20"/>
      <c r="E19" s="21"/>
      <c r="F19" s="21"/>
      <c r="G19" s="38" t="s">
        <v>392</v>
      </c>
      <c r="H19" s="249"/>
      <c r="I19" s="250"/>
      <c r="J19" s="251"/>
      <c r="K19" s="48">
        <f>'SPM Skenario Dasar'!L83</f>
        <v>0</v>
      </c>
      <c r="L19" s="48">
        <f>'SPM Skenario Dasar'!M83</f>
        <v>0</v>
      </c>
      <c r="M19" s="48">
        <f>'SPM Skenario Dasar'!N83</f>
        <v>0</v>
      </c>
      <c r="N19" s="48">
        <f>'SPM Skenario Dasar'!O83</f>
        <v>0</v>
      </c>
      <c r="O19" s="48">
        <f>'SPM Skenario Dasar'!P83</f>
        <v>0</v>
      </c>
      <c r="P19" s="48">
        <f>'SPM Skenario Dasar'!Q83</f>
        <v>0</v>
      </c>
      <c r="Q19" s="48">
        <f>'SPM Skenario Dasar'!R83</f>
        <v>0</v>
      </c>
      <c r="R19" s="48">
        <f>'SPM Skenario Dasar'!S83</f>
        <v>0</v>
      </c>
      <c r="S19" s="48">
        <f>'SPM Skenario Dasar'!T83</f>
        <v>0</v>
      </c>
      <c r="T19" s="48">
        <f>'SPM Skenario Dasar'!U83</f>
        <v>0</v>
      </c>
      <c r="U19" s="48">
        <f>'SPM Skenario Dasar'!V83</f>
        <v>0</v>
      </c>
      <c r="V19" s="48">
        <f>'SPM Skenario Dasar'!W83</f>
        <v>0</v>
      </c>
      <c r="W19" s="48">
        <f>'SPM Skenario Dasar'!X83</f>
        <v>0</v>
      </c>
      <c r="X19" s="48">
        <f>'SPM Skenario Dasar'!Y83</f>
        <v>0</v>
      </c>
      <c r="Y19" s="48">
        <f>'SPM Skenario Dasar'!Z83</f>
        <v>0</v>
      </c>
      <c r="Z19" s="48">
        <f>'SPM Skenario Dasar'!AA83</f>
        <v>0</v>
      </c>
      <c r="AA19" s="48">
        <f>'SPM Skenario Dasar'!AB83</f>
        <v>0</v>
      </c>
      <c r="AB19" s="48">
        <f>'SPM Skenario Dasar'!AC83</f>
        <v>0</v>
      </c>
      <c r="AC19" s="48">
        <f>'SPM Skenario Dasar'!AD83</f>
        <v>0</v>
      </c>
      <c r="AD19" s="48">
        <f>'SPM Skenario Dasar'!AE83</f>
        <v>0</v>
      </c>
      <c r="AE19" s="48">
        <f>'SPM Skenario Dasar'!AF83</f>
        <v>0</v>
      </c>
      <c r="AF19" s="48">
        <f>'SPM Skenario Dasar'!AG83</f>
        <v>0</v>
      </c>
      <c r="AG19" s="48">
        <f>'SPM Skenario Dasar'!AH83</f>
        <v>0</v>
      </c>
      <c r="AH19" s="48">
        <f>'SPM Skenario Dasar'!AI83</f>
        <v>0</v>
      </c>
      <c r="AI19" s="48">
        <f>'SPM Skenario Dasar'!AJ83</f>
        <v>0</v>
      </c>
      <c r="AJ19" s="48">
        <f>'SPM Skenario Dasar'!AK83</f>
        <v>0</v>
      </c>
      <c r="AK19" s="48">
        <f>'SPM Skenario Dasar'!AL83</f>
        <v>0</v>
      </c>
      <c r="AL19" s="48">
        <f>'SPM Skenario Dasar'!AM83</f>
        <v>0</v>
      </c>
      <c r="AM19" s="48">
        <f>'SPM Skenario Dasar'!AN83</f>
        <v>0</v>
      </c>
      <c r="AN19" s="48">
        <f>'SPM Skenario Dasar'!AO83</f>
        <v>0</v>
      </c>
      <c r="AO19" s="48">
        <f>'SPM Skenario Dasar'!AP83</f>
        <v>0</v>
      </c>
      <c r="AP19" s="48">
        <f>'SPM Skenario Dasar'!AQ83</f>
        <v>0</v>
      </c>
      <c r="AQ19" s="48">
        <f>'SPM Skenario Dasar'!AR83</f>
        <v>0</v>
      </c>
      <c r="AR19" s="48">
        <f>'SPM Skenario Dasar'!AS83</f>
        <v>0</v>
      </c>
      <c r="AS19" s="48">
        <f>'SPM Skenario Dasar'!AT83</f>
        <v>0</v>
      </c>
      <c r="AT19" s="48">
        <f>'SPM Skenario Dasar'!AU83</f>
        <v>0</v>
      </c>
      <c r="AU19" s="48">
        <f>'SPM Skenario Dasar'!AV83</f>
        <v>0</v>
      </c>
      <c r="AV19" s="48">
        <f>'SPM Skenario Dasar'!AW83</f>
        <v>0</v>
      </c>
      <c r="AW19" s="48">
        <f>'SPM Skenario Dasar'!AX83</f>
        <v>0</v>
      </c>
      <c r="AX19" s="48">
        <f>'SPM Skenario Dasar'!AY83</f>
        <v>0</v>
      </c>
      <c r="AY19" s="48">
        <f>'SPM Skenario Dasar'!AZ83</f>
        <v>0</v>
      </c>
      <c r="AZ19" s="48">
        <f>'SPM Skenario Dasar'!BA83</f>
        <v>0</v>
      </c>
      <c r="BA19" s="49"/>
    </row>
    <row r="20" spans="4:53" s="23" customFormat="1">
      <c r="D20" s="20"/>
      <c r="E20" s="21"/>
      <c r="F20" s="21"/>
      <c r="G20" s="38" t="s">
        <v>393</v>
      </c>
      <c r="H20" s="249"/>
      <c r="I20" s="250"/>
      <c r="J20" s="251"/>
      <c r="K20" s="48">
        <f>SUM('SPM Skenario Dasar'!L52,'SPM Skenario Dasar'!L109,'SPM Skenario Dasar'!L116,'SPM Skenario Dasar'!L119,'SPM Skenario Dasar'!L124,'SPM Skenario Dasar'!L129,'SPM Skenario Dasar'!L133)</f>
        <v>0</v>
      </c>
      <c r="L20" s="48">
        <f>SUM('SPM Skenario Dasar'!M52,'SPM Skenario Dasar'!M109,'SPM Skenario Dasar'!M116,'SPM Skenario Dasar'!M119,'SPM Skenario Dasar'!M124,'SPM Skenario Dasar'!M129,'SPM Skenario Dasar'!M133)</f>
        <v>0</v>
      </c>
      <c r="M20" s="48">
        <f>SUM('SPM Skenario Dasar'!N52,'SPM Skenario Dasar'!N109,'SPM Skenario Dasar'!N116,'SPM Skenario Dasar'!N119,'SPM Skenario Dasar'!N124,'SPM Skenario Dasar'!N129,'SPM Skenario Dasar'!N133)</f>
        <v>0</v>
      </c>
      <c r="N20" s="48">
        <f>SUM('SPM Skenario Dasar'!O52,'SPM Skenario Dasar'!O109,'SPM Skenario Dasar'!O116,'SPM Skenario Dasar'!O119,'SPM Skenario Dasar'!O124,'SPM Skenario Dasar'!O129,'SPM Skenario Dasar'!O133)</f>
        <v>0</v>
      </c>
      <c r="O20" s="48">
        <f>SUM('SPM Skenario Dasar'!P52,'SPM Skenario Dasar'!P109,'SPM Skenario Dasar'!P116,'SPM Skenario Dasar'!P119,'SPM Skenario Dasar'!P124,'SPM Skenario Dasar'!P129,'SPM Skenario Dasar'!P133)</f>
        <v>0</v>
      </c>
      <c r="P20" s="48">
        <f>SUM('SPM Skenario Dasar'!Q52,'SPM Skenario Dasar'!Q109,'SPM Skenario Dasar'!Q116,'SPM Skenario Dasar'!Q119,'SPM Skenario Dasar'!Q124,'SPM Skenario Dasar'!Q129,'SPM Skenario Dasar'!Q133)</f>
        <v>0</v>
      </c>
      <c r="Q20" s="48">
        <f>SUM('SPM Skenario Dasar'!R52,'SPM Skenario Dasar'!R109,'SPM Skenario Dasar'!R116,'SPM Skenario Dasar'!R119,'SPM Skenario Dasar'!R124,'SPM Skenario Dasar'!R129,'SPM Skenario Dasar'!R133)</f>
        <v>0</v>
      </c>
      <c r="R20" s="48">
        <f>SUM('SPM Skenario Dasar'!S52,'SPM Skenario Dasar'!S109,'SPM Skenario Dasar'!S116,'SPM Skenario Dasar'!S119,'SPM Skenario Dasar'!S124,'SPM Skenario Dasar'!S129,'SPM Skenario Dasar'!S133)</f>
        <v>0</v>
      </c>
      <c r="S20" s="48">
        <f>SUM('SPM Skenario Dasar'!T52,'SPM Skenario Dasar'!T109,'SPM Skenario Dasar'!T116,'SPM Skenario Dasar'!T119,'SPM Skenario Dasar'!T124,'SPM Skenario Dasar'!T129,'SPM Skenario Dasar'!T133)</f>
        <v>0</v>
      </c>
      <c r="T20" s="48">
        <f>SUM('SPM Skenario Dasar'!U52,'SPM Skenario Dasar'!U109,'SPM Skenario Dasar'!U116,'SPM Skenario Dasar'!U119,'SPM Skenario Dasar'!U124,'SPM Skenario Dasar'!U129,'SPM Skenario Dasar'!U133)</f>
        <v>0</v>
      </c>
      <c r="U20" s="48">
        <f>SUM('SPM Skenario Dasar'!V52,'SPM Skenario Dasar'!V109,'SPM Skenario Dasar'!V116,'SPM Skenario Dasar'!V119,'SPM Skenario Dasar'!V124,'SPM Skenario Dasar'!V129,'SPM Skenario Dasar'!V133)</f>
        <v>0</v>
      </c>
      <c r="V20" s="48">
        <f>SUM('SPM Skenario Dasar'!W52,'SPM Skenario Dasar'!W109,'SPM Skenario Dasar'!W116,'SPM Skenario Dasar'!W119,'SPM Skenario Dasar'!W124,'SPM Skenario Dasar'!W129,'SPM Skenario Dasar'!W133)</f>
        <v>0</v>
      </c>
      <c r="W20" s="48">
        <f>SUM('SPM Skenario Dasar'!X52,'SPM Skenario Dasar'!X109,'SPM Skenario Dasar'!X116,'SPM Skenario Dasar'!X119,'SPM Skenario Dasar'!X124,'SPM Skenario Dasar'!X129,'SPM Skenario Dasar'!X133)</f>
        <v>0</v>
      </c>
      <c r="X20" s="48">
        <f>SUM('SPM Skenario Dasar'!Y52,'SPM Skenario Dasar'!Y109,'SPM Skenario Dasar'!Y116,'SPM Skenario Dasar'!Y119,'SPM Skenario Dasar'!Y124,'SPM Skenario Dasar'!Y129,'SPM Skenario Dasar'!Y133)</f>
        <v>0</v>
      </c>
      <c r="Y20" s="48">
        <f>SUM('SPM Skenario Dasar'!Z52,'SPM Skenario Dasar'!Z109,'SPM Skenario Dasar'!Z116,'SPM Skenario Dasar'!Z119,'SPM Skenario Dasar'!Z124,'SPM Skenario Dasar'!Z129,'SPM Skenario Dasar'!Z133)</f>
        <v>0</v>
      </c>
      <c r="Z20" s="48">
        <f>SUM('SPM Skenario Dasar'!AA52,'SPM Skenario Dasar'!AA109,'SPM Skenario Dasar'!AA116,'SPM Skenario Dasar'!AA119,'SPM Skenario Dasar'!AA124,'SPM Skenario Dasar'!AA129,'SPM Skenario Dasar'!AA133)</f>
        <v>0</v>
      </c>
      <c r="AA20" s="48">
        <f>SUM('SPM Skenario Dasar'!AB52,'SPM Skenario Dasar'!AB109,'SPM Skenario Dasar'!AB116,'SPM Skenario Dasar'!AB119,'SPM Skenario Dasar'!AB124,'SPM Skenario Dasar'!AB129,'SPM Skenario Dasar'!AB133)</f>
        <v>0</v>
      </c>
      <c r="AB20" s="48">
        <f>SUM('SPM Skenario Dasar'!AC52,'SPM Skenario Dasar'!AC109,'SPM Skenario Dasar'!AC116,'SPM Skenario Dasar'!AC119,'SPM Skenario Dasar'!AC124,'SPM Skenario Dasar'!AC129,'SPM Skenario Dasar'!AC133)</f>
        <v>0</v>
      </c>
      <c r="AC20" s="48">
        <f>SUM('SPM Skenario Dasar'!AD52,'SPM Skenario Dasar'!AD109,'SPM Skenario Dasar'!AD116,'SPM Skenario Dasar'!AD119,'SPM Skenario Dasar'!AD124,'SPM Skenario Dasar'!AD129,'SPM Skenario Dasar'!AD133)</f>
        <v>0</v>
      </c>
      <c r="AD20" s="48">
        <f>SUM('SPM Skenario Dasar'!AE52,'SPM Skenario Dasar'!AE109,'SPM Skenario Dasar'!AE116,'SPM Skenario Dasar'!AE119,'SPM Skenario Dasar'!AE124,'SPM Skenario Dasar'!AE129,'SPM Skenario Dasar'!AE133)</f>
        <v>0</v>
      </c>
      <c r="AE20" s="48">
        <f>SUM('SPM Skenario Dasar'!AF52,'SPM Skenario Dasar'!AF109,'SPM Skenario Dasar'!AF116,'SPM Skenario Dasar'!AF119,'SPM Skenario Dasar'!AF124,'SPM Skenario Dasar'!AF129,'SPM Skenario Dasar'!AF133)</f>
        <v>0</v>
      </c>
      <c r="AF20" s="48">
        <f>SUM('SPM Skenario Dasar'!AG52,'SPM Skenario Dasar'!AG109,'SPM Skenario Dasar'!AG116,'SPM Skenario Dasar'!AG119,'SPM Skenario Dasar'!AG124,'SPM Skenario Dasar'!AG129,'SPM Skenario Dasar'!AG133)</f>
        <v>0</v>
      </c>
      <c r="AG20" s="48">
        <f>SUM('SPM Skenario Dasar'!AH52,'SPM Skenario Dasar'!AH109,'SPM Skenario Dasar'!AH116,'SPM Skenario Dasar'!AH119,'SPM Skenario Dasar'!AH124,'SPM Skenario Dasar'!AH129,'SPM Skenario Dasar'!AH133)</f>
        <v>0</v>
      </c>
      <c r="AH20" s="48">
        <f>SUM('SPM Skenario Dasar'!AI52,'SPM Skenario Dasar'!AI109,'SPM Skenario Dasar'!AI116,'SPM Skenario Dasar'!AI119,'SPM Skenario Dasar'!AI124,'SPM Skenario Dasar'!AI129,'SPM Skenario Dasar'!AI133)</f>
        <v>0</v>
      </c>
      <c r="AI20" s="48">
        <f>SUM('SPM Skenario Dasar'!AJ52,'SPM Skenario Dasar'!AJ109,'SPM Skenario Dasar'!AJ116,'SPM Skenario Dasar'!AJ119,'SPM Skenario Dasar'!AJ124,'SPM Skenario Dasar'!AJ129,'SPM Skenario Dasar'!AJ133)</f>
        <v>0</v>
      </c>
      <c r="AJ20" s="48">
        <f>SUM('SPM Skenario Dasar'!AK52,'SPM Skenario Dasar'!AK109,'SPM Skenario Dasar'!AK116,'SPM Skenario Dasar'!AK119,'SPM Skenario Dasar'!AK124,'SPM Skenario Dasar'!AK129,'SPM Skenario Dasar'!AK133)</f>
        <v>0</v>
      </c>
      <c r="AK20" s="48">
        <f>SUM('SPM Skenario Dasar'!AL52,'SPM Skenario Dasar'!AL109,'SPM Skenario Dasar'!AL116,'SPM Skenario Dasar'!AL119,'SPM Skenario Dasar'!AL124,'SPM Skenario Dasar'!AL129,'SPM Skenario Dasar'!AL133)</f>
        <v>0</v>
      </c>
      <c r="AL20" s="48">
        <f>SUM('SPM Skenario Dasar'!AM52,'SPM Skenario Dasar'!AM109,'SPM Skenario Dasar'!AM116,'SPM Skenario Dasar'!AM119,'SPM Skenario Dasar'!AM124,'SPM Skenario Dasar'!AM129,'SPM Skenario Dasar'!AM133)</f>
        <v>0</v>
      </c>
      <c r="AM20" s="48">
        <f>SUM('SPM Skenario Dasar'!AN52,'SPM Skenario Dasar'!AN109,'SPM Skenario Dasar'!AN116,'SPM Skenario Dasar'!AN119,'SPM Skenario Dasar'!AN124,'SPM Skenario Dasar'!AN129,'SPM Skenario Dasar'!AN133)</f>
        <v>0</v>
      </c>
      <c r="AN20" s="48">
        <f>SUM('SPM Skenario Dasar'!AO52,'SPM Skenario Dasar'!AO109,'SPM Skenario Dasar'!AO116,'SPM Skenario Dasar'!AO119,'SPM Skenario Dasar'!AO124,'SPM Skenario Dasar'!AO129,'SPM Skenario Dasar'!AO133)</f>
        <v>0</v>
      </c>
      <c r="AO20" s="48">
        <f>SUM('SPM Skenario Dasar'!AP52,'SPM Skenario Dasar'!AP109,'SPM Skenario Dasar'!AP116,'SPM Skenario Dasar'!AP119,'SPM Skenario Dasar'!AP124,'SPM Skenario Dasar'!AP129,'SPM Skenario Dasar'!AP133)</f>
        <v>0</v>
      </c>
      <c r="AP20" s="48">
        <f>SUM('SPM Skenario Dasar'!AQ52,'SPM Skenario Dasar'!AQ109,'SPM Skenario Dasar'!AQ116,'SPM Skenario Dasar'!AQ119,'SPM Skenario Dasar'!AQ124,'SPM Skenario Dasar'!AQ129,'SPM Skenario Dasar'!AQ133)</f>
        <v>0</v>
      </c>
      <c r="AQ20" s="48">
        <f>SUM('SPM Skenario Dasar'!AR52,'SPM Skenario Dasar'!AR109,'SPM Skenario Dasar'!AR116,'SPM Skenario Dasar'!AR119,'SPM Skenario Dasar'!AR124,'SPM Skenario Dasar'!AR129,'SPM Skenario Dasar'!AR133)</f>
        <v>0</v>
      </c>
      <c r="AR20" s="48">
        <f>SUM('SPM Skenario Dasar'!AS52,'SPM Skenario Dasar'!AS109,'SPM Skenario Dasar'!AS116,'SPM Skenario Dasar'!AS119,'SPM Skenario Dasar'!AS124,'SPM Skenario Dasar'!AS129,'SPM Skenario Dasar'!AS133)</f>
        <v>0</v>
      </c>
      <c r="AS20" s="48">
        <f>SUM('SPM Skenario Dasar'!AT52,'SPM Skenario Dasar'!AT109,'SPM Skenario Dasar'!AT116,'SPM Skenario Dasar'!AT119,'SPM Skenario Dasar'!AT124,'SPM Skenario Dasar'!AT129,'SPM Skenario Dasar'!AT133)</f>
        <v>0</v>
      </c>
      <c r="AT20" s="48">
        <f>SUM('SPM Skenario Dasar'!AU52,'SPM Skenario Dasar'!AU109,'SPM Skenario Dasar'!AU116,'SPM Skenario Dasar'!AU119,'SPM Skenario Dasar'!AU124,'SPM Skenario Dasar'!AU129,'SPM Skenario Dasar'!AU133)</f>
        <v>0</v>
      </c>
      <c r="AU20" s="48">
        <f>SUM('SPM Skenario Dasar'!AV52,'SPM Skenario Dasar'!AV109,'SPM Skenario Dasar'!AV116,'SPM Skenario Dasar'!AV119,'SPM Skenario Dasar'!AV124,'SPM Skenario Dasar'!AV129,'SPM Skenario Dasar'!AV133)</f>
        <v>0</v>
      </c>
      <c r="AV20" s="48">
        <f>SUM('SPM Skenario Dasar'!AW52,'SPM Skenario Dasar'!AW109,'SPM Skenario Dasar'!AW116,'SPM Skenario Dasar'!AW119,'SPM Skenario Dasar'!AW124,'SPM Skenario Dasar'!AW129,'SPM Skenario Dasar'!AW133)</f>
        <v>0</v>
      </c>
      <c r="AW20" s="48">
        <f>SUM('SPM Skenario Dasar'!AX52,'SPM Skenario Dasar'!AX109,'SPM Skenario Dasar'!AX116,'SPM Skenario Dasar'!AX119,'SPM Skenario Dasar'!AX124,'SPM Skenario Dasar'!AX129,'SPM Skenario Dasar'!AX133)</f>
        <v>0</v>
      </c>
      <c r="AX20" s="48">
        <f>SUM('SPM Skenario Dasar'!AY52,'SPM Skenario Dasar'!AY109,'SPM Skenario Dasar'!AY116,'SPM Skenario Dasar'!AY119,'SPM Skenario Dasar'!AY124,'SPM Skenario Dasar'!AY129,'SPM Skenario Dasar'!AY133)</f>
        <v>0</v>
      </c>
      <c r="AY20" s="48">
        <f>SUM('SPM Skenario Dasar'!AZ52,'SPM Skenario Dasar'!AZ109,'SPM Skenario Dasar'!AZ116,'SPM Skenario Dasar'!AZ119,'SPM Skenario Dasar'!AZ124,'SPM Skenario Dasar'!AZ129,'SPM Skenario Dasar'!AZ133)</f>
        <v>0</v>
      </c>
      <c r="AZ20" s="48">
        <f>SUM('SPM Skenario Dasar'!BA52,'SPM Skenario Dasar'!BA109,'SPM Skenario Dasar'!BA116,'SPM Skenario Dasar'!BA119,'SPM Skenario Dasar'!BA124,'SPM Skenario Dasar'!BA129,'SPM Skenario Dasar'!BA133)</f>
        <v>0</v>
      </c>
      <c r="BA20" s="49"/>
    </row>
    <row r="21" spans="4:53" s="23" customFormat="1">
      <c r="D21" s="20"/>
      <c r="E21" s="21"/>
      <c r="F21" s="21"/>
      <c r="G21" s="38" t="s">
        <v>276</v>
      </c>
      <c r="H21" s="249"/>
      <c r="I21" s="250"/>
      <c r="J21" s="251"/>
      <c r="K21" s="48">
        <f>K19</f>
        <v>0</v>
      </c>
      <c r="L21" s="48">
        <f>L19+K21</f>
        <v>0</v>
      </c>
      <c r="M21" s="48">
        <f t="shared" ref="M21:AZ21" si="8">M19+L21</f>
        <v>0</v>
      </c>
      <c r="N21" s="48">
        <f t="shared" si="8"/>
        <v>0</v>
      </c>
      <c r="O21" s="48">
        <f t="shared" si="8"/>
        <v>0</v>
      </c>
      <c r="P21" s="48">
        <f t="shared" si="8"/>
        <v>0</v>
      </c>
      <c r="Q21" s="48">
        <f t="shared" si="8"/>
        <v>0</v>
      </c>
      <c r="R21" s="48">
        <f t="shared" si="8"/>
        <v>0</v>
      </c>
      <c r="S21" s="48">
        <f t="shared" si="8"/>
        <v>0</v>
      </c>
      <c r="T21" s="48">
        <f t="shared" si="8"/>
        <v>0</v>
      </c>
      <c r="U21" s="48">
        <f t="shared" si="8"/>
        <v>0</v>
      </c>
      <c r="V21" s="48">
        <f t="shared" si="8"/>
        <v>0</v>
      </c>
      <c r="W21" s="48">
        <f t="shared" si="8"/>
        <v>0</v>
      </c>
      <c r="X21" s="48">
        <f t="shared" si="8"/>
        <v>0</v>
      </c>
      <c r="Y21" s="48">
        <f t="shared" si="8"/>
        <v>0</v>
      </c>
      <c r="Z21" s="48">
        <f t="shared" si="8"/>
        <v>0</v>
      </c>
      <c r="AA21" s="48">
        <f t="shared" si="8"/>
        <v>0</v>
      </c>
      <c r="AB21" s="48">
        <f t="shared" si="8"/>
        <v>0</v>
      </c>
      <c r="AC21" s="48">
        <f t="shared" si="8"/>
        <v>0</v>
      </c>
      <c r="AD21" s="48">
        <f t="shared" si="8"/>
        <v>0</v>
      </c>
      <c r="AE21" s="48">
        <f t="shared" si="8"/>
        <v>0</v>
      </c>
      <c r="AF21" s="48">
        <f t="shared" si="8"/>
        <v>0</v>
      </c>
      <c r="AG21" s="48">
        <f t="shared" si="8"/>
        <v>0</v>
      </c>
      <c r="AH21" s="48">
        <f t="shared" si="8"/>
        <v>0</v>
      </c>
      <c r="AI21" s="48">
        <f t="shared" si="8"/>
        <v>0</v>
      </c>
      <c r="AJ21" s="48">
        <f t="shared" si="8"/>
        <v>0</v>
      </c>
      <c r="AK21" s="48">
        <f t="shared" si="8"/>
        <v>0</v>
      </c>
      <c r="AL21" s="48">
        <f t="shared" si="8"/>
        <v>0</v>
      </c>
      <c r="AM21" s="48">
        <f t="shared" si="8"/>
        <v>0</v>
      </c>
      <c r="AN21" s="48">
        <f t="shared" si="8"/>
        <v>0</v>
      </c>
      <c r="AO21" s="48">
        <f t="shared" si="8"/>
        <v>0</v>
      </c>
      <c r="AP21" s="48">
        <f t="shared" si="8"/>
        <v>0</v>
      </c>
      <c r="AQ21" s="48">
        <f t="shared" si="8"/>
        <v>0</v>
      </c>
      <c r="AR21" s="48">
        <f t="shared" si="8"/>
        <v>0</v>
      </c>
      <c r="AS21" s="48">
        <f t="shared" si="8"/>
        <v>0</v>
      </c>
      <c r="AT21" s="48">
        <f t="shared" si="8"/>
        <v>0</v>
      </c>
      <c r="AU21" s="48">
        <f t="shared" si="8"/>
        <v>0</v>
      </c>
      <c r="AV21" s="48">
        <f t="shared" si="8"/>
        <v>0</v>
      </c>
      <c r="AW21" s="48">
        <f t="shared" si="8"/>
        <v>0</v>
      </c>
      <c r="AX21" s="48">
        <f t="shared" si="8"/>
        <v>0</v>
      </c>
      <c r="AY21" s="48">
        <f t="shared" si="8"/>
        <v>0</v>
      </c>
      <c r="AZ21" s="48">
        <f t="shared" si="8"/>
        <v>0</v>
      </c>
      <c r="BA21" s="49"/>
    </row>
    <row r="22" spans="4:53" s="23" customFormat="1">
      <c r="D22" s="20"/>
      <c r="E22" s="21"/>
      <c r="F22" s="21"/>
      <c r="G22" s="38" t="s">
        <v>277</v>
      </c>
      <c r="H22" s="249"/>
      <c r="I22" s="250"/>
      <c r="J22" s="251"/>
      <c r="K22" s="48">
        <f>K20</f>
        <v>0</v>
      </c>
      <c r="L22" s="48">
        <f>L20+K22</f>
        <v>0</v>
      </c>
      <c r="M22" s="48">
        <f t="shared" ref="M22:AZ22" si="9">M20+L22</f>
        <v>0</v>
      </c>
      <c r="N22" s="48">
        <f t="shared" si="9"/>
        <v>0</v>
      </c>
      <c r="O22" s="48">
        <f t="shared" si="9"/>
        <v>0</v>
      </c>
      <c r="P22" s="48">
        <f t="shared" si="9"/>
        <v>0</v>
      </c>
      <c r="Q22" s="48">
        <f t="shared" si="9"/>
        <v>0</v>
      </c>
      <c r="R22" s="48">
        <f t="shared" si="9"/>
        <v>0</v>
      </c>
      <c r="S22" s="48">
        <f t="shared" si="9"/>
        <v>0</v>
      </c>
      <c r="T22" s="48">
        <f t="shared" si="9"/>
        <v>0</v>
      </c>
      <c r="U22" s="48">
        <f t="shared" si="9"/>
        <v>0</v>
      </c>
      <c r="V22" s="48">
        <f t="shared" si="9"/>
        <v>0</v>
      </c>
      <c r="W22" s="48">
        <f t="shared" si="9"/>
        <v>0</v>
      </c>
      <c r="X22" s="48">
        <f t="shared" si="9"/>
        <v>0</v>
      </c>
      <c r="Y22" s="48">
        <f t="shared" si="9"/>
        <v>0</v>
      </c>
      <c r="Z22" s="48">
        <f t="shared" si="9"/>
        <v>0</v>
      </c>
      <c r="AA22" s="48">
        <f t="shared" si="9"/>
        <v>0</v>
      </c>
      <c r="AB22" s="48">
        <f t="shared" si="9"/>
        <v>0</v>
      </c>
      <c r="AC22" s="48">
        <f t="shared" si="9"/>
        <v>0</v>
      </c>
      <c r="AD22" s="48">
        <f t="shared" si="9"/>
        <v>0</v>
      </c>
      <c r="AE22" s="48">
        <f t="shared" si="9"/>
        <v>0</v>
      </c>
      <c r="AF22" s="48">
        <f t="shared" si="9"/>
        <v>0</v>
      </c>
      <c r="AG22" s="48">
        <f t="shared" si="9"/>
        <v>0</v>
      </c>
      <c r="AH22" s="48">
        <f t="shared" si="9"/>
        <v>0</v>
      </c>
      <c r="AI22" s="48">
        <f t="shared" si="9"/>
        <v>0</v>
      </c>
      <c r="AJ22" s="48">
        <f t="shared" si="9"/>
        <v>0</v>
      </c>
      <c r="AK22" s="48">
        <f t="shared" si="9"/>
        <v>0</v>
      </c>
      <c r="AL22" s="48">
        <f t="shared" si="9"/>
        <v>0</v>
      </c>
      <c r="AM22" s="48">
        <f t="shared" si="9"/>
        <v>0</v>
      </c>
      <c r="AN22" s="48">
        <f t="shared" si="9"/>
        <v>0</v>
      </c>
      <c r="AO22" s="48">
        <f t="shared" si="9"/>
        <v>0</v>
      </c>
      <c r="AP22" s="48">
        <f t="shared" si="9"/>
        <v>0</v>
      </c>
      <c r="AQ22" s="48">
        <f t="shared" si="9"/>
        <v>0</v>
      </c>
      <c r="AR22" s="48">
        <f t="shared" si="9"/>
        <v>0</v>
      </c>
      <c r="AS22" s="48">
        <f t="shared" si="9"/>
        <v>0</v>
      </c>
      <c r="AT22" s="48">
        <f t="shared" si="9"/>
        <v>0</v>
      </c>
      <c r="AU22" s="48">
        <f t="shared" si="9"/>
        <v>0</v>
      </c>
      <c r="AV22" s="48">
        <f t="shared" si="9"/>
        <v>0</v>
      </c>
      <c r="AW22" s="48">
        <f t="shared" si="9"/>
        <v>0</v>
      </c>
      <c r="AX22" s="48">
        <f t="shared" si="9"/>
        <v>0</v>
      </c>
      <c r="AY22" s="48">
        <f t="shared" si="9"/>
        <v>0</v>
      </c>
      <c r="AZ22" s="48">
        <f t="shared" si="9"/>
        <v>0</v>
      </c>
      <c r="BA22" s="49"/>
    </row>
    <row r="23" spans="4:53" s="23" customFormat="1" ht="13">
      <c r="D23" s="20"/>
      <c r="E23" s="21"/>
      <c r="F23" s="21"/>
      <c r="G23" s="292" t="s">
        <v>412</v>
      </c>
      <c r="H23" s="249"/>
      <c r="I23" s="250"/>
      <c r="J23" s="251"/>
      <c r="K23" s="48">
        <f>'SPM Skenario Dasar'!L77</f>
        <v>0</v>
      </c>
      <c r="L23" s="48">
        <f>'SPM Skenario Dasar'!M77</f>
        <v>0</v>
      </c>
      <c r="M23" s="48">
        <f>'SPM Skenario Dasar'!N77</f>
        <v>0</v>
      </c>
      <c r="N23" s="48">
        <f>'SPM Skenario Dasar'!O77</f>
        <v>0</v>
      </c>
      <c r="O23" s="48">
        <f>'SPM Skenario Dasar'!P77</f>
        <v>0</v>
      </c>
      <c r="P23" s="48">
        <f>'SPM Skenario Dasar'!Q77</f>
        <v>0</v>
      </c>
      <c r="Q23" s="48">
        <f>'SPM Skenario Dasar'!R77</f>
        <v>0</v>
      </c>
      <c r="R23" s="48">
        <f>'SPM Skenario Dasar'!S77</f>
        <v>0</v>
      </c>
      <c r="S23" s="48">
        <f>'SPM Skenario Dasar'!T77</f>
        <v>0</v>
      </c>
      <c r="T23" s="48">
        <f>'SPM Skenario Dasar'!U77</f>
        <v>0</v>
      </c>
      <c r="U23" s="48">
        <f>'SPM Skenario Dasar'!V77</f>
        <v>0</v>
      </c>
      <c r="V23" s="48">
        <f>'SPM Skenario Dasar'!W77</f>
        <v>0</v>
      </c>
      <c r="W23" s="48">
        <f>'SPM Skenario Dasar'!X77</f>
        <v>0</v>
      </c>
      <c r="X23" s="48">
        <f>'SPM Skenario Dasar'!Y77</f>
        <v>0</v>
      </c>
      <c r="Y23" s="48">
        <f>'SPM Skenario Dasar'!Z77</f>
        <v>0</v>
      </c>
      <c r="Z23" s="48">
        <f>'SPM Skenario Dasar'!AA77</f>
        <v>0</v>
      </c>
      <c r="AA23" s="48">
        <f>'SPM Skenario Dasar'!AB77</f>
        <v>0</v>
      </c>
      <c r="AB23" s="48">
        <f>'SPM Skenario Dasar'!AC77</f>
        <v>0</v>
      </c>
      <c r="AC23" s="48">
        <f>'SPM Skenario Dasar'!AD77</f>
        <v>0</v>
      </c>
      <c r="AD23" s="48">
        <f>'SPM Skenario Dasar'!AE77</f>
        <v>0</v>
      </c>
      <c r="AE23" s="48">
        <f>'SPM Skenario Dasar'!AF77</f>
        <v>0</v>
      </c>
      <c r="AF23" s="48">
        <f>'SPM Skenario Dasar'!AG77</f>
        <v>0</v>
      </c>
      <c r="AG23" s="48">
        <f>'SPM Skenario Dasar'!AH77</f>
        <v>0</v>
      </c>
      <c r="AH23" s="48">
        <f>'SPM Skenario Dasar'!AI77</f>
        <v>0</v>
      </c>
      <c r="AI23" s="48">
        <f>'SPM Skenario Dasar'!AJ77</f>
        <v>0</v>
      </c>
      <c r="AJ23" s="48">
        <f>'SPM Skenario Dasar'!AK77</f>
        <v>0</v>
      </c>
      <c r="AK23" s="48">
        <f>'SPM Skenario Dasar'!AL77</f>
        <v>0</v>
      </c>
      <c r="AL23" s="48">
        <f>'SPM Skenario Dasar'!AM77</f>
        <v>0</v>
      </c>
      <c r="AM23" s="48">
        <f>'SPM Skenario Dasar'!AN77</f>
        <v>0</v>
      </c>
      <c r="AN23" s="48">
        <f>'SPM Skenario Dasar'!AO77</f>
        <v>0</v>
      </c>
      <c r="AO23" s="48">
        <f>'SPM Skenario Dasar'!AP77</f>
        <v>0</v>
      </c>
      <c r="AP23" s="48">
        <f>'SPM Skenario Dasar'!AQ77</f>
        <v>0</v>
      </c>
      <c r="AQ23" s="48">
        <f>'SPM Skenario Dasar'!AR77</f>
        <v>0</v>
      </c>
      <c r="AR23" s="48">
        <f>'SPM Skenario Dasar'!AS77</f>
        <v>0</v>
      </c>
      <c r="AS23" s="48">
        <f>'SPM Skenario Dasar'!AT77</f>
        <v>0</v>
      </c>
      <c r="AT23" s="48">
        <f>'SPM Skenario Dasar'!AU77</f>
        <v>0</v>
      </c>
      <c r="AU23" s="48">
        <f>'SPM Skenario Dasar'!AV77</f>
        <v>0</v>
      </c>
      <c r="AV23" s="48">
        <f>'SPM Skenario Dasar'!AW77</f>
        <v>0</v>
      </c>
      <c r="AW23" s="48">
        <f>'SPM Skenario Dasar'!AX77</f>
        <v>0</v>
      </c>
      <c r="AX23" s="48">
        <f>'SPM Skenario Dasar'!AY77</f>
        <v>0</v>
      </c>
      <c r="AY23" s="48">
        <f>'SPM Skenario Dasar'!AZ77</f>
        <v>0</v>
      </c>
      <c r="AZ23" s="48">
        <f>'SPM Skenario Dasar'!BA77</f>
        <v>0</v>
      </c>
      <c r="BA23" s="49"/>
    </row>
    <row r="24" spans="4:53" s="23" customFormat="1" ht="13">
      <c r="D24" s="20"/>
      <c r="E24" s="21"/>
      <c r="F24" s="21"/>
      <c r="G24" s="292" t="s">
        <v>394</v>
      </c>
      <c r="H24" s="249"/>
      <c r="I24" s="250"/>
      <c r="J24" s="251"/>
      <c r="K24" s="48">
        <f>'SPM Skenario Dasar'!L49</f>
        <v>0</v>
      </c>
      <c r="L24" s="48">
        <f>'SPM Skenario Dasar'!M49</f>
        <v>0</v>
      </c>
      <c r="M24" s="48">
        <f>'SPM Skenario Dasar'!N49</f>
        <v>0</v>
      </c>
      <c r="N24" s="48">
        <f>'SPM Skenario Dasar'!O49</f>
        <v>0</v>
      </c>
      <c r="O24" s="48">
        <f>'SPM Skenario Dasar'!P49</f>
        <v>0</v>
      </c>
      <c r="P24" s="48">
        <f>'SPM Skenario Dasar'!Q49</f>
        <v>0</v>
      </c>
      <c r="Q24" s="48">
        <f>'SPM Skenario Dasar'!R49</f>
        <v>0</v>
      </c>
      <c r="R24" s="48">
        <f>'SPM Skenario Dasar'!S49</f>
        <v>0</v>
      </c>
      <c r="S24" s="48">
        <f>'SPM Skenario Dasar'!T49</f>
        <v>0</v>
      </c>
      <c r="T24" s="48">
        <f>'SPM Skenario Dasar'!U49</f>
        <v>0</v>
      </c>
      <c r="U24" s="48">
        <f>'SPM Skenario Dasar'!V49</f>
        <v>0</v>
      </c>
      <c r="V24" s="48">
        <f>'SPM Skenario Dasar'!W49</f>
        <v>0</v>
      </c>
      <c r="W24" s="48">
        <f>'SPM Skenario Dasar'!X49</f>
        <v>0</v>
      </c>
      <c r="X24" s="48">
        <f>'SPM Skenario Dasar'!Y49</f>
        <v>0</v>
      </c>
      <c r="Y24" s="48">
        <f>'SPM Skenario Dasar'!Z49</f>
        <v>0</v>
      </c>
      <c r="Z24" s="48">
        <f>'SPM Skenario Dasar'!AA49</f>
        <v>0</v>
      </c>
      <c r="AA24" s="48">
        <f>'SPM Skenario Dasar'!AB49</f>
        <v>0</v>
      </c>
      <c r="AB24" s="48">
        <f>'SPM Skenario Dasar'!AC49</f>
        <v>0</v>
      </c>
      <c r="AC24" s="48">
        <f>'SPM Skenario Dasar'!AD49</f>
        <v>0</v>
      </c>
      <c r="AD24" s="48">
        <f>'SPM Skenario Dasar'!AE49</f>
        <v>0</v>
      </c>
      <c r="AE24" s="48">
        <f>'SPM Skenario Dasar'!AF49</f>
        <v>0</v>
      </c>
      <c r="AF24" s="48">
        <f>'SPM Skenario Dasar'!AG49</f>
        <v>0</v>
      </c>
      <c r="AG24" s="48">
        <f>'SPM Skenario Dasar'!AH49</f>
        <v>0</v>
      </c>
      <c r="AH24" s="48">
        <f>'SPM Skenario Dasar'!AI49</f>
        <v>0</v>
      </c>
      <c r="AI24" s="48">
        <f>'SPM Skenario Dasar'!AJ49</f>
        <v>0</v>
      </c>
      <c r="AJ24" s="48">
        <f>'SPM Skenario Dasar'!AK49</f>
        <v>0</v>
      </c>
      <c r="AK24" s="48">
        <f>'SPM Skenario Dasar'!AL49</f>
        <v>0</v>
      </c>
      <c r="AL24" s="48">
        <f>'SPM Skenario Dasar'!AM49</f>
        <v>0</v>
      </c>
      <c r="AM24" s="48">
        <f>'SPM Skenario Dasar'!AN49</f>
        <v>0</v>
      </c>
      <c r="AN24" s="48">
        <f>'SPM Skenario Dasar'!AO49</f>
        <v>0</v>
      </c>
      <c r="AO24" s="48">
        <f>'SPM Skenario Dasar'!AP49</f>
        <v>0</v>
      </c>
      <c r="AP24" s="48">
        <f>'SPM Skenario Dasar'!AQ49</f>
        <v>0</v>
      </c>
      <c r="AQ24" s="48">
        <f>'SPM Skenario Dasar'!AR49</f>
        <v>0</v>
      </c>
      <c r="AR24" s="48">
        <f>'SPM Skenario Dasar'!AS49</f>
        <v>0</v>
      </c>
      <c r="AS24" s="48">
        <f>'SPM Skenario Dasar'!AT49</f>
        <v>0</v>
      </c>
      <c r="AT24" s="48">
        <f>'SPM Skenario Dasar'!AU49</f>
        <v>0</v>
      </c>
      <c r="AU24" s="48">
        <f>'SPM Skenario Dasar'!AV49</f>
        <v>0</v>
      </c>
      <c r="AV24" s="48">
        <f>'SPM Skenario Dasar'!AW49</f>
        <v>0</v>
      </c>
      <c r="AW24" s="48">
        <f>'SPM Skenario Dasar'!AX49</f>
        <v>0</v>
      </c>
      <c r="AX24" s="48">
        <f>'SPM Skenario Dasar'!AY49</f>
        <v>0</v>
      </c>
      <c r="AY24" s="48">
        <f>'SPM Skenario Dasar'!AZ49</f>
        <v>0</v>
      </c>
      <c r="AZ24" s="48">
        <f>'SPM Skenario Dasar'!BA49</f>
        <v>0</v>
      </c>
      <c r="BA24" s="49"/>
    </row>
    <row r="25" spans="4:53" s="23" customFormat="1">
      <c r="D25" s="20"/>
      <c r="E25" s="21"/>
      <c r="F25" s="21"/>
      <c r="G25" s="38" t="s">
        <v>275</v>
      </c>
      <c r="H25" s="249"/>
      <c r="I25" s="250"/>
      <c r="J25" s="251"/>
      <c r="K25" s="48">
        <f>('SPM Skenario Dasar'!L184)</f>
        <v>0</v>
      </c>
      <c r="L25" s="48">
        <f>('SPM Skenario Dasar'!M184)</f>
        <v>0</v>
      </c>
      <c r="M25" s="48">
        <f>('SPM Skenario Dasar'!N184)</f>
        <v>0</v>
      </c>
      <c r="N25" s="48">
        <f>('SPM Skenario Dasar'!O184)</f>
        <v>0</v>
      </c>
      <c r="O25" s="48">
        <f>('SPM Skenario Dasar'!P184)</f>
        <v>0</v>
      </c>
      <c r="P25" s="48">
        <f>('SPM Skenario Dasar'!Q184)</f>
        <v>0</v>
      </c>
      <c r="Q25" s="48">
        <f>('SPM Skenario Dasar'!R184)</f>
        <v>0</v>
      </c>
      <c r="R25" s="48">
        <f>('SPM Skenario Dasar'!S184)</f>
        <v>0</v>
      </c>
      <c r="S25" s="48">
        <f>('SPM Skenario Dasar'!T184)</f>
        <v>0</v>
      </c>
      <c r="T25" s="48">
        <f>('SPM Skenario Dasar'!U184)</f>
        <v>0</v>
      </c>
      <c r="U25" s="48">
        <f>('SPM Skenario Dasar'!V184)</f>
        <v>0</v>
      </c>
      <c r="V25" s="48">
        <f>('SPM Skenario Dasar'!W184)</f>
        <v>0</v>
      </c>
      <c r="W25" s="48">
        <f>('SPM Skenario Dasar'!X184)</f>
        <v>0</v>
      </c>
      <c r="X25" s="48">
        <f>('SPM Skenario Dasar'!Y184)</f>
        <v>0</v>
      </c>
      <c r="Y25" s="48">
        <f>('SPM Skenario Dasar'!Z184)</f>
        <v>0</v>
      </c>
      <c r="Z25" s="48">
        <f>('SPM Skenario Dasar'!AA184)</f>
        <v>0</v>
      </c>
      <c r="AA25" s="48">
        <f>('SPM Skenario Dasar'!AB184)</f>
        <v>0</v>
      </c>
      <c r="AB25" s="48">
        <f>('SPM Skenario Dasar'!AC184)</f>
        <v>0</v>
      </c>
      <c r="AC25" s="48">
        <f>('SPM Skenario Dasar'!AD184)</f>
        <v>0</v>
      </c>
      <c r="AD25" s="48">
        <f>('SPM Skenario Dasar'!AE184)</f>
        <v>0</v>
      </c>
      <c r="AE25" s="48">
        <f>('SPM Skenario Dasar'!AF184)</f>
        <v>0</v>
      </c>
      <c r="AF25" s="48">
        <f>('SPM Skenario Dasar'!AG184)</f>
        <v>0</v>
      </c>
      <c r="AG25" s="48">
        <f>('SPM Skenario Dasar'!AH184)</f>
        <v>0</v>
      </c>
      <c r="AH25" s="48">
        <f>('SPM Skenario Dasar'!AI184)</f>
        <v>0</v>
      </c>
      <c r="AI25" s="48">
        <f>('SPM Skenario Dasar'!AJ184)</f>
        <v>0</v>
      </c>
      <c r="AJ25" s="48">
        <f>('SPM Skenario Dasar'!AK184)</f>
        <v>0</v>
      </c>
      <c r="AK25" s="48">
        <f>('SPM Skenario Dasar'!AL184)</f>
        <v>0</v>
      </c>
      <c r="AL25" s="48">
        <f>('SPM Skenario Dasar'!AM184)</f>
        <v>0</v>
      </c>
      <c r="AM25" s="48">
        <f>('SPM Skenario Dasar'!AN184)</f>
        <v>0</v>
      </c>
      <c r="AN25" s="48">
        <f>('SPM Skenario Dasar'!AO184)</f>
        <v>0</v>
      </c>
      <c r="AO25" s="48">
        <f>('SPM Skenario Dasar'!AP184)</f>
        <v>0</v>
      </c>
      <c r="AP25" s="48">
        <f>('SPM Skenario Dasar'!AQ184)</f>
        <v>0</v>
      </c>
      <c r="AQ25" s="48">
        <f>('SPM Skenario Dasar'!AR184)</f>
        <v>0</v>
      </c>
      <c r="AR25" s="48">
        <f>('SPM Skenario Dasar'!AS184)</f>
        <v>0</v>
      </c>
      <c r="AS25" s="48">
        <f>('SPM Skenario Dasar'!AT184)</f>
        <v>0</v>
      </c>
      <c r="AT25" s="48">
        <f>('SPM Skenario Dasar'!AU184)</f>
        <v>0</v>
      </c>
      <c r="AU25" s="48">
        <f>('SPM Skenario Dasar'!AV184)</f>
        <v>0</v>
      </c>
      <c r="AV25" s="48">
        <f>('SPM Skenario Dasar'!AW184)</f>
        <v>0</v>
      </c>
      <c r="AW25" s="48">
        <f>('SPM Skenario Dasar'!AX184)</f>
        <v>0</v>
      </c>
      <c r="AX25" s="48">
        <f>('SPM Skenario Dasar'!AY184)</f>
        <v>0</v>
      </c>
      <c r="AY25" s="48">
        <f>('SPM Skenario Dasar'!AZ184)</f>
        <v>0</v>
      </c>
      <c r="AZ25" s="48">
        <f>('SPM Skenario Dasar'!BA184)</f>
        <v>0</v>
      </c>
      <c r="BA25" s="49"/>
    </row>
    <row r="26" spans="4:53" s="23" customFormat="1">
      <c r="D26" s="20"/>
      <c r="E26" s="21"/>
      <c r="F26" s="21"/>
      <c r="G26" s="38" t="s">
        <v>395</v>
      </c>
      <c r="H26" s="249"/>
      <c r="I26" s="250"/>
      <c r="J26" s="251"/>
      <c r="K26" s="48">
        <f>K22+K25</f>
        <v>0</v>
      </c>
      <c r="L26" s="48">
        <f t="shared" ref="L26:AZ26" si="10">L20+L25+K26</f>
        <v>0</v>
      </c>
      <c r="M26" s="48">
        <f t="shared" si="10"/>
        <v>0</v>
      </c>
      <c r="N26" s="48">
        <f t="shared" si="10"/>
        <v>0</v>
      </c>
      <c r="O26" s="48">
        <f t="shared" si="10"/>
        <v>0</v>
      </c>
      <c r="P26" s="48">
        <f t="shared" si="10"/>
        <v>0</v>
      </c>
      <c r="Q26" s="48">
        <f t="shared" si="10"/>
        <v>0</v>
      </c>
      <c r="R26" s="48">
        <f t="shared" si="10"/>
        <v>0</v>
      </c>
      <c r="S26" s="48">
        <f t="shared" si="10"/>
        <v>0</v>
      </c>
      <c r="T26" s="48">
        <f t="shared" si="10"/>
        <v>0</v>
      </c>
      <c r="U26" s="48">
        <f t="shared" si="10"/>
        <v>0</v>
      </c>
      <c r="V26" s="48">
        <f t="shared" si="10"/>
        <v>0</v>
      </c>
      <c r="W26" s="48">
        <f t="shared" si="10"/>
        <v>0</v>
      </c>
      <c r="X26" s="48">
        <f t="shared" si="10"/>
        <v>0</v>
      </c>
      <c r="Y26" s="48">
        <f t="shared" si="10"/>
        <v>0</v>
      </c>
      <c r="Z26" s="48">
        <f t="shared" si="10"/>
        <v>0</v>
      </c>
      <c r="AA26" s="48">
        <f t="shared" si="10"/>
        <v>0</v>
      </c>
      <c r="AB26" s="48">
        <f t="shared" si="10"/>
        <v>0</v>
      </c>
      <c r="AC26" s="48">
        <f t="shared" si="10"/>
        <v>0</v>
      </c>
      <c r="AD26" s="48">
        <f t="shared" si="10"/>
        <v>0</v>
      </c>
      <c r="AE26" s="48">
        <f t="shared" si="10"/>
        <v>0</v>
      </c>
      <c r="AF26" s="48">
        <f t="shared" si="10"/>
        <v>0</v>
      </c>
      <c r="AG26" s="48">
        <f t="shared" si="10"/>
        <v>0</v>
      </c>
      <c r="AH26" s="48">
        <f t="shared" si="10"/>
        <v>0</v>
      </c>
      <c r="AI26" s="48">
        <f t="shared" si="10"/>
        <v>0</v>
      </c>
      <c r="AJ26" s="48">
        <f t="shared" si="10"/>
        <v>0</v>
      </c>
      <c r="AK26" s="48">
        <f t="shared" si="10"/>
        <v>0</v>
      </c>
      <c r="AL26" s="48">
        <f t="shared" si="10"/>
        <v>0</v>
      </c>
      <c r="AM26" s="48">
        <f t="shared" si="10"/>
        <v>0</v>
      </c>
      <c r="AN26" s="48">
        <f t="shared" si="10"/>
        <v>0</v>
      </c>
      <c r="AO26" s="48">
        <f t="shared" si="10"/>
        <v>0</v>
      </c>
      <c r="AP26" s="48">
        <f t="shared" si="10"/>
        <v>0</v>
      </c>
      <c r="AQ26" s="48">
        <f t="shared" si="10"/>
        <v>0</v>
      </c>
      <c r="AR26" s="48">
        <f t="shared" si="10"/>
        <v>0</v>
      </c>
      <c r="AS26" s="48">
        <f t="shared" si="10"/>
        <v>0</v>
      </c>
      <c r="AT26" s="48">
        <f t="shared" si="10"/>
        <v>0</v>
      </c>
      <c r="AU26" s="48">
        <f t="shared" si="10"/>
        <v>0</v>
      </c>
      <c r="AV26" s="48">
        <f t="shared" si="10"/>
        <v>0</v>
      </c>
      <c r="AW26" s="48">
        <f t="shared" si="10"/>
        <v>0</v>
      </c>
      <c r="AX26" s="48">
        <f t="shared" si="10"/>
        <v>0</v>
      </c>
      <c r="AY26" s="48">
        <f t="shared" si="10"/>
        <v>0</v>
      </c>
      <c r="AZ26" s="48">
        <f t="shared" si="10"/>
        <v>0</v>
      </c>
      <c r="BA26" s="49"/>
    </row>
    <row r="27" spans="4:53" s="23" customFormat="1">
      <c r="D27" s="20"/>
      <c r="E27" s="21"/>
      <c r="F27" s="21"/>
      <c r="G27" s="38" t="s">
        <v>396</v>
      </c>
      <c r="H27" s="249"/>
      <c r="I27" s="250"/>
      <c r="J27" s="251"/>
      <c r="K27" s="50">
        <f>K21+K26</f>
        <v>0</v>
      </c>
      <c r="L27" s="50">
        <f t="shared" ref="K27:AZ27" si="11">L21+L26</f>
        <v>0</v>
      </c>
      <c r="M27" s="50">
        <f t="shared" si="11"/>
        <v>0</v>
      </c>
      <c r="N27" s="50">
        <f t="shared" si="11"/>
        <v>0</v>
      </c>
      <c r="O27" s="50">
        <f t="shared" si="11"/>
        <v>0</v>
      </c>
      <c r="P27" s="50">
        <f t="shared" si="11"/>
        <v>0</v>
      </c>
      <c r="Q27" s="50">
        <f t="shared" si="11"/>
        <v>0</v>
      </c>
      <c r="R27" s="50">
        <f t="shared" si="11"/>
        <v>0</v>
      </c>
      <c r="S27" s="50">
        <f t="shared" si="11"/>
        <v>0</v>
      </c>
      <c r="T27" s="50">
        <f t="shared" si="11"/>
        <v>0</v>
      </c>
      <c r="U27" s="50">
        <f t="shared" si="11"/>
        <v>0</v>
      </c>
      <c r="V27" s="50">
        <f t="shared" si="11"/>
        <v>0</v>
      </c>
      <c r="W27" s="50">
        <f t="shared" si="11"/>
        <v>0</v>
      </c>
      <c r="X27" s="50">
        <f t="shared" si="11"/>
        <v>0</v>
      </c>
      <c r="Y27" s="50">
        <f t="shared" si="11"/>
        <v>0</v>
      </c>
      <c r="Z27" s="50">
        <f t="shared" si="11"/>
        <v>0</v>
      </c>
      <c r="AA27" s="50">
        <f t="shared" si="11"/>
        <v>0</v>
      </c>
      <c r="AB27" s="50">
        <f t="shared" si="11"/>
        <v>0</v>
      </c>
      <c r="AC27" s="50">
        <f t="shared" si="11"/>
        <v>0</v>
      </c>
      <c r="AD27" s="50">
        <f t="shared" si="11"/>
        <v>0</v>
      </c>
      <c r="AE27" s="50">
        <f t="shared" si="11"/>
        <v>0</v>
      </c>
      <c r="AF27" s="50">
        <f t="shared" si="11"/>
        <v>0</v>
      </c>
      <c r="AG27" s="50">
        <f t="shared" si="11"/>
        <v>0</v>
      </c>
      <c r="AH27" s="50">
        <f t="shared" si="11"/>
        <v>0</v>
      </c>
      <c r="AI27" s="50">
        <f t="shared" si="11"/>
        <v>0</v>
      </c>
      <c r="AJ27" s="50">
        <f t="shared" si="11"/>
        <v>0</v>
      </c>
      <c r="AK27" s="50">
        <f t="shared" si="11"/>
        <v>0</v>
      </c>
      <c r="AL27" s="50">
        <f t="shared" si="11"/>
        <v>0</v>
      </c>
      <c r="AM27" s="50">
        <f t="shared" si="11"/>
        <v>0</v>
      </c>
      <c r="AN27" s="50">
        <f t="shared" si="11"/>
        <v>0</v>
      </c>
      <c r="AO27" s="50">
        <f t="shared" si="11"/>
        <v>0</v>
      </c>
      <c r="AP27" s="50">
        <f t="shared" si="11"/>
        <v>0</v>
      </c>
      <c r="AQ27" s="50">
        <f t="shared" si="11"/>
        <v>0</v>
      </c>
      <c r="AR27" s="50">
        <f t="shared" si="11"/>
        <v>0</v>
      </c>
      <c r="AS27" s="50">
        <f t="shared" si="11"/>
        <v>0</v>
      </c>
      <c r="AT27" s="50">
        <f t="shared" si="11"/>
        <v>0</v>
      </c>
      <c r="AU27" s="50">
        <f t="shared" si="11"/>
        <v>0</v>
      </c>
      <c r="AV27" s="50">
        <f t="shared" si="11"/>
        <v>0</v>
      </c>
      <c r="AW27" s="50">
        <f t="shared" si="11"/>
        <v>0</v>
      </c>
      <c r="AX27" s="50">
        <f t="shared" si="11"/>
        <v>0</v>
      </c>
      <c r="AY27" s="50">
        <f t="shared" si="11"/>
        <v>0</v>
      </c>
      <c r="AZ27" s="50">
        <f t="shared" si="11"/>
        <v>0</v>
      </c>
      <c r="BA27" s="49"/>
    </row>
    <row r="28" spans="4:53" s="23" customFormat="1">
      <c r="D28" s="20"/>
      <c r="E28" s="21"/>
      <c r="F28" s="21"/>
      <c r="G28" s="38" t="s">
        <v>278</v>
      </c>
      <c r="H28" s="249"/>
      <c r="I28" s="250"/>
      <c r="J28" s="251"/>
      <c r="K28" s="50">
        <f>K27-SUM($K25:K25)</f>
        <v>0</v>
      </c>
      <c r="L28" s="50">
        <f>L27-SUM($K25:L25)</f>
        <v>0</v>
      </c>
      <c r="M28" s="50">
        <f>M27-SUM($K25:M25)</f>
        <v>0</v>
      </c>
      <c r="N28" s="50">
        <f>N27-SUM($K25:N25)</f>
        <v>0</v>
      </c>
      <c r="O28" s="50">
        <f>O27-SUM($K25:O25)</f>
        <v>0</v>
      </c>
      <c r="P28" s="50">
        <f>P27-SUM($K25:P25)</f>
        <v>0</v>
      </c>
      <c r="Q28" s="50">
        <f>Q27-SUM($K25:Q25)</f>
        <v>0</v>
      </c>
      <c r="R28" s="50">
        <f>R27-SUM($K25:R25)</f>
        <v>0</v>
      </c>
      <c r="S28" s="50">
        <f>S27-SUM($K25:S25)</f>
        <v>0</v>
      </c>
      <c r="T28" s="50">
        <f>T27-SUM($K25:T25)</f>
        <v>0</v>
      </c>
      <c r="U28" s="50">
        <f>U27-SUM($K25:U25)</f>
        <v>0</v>
      </c>
      <c r="V28" s="50">
        <f>V27-SUM($K25:V25)</f>
        <v>0</v>
      </c>
      <c r="W28" s="50">
        <f>W27-SUM($K25:W25)</f>
        <v>0</v>
      </c>
      <c r="X28" s="50">
        <f>X27-SUM($K25:X25)</f>
        <v>0</v>
      </c>
      <c r="Y28" s="50">
        <f>Y27-SUM($K25:Y25)</f>
        <v>0</v>
      </c>
      <c r="Z28" s="50">
        <f>Z27-SUM($K25:Z25)</f>
        <v>0</v>
      </c>
      <c r="AA28" s="50">
        <f>AA27-SUM($K25:AA25)</f>
        <v>0</v>
      </c>
      <c r="AB28" s="50">
        <f>AB27-SUM($K25:AB25)</f>
        <v>0</v>
      </c>
      <c r="AC28" s="50">
        <f>AC27-SUM($K25:AC25)</f>
        <v>0</v>
      </c>
      <c r="AD28" s="50">
        <f>AD27-SUM($K25:AD25)</f>
        <v>0</v>
      </c>
      <c r="AE28" s="50">
        <f>AE27-SUM($K25:AE25)</f>
        <v>0</v>
      </c>
      <c r="AF28" s="50">
        <f>AF27-SUM($K25:AF25)</f>
        <v>0</v>
      </c>
      <c r="AG28" s="50">
        <f>AG27-SUM($K25:AG25)</f>
        <v>0</v>
      </c>
      <c r="AH28" s="50">
        <f>AH27-SUM($K25:AH25)</f>
        <v>0</v>
      </c>
      <c r="AI28" s="50">
        <f>AI27-SUM($K25:AI25)</f>
        <v>0</v>
      </c>
      <c r="AJ28" s="50">
        <f>AJ27-SUM($K25:AJ25)</f>
        <v>0</v>
      </c>
      <c r="AK28" s="50">
        <f>AK27-SUM($K25:AK25)</f>
        <v>0</v>
      </c>
      <c r="AL28" s="50">
        <f>AL27-SUM($K25:AL25)</f>
        <v>0</v>
      </c>
      <c r="AM28" s="50">
        <f>AM27-SUM($K25:AM25)</f>
        <v>0</v>
      </c>
      <c r="AN28" s="50">
        <f>AN27-SUM($K25:AN25)</f>
        <v>0</v>
      </c>
      <c r="AO28" s="50">
        <f>AO27-SUM($K25:AO25)</f>
        <v>0</v>
      </c>
      <c r="AP28" s="50">
        <f>AP27-SUM($K25:AP25)</f>
        <v>0</v>
      </c>
      <c r="AQ28" s="50">
        <f>AQ27-SUM($K25:AQ25)</f>
        <v>0</v>
      </c>
      <c r="AR28" s="50">
        <f>AR27-SUM($K25:AR25)</f>
        <v>0</v>
      </c>
      <c r="AS28" s="50">
        <f>AS27-SUM($K25:AS25)</f>
        <v>0</v>
      </c>
      <c r="AT28" s="50">
        <f>AT27-SUM($K25:AT25)</f>
        <v>0</v>
      </c>
      <c r="AU28" s="50">
        <f>AU27-SUM($K25:AU25)</f>
        <v>0</v>
      </c>
      <c r="AV28" s="50">
        <f>AV27-SUM($K25:AV25)</f>
        <v>0</v>
      </c>
      <c r="AW28" s="50">
        <f>AW27-SUM($K25:AW25)</f>
        <v>0</v>
      </c>
      <c r="AX28" s="50">
        <f>AX27-SUM($K25:AX25)</f>
        <v>0</v>
      </c>
      <c r="AY28" s="50">
        <f>AY27-SUM($K25:AY25)</f>
        <v>0</v>
      </c>
      <c r="AZ28" s="50">
        <f>AZ27-SUM($K25:AZ25)</f>
        <v>0</v>
      </c>
      <c r="BA28" s="49"/>
    </row>
    <row r="29" spans="4:53" s="23" customFormat="1">
      <c r="D29" s="20"/>
      <c r="E29" s="21"/>
      <c r="F29" s="21"/>
      <c r="G29" s="38" t="s">
        <v>279</v>
      </c>
      <c r="H29" s="249"/>
      <c r="I29" s="250"/>
      <c r="J29" s="251"/>
      <c r="K29" s="50">
        <f>K17+K28</f>
        <v>0</v>
      </c>
      <c r="L29" s="50">
        <f t="shared" ref="K29:AZ29" si="12">L17+L28</f>
        <v>0</v>
      </c>
      <c r="M29" s="50">
        <f t="shared" si="12"/>
        <v>0</v>
      </c>
      <c r="N29" s="50">
        <f t="shared" si="12"/>
        <v>0</v>
      </c>
      <c r="O29" s="50">
        <f t="shared" si="12"/>
        <v>0</v>
      </c>
      <c r="P29" s="50">
        <f t="shared" si="12"/>
        <v>0</v>
      </c>
      <c r="Q29" s="50">
        <f t="shared" si="12"/>
        <v>0</v>
      </c>
      <c r="R29" s="50">
        <f t="shared" si="12"/>
        <v>0</v>
      </c>
      <c r="S29" s="50">
        <f t="shared" si="12"/>
        <v>0</v>
      </c>
      <c r="T29" s="50">
        <f t="shared" si="12"/>
        <v>0</v>
      </c>
      <c r="U29" s="50">
        <f t="shared" si="12"/>
        <v>0</v>
      </c>
      <c r="V29" s="50">
        <f t="shared" si="12"/>
        <v>0</v>
      </c>
      <c r="W29" s="50">
        <f t="shared" si="12"/>
        <v>0</v>
      </c>
      <c r="X29" s="50">
        <f t="shared" si="12"/>
        <v>0</v>
      </c>
      <c r="Y29" s="50">
        <f t="shared" si="12"/>
        <v>0</v>
      </c>
      <c r="Z29" s="50">
        <f t="shared" si="12"/>
        <v>0</v>
      </c>
      <c r="AA29" s="50">
        <f t="shared" si="12"/>
        <v>0</v>
      </c>
      <c r="AB29" s="50">
        <f t="shared" si="12"/>
        <v>0</v>
      </c>
      <c r="AC29" s="50">
        <f t="shared" si="12"/>
        <v>0</v>
      </c>
      <c r="AD29" s="50">
        <f t="shared" si="12"/>
        <v>0</v>
      </c>
      <c r="AE29" s="50">
        <f t="shared" si="12"/>
        <v>0</v>
      </c>
      <c r="AF29" s="50">
        <f t="shared" si="12"/>
        <v>0</v>
      </c>
      <c r="AG29" s="50">
        <f t="shared" si="12"/>
        <v>0</v>
      </c>
      <c r="AH29" s="50">
        <f t="shared" si="12"/>
        <v>0</v>
      </c>
      <c r="AI29" s="50">
        <f t="shared" si="12"/>
        <v>0</v>
      </c>
      <c r="AJ29" s="50">
        <f t="shared" si="12"/>
        <v>0</v>
      </c>
      <c r="AK29" s="50">
        <f t="shared" si="12"/>
        <v>0</v>
      </c>
      <c r="AL29" s="50">
        <f t="shared" si="12"/>
        <v>0</v>
      </c>
      <c r="AM29" s="50">
        <f t="shared" si="12"/>
        <v>0</v>
      </c>
      <c r="AN29" s="50">
        <f t="shared" si="12"/>
        <v>0</v>
      </c>
      <c r="AO29" s="50">
        <f t="shared" si="12"/>
        <v>0</v>
      </c>
      <c r="AP29" s="50">
        <f t="shared" si="12"/>
        <v>0</v>
      </c>
      <c r="AQ29" s="50">
        <f t="shared" si="12"/>
        <v>0</v>
      </c>
      <c r="AR29" s="50">
        <f t="shared" si="12"/>
        <v>0</v>
      </c>
      <c r="AS29" s="50">
        <f t="shared" si="12"/>
        <v>0</v>
      </c>
      <c r="AT29" s="50">
        <f t="shared" si="12"/>
        <v>0</v>
      </c>
      <c r="AU29" s="50">
        <f t="shared" si="12"/>
        <v>0</v>
      </c>
      <c r="AV29" s="50">
        <f t="shared" si="12"/>
        <v>0</v>
      </c>
      <c r="AW29" s="50">
        <f t="shared" si="12"/>
        <v>0</v>
      </c>
      <c r="AX29" s="50">
        <f t="shared" si="12"/>
        <v>0</v>
      </c>
      <c r="AY29" s="50">
        <f t="shared" si="12"/>
        <v>0</v>
      </c>
      <c r="AZ29" s="50">
        <f t="shared" si="12"/>
        <v>0</v>
      </c>
    </row>
    <row r="30" spans="4:53" s="23" customFormat="1">
      <c r="D30" s="20"/>
      <c r="E30" s="21"/>
      <c r="F30" s="21"/>
      <c r="G30" s="38" t="s">
        <v>398</v>
      </c>
      <c r="H30" s="249"/>
      <c r="I30" s="250"/>
      <c r="J30" s="251"/>
      <c r="K30" s="293" t="e">
        <f>J17/(ABS(AO22)-MIN(AO21,ABS(AO22)*75%))</f>
        <v>#DIV/0!</v>
      </c>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251"/>
      <c r="AQ30" s="251"/>
      <c r="AR30" s="251"/>
      <c r="AS30" s="251"/>
      <c r="AT30" s="252"/>
      <c r="AU30" s="252"/>
      <c r="AV30" s="252"/>
      <c r="AW30" s="252"/>
      <c r="AX30" s="252"/>
      <c r="AY30" s="252"/>
      <c r="AZ30" s="252"/>
    </row>
    <row r="31" spans="4:53" s="23" customFormat="1">
      <c r="D31" s="20"/>
      <c r="E31" s="21"/>
      <c r="F31" s="21"/>
      <c r="G31" s="38" t="s">
        <v>428</v>
      </c>
      <c r="H31" s="249"/>
      <c r="I31" s="250"/>
      <c r="J31" s="251"/>
      <c r="K31" s="293" t="e">
        <f>J17/(ABS(AO26)-MIN(AO21,ABS(AO26)*75%))</f>
        <v>#DIV/0!</v>
      </c>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251"/>
      <c r="AQ31" s="251"/>
      <c r="AR31" s="251"/>
      <c r="AS31" s="251"/>
      <c r="AT31" s="252"/>
      <c r="AU31" s="252"/>
      <c r="AV31" s="252"/>
      <c r="AW31" s="252"/>
      <c r="AX31" s="252"/>
      <c r="AY31" s="252"/>
      <c r="AZ31" s="252"/>
    </row>
    <row r="32" spans="4:53" s="23" customFormat="1">
      <c r="D32" s="20"/>
      <c r="E32" s="21"/>
      <c r="F32" s="21"/>
      <c r="G32" s="38" t="s">
        <v>397</v>
      </c>
      <c r="H32" s="249"/>
      <c r="I32" s="250"/>
      <c r="J32" s="251"/>
      <c r="K32" s="241" t="e">
        <f>AO27/AO28</f>
        <v>#DIV/0!</v>
      </c>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251"/>
      <c r="AQ32" s="251"/>
      <c r="AR32" s="251"/>
      <c r="AS32" s="251"/>
      <c r="AT32" s="252"/>
      <c r="AU32" s="252"/>
      <c r="AV32" s="252"/>
      <c r="AW32" s="252"/>
      <c r="AX32" s="252"/>
      <c r="AY32" s="252"/>
      <c r="AZ32" s="252"/>
    </row>
    <row r="33" spans="4:16180" s="23" customFormat="1">
      <c r="D33" s="20"/>
      <c r="E33" s="21"/>
      <c r="F33" s="21"/>
      <c r="G33" s="51"/>
      <c r="H33" s="51"/>
      <c r="I33" s="51"/>
      <c r="J33" s="51"/>
      <c r="K33" s="51"/>
      <c r="L33" s="240"/>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251"/>
      <c r="AQ33" s="251"/>
      <c r="AR33" s="251"/>
      <c r="AS33" s="251"/>
      <c r="AT33" s="252"/>
      <c r="AU33" s="252"/>
      <c r="AV33" s="252"/>
      <c r="AW33" s="252"/>
      <c r="AX33" s="252"/>
      <c r="AY33" s="252"/>
      <c r="AZ33" s="252"/>
    </row>
    <row r="34" spans="4:16180" s="23" customFormat="1" ht="13">
      <c r="D34" s="43"/>
      <c r="E34" s="44"/>
      <c r="F34" s="44"/>
      <c r="G34" s="45" t="s">
        <v>410</v>
      </c>
      <c r="H34" s="46"/>
      <c r="I34" s="46"/>
      <c r="J34" s="46"/>
      <c r="K34" s="46"/>
      <c r="L34" s="52"/>
      <c r="M34" s="52"/>
      <c r="N34" s="52"/>
      <c r="O34" s="52"/>
      <c r="P34" s="52"/>
      <c r="Q34" s="52"/>
      <c r="R34" s="52"/>
      <c r="S34" s="67"/>
      <c r="T34" s="67"/>
      <c r="U34" s="67"/>
      <c r="V34" s="67"/>
      <c r="W34" s="67"/>
      <c r="X34" s="67"/>
      <c r="Y34" s="67"/>
      <c r="Z34" s="67"/>
      <c r="AA34" s="67"/>
      <c r="AB34" s="67"/>
      <c r="AC34" s="67"/>
      <c r="AD34" s="67"/>
      <c r="AE34" s="67"/>
      <c r="AF34" s="67"/>
      <c r="AG34" s="67"/>
      <c r="AH34" s="67"/>
      <c r="AI34" s="67"/>
      <c r="AJ34" s="67"/>
      <c r="AK34" s="67"/>
      <c r="AL34" s="67"/>
      <c r="AM34" s="67"/>
      <c r="AN34" s="67"/>
      <c r="AO34" s="67"/>
      <c r="AP34" s="287"/>
      <c r="AQ34" s="287"/>
      <c r="AR34" s="287"/>
      <c r="AS34" s="287"/>
      <c r="AT34" s="288"/>
      <c r="AU34" s="288"/>
      <c r="AV34" s="288"/>
      <c r="AW34" s="288"/>
      <c r="AX34" s="288"/>
      <c r="AY34" s="288"/>
      <c r="AZ34" s="288"/>
    </row>
    <row r="35" spans="4:16180" s="23" customFormat="1">
      <c r="D35" s="20"/>
      <c r="E35" s="21"/>
      <c r="F35" s="21"/>
      <c r="G35" s="21" t="s">
        <v>251</v>
      </c>
      <c r="H35" s="267"/>
      <c r="I35" s="250"/>
      <c r="J35" s="48">
        <f>MIN(Dashboard!L$29:AO$29)</f>
        <v>0</v>
      </c>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2"/>
      <c r="AU35" s="252"/>
      <c r="AV35" s="252"/>
      <c r="AW35" s="252"/>
      <c r="AX35" s="252"/>
      <c r="AY35" s="252"/>
      <c r="AZ35" s="252"/>
    </row>
    <row r="36" spans="4:16180" s="23" customFormat="1">
      <c r="D36" s="20"/>
      <c r="E36" s="21"/>
      <c r="F36" s="21"/>
      <c r="G36" s="53" t="s">
        <v>252</v>
      </c>
      <c r="H36" s="268"/>
      <c r="I36" s="269"/>
      <c r="J36" s="54" t="str">
        <f>INDEX(Dashboard!$L$13:$AO$13,1,MATCH(J35,Dashboard!L29:AO29,0))</f>
        <v>O/N</v>
      </c>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row>
    <row r="37" spans="4:16180" s="23" customFormat="1">
      <c r="D37" s="55"/>
      <c r="E37" s="56"/>
      <c r="F37" s="56"/>
      <c r="G37" s="57" t="s">
        <v>247</v>
      </c>
      <c r="H37" s="268"/>
      <c r="I37" s="269"/>
      <c r="J37" s="54">
        <f>MIN(Dashboard!L$27:AP$27)</f>
        <v>0</v>
      </c>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row>
    <row r="38" spans="4:16180" s="23" customFormat="1">
      <c r="D38" s="55"/>
      <c r="E38" s="56"/>
      <c r="F38" s="56"/>
      <c r="G38" s="21" t="s">
        <v>246</v>
      </c>
      <c r="H38" s="268"/>
      <c r="I38" s="269"/>
      <c r="J38" s="54">
        <f>MIN(L$29:AP$29)</f>
        <v>0</v>
      </c>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row>
    <row r="39" spans="4:16180" s="58" customFormat="1">
      <c r="D39" s="20"/>
      <c r="E39" s="21"/>
      <c r="F39" s="21"/>
      <c r="G39" s="53" t="s">
        <v>248</v>
      </c>
      <c r="H39" s="270"/>
      <c r="I39" s="271"/>
      <c r="J39" s="176" t="str">
        <f>IF(SUM(Dashboard!L$39:AO$39)&gt;0,INDEX(Dashboard!L$12:AO$12,1,MATCH(1,Dashboard!L$39:AO$39,0)),"Di luar zona 30h")</f>
        <v>Di luar zona 30h</v>
      </c>
      <c r="K39" s="282">
        <f>IF(Dashboard!K29&gt;=0,0,1)</f>
        <v>0</v>
      </c>
      <c r="L39" s="282">
        <f>IF(Dashboard!L29&gt;=0,0,1)</f>
        <v>0</v>
      </c>
      <c r="M39" s="282">
        <f>IF(Dashboard!M29&gt;=0,0,1)</f>
        <v>0</v>
      </c>
      <c r="N39" s="282">
        <f>IF(Dashboard!N29&gt;=0,0,1)</f>
        <v>0</v>
      </c>
      <c r="O39" s="282">
        <f>IF(Dashboard!O29&gt;=0,0,1)</f>
        <v>0</v>
      </c>
      <c r="P39" s="282">
        <f>IF(Dashboard!P29&gt;=0,0,1)</f>
        <v>0</v>
      </c>
      <c r="Q39" s="282">
        <f>IF(Dashboard!Q29&gt;=0,0,1)</f>
        <v>0</v>
      </c>
      <c r="R39" s="282">
        <f>IF(Dashboard!R29&gt;=0,0,1)</f>
        <v>0</v>
      </c>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f>IF(Dashboard!AP29&gt;=0,0,1)</f>
        <v>0</v>
      </c>
      <c r="AQ39" s="282">
        <f>IF(Dashboard!AQ29&gt;=0,0,1)</f>
        <v>0</v>
      </c>
      <c r="AR39" s="282">
        <f>IF(Dashboard!AR29&gt;=0,0,1)</f>
        <v>0</v>
      </c>
      <c r="AS39" s="283"/>
      <c r="AT39" s="283"/>
      <c r="AU39" s="283"/>
      <c r="AV39" s="283"/>
      <c r="AW39" s="283"/>
      <c r="AX39" s="283"/>
      <c r="AY39" s="283"/>
      <c r="AZ39" s="28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row>
    <row r="40" spans="4:16180" s="58" customFormat="1">
      <c r="D40" s="20"/>
      <c r="E40" s="21"/>
      <c r="F40" s="21"/>
      <c r="G40" s="177" t="s">
        <v>249</v>
      </c>
      <c r="H40" s="272"/>
      <c r="I40" s="269"/>
      <c r="J40" s="54" t="str">
        <f>IF(J39="Di luar zona 30h","&gt;30 hari",J39-Dashboard!J$12-1 &amp; " hari")</f>
        <v>&gt;30 hari</v>
      </c>
      <c r="K40" s="284"/>
      <c r="L40" s="284"/>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row>
    <row r="41" spans="4:16180" s="58" customFormat="1">
      <c r="D41" s="43"/>
      <c r="E41" s="44"/>
      <c r="F41" s="44"/>
      <c r="G41" s="59" t="s">
        <v>250</v>
      </c>
      <c r="H41" s="273"/>
      <c r="I41" s="266"/>
      <c r="J41" s="52" t="str">
        <f>IF(SUM(Dashboard!L$39:AO$39)&gt;0,INDEX(Dashboard!L$29:AO$29,1,MATCH(1,Dashboard!L$39:AO$39,0)),"N/A")</f>
        <v>N/A</v>
      </c>
      <c r="K41" s="285"/>
      <c r="L41" s="285"/>
      <c r="M41" s="285"/>
      <c r="N41" s="285"/>
      <c r="O41" s="285"/>
      <c r="P41" s="285"/>
      <c r="Q41" s="285"/>
      <c r="R41" s="285"/>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5"/>
      <c r="AQ41" s="285"/>
      <c r="AR41" s="285"/>
      <c r="AS41" s="285"/>
      <c r="AT41" s="285"/>
      <c r="AU41" s="285"/>
      <c r="AV41" s="285"/>
      <c r="AW41" s="285"/>
      <c r="AX41" s="285"/>
      <c r="AY41" s="285"/>
      <c r="AZ41" s="285"/>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row>
    <row r="42" spans="4:16180" s="58" customFormat="1">
      <c r="D42" s="20"/>
      <c r="E42" s="21"/>
      <c r="F42" s="21"/>
      <c r="G42" s="60"/>
      <c r="H42" s="274"/>
      <c r="I42" s="250"/>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row>
    <row r="43" spans="4:16180" s="58" customFormat="1" ht="13">
      <c r="D43" s="62"/>
      <c r="E43" s="63"/>
      <c r="F43" s="63"/>
      <c r="G43" s="64" t="s">
        <v>411</v>
      </c>
      <c r="H43" s="275"/>
      <c r="I43" s="276"/>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row>
    <row r="44" spans="4:16180" s="58" customFormat="1">
      <c r="D44" s="20"/>
      <c r="E44" s="21"/>
      <c r="F44" s="21"/>
      <c r="G44" s="21" t="s">
        <v>257</v>
      </c>
      <c r="H44" s="267"/>
      <c r="I44" s="250"/>
      <c r="J44" s="48">
        <f>MIN(Dashboard!L$29:AR$29)</f>
        <v>0</v>
      </c>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row>
    <row r="45" spans="4:16180" s="58" customFormat="1">
      <c r="D45" s="20"/>
      <c r="E45" s="21"/>
      <c r="F45" s="21"/>
      <c r="G45" s="53" t="s">
        <v>258</v>
      </c>
      <c r="H45" s="267"/>
      <c r="I45" s="250"/>
      <c r="J45" s="54" t="str">
        <f>INDEX(Dashboard!$L$13:$AR$13,1,MATCH(J44,Dashboard!L29:AR29,0))</f>
        <v>O/N</v>
      </c>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row>
    <row r="46" spans="4:16180" s="58" customFormat="1">
      <c r="D46" s="56"/>
      <c r="E46" s="56"/>
      <c r="F46" s="56"/>
      <c r="G46" s="57" t="s">
        <v>259</v>
      </c>
      <c r="H46" s="277"/>
      <c r="I46" s="278"/>
      <c r="J46" s="66">
        <f>MIN(Dashboard!L$27:AR$27)</f>
        <v>0</v>
      </c>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row>
    <row r="47" spans="4:16180" s="58" customFormat="1">
      <c r="D47" s="20"/>
      <c r="E47" s="21"/>
      <c r="F47" s="21"/>
      <c r="G47" s="53" t="s">
        <v>248</v>
      </c>
      <c r="H47" s="279"/>
      <c r="I47" s="280"/>
      <c r="J47" s="178" t="str">
        <f>IF(SUM(Dashboard!L$47:AR$47)&gt;0,INDEX(Dashboard!L$12:AR$12,1,MATCH(1,Dashboard!L$47:AR$47,0)),"Di luar zona 92h")</f>
        <v>Di luar zona 92h</v>
      </c>
      <c r="K47" s="282">
        <f>IF(Dashboard!K29&gt;=0,0,1)</f>
        <v>0</v>
      </c>
      <c r="L47" s="282">
        <f>IF(Dashboard!L29&gt;=0,0,1)</f>
        <v>0</v>
      </c>
      <c r="M47" s="282">
        <f>IF(Dashboard!M29&gt;=0,0,1)</f>
        <v>0</v>
      </c>
      <c r="N47" s="282">
        <f>IF(Dashboard!N29&gt;=0,0,1)</f>
        <v>0</v>
      </c>
      <c r="O47" s="282">
        <f>IF(Dashboard!O29&gt;=0,0,1)</f>
        <v>0</v>
      </c>
      <c r="P47" s="282">
        <f>IF(Dashboard!P29&gt;=0,0,1)</f>
        <v>0</v>
      </c>
      <c r="Q47" s="282">
        <f>IF(Dashboard!Q29&gt;=0,0,1)</f>
        <v>0</v>
      </c>
      <c r="R47" s="282">
        <f>IF(Dashboard!R29&gt;=0,0,1)</f>
        <v>0</v>
      </c>
      <c r="S47" s="282"/>
      <c r="T47" s="282"/>
      <c r="U47" s="282"/>
      <c r="V47" s="282"/>
      <c r="W47" s="282"/>
      <c r="X47" s="282"/>
      <c r="Y47" s="282"/>
      <c r="Z47" s="251"/>
      <c r="AA47" s="282"/>
      <c r="AB47" s="282"/>
      <c r="AC47" s="282"/>
      <c r="AD47" s="282"/>
      <c r="AE47" s="282"/>
      <c r="AF47" s="282"/>
      <c r="AG47" s="282"/>
      <c r="AH47" s="282"/>
      <c r="AI47" s="282"/>
      <c r="AJ47" s="282"/>
      <c r="AK47" s="282"/>
      <c r="AL47" s="282"/>
      <c r="AM47" s="282"/>
      <c r="AN47" s="282"/>
      <c r="AO47" s="282"/>
      <c r="AP47" s="282">
        <f>IF(Dashboard!AP29&gt;=0,0,1)</f>
        <v>0</v>
      </c>
      <c r="AQ47" s="282">
        <f>IF(Dashboard!AQ29&gt;=0,0,1)</f>
        <v>0</v>
      </c>
      <c r="AR47" s="282">
        <f>IF(Dashboard!AR29&gt;=0,0,1)</f>
        <v>0</v>
      </c>
      <c r="AS47" s="251"/>
      <c r="AT47" s="251"/>
      <c r="AU47" s="251"/>
      <c r="AV47" s="251"/>
      <c r="AW47" s="251"/>
      <c r="AX47" s="251"/>
      <c r="AY47" s="251"/>
      <c r="AZ47" s="251"/>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c r="BCE47" s="23"/>
      <c r="BCF47" s="23"/>
      <c r="BCG47" s="23"/>
      <c r="BCH47" s="23"/>
      <c r="BCI47" s="23"/>
      <c r="BCJ47" s="23"/>
      <c r="BCK47" s="23"/>
      <c r="BCL47" s="23"/>
      <c r="BCM47" s="23"/>
      <c r="BCN47" s="23"/>
      <c r="BCO47" s="23"/>
      <c r="BCP47" s="23"/>
      <c r="BCQ47" s="23"/>
      <c r="BCR47" s="23"/>
      <c r="BCS47" s="23"/>
      <c r="BCT47" s="23"/>
      <c r="BCU47" s="23"/>
      <c r="BCV47" s="23"/>
      <c r="BCW47" s="23"/>
      <c r="BCX47" s="23"/>
      <c r="BCY47" s="23"/>
      <c r="BCZ47" s="23"/>
      <c r="BDA47" s="23"/>
      <c r="BDB47" s="23"/>
      <c r="BDC47" s="23"/>
      <c r="BDD47" s="23"/>
      <c r="BDE47" s="23"/>
      <c r="BDF47" s="23"/>
      <c r="BDG47" s="23"/>
      <c r="BDH47" s="23"/>
      <c r="BDI47" s="23"/>
      <c r="BDJ47" s="23"/>
      <c r="BDK47" s="23"/>
      <c r="BDL47" s="23"/>
      <c r="BDM47" s="23"/>
      <c r="BDN47" s="23"/>
      <c r="BDO47" s="23"/>
      <c r="BDP47" s="23"/>
      <c r="BDQ47" s="23"/>
      <c r="BDR47" s="23"/>
      <c r="BDS47" s="23"/>
      <c r="BDT47" s="23"/>
      <c r="BDU47" s="23"/>
      <c r="BDV47" s="23"/>
      <c r="BDW47" s="23"/>
      <c r="BDX47" s="23"/>
      <c r="BDY47" s="23"/>
      <c r="BDZ47" s="23"/>
      <c r="BEA47" s="23"/>
      <c r="BEB47" s="23"/>
      <c r="BEC47" s="23"/>
      <c r="BED47" s="23"/>
      <c r="BEE47" s="23"/>
      <c r="BEF47" s="23"/>
      <c r="BEG47" s="23"/>
      <c r="BEH47" s="23"/>
      <c r="BEI47" s="23"/>
      <c r="BEJ47" s="23"/>
      <c r="BEK47" s="23"/>
      <c r="BEL47" s="23"/>
      <c r="BEM47" s="23"/>
      <c r="BEN47" s="23"/>
      <c r="BEO47" s="23"/>
      <c r="BEP47" s="23"/>
      <c r="BEQ47" s="23"/>
      <c r="BER47" s="23"/>
      <c r="BES47" s="23"/>
      <c r="BET47" s="23"/>
      <c r="BEU47" s="23"/>
      <c r="BEV47" s="23"/>
      <c r="BEW47" s="23"/>
      <c r="BEX47" s="23"/>
      <c r="BEY47" s="23"/>
      <c r="BEZ47" s="23"/>
      <c r="BFA47" s="23"/>
      <c r="BFB47" s="23"/>
      <c r="BFC47" s="23"/>
      <c r="BFD47" s="23"/>
      <c r="BFE47" s="23"/>
      <c r="BFF47" s="23"/>
      <c r="BFG47" s="23"/>
      <c r="BFH47" s="23"/>
      <c r="BFI47" s="23"/>
      <c r="BFJ47" s="23"/>
      <c r="BFK47" s="23"/>
      <c r="BFL47" s="23"/>
      <c r="BFM47" s="23"/>
      <c r="BFN47" s="23"/>
      <c r="BFO47" s="23"/>
      <c r="BFP47" s="23"/>
      <c r="BFQ47" s="23"/>
      <c r="BFR47" s="23"/>
      <c r="BFS47" s="23"/>
      <c r="BFT47" s="23"/>
      <c r="BFU47" s="23"/>
      <c r="BFV47" s="23"/>
      <c r="BFW47" s="23"/>
      <c r="BFX47" s="23"/>
      <c r="BFY47" s="23"/>
      <c r="BFZ47" s="23"/>
      <c r="BGA47" s="23"/>
      <c r="BGB47" s="23"/>
      <c r="BGC47" s="23"/>
      <c r="BGD47" s="23"/>
      <c r="BGE47" s="23"/>
      <c r="BGF47" s="23"/>
      <c r="BGG47" s="23"/>
      <c r="BGH47" s="23"/>
      <c r="BGI47" s="23"/>
      <c r="BGJ47" s="23"/>
      <c r="BGK47" s="23"/>
      <c r="BGL47" s="23"/>
      <c r="BGM47" s="23"/>
      <c r="BGN47" s="23"/>
      <c r="BGO47" s="23"/>
      <c r="BGP47" s="23"/>
      <c r="BGQ47" s="23"/>
      <c r="BGR47" s="23"/>
      <c r="BGS47" s="23"/>
      <c r="BGT47" s="23"/>
      <c r="BGU47" s="23"/>
      <c r="BGV47" s="23"/>
      <c r="BGW47" s="23"/>
      <c r="BGX47" s="23"/>
      <c r="BGY47" s="23"/>
      <c r="BGZ47" s="23"/>
      <c r="BHA47" s="23"/>
      <c r="BHB47" s="23"/>
      <c r="BHC47" s="23"/>
      <c r="BHD47" s="23"/>
      <c r="BHE47" s="23"/>
      <c r="BHF47" s="23"/>
      <c r="BHG47" s="23"/>
      <c r="BHH47" s="23"/>
      <c r="BHI47" s="23"/>
      <c r="BHJ47" s="23"/>
      <c r="BHK47" s="23"/>
      <c r="BHL47" s="23"/>
      <c r="BHM47" s="23"/>
      <c r="BHN47" s="23"/>
      <c r="BHO47" s="23"/>
      <c r="BHP47" s="23"/>
      <c r="BHQ47" s="23"/>
      <c r="BHR47" s="23"/>
      <c r="BHS47" s="23"/>
      <c r="BHT47" s="23"/>
      <c r="BHU47" s="23"/>
      <c r="BHV47" s="23"/>
      <c r="BHW47" s="23"/>
      <c r="BHX47" s="23"/>
      <c r="BHY47" s="23"/>
      <c r="BHZ47" s="23"/>
      <c r="BIA47" s="23"/>
      <c r="BIB47" s="23"/>
      <c r="BIC47" s="23"/>
      <c r="BID47" s="23"/>
      <c r="BIE47" s="23"/>
      <c r="BIF47" s="23"/>
      <c r="BIG47" s="23"/>
      <c r="BIH47" s="23"/>
      <c r="BII47" s="23"/>
      <c r="BIJ47" s="23"/>
      <c r="BIK47" s="23"/>
      <c r="BIL47" s="23"/>
      <c r="BIM47" s="23"/>
      <c r="BIN47" s="23"/>
      <c r="BIO47" s="23"/>
      <c r="BIP47" s="23"/>
      <c r="BIQ47" s="23"/>
      <c r="BIR47" s="23"/>
      <c r="BIS47" s="23"/>
      <c r="BIT47" s="23"/>
      <c r="BIU47" s="23"/>
      <c r="BIV47" s="23"/>
      <c r="BIW47" s="23"/>
      <c r="BIX47" s="23"/>
      <c r="BIY47" s="23"/>
      <c r="BIZ47" s="23"/>
      <c r="BJA47" s="23"/>
      <c r="BJB47" s="23"/>
      <c r="BJC47" s="23"/>
      <c r="BJD47" s="23"/>
      <c r="BJE47" s="23"/>
      <c r="BJF47" s="23"/>
      <c r="BJG47" s="23"/>
      <c r="BJH47" s="23"/>
      <c r="BJI47" s="23"/>
      <c r="BJJ47" s="23"/>
      <c r="BJK47" s="23"/>
      <c r="BJL47" s="23"/>
      <c r="BJM47" s="23"/>
      <c r="BJN47" s="23"/>
      <c r="BJO47" s="23"/>
      <c r="BJP47" s="23"/>
      <c r="BJQ47" s="23"/>
      <c r="BJR47" s="23"/>
      <c r="BJS47" s="23"/>
      <c r="BJT47" s="23"/>
      <c r="BJU47" s="23"/>
      <c r="BJV47" s="23"/>
      <c r="BJW47" s="23"/>
      <c r="BJX47" s="23"/>
      <c r="BJY47" s="23"/>
      <c r="BJZ47" s="23"/>
      <c r="BKA47" s="23"/>
      <c r="BKB47" s="23"/>
      <c r="BKC47" s="23"/>
      <c r="BKD47" s="23"/>
      <c r="BKE47" s="23"/>
      <c r="BKF47" s="23"/>
      <c r="BKG47" s="23"/>
      <c r="BKH47" s="23"/>
      <c r="BKI47" s="23"/>
      <c r="BKJ47" s="23"/>
      <c r="BKK47" s="23"/>
      <c r="BKL47" s="23"/>
      <c r="BKM47" s="23"/>
      <c r="BKN47" s="23"/>
      <c r="BKO47" s="23"/>
      <c r="BKP47" s="23"/>
      <c r="BKQ47" s="23"/>
      <c r="BKR47" s="23"/>
      <c r="BKS47" s="23"/>
      <c r="BKT47" s="23"/>
      <c r="BKU47" s="23"/>
      <c r="BKV47" s="23"/>
      <c r="BKW47" s="23"/>
      <c r="BKX47" s="23"/>
      <c r="BKY47" s="23"/>
      <c r="BKZ47" s="23"/>
      <c r="BLA47" s="23"/>
      <c r="BLB47" s="23"/>
      <c r="BLC47" s="23"/>
      <c r="BLD47" s="23"/>
      <c r="BLE47" s="23"/>
      <c r="BLF47" s="23"/>
      <c r="BLG47" s="23"/>
      <c r="BLH47" s="23"/>
      <c r="BLI47" s="23"/>
      <c r="BLJ47" s="23"/>
      <c r="BLK47" s="23"/>
      <c r="BLL47" s="23"/>
      <c r="BLM47" s="23"/>
      <c r="BLN47" s="23"/>
      <c r="BLO47" s="23"/>
      <c r="BLP47" s="23"/>
      <c r="BLQ47" s="23"/>
      <c r="BLR47" s="23"/>
      <c r="BLS47" s="23"/>
      <c r="BLT47" s="23"/>
      <c r="BLU47" s="23"/>
      <c r="BLV47" s="23"/>
      <c r="BLW47" s="23"/>
      <c r="BLX47" s="23"/>
      <c r="BLY47" s="23"/>
      <c r="BLZ47" s="23"/>
      <c r="BMA47" s="23"/>
      <c r="BMB47" s="23"/>
      <c r="BMC47" s="23"/>
      <c r="BMD47" s="23"/>
      <c r="BME47" s="23"/>
      <c r="BMF47" s="23"/>
      <c r="BMG47" s="23"/>
      <c r="BMH47" s="23"/>
      <c r="BMI47" s="23"/>
      <c r="BMJ47" s="23"/>
      <c r="BMK47" s="23"/>
      <c r="BML47" s="23"/>
      <c r="BMM47" s="23"/>
      <c r="BMN47" s="23"/>
      <c r="BMO47" s="23"/>
      <c r="BMP47" s="23"/>
      <c r="BMQ47" s="23"/>
      <c r="BMR47" s="23"/>
      <c r="BMS47" s="23"/>
      <c r="BMT47" s="23"/>
      <c r="BMU47" s="23"/>
      <c r="BMV47" s="23"/>
      <c r="BMW47" s="23"/>
      <c r="BMX47" s="23"/>
      <c r="BMY47" s="23"/>
      <c r="BMZ47" s="23"/>
      <c r="BNA47" s="23"/>
      <c r="BNB47" s="23"/>
      <c r="BNC47" s="23"/>
      <c r="BND47" s="23"/>
      <c r="BNE47" s="23"/>
      <c r="BNF47" s="23"/>
      <c r="BNG47" s="23"/>
      <c r="BNH47" s="23"/>
      <c r="BNI47" s="23"/>
      <c r="BNJ47" s="23"/>
      <c r="BNK47" s="23"/>
      <c r="BNL47" s="23"/>
      <c r="BNM47" s="23"/>
      <c r="BNN47" s="23"/>
      <c r="BNO47" s="23"/>
      <c r="BNP47" s="23"/>
      <c r="BNQ47" s="23"/>
      <c r="BNR47" s="23"/>
      <c r="BNS47" s="23"/>
      <c r="BNT47" s="23"/>
      <c r="BNU47" s="23"/>
      <c r="BNV47" s="23"/>
      <c r="BNW47" s="23"/>
      <c r="BNX47" s="23"/>
      <c r="BNY47" s="23"/>
      <c r="BNZ47" s="23"/>
      <c r="BOA47" s="23"/>
      <c r="BOB47" s="23"/>
      <c r="BOC47" s="23"/>
      <c r="BOD47" s="23"/>
      <c r="BOE47" s="23"/>
      <c r="BOF47" s="23"/>
      <c r="BOG47" s="23"/>
      <c r="BOH47" s="23"/>
      <c r="BOI47" s="23"/>
      <c r="BOJ47" s="23"/>
      <c r="BOK47" s="23"/>
      <c r="BOL47" s="23"/>
      <c r="BOM47" s="23"/>
      <c r="BON47" s="23"/>
      <c r="BOO47" s="23"/>
      <c r="BOP47" s="23"/>
      <c r="BOQ47" s="23"/>
      <c r="BOR47" s="23"/>
      <c r="BOS47" s="23"/>
      <c r="BOT47" s="23"/>
      <c r="BOU47" s="23"/>
      <c r="BOV47" s="23"/>
      <c r="BOW47" s="23"/>
      <c r="BOX47" s="23"/>
      <c r="BOY47" s="23"/>
      <c r="BOZ47" s="23"/>
      <c r="BPA47" s="23"/>
      <c r="BPB47" s="23"/>
      <c r="BPC47" s="23"/>
      <c r="BPD47" s="23"/>
      <c r="BPE47" s="23"/>
      <c r="BPF47" s="23"/>
      <c r="BPG47" s="23"/>
      <c r="BPH47" s="23"/>
      <c r="BPI47" s="23"/>
      <c r="BPJ47" s="23"/>
      <c r="BPK47" s="23"/>
      <c r="BPL47" s="23"/>
      <c r="BPM47" s="23"/>
      <c r="BPN47" s="23"/>
      <c r="BPO47" s="23"/>
      <c r="BPP47" s="23"/>
      <c r="BPQ47" s="23"/>
      <c r="BPR47" s="23"/>
      <c r="BPS47" s="23"/>
      <c r="BPT47" s="23"/>
      <c r="BPU47" s="23"/>
      <c r="BPV47" s="23"/>
      <c r="BPW47" s="23"/>
      <c r="BPX47" s="23"/>
      <c r="BPY47" s="23"/>
      <c r="BPZ47" s="23"/>
      <c r="BQA47" s="23"/>
      <c r="BQB47" s="23"/>
      <c r="BQC47" s="23"/>
      <c r="BQD47" s="23"/>
      <c r="BQE47" s="23"/>
      <c r="BQF47" s="23"/>
      <c r="BQG47" s="23"/>
      <c r="BQH47" s="23"/>
      <c r="BQI47" s="23"/>
      <c r="BQJ47" s="23"/>
      <c r="BQK47" s="23"/>
      <c r="BQL47" s="23"/>
      <c r="BQM47" s="23"/>
      <c r="BQN47" s="23"/>
      <c r="BQO47" s="23"/>
      <c r="BQP47" s="23"/>
      <c r="BQQ47" s="23"/>
      <c r="BQR47" s="23"/>
      <c r="BQS47" s="23"/>
      <c r="BQT47" s="23"/>
      <c r="BQU47" s="23"/>
      <c r="BQV47" s="23"/>
      <c r="BQW47" s="23"/>
      <c r="BQX47" s="23"/>
      <c r="BQY47" s="23"/>
      <c r="BQZ47" s="23"/>
      <c r="BRA47" s="23"/>
      <c r="BRB47" s="23"/>
      <c r="BRC47" s="23"/>
      <c r="BRD47" s="23"/>
      <c r="BRE47" s="23"/>
      <c r="BRF47" s="23"/>
      <c r="BRG47" s="23"/>
      <c r="BRH47" s="23"/>
      <c r="BRI47" s="23"/>
      <c r="BRJ47" s="23"/>
      <c r="BRK47" s="23"/>
      <c r="BRL47" s="23"/>
      <c r="BRM47" s="23"/>
      <c r="BRN47" s="23"/>
      <c r="BRO47" s="23"/>
      <c r="BRP47" s="23"/>
      <c r="BRQ47" s="23"/>
      <c r="BRR47" s="23"/>
      <c r="BRS47" s="23"/>
      <c r="BRT47" s="23"/>
      <c r="BRU47" s="23"/>
      <c r="BRV47" s="23"/>
      <c r="BRW47" s="23"/>
      <c r="BRX47" s="23"/>
      <c r="BRY47" s="23"/>
      <c r="BRZ47" s="23"/>
      <c r="BSA47" s="23"/>
      <c r="BSB47" s="23"/>
      <c r="BSC47" s="23"/>
      <c r="BSD47" s="23"/>
      <c r="BSE47" s="23"/>
      <c r="BSF47" s="23"/>
      <c r="BSG47" s="23"/>
      <c r="BSH47" s="23"/>
      <c r="BSI47" s="23"/>
      <c r="BSJ47" s="23"/>
      <c r="BSK47" s="23"/>
      <c r="BSL47" s="23"/>
      <c r="BSM47" s="23"/>
      <c r="BSN47" s="23"/>
      <c r="BSO47" s="23"/>
      <c r="BSP47" s="23"/>
      <c r="BSQ47" s="23"/>
      <c r="BSR47" s="23"/>
      <c r="BSS47" s="23"/>
      <c r="BST47" s="23"/>
      <c r="BSU47" s="23"/>
      <c r="BSV47" s="23"/>
      <c r="BSW47" s="23"/>
      <c r="BSX47" s="23"/>
      <c r="BSY47" s="23"/>
      <c r="BSZ47" s="23"/>
      <c r="BTA47" s="23"/>
      <c r="BTB47" s="23"/>
      <c r="BTC47" s="23"/>
      <c r="BTD47" s="23"/>
      <c r="BTE47" s="23"/>
      <c r="BTF47" s="23"/>
      <c r="BTG47" s="23"/>
      <c r="BTH47" s="23"/>
      <c r="BTI47" s="23"/>
      <c r="BTJ47" s="23"/>
      <c r="BTK47" s="23"/>
      <c r="BTL47" s="23"/>
      <c r="BTM47" s="23"/>
      <c r="BTN47" s="23"/>
      <c r="BTO47" s="23"/>
      <c r="BTP47" s="23"/>
      <c r="BTQ47" s="23"/>
      <c r="BTR47" s="23"/>
      <c r="BTS47" s="23"/>
      <c r="BTT47" s="23"/>
      <c r="BTU47" s="23"/>
      <c r="BTV47" s="23"/>
      <c r="BTW47" s="23"/>
      <c r="BTX47" s="23"/>
      <c r="BTY47" s="23"/>
      <c r="BTZ47" s="23"/>
      <c r="BUA47" s="23"/>
      <c r="BUB47" s="23"/>
      <c r="BUC47" s="23"/>
      <c r="BUD47" s="23"/>
      <c r="BUE47" s="23"/>
      <c r="BUF47" s="23"/>
      <c r="BUG47" s="23"/>
      <c r="BUH47" s="23"/>
      <c r="BUI47" s="23"/>
      <c r="BUJ47" s="23"/>
      <c r="BUK47" s="23"/>
      <c r="BUL47" s="23"/>
      <c r="BUM47" s="23"/>
      <c r="BUN47" s="23"/>
      <c r="BUO47" s="23"/>
      <c r="BUP47" s="23"/>
      <c r="BUQ47" s="23"/>
      <c r="BUR47" s="23"/>
      <c r="BUS47" s="23"/>
      <c r="BUT47" s="23"/>
      <c r="BUU47" s="23"/>
      <c r="BUV47" s="23"/>
      <c r="BUW47" s="23"/>
      <c r="BUX47" s="23"/>
      <c r="BUY47" s="23"/>
      <c r="BUZ47" s="23"/>
      <c r="BVA47" s="23"/>
      <c r="BVB47" s="23"/>
      <c r="BVC47" s="23"/>
      <c r="BVD47" s="23"/>
      <c r="BVE47" s="23"/>
      <c r="BVF47" s="23"/>
      <c r="BVG47" s="23"/>
      <c r="BVH47" s="23"/>
      <c r="BVI47" s="23"/>
      <c r="BVJ47" s="23"/>
      <c r="BVK47" s="23"/>
      <c r="BVL47" s="23"/>
      <c r="BVM47" s="23"/>
      <c r="BVN47" s="23"/>
      <c r="BVO47" s="23"/>
      <c r="BVP47" s="23"/>
      <c r="BVQ47" s="23"/>
      <c r="BVR47" s="23"/>
      <c r="BVS47" s="23"/>
      <c r="BVT47" s="23"/>
      <c r="BVU47" s="23"/>
      <c r="BVV47" s="23"/>
      <c r="BVW47" s="23"/>
      <c r="BVX47" s="23"/>
      <c r="BVY47" s="23"/>
      <c r="BVZ47" s="23"/>
      <c r="BWA47" s="23"/>
      <c r="BWB47" s="23"/>
      <c r="BWC47" s="23"/>
      <c r="BWD47" s="23"/>
      <c r="BWE47" s="23"/>
      <c r="BWF47" s="23"/>
      <c r="BWG47" s="23"/>
      <c r="BWH47" s="23"/>
      <c r="BWI47" s="23"/>
      <c r="BWJ47" s="23"/>
      <c r="BWK47" s="23"/>
      <c r="BWL47" s="23"/>
      <c r="BWM47" s="23"/>
      <c r="BWN47" s="23"/>
      <c r="BWO47" s="23"/>
      <c r="BWP47" s="23"/>
      <c r="BWQ47" s="23"/>
      <c r="BWR47" s="23"/>
      <c r="BWS47" s="23"/>
      <c r="BWT47" s="23"/>
      <c r="BWU47" s="23"/>
      <c r="BWV47" s="23"/>
      <c r="BWW47" s="23"/>
      <c r="BWX47" s="23"/>
      <c r="BWY47" s="23"/>
      <c r="BWZ47" s="23"/>
      <c r="BXA47" s="23"/>
      <c r="BXB47" s="23"/>
      <c r="BXC47" s="23"/>
      <c r="BXD47" s="23"/>
      <c r="BXE47" s="23"/>
      <c r="BXF47" s="23"/>
      <c r="BXG47" s="23"/>
      <c r="BXH47" s="23"/>
      <c r="BXI47" s="23"/>
      <c r="BXJ47" s="23"/>
      <c r="BXK47" s="23"/>
      <c r="BXL47" s="23"/>
      <c r="BXM47" s="23"/>
      <c r="BXN47" s="23"/>
      <c r="BXO47" s="23"/>
      <c r="BXP47" s="23"/>
      <c r="BXQ47" s="23"/>
      <c r="BXR47" s="23"/>
      <c r="BXS47" s="23"/>
      <c r="BXT47" s="23"/>
      <c r="BXU47" s="23"/>
      <c r="BXV47" s="23"/>
      <c r="BXW47" s="23"/>
      <c r="BXX47" s="23"/>
      <c r="BXY47" s="23"/>
      <c r="BXZ47" s="23"/>
      <c r="BYA47" s="23"/>
      <c r="BYB47" s="23"/>
      <c r="BYC47" s="23"/>
      <c r="BYD47" s="23"/>
      <c r="BYE47" s="23"/>
      <c r="BYF47" s="23"/>
      <c r="BYG47" s="23"/>
      <c r="BYH47" s="23"/>
      <c r="BYI47" s="23"/>
      <c r="BYJ47" s="23"/>
      <c r="BYK47" s="23"/>
      <c r="BYL47" s="23"/>
      <c r="BYM47" s="23"/>
      <c r="BYN47" s="23"/>
      <c r="BYO47" s="23"/>
      <c r="BYP47" s="23"/>
      <c r="BYQ47" s="23"/>
      <c r="BYR47" s="23"/>
      <c r="BYS47" s="23"/>
      <c r="BYT47" s="23"/>
      <c r="BYU47" s="23"/>
      <c r="BYV47" s="23"/>
      <c r="BYW47" s="23"/>
      <c r="BYX47" s="23"/>
      <c r="BYY47" s="23"/>
      <c r="BYZ47" s="23"/>
      <c r="BZA47" s="23"/>
      <c r="BZB47" s="23"/>
      <c r="BZC47" s="23"/>
      <c r="BZD47" s="23"/>
      <c r="BZE47" s="23"/>
      <c r="BZF47" s="23"/>
      <c r="BZG47" s="23"/>
      <c r="BZH47" s="23"/>
      <c r="BZI47" s="23"/>
      <c r="BZJ47" s="23"/>
      <c r="BZK47" s="23"/>
      <c r="BZL47" s="23"/>
      <c r="BZM47" s="23"/>
      <c r="BZN47" s="23"/>
      <c r="BZO47" s="23"/>
      <c r="BZP47" s="23"/>
      <c r="BZQ47" s="23"/>
      <c r="BZR47" s="23"/>
      <c r="BZS47" s="23"/>
      <c r="BZT47" s="23"/>
      <c r="BZU47" s="23"/>
      <c r="BZV47" s="23"/>
      <c r="BZW47" s="23"/>
      <c r="BZX47" s="23"/>
      <c r="BZY47" s="23"/>
      <c r="BZZ47" s="23"/>
      <c r="CAA47" s="23"/>
      <c r="CAB47" s="23"/>
      <c r="CAC47" s="23"/>
      <c r="CAD47" s="23"/>
      <c r="CAE47" s="23"/>
      <c r="CAF47" s="23"/>
      <c r="CAG47" s="23"/>
      <c r="CAH47" s="23"/>
      <c r="CAI47" s="23"/>
      <c r="CAJ47" s="23"/>
      <c r="CAK47" s="23"/>
      <c r="CAL47" s="23"/>
      <c r="CAM47" s="23"/>
      <c r="CAN47" s="23"/>
      <c r="CAO47" s="23"/>
      <c r="CAP47" s="23"/>
      <c r="CAQ47" s="23"/>
      <c r="CAR47" s="23"/>
      <c r="CAS47" s="23"/>
      <c r="CAT47" s="23"/>
      <c r="CAU47" s="23"/>
      <c r="CAV47" s="23"/>
      <c r="CAW47" s="23"/>
      <c r="CAX47" s="23"/>
      <c r="CAY47" s="23"/>
      <c r="CAZ47" s="23"/>
      <c r="CBA47" s="23"/>
      <c r="CBB47" s="23"/>
      <c r="CBC47" s="23"/>
      <c r="CBD47" s="23"/>
      <c r="CBE47" s="23"/>
      <c r="CBF47" s="23"/>
      <c r="CBG47" s="23"/>
      <c r="CBH47" s="23"/>
      <c r="CBI47" s="23"/>
      <c r="CBJ47" s="23"/>
      <c r="CBK47" s="23"/>
      <c r="CBL47" s="23"/>
      <c r="CBM47" s="23"/>
      <c r="CBN47" s="23"/>
      <c r="CBO47" s="23"/>
      <c r="CBP47" s="23"/>
      <c r="CBQ47" s="23"/>
      <c r="CBR47" s="23"/>
      <c r="CBS47" s="23"/>
      <c r="CBT47" s="23"/>
      <c r="CBU47" s="23"/>
      <c r="CBV47" s="23"/>
      <c r="CBW47" s="23"/>
      <c r="CBX47" s="23"/>
      <c r="CBY47" s="23"/>
      <c r="CBZ47" s="23"/>
      <c r="CCA47" s="23"/>
      <c r="CCB47" s="23"/>
      <c r="CCC47" s="23"/>
      <c r="CCD47" s="23"/>
      <c r="CCE47" s="23"/>
      <c r="CCF47" s="23"/>
      <c r="CCG47" s="23"/>
      <c r="CCH47" s="23"/>
      <c r="CCI47" s="23"/>
      <c r="CCJ47" s="23"/>
      <c r="CCK47" s="23"/>
      <c r="CCL47" s="23"/>
      <c r="CCM47" s="23"/>
      <c r="CCN47" s="23"/>
      <c r="CCO47" s="23"/>
      <c r="CCP47" s="23"/>
      <c r="CCQ47" s="23"/>
      <c r="CCR47" s="23"/>
      <c r="CCS47" s="23"/>
      <c r="CCT47" s="23"/>
      <c r="CCU47" s="23"/>
      <c r="CCV47" s="23"/>
      <c r="CCW47" s="23"/>
      <c r="CCX47" s="23"/>
      <c r="CCY47" s="23"/>
      <c r="CCZ47" s="23"/>
      <c r="CDA47" s="23"/>
      <c r="CDB47" s="23"/>
      <c r="CDC47" s="23"/>
      <c r="CDD47" s="23"/>
      <c r="CDE47" s="23"/>
      <c r="CDF47" s="23"/>
      <c r="CDG47" s="23"/>
      <c r="CDH47" s="23"/>
      <c r="CDI47" s="23"/>
      <c r="CDJ47" s="23"/>
      <c r="CDK47" s="23"/>
      <c r="CDL47" s="23"/>
      <c r="CDM47" s="23"/>
      <c r="CDN47" s="23"/>
      <c r="CDO47" s="23"/>
      <c r="CDP47" s="23"/>
      <c r="CDQ47" s="23"/>
      <c r="CDR47" s="23"/>
      <c r="CDS47" s="23"/>
      <c r="CDT47" s="23"/>
      <c r="CDU47" s="23"/>
      <c r="CDV47" s="23"/>
      <c r="CDW47" s="23"/>
      <c r="CDX47" s="23"/>
      <c r="CDY47" s="23"/>
      <c r="CDZ47" s="23"/>
      <c r="CEA47" s="23"/>
      <c r="CEB47" s="23"/>
      <c r="CEC47" s="23"/>
      <c r="CED47" s="23"/>
      <c r="CEE47" s="23"/>
      <c r="CEF47" s="23"/>
      <c r="CEG47" s="23"/>
      <c r="CEH47" s="23"/>
      <c r="CEI47" s="23"/>
      <c r="CEJ47" s="23"/>
      <c r="CEK47" s="23"/>
      <c r="CEL47" s="23"/>
      <c r="CEM47" s="23"/>
      <c r="CEN47" s="23"/>
      <c r="CEO47" s="23"/>
      <c r="CEP47" s="23"/>
      <c r="CEQ47" s="23"/>
      <c r="CER47" s="23"/>
      <c r="CES47" s="23"/>
      <c r="CET47" s="23"/>
      <c r="CEU47" s="23"/>
      <c r="CEV47" s="23"/>
      <c r="CEW47" s="23"/>
      <c r="CEX47" s="23"/>
      <c r="CEY47" s="23"/>
      <c r="CEZ47" s="23"/>
      <c r="CFA47" s="23"/>
      <c r="CFB47" s="23"/>
      <c r="CFC47" s="23"/>
      <c r="CFD47" s="23"/>
      <c r="CFE47" s="23"/>
      <c r="CFF47" s="23"/>
      <c r="CFG47" s="23"/>
      <c r="CFH47" s="23"/>
      <c r="CFI47" s="23"/>
      <c r="CFJ47" s="23"/>
      <c r="CFK47" s="23"/>
      <c r="CFL47" s="23"/>
      <c r="CFM47" s="23"/>
      <c r="CFN47" s="23"/>
      <c r="CFO47" s="23"/>
      <c r="CFP47" s="23"/>
      <c r="CFQ47" s="23"/>
      <c r="CFR47" s="23"/>
      <c r="CFS47" s="23"/>
      <c r="CFT47" s="23"/>
      <c r="CFU47" s="23"/>
      <c r="CFV47" s="23"/>
      <c r="CFW47" s="23"/>
      <c r="CFX47" s="23"/>
      <c r="CFY47" s="23"/>
      <c r="CFZ47" s="23"/>
      <c r="CGA47" s="23"/>
      <c r="CGB47" s="23"/>
      <c r="CGC47" s="23"/>
      <c r="CGD47" s="23"/>
      <c r="CGE47" s="23"/>
      <c r="CGF47" s="23"/>
      <c r="CGG47" s="23"/>
      <c r="CGH47" s="23"/>
      <c r="CGI47" s="23"/>
      <c r="CGJ47" s="23"/>
      <c r="CGK47" s="23"/>
      <c r="CGL47" s="23"/>
      <c r="CGM47" s="23"/>
      <c r="CGN47" s="23"/>
      <c r="CGO47" s="23"/>
      <c r="CGP47" s="23"/>
      <c r="CGQ47" s="23"/>
      <c r="CGR47" s="23"/>
      <c r="CGS47" s="23"/>
      <c r="CGT47" s="23"/>
      <c r="CGU47" s="23"/>
      <c r="CGV47" s="23"/>
      <c r="CGW47" s="23"/>
      <c r="CGX47" s="23"/>
      <c r="CGY47" s="23"/>
      <c r="CGZ47" s="23"/>
      <c r="CHA47" s="23"/>
      <c r="CHB47" s="23"/>
      <c r="CHC47" s="23"/>
      <c r="CHD47" s="23"/>
      <c r="CHE47" s="23"/>
      <c r="CHF47" s="23"/>
      <c r="CHG47" s="23"/>
      <c r="CHH47" s="23"/>
      <c r="CHI47" s="23"/>
      <c r="CHJ47" s="23"/>
      <c r="CHK47" s="23"/>
      <c r="CHL47" s="23"/>
      <c r="CHM47" s="23"/>
      <c r="CHN47" s="23"/>
      <c r="CHO47" s="23"/>
      <c r="CHP47" s="23"/>
      <c r="CHQ47" s="23"/>
      <c r="CHR47" s="23"/>
      <c r="CHS47" s="23"/>
      <c r="CHT47" s="23"/>
      <c r="CHU47" s="23"/>
      <c r="CHV47" s="23"/>
      <c r="CHW47" s="23"/>
      <c r="CHX47" s="23"/>
      <c r="CHY47" s="23"/>
      <c r="CHZ47" s="23"/>
      <c r="CIA47" s="23"/>
      <c r="CIB47" s="23"/>
      <c r="CIC47" s="23"/>
      <c r="CID47" s="23"/>
      <c r="CIE47" s="23"/>
      <c r="CIF47" s="23"/>
      <c r="CIG47" s="23"/>
      <c r="CIH47" s="23"/>
      <c r="CII47" s="23"/>
      <c r="CIJ47" s="23"/>
      <c r="CIK47" s="23"/>
      <c r="CIL47" s="23"/>
      <c r="CIM47" s="23"/>
      <c r="CIN47" s="23"/>
      <c r="CIO47" s="23"/>
      <c r="CIP47" s="23"/>
      <c r="CIQ47" s="23"/>
      <c r="CIR47" s="23"/>
      <c r="CIS47" s="23"/>
      <c r="CIT47" s="23"/>
      <c r="CIU47" s="23"/>
      <c r="CIV47" s="23"/>
      <c r="CIW47" s="23"/>
      <c r="CIX47" s="23"/>
      <c r="CIY47" s="23"/>
      <c r="CIZ47" s="23"/>
      <c r="CJA47" s="23"/>
      <c r="CJB47" s="23"/>
      <c r="CJC47" s="23"/>
      <c r="CJD47" s="23"/>
      <c r="CJE47" s="23"/>
      <c r="CJF47" s="23"/>
      <c r="CJG47" s="23"/>
      <c r="CJH47" s="23"/>
      <c r="CJI47" s="23"/>
      <c r="CJJ47" s="23"/>
      <c r="CJK47" s="23"/>
      <c r="CJL47" s="23"/>
      <c r="CJM47" s="23"/>
      <c r="CJN47" s="23"/>
      <c r="CJO47" s="23"/>
      <c r="CJP47" s="23"/>
      <c r="CJQ47" s="23"/>
      <c r="CJR47" s="23"/>
      <c r="CJS47" s="23"/>
      <c r="CJT47" s="23"/>
      <c r="CJU47" s="23"/>
      <c r="CJV47" s="23"/>
      <c r="CJW47" s="23"/>
      <c r="CJX47" s="23"/>
      <c r="CJY47" s="23"/>
      <c r="CJZ47" s="23"/>
      <c r="CKA47" s="23"/>
      <c r="CKB47" s="23"/>
      <c r="CKC47" s="23"/>
      <c r="CKD47" s="23"/>
      <c r="CKE47" s="23"/>
      <c r="CKF47" s="23"/>
      <c r="CKG47" s="23"/>
      <c r="CKH47" s="23"/>
      <c r="CKI47" s="23"/>
      <c r="CKJ47" s="23"/>
      <c r="CKK47" s="23"/>
      <c r="CKL47" s="23"/>
      <c r="CKM47" s="23"/>
      <c r="CKN47" s="23"/>
      <c r="CKO47" s="23"/>
      <c r="CKP47" s="23"/>
      <c r="CKQ47" s="23"/>
      <c r="CKR47" s="23"/>
      <c r="CKS47" s="23"/>
      <c r="CKT47" s="23"/>
      <c r="CKU47" s="23"/>
      <c r="CKV47" s="23"/>
      <c r="CKW47" s="23"/>
      <c r="CKX47" s="23"/>
      <c r="CKY47" s="23"/>
      <c r="CKZ47" s="23"/>
      <c r="CLA47" s="23"/>
      <c r="CLB47" s="23"/>
      <c r="CLC47" s="23"/>
      <c r="CLD47" s="23"/>
      <c r="CLE47" s="23"/>
      <c r="CLF47" s="23"/>
      <c r="CLG47" s="23"/>
      <c r="CLH47" s="23"/>
      <c r="CLI47" s="23"/>
      <c r="CLJ47" s="23"/>
      <c r="CLK47" s="23"/>
      <c r="CLL47" s="23"/>
      <c r="CLM47" s="23"/>
      <c r="CLN47" s="23"/>
      <c r="CLO47" s="23"/>
      <c r="CLP47" s="23"/>
      <c r="CLQ47" s="23"/>
      <c r="CLR47" s="23"/>
      <c r="CLS47" s="23"/>
      <c r="CLT47" s="23"/>
      <c r="CLU47" s="23"/>
      <c r="CLV47" s="23"/>
      <c r="CLW47" s="23"/>
      <c r="CLX47" s="23"/>
      <c r="CLY47" s="23"/>
      <c r="CLZ47" s="23"/>
      <c r="CMA47" s="23"/>
      <c r="CMB47" s="23"/>
      <c r="CMC47" s="23"/>
      <c r="CMD47" s="23"/>
      <c r="CME47" s="23"/>
      <c r="CMF47" s="23"/>
      <c r="CMG47" s="23"/>
      <c r="CMH47" s="23"/>
      <c r="CMI47" s="23"/>
      <c r="CMJ47" s="23"/>
      <c r="CMK47" s="23"/>
      <c r="CML47" s="23"/>
      <c r="CMM47" s="23"/>
      <c r="CMN47" s="23"/>
      <c r="CMO47" s="23"/>
      <c r="CMP47" s="23"/>
      <c r="CMQ47" s="23"/>
      <c r="CMR47" s="23"/>
      <c r="CMS47" s="23"/>
      <c r="CMT47" s="23"/>
      <c r="CMU47" s="23"/>
      <c r="CMV47" s="23"/>
      <c r="CMW47" s="23"/>
      <c r="CMX47" s="23"/>
      <c r="CMY47" s="23"/>
      <c r="CMZ47" s="23"/>
      <c r="CNA47" s="23"/>
      <c r="CNB47" s="23"/>
      <c r="CNC47" s="23"/>
      <c r="CND47" s="23"/>
      <c r="CNE47" s="23"/>
      <c r="CNF47" s="23"/>
      <c r="CNG47" s="23"/>
      <c r="CNH47" s="23"/>
      <c r="CNI47" s="23"/>
      <c r="CNJ47" s="23"/>
      <c r="CNK47" s="23"/>
      <c r="CNL47" s="23"/>
      <c r="CNM47" s="23"/>
      <c r="CNN47" s="23"/>
      <c r="CNO47" s="23"/>
      <c r="CNP47" s="23"/>
      <c r="CNQ47" s="23"/>
      <c r="CNR47" s="23"/>
      <c r="CNS47" s="23"/>
      <c r="CNT47" s="23"/>
      <c r="CNU47" s="23"/>
      <c r="CNV47" s="23"/>
      <c r="CNW47" s="23"/>
      <c r="CNX47" s="23"/>
      <c r="CNY47" s="23"/>
      <c r="CNZ47" s="23"/>
      <c r="COA47" s="23"/>
      <c r="COB47" s="23"/>
      <c r="COC47" s="23"/>
      <c r="COD47" s="23"/>
      <c r="COE47" s="23"/>
      <c r="COF47" s="23"/>
      <c r="COG47" s="23"/>
      <c r="COH47" s="23"/>
      <c r="COI47" s="23"/>
      <c r="COJ47" s="23"/>
      <c r="COK47" s="23"/>
      <c r="COL47" s="23"/>
      <c r="COM47" s="23"/>
      <c r="CON47" s="23"/>
      <c r="COO47" s="23"/>
      <c r="COP47" s="23"/>
      <c r="COQ47" s="23"/>
      <c r="COR47" s="23"/>
      <c r="COS47" s="23"/>
      <c r="COT47" s="23"/>
      <c r="COU47" s="23"/>
      <c r="COV47" s="23"/>
      <c r="COW47" s="23"/>
      <c r="COX47" s="23"/>
      <c r="COY47" s="23"/>
      <c r="COZ47" s="23"/>
      <c r="CPA47" s="23"/>
      <c r="CPB47" s="23"/>
      <c r="CPC47" s="23"/>
      <c r="CPD47" s="23"/>
      <c r="CPE47" s="23"/>
      <c r="CPF47" s="23"/>
      <c r="CPG47" s="23"/>
      <c r="CPH47" s="23"/>
      <c r="CPI47" s="23"/>
      <c r="CPJ47" s="23"/>
      <c r="CPK47" s="23"/>
      <c r="CPL47" s="23"/>
      <c r="CPM47" s="23"/>
      <c r="CPN47" s="23"/>
      <c r="CPO47" s="23"/>
      <c r="CPP47" s="23"/>
      <c r="CPQ47" s="23"/>
      <c r="CPR47" s="23"/>
      <c r="CPS47" s="23"/>
      <c r="CPT47" s="23"/>
      <c r="CPU47" s="23"/>
      <c r="CPV47" s="23"/>
      <c r="CPW47" s="23"/>
      <c r="CPX47" s="23"/>
      <c r="CPY47" s="23"/>
      <c r="CPZ47" s="23"/>
      <c r="CQA47" s="23"/>
      <c r="CQB47" s="23"/>
      <c r="CQC47" s="23"/>
      <c r="CQD47" s="23"/>
      <c r="CQE47" s="23"/>
      <c r="CQF47" s="23"/>
      <c r="CQG47" s="23"/>
      <c r="CQH47" s="23"/>
      <c r="CQI47" s="23"/>
      <c r="CQJ47" s="23"/>
      <c r="CQK47" s="23"/>
      <c r="CQL47" s="23"/>
      <c r="CQM47" s="23"/>
      <c r="CQN47" s="23"/>
      <c r="CQO47" s="23"/>
      <c r="CQP47" s="23"/>
      <c r="CQQ47" s="23"/>
      <c r="CQR47" s="23"/>
      <c r="CQS47" s="23"/>
      <c r="CQT47" s="23"/>
      <c r="CQU47" s="23"/>
      <c r="CQV47" s="23"/>
      <c r="CQW47" s="23"/>
      <c r="CQX47" s="23"/>
      <c r="CQY47" s="23"/>
      <c r="CQZ47" s="23"/>
      <c r="CRA47" s="23"/>
      <c r="CRB47" s="23"/>
      <c r="CRC47" s="23"/>
      <c r="CRD47" s="23"/>
      <c r="CRE47" s="23"/>
      <c r="CRF47" s="23"/>
      <c r="CRG47" s="23"/>
      <c r="CRH47" s="23"/>
      <c r="CRI47" s="23"/>
      <c r="CRJ47" s="23"/>
      <c r="CRK47" s="23"/>
      <c r="CRL47" s="23"/>
      <c r="CRM47" s="23"/>
      <c r="CRN47" s="23"/>
      <c r="CRO47" s="23"/>
      <c r="CRP47" s="23"/>
      <c r="CRQ47" s="23"/>
      <c r="CRR47" s="23"/>
      <c r="CRS47" s="23"/>
      <c r="CRT47" s="23"/>
      <c r="CRU47" s="23"/>
      <c r="CRV47" s="23"/>
      <c r="CRW47" s="23"/>
      <c r="CRX47" s="23"/>
      <c r="CRY47" s="23"/>
      <c r="CRZ47" s="23"/>
      <c r="CSA47" s="23"/>
      <c r="CSB47" s="23"/>
      <c r="CSC47" s="23"/>
      <c r="CSD47" s="23"/>
      <c r="CSE47" s="23"/>
      <c r="CSF47" s="23"/>
      <c r="CSG47" s="23"/>
      <c r="CSH47" s="23"/>
      <c r="CSI47" s="23"/>
      <c r="CSJ47" s="23"/>
      <c r="CSK47" s="23"/>
      <c r="CSL47" s="23"/>
      <c r="CSM47" s="23"/>
      <c r="CSN47" s="23"/>
      <c r="CSO47" s="23"/>
      <c r="CSP47" s="23"/>
      <c r="CSQ47" s="23"/>
      <c r="CSR47" s="23"/>
      <c r="CSS47" s="23"/>
      <c r="CST47" s="23"/>
      <c r="CSU47" s="23"/>
      <c r="CSV47" s="23"/>
      <c r="CSW47" s="23"/>
      <c r="CSX47" s="23"/>
      <c r="CSY47" s="23"/>
      <c r="CSZ47" s="23"/>
      <c r="CTA47" s="23"/>
      <c r="CTB47" s="23"/>
      <c r="CTC47" s="23"/>
      <c r="CTD47" s="23"/>
      <c r="CTE47" s="23"/>
      <c r="CTF47" s="23"/>
      <c r="CTG47" s="23"/>
      <c r="CTH47" s="23"/>
      <c r="CTI47" s="23"/>
      <c r="CTJ47" s="23"/>
      <c r="CTK47" s="23"/>
      <c r="CTL47" s="23"/>
      <c r="CTM47" s="23"/>
      <c r="CTN47" s="23"/>
      <c r="CTO47" s="23"/>
      <c r="CTP47" s="23"/>
      <c r="CTQ47" s="23"/>
      <c r="CTR47" s="23"/>
      <c r="CTS47" s="23"/>
      <c r="CTT47" s="23"/>
      <c r="CTU47" s="23"/>
      <c r="CTV47" s="23"/>
      <c r="CTW47" s="23"/>
      <c r="CTX47" s="23"/>
      <c r="CTY47" s="23"/>
      <c r="CTZ47" s="23"/>
      <c r="CUA47" s="23"/>
      <c r="CUB47" s="23"/>
      <c r="CUC47" s="23"/>
      <c r="CUD47" s="23"/>
      <c r="CUE47" s="23"/>
      <c r="CUF47" s="23"/>
      <c r="CUG47" s="23"/>
      <c r="CUH47" s="23"/>
      <c r="CUI47" s="23"/>
      <c r="CUJ47" s="23"/>
      <c r="CUK47" s="23"/>
      <c r="CUL47" s="23"/>
      <c r="CUM47" s="23"/>
      <c r="CUN47" s="23"/>
      <c r="CUO47" s="23"/>
      <c r="CUP47" s="23"/>
      <c r="CUQ47" s="23"/>
      <c r="CUR47" s="23"/>
      <c r="CUS47" s="23"/>
      <c r="CUT47" s="23"/>
      <c r="CUU47" s="23"/>
      <c r="CUV47" s="23"/>
      <c r="CUW47" s="23"/>
      <c r="CUX47" s="23"/>
      <c r="CUY47" s="23"/>
      <c r="CUZ47" s="23"/>
      <c r="CVA47" s="23"/>
      <c r="CVB47" s="23"/>
      <c r="CVC47" s="23"/>
      <c r="CVD47" s="23"/>
      <c r="CVE47" s="23"/>
      <c r="CVF47" s="23"/>
      <c r="CVG47" s="23"/>
      <c r="CVH47" s="23"/>
      <c r="CVI47" s="23"/>
      <c r="CVJ47" s="23"/>
      <c r="CVK47" s="23"/>
      <c r="CVL47" s="23"/>
      <c r="CVM47" s="23"/>
      <c r="CVN47" s="23"/>
      <c r="CVO47" s="23"/>
      <c r="CVP47" s="23"/>
      <c r="CVQ47" s="23"/>
      <c r="CVR47" s="23"/>
      <c r="CVS47" s="23"/>
      <c r="CVT47" s="23"/>
      <c r="CVU47" s="23"/>
      <c r="CVV47" s="23"/>
      <c r="CVW47" s="23"/>
      <c r="CVX47" s="23"/>
      <c r="CVY47" s="23"/>
      <c r="CVZ47" s="23"/>
      <c r="CWA47" s="23"/>
      <c r="CWB47" s="23"/>
      <c r="CWC47" s="23"/>
      <c r="CWD47" s="23"/>
      <c r="CWE47" s="23"/>
      <c r="CWF47" s="23"/>
      <c r="CWG47" s="23"/>
      <c r="CWH47" s="23"/>
      <c r="CWI47" s="23"/>
      <c r="CWJ47" s="23"/>
      <c r="CWK47" s="23"/>
      <c r="CWL47" s="23"/>
      <c r="CWM47" s="23"/>
      <c r="CWN47" s="23"/>
      <c r="CWO47" s="23"/>
      <c r="CWP47" s="23"/>
      <c r="CWQ47" s="23"/>
      <c r="CWR47" s="23"/>
      <c r="CWS47" s="23"/>
      <c r="CWT47" s="23"/>
      <c r="CWU47" s="23"/>
      <c r="CWV47" s="23"/>
      <c r="CWW47" s="23"/>
      <c r="CWX47" s="23"/>
      <c r="CWY47" s="23"/>
      <c r="CWZ47" s="23"/>
      <c r="CXA47" s="23"/>
      <c r="CXB47" s="23"/>
      <c r="CXC47" s="23"/>
      <c r="CXD47" s="23"/>
      <c r="CXE47" s="23"/>
      <c r="CXF47" s="23"/>
      <c r="CXG47" s="23"/>
      <c r="CXH47" s="23"/>
      <c r="CXI47" s="23"/>
      <c r="CXJ47" s="23"/>
      <c r="CXK47" s="23"/>
      <c r="CXL47" s="23"/>
      <c r="CXM47" s="23"/>
      <c r="CXN47" s="23"/>
      <c r="CXO47" s="23"/>
      <c r="CXP47" s="23"/>
      <c r="CXQ47" s="23"/>
      <c r="CXR47" s="23"/>
      <c r="CXS47" s="23"/>
      <c r="CXT47" s="23"/>
      <c r="CXU47" s="23"/>
      <c r="CXV47" s="23"/>
      <c r="CXW47" s="23"/>
      <c r="CXX47" s="23"/>
      <c r="CXY47" s="23"/>
      <c r="CXZ47" s="23"/>
      <c r="CYA47" s="23"/>
      <c r="CYB47" s="23"/>
      <c r="CYC47" s="23"/>
      <c r="CYD47" s="23"/>
      <c r="CYE47" s="23"/>
      <c r="CYF47" s="23"/>
      <c r="CYG47" s="23"/>
      <c r="CYH47" s="23"/>
      <c r="CYI47" s="23"/>
      <c r="CYJ47" s="23"/>
      <c r="CYK47" s="23"/>
      <c r="CYL47" s="23"/>
      <c r="CYM47" s="23"/>
      <c r="CYN47" s="23"/>
      <c r="CYO47" s="23"/>
      <c r="CYP47" s="23"/>
      <c r="CYQ47" s="23"/>
      <c r="CYR47" s="23"/>
      <c r="CYS47" s="23"/>
      <c r="CYT47" s="23"/>
      <c r="CYU47" s="23"/>
      <c r="CYV47" s="23"/>
      <c r="CYW47" s="23"/>
      <c r="CYX47" s="23"/>
      <c r="CYY47" s="23"/>
      <c r="CYZ47" s="23"/>
      <c r="CZA47" s="23"/>
      <c r="CZB47" s="23"/>
      <c r="CZC47" s="23"/>
      <c r="CZD47" s="23"/>
      <c r="CZE47" s="23"/>
      <c r="CZF47" s="23"/>
      <c r="CZG47" s="23"/>
      <c r="CZH47" s="23"/>
      <c r="CZI47" s="23"/>
      <c r="CZJ47" s="23"/>
      <c r="CZK47" s="23"/>
      <c r="CZL47" s="23"/>
      <c r="CZM47" s="23"/>
      <c r="CZN47" s="23"/>
      <c r="CZO47" s="23"/>
      <c r="CZP47" s="23"/>
      <c r="CZQ47" s="23"/>
      <c r="CZR47" s="23"/>
      <c r="CZS47" s="23"/>
      <c r="CZT47" s="23"/>
      <c r="CZU47" s="23"/>
      <c r="CZV47" s="23"/>
      <c r="CZW47" s="23"/>
      <c r="CZX47" s="23"/>
      <c r="CZY47" s="23"/>
      <c r="CZZ47" s="23"/>
      <c r="DAA47" s="23"/>
      <c r="DAB47" s="23"/>
      <c r="DAC47" s="23"/>
      <c r="DAD47" s="23"/>
      <c r="DAE47" s="23"/>
      <c r="DAF47" s="23"/>
      <c r="DAG47" s="23"/>
      <c r="DAH47" s="23"/>
      <c r="DAI47" s="23"/>
      <c r="DAJ47" s="23"/>
      <c r="DAK47" s="23"/>
      <c r="DAL47" s="23"/>
      <c r="DAM47" s="23"/>
      <c r="DAN47" s="23"/>
      <c r="DAO47" s="23"/>
      <c r="DAP47" s="23"/>
      <c r="DAQ47" s="23"/>
      <c r="DAR47" s="23"/>
      <c r="DAS47" s="23"/>
      <c r="DAT47" s="23"/>
      <c r="DAU47" s="23"/>
      <c r="DAV47" s="23"/>
      <c r="DAW47" s="23"/>
      <c r="DAX47" s="23"/>
      <c r="DAY47" s="23"/>
      <c r="DAZ47" s="23"/>
      <c r="DBA47" s="23"/>
      <c r="DBB47" s="23"/>
      <c r="DBC47" s="23"/>
      <c r="DBD47" s="23"/>
      <c r="DBE47" s="23"/>
      <c r="DBF47" s="23"/>
      <c r="DBG47" s="23"/>
      <c r="DBH47" s="23"/>
      <c r="DBI47" s="23"/>
      <c r="DBJ47" s="23"/>
      <c r="DBK47" s="23"/>
      <c r="DBL47" s="23"/>
      <c r="DBM47" s="23"/>
      <c r="DBN47" s="23"/>
      <c r="DBO47" s="23"/>
      <c r="DBP47" s="23"/>
      <c r="DBQ47" s="23"/>
      <c r="DBR47" s="23"/>
      <c r="DBS47" s="23"/>
      <c r="DBT47" s="23"/>
      <c r="DBU47" s="23"/>
      <c r="DBV47" s="23"/>
      <c r="DBW47" s="23"/>
      <c r="DBX47" s="23"/>
      <c r="DBY47" s="23"/>
      <c r="DBZ47" s="23"/>
      <c r="DCA47" s="23"/>
      <c r="DCB47" s="23"/>
      <c r="DCC47" s="23"/>
      <c r="DCD47" s="23"/>
      <c r="DCE47" s="23"/>
      <c r="DCF47" s="23"/>
      <c r="DCG47" s="23"/>
      <c r="DCH47" s="23"/>
      <c r="DCI47" s="23"/>
      <c r="DCJ47" s="23"/>
      <c r="DCK47" s="23"/>
      <c r="DCL47" s="23"/>
      <c r="DCM47" s="23"/>
      <c r="DCN47" s="23"/>
      <c r="DCO47" s="23"/>
      <c r="DCP47" s="23"/>
      <c r="DCQ47" s="23"/>
      <c r="DCR47" s="23"/>
      <c r="DCS47" s="23"/>
      <c r="DCT47" s="23"/>
      <c r="DCU47" s="23"/>
      <c r="DCV47" s="23"/>
      <c r="DCW47" s="23"/>
      <c r="DCX47" s="23"/>
      <c r="DCY47" s="23"/>
      <c r="DCZ47" s="23"/>
      <c r="DDA47" s="23"/>
      <c r="DDB47" s="23"/>
      <c r="DDC47" s="23"/>
      <c r="DDD47" s="23"/>
      <c r="DDE47" s="23"/>
      <c r="DDF47" s="23"/>
      <c r="DDG47" s="23"/>
      <c r="DDH47" s="23"/>
      <c r="DDI47" s="23"/>
      <c r="DDJ47" s="23"/>
      <c r="DDK47" s="23"/>
      <c r="DDL47" s="23"/>
      <c r="DDM47" s="23"/>
      <c r="DDN47" s="23"/>
      <c r="DDO47" s="23"/>
      <c r="DDP47" s="23"/>
      <c r="DDQ47" s="23"/>
      <c r="DDR47" s="23"/>
      <c r="DDS47" s="23"/>
      <c r="DDT47" s="23"/>
      <c r="DDU47" s="23"/>
      <c r="DDV47" s="23"/>
      <c r="DDW47" s="23"/>
      <c r="DDX47" s="23"/>
      <c r="DDY47" s="23"/>
      <c r="DDZ47" s="23"/>
      <c r="DEA47" s="23"/>
      <c r="DEB47" s="23"/>
      <c r="DEC47" s="23"/>
      <c r="DED47" s="23"/>
      <c r="DEE47" s="23"/>
      <c r="DEF47" s="23"/>
      <c r="DEG47" s="23"/>
      <c r="DEH47" s="23"/>
      <c r="DEI47" s="23"/>
      <c r="DEJ47" s="23"/>
      <c r="DEK47" s="23"/>
      <c r="DEL47" s="23"/>
      <c r="DEM47" s="23"/>
      <c r="DEN47" s="23"/>
      <c r="DEO47" s="23"/>
      <c r="DEP47" s="23"/>
      <c r="DEQ47" s="23"/>
      <c r="DER47" s="23"/>
      <c r="DES47" s="23"/>
      <c r="DET47" s="23"/>
      <c r="DEU47" s="23"/>
      <c r="DEV47" s="23"/>
      <c r="DEW47" s="23"/>
      <c r="DEX47" s="23"/>
      <c r="DEY47" s="23"/>
      <c r="DEZ47" s="23"/>
      <c r="DFA47" s="23"/>
      <c r="DFB47" s="23"/>
      <c r="DFC47" s="23"/>
      <c r="DFD47" s="23"/>
      <c r="DFE47" s="23"/>
      <c r="DFF47" s="23"/>
      <c r="DFG47" s="23"/>
      <c r="DFH47" s="23"/>
      <c r="DFI47" s="23"/>
      <c r="DFJ47" s="23"/>
      <c r="DFK47" s="23"/>
      <c r="DFL47" s="23"/>
      <c r="DFM47" s="23"/>
      <c r="DFN47" s="23"/>
      <c r="DFO47" s="23"/>
      <c r="DFP47" s="23"/>
      <c r="DFQ47" s="23"/>
      <c r="DFR47" s="23"/>
      <c r="DFS47" s="23"/>
      <c r="DFT47" s="23"/>
      <c r="DFU47" s="23"/>
      <c r="DFV47" s="23"/>
      <c r="DFW47" s="23"/>
      <c r="DFX47" s="23"/>
      <c r="DFY47" s="23"/>
      <c r="DFZ47" s="23"/>
      <c r="DGA47" s="23"/>
      <c r="DGB47" s="23"/>
      <c r="DGC47" s="23"/>
      <c r="DGD47" s="23"/>
      <c r="DGE47" s="23"/>
      <c r="DGF47" s="23"/>
      <c r="DGG47" s="23"/>
      <c r="DGH47" s="23"/>
      <c r="DGI47" s="23"/>
      <c r="DGJ47" s="23"/>
      <c r="DGK47" s="23"/>
      <c r="DGL47" s="23"/>
      <c r="DGM47" s="23"/>
      <c r="DGN47" s="23"/>
      <c r="DGO47" s="23"/>
      <c r="DGP47" s="23"/>
      <c r="DGQ47" s="23"/>
      <c r="DGR47" s="23"/>
      <c r="DGS47" s="23"/>
      <c r="DGT47" s="23"/>
      <c r="DGU47" s="23"/>
      <c r="DGV47" s="23"/>
      <c r="DGW47" s="23"/>
      <c r="DGX47" s="23"/>
      <c r="DGY47" s="23"/>
      <c r="DGZ47" s="23"/>
      <c r="DHA47" s="23"/>
      <c r="DHB47" s="23"/>
      <c r="DHC47" s="23"/>
      <c r="DHD47" s="23"/>
      <c r="DHE47" s="23"/>
      <c r="DHF47" s="23"/>
      <c r="DHG47" s="23"/>
      <c r="DHH47" s="23"/>
      <c r="DHI47" s="23"/>
      <c r="DHJ47" s="23"/>
      <c r="DHK47" s="23"/>
      <c r="DHL47" s="23"/>
      <c r="DHM47" s="23"/>
      <c r="DHN47" s="23"/>
      <c r="DHO47" s="23"/>
      <c r="DHP47" s="23"/>
      <c r="DHQ47" s="23"/>
      <c r="DHR47" s="23"/>
      <c r="DHS47" s="23"/>
      <c r="DHT47" s="23"/>
      <c r="DHU47" s="23"/>
      <c r="DHV47" s="23"/>
      <c r="DHW47" s="23"/>
      <c r="DHX47" s="23"/>
      <c r="DHY47" s="23"/>
      <c r="DHZ47" s="23"/>
      <c r="DIA47" s="23"/>
      <c r="DIB47" s="23"/>
      <c r="DIC47" s="23"/>
      <c r="DID47" s="23"/>
      <c r="DIE47" s="23"/>
      <c r="DIF47" s="23"/>
      <c r="DIG47" s="23"/>
      <c r="DIH47" s="23"/>
      <c r="DII47" s="23"/>
      <c r="DIJ47" s="23"/>
      <c r="DIK47" s="23"/>
      <c r="DIL47" s="23"/>
      <c r="DIM47" s="23"/>
      <c r="DIN47" s="23"/>
      <c r="DIO47" s="23"/>
      <c r="DIP47" s="23"/>
      <c r="DIQ47" s="23"/>
      <c r="DIR47" s="23"/>
      <c r="DIS47" s="23"/>
      <c r="DIT47" s="23"/>
      <c r="DIU47" s="23"/>
      <c r="DIV47" s="23"/>
      <c r="DIW47" s="23"/>
      <c r="DIX47" s="23"/>
      <c r="DIY47" s="23"/>
      <c r="DIZ47" s="23"/>
      <c r="DJA47" s="23"/>
      <c r="DJB47" s="23"/>
      <c r="DJC47" s="23"/>
      <c r="DJD47" s="23"/>
      <c r="DJE47" s="23"/>
      <c r="DJF47" s="23"/>
      <c r="DJG47" s="23"/>
      <c r="DJH47" s="23"/>
      <c r="DJI47" s="23"/>
      <c r="DJJ47" s="23"/>
      <c r="DJK47" s="23"/>
      <c r="DJL47" s="23"/>
      <c r="DJM47" s="23"/>
      <c r="DJN47" s="23"/>
      <c r="DJO47" s="23"/>
      <c r="DJP47" s="23"/>
      <c r="DJQ47" s="23"/>
      <c r="DJR47" s="23"/>
      <c r="DJS47" s="23"/>
      <c r="DJT47" s="23"/>
      <c r="DJU47" s="23"/>
      <c r="DJV47" s="23"/>
      <c r="DJW47" s="23"/>
      <c r="DJX47" s="23"/>
      <c r="DJY47" s="23"/>
      <c r="DJZ47" s="23"/>
      <c r="DKA47" s="23"/>
      <c r="DKB47" s="23"/>
      <c r="DKC47" s="23"/>
      <c r="DKD47" s="23"/>
      <c r="DKE47" s="23"/>
      <c r="DKF47" s="23"/>
      <c r="DKG47" s="23"/>
      <c r="DKH47" s="23"/>
      <c r="DKI47" s="23"/>
      <c r="DKJ47" s="23"/>
      <c r="DKK47" s="23"/>
      <c r="DKL47" s="23"/>
      <c r="DKM47" s="23"/>
      <c r="DKN47" s="23"/>
      <c r="DKO47" s="23"/>
      <c r="DKP47" s="23"/>
      <c r="DKQ47" s="23"/>
      <c r="DKR47" s="23"/>
      <c r="DKS47" s="23"/>
      <c r="DKT47" s="23"/>
      <c r="DKU47" s="23"/>
      <c r="DKV47" s="23"/>
      <c r="DKW47" s="23"/>
      <c r="DKX47" s="23"/>
      <c r="DKY47" s="23"/>
      <c r="DKZ47" s="23"/>
      <c r="DLA47" s="23"/>
      <c r="DLB47" s="23"/>
      <c r="DLC47" s="23"/>
      <c r="DLD47" s="23"/>
      <c r="DLE47" s="23"/>
      <c r="DLF47" s="23"/>
      <c r="DLG47" s="23"/>
      <c r="DLH47" s="23"/>
      <c r="DLI47" s="23"/>
      <c r="DLJ47" s="23"/>
      <c r="DLK47" s="23"/>
      <c r="DLL47" s="23"/>
      <c r="DLM47" s="23"/>
      <c r="DLN47" s="23"/>
      <c r="DLO47" s="23"/>
      <c r="DLP47" s="23"/>
      <c r="DLQ47" s="23"/>
      <c r="DLR47" s="23"/>
      <c r="DLS47" s="23"/>
      <c r="DLT47" s="23"/>
      <c r="DLU47" s="23"/>
      <c r="DLV47" s="23"/>
      <c r="DLW47" s="23"/>
      <c r="DLX47" s="23"/>
      <c r="DLY47" s="23"/>
      <c r="DLZ47" s="23"/>
      <c r="DMA47" s="23"/>
      <c r="DMB47" s="23"/>
      <c r="DMC47" s="23"/>
      <c r="DMD47" s="23"/>
      <c r="DME47" s="23"/>
      <c r="DMF47" s="23"/>
      <c r="DMG47" s="23"/>
      <c r="DMH47" s="23"/>
      <c r="DMI47" s="23"/>
      <c r="DMJ47" s="23"/>
      <c r="DMK47" s="23"/>
      <c r="DML47" s="23"/>
      <c r="DMM47" s="23"/>
      <c r="DMN47" s="23"/>
      <c r="DMO47" s="23"/>
      <c r="DMP47" s="23"/>
      <c r="DMQ47" s="23"/>
      <c r="DMR47" s="23"/>
      <c r="DMS47" s="23"/>
      <c r="DMT47" s="23"/>
      <c r="DMU47" s="23"/>
      <c r="DMV47" s="23"/>
      <c r="DMW47" s="23"/>
      <c r="DMX47" s="23"/>
      <c r="DMY47" s="23"/>
      <c r="DMZ47" s="23"/>
      <c r="DNA47" s="23"/>
      <c r="DNB47" s="23"/>
      <c r="DNC47" s="23"/>
      <c r="DND47" s="23"/>
      <c r="DNE47" s="23"/>
      <c r="DNF47" s="23"/>
      <c r="DNG47" s="23"/>
      <c r="DNH47" s="23"/>
      <c r="DNI47" s="23"/>
      <c r="DNJ47" s="23"/>
      <c r="DNK47" s="23"/>
      <c r="DNL47" s="23"/>
      <c r="DNM47" s="23"/>
      <c r="DNN47" s="23"/>
      <c r="DNO47" s="23"/>
      <c r="DNP47" s="23"/>
      <c r="DNQ47" s="23"/>
      <c r="DNR47" s="23"/>
      <c r="DNS47" s="23"/>
      <c r="DNT47" s="23"/>
      <c r="DNU47" s="23"/>
      <c r="DNV47" s="23"/>
      <c r="DNW47" s="23"/>
      <c r="DNX47" s="23"/>
      <c r="DNY47" s="23"/>
      <c r="DNZ47" s="23"/>
      <c r="DOA47" s="23"/>
      <c r="DOB47" s="23"/>
      <c r="DOC47" s="23"/>
      <c r="DOD47" s="23"/>
      <c r="DOE47" s="23"/>
      <c r="DOF47" s="23"/>
      <c r="DOG47" s="23"/>
      <c r="DOH47" s="23"/>
      <c r="DOI47" s="23"/>
      <c r="DOJ47" s="23"/>
      <c r="DOK47" s="23"/>
      <c r="DOL47" s="23"/>
      <c r="DOM47" s="23"/>
      <c r="DON47" s="23"/>
      <c r="DOO47" s="23"/>
      <c r="DOP47" s="23"/>
      <c r="DOQ47" s="23"/>
      <c r="DOR47" s="23"/>
      <c r="DOS47" s="23"/>
      <c r="DOT47" s="23"/>
      <c r="DOU47" s="23"/>
      <c r="DOV47" s="23"/>
      <c r="DOW47" s="23"/>
      <c r="DOX47" s="23"/>
      <c r="DOY47" s="23"/>
      <c r="DOZ47" s="23"/>
      <c r="DPA47" s="23"/>
      <c r="DPB47" s="23"/>
      <c r="DPC47" s="23"/>
      <c r="DPD47" s="23"/>
      <c r="DPE47" s="23"/>
      <c r="DPF47" s="23"/>
      <c r="DPG47" s="23"/>
      <c r="DPH47" s="23"/>
      <c r="DPI47" s="23"/>
      <c r="DPJ47" s="23"/>
      <c r="DPK47" s="23"/>
      <c r="DPL47" s="23"/>
      <c r="DPM47" s="23"/>
      <c r="DPN47" s="23"/>
      <c r="DPO47" s="23"/>
      <c r="DPP47" s="23"/>
      <c r="DPQ47" s="23"/>
      <c r="DPR47" s="23"/>
      <c r="DPS47" s="23"/>
      <c r="DPT47" s="23"/>
      <c r="DPU47" s="23"/>
      <c r="DPV47" s="23"/>
      <c r="DPW47" s="23"/>
      <c r="DPX47" s="23"/>
      <c r="DPY47" s="23"/>
      <c r="DPZ47" s="23"/>
      <c r="DQA47" s="23"/>
      <c r="DQB47" s="23"/>
      <c r="DQC47" s="23"/>
      <c r="DQD47" s="23"/>
      <c r="DQE47" s="23"/>
      <c r="DQF47" s="23"/>
      <c r="DQG47" s="23"/>
      <c r="DQH47" s="23"/>
      <c r="DQI47" s="23"/>
      <c r="DQJ47" s="23"/>
      <c r="DQK47" s="23"/>
      <c r="DQL47" s="23"/>
      <c r="DQM47" s="23"/>
      <c r="DQN47" s="23"/>
      <c r="DQO47" s="23"/>
      <c r="DQP47" s="23"/>
      <c r="DQQ47" s="23"/>
      <c r="DQR47" s="23"/>
      <c r="DQS47" s="23"/>
      <c r="DQT47" s="23"/>
      <c r="DQU47" s="23"/>
      <c r="DQV47" s="23"/>
      <c r="DQW47" s="23"/>
      <c r="DQX47" s="23"/>
      <c r="DQY47" s="23"/>
      <c r="DQZ47" s="23"/>
      <c r="DRA47" s="23"/>
      <c r="DRB47" s="23"/>
      <c r="DRC47" s="23"/>
      <c r="DRD47" s="23"/>
      <c r="DRE47" s="23"/>
      <c r="DRF47" s="23"/>
      <c r="DRG47" s="23"/>
      <c r="DRH47" s="23"/>
      <c r="DRI47" s="23"/>
      <c r="DRJ47" s="23"/>
      <c r="DRK47" s="23"/>
      <c r="DRL47" s="23"/>
      <c r="DRM47" s="23"/>
      <c r="DRN47" s="23"/>
      <c r="DRO47" s="23"/>
      <c r="DRP47" s="23"/>
      <c r="DRQ47" s="23"/>
      <c r="DRR47" s="23"/>
      <c r="DRS47" s="23"/>
      <c r="DRT47" s="23"/>
      <c r="DRU47" s="23"/>
      <c r="DRV47" s="23"/>
      <c r="DRW47" s="23"/>
      <c r="DRX47" s="23"/>
      <c r="DRY47" s="23"/>
      <c r="DRZ47" s="23"/>
      <c r="DSA47" s="23"/>
      <c r="DSB47" s="23"/>
      <c r="DSC47" s="23"/>
      <c r="DSD47" s="23"/>
      <c r="DSE47" s="23"/>
      <c r="DSF47" s="23"/>
      <c r="DSG47" s="23"/>
      <c r="DSH47" s="23"/>
      <c r="DSI47" s="23"/>
      <c r="DSJ47" s="23"/>
      <c r="DSK47" s="23"/>
      <c r="DSL47" s="23"/>
      <c r="DSM47" s="23"/>
      <c r="DSN47" s="23"/>
      <c r="DSO47" s="23"/>
      <c r="DSP47" s="23"/>
      <c r="DSQ47" s="23"/>
      <c r="DSR47" s="23"/>
      <c r="DSS47" s="23"/>
      <c r="DST47" s="23"/>
      <c r="DSU47" s="23"/>
      <c r="DSV47" s="23"/>
      <c r="DSW47" s="23"/>
      <c r="DSX47" s="23"/>
      <c r="DSY47" s="23"/>
      <c r="DSZ47" s="23"/>
      <c r="DTA47" s="23"/>
      <c r="DTB47" s="23"/>
      <c r="DTC47" s="23"/>
      <c r="DTD47" s="23"/>
      <c r="DTE47" s="23"/>
      <c r="DTF47" s="23"/>
      <c r="DTG47" s="23"/>
      <c r="DTH47" s="23"/>
      <c r="DTI47" s="23"/>
      <c r="DTJ47" s="23"/>
      <c r="DTK47" s="23"/>
      <c r="DTL47" s="23"/>
      <c r="DTM47" s="23"/>
      <c r="DTN47" s="23"/>
      <c r="DTO47" s="23"/>
      <c r="DTP47" s="23"/>
      <c r="DTQ47" s="23"/>
      <c r="DTR47" s="23"/>
      <c r="DTS47" s="23"/>
      <c r="DTT47" s="23"/>
      <c r="DTU47" s="23"/>
      <c r="DTV47" s="23"/>
      <c r="DTW47" s="23"/>
      <c r="DTX47" s="23"/>
      <c r="DTY47" s="23"/>
      <c r="DTZ47" s="23"/>
      <c r="DUA47" s="23"/>
      <c r="DUB47" s="23"/>
      <c r="DUC47" s="23"/>
      <c r="DUD47" s="23"/>
      <c r="DUE47" s="23"/>
      <c r="DUF47" s="23"/>
      <c r="DUG47" s="23"/>
      <c r="DUH47" s="23"/>
      <c r="DUI47" s="23"/>
      <c r="DUJ47" s="23"/>
      <c r="DUK47" s="23"/>
      <c r="DUL47" s="23"/>
      <c r="DUM47" s="23"/>
      <c r="DUN47" s="23"/>
      <c r="DUO47" s="23"/>
      <c r="DUP47" s="23"/>
      <c r="DUQ47" s="23"/>
      <c r="DUR47" s="23"/>
      <c r="DUS47" s="23"/>
      <c r="DUT47" s="23"/>
      <c r="DUU47" s="23"/>
      <c r="DUV47" s="23"/>
      <c r="DUW47" s="23"/>
      <c r="DUX47" s="23"/>
      <c r="DUY47" s="23"/>
      <c r="DUZ47" s="23"/>
      <c r="DVA47" s="23"/>
      <c r="DVB47" s="23"/>
      <c r="DVC47" s="23"/>
      <c r="DVD47" s="23"/>
      <c r="DVE47" s="23"/>
      <c r="DVF47" s="23"/>
      <c r="DVG47" s="23"/>
      <c r="DVH47" s="23"/>
      <c r="DVI47" s="23"/>
      <c r="DVJ47" s="23"/>
      <c r="DVK47" s="23"/>
      <c r="DVL47" s="23"/>
      <c r="DVM47" s="23"/>
      <c r="DVN47" s="23"/>
      <c r="DVO47" s="23"/>
      <c r="DVP47" s="23"/>
      <c r="DVQ47" s="23"/>
      <c r="DVR47" s="23"/>
      <c r="DVS47" s="23"/>
      <c r="DVT47" s="23"/>
      <c r="DVU47" s="23"/>
      <c r="DVV47" s="23"/>
      <c r="DVW47" s="23"/>
      <c r="DVX47" s="23"/>
      <c r="DVY47" s="23"/>
      <c r="DVZ47" s="23"/>
      <c r="DWA47" s="23"/>
      <c r="DWB47" s="23"/>
      <c r="DWC47" s="23"/>
      <c r="DWD47" s="23"/>
      <c r="DWE47" s="23"/>
      <c r="DWF47" s="23"/>
      <c r="DWG47" s="23"/>
      <c r="DWH47" s="23"/>
      <c r="DWI47" s="23"/>
      <c r="DWJ47" s="23"/>
      <c r="DWK47" s="23"/>
      <c r="DWL47" s="23"/>
      <c r="DWM47" s="23"/>
      <c r="DWN47" s="23"/>
      <c r="DWO47" s="23"/>
      <c r="DWP47" s="23"/>
      <c r="DWQ47" s="23"/>
      <c r="DWR47" s="23"/>
      <c r="DWS47" s="23"/>
      <c r="DWT47" s="23"/>
      <c r="DWU47" s="23"/>
      <c r="DWV47" s="23"/>
      <c r="DWW47" s="23"/>
      <c r="DWX47" s="23"/>
      <c r="DWY47" s="23"/>
      <c r="DWZ47" s="23"/>
      <c r="DXA47" s="23"/>
      <c r="DXB47" s="23"/>
      <c r="DXC47" s="23"/>
      <c r="DXD47" s="23"/>
      <c r="DXE47" s="23"/>
      <c r="DXF47" s="23"/>
      <c r="DXG47" s="23"/>
      <c r="DXH47" s="23"/>
      <c r="DXI47" s="23"/>
      <c r="DXJ47" s="23"/>
      <c r="DXK47" s="23"/>
      <c r="DXL47" s="23"/>
      <c r="DXM47" s="23"/>
      <c r="DXN47" s="23"/>
      <c r="DXO47" s="23"/>
      <c r="DXP47" s="23"/>
      <c r="DXQ47" s="23"/>
      <c r="DXR47" s="23"/>
      <c r="DXS47" s="23"/>
      <c r="DXT47" s="23"/>
      <c r="DXU47" s="23"/>
      <c r="DXV47" s="23"/>
      <c r="DXW47" s="23"/>
      <c r="DXX47" s="23"/>
      <c r="DXY47" s="23"/>
      <c r="DXZ47" s="23"/>
      <c r="DYA47" s="23"/>
      <c r="DYB47" s="23"/>
      <c r="DYC47" s="23"/>
      <c r="DYD47" s="23"/>
      <c r="DYE47" s="23"/>
      <c r="DYF47" s="23"/>
      <c r="DYG47" s="23"/>
      <c r="DYH47" s="23"/>
      <c r="DYI47" s="23"/>
      <c r="DYJ47" s="23"/>
      <c r="DYK47" s="23"/>
      <c r="DYL47" s="23"/>
      <c r="DYM47" s="23"/>
      <c r="DYN47" s="23"/>
      <c r="DYO47" s="23"/>
      <c r="DYP47" s="23"/>
      <c r="DYQ47" s="23"/>
      <c r="DYR47" s="23"/>
      <c r="DYS47" s="23"/>
      <c r="DYT47" s="23"/>
      <c r="DYU47" s="23"/>
      <c r="DYV47" s="23"/>
      <c r="DYW47" s="23"/>
      <c r="DYX47" s="23"/>
      <c r="DYY47" s="23"/>
      <c r="DYZ47" s="23"/>
      <c r="DZA47" s="23"/>
      <c r="DZB47" s="23"/>
      <c r="DZC47" s="23"/>
      <c r="DZD47" s="23"/>
      <c r="DZE47" s="23"/>
      <c r="DZF47" s="23"/>
      <c r="DZG47" s="23"/>
      <c r="DZH47" s="23"/>
      <c r="DZI47" s="23"/>
      <c r="DZJ47" s="23"/>
      <c r="DZK47" s="23"/>
      <c r="DZL47" s="23"/>
      <c r="DZM47" s="23"/>
      <c r="DZN47" s="23"/>
      <c r="DZO47" s="23"/>
      <c r="DZP47" s="23"/>
      <c r="DZQ47" s="23"/>
      <c r="DZR47" s="23"/>
      <c r="DZS47" s="23"/>
      <c r="DZT47" s="23"/>
      <c r="DZU47" s="23"/>
      <c r="DZV47" s="23"/>
      <c r="DZW47" s="23"/>
      <c r="DZX47" s="23"/>
      <c r="DZY47" s="23"/>
      <c r="DZZ47" s="23"/>
      <c r="EAA47" s="23"/>
      <c r="EAB47" s="23"/>
      <c r="EAC47" s="23"/>
      <c r="EAD47" s="23"/>
      <c r="EAE47" s="23"/>
      <c r="EAF47" s="23"/>
      <c r="EAG47" s="23"/>
      <c r="EAH47" s="23"/>
      <c r="EAI47" s="23"/>
      <c r="EAJ47" s="23"/>
      <c r="EAK47" s="23"/>
      <c r="EAL47" s="23"/>
      <c r="EAM47" s="23"/>
      <c r="EAN47" s="23"/>
      <c r="EAO47" s="23"/>
      <c r="EAP47" s="23"/>
      <c r="EAQ47" s="23"/>
      <c r="EAR47" s="23"/>
      <c r="EAS47" s="23"/>
      <c r="EAT47" s="23"/>
      <c r="EAU47" s="23"/>
      <c r="EAV47" s="23"/>
      <c r="EAW47" s="23"/>
      <c r="EAX47" s="23"/>
      <c r="EAY47" s="23"/>
      <c r="EAZ47" s="23"/>
      <c r="EBA47" s="23"/>
      <c r="EBB47" s="23"/>
      <c r="EBC47" s="23"/>
      <c r="EBD47" s="23"/>
      <c r="EBE47" s="23"/>
      <c r="EBF47" s="23"/>
      <c r="EBG47" s="23"/>
      <c r="EBH47" s="23"/>
      <c r="EBI47" s="23"/>
      <c r="EBJ47" s="23"/>
      <c r="EBK47" s="23"/>
      <c r="EBL47" s="23"/>
      <c r="EBM47" s="23"/>
      <c r="EBN47" s="23"/>
      <c r="EBO47" s="23"/>
      <c r="EBP47" s="23"/>
      <c r="EBQ47" s="23"/>
      <c r="EBR47" s="23"/>
      <c r="EBS47" s="23"/>
      <c r="EBT47" s="23"/>
      <c r="EBU47" s="23"/>
      <c r="EBV47" s="23"/>
      <c r="EBW47" s="23"/>
      <c r="EBX47" s="23"/>
      <c r="EBY47" s="23"/>
      <c r="EBZ47" s="23"/>
      <c r="ECA47" s="23"/>
      <c r="ECB47" s="23"/>
      <c r="ECC47" s="23"/>
      <c r="ECD47" s="23"/>
      <c r="ECE47" s="23"/>
      <c r="ECF47" s="23"/>
      <c r="ECG47" s="23"/>
      <c r="ECH47" s="23"/>
      <c r="ECI47" s="23"/>
      <c r="ECJ47" s="23"/>
      <c r="ECK47" s="23"/>
      <c r="ECL47" s="23"/>
      <c r="ECM47" s="23"/>
      <c r="ECN47" s="23"/>
      <c r="ECO47" s="23"/>
      <c r="ECP47" s="23"/>
      <c r="ECQ47" s="23"/>
      <c r="ECR47" s="23"/>
      <c r="ECS47" s="23"/>
      <c r="ECT47" s="23"/>
      <c r="ECU47" s="23"/>
      <c r="ECV47" s="23"/>
      <c r="ECW47" s="23"/>
      <c r="ECX47" s="23"/>
      <c r="ECY47" s="23"/>
      <c r="ECZ47" s="23"/>
      <c r="EDA47" s="23"/>
      <c r="EDB47" s="23"/>
      <c r="EDC47" s="23"/>
      <c r="EDD47" s="23"/>
      <c r="EDE47" s="23"/>
      <c r="EDF47" s="23"/>
      <c r="EDG47" s="23"/>
      <c r="EDH47" s="23"/>
      <c r="EDI47" s="23"/>
      <c r="EDJ47" s="23"/>
      <c r="EDK47" s="23"/>
      <c r="EDL47" s="23"/>
      <c r="EDM47" s="23"/>
      <c r="EDN47" s="23"/>
      <c r="EDO47" s="23"/>
      <c r="EDP47" s="23"/>
      <c r="EDQ47" s="23"/>
      <c r="EDR47" s="23"/>
      <c r="EDS47" s="23"/>
      <c r="EDT47" s="23"/>
      <c r="EDU47" s="23"/>
      <c r="EDV47" s="23"/>
      <c r="EDW47" s="23"/>
      <c r="EDX47" s="23"/>
      <c r="EDY47" s="23"/>
      <c r="EDZ47" s="23"/>
      <c r="EEA47" s="23"/>
      <c r="EEB47" s="23"/>
      <c r="EEC47" s="23"/>
      <c r="EED47" s="23"/>
      <c r="EEE47" s="23"/>
      <c r="EEF47" s="23"/>
      <c r="EEG47" s="23"/>
      <c r="EEH47" s="23"/>
      <c r="EEI47" s="23"/>
      <c r="EEJ47" s="23"/>
      <c r="EEK47" s="23"/>
      <c r="EEL47" s="23"/>
      <c r="EEM47" s="23"/>
      <c r="EEN47" s="23"/>
      <c r="EEO47" s="23"/>
      <c r="EEP47" s="23"/>
      <c r="EEQ47" s="23"/>
      <c r="EER47" s="23"/>
      <c r="EES47" s="23"/>
      <c r="EET47" s="23"/>
      <c r="EEU47" s="23"/>
      <c r="EEV47" s="23"/>
      <c r="EEW47" s="23"/>
      <c r="EEX47" s="23"/>
      <c r="EEY47" s="23"/>
      <c r="EEZ47" s="23"/>
      <c r="EFA47" s="23"/>
      <c r="EFB47" s="23"/>
      <c r="EFC47" s="23"/>
      <c r="EFD47" s="23"/>
      <c r="EFE47" s="23"/>
      <c r="EFF47" s="23"/>
      <c r="EFG47" s="23"/>
      <c r="EFH47" s="23"/>
      <c r="EFI47" s="23"/>
      <c r="EFJ47" s="23"/>
      <c r="EFK47" s="23"/>
      <c r="EFL47" s="23"/>
      <c r="EFM47" s="23"/>
      <c r="EFN47" s="23"/>
      <c r="EFO47" s="23"/>
      <c r="EFP47" s="23"/>
      <c r="EFQ47" s="23"/>
      <c r="EFR47" s="23"/>
      <c r="EFS47" s="23"/>
      <c r="EFT47" s="23"/>
      <c r="EFU47" s="23"/>
      <c r="EFV47" s="23"/>
      <c r="EFW47" s="23"/>
      <c r="EFX47" s="23"/>
      <c r="EFY47" s="23"/>
      <c r="EFZ47" s="23"/>
      <c r="EGA47" s="23"/>
      <c r="EGB47" s="23"/>
      <c r="EGC47" s="23"/>
      <c r="EGD47" s="23"/>
      <c r="EGE47" s="23"/>
      <c r="EGF47" s="23"/>
      <c r="EGG47" s="23"/>
      <c r="EGH47" s="23"/>
      <c r="EGI47" s="23"/>
      <c r="EGJ47" s="23"/>
      <c r="EGK47" s="23"/>
      <c r="EGL47" s="23"/>
      <c r="EGM47" s="23"/>
      <c r="EGN47" s="23"/>
      <c r="EGO47" s="23"/>
      <c r="EGP47" s="23"/>
      <c r="EGQ47" s="23"/>
      <c r="EGR47" s="23"/>
      <c r="EGS47" s="23"/>
      <c r="EGT47" s="23"/>
      <c r="EGU47" s="23"/>
      <c r="EGV47" s="23"/>
      <c r="EGW47" s="23"/>
      <c r="EGX47" s="23"/>
      <c r="EGY47" s="23"/>
      <c r="EGZ47" s="23"/>
      <c r="EHA47" s="23"/>
      <c r="EHB47" s="23"/>
      <c r="EHC47" s="23"/>
      <c r="EHD47" s="23"/>
      <c r="EHE47" s="23"/>
      <c r="EHF47" s="23"/>
      <c r="EHG47" s="23"/>
      <c r="EHH47" s="23"/>
      <c r="EHI47" s="23"/>
      <c r="EHJ47" s="23"/>
      <c r="EHK47" s="23"/>
      <c r="EHL47" s="23"/>
      <c r="EHM47" s="23"/>
      <c r="EHN47" s="23"/>
      <c r="EHO47" s="23"/>
      <c r="EHP47" s="23"/>
      <c r="EHQ47" s="23"/>
      <c r="EHR47" s="23"/>
      <c r="EHS47" s="23"/>
      <c r="EHT47" s="23"/>
      <c r="EHU47" s="23"/>
      <c r="EHV47" s="23"/>
      <c r="EHW47" s="23"/>
      <c r="EHX47" s="23"/>
      <c r="EHY47" s="23"/>
      <c r="EHZ47" s="23"/>
      <c r="EIA47" s="23"/>
      <c r="EIB47" s="23"/>
      <c r="EIC47" s="23"/>
      <c r="EID47" s="23"/>
      <c r="EIE47" s="23"/>
      <c r="EIF47" s="23"/>
      <c r="EIG47" s="23"/>
      <c r="EIH47" s="23"/>
      <c r="EII47" s="23"/>
      <c r="EIJ47" s="23"/>
      <c r="EIK47" s="23"/>
      <c r="EIL47" s="23"/>
      <c r="EIM47" s="23"/>
      <c r="EIN47" s="23"/>
      <c r="EIO47" s="23"/>
      <c r="EIP47" s="23"/>
      <c r="EIQ47" s="23"/>
      <c r="EIR47" s="23"/>
      <c r="EIS47" s="23"/>
      <c r="EIT47" s="23"/>
      <c r="EIU47" s="23"/>
      <c r="EIV47" s="23"/>
      <c r="EIW47" s="23"/>
      <c r="EIX47" s="23"/>
      <c r="EIY47" s="23"/>
      <c r="EIZ47" s="23"/>
      <c r="EJA47" s="23"/>
      <c r="EJB47" s="23"/>
      <c r="EJC47" s="23"/>
      <c r="EJD47" s="23"/>
      <c r="EJE47" s="23"/>
      <c r="EJF47" s="23"/>
      <c r="EJG47" s="23"/>
      <c r="EJH47" s="23"/>
      <c r="EJI47" s="23"/>
      <c r="EJJ47" s="23"/>
      <c r="EJK47" s="23"/>
      <c r="EJL47" s="23"/>
      <c r="EJM47" s="23"/>
      <c r="EJN47" s="23"/>
      <c r="EJO47" s="23"/>
      <c r="EJP47" s="23"/>
      <c r="EJQ47" s="23"/>
      <c r="EJR47" s="23"/>
      <c r="EJS47" s="23"/>
      <c r="EJT47" s="23"/>
      <c r="EJU47" s="23"/>
      <c r="EJV47" s="23"/>
      <c r="EJW47" s="23"/>
      <c r="EJX47" s="23"/>
      <c r="EJY47" s="23"/>
      <c r="EJZ47" s="23"/>
      <c r="EKA47" s="23"/>
      <c r="EKB47" s="23"/>
      <c r="EKC47" s="23"/>
      <c r="EKD47" s="23"/>
      <c r="EKE47" s="23"/>
      <c r="EKF47" s="23"/>
      <c r="EKG47" s="23"/>
      <c r="EKH47" s="23"/>
      <c r="EKI47" s="23"/>
      <c r="EKJ47" s="23"/>
      <c r="EKK47" s="23"/>
      <c r="EKL47" s="23"/>
      <c r="EKM47" s="23"/>
      <c r="EKN47" s="23"/>
      <c r="EKO47" s="23"/>
      <c r="EKP47" s="23"/>
      <c r="EKQ47" s="23"/>
      <c r="EKR47" s="23"/>
      <c r="EKS47" s="23"/>
      <c r="EKT47" s="23"/>
      <c r="EKU47" s="23"/>
      <c r="EKV47" s="23"/>
      <c r="EKW47" s="23"/>
      <c r="EKX47" s="23"/>
      <c r="EKY47" s="23"/>
      <c r="EKZ47" s="23"/>
      <c r="ELA47" s="23"/>
      <c r="ELB47" s="23"/>
      <c r="ELC47" s="23"/>
      <c r="ELD47" s="23"/>
      <c r="ELE47" s="23"/>
      <c r="ELF47" s="23"/>
      <c r="ELG47" s="23"/>
      <c r="ELH47" s="23"/>
      <c r="ELI47" s="23"/>
      <c r="ELJ47" s="23"/>
      <c r="ELK47" s="23"/>
      <c r="ELL47" s="23"/>
      <c r="ELM47" s="23"/>
      <c r="ELN47" s="23"/>
      <c r="ELO47" s="23"/>
      <c r="ELP47" s="23"/>
      <c r="ELQ47" s="23"/>
      <c r="ELR47" s="23"/>
      <c r="ELS47" s="23"/>
      <c r="ELT47" s="23"/>
      <c r="ELU47" s="23"/>
      <c r="ELV47" s="23"/>
      <c r="ELW47" s="23"/>
      <c r="ELX47" s="23"/>
      <c r="ELY47" s="23"/>
      <c r="ELZ47" s="23"/>
      <c r="EMA47" s="23"/>
      <c r="EMB47" s="23"/>
      <c r="EMC47" s="23"/>
      <c r="EMD47" s="23"/>
      <c r="EME47" s="23"/>
      <c r="EMF47" s="23"/>
      <c r="EMG47" s="23"/>
      <c r="EMH47" s="23"/>
      <c r="EMI47" s="23"/>
      <c r="EMJ47" s="23"/>
      <c r="EMK47" s="23"/>
      <c r="EML47" s="23"/>
      <c r="EMM47" s="23"/>
      <c r="EMN47" s="23"/>
      <c r="EMO47" s="23"/>
      <c r="EMP47" s="23"/>
      <c r="EMQ47" s="23"/>
      <c r="EMR47" s="23"/>
      <c r="EMS47" s="23"/>
      <c r="EMT47" s="23"/>
      <c r="EMU47" s="23"/>
      <c r="EMV47" s="23"/>
      <c r="EMW47" s="23"/>
      <c r="EMX47" s="23"/>
      <c r="EMY47" s="23"/>
      <c r="EMZ47" s="23"/>
      <c r="ENA47" s="23"/>
      <c r="ENB47" s="23"/>
      <c r="ENC47" s="23"/>
      <c r="END47" s="23"/>
      <c r="ENE47" s="23"/>
      <c r="ENF47" s="23"/>
      <c r="ENG47" s="23"/>
      <c r="ENH47" s="23"/>
      <c r="ENI47" s="23"/>
      <c r="ENJ47" s="23"/>
      <c r="ENK47" s="23"/>
      <c r="ENL47" s="23"/>
      <c r="ENM47" s="23"/>
      <c r="ENN47" s="23"/>
      <c r="ENO47" s="23"/>
      <c r="ENP47" s="23"/>
      <c r="ENQ47" s="23"/>
      <c r="ENR47" s="23"/>
      <c r="ENS47" s="23"/>
      <c r="ENT47" s="23"/>
      <c r="ENU47" s="23"/>
      <c r="ENV47" s="23"/>
      <c r="ENW47" s="23"/>
      <c r="ENX47" s="23"/>
      <c r="ENY47" s="23"/>
      <c r="ENZ47" s="23"/>
      <c r="EOA47" s="23"/>
      <c r="EOB47" s="23"/>
      <c r="EOC47" s="23"/>
      <c r="EOD47" s="23"/>
      <c r="EOE47" s="23"/>
      <c r="EOF47" s="23"/>
      <c r="EOG47" s="23"/>
      <c r="EOH47" s="23"/>
      <c r="EOI47" s="23"/>
      <c r="EOJ47" s="23"/>
      <c r="EOK47" s="23"/>
      <c r="EOL47" s="23"/>
      <c r="EOM47" s="23"/>
      <c r="EON47" s="23"/>
      <c r="EOO47" s="23"/>
      <c r="EOP47" s="23"/>
      <c r="EOQ47" s="23"/>
      <c r="EOR47" s="23"/>
      <c r="EOS47" s="23"/>
      <c r="EOT47" s="23"/>
      <c r="EOU47" s="23"/>
      <c r="EOV47" s="23"/>
      <c r="EOW47" s="23"/>
      <c r="EOX47" s="23"/>
      <c r="EOY47" s="23"/>
      <c r="EOZ47" s="23"/>
      <c r="EPA47" s="23"/>
      <c r="EPB47" s="23"/>
      <c r="EPC47" s="23"/>
      <c r="EPD47" s="23"/>
      <c r="EPE47" s="23"/>
      <c r="EPF47" s="23"/>
      <c r="EPG47" s="23"/>
      <c r="EPH47" s="23"/>
      <c r="EPI47" s="23"/>
      <c r="EPJ47" s="23"/>
      <c r="EPK47" s="23"/>
      <c r="EPL47" s="23"/>
      <c r="EPM47" s="23"/>
      <c r="EPN47" s="23"/>
      <c r="EPO47" s="23"/>
      <c r="EPP47" s="23"/>
      <c r="EPQ47" s="23"/>
      <c r="EPR47" s="23"/>
      <c r="EPS47" s="23"/>
      <c r="EPT47" s="23"/>
      <c r="EPU47" s="23"/>
      <c r="EPV47" s="23"/>
      <c r="EPW47" s="23"/>
      <c r="EPX47" s="23"/>
      <c r="EPY47" s="23"/>
      <c r="EPZ47" s="23"/>
      <c r="EQA47" s="23"/>
      <c r="EQB47" s="23"/>
      <c r="EQC47" s="23"/>
      <c r="EQD47" s="23"/>
      <c r="EQE47" s="23"/>
      <c r="EQF47" s="23"/>
      <c r="EQG47" s="23"/>
      <c r="EQH47" s="23"/>
      <c r="EQI47" s="23"/>
      <c r="EQJ47" s="23"/>
      <c r="EQK47" s="23"/>
      <c r="EQL47" s="23"/>
      <c r="EQM47" s="23"/>
      <c r="EQN47" s="23"/>
      <c r="EQO47" s="23"/>
      <c r="EQP47" s="23"/>
      <c r="EQQ47" s="23"/>
      <c r="EQR47" s="23"/>
      <c r="EQS47" s="23"/>
      <c r="EQT47" s="23"/>
      <c r="EQU47" s="23"/>
      <c r="EQV47" s="23"/>
      <c r="EQW47" s="23"/>
      <c r="EQX47" s="23"/>
      <c r="EQY47" s="23"/>
      <c r="EQZ47" s="23"/>
      <c r="ERA47" s="23"/>
      <c r="ERB47" s="23"/>
      <c r="ERC47" s="23"/>
      <c r="ERD47" s="23"/>
      <c r="ERE47" s="23"/>
      <c r="ERF47" s="23"/>
      <c r="ERG47" s="23"/>
      <c r="ERH47" s="23"/>
      <c r="ERI47" s="23"/>
      <c r="ERJ47" s="23"/>
      <c r="ERK47" s="23"/>
      <c r="ERL47" s="23"/>
      <c r="ERM47" s="23"/>
      <c r="ERN47" s="23"/>
      <c r="ERO47" s="23"/>
      <c r="ERP47" s="23"/>
      <c r="ERQ47" s="23"/>
      <c r="ERR47" s="23"/>
      <c r="ERS47" s="23"/>
      <c r="ERT47" s="23"/>
      <c r="ERU47" s="23"/>
      <c r="ERV47" s="23"/>
      <c r="ERW47" s="23"/>
      <c r="ERX47" s="23"/>
      <c r="ERY47" s="23"/>
      <c r="ERZ47" s="23"/>
      <c r="ESA47" s="23"/>
      <c r="ESB47" s="23"/>
      <c r="ESC47" s="23"/>
      <c r="ESD47" s="23"/>
      <c r="ESE47" s="23"/>
      <c r="ESF47" s="23"/>
      <c r="ESG47" s="23"/>
      <c r="ESH47" s="23"/>
      <c r="ESI47" s="23"/>
      <c r="ESJ47" s="23"/>
      <c r="ESK47" s="23"/>
      <c r="ESL47" s="23"/>
      <c r="ESM47" s="23"/>
      <c r="ESN47" s="23"/>
      <c r="ESO47" s="23"/>
      <c r="ESP47" s="23"/>
      <c r="ESQ47" s="23"/>
      <c r="ESR47" s="23"/>
      <c r="ESS47" s="23"/>
      <c r="EST47" s="23"/>
      <c r="ESU47" s="23"/>
      <c r="ESV47" s="23"/>
      <c r="ESW47" s="23"/>
      <c r="ESX47" s="23"/>
      <c r="ESY47" s="23"/>
      <c r="ESZ47" s="23"/>
      <c r="ETA47" s="23"/>
      <c r="ETB47" s="23"/>
      <c r="ETC47" s="23"/>
      <c r="ETD47" s="23"/>
      <c r="ETE47" s="23"/>
      <c r="ETF47" s="23"/>
      <c r="ETG47" s="23"/>
      <c r="ETH47" s="23"/>
      <c r="ETI47" s="23"/>
      <c r="ETJ47" s="23"/>
      <c r="ETK47" s="23"/>
      <c r="ETL47" s="23"/>
      <c r="ETM47" s="23"/>
      <c r="ETN47" s="23"/>
      <c r="ETO47" s="23"/>
      <c r="ETP47" s="23"/>
      <c r="ETQ47" s="23"/>
      <c r="ETR47" s="23"/>
      <c r="ETS47" s="23"/>
      <c r="ETT47" s="23"/>
      <c r="ETU47" s="23"/>
      <c r="ETV47" s="23"/>
      <c r="ETW47" s="23"/>
      <c r="ETX47" s="23"/>
      <c r="ETY47" s="23"/>
      <c r="ETZ47" s="23"/>
      <c r="EUA47" s="23"/>
      <c r="EUB47" s="23"/>
      <c r="EUC47" s="23"/>
      <c r="EUD47" s="23"/>
      <c r="EUE47" s="23"/>
      <c r="EUF47" s="23"/>
      <c r="EUG47" s="23"/>
      <c r="EUH47" s="23"/>
      <c r="EUI47" s="23"/>
      <c r="EUJ47" s="23"/>
      <c r="EUK47" s="23"/>
      <c r="EUL47" s="23"/>
      <c r="EUM47" s="23"/>
      <c r="EUN47" s="23"/>
      <c r="EUO47" s="23"/>
      <c r="EUP47" s="23"/>
      <c r="EUQ47" s="23"/>
      <c r="EUR47" s="23"/>
      <c r="EUS47" s="23"/>
      <c r="EUT47" s="23"/>
      <c r="EUU47" s="23"/>
      <c r="EUV47" s="23"/>
      <c r="EUW47" s="23"/>
      <c r="EUX47" s="23"/>
      <c r="EUY47" s="23"/>
      <c r="EUZ47" s="23"/>
      <c r="EVA47" s="23"/>
      <c r="EVB47" s="23"/>
      <c r="EVC47" s="23"/>
      <c r="EVD47" s="23"/>
      <c r="EVE47" s="23"/>
      <c r="EVF47" s="23"/>
      <c r="EVG47" s="23"/>
      <c r="EVH47" s="23"/>
      <c r="EVI47" s="23"/>
      <c r="EVJ47" s="23"/>
      <c r="EVK47" s="23"/>
      <c r="EVL47" s="23"/>
      <c r="EVM47" s="23"/>
      <c r="EVN47" s="23"/>
      <c r="EVO47" s="23"/>
      <c r="EVP47" s="23"/>
      <c r="EVQ47" s="23"/>
      <c r="EVR47" s="23"/>
      <c r="EVS47" s="23"/>
      <c r="EVT47" s="23"/>
      <c r="EVU47" s="23"/>
      <c r="EVV47" s="23"/>
      <c r="EVW47" s="23"/>
      <c r="EVX47" s="23"/>
      <c r="EVY47" s="23"/>
      <c r="EVZ47" s="23"/>
      <c r="EWA47" s="23"/>
      <c r="EWB47" s="23"/>
      <c r="EWC47" s="23"/>
      <c r="EWD47" s="23"/>
      <c r="EWE47" s="23"/>
      <c r="EWF47" s="23"/>
      <c r="EWG47" s="23"/>
      <c r="EWH47" s="23"/>
      <c r="EWI47" s="23"/>
      <c r="EWJ47" s="23"/>
      <c r="EWK47" s="23"/>
      <c r="EWL47" s="23"/>
      <c r="EWM47" s="23"/>
      <c r="EWN47" s="23"/>
      <c r="EWO47" s="23"/>
      <c r="EWP47" s="23"/>
      <c r="EWQ47" s="23"/>
      <c r="EWR47" s="23"/>
      <c r="EWS47" s="23"/>
      <c r="EWT47" s="23"/>
      <c r="EWU47" s="23"/>
      <c r="EWV47" s="23"/>
      <c r="EWW47" s="23"/>
      <c r="EWX47" s="23"/>
      <c r="EWY47" s="23"/>
      <c r="EWZ47" s="23"/>
      <c r="EXA47" s="23"/>
      <c r="EXB47" s="23"/>
      <c r="EXC47" s="23"/>
      <c r="EXD47" s="23"/>
      <c r="EXE47" s="23"/>
      <c r="EXF47" s="23"/>
      <c r="EXG47" s="23"/>
      <c r="EXH47" s="23"/>
      <c r="EXI47" s="23"/>
      <c r="EXJ47" s="23"/>
      <c r="EXK47" s="23"/>
      <c r="EXL47" s="23"/>
      <c r="EXM47" s="23"/>
      <c r="EXN47" s="23"/>
      <c r="EXO47" s="23"/>
      <c r="EXP47" s="23"/>
      <c r="EXQ47" s="23"/>
      <c r="EXR47" s="23"/>
      <c r="EXS47" s="23"/>
      <c r="EXT47" s="23"/>
      <c r="EXU47" s="23"/>
      <c r="EXV47" s="23"/>
      <c r="EXW47" s="23"/>
      <c r="EXX47" s="23"/>
      <c r="EXY47" s="23"/>
      <c r="EXZ47" s="23"/>
      <c r="EYA47" s="23"/>
      <c r="EYB47" s="23"/>
      <c r="EYC47" s="23"/>
      <c r="EYD47" s="23"/>
      <c r="EYE47" s="23"/>
      <c r="EYF47" s="23"/>
      <c r="EYG47" s="23"/>
      <c r="EYH47" s="23"/>
      <c r="EYI47" s="23"/>
      <c r="EYJ47" s="23"/>
      <c r="EYK47" s="23"/>
      <c r="EYL47" s="23"/>
      <c r="EYM47" s="23"/>
      <c r="EYN47" s="23"/>
      <c r="EYO47" s="23"/>
      <c r="EYP47" s="23"/>
      <c r="EYQ47" s="23"/>
      <c r="EYR47" s="23"/>
      <c r="EYS47" s="23"/>
      <c r="EYT47" s="23"/>
      <c r="EYU47" s="23"/>
      <c r="EYV47" s="23"/>
      <c r="EYW47" s="23"/>
      <c r="EYX47" s="23"/>
      <c r="EYY47" s="23"/>
      <c r="EYZ47" s="23"/>
      <c r="EZA47" s="23"/>
      <c r="EZB47" s="23"/>
      <c r="EZC47" s="23"/>
      <c r="EZD47" s="23"/>
      <c r="EZE47" s="23"/>
      <c r="EZF47" s="23"/>
      <c r="EZG47" s="23"/>
      <c r="EZH47" s="23"/>
      <c r="EZI47" s="23"/>
      <c r="EZJ47" s="23"/>
      <c r="EZK47" s="23"/>
      <c r="EZL47" s="23"/>
      <c r="EZM47" s="23"/>
      <c r="EZN47" s="23"/>
      <c r="EZO47" s="23"/>
      <c r="EZP47" s="23"/>
      <c r="EZQ47" s="23"/>
      <c r="EZR47" s="23"/>
      <c r="EZS47" s="23"/>
      <c r="EZT47" s="23"/>
      <c r="EZU47" s="23"/>
      <c r="EZV47" s="23"/>
      <c r="EZW47" s="23"/>
      <c r="EZX47" s="23"/>
      <c r="EZY47" s="23"/>
      <c r="EZZ47" s="23"/>
      <c r="FAA47" s="23"/>
      <c r="FAB47" s="23"/>
      <c r="FAC47" s="23"/>
      <c r="FAD47" s="23"/>
      <c r="FAE47" s="23"/>
      <c r="FAF47" s="23"/>
      <c r="FAG47" s="23"/>
      <c r="FAH47" s="23"/>
      <c r="FAI47" s="23"/>
      <c r="FAJ47" s="23"/>
      <c r="FAK47" s="23"/>
      <c r="FAL47" s="23"/>
      <c r="FAM47" s="23"/>
      <c r="FAN47" s="23"/>
      <c r="FAO47" s="23"/>
      <c r="FAP47" s="23"/>
      <c r="FAQ47" s="23"/>
      <c r="FAR47" s="23"/>
      <c r="FAS47" s="23"/>
      <c r="FAT47" s="23"/>
      <c r="FAU47" s="23"/>
      <c r="FAV47" s="23"/>
      <c r="FAW47" s="23"/>
      <c r="FAX47" s="23"/>
      <c r="FAY47" s="23"/>
      <c r="FAZ47" s="23"/>
      <c r="FBA47" s="23"/>
      <c r="FBB47" s="23"/>
      <c r="FBC47" s="23"/>
      <c r="FBD47" s="23"/>
      <c r="FBE47" s="23"/>
      <c r="FBF47" s="23"/>
      <c r="FBG47" s="23"/>
      <c r="FBH47" s="23"/>
      <c r="FBI47" s="23"/>
      <c r="FBJ47" s="23"/>
      <c r="FBK47" s="23"/>
      <c r="FBL47" s="23"/>
      <c r="FBM47" s="23"/>
      <c r="FBN47" s="23"/>
      <c r="FBO47" s="23"/>
      <c r="FBP47" s="23"/>
      <c r="FBQ47" s="23"/>
      <c r="FBR47" s="23"/>
      <c r="FBS47" s="23"/>
      <c r="FBT47" s="23"/>
      <c r="FBU47" s="23"/>
      <c r="FBV47" s="23"/>
      <c r="FBW47" s="23"/>
      <c r="FBX47" s="23"/>
      <c r="FBY47" s="23"/>
      <c r="FBZ47" s="23"/>
      <c r="FCA47" s="23"/>
      <c r="FCB47" s="23"/>
      <c r="FCC47" s="23"/>
      <c r="FCD47" s="23"/>
      <c r="FCE47" s="23"/>
      <c r="FCF47" s="23"/>
      <c r="FCG47" s="23"/>
      <c r="FCH47" s="23"/>
      <c r="FCI47" s="23"/>
      <c r="FCJ47" s="23"/>
      <c r="FCK47" s="23"/>
      <c r="FCL47" s="23"/>
      <c r="FCM47" s="23"/>
      <c r="FCN47" s="23"/>
      <c r="FCO47" s="23"/>
      <c r="FCP47" s="23"/>
      <c r="FCQ47" s="23"/>
      <c r="FCR47" s="23"/>
      <c r="FCS47" s="23"/>
      <c r="FCT47" s="23"/>
      <c r="FCU47" s="23"/>
      <c r="FCV47" s="23"/>
      <c r="FCW47" s="23"/>
      <c r="FCX47" s="23"/>
      <c r="FCY47" s="23"/>
      <c r="FCZ47" s="23"/>
      <c r="FDA47" s="23"/>
      <c r="FDB47" s="23"/>
      <c r="FDC47" s="23"/>
      <c r="FDD47" s="23"/>
      <c r="FDE47" s="23"/>
      <c r="FDF47" s="23"/>
      <c r="FDG47" s="23"/>
      <c r="FDH47" s="23"/>
      <c r="FDI47" s="23"/>
      <c r="FDJ47" s="23"/>
      <c r="FDK47" s="23"/>
      <c r="FDL47" s="23"/>
      <c r="FDM47" s="23"/>
      <c r="FDN47" s="23"/>
      <c r="FDO47" s="23"/>
      <c r="FDP47" s="23"/>
      <c r="FDQ47" s="23"/>
      <c r="FDR47" s="23"/>
      <c r="FDS47" s="23"/>
      <c r="FDT47" s="23"/>
      <c r="FDU47" s="23"/>
      <c r="FDV47" s="23"/>
      <c r="FDW47" s="23"/>
      <c r="FDX47" s="23"/>
      <c r="FDY47" s="23"/>
      <c r="FDZ47" s="23"/>
      <c r="FEA47" s="23"/>
      <c r="FEB47" s="23"/>
      <c r="FEC47" s="23"/>
      <c r="FED47" s="23"/>
      <c r="FEE47" s="23"/>
      <c r="FEF47" s="23"/>
      <c r="FEG47" s="23"/>
      <c r="FEH47" s="23"/>
      <c r="FEI47" s="23"/>
      <c r="FEJ47" s="23"/>
      <c r="FEK47" s="23"/>
      <c r="FEL47" s="23"/>
      <c r="FEM47" s="23"/>
      <c r="FEN47" s="23"/>
      <c r="FEO47" s="23"/>
      <c r="FEP47" s="23"/>
      <c r="FEQ47" s="23"/>
      <c r="FER47" s="23"/>
      <c r="FES47" s="23"/>
      <c r="FET47" s="23"/>
      <c r="FEU47" s="23"/>
      <c r="FEV47" s="23"/>
      <c r="FEW47" s="23"/>
      <c r="FEX47" s="23"/>
      <c r="FEY47" s="23"/>
      <c r="FEZ47" s="23"/>
      <c r="FFA47" s="23"/>
      <c r="FFB47" s="23"/>
      <c r="FFC47" s="23"/>
      <c r="FFD47" s="23"/>
      <c r="FFE47" s="23"/>
      <c r="FFF47" s="23"/>
      <c r="FFG47" s="23"/>
      <c r="FFH47" s="23"/>
      <c r="FFI47" s="23"/>
      <c r="FFJ47" s="23"/>
      <c r="FFK47" s="23"/>
      <c r="FFL47" s="23"/>
      <c r="FFM47" s="23"/>
      <c r="FFN47" s="23"/>
      <c r="FFO47" s="23"/>
      <c r="FFP47" s="23"/>
      <c r="FFQ47" s="23"/>
      <c r="FFR47" s="23"/>
      <c r="FFS47" s="23"/>
      <c r="FFT47" s="23"/>
      <c r="FFU47" s="23"/>
      <c r="FFV47" s="23"/>
      <c r="FFW47" s="23"/>
      <c r="FFX47" s="23"/>
      <c r="FFY47" s="23"/>
      <c r="FFZ47" s="23"/>
      <c r="FGA47" s="23"/>
      <c r="FGB47" s="23"/>
      <c r="FGC47" s="23"/>
      <c r="FGD47" s="23"/>
      <c r="FGE47" s="23"/>
      <c r="FGF47" s="23"/>
      <c r="FGG47" s="23"/>
      <c r="FGH47" s="23"/>
      <c r="FGI47" s="23"/>
      <c r="FGJ47" s="23"/>
      <c r="FGK47" s="23"/>
      <c r="FGL47" s="23"/>
      <c r="FGM47" s="23"/>
      <c r="FGN47" s="23"/>
      <c r="FGO47" s="23"/>
      <c r="FGP47" s="23"/>
      <c r="FGQ47" s="23"/>
      <c r="FGR47" s="23"/>
      <c r="FGS47" s="23"/>
      <c r="FGT47" s="23"/>
      <c r="FGU47" s="23"/>
      <c r="FGV47" s="23"/>
      <c r="FGW47" s="23"/>
      <c r="FGX47" s="23"/>
      <c r="FGY47" s="23"/>
      <c r="FGZ47" s="23"/>
      <c r="FHA47" s="23"/>
      <c r="FHB47" s="23"/>
      <c r="FHC47" s="23"/>
      <c r="FHD47" s="23"/>
      <c r="FHE47" s="23"/>
      <c r="FHF47" s="23"/>
      <c r="FHG47" s="23"/>
      <c r="FHH47" s="23"/>
      <c r="FHI47" s="23"/>
      <c r="FHJ47" s="23"/>
      <c r="FHK47" s="23"/>
      <c r="FHL47" s="23"/>
      <c r="FHM47" s="23"/>
      <c r="FHN47" s="23"/>
      <c r="FHO47" s="23"/>
      <c r="FHP47" s="23"/>
      <c r="FHQ47" s="23"/>
      <c r="FHR47" s="23"/>
      <c r="FHS47" s="23"/>
      <c r="FHT47" s="23"/>
      <c r="FHU47" s="23"/>
      <c r="FHV47" s="23"/>
      <c r="FHW47" s="23"/>
      <c r="FHX47" s="23"/>
      <c r="FHY47" s="23"/>
      <c r="FHZ47" s="23"/>
      <c r="FIA47" s="23"/>
      <c r="FIB47" s="23"/>
      <c r="FIC47" s="23"/>
      <c r="FID47" s="23"/>
      <c r="FIE47" s="23"/>
      <c r="FIF47" s="23"/>
      <c r="FIG47" s="23"/>
      <c r="FIH47" s="23"/>
      <c r="FII47" s="23"/>
      <c r="FIJ47" s="23"/>
      <c r="FIK47" s="23"/>
      <c r="FIL47" s="23"/>
      <c r="FIM47" s="23"/>
      <c r="FIN47" s="23"/>
      <c r="FIO47" s="23"/>
      <c r="FIP47" s="23"/>
      <c r="FIQ47" s="23"/>
      <c r="FIR47" s="23"/>
      <c r="FIS47" s="23"/>
      <c r="FIT47" s="23"/>
      <c r="FIU47" s="23"/>
      <c r="FIV47" s="23"/>
      <c r="FIW47" s="23"/>
      <c r="FIX47" s="23"/>
      <c r="FIY47" s="23"/>
      <c r="FIZ47" s="23"/>
      <c r="FJA47" s="23"/>
      <c r="FJB47" s="23"/>
      <c r="FJC47" s="23"/>
      <c r="FJD47" s="23"/>
      <c r="FJE47" s="23"/>
      <c r="FJF47" s="23"/>
      <c r="FJG47" s="23"/>
      <c r="FJH47" s="23"/>
      <c r="FJI47" s="23"/>
      <c r="FJJ47" s="23"/>
      <c r="FJK47" s="23"/>
      <c r="FJL47" s="23"/>
      <c r="FJM47" s="23"/>
      <c r="FJN47" s="23"/>
      <c r="FJO47" s="23"/>
      <c r="FJP47" s="23"/>
      <c r="FJQ47" s="23"/>
      <c r="FJR47" s="23"/>
      <c r="FJS47" s="23"/>
      <c r="FJT47" s="23"/>
      <c r="FJU47" s="23"/>
      <c r="FJV47" s="23"/>
      <c r="FJW47" s="23"/>
      <c r="FJX47" s="23"/>
      <c r="FJY47" s="23"/>
      <c r="FJZ47" s="23"/>
      <c r="FKA47" s="23"/>
      <c r="FKB47" s="23"/>
      <c r="FKC47" s="23"/>
      <c r="FKD47" s="23"/>
      <c r="FKE47" s="23"/>
      <c r="FKF47" s="23"/>
      <c r="FKG47" s="23"/>
      <c r="FKH47" s="23"/>
      <c r="FKI47" s="23"/>
      <c r="FKJ47" s="23"/>
      <c r="FKK47" s="23"/>
      <c r="FKL47" s="23"/>
      <c r="FKM47" s="23"/>
      <c r="FKN47" s="23"/>
      <c r="FKO47" s="23"/>
      <c r="FKP47" s="23"/>
      <c r="FKQ47" s="23"/>
      <c r="FKR47" s="23"/>
      <c r="FKS47" s="23"/>
      <c r="FKT47" s="23"/>
      <c r="FKU47" s="23"/>
      <c r="FKV47" s="23"/>
      <c r="FKW47" s="23"/>
      <c r="FKX47" s="23"/>
      <c r="FKY47" s="23"/>
      <c r="FKZ47" s="23"/>
      <c r="FLA47" s="23"/>
      <c r="FLB47" s="23"/>
      <c r="FLC47" s="23"/>
      <c r="FLD47" s="23"/>
      <c r="FLE47" s="23"/>
      <c r="FLF47" s="23"/>
      <c r="FLG47" s="23"/>
      <c r="FLH47" s="23"/>
      <c r="FLI47" s="23"/>
      <c r="FLJ47" s="23"/>
      <c r="FLK47" s="23"/>
      <c r="FLL47" s="23"/>
      <c r="FLM47" s="23"/>
      <c r="FLN47" s="23"/>
      <c r="FLO47" s="23"/>
      <c r="FLP47" s="23"/>
      <c r="FLQ47" s="23"/>
      <c r="FLR47" s="23"/>
      <c r="FLS47" s="23"/>
      <c r="FLT47" s="23"/>
      <c r="FLU47" s="23"/>
      <c r="FLV47" s="23"/>
      <c r="FLW47" s="23"/>
      <c r="FLX47" s="23"/>
      <c r="FLY47" s="23"/>
      <c r="FLZ47" s="23"/>
      <c r="FMA47" s="23"/>
      <c r="FMB47" s="23"/>
      <c r="FMC47" s="23"/>
      <c r="FMD47" s="23"/>
      <c r="FME47" s="23"/>
      <c r="FMF47" s="23"/>
      <c r="FMG47" s="23"/>
      <c r="FMH47" s="23"/>
      <c r="FMI47" s="23"/>
      <c r="FMJ47" s="23"/>
      <c r="FMK47" s="23"/>
      <c r="FML47" s="23"/>
      <c r="FMM47" s="23"/>
      <c r="FMN47" s="23"/>
      <c r="FMO47" s="23"/>
      <c r="FMP47" s="23"/>
      <c r="FMQ47" s="23"/>
      <c r="FMR47" s="23"/>
      <c r="FMS47" s="23"/>
      <c r="FMT47" s="23"/>
      <c r="FMU47" s="23"/>
      <c r="FMV47" s="23"/>
      <c r="FMW47" s="23"/>
      <c r="FMX47" s="23"/>
      <c r="FMY47" s="23"/>
      <c r="FMZ47" s="23"/>
      <c r="FNA47" s="23"/>
      <c r="FNB47" s="23"/>
      <c r="FNC47" s="23"/>
      <c r="FND47" s="23"/>
      <c r="FNE47" s="23"/>
      <c r="FNF47" s="23"/>
      <c r="FNG47" s="23"/>
      <c r="FNH47" s="23"/>
      <c r="FNI47" s="23"/>
      <c r="FNJ47" s="23"/>
      <c r="FNK47" s="23"/>
      <c r="FNL47" s="23"/>
      <c r="FNM47" s="23"/>
      <c r="FNN47" s="23"/>
      <c r="FNO47" s="23"/>
      <c r="FNP47" s="23"/>
      <c r="FNQ47" s="23"/>
      <c r="FNR47" s="23"/>
      <c r="FNS47" s="23"/>
      <c r="FNT47" s="23"/>
      <c r="FNU47" s="23"/>
      <c r="FNV47" s="23"/>
      <c r="FNW47" s="23"/>
      <c r="FNX47" s="23"/>
      <c r="FNY47" s="23"/>
      <c r="FNZ47" s="23"/>
      <c r="FOA47" s="23"/>
      <c r="FOB47" s="23"/>
      <c r="FOC47" s="23"/>
      <c r="FOD47" s="23"/>
      <c r="FOE47" s="23"/>
      <c r="FOF47" s="23"/>
      <c r="FOG47" s="23"/>
      <c r="FOH47" s="23"/>
      <c r="FOI47" s="23"/>
      <c r="FOJ47" s="23"/>
      <c r="FOK47" s="23"/>
      <c r="FOL47" s="23"/>
      <c r="FOM47" s="23"/>
      <c r="FON47" s="23"/>
      <c r="FOO47" s="23"/>
      <c r="FOP47" s="23"/>
      <c r="FOQ47" s="23"/>
      <c r="FOR47" s="23"/>
      <c r="FOS47" s="23"/>
      <c r="FOT47" s="23"/>
      <c r="FOU47" s="23"/>
      <c r="FOV47" s="23"/>
      <c r="FOW47" s="23"/>
      <c r="FOX47" s="23"/>
      <c r="FOY47" s="23"/>
      <c r="FOZ47" s="23"/>
      <c r="FPA47" s="23"/>
      <c r="FPB47" s="23"/>
      <c r="FPC47" s="23"/>
      <c r="FPD47" s="23"/>
      <c r="FPE47" s="23"/>
      <c r="FPF47" s="23"/>
      <c r="FPG47" s="23"/>
      <c r="FPH47" s="23"/>
      <c r="FPI47" s="23"/>
      <c r="FPJ47" s="23"/>
      <c r="FPK47" s="23"/>
      <c r="FPL47" s="23"/>
      <c r="FPM47" s="23"/>
      <c r="FPN47" s="23"/>
      <c r="FPO47" s="23"/>
      <c r="FPP47" s="23"/>
      <c r="FPQ47" s="23"/>
      <c r="FPR47" s="23"/>
      <c r="FPS47" s="23"/>
      <c r="FPT47" s="23"/>
      <c r="FPU47" s="23"/>
      <c r="FPV47" s="23"/>
      <c r="FPW47" s="23"/>
      <c r="FPX47" s="23"/>
      <c r="FPY47" s="23"/>
      <c r="FPZ47" s="23"/>
      <c r="FQA47" s="23"/>
      <c r="FQB47" s="23"/>
      <c r="FQC47" s="23"/>
      <c r="FQD47" s="23"/>
      <c r="FQE47" s="23"/>
      <c r="FQF47" s="23"/>
      <c r="FQG47" s="23"/>
      <c r="FQH47" s="23"/>
      <c r="FQI47" s="23"/>
      <c r="FQJ47" s="23"/>
      <c r="FQK47" s="23"/>
      <c r="FQL47" s="23"/>
      <c r="FQM47" s="23"/>
      <c r="FQN47" s="23"/>
      <c r="FQO47" s="23"/>
      <c r="FQP47" s="23"/>
      <c r="FQQ47" s="23"/>
      <c r="FQR47" s="23"/>
      <c r="FQS47" s="23"/>
      <c r="FQT47" s="23"/>
      <c r="FQU47" s="23"/>
      <c r="FQV47" s="23"/>
      <c r="FQW47" s="23"/>
      <c r="FQX47" s="23"/>
      <c r="FQY47" s="23"/>
      <c r="FQZ47" s="23"/>
      <c r="FRA47" s="23"/>
      <c r="FRB47" s="23"/>
      <c r="FRC47" s="23"/>
      <c r="FRD47" s="23"/>
      <c r="FRE47" s="23"/>
      <c r="FRF47" s="23"/>
      <c r="FRG47" s="23"/>
      <c r="FRH47" s="23"/>
      <c r="FRI47" s="23"/>
      <c r="FRJ47" s="23"/>
      <c r="FRK47" s="23"/>
      <c r="FRL47" s="23"/>
      <c r="FRM47" s="23"/>
      <c r="FRN47" s="23"/>
      <c r="FRO47" s="23"/>
      <c r="FRP47" s="23"/>
      <c r="FRQ47" s="23"/>
      <c r="FRR47" s="23"/>
      <c r="FRS47" s="23"/>
      <c r="FRT47" s="23"/>
      <c r="FRU47" s="23"/>
      <c r="FRV47" s="23"/>
      <c r="FRW47" s="23"/>
      <c r="FRX47" s="23"/>
      <c r="FRY47" s="23"/>
      <c r="FRZ47" s="23"/>
      <c r="FSA47" s="23"/>
      <c r="FSB47" s="23"/>
      <c r="FSC47" s="23"/>
      <c r="FSD47" s="23"/>
      <c r="FSE47" s="23"/>
      <c r="FSF47" s="23"/>
      <c r="FSG47" s="23"/>
      <c r="FSH47" s="23"/>
      <c r="FSI47" s="23"/>
      <c r="FSJ47" s="23"/>
      <c r="FSK47" s="23"/>
      <c r="FSL47" s="23"/>
      <c r="FSM47" s="23"/>
      <c r="FSN47" s="23"/>
      <c r="FSO47" s="23"/>
      <c r="FSP47" s="23"/>
      <c r="FSQ47" s="23"/>
      <c r="FSR47" s="23"/>
      <c r="FSS47" s="23"/>
      <c r="FST47" s="23"/>
      <c r="FSU47" s="23"/>
      <c r="FSV47" s="23"/>
      <c r="FSW47" s="23"/>
      <c r="FSX47" s="23"/>
      <c r="FSY47" s="23"/>
      <c r="FSZ47" s="23"/>
      <c r="FTA47" s="23"/>
      <c r="FTB47" s="23"/>
      <c r="FTC47" s="23"/>
      <c r="FTD47" s="23"/>
      <c r="FTE47" s="23"/>
      <c r="FTF47" s="23"/>
      <c r="FTG47" s="23"/>
      <c r="FTH47" s="23"/>
      <c r="FTI47" s="23"/>
      <c r="FTJ47" s="23"/>
      <c r="FTK47" s="23"/>
      <c r="FTL47" s="23"/>
      <c r="FTM47" s="23"/>
      <c r="FTN47" s="23"/>
      <c r="FTO47" s="23"/>
      <c r="FTP47" s="23"/>
      <c r="FTQ47" s="23"/>
      <c r="FTR47" s="23"/>
      <c r="FTS47" s="23"/>
      <c r="FTT47" s="23"/>
      <c r="FTU47" s="23"/>
      <c r="FTV47" s="23"/>
      <c r="FTW47" s="23"/>
      <c r="FTX47" s="23"/>
      <c r="FTY47" s="23"/>
      <c r="FTZ47" s="23"/>
      <c r="FUA47" s="23"/>
      <c r="FUB47" s="23"/>
      <c r="FUC47" s="23"/>
      <c r="FUD47" s="23"/>
      <c r="FUE47" s="23"/>
      <c r="FUF47" s="23"/>
      <c r="FUG47" s="23"/>
      <c r="FUH47" s="23"/>
      <c r="FUI47" s="23"/>
      <c r="FUJ47" s="23"/>
      <c r="FUK47" s="23"/>
      <c r="FUL47" s="23"/>
      <c r="FUM47" s="23"/>
      <c r="FUN47" s="23"/>
      <c r="FUO47" s="23"/>
      <c r="FUP47" s="23"/>
      <c r="FUQ47" s="23"/>
      <c r="FUR47" s="23"/>
      <c r="FUS47" s="23"/>
      <c r="FUT47" s="23"/>
      <c r="FUU47" s="23"/>
      <c r="FUV47" s="23"/>
      <c r="FUW47" s="23"/>
      <c r="FUX47" s="23"/>
      <c r="FUY47" s="23"/>
      <c r="FUZ47" s="23"/>
      <c r="FVA47" s="23"/>
      <c r="FVB47" s="23"/>
      <c r="FVC47" s="23"/>
      <c r="FVD47" s="23"/>
      <c r="FVE47" s="23"/>
      <c r="FVF47" s="23"/>
      <c r="FVG47" s="23"/>
      <c r="FVH47" s="23"/>
      <c r="FVI47" s="23"/>
      <c r="FVJ47" s="23"/>
      <c r="FVK47" s="23"/>
      <c r="FVL47" s="23"/>
      <c r="FVM47" s="23"/>
      <c r="FVN47" s="23"/>
      <c r="FVO47" s="23"/>
      <c r="FVP47" s="23"/>
      <c r="FVQ47" s="23"/>
      <c r="FVR47" s="23"/>
      <c r="FVS47" s="23"/>
      <c r="FVT47" s="23"/>
      <c r="FVU47" s="23"/>
      <c r="FVV47" s="23"/>
      <c r="FVW47" s="23"/>
      <c r="FVX47" s="23"/>
      <c r="FVY47" s="23"/>
      <c r="FVZ47" s="23"/>
      <c r="FWA47" s="23"/>
      <c r="FWB47" s="23"/>
      <c r="FWC47" s="23"/>
      <c r="FWD47" s="23"/>
      <c r="FWE47" s="23"/>
      <c r="FWF47" s="23"/>
      <c r="FWG47" s="23"/>
      <c r="FWH47" s="23"/>
      <c r="FWI47" s="23"/>
      <c r="FWJ47" s="23"/>
      <c r="FWK47" s="23"/>
      <c r="FWL47" s="23"/>
      <c r="FWM47" s="23"/>
      <c r="FWN47" s="23"/>
      <c r="FWO47" s="23"/>
      <c r="FWP47" s="23"/>
      <c r="FWQ47" s="23"/>
      <c r="FWR47" s="23"/>
      <c r="FWS47" s="23"/>
      <c r="FWT47" s="23"/>
      <c r="FWU47" s="23"/>
      <c r="FWV47" s="23"/>
      <c r="FWW47" s="23"/>
      <c r="FWX47" s="23"/>
      <c r="FWY47" s="23"/>
      <c r="FWZ47" s="23"/>
      <c r="FXA47" s="23"/>
      <c r="FXB47" s="23"/>
      <c r="FXC47" s="23"/>
      <c r="FXD47" s="23"/>
      <c r="FXE47" s="23"/>
      <c r="FXF47" s="23"/>
      <c r="FXG47" s="23"/>
      <c r="FXH47" s="23"/>
      <c r="FXI47" s="23"/>
      <c r="FXJ47" s="23"/>
      <c r="FXK47" s="23"/>
      <c r="FXL47" s="23"/>
      <c r="FXM47" s="23"/>
      <c r="FXN47" s="23"/>
      <c r="FXO47" s="23"/>
      <c r="FXP47" s="23"/>
      <c r="FXQ47" s="23"/>
      <c r="FXR47" s="23"/>
      <c r="FXS47" s="23"/>
      <c r="FXT47" s="23"/>
      <c r="FXU47" s="23"/>
      <c r="FXV47" s="23"/>
      <c r="FXW47" s="23"/>
      <c r="FXX47" s="23"/>
      <c r="FXY47" s="23"/>
      <c r="FXZ47" s="23"/>
      <c r="FYA47" s="23"/>
      <c r="FYB47" s="23"/>
      <c r="FYC47" s="23"/>
      <c r="FYD47" s="23"/>
      <c r="FYE47" s="23"/>
      <c r="FYF47" s="23"/>
      <c r="FYG47" s="23"/>
      <c r="FYH47" s="23"/>
      <c r="FYI47" s="23"/>
      <c r="FYJ47" s="23"/>
      <c r="FYK47" s="23"/>
      <c r="FYL47" s="23"/>
      <c r="FYM47" s="23"/>
      <c r="FYN47" s="23"/>
      <c r="FYO47" s="23"/>
      <c r="FYP47" s="23"/>
      <c r="FYQ47" s="23"/>
      <c r="FYR47" s="23"/>
      <c r="FYS47" s="23"/>
      <c r="FYT47" s="23"/>
      <c r="FYU47" s="23"/>
      <c r="FYV47" s="23"/>
      <c r="FYW47" s="23"/>
      <c r="FYX47" s="23"/>
      <c r="FYY47" s="23"/>
      <c r="FYZ47" s="23"/>
      <c r="FZA47" s="23"/>
      <c r="FZB47" s="23"/>
      <c r="FZC47" s="23"/>
      <c r="FZD47" s="23"/>
      <c r="FZE47" s="23"/>
      <c r="FZF47" s="23"/>
      <c r="FZG47" s="23"/>
      <c r="FZH47" s="23"/>
      <c r="FZI47" s="23"/>
      <c r="FZJ47" s="23"/>
      <c r="FZK47" s="23"/>
      <c r="FZL47" s="23"/>
      <c r="FZM47" s="23"/>
      <c r="FZN47" s="23"/>
      <c r="FZO47" s="23"/>
      <c r="FZP47" s="23"/>
      <c r="FZQ47" s="23"/>
      <c r="FZR47" s="23"/>
      <c r="FZS47" s="23"/>
      <c r="FZT47" s="23"/>
      <c r="FZU47" s="23"/>
      <c r="FZV47" s="23"/>
      <c r="FZW47" s="23"/>
      <c r="FZX47" s="23"/>
      <c r="FZY47" s="23"/>
      <c r="FZZ47" s="23"/>
      <c r="GAA47" s="23"/>
      <c r="GAB47" s="23"/>
      <c r="GAC47" s="23"/>
      <c r="GAD47" s="23"/>
      <c r="GAE47" s="23"/>
      <c r="GAF47" s="23"/>
      <c r="GAG47" s="23"/>
      <c r="GAH47" s="23"/>
      <c r="GAI47" s="23"/>
      <c r="GAJ47" s="23"/>
      <c r="GAK47" s="23"/>
      <c r="GAL47" s="23"/>
      <c r="GAM47" s="23"/>
      <c r="GAN47" s="23"/>
      <c r="GAO47" s="23"/>
      <c r="GAP47" s="23"/>
      <c r="GAQ47" s="23"/>
      <c r="GAR47" s="23"/>
      <c r="GAS47" s="23"/>
      <c r="GAT47" s="23"/>
      <c r="GAU47" s="23"/>
      <c r="GAV47" s="23"/>
      <c r="GAW47" s="23"/>
      <c r="GAX47" s="23"/>
      <c r="GAY47" s="23"/>
      <c r="GAZ47" s="23"/>
      <c r="GBA47" s="23"/>
      <c r="GBB47" s="23"/>
      <c r="GBC47" s="23"/>
      <c r="GBD47" s="23"/>
      <c r="GBE47" s="23"/>
      <c r="GBF47" s="23"/>
      <c r="GBG47" s="23"/>
      <c r="GBH47" s="23"/>
      <c r="GBI47" s="23"/>
      <c r="GBJ47" s="23"/>
      <c r="GBK47" s="23"/>
      <c r="GBL47" s="23"/>
      <c r="GBM47" s="23"/>
      <c r="GBN47" s="23"/>
      <c r="GBO47" s="23"/>
      <c r="GBP47" s="23"/>
      <c r="GBQ47" s="23"/>
      <c r="GBR47" s="23"/>
      <c r="GBS47" s="23"/>
      <c r="GBT47" s="23"/>
      <c r="GBU47" s="23"/>
      <c r="GBV47" s="23"/>
      <c r="GBW47" s="23"/>
      <c r="GBX47" s="23"/>
      <c r="GBY47" s="23"/>
      <c r="GBZ47" s="23"/>
      <c r="GCA47" s="23"/>
      <c r="GCB47" s="23"/>
      <c r="GCC47" s="23"/>
      <c r="GCD47" s="23"/>
      <c r="GCE47" s="23"/>
      <c r="GCF47" s="23"/>
      <c r="GCG47" s="23"/>
      <c r="GCH47" s="23"/>
      <c r="GCI47" s="23"/>
      <c r="GCJ47" s="23"/>
      <c r="GCK47" s="23"/>
      <c r="GCL47" s="23"/>
      <c r="GCM47" s="23"/>
      <c r="GCN47" s="23"/>
      <c r="GCO47" s="23"/>
      <c r="GCP47" s="23"/>
      <c r="GCQ47" s="23"/>
      <c r="GCR47" s="23"/>
      <c r="GCS47" s="23"/>
      <c r="GCT47" s="23"/>
      <c r="GCU47" s="23"/>
      <c r="GCV47" s="23"/>
      <c r="GCW47" s="23"/>
      <c r="GCX47" s="23"/>
      <c r="GCY47" s="23"/>
      <c r="GCZ47" s="23"/>
      <c r="GDA47" s="23"/>
      <c r="GDB47" s="23"/>
      <c r="GDC47" s="23"/>
      <c r="GDD47" s="23"/>
      <c r="GDE47" s="23"/>
      <c r="GDF47" s="23"/>
      <c r="GDG47" s="23"/>
      <c r="GDH47" s="23"/>
      <c r="GDI47" s="23"/>
      <c r="GDJ47" s="23"/>
      <c r="GDK47" s="23"/>
      <c r="GDL47" s="23"/>
      <c r="GDM47" s="23"/>
      <c r="GDN47" s="23"/>
      <c r="GDO47" s="23"/>
      <c r="GDP47" s="23"/>
      <c r="GDQ47" s="23"/>
      <c r="GDR47" s="23"/>
      <c r="GDS47" s="23"/>
      <c r="GDT47" s="23"/>
      <c r="GDU47" s="23"/>
      <c r="GDV47" s="23"/>
      <c r="GDW47" s="23"/>
      <c r="GDX47" s="23"/>
      <c r="GDY47" s="23"/>
      <c r="GDZ47" s="23"/>
      <c r="GEA47" s="23"/>
      <c r="GEB47" s="23"/>
      <c r="GEC47" s="23"/>
      <c r="GED47" s="23"/>
      <c r="GEE47" s="23"/>
      <c r="GEF47" s="23"/>
      <c r="GEG47" s="23"/>
      <c r="GEH47" s="23"/>
      <c r="GEI47" s="23"/>
      <c r="GEJ47" s="23"/>
      <c r="GEK47" s="23"/>
      <c r="GEL47" s="23"/>
      <c r="GEM47" s="23"/>
      <c r="GEN47" s="23"/>
      <c r="GEO47" s="23"/>
      <c r="GEP47" s="23"/>
      <c r="GEQ47" s="23"/>
      <c r="GER47" s="23"/>
      <c r="GES47" s="23"/>
      <c r="GET47" s="23"/>
      <c r="GEU47" s="23"/>
      <c r="GEV47" s="23"/>
      <c r="GEW47" s="23"/>
      <c r="GEX47" s="23"/>
      <c r="GEY47" s="23"/>
      <c r="GEZ47" s="23"/>
      <c r="GFA47" s="23"/>
      <c r="GFB47" s="23"/>
      <c r="GFC47" s="23"/>
      <c r="GFD47" s="23"/>
      <c r="GFE47" s="23"/>
      <c r="GFF47" s="23"/>
      <c r="GFG47" s="23"/>
      <c r="GFH47" s="23"/>
      <c r="GFI47" s="23"/>
      <c r="GFJ47" s="23"/>
      <c r="GFK47" s="23"/>
      <c r="GFL47" s="23"/>
      <c r="GFM47" s="23"/>
      <c r="GFN47" s="23"/>
      <c r="GFO47" s="23"/>
      <c r="GFP47" s="23"/>
      <c r="GFQ47" s="23"/>
      <c r="GFR47" s="23"/>
      <c r="GFS47" s="23"/>
      <c r="GFT47" s="23"/>
      <c r="GFU47" s="23"/>
      <c r="GFV47" s="23"/>
      <c r="GFW47" s="23"/>
      <c r="GFX47" s="23"/>
      <c r="GFY47" s="23"/>
      <c r="GFZ47" s="23"/>
      <c r="GGA47" s="23"/>
      <c r="GGB47" s="23"/>
      <c r="GGC47" s="23"/>
      <c r="GGD47" s="23"/>
      <c r="GGE47" s="23"/>
      <c r="GGF47" s="23"/>
      <c r="GGG47" s="23"/>
      <c r="GGH47" s="23"/>
      <c r="GGI47" s="23"/>
      <c r="GGJ47" s="23"/>
      <c r="GGK47" s="23"/>
      <c r="GGL47" s="23"/>
      <c r="GGM47" s="23"/>
      <c r="GGN47" s="23"/>
      <c r="GGO47" s="23"/>
      <c r="GGP47" s="23"/>
      <c r="GGQ47" s="23"/>
      <c r="GGR47" s="23"/>
      <c r="GGS47" s="23"/>
      <c r="GGT47" s="23"/>
      <c r="GGU47" s="23"/>
      <c r="GGV47" s="23"/>
      <c r="GGW47" s="23"/>
      <c r="GGX47" s="23"/>
      <c r="GGY47" s="23"/>
      <c r="GGZ47" s="23"/>
      <c r="GHA47" s="23"/>
      <c r="GHB47" s="23"/>
      <c r="GHC47" s="23"/>
      <c r="GHD47" s="23"/>
      <c r="GHE47" s="23"/>
      <c r="GHF47" s="23"/>
      <c r="GHG47" s="23"/>
      <c r="GHH47" s="23"/>
      <c r="GHI47" s="23"/>
      <c r="GHJ47" s="23"/>
      <c r="GHK47" s="23"/>
      <c r="GHL47" s="23"/>
      <c r="GHM47" s="23"/>
      <c r="GHN47" s="23"/>
      <c r="GHO47" s="23"/>
      <c r="GHP47" s="23"/>
      <c r="GHQ47" s="23"/>
      <c r="GHR47" s="23"/>
      <c r="GHS47" s="23"/>
      <c r="GHT47" s="23"/>
      <c r="GHU47" s="23"/>
      <c r="GHV47" s="23"/>
      <c r="GHW47" s="23"/>
      <c r="GHX47" s="23"/>
      <c r="GHY47" s="23"/>
      <c r="GHZ47" s="23"/>
      <c r="GIA47" s="23"/>
      <c r="GIB47" s="23"/>
      <c r="GIC47" s="23"/>
      <c r="GID47" s="23"/>
      <c r="GIE47" s="23"/>
      <c r="GIF47" s="23"/>
      <c r="GIG47" s="23"/>
      <c r="GIH47" s="23"/>
      <c r="GII47" s="23"/>
      <c r="GIJ47" s="23"/>
      <c r="GIK47" s="23"/>
      <c r="GIL47" s="23"/>
      <c r="GIM47" s="23"/>
      <c r="GIN47" s="23"/>
      <c r="GIO47" s="23"/>
      <c r="GIP47" s="23"/>
      <c r="GIQ47" s="23"/>
      <c r="GIR47" s="23"/>
      <c r="GIS47" s="23"/>
      <c r="GIT47" s="23"/>
      <c r="GIU47" s="23"/>
      <c r="GIV47" s="23"/>
      <c r="GIW47" s="23"/>
      <c r="GIX47" s="23"/>
      <c r="GIY47" s="23"/>
      <c r="GIZ47" s="23"/>
      <c r="GJA47" s="23"/>
      <c r="GJB47" s="23"/>
      <c r="GJC47" s="23"/>
      <c r="GJD47" s="23"/>
      <c r="GJE47" s="23"/>
      <c r="GJF47" s="23"/>
      <c r="GJG47" s="23"/>
      <c r="GJH47" s="23"/>
      <c r="GJI47" s="23"/>
      <c r="GJJ47" s="23"/>
      <c r="GJK47" s="23"/>
      <c r="GJL47" s="23"/>
      <c r="GJM47" s="23"/>
      <c r="GJN47" s="23"/>
      <c r="GJO47" s="23"/>
      <c r="GJP47" s="23"/>
      <c r="GJQ47" s="23"/>
      <c r="GJR47" s="23"/>
      <c r="GJS47" s="23"/>
      <c r="GJT47" s="23"/>
      <c r="GJU47" s="23"/>
      <c r="GJV47" s="23"/>
      <c r="GJW47" s="23"/>
      <c r="GJX47" s="23"/>
      <c r="GJY47" s="23"/>
      <c r="GJZ47" s="23"/>
      <c r="GKA47" s="23"/>
      <c r="GKB47" s="23"/>
      <c r="GKC47" s="23"/>
      <c r="GKD47" s="23"/>
      <c r="GKE47" s="23"/>
      <c r="GKF47" s="23"/>
      <c r="GKG47" s="23"/>
      <c r="GKH47" s="23"/>
      <c r="GKI47" s="23"/>
      <c r="GKJ47" s="23"/>
      <c r="GKK47" s="23"/>
      <c r="GKL47" s="23"/>
      <c r="GKM47" s="23"/>
      <c r="GKN47" s="23"/>
      <c r="GKO47" s="23"/>
      <c r="GKP47" s="23"/>
      <c r="GKQ47" s="23"/>
      <c r="GKR47" s="23"/>
      <c r="GKS47" s="23"/>
      <c r="GKT47" s="23"/>
      <c r="GKU47" s="23"/>
      <c r="GKV47" s="23"/>
      <c r="GKW47" s="23"/>
      <c r="GKX47" s="23"/>
      <c r="GKY47" s="23"/>
      <c r="GKZ47" s="23"/>
      <c r="GLA47" s="23"/>
      <c r="GLB47" s="23"/>
      <c r="GLC47" s="23"/>
      <c r="GLD47" s="23"/>
      <c r="GLE47" s="23"/>
      <c r="GLF47" s="23"/>
      <c r="GLG47" s="23"/>
      <c r="GLH47" s="23"/>
      <c r="GLI47" s="23"/>
      <c r="GLJ47" s="23"/>
      <c r="GLK47" s="23"/>
      <c r="GLL47" s="23"/>
      <c r="GLM47" s="23"/>
      <c r="GLN47" s="23"/>
      <c r="GLO47" s="23"/>
      <c r="GLP47" s="23"/>
      <c r="GLQ47" s="23"/>
      <c r="GLR47" s="23"/>
      <c r="GLS47" s="23"/>
      <c r="GLT47" s="23"/>
      <c r="GLU47" s="23"/>
      <c r="GLV47" s="23"/>
      <c r="GLW47" s="23"/>
      <c r="GLX47" s="23"/>
      <c r="GLY47" s="23"/>
      <c r="GLZ47" s="23"/>
      <c r="GMA47" s="23"/>
      <c r="GMB47" s="23"/>
      <c r="GMC47" s="23"/>
      <c r="GMD47" s="23"/>
      <c r="GME47" s="23"/>
      <c r="GMF47" s="23"/>
      <c r="GMG47" s="23"/>
      <c r="GMH47" s="23"/>
      <c r="GMI47" s="23"/>
      <c r="GMJ47" s="23"/>
      <c r="GMK47" s="23"/>
      <c r="GML47" s="23"/>
      <c r="GMM47" s="23"/>
      <c r="GMN47" s="23"/>
      <c r="GMO47" s="23"/>
      <c r="GMP47" s="23"/>
      <c r="GMQ47" s="23"/>
      <c r="GMR47" s="23"/>
      <c r="GMS47" s="23"/>
      <c r="GMT47" s="23"/>
      <c r="GMU47" s="23"/>
      <c r="GMV47" s="23"/>
      <c r="GMW47" s="23"/>
      <c r="GMX47" s="23"/>
      <c r="GMY47" s="23"/>
      <c r="GMZ47" s="23"/>
      <c r="GNA47" s="23"/>
      <c r="GNB47" s="23"/>
      <c r="GNC47" s="23"/>
      <c r="GND47" s="23"/>
      <c r="GNE47" s="23"/>
      <c r="GNF47" s="23"/>
      <c r="GNG47" s="23"/>
      <c r="GNH47" s="23"/>
      <c r="GNI47" s="23"/>
      <c r="GNJ47" s="23"/>
      <c r="GNK47" s="23"/>
      <c r="GNL47" s="23"/>
      <c r="GNM47" s="23"/>
      <c r="GNN47" s="23"/>
      <c r="GNO47" s="23"/>
      <c r="GNP47" s="23"/>
      <c r="GNQ47" s="23"/>
      <c r="GNR47" s="23"/>
      <c r="GNS47" s="23"/>
      <c r="GNT47" s="23"/>
      <c r="GNU47" s="23"/>
      <c r="GNV47" s="23"/>
      <c r="GNW47" s="23"/>
      <c r="GNX47" s="23"/>
      <c r="GNY47" s="23"/>
      <c r="GNZ47" s="23"/>
      <c r="GOA47" s="23"/>
      <c r="GOB47" s="23"/>
      <c r="GOC47" s="23"/>
      <c r="GOD47" s="23"/>
      <c r="GOE47" s="23"/>
      <c r="GOF47" s="23"/>
      <c r="GOG47" s="23"/>
      <c r="GOH47" s="23"/>
      <c r="GOI47" s="23"/>
      <c r="GOJ47" s="23"/>
      <c r="GOK47" s="23"/>
      <c r="GOL47" s="23"/>
      <c r="GOM47" s="23"/>
      <c r="GON47" s="23"/>
      <c r="GOO47" s="23"/>
      <c r="GOP47" s="23"/>
      <c r="GOQ47" s="23"/>
      <c r="GOR47" s="23"/>
      <c r="GOS47" s="23"/>
      <c r="GOT47" s="23"/>
      <c r="GOU47" s="23"/>
      <c r="GOV47" s="23"/>
      <c r="GOW47" s="23"/>
      <c r="GOX47" s="23"/>
      <c r="GOY47" s="23"/>
      <c r="GOZ47" s="23"/>
      <c r="GPA47" s="23"/>
      <c r="GPB47" s="23"/>
      <c r="GPC47" s="23"/>
      <c r="GPD47" s="23"/>
      <c r="GPE47" s="23"/>
      <c r="GPF47" s="23"/>
      <c r="GPG47" s="23"/>
      <c r="GPH47" s="23"/>
      <c r="GPI47" s="23"/>
      <c r="GPJ47" s="23"/>
      <c r="GPK47" s="23"/>
      <c r="GPL47" s="23"/>
      <c r="GPM47" s="23"/>
      <c r="GPN47" s="23"/>
      <c r="GPO47" s="23"/>
      <c r="GPP47" s="23"/>
      <c r="GPQ47" s="23"/>
      <c r="GPR47" s="23"/>
      <c r="GPS47" s="23"/>
      <c r="GPT47" s="23"/>
      <c r="GPU47" s="23"/>
      <c r="GPV47" s="23"/>
      <c r="GPW47" s="23"/>
      <c r="GPX47" s="23"/>
      <c r="GPY47" s="23"/>
      <c r="GPZ47" s="23"/>
      <c r="GQA47" s="23"/>
      <c r="GQB47" s="23"/>
      <c r="GQC47" s="23"/>
      <c r="GQD47" s="23"/>
      <c r="GQE47" s="23"/>
      <c r="GQF47" s="23"/>
      <c r="GQG47" s="23"/>
      <c r="GQH47" s="23"/>
      <c r="GQI47" s="23"/>
      <c r="GQJ47" s="23"/>
      <c r="GQK47" s="23"/>
      <c r="GQL47" s="23"/>
      <c r="GQM47" s="23"/>
      <c r="GQN47" s="23"/>
      <c r="GQO47" s="23"/>
      <c r="GQP47" s="23"/>
      <c r="GQQ47" s="23"/>
      <c r="GQR47" s="23"/>
      <c r="GQS47" s="23"/>
      <c r="GQT47" s="23"/>
      <c r="GQU47" s="23"/>
      <c r="GQV47" s="23"/>
      <c r="GQW47" s="23"/>
      <c r="GQX47" s="23"/>
      <c r="GQY47" s="23"/>
      <c r="GQZ47" s="23"/>
      <c r="GRA47" s="23"/>
      <c r="GRB47" s="23"/>
      <c r="GRC47" s="23"/>
      <c r="GRD47" s="23"/>
      <c r="GRE47" s="23"/>
      <c r="GRF47" s="23"/>
      <c r="GRG47" s="23"/>
      <c r="GRH47" s="23"/>
      <c r="GRI47" s="23"/>
      <c r="GRJ47" s="23"/>
      <c r="GRK47" s="23"/>
      <c r="GRL47" s="23"/>
      <c r="GRM47" s="23"/>
      <c r="GRN47" s="23"/>
      <c r="GRO47" s="23"/>
      <c r="GRP47" s="23"/>
      <c r="GRQ47" s="23"/>
      <c r="GRR47" s="23"/>
      <c r="GRS47" s="23"/>
      <c r="GRT47" s="23"/>
      <c r="GRU47" s="23"/>
      <c r="GRV47" s="23"/>
      <c r="GRW47" s="23"/>
      <c r="GRX47" s="23"/>
      <c r="GRY47" s="23"/>
      <c r="GRZ47" s="23"/>
      <c r="GSA47" s="23"/>
      <c r="GSB47" s="23"/>
      <c r="GSC47" s="23"/>
      <c r="GSD47" s="23"/>
      <c r="GSE47" s="23"/>
      <c r="GSF47" s="23"/>
      <c r="GSG47" s="23"/>
      <c r="GSH47" s="23"/>
      <c r="GSI47" s="23"/>
      <c r="GSJ47" s="23"/>
      <c r="GSK47" s="23"/>
      <c r="GSL47" s="23"/>
      <c r="GSM47" s="23"/>
      <c r="GSN47" s="23"/>
      <c r="GSO47" s="23"/>
      <c r="GSP47" s="23"/>
      <c r="GSQ47" s="23"/>
      <c r="GSR47" s="23"/>
      <c r="GSS47" s="23"/>
      <c r="GST47" s="23"/>
      <c r="GSU47" s="23"/>
      <c r="GSV47" s="23"/>
      <c r="GSW47" s="23"/>
      <c r="GSX47" s="23"/>
      <c r="GSY47" s="23"/>
      <c r="GSZ47" s="23"/>
      <c r="GTA47" s="23"/>
      <c r="GTB47" s="23"/>
      <c r="GTC47" s="23"/>
      <c r="GTD47" s="23"/>
      <c r="GTE47" s="23"/>
      <c r="GTF47" s="23"/>
      <c r="GTG47" s="23"/>
      <c r="GTH47" s="23"/>
      <c r="GTI47" s="23"/>
      <c r="GTJ47" s="23"/>
      <c r="GTK47" s="23"/>
      <c r="GTL47" s="23"/>
      <c r="GTM47" s="23"/>
      <c r="GTN47" s="23"/>
      <c r="GTO47" s="23"/>
      <c r="GTP47" s="23"/>
      <c r="GTQ47" s="23"/>
      <c r="GTR47" s="23"/>
      <c r="GTS47" s="23"/>
      <c r="GTT47" s="23"/>
      <c r="GTU47" s="23"/>
      <c r="GTV47" s="23"/>
      <c r="GTW47" s="23"/>
      <c r="GTX47" s="23"/>
      <c r="GTY47" s="23"/>
      <c r="GTZ47" s="23"/>
      <c r="GUA47" s="23"/>
      <c r="GUB47" s="23"/>
      <c r="GUC47" s="23"/>
      <c r="GUD47" s="23"/>
      <c r="GUE47" s="23"/>
      <c r="GUF47" s="23"/>
      <c r="GUG47" s="23"/>
      <c r="GUH47" s="23"/>
      <c r="GUI47" s="23"/>
      <c r="GUJ47" s="23"/>
      <c r="GUK47" s="23"/>
      <c r="GUL47" s="23"/>
      <c r="GUM47" s="23"/>
      <c r="GUN47" s="23"/>
      <c r="GUO47" s="23"/>
      <c r="GUP47" s="23"/>
      <c r="GUQ47" s="23"/>
      <c r="GUR47" s="23"/>
      <c r="GUS47" s="23"/>
      <c r="GUT47" s="23"/>
      <c r="GUU47" s="23"/>
      <c r="GUV47" s="23"/>
      <c r="GUW47" s="23"/>
      <c r="GUX47" s="23"/>
      <c r="GUY47" s="23"/>
      <c r="GUZ47" s="23"/>
      <c r="GVA47" s="23"/>
      <c r="GVB47" s="23"/>
      <c r="GVC47" s="23"/>
      <c r="GVD47" s="23"/>
      <c r="GVE47" s="23"/>
      <c r="GVF47" s="23"/>
      <c r="GVG47" s="23"/>
      <c r="GVH47" s="23"/>
      <c r="GVI47" s="23"/>
      <c r="GVJ47" s="23"/>
      <c r="GVK47" s="23"/>
      <c r="GVL47" s="23"/>
      <c r="GVM47" s="23"/>
      <c r="GVN47" s="23"/>
      <c r="GVO47" s="23"/>
      <c r="GVP47" s="23"/>
      <c r="GVQ47" s="23"/>
      <c r="GVR47" s="23"/>
      <c r="GVS47" s="23"/>
      <c r="GVT47" s="23"/>
      <c r="GVU47" s="23"/>
      <c r="GVV47" s="23"/>
      <c r="GVW47" s="23"/>
      <c r="GVX47" s="23"/>
      <c r="GVY47" s="23"/>
      <c r="GVZ47" s="23"/>
      <c r="GWA47" s="23"/>
      <c r="GWB47" s="23"/>
      <c r="GWC47" s="23"/>
      <c r="GWD47" s="23"/>
      <c r="GWE47" s="23"/>
      <c r="GWF47" s="23"/>
      <c r="GWG47" s="23"/>
      <c r="GWH47" s="23"/>
      <c r="GWI47" s="23"/>
      <c r="GWJ47" s="23"/>
      <c r="GWK47" s="23"/>
      <c r="GWL47" s="23"/>
      <c r="GWM47" s="23"/>
      <c r="GWN47" s="23"/>
      <c r="GWO47" s="23"/>
      <c r="GWP47" s="23"/>
      <c r="GWQ47" s="23"/>
      <c r="GWR47" s="23"/>
      <c r="GWS47" s="23"/>
      <c r="GWT47" s="23"/>
      <c r="GWU47" s="23"/>
      <c r="GWV47" s="23"/>
      <c r="GWW47" s="23"/>
      <c r="GWX47" s="23"/>
      <c r="GWY47" s="23"/>
      <c r="GWZ47" s="23"/>
      <c r="GXA47" s="23"/>
      <c r="GXB47" s="23"/>
      <c r="GXC47" s="23"/>
      <c r="GXD47" s="23"/>
      <c r="GXE47" s="23"/>
      <c r="GXF47" s="23"/>
      <c r="GXG47" s="23"/>
      <c r="GXH47" s="23"/>
      <c r="GXI47" s="23"/>
      <c r="GXJ47" s="23"/>
      <c r="GXK47" s="23"/>
      <c r="GXL47" s="23"/>
      <c r="GXM47" s="23"/>
      <c r="GXN47" s="23"/>
      <c r="GXO47" s="23"/>
      <c r="GXP47" s="23"/>
      <c r="GXQ47" s="23"/>
      <c r="GXR47" s="23"/>
      <c r="GXS47" s="23"/>
      <c r="GXT47" s="23"/>
      <c r="GXU47" s="23"/>
      <c r="GXV47" s="23"/>
      <c r="GXW47" s="23"/>
      <c r="GXX47" s="23"/>
      <c r="GXY47" s="23"/>
      <c r="GXZ47" s="23"/>
      <c r="GYA47" s="23"/>
      <c r="GYB47" s="23"/>
      <c r="GYC47" s="23"/>
      <c r="GYD47" s="23"/>
      <c r="GYE47" s="23"/>
      <c r="GYF47" s="23"/>
      <c r="GYG47" s="23"/>
      <c r="GYH47" s="23"/>
      <c r="GYI47" s="23"/>
      <c r="GYJ47" s="23"/>
      <c r="GYK47" s="23"/>
      <c r="GYL47" s="23"/>
      <c r="GYM47" s="23"/>
      <c r="GYN47" s="23"/>
      <c r="GYO47" s="23"/>
      <c r="GYP47" s="23"/>
      <c r="GYQ47" s="23"/>
      <c r="GYR47" s="23"/>
      <c r="GYS47" s="23"/>
      <c r="GYT47" s="23"/>
      <c r="GYU47" s="23"/>
      <c r="GYV47" s="23"/>
      <c r="GYW47" s="23"/>
      <c r="GYX47" s="23"/>
      <c r="GYY47" s="23"/>
      <c r="GYZ47" s="23"/>
      <c r="GZA47" s="23"/>
      <c r="GZB47" s="23"/>
      <c r="GZC47" s="23"/>
      <c r="GZD47" s="23"/>
      <c r="GZE47" s="23"/>
      <c r="GZF47" s="23"/>
      <c r="GZG47" s="23"/>
      <c r="GZH47" s="23"/>
      <c r="GZI47" s="23"/>
      <c r="GZJ47" s="23"/>
      <c r="GZK47" s="23"/>
      <c r="GZL47" s="23"/>
      <c r="GZM47" s="23"/>
      <c r="GZN47" s="23"/>
      <c r="GZO47" s="23"/>
      <c r="GZP47" s="23"/>
      <c r="GZQ47" s="23"/>
      <c r="GZR47" s="23"/>
      <c r="GZS47" s="23"/>
      <c r="GZT47" s="23"/>
      <c r="GZU47" s="23"/>
      <c r="GZV47" s="23"/>
      <c r="GZW47" s="23"/>
      <c r="GZX47" s="23"/>
      <c r="GZY47" s="23"/>
      <c r="GZZ47" s="23"/>
      <c r="HAA47" s="23"/>
      <c r="HAB47" s="23"/>
      <c r="HAC47" s="23"/>
      <c r="HAD47" s="23"/>
      <c r="HAE47" s="23"/>
      <c r="HAF47" s="23"/>
      <c r="HAG47" s="23"/>
      <c r="HAH47" s="23"/>
      <c r="HAI47" s="23"/>
      <c r="HAJ47" s="23"/>
      <c r="HAK47" s="23"/>
      <c r="HAL47" s="23"/>
      <c r="HAM47" s="23"/>
      <c r="HAN47" s="23"/>
      <c r="HAO47" s="23"/>
      <c r="HAP47" s="23"/>
      <c r="HAQ47" s="23"/>
      <c r="HAR47" s="23"/>
      <c r="HAS47" s="23"/>
      <c r="HAT47" s="23"/>
      <c r="HAU47" s="23"/>
      <c r="HAV47" s="23"/>
      <c r="HAW47" s="23"/>
      <c r="HAX47" s="23"/>
      <c r="HAY47" s="23"/>
      <c r="HAZ47" s="23"/>
      <c r="HBA47" s="23"/>
      <c r="HBB47" s="23"/>
      <c r="HBC47" s="23"/>
      <c r="HBD47" s="23"/>
      <c r="HBE47" s="23"/>
      <c r="HBF47" s="23"/>
      <c r="HBG47" s="23"/>
      <c r="HBH47" s="23"/>
      <c r="HBI47" s="23"/>
      <c r="HBJ47" s="23"/>
      <c r="HBK47" s="23"/>
      <c r="HBL47" s="23"/>
      <c r="HBM47" s="23"/>
      <c r="HBN47" s="23"/>
      <c r="HBO47" s="23"/>
      <c r="HBP47" s="23"/>
      <c r="HBQ47" s="23"/>
      <c r="HBR47" s="23"/>
      <c r="HBS47" s="23"/>
      <c r="HBT47" s="23"/>
      <c r="HBU47" s="23"/>
      <c r="HBV47" s="23"/>
      <c r="HBW47" s="23"/>
      <c r="HBX47" s="23"/>
      <c r="HBY47" s="23"/>
      <c r="HBZ47" s="23"/>
      <c r="HCA47" s="23"/>
      <c r="HCB47" s="23"/>
      <c r="HCC47" s="23"/>
      <c r="HCD47" s="23"/>
      <c r="HCE47" s="23"/>
      <c r="HCF47" s="23"/>
      <c r="HCG47" s="23"/>
      <c r="HCH47" s="23"/>
      <c r="HCI47" s="23"/>
      <c r="HCJ47" s="23"/>
      <c r="HCK47" s="23"/>
      <c r="HCL47" s="23"/>
      <c r="HCM47" s="23"/>
      <c r="HCN47" s="23"/>
      <c r="HCO47" s="23"/>
      <c r="HCP47" s="23"/>
      <c r="HCQ47" s="23"/>
      <c r="HCR47" s="23"/>
      <c r="HCS47" s="23"/>
      <c r="HCT47" s="23"/>
      <c r="HCU47" s="23"/>
      <c r="HCV47" s="23"/>
      <c r="HCW47" s="23"/>
      <c r="HCX47" s="23"/>
      <c r="HCY47" s="23"/>
      <c r="HCZ47" s="23"/>
      <c r="HDA47" s="23"/>
      <c r="HDB47" s="23"/>
      <c r="HDC47" s="23"/>
      <c r="HDD47" s="23"/>
      <c r="HDE47" s="23"/>
      <c r="HDF47" s="23"/>
      <c r="HDG47" s="23"/>
      <c r="HDH47" s="23"/>
      <c r="HDI47" s="23"/>
      <c r="HDJ47" s="23"/>
      <c r="HDK47" s="23"/>
      <c r="HDL47" s="23"/>
      <c r="HDM47" s="23"/>
      <c r="HDN47" s="23"/>
      <c r="HDO47" s="23"/>
      <c r="HDP47" s="23"/>
      <c r="HDQ47" s="23"/>
      <c r="HDR47" s="23"/>
      <c r="HDS47" s="23"/>
      <c r="HDT47" s="23"/>
      <c r="HDU47" s="23"/>
      <c r="HDV47" s="23"/>
      <c r="HDW47" s="23"/>
      <c r="HDX47" s="23"/>
      <c r="HDY47" s="23"/>
      <c r="HDZ47" s="23"/>
      <c r="HEA47" s="23"/>
      <c r="HEB47" s="23"/>
      <c r="HEC47" s="23"/>
      <c r="HED47" s="23"/>
      <c r="HEE47" s="23"/>
      <c r="HEF47" s="23"/>
      <c r="HEG47" s="23"/>
      <c r="HEH47" s="23"/>
      <c r="HEI47" s="23"/>
      <c r="HEJ47" s="23"/>
      <c r="HEK47" s="23"/>
      <c r="HEL47" s="23"/>
      <c r="HEM47" s="23"/>
      <c r="HEN47" s="23"/>
      <c r="HEO47" s="23"/>
      <c r="HEP47" s="23"/>
      <c r="HEQ47" s="23"/>
      <c r="HER47" s="23"/>
      <c r="HES47" s="23"/>
      <c r="HET47" s="23"/>
      <c r="HEU47" s="23"/>
      <c r="HEV47" s="23"/>
      <c r="HEW47" s="23"/>
      <c r="HEX47" s="23"/>
      <c r="HEY47" s="23"/>
      <c r="HEZ47" s="23"/>
      <c r="HFA47" s="23"/>
      <c r="HFB47" s="23"/>
      <c r="HFC47" s="23"/>
      <c r="HFD47" s="23"/>
      <c r="HFE47" s="23"/>
      <c r="HFF47" s="23"/>
      <c r="HFG47" s="23"/>
      <c r="HFH47" s="23"/>
      <c r="HFI47" s="23"/>
      <c r="HFJ47" s="23"/>
      <c r="HFK47" s="23"/>
      <c r="HFL47" s="23"/>
      <c r="HFM47" s="23"/>
      <c r="HFN47" s="23"/>
      <c r="HFO47" s="23"/>
      <c r="HFP47" s="23"/>
      <c r="HFQ47" s="23"/>
      <c r="HFR47" s="23"/>
      <c r="HFS47" s="23"/>
      <c r="HFT47" s="23"/>
      <c r="HFU47" s="23"/>
      <c r="HFV47" s="23"/>
      <c r="HFW47" s="23"/>
      <c r="HFX47" s="23"/>
      <c r="HFY47" s="23"/>
      <c r="HFZ47" s="23"/>
      <c r="HGA47" s="23"/>
      <c r="HGB47" s="23"/>
      <c r="HGC47" s="23"/>
      <c r="HGD47" s="23"/>
      <c r="HGE47" s="23"/>
      <c r="HGF47" s="23"/>
      <c r="HGG47" s="23"/>
      <c r="HGH47" s="23"/>
      <c r="HGI47" s="23"/>
      <c r="HGJ47" s="23"/>
      <c r="HGK47" s="23"/>
      <c r="HGL47" s="23"/>
      <c r="HGM47" s="23"/>
      <c r="HGN47" s="23"/>
      <c r="HGO47" s="23"/>
      <c r="HGP47" s="23"/>
      <c r="HGQ47" s="23"/>
      <c r="HGR47" s="23"/>
      <c r="HGS47" s="23"/>
      <c r="HGT47" s="23"/>
      <c r="HGU47" s="23"/>
      <c r="HGV47" s="23"/>
      <c r="HGW47" s="23"/>
      <c r="HGX47" s="23"/>
      <c r="HGY47" s="23"/>
      <c r="HGZ47" s="23"/>
      <c r="HHA47" s="23"/>
      <c r="HHB47" s="23"/>
      <c r="HHC47" s="23"/>
      <c r="HHD47" s="23"/>
      <c r="HHE47" s="23"/>
      <c r="HHF47" s="23"/>
      <c r="HHG47" s="23"/>
      <c r="HHH47" s="23"/>
      <c r="HHI47" s="23"/>
      <c r="HHJ47" s="23"/>
      <c r="HHK47" s="23"/>
      <c r="HHL47" s="23"/>
      <c r="HHM47" s="23"/>
      <c r="HHN47" s="23"/>
      <c r="HHO47" s="23"/>
      <c r="HHP47" s="23"/>
      <c r="HHQ47" s="23"/>
      <c r="HHR47" s="23"/>
      <c r="HHS47" s="23"/>
      <c r="HHT47" s="23"/>
      <c r="HHU47" s="23"/>
      <c r="HHV47" s="23"/>
      <c r="HHW47" s="23"/>
      <c r="HHX47" s="23"/>
      <c r="HHY47" s="23"/>
      <c r="HHZ47" s="23"/>
      <c r="HIA47" s="23"/>
      <c r="HIB47" s="23"/>
      <c r="HIC47" s="23"/>
      <c r="HID47" s="23"/>
      <c r="HIE47" s="23"/>
      <c r="HIF47" s="23"/>
      <c r="HIG47" s="23"/>
      <c r="HIH47" s="23"/>
      <c r="HII47" s="23"/>
      <c r="HIJ47" s="23"/>
      <c r="HIK47" s="23"/>
      <c r="HIL47" s="23"/>
      <c r="HIM47" s="23"/>
      <c r="HIN47" s="23"/>
      <c r="HIO47" s="23"/>
      <c r="HIP47" s="23"/>
      <c r="HIQ47" s="23"/>
      <c r="HIR47" s="23"/>
      <c r="HIS47" s="23"/>
      <c r="HIT47" s="23"/>
      <c r="HIU47" s="23"/>
      <c r="HIV47" s="23"/>
      <c r="HIW47" s="23"/>
      <c r="HIX47" s="23"/>
      <c r="HIY47" s="23"/>
      <c r="HIZ47" s="23"/>
      <c r="HJA47" s="23"/>
      <c r="HJB47" s="23"/>
      <c r="HJC47" s="23"/>
      <c r="HJD47" s="23"/>
      <c r="HJE47" s="23"/>
      <c r="HJF47" s="23"/>
      <c r="HJG47" s="23"/>
      <c r="HJH47" s="23"/>
      <c r="HJI47" s="23"/>
      <c r="HJJ47" s="23"/>
      <c r="HJK47" s="23"/>
      <c r="HJL47" s="23"/>
      <c r="HJM47" s="23"/>
      <c r="HJN47" s="23"/>
      <c r="HJO47" s="23"/>
      <c r="HJP47" s="23"/>
      <c r="HJQ47" s="23"/>
      <c r="HJR47" s="23"/>
      <c r="HJS47" s="23"/>
      <c r="HJT47" s="23"/>
      <c r="HJU47" s="23"/>
      <c r="HJV47" s="23"/>
      <c r="HJW47" s="23"/>
      <c r="HJX47" s="23"/>
      <c r="HJY47" s="23"/>
      <c r="HJZ47" s="23"/>
      <c r="HKA47" s="23"/>
      <c r="HKB47" s="23"/>
      <c r="HKC47" s="23"/>
      <c r="HKD47" s="23"/>
      <c r="HKE47" s="23"/>
      <c r="HKF47" s="23"/>
      <c r="HKG47" s="23"/>
      <c r="HKH47" s="23"/>
      <c r="HKI47" s="23"/>
      <c r="HKJ47" s="23"/>
      <c r="HKK47" s="23"/>
      <c r="HKL47" s="23"/>
      <c r="HKM47" s="23"/>
      <c r="HKN47" s="23"/>
      <c r="HKO47" s="23"/>
      <c r="HKP47" s="23"/>
      <c r="HKQ47" s="23"/>
      <c r="HKR47" s="23"/>
      <c r="HKS47" s="23"/>
      <c r="HKT47" s="23"/>
      <c r="HKU47" s="23"/>
      <c r="HKV47" s="23"/>
      <c r="HKW47" s="23"/>
      <c r="HKX47" s="23"/>
      <c r="HKY47" s="23"/>
      <c r="HKZ47" s="23"/>
      <c r="HLA47" s="23"/>
      <c r="HLB47" s="23"/>
      <c r="HLC47" s="23"/>
      <c r="HLD47" s="23"/>
      <c r="HLE47" s="23"/>
      <c r="HLF47" s="23"/>
      <c r="HLG47" s="23"/>
      <c r="HLH47" s="23"/>
      <c r="HLI47" s="23"/>
      <c r="HLJ47" s="23"/>
      <c r="HLK47" s="23"/>
      <c r="HLL47" s="23"/>
      <c r="HLM47" s="23"/>
      <c r="HLN47" s="23"/>
      <c r="HLO47" s="23"/>
      <c r="HLP47" s="23"/>
      <c r="HLQ47" s="23"/>
      <c r="HLR47" s="23"/>
      <c r="HLS47" s="23"/>
      <c r="HLT47" s="23"/>
      <c r="HLU47" s="23"/>
      <c r="HLV47" s="23"/>
      <c r="HLW47" s="23"/>
      <c r="HLX47" s="23"/>
      <c r="HLY47" s="23"/>
      <c r="HLZ47" s="23"/>
      <c r="HMA47" s="23"/>
      <c r="HMB47" s="23"/>
      <c r="HMC47" s="23"/>
      <c r="HMD47" s="23"/>
      <c r="HME47" s="23"/>
      <c r="HMF47" s="23"/>
      <c r="HMG47" s="23"/>
      <c r="HMH47" s="23"/>
      <c r="HMI47" s="23"/>
      <c r="HMJ47" s="23"/>
      <c r="HMK47" s="23"/>
      <c r="HML47" s="23"/>
      <c r="HMM47" s="23"/>
      <c r="HMN47" s="23"/>
      <c r="HMO47" s="23"/>
      <c r="HMP47" s="23"/>
      <c r="HMQ47" s="23"/>
      <c r="HMR47" s="23"/>
      <c r="HMS47" s="23"/>
      <c r="HMT47" s="23"/>
      <c r="HMU47" s="23"/>
      <c r="HMV47" s="23"/>
      <c r="HMW47" s="23"/>
      <c r="HMX47" s="23"/>
      <c r="HMY47" s="23"/>
      <c r="HMZ47" s="23"/>
      <c r="HNA47" s="23"/>
      <c r="HNB47" s="23"/>
      <c r="HNC47" s="23"/>
      <c r="HND47" s="23"/>
      <c r="HNE47" s="23"/>
      <c r="HNF47" s="23"/>
      <c r="HNG47" s="23"/>
      <c r="HNH47" s="23"/>
      <c r="HNI47" s="23"/>
      <c r="HNJ47" s="23"/>
      <c r="HNK47" s="23"/>
      <c r="HNL47" s="23"/>
      <c r="HNM47" s="23"/>
      <c r="HNN47" s="23"/>
      <c r="HNO47" s="23"/>
      <c r="HNP47" s="23"/>
      <c r="HNQ47" s="23"/>
      <c r="HNR47" s="23"/>
      <c r="HNS47" s="23"/>
      <c r="HNT47" s="23"/>
      <c r="HNU47" s="23"/>
      <c r="HNV47" s="23"/>
      <c r="HNW47" s="23"/>
      <c r="HNX47" s="23"/>
      <c r="HNY47" s="23"/>
      <c r="HNZ47" s="23"/>
      <c r="HOA47" s="23"/>
      <c r="HOB47" s="23"/>
      <c r="HOC47" s="23"/>
      <c r="HOD47" s="23"/>
      <c r="HOE47" s="23"/>
      <c r="HOF47" s="23"/>
      <c r="HOG47" s="23"/>
      <c r="HOH47" s="23"/>
      <c r="HOI47" s="23"/>
      <c r="HOJ47" s="23"/>
      <c r="HOK47" s="23"/>
      <c r="HOL47" s="23"/>
      <c r="HOM47" s="23"/>
      <c r="HON47" s="23"/>
      <c r="HOO47" s="23"/>
      <c r="HOP47" s="23"/>
      <c r="HOQ47" s="23"/>
      <c r="HOR47" s="23"/>
      <c r="HOS47" s="23"/>
      <c r="HOT47" s="23"/>
      <c r="HOU47" s="23"/>
      <c r="HOV47" s="23"/>
      <c r="HOW47" s="23"/>
      <c r="HOX47" s="23"/>
      <c r="HOY47" s="23"/>
      <c r="HOZ47" s="23"/>
      <c r="HPA47" s="23"/>
      <c r="HPB47" s="23"/>
      <c r="HPC47" s="23"/>
      <c r="HPD47" s="23"/>
      <c r="HPE47" s="23"/>
      <c r="HPF47" s="23"/>
      <c r="HPG47" s="23"/>
      <c r="HPH47" s="23"/>
      <c r="HPI47" s="23"/>
      <c r="HPJ47" s="23"/>
      <c r="HPK47" s="23"/>
      <c r="HPL47" s="23"/>
      <c r="HPM47" s="23"/>
      <c r="HPN47" s="23"/>
      <c r="HPO47" s="23"/>
      <c r="HPP47" s="23"/>
      <c r="HPQ47" s="23"/>
      <c r="HPR47" s="23"/>
      <c r="HPS47" s="23"/>
      <c r="HPT47" s="23"/>
      <c r="HPU47" s="23"/>
      <c r="HPV47" s="23"/>
      <c r="HPW47" s="23"/>
      <c r="HPX47" s="23"/>
      <c r="HPY47" s="23"/>
      <c r="HPZ47" s="23"/>
      <c r="HQA47" s="23"/>
      <c r="HQB47" s="23"/>
      <c r="HQC47" s="23"/>
      <c r="HQD47" s="23"/>
      <c r="HQE47" s="23"/>
      <c r="HQF47" s="23"/>
      <c r="HQG47" s="23"/>
      <c r="HQH47" s="23"/>
      <c r="HQI47" s="23"/>
      <c r="HQJ47" s="23"/>
      <c r="HQK47" s="23"/>
      <c r="HQL47" s="23"/>
      <c r="HQM47" s="23"/>
      <c r="HQN47" s="23"/>
      <c r="HQO47" s="23"/>
      <c r="HQP47" s="23"/>
      <c r="HQQ47" s="23"/>
      <c r="HQR47" s="23"/>
      <c r="HQS47" s="23"/>
      <c r="HQT47" s="23"/>
      <c r="HQU47" s="23"/>
      <c r="HQV47" s="23"/>
      <c r="HQW47" s="23"/>
      <c r="HQX47" s="23"/>
      <c r="HQY47" s="23"/>
      <c r="HQZ47" s="23"/>
      <c r="HRA47" s="23"/>
      <c r="HRB47" s="23"/>
      <c r="HRC47" s="23"/>
      <c r="HRD47" s="23"/>
      <c r="HRE47" s="23"/>
      <c r="HRF47" s="23"/>
      <c r="HRG47" s="23"/>
      <c r="HRH47" s="23"/>
      <c r="HRI47" s="23"/>
      <c r="HRJ47" s="23"/>
      <c r="HRK47" s="23"/>
      <c r="HRL47" s="23"/>
      <c r="HRM47" s="23"/>
      <c r="HRN47" s="23"/>
      <c r="HRO47" s="23"/>
      <c r="HRP47" s="23"/>
      <c r="HRQ47" s="23"/>
      <c r="HRR47" s="23"/>
      <c r="HRS47" s="23"/>
      <c r="HRT47" s="23"/>
      <c r="HRU47" s="23"/>
      <c r="HRV47" s="23"/>
      <c r="HRW47" s="23"/>
      <c r="HRX47" s="23"/>
      <c r="HRY47" s="23"/>
      <c r="HRZ47" s="23"/>
      <c r="HSA47" s="23"/>
      <c r="HSB47" s="23"/>
      <c r="HSC47" s="23"/>
      <c r="HSD47" s="23"/>
      <c r="HSE47" s="23"/>
      <c r="HSF47" s="23"/>
      <c r="HSG47" s="23"/>
      <c r="HSH47" s="23"/>
      <c r="HSI47" s="23"/>
      <c r="HSJ47" s="23"/>
      <c r="HSK47" s="23"/>
      <c r="HSL47" s="23"/>
      <c r="HSM47" s="23"/>
      <c r="HSN47" s="23"/>
      <c r="HSO47" s="23"/>
      <c r="HSP47" s="23"/>
      <c r="HSQ47" s="23"/>
      <c r="HSR47" s="23"/>
      <c r="HSS47" s="23"/>
      <c r="HST47" s="23"/>
      <c r="HSU47" s="23"/>
      <c r="HSV47" s="23"/>
      <c r="HSW47" s="23"/>
      <c r="HSX47" s="23"/>
      <c r="HSY47" s="23"/>
      <c r="HSZ47" s="23"/>
      <c r="HTA47" s="23"/>
      <c r="HTB47" s="23"/>
      <c r="HTC47" s="23"/>
      <c r="HTD47" s="23"/>
      <c r="HTE47" s="23"/>
      <c r="HTF47" s="23"/>
      <c r="HTG47" s="23"/>
      <c r="HTH47" s="23"/>
      <c r="HTI47" s="23"/>
      <c r="HTJ47" s="23"/>
      <c r="HTK47" s="23"/>
      <c r="HTL47" s="23"/>
      <c r="HTM47" s="23"/>
      <c r="HTN47" s="23"/>
      <c r="HTO47" s="23"/>
      <c r="HTP47" s="23"/>
      <c r="HTQ47" s="23"/>
      <c r="HTR47" s="23"/>
      <c r="HTS47" s="23"/>
      <c r="HTT47" s="23"/>
      <c r="HTU47" s="23"/>
      <c r="HTV47" s="23"/>
      <c r="HTW47" s="23"/>
      <c r="HTX47" s="23"/>
      <c r="HTY47" s="23"/>
      <c r="HTZ47" s="23"/>
      <c r="HUA47" s="23"/>
      <c r="HUB47" s="23"/>
      <c r="HUC47" s="23"/>
      <c r="HUD47" s="23"/>
      <c r="HUE47" s="23"/>
      <c r="HUF47" s="23"/>
      <c r="HUG47" s="23"/>
      <c r="HUH47" s="23"/>
      <c r="HUI47" s="23"/>
      <c r="HUJ47" s="23"/>
      <c r="HUK47" s="23"/>
      <c r="HUL47" s="23"/>
      <c r="HUM47" s="23"/>
      <c r="HUN47" s="23"/>
      <c r="HUO47" s="23"/>
      <c r="HUP47" s="23"/>
      <c r="HUQ47" s="23"/>
      <c r="HUR47" s="23"/>
      <c r="HUS47" s="23"/>
      <c r="HUT47" s="23"/>
      <c r="HUU47" s="23"/>
      <c r="HUV47" s="23"/>
      <c r="HUW47" s="23"/>
      <c r="HUX47" s="23"/>
      <c r="HUY47" s="23"/>
      <c r="HUZ47" s="23"/>
      <c r="HVA47" s="23"/>
      <c r="HVB47" s="23"/>
      <c r="HVC47" s="23"/>
      <c r="HVD47" s="23"/>
      <c r="HVE47" s="23"/>
      <c r="HVF47" s="23"/>
      <c r="HVG47" s="23"/>
      <c r="HVH47" s="23"/>
      <c r="HVI47" s="23"/>
      <c r="HVJ47" s="23"/>
      <c r="HVK47" s="23"/>
      <c r="HVL47" s="23"/>
      <c r="HVM47" s="23"/>
      <c r="HVN47" s="23"/>
      <c r="HVO47" s="23"/>
      <c r="HVP47" s="23"/>
      <c r="HVQ47" s="23"/>
      <c r="HVR47" s="23"/>
      <c r="HVS47" s="23"/>
      <c r="HVT47" s="23"/>
      <c r="HVU47" s="23"/>
      <c r="HVV47" s="23"/>
      <c r="HVW47" s="23"/>
      <c r="HVX47" s="23"/>
      <c r="HVY47" s="23"/>
      <c r="HVZ47" s="23"/>
      <c r="HWA47" s="23"/>
      <c r="HWB47" s="23"/>
      <c r="HWC47" s="23"/>
      <c r="HWD47" s="23"/>
      <c r="HWE47" s="23"/>
      <c r="HWF47" s="23"/>
      <c r="HWG47" s="23"/>
      <c r="HWH47" s="23"/>
      <c r="HWI47" s="23"/>
      <c r="HWJ47" s="23"/>
      <c r="HWK47" s="23"/>
      <c r="HWL47" s="23"/>
      <c r="HWM47" s="23"/>
      <c r="HWN47" s="23"/>
      <c r="HWO47" s="23"/>
      <c r="HWP47" s="23"/>
      <c r="HWQ47" s="23"/>
      <c r="HWR47" s="23"/>
      <c r="HWS47" s="23"/>
      <c r="HWT47" s="23"/>
      <c r="HWU47" s="23"/>
      <c r="HWV47" s="23"/>
      <c r="HWW47" s="23"/>
      <c r="HWX47" s="23"/>
      <c r="HWY47" s="23"/>
      <c r="HWZ47" s="23"/>
      <c r="HXA47" s="23"/>
      <c r="HXB47" s="23"/>
      <c r="HXC47" s="23"/>
      <c r="HXD47" s="23"/>
      <c r="HXE47" s="23"/>
      <c r="HXF47" s="23"/>
      <c r="HXG47" s="23"/>
      <c r="HXH47" s="23"/>
      <c r="HXI47" s="23"/>
      <c r="HXJ47" s="23"/>
      <c r="HXK47" s="23"/>
      <c r="HXL47" s="23"/>
      <c r="HXM47" s="23"/>
      <c r="HXN47" s="23"/>
      <c r="HXO47" s="23"/>
      <c r="HXP47" s="23"/>
      <c r="HXQ47" s="23"/>
      <c r="HXR47" s="23"/>
      <c r="HXS47" s="23"/>
      <c r="HXT47" s="23"/>
      <c r="HXU47" s="23"/>
      <c r="HXV47" s="23"/>
      <c r="HXW47" s="23"/>
      <c r="HXX47" s="23"/>
      <c r="HXY47" s="23"/>
      <c r="HXZ47" s="23"/>
      <c r="HYA47" s="23"/>
      <c r="HYB47" s="23"/>
      <c r="HYC47" s="23"/>
      <c r="HYD47" s="23"/>
      <c r="HYE47" s="23"/>
      <c r="HYF47" s="23"/>
      <c r="HYG47" s="23"/>
      <c r="HYH47" s="23"/>
      <c r="HYI47" s="23"/>
      <c r="HYJ47" s="23"/>
      <c r="HYK47" s="23"/>
      <c r="HYL47" s="23"/>
      <c r="HYM47" s="23"/>
      <c r="HYN47" s="23"/>
      <c r="HYO47" s="23"/>
      <c r="HYP47" s="23"/>
      <c r="HYQ47" s="23"/>
      <c r="HYR47" s="23"/>
      <c r="HYS47" s="23"/>
      <c r="HYT47" s="23"/>
      <c r="HYU47" s="23"/>
      <c r="HYV47" s="23"/>
      <c r="HYW47" s="23"/>
      <c r="HYX47" s="23"/>
      <c r="HYY47" s="23"/>
      <c r="HYZ47" s="23"/>
      <c r="HZA47" s="23"/>
      <c r="HZB47" s="23"/>
      <c r="HZC47" s="23"/>
      <c r="HZD47" s="23"/>
      <c r="HZE47" s="23"/>
      <c r="HZF47" s="23"/>
      <c r="HZG47" s="23"/>
      <c r="HZH47" s="23"/>
      <c r="HZI47" s="23"/>
      <c r="HZJ47" s="23"/>
      <c r="HZK47" s="23"/>
      <c r="HZL47" s="23"/>
      <c r="HZM47" s="23"/>
      <c r="HZN47" s="23"/>
      <c r="HZO47" s="23"/>
      <c r="HZP47" s="23"/>
      <c r="HZQ47" s="23"/>
      <c r="HZR47" s="23"/>
      <c r="HZS47" s="23"/>
      <c r="HZT47" s="23"/>
      <c r="HZU47" s="23"/>
      <c r="HZV47" s="23"/>
      <c r="HZW47" s="23"/>
      <c r="HZX47" s="23"/>
      <c r="HZY47" s="23"/>
      <c r="HZZ47" s="23"/>
      <c r="IAA47" s="23"/>
      <c r="IAB47" s="23"/>
      <c r="IAC47" s="23"/>
      <c r="IAD47" s="23"/>
      <c r="IAE47" s="23"/>
      <c r="IAF47" s="23"/>
      <c r="IAG47" s="23"/>
      <c r="IAH47" s="23"/>
      <c r="IAI47" s="23"/>
      <c r="IAJ47" s="23"/>
      <c r="IAK47" s="23"/>
      <c r="IAL47" s="23"/>
      <c r="IAM47" s="23"/>
      <c r="IAN47" s="23"/>
      <c r="IAO47" s="23"/>
      <c r="IAP47" s="23"/>
      <c r="IAQ47" s="23"/>
      <c r="IAR47" s="23"/>
      <c r="IAS47" s="23"/>
      <c r="IAT47" s="23"/>
      <c r="IAU47" s="23"/>
      <c r="IAV47" s="23"/>
      <c r="IAW47" s="23"/>
      <c r="IAX47" s="23"/>
      <c r="IAY47" s="23"/>
      <c r="IAZ47" s="23"/>
      <c r="IBA47" s="23"/>
      <c r="IBB47" s="23"/>
      <c r="IBC47" s="23"/>
      <c r="IBD47" s="23"/>
      <c r="IBE47" s="23"/>
      <c r="IBF47" s="23"/>
      <c r="IBG47" s="23"/>
      <c r="IBH47" s="23"/>
      <c r="IBI47" s="23"/>
      <c r="IBJ47" s="23"/>
      <c r="IBK47" s="23"/>
      <c r="IBL47" s="23"/>
      <c r="IBM47" s="23"/>
      <c r="IBN47" s="23"/>
      <c r="IBO47" s="23"/>
      <c r="IBP47" s="23"/>
      <c r="IBQ47" s="23"/>
      <c r="IBR47" s="23"/>
      <c r="IBS47" s="23"/>
      <c r="IBT47" s="23"/>
      <c r="IBU47" s="23"/>
      <c r="IBV47" s="23"/>
      <c r="IBW47" s="23"/>
      <c r="IBX47" s="23"/>
      <c r="IBY47" s="23"/>
      <c r="IBZ47" s="23"/>
      <c r="ICA47" s="23"/>
      <c r="ICB47" s="23"/>
      <c r="ICC47" s="23"/>
      <c r="ICD47" s="23"/>
      <c r="ICE47" s="23"/>
      <c r="ICF47" s="23"/>
      <c r="ICG47" s="23"/>
      <c r="ICH47" s="23"/>
      <c r="ICI47" s="23"/>
      <c r="ICJ47" s="23"/>
      <c r="ICK47" s="23"/>
      <c r="ICL47" s="23"/>
      <c r="ICM47" s="23"/>
      <c r="ICN47" s="23"/>
      <c r="ICO47" s="23"/>
      <c r="ICP47" s="23"/>
      <c r="ICQ47" s="23"/>
      <c r="ICR47" s="23"/>
      <c r="ICS47" s="23"/>
      <c r="ICT47" s="23"/>
      <c r="ICU47" s="23"/>
      <c r="ICV47" s="23"/>
      <c r="ICW47" s="23"/>
      <c r="ICX47" s="23"/>
      <c r="ICY47" s="23"/>
      <c r="ICZ47" s="23"/>
      <c r="IDA47" s="23"/>
      <c r="IDB47" s="23"/>
      <c r="IDC47" s="23"/>
      <c r="IDD47" s="23"/>
      <c r="IDE47" s="23"/>
      <c r="IDF47" s="23"/>
      <c r="IDG47" s="23"/>
      <c r="IDH47" s="23"/>
      <c r="IDI47" s="23"/>
      <c r="IDJ47" s="23"/>
      <c r="IDK47" s="23"/>
      <c r="IDL47" s="23"/>
      <c r="IDM47" s="23"/>
      <c r="IDN47" s="23"/>
      <c r="IDO47" s="23"/>
      <c r="IDP47" s="23"/>
      <c r="IDQ47" s="23"/>
      <c r="IDR47" s="23"/>
      <c r="IDS47" s="23"/>
      <c r="IDT47" s="23"/>
      <c r="IDU47" s="23"/>
      <c r="IDV47" s="23"/>
      <c r="IDW47" s="23"/>
      <c r="IDX47" s="23"/>
      <c r="IDY47" s="23"/>
      <c r="IDZ47" s="23"/>
      <c r="IEA47" s="23"/>
      <c r="IEB47" s="23"/>
      <c r="IEC47" s="23"/>
      <c r="IED47" s="23"/>
      <c r="IEE47" s="23"/>
      <c r="IEF47" s="23"/>
      <c r="IEG47" s="23"/>
      <c r="IEH47" s="23"/>
      <c r="IEI47" s="23"/>
      <c r="IEJ47" s="23"/>
      <c r="IEK47" s="23"/>
      <c r="IEL47" s="23"/>
      <c r="IEM47" s="23"/>
      <c r="IEN47" s="23"/>
      <c r="IEO47" s="23"/>
      <c r="IEP47" s="23"/>
      <c r="IEQ47" s="23"/>
      <c r="IER47" s="23"/>
      <c r="IES47" s="23"/>
      <c r="IET47" s="23"/>
      <c r="IEU47" s="23"/>
      <c r="IEV47" s="23"/>
      <c r="IEW47" s="23"/>
      <c r="IEX47" s="23"/>
      <c r="IEY47" s="23"/>
      <c r="IEZ47" s="23"/>
      <c r="IFA47" s="23"/>
      <c r="IFB47" s="23"/>
      <c r="IFC47" s="23"/>
      <c r="IFD47" s="23"/>
      <c r="IFE47" s="23"/>
      <c r="IFF47" s="23"/>
      <c r="IFG47" s="23"/>
      <c r="IFH47" s="23"/>
      <c r="IFI47" s="23"/>
      <c r="IFJ47" s="23"/>
      <c r="IFK47" s="23"/>
      <c r="IFL47" s="23"/>
      <c r="IFM47" s="23"/>
      <c r="IFN47" s="23"/>
      <c r="IFO47" s="23"/>
      <c r="IFP47" s="23"/>
      <c r="IFQ47" s="23"/>
      <c r="IFR47" s="23"/>
      <c r="IFS47" s="23"/>
      <c r="IFT47" s="23"/>
      <c r="IFU47" s="23"/>
      <c r="IFV47" s="23"/>
      <c r="IFW47" s="23"/>
      <c r="IFX47" s="23"/>
      <c r="IFY47" s="23"/>
      <c r="IFZ47" s="23"/>
      <c r="IGA47" s="23"/>
      <c r="IGB47" s="23"/>
      <c r="IGC47" s="23"/>
      <c r="IGD47" s="23"/>
      <c r="IGE47" s="23"/>
      <c r="IGF47" s="23"/>
      <c r="IGG47" s="23"/>
      <c r="IGH47" s="23"/>
      <c r="IGI47" s="23"/>
      <c r="IGJ47" s="23"/>
      <c r="IGK47" s="23"/>
      <c r="IGL47" s="23"/>
      <c r="IGM47" s="23"/>
      <c r="IGN47" s="23"/>
      <c r="IGO47" s="23"/>
      <c r="IGP47" s="23"/>
      <c r="IGQ47" s="23"/>
      <c r="IGR47" s="23"/>
      <c r="IGS47" s="23"/>
      <c r="IGT47" s="23"/>
      <c r="IGU47" s="23"/>
      <c r="IGV47" s="23"/>
      <c r="IGW47" s="23"/>
      <c r="IGX47" s="23"/>
      <c r="IGY47" s="23"/>
      <c r="IGZ47" s="23"/>
      <c r="IHA47" s="23"/>
      <c r="IHB47" s="23"/>
      <c r="IHC47" s="23"/>
      <c r="IHD47" s="23"/>
      <c r="IHE47" s="23"/>
      <c r="IHF47" s="23"/>
      <c r="IHG47" s="23"/>
      <c r="IHH47" s="23"/>
      <c r="IHI47" s="23"/>
      <c r="IHJ47" s="23"/>
      <c r="IHK47" s="23"/>
      <c r="IHL47" s="23"/>
      <c r="IHM47" s="23"/>
      <c r="IHN47" s="23"/>
      <c r="IHO47" s="23"/>
      <c r="IHP47" s="23"/>
      <c r="IHQ47" s="23"/>
      <c r="IHR47" s="23"/>
      <c r="IHS47" s="23"/>
      <c r="IHT47" s="23"/>
      <c r="IHU47" s="23"/>
      <c r="IHV47" s="23"/>
      <c r="IHW47" s="23"/>
      <c r="IHX47" s="23"/>
      <c r="IHY47" s="23"/>
      <c r="IHZ47" s="23"/>
      <c r="IIA47" s="23"/>
      <c r="IIB47" s="23"/>
      <c r="IIC47" s="23"/>
      <c r="IID47" s="23"/>
      <c r="IIE47" s="23"/>
      <c r="IIF47" s="23"/>
      <c r="IIG47" s="23"/>
      <c r="IIH47" s="23"/>
      <c r="III47" s="23"/>
      <c r="IIJ47" s="23"/>
      <c r="IIK47" s="23"/>
      <c r="IIL47" s="23"/>
      <c r="IIM47" s="23"/>
      <c r="IIN47" s="23"/>
      <c r="IIO47" s="23"/>
      <c r="IIP47" s="23"/>
      <c r="IIQ47" s="23"/>
      <c r="IIR47" s="23"/>
      <c r="IIS47" s="23"/>
      <c r="IIT47" s="23"/>
      <c r="IIU47" s="23"/>
      <c r="IIV47" s="23"/>
      <c r="IIW47" s="23"/>
      <c r="IIX47" s="23"/>
      <c r="IIY47" s="23"/>
      <c r="IIZ47" s="23"/>
      <c r="IJA47" s="23"/>
      <c r="IJB47" s="23"/>
      <c r="IJC47" s="23"/>
      <c r="IJD47" s="23"/>
      <c r="IJE47" s="23"/>
      <c r="IJF47" s="23"/>
      <c r="IJG47" s="23"/>
      <c r="IJH47" s="23"/>
      <c r="IJI47" s="23"/>
      <c r="IJJ47" s="23"/>
      <c r="IJK47" s="23"/>
      <c r="IJL47" s="23"/>
      <c r="IJM47" s="23"/>
      <c r="IJN47" s="23"/>
      <c r="IJO47" s="23"/>
      <c r="IJP47" s="23"/>
      <c r="IJQ47" s="23"/>
      <c r="IJR47" s="23"/>
      <c r="IJS47" s="23"/>
      <c r="IJT47" s="23"/>
      <c r="IJU47" s="23"/>
      <c r="IJV47" s="23"/>
      <c r="IJW47" s="23"/>
      <c r="IJX47" s="23"/>
      <c r="IJY47" s="23"/>
      <c r="IJZ47" s="23"/>
      <c r="IKA47" s="23"/>
      <c r="IKB47" s="23"/>
      <c r="IKC47" s="23"/>
      <c r="IKD47" s="23"/>
      <c r="IKE47" s="23"/>
      <c r="IKF47" s="23"/>
      <c r="IKG47" s="23"/>
      <c r="IKH47" s="23"/>
      <c r="IKI47" s="23"/>
      <c r="IKJ47" s="23"/>
      <c r="IKK47" s="23"/>
      <c r="IKL47" s="23"/>
      <c r="IKM47" s="23"/>
      <c r="IKN47" s="23"/>
      <c r="IKO47" s="23"/>
      <c r="IKP47" s="23"/>
      <c r="IKQ47" s="23"/>
      <c r="IKR47" s="23"/>
      <c r="IKS47" s="23"/>
      <c r="IKT47" s="23"/>
      <c r="IKU47" s="23"/>
      <c r="IKV47" s="23"/>
      <c r="IKW47" s="23"/>
      <c r="IKX47" s="23"/>
      <c r="IKY47" s="23"/>
      <c r="IKZ47" s="23"/>
      <c r="ILA47" s="23"/>
      <c r="ILB47" s="23"/>
      <c r="ILC47" s="23"/>
      <c r="ILD47" s="23"/>
      <c r="ILE47" s="23"/>
      <c r="ILF47" s="23"/>
      <c r="ILG47" s="23"/>
      <c r="ILH47" s="23"/>
      <c r="ILI47" s="23"/>
      <c r="ILJ47" s="23"/>
      <c r="ILK47" s="23"/>
      <c r="ILL47" s="23"/>
      <c r="ILM47" s="23"/>
      <c r="ILN47" s="23"/>
      <c r="ILO47" s="23"/>
      <c r="ILP47" s="23"/>
      <c r="ILQ47" s="23"/>
      <c r="ILR47" s="23"/>
      <c r="ILS47" s="23"/>
      <c r="ILT47" s="23"/>
      <c r="ILU47" s="23"/>
      <c r="ILV47" s="23"/>
      <c r="ILW47" s="23"/>
      <c r="ILX47" s="23"/>
      <c r="ILY47" s="23"/>
      <c r="ILZ47" s="23"/>
      <c r="IMA47" s="23"/>
      <c r="IMB47" s="23"/>
      <c r="IMC47" s="23"/>
      <c r="IMD47" s="23"/>
      <c r="IME47" s="23"/>
      <c r="IMF47" s="23"/>
      <c r="IMG47" s="23"/>
      <c r="IMH47" s="23"/>
      <c r="IMI47" s="23"/>
      <c r="IMJ47" s="23"/>
      <c r="IMK47" s="23"/>
      <c r="IML47" s="23"/>
      <c r="IMM47" s="23"/>
      <c r="IMN47" s="23"/>
      <c r="IMO47" s="23"/>
      <c r="IMP47" s="23"/>
      <c r="IMQ47" s="23"/>
      <c r="IMR47" s="23"/>
      <c r="IMS47" s="23"/>
      <c r="IMT47" s="23"/>
      <c r="IMU47" s="23"/>
      <c r="IMV47" s="23"/>
      <c r="IMW47" s="23"/>
      <c r="IMX47" s="23"/>
      <c r="IMY47" s="23"/>
      <c r="IMZ47" s="23"/>
      <c r="INA47" s="23"/>
      <c r="INB47" s="23"/>
      <c r="INC47" s="23"/>
      <c r="IND47" s="23"/>
      <c r="INE47" s="23"/>
      <c r="INF47" s="23"/>
      <c r="ING47" s="23"/>
      <c r="INH47" s="23"/>
      <c r="INI47" s="23"/>
      <c r="INJ47" s="23"/>
      <c r="INK47" s="23"/>
      <c r="INL47" s="23"/>
      <c r="INM47" s="23"/>
      <c r="INN47" s="23"/>
      <c r="INO47" s="23"/>
      <c r="INP47" s="23"/>
      <c r="INQ47" s="23"/>
      <c r="INR47" s="23"/>
      <c r="INS47" s="23"/>
      <c r="INT47" s="23"/>
      <c r="INU47" s="23"/>
      <c r="INV47" s="23"/>
      <c r="INW47" s="23"/>
      <c r="INX47" s="23"/>
      <c r="INY47" s="23"/>
      <c r="INZ47" s="23"/>
      <c r="IOA47" s="23"/>
      <c r="IOB47" s="23"/>
      <c r="IOC47" s="23"/>
      <c r="IOD47" s="23"/>
      <c r="IOE47" s="23"/>
      <c r="IOF47" s="23"/>
      <c r="IOG47" s="23"/>
      <c r="IOH47" s="23"/>
      <c r="IOI47" s="23"/>
      <c r="IOJ47" s="23"/>
      <c r="IOK47" s="23"/>
      <c r="IOL47" s="23"/>
      <c r="IOM47" s="23"/>
      <c r="ION47" s="23"/>
      <c r="IOO47" s="23"/>
      <c r="IOP47" s="23"/>
      <c r="IOQ47" s="23"/>
      <c r="IOR47" s="23"/>
      <c r="IOS47" s="23"/>
      <c r="IOT47" s="23"/>
      <c r="IOU47" s="23"/>
      <c r="IOV47" s="23"/>
      <c r="IOW47" s="23"/>
      <c r="IOX47" s="23"/>
      <c r="IOY47" s="23"/>
      <c r="IOZ47" s="23"/>
      <c r="IPA47" s="23"/>
      <c r="IPB47" s="23"/>
      <c r="IPC47" s="23"/>
      <c r="IPD47" s="23"/>
      <c r="IPE47" s="23"/>
      <c r="IPF47" s="23"/>
      <c r="IPG47" s="23"/>
      <c r="IPH47" s="23"/>
      <c r="IPI47" s="23"/>
      <c r="IPJ47" s="23"/>
      <c r="IPK47" s="23"/>
      <c r="IPL47" s="23"/>
      <c r="IPM47" s="23"/>
      <c r="IPN47" s="23"/>
      <c r="IPO47" s="23"/>
      <c r="IPP47" s="23"/>
      <c r="IPQ47" s="23"/>
      <c r="IPR47" s="23"/>
      <c r="IPS47" s="23"/>
      <c r="IPT47" s="23"/>
      <c r="IPU47" s="23"/>
      <c r="IPV47" s="23"/>
      <c r="IPW47" s="23"/>
      <c r="IPX47" s="23"/>
      <c r="IPY47" s="23"/>
      <c r="IPZ47" s="23"/>
      <c r="IQA47" s="23"/>
      <c r="IQB47" s="23"/>
      <c r="IQC47" s="23"/>
      <c r="IQD47" s="23"/>
      <c r="IQE47" s="23"/>
      <c r="IQF47" s="23"/>
      <c r="IQG47" s="23"/>
      <c r="IQH47" s="23"/>
      <c r="IQI47" s="23"/>
      <c r="IQJ47" s="23"/>
      <c r="IQK47" s="23"/>
      <c r="IQL47" s="23"/>
      <c r="IQM47" s="23"/>
      <c r="IQN47" s="23"/>
      <c r="IQO47" s="23"/>
      <c r="IQP47" s="23"/>
      <c r="IQQ47" s="23"/>
      <c r="IQR47" s="23"/>
      <c r="IQS47" s="23"/>
      <c r="IQT47" s="23"/>
      <c r="IQU47" s="23"/>
      <c r="IQV47" s="23"/>
      <c r="IQW47" s="23"/>
      <c r="IQX47" s="23"/>
      <c r="IQY47" s="23"/>
      <c r="IQZ47" s="23"/>
      <c r="IRA47" s="23"/>
      <c r="IRB47" s="23"/>
      <c r="IRC47" s="23"/>
      <c r="IRD47" s="23"/>
      <c r="IRE47" s="23"/>
      <c r="IRF47" s="23"/>
      <c r="IRG47" s="23"/>
      <c r="IRH47" s="23"/>
      <c r="IRI47" s="23"/>
      <c r="IRJ47" s="23"/>
      <c r="IRK47" s="23"/>
      <c r="IRL47" s="23"/>
      <c r="IRM47" s="23"/>
      <c r="IRN47" s="23"/>
      <c r="IRO47" s="23"/>
      <c r="IRP47" s="23"/>
      <c r="IRQ47" s="23"/>
      <c r="IRR47" s="23"/>
      <c r="IRS47" s="23"/>
      <c r="IRT47" s="23"/>
      <c r="IRU47" s="23"/>
      <c r="IRV47" s="23"/>
      <c r="IRW47" s="23"/>
      <c r="IRX47" s="23"/>
      <c r="IRY47" s="23"/>
      <c r="IRZ47" s="23"/>
      <c r="ISA47" s="23"/>
      <c r="ISB47" s="23"/>
      <c r="ISC47" s="23"/>
      <c r="ISD47" s="23"/>
      <c r="ISE47" s="23"/>
      <c r="ISF47" s="23"/>
      <c r="ISG47" s="23"/>
      <c r="ISH47" s="23"/>
      <c r="ISI47" s="23"/>
      <c r="ISJ47" s="23"/>
      <c r="ISK47" s="23"/>
      <c r="ISL47" s="23"/>
      <c r="ISM47" s="23"/>
      <c r="ISN47" s="23"/>
      <c r="ISO47" s="23"/>
      <c r="ISP47" s="23"/>
      <c r="ISQ47" s="23"/>
      <c r="ISR47" s="23"/>
      <c r="ISS47" s="23"/>
      <c r="IST47" s="23"/>
      <c r="ISU47" s="23"/>
      <c r="ISV47" s="23"/>
      <c r="ISW47" s="23"/>
      <c r="ISX47" s="23"/>
      <c r="ISY47" s="23"/>
      <c r="ISZ47" s="23"/>
      <c r="ITA47" s="23"/>
      <c r="ITB47" s="23"/>
      <c r="ITC47" s="23"/>
      <c r="ITD47" s="23"/>
      <c r="ITE47" s="23"/>
      <c r="ITF47" s="23"/>
      <c r="ITG47" s="23"/>
      <c r="ITH47" s="23"/>
      <c r="ITI47" s="23"/>
      <c r="ITJ47" s="23"/>
      <c r="ITK47" s="23"/>
      <c r="ITL47" s="23"/>
      <c r="ITM47" s="23"/>
      <c r="ITN47" s="23"/>
      <c r="ITO47" s="23"/>
      <c r="ITP47" s="23"/>
      <c r="ITQ47" s="23"/>
      <c r="ITR47" s="23"/>
      <c r="ITS47" s="23"/>
      <c r="ITT47" s="23"/>
      <c r="ITU47" s="23"/>
      <c r="ITV47" s="23"/>
      <c r="ITW47" s="23"/>
      <c r="ITX47" s="23"/>
      <c r="ITY47" s="23"/>
      <c r="ITZ47" s="23"/>
      <c r="IUA47" s="23"/>
      <c r="IUB47" s="23"/>
      <c r="IUC47" s="23"/>
      <c r="IUD47" s="23"/>
      <c r="IUE47" s="23"/>
      <c r="IUF47" s="23"/>
      <c r="IUG47" s="23"/>
      <c r="IUH47" s="23"/>
      <c r="IUI47" s="23"/>
      <c r="IUJ47" s="23"/>
      <c r="IUK47" s="23"/>
      <c r="IUL47" s="23"/>
      <c r="IUM47" s="23"/>
      <c r="IUN47" s="23"/>
      <c r="IUO47" s="23"/>
      <c r="IUP47" s="23"/>
      <c r="IUQ47" s="23"/>
      <c r="IUR47" s="23"/>
      <c r="IUS47" s="23"/>
      <c r="IUT47" s="23"/>
      <c r="IUU47" s="23"/>
      <c r="IUV47" s="23"/>
      <c r="IUW47" s="23"/>
      <c r="IUX47" s="23"/>
      <c r="IUY47" s="23"/>
      <c r="IUZ47" s="23"/>
      <c r="IVA47" s="23"/>
      <c r="IVB47" s="23"/>
      <c r="IVC47" s="23"/>
      <c r="IVD47" s="23"/>
      <c r="IVE47" s="23"/>
      <c r="IVF47" s="23"/>
      <c r="IVG47" s="23"/>
      <c r="IVH47" s="23"/>
      <c r="IVI47" s="23"/>
      <c r="IVJ47" s="23"/>
      <c r="IVK47" s="23"/>
      <c r="IVL47" s="23"/>
      <c r="IVM47" s="23"/>
      <c r="IVN47" s="23"/>
      <c r="IVO47" s="23"/>
      <c r="IVP47" s="23"/>
      <c r="IVQ47" s="23"/>
      <c r="IVR47" s="23"/>
      <c r="IVS47" s="23"/>
      <c r="IVT47" s="23"/>
      <c r="IVU47" s="23"/>
      <c r="IVV47" s="23"/>
      <c r="IVW47" s="23"/>
      <c r="IVX47" s="23"/>
      <c r="IVY47" s="23"/>
      <c r="IVZ47" s="23"/>
      <c r="IWA47" s="23"/>
      <c r="IWB47" s="23"/>
      <c r="IWC47" s="23"/>
      <c r="IWD47" s="23"/>
      <c r="IWE47" s="23"/>
      <c r="IWF47" s="23"/>
      <c r="IWG47" s="23"/>
      <c r="IWH47" s="23"/>
      <c r="IWI47" s="23"/>
      <c r="IWJ47" s="23"/>
      <c r="IWK47" s="23"/>
      <c r="IWL47" s="23"/>
      <c r="IWM47" s="23"/>
      <c r="IWN47" s="23"/>
      <c r="IWO47" s="23"/>
      <c r="IWP47" s="23"/>
      <c r="IWQ47" s="23"/>
      <c r="IWR47" s="23"/>
      <c r="IWS47" s="23"/>
      <c r="IWT47" s="23"/>
      <c r="IWU47" s="23"/>
      <c r="IWV47" s="23"/>
      <c r="IWW47" s="23"/>
      <c r="IWX47" s="23"/>
      <c r="IWY47" s="23"/>
      <c r="IWZ47" s="23"/>
      <c r="IXA47" s="23"/>
      <c r="IXB47" s="23"/>
      <c r="IXC47" s="23"/>
      <c r="IXD47" s="23"/>
      <c r="IXE47" s="23"/>
      <c r="IXF47" s="23"/>
      <c r="IXG47" s="23"/>
      <c r="IXH47" s="23"/>
      <c r="IXI47" s="23"/>
      <c r="IXJ47" s="23"/>
      <c r="IXK47" s="23"/>
      <c r="IXL47" s="23"/>
      <c r="IXM47" s="23"/>
      <c r="IXN47" s="23"/>
      <c r="IXO47" s="23"/>
      <c r="IXP47" s="23"/>
      <c r="IXQ47" s="23"/>
      <c r="IXR47" s="23"/>
      <c r="IXS47" s="23"/>
      <c r="IXT47" s="23"/>
      <c r="IXU47" s="23"/>
      <c r="IXV47" s="23"/>
      <c r="IXW47" s="23"/>
      <c r="IXX47" s="23"/>
      <c r="IXY47" s="23"/>
      <c r="IXZ47" s="23"/>
      <c r="IYA47" s="23"/>
      <c r="IYB47" s="23"/>
      <c r="IYC47" s="23"/>
      <c r="IYD47" s="23"/>
      <c r="IYE47" s="23"/>
      <c r="IYF47" s="23"/>
      <c r="IYG47" s="23"/>
      <c r="IYH47" s="23"/>
      <c r="IYI47" s="23"/>
      <c r="IYJ47" s="23"/>
      <c r="IYK47" s="23"/>
      <c r="IYL47" s="23"/>
      <c r="IYM47" s="23"/>
      <c r="IYN47" s="23"/>
      <c r="IYO47" s="23"/>
      <c r="IYP47" s="23"/>
      <c r="IYQ47" s="23"/>
      <c r="IYR47" s="23"/>
      <c r="IYS47" s="23"/>
      <c r="IYT47" s="23"/>
      <c r="IYU47" s="23"/>
      <c r="IYV47" s="23"/>
      <c r="IYW47" s="23"/>
      <c r="IYX47" s="23"/>
      <c r="IYY47" s="23"/>
      <c r="IYZ47" s="23"/>
      <c r="IZA47" s="23"/>
      <c r="IZB47" s="23"/>
      <c r="IZC47" s="23"/>
      <c r="IZD47" s="23"/>
      <c r="IZE47" s="23"/>
      <c r="IZF47" s="23"/>
      <c r="IZG47" s="23"/>
      <c r="IZH47" s="23"/>
      <c r="IZI47" s="23"/>
      <c r="IZJ47" s="23"/>
      <c r="IZK47" s="23"/>
      <c r="IZL47" s="23"/>
      <c r="IZM47" s="23"/>
      <c r="IZN47" s="23"/>
      <c r="IZO47" s="23"/>
      <c r="IZP47" s="23"/>
      <c r="IZQ47" s="23"/>
      <c r="IZR47" s="23"/>
      <c r="IZS47" s="23"/>
      <c r="IZT47" s="23"/>
      <c r="IZU47" s="23"/>
      <c r="IZV47" s="23"/>
      <c r="IZW47" s="23"/>
      <c r="IZX47" s="23"/>
      <c r="IZY47" s="23"/>
      <c r="IZZ47" s="23"/>
      <c r="JAA47" s="23"/>
      <c r="JAB47" s="23"/>
      <c r="JAC47" s="23"/>
      <c r="JAD47" s="23"/>
      <c r="JAE47" s="23"/>
      <c r="JAF47" s="23"/>
      <c r="JAG47" s="23"/>
      <c r="JAH47" s="23"/>
      <c r="JAI47" s="23"/>
      <c r="JAJ47" s="23"/>
      <c r="JAK47" s="23"/>
      <c r="JAL47" s="23"/>
      <c r="JAM47" s="23"/>
      <c r="JAN47" s="23"/>
      <c r="JAO47" s="23"/>
      <c r="JAP47" s="23"/>
      <c r="JAQ47" s="23"/>
      <c r="JAR47" s="23"/>
      <c r="JAS47" s="23"/>
      <c r="JAT47" s="23"/>
      <c r="JAU47" s="23"/>
      <c r="JAV47" s="23"/>
      <c r="JAW47" s="23"/>
      <c r="JAX47" s="23"/>
      <c r="JAY47" s="23"/>
      <c r="JAZ47" s="23"/>
      <c r="JBA47" s="23"/>
      <c r="JBB47" s="23"/>
      <c r="JBC47" s="23"/>
      <c r="JBD47" s="23"/>
      <c r="JBE47" s="23"/>
      <c r="JBF47" s="23"/>
      <c r="JBG47" s="23"/>
      <c r="JBH47" s="23"/>
      <c r="JBI47" s="23"/>
      <c r="JBJ47" s="23"/>
      <c r="JBK47" s="23"/>
      <c r="JBL47" s="23"/>
      <c r="JBM47" s="23"/>
      <c r="JBN47" s="23"/>
      <c r="JBO47" s="23"/>
      <c r="JBP47" s="23"/>
      <c r="JBQ47" s="23"/>
      <c r="JBR47" s="23"/>
      <c r="JBS47" s="23"/>
      <c r="JBT47" s="23"/>
      <c r="JBU47" s="23"/>
      <c r="JBV47" s="23"/>
      <c r="JBW47" s="23"/>
      <c r="JBX47" s="23"/>
      <c r="JBY47" s="23"/>
      <c r="JBZ47" s="23"/>
      <c r="JCA47" s="23"/>
      <c r="JCB47" s="23"/>
      <c r="JCC47" s="23"/>
      <c r="JCD47" s="23"/>
      <c r="JCE47" s="23"/>
      <c r="JCF47" s="23"/>
      <c r="JCG47" s="23"/>
      <c r="JCH47" s="23"/>
      <c r="JCI47" s="23"/>
      <c r="JCJ47" s="23"/>
      <c r="JCK47" s="23"/>
      <c r="JCL47" s="23"/>
      <c r="JCM47" s="23"/>
      <c r="JCN47" s="23"/>
      <c r="JCO47" s="23"/>
      <c r="JCP47" s="23"/>
      <c r="JCQ47" s="23"/>
      <c r="JCR47" s="23"/>
      <c r="JCS47" s="23"/>
      <c r="JCT47" s="23"/>
      <c r="JCU47" s="23"/>
      <c r="JCV47" s="23"/>
      <c r="JCW47" s="23"/>
      <c r="JCX47" s="23"/>
      <c r="JCY47" s="23"/>
      <c r="JCZ47" s="23"/>
      <c r="JDA47" s="23"/>
      <c r="JDB47" s="23"/>
      <c r="JDC47" s="23"/>
      <c r="JDD47" s="23"/>
      <c r="JDE47" s="23"/>
      <c r="JDF47" s="23"/>
      <c r="JDG47" s="23"/>
      <c r="JDH47" s="23"/>
      <c r="JDI47" s="23"/>
      <c r="JDJ47" s="23"/>
      <c r="JDK47" s="23"/>
      <c r="JDL47" s="23"/>
      <c r="JDM47" s="23"/>
      <c r="JDN47" s="23"/>
      <c r="JDO47" s="23"/>
      <c r="JDP47" s="23"/>
      <c r="JDQ47" s="23"/>
      <c r="JDR47" s="23"/>
      <c r="JDS47" s="23"/>
      <c r="JDT47" s="23"/>
      <c r="JDU47" s="23"/>
      <c r="JDV47" s="23"/>
      <c r="JDW47" s="23"/>
      <c r="JDX47" s="23"/>
      <c r="JDY47" s="23"/>
      <c r="JDZ47" s="23"/>
      <c r="JEA47" s="23"/>
      <c r="JEB47" s="23"/>
      <c r="JEC47" s="23"/>
      <c r="JED47" s="23"/>
      <c r="JEE47" s="23"/>
      <c r="JEF47" s="23"/>
      <c r="JEG47" s="23"/>
      <c r="JEH47" s="23"/>
      <c r="JEI47" s="23"/>
      <c r="JEJ47" s="23"/>
      <c r="JEK47" s="23"/>
      <c r="JEL47" s="23"/>
      <c r="JEM47" s="23"/>
      <c r="JEN47" s="23"/>
      <c r="JEO47" s="23"/>
      <c r="JEP47" s="23"/>
      <c r="JEQ47" s="23"/>
      <c r="JER47" s="23"/>
      <c r="JES47" s="23"/>
      <c r="JET47" s="23"/>
      <c r="JEU47" s="23"/>
      <c r="JEV47" s="23"/>
      <c r="JEW47" s="23"/>
      <c r="JEX47" s="23"/>
      <c r="JEY47" s="23"/>
      <c r="JEZ47" s="23"/>
      <c r="JFA47" s="23"/>
      <c r="JFB47" s="23"/>
      <c r="JFC47" s="23"/>
      <c r="JFD47" s="23"/>
      <c r="JFE47" s="23"/>
      <c r="JFF47" s="23"/>
      <c r="JFG47" s="23"/>
      <c r="JFH47" s="23"/>
      <c r="JFI47" s="23"/>
      <c r="JFJ47" s="23"/>
      <c r="JFK47" s="23"/>
      <c r="JFL47" s="23"/>
      <c r="JFM47" s="23"/>
      <c r="JFN47" s="23"/>
      <c r="JFO47" s="23"/>
      <c r="JFP47" s="23"/>
      <c r="JFQ47" s="23"/>
      <c r="JFR47" s="23"/>
      <c r="JFS47" s="23"/>
      <c r="JFT47" s="23"/>
      <c r="JFU47" s="23"/>
      <c r="JFV47" s="23"/>
      <c r="JFW47" s="23"/>
      <c r="JFX47" s="23"/>
      <c r="JFY47" s="23"/>
      <c r="JFZ47" s="23"/>
      <c r="JGA47" s="23"/>
      <c r="JGB47" s="23"/>
      <c r="JGC47" s="23"/>
      <c r="JGD47" s="23"/>
      <c r="JGE47" s="23"/>
      <c r="JGF47" s="23"/>
      <c r="JGG47" s="23"/>
      <c r="JGH47" s="23"/>
      <c r="JGI47" s="23"/>
      <c r="JGJ47" s="23"/>
      <c r="JGK47" s="23"/>
      <c r="JGL47" s="23"/>
      <c r="JGM47" s="23"/>
      <c r="JGN47" s="23"/>
      <c r="JGO47" s="23"/>
      <c r="JGP47" s="23"/>
      <c r="JGQ47" s="23"/>
      <c r="JGR47" s="23"/>
      <c r="JGS47" s="23"/>
      <c r="JGT47" s="23"/>
      <c r="JGU47" s="23"/>
      <c r="JGV47" s="23"/>
      <c r="JGW47" s="23"/>
      <c r="JGX47" s="23"/>
      <c r="JGY47" s="23"/>
      <c r="JGZ47" s="23"/>
      <c r="JHA47" s="23"/>
      <c r="JHB47" s="23"/>
      <c r="JHC47" s="23"/>
      <c r="JHD47" s="23"/>
      <c r="JHE47" s="23"/>
      <c r="JHF47" s="23"/>
      <c r="JHG47" s="23"/>
      <c r="JHH47" s="23"/>
      <c r="JHI47" s="23"/>
      <c r="JHJ47" s="23"/>
      <c r="JHK47" s="23"/>
      <c r="JHL47" s="23"/>
      <c r="JHM47" s="23"/>
      <c r="JHN47" s="23"/>
      <c r="JHO47" s="23"/>
      <c r="JHP47" s="23"/>
      <c r="JHQ47" s="23"/>
      <c r="JHR47" s="23"/>
      <c r="JHS47" s="23"/>
      <c r="JHT47" s="23"/>
      <c r="JHU47" s="23"/>
      <c r="JHV47" s="23"/>
      <c r="JHW47" s="23"/>
      <c r="JHX47" s="23"/>
      <c r="JHY47" s="23"/>
      <c r="JHZ47" s="23"/>
      <c r="JIA47" s="23"/>
      <c r="JIB47" s="23"/>
      <c r="JIC47" s="23"/>
      <c r="JID47" s="23"/>
      <c r="JIE47" s="23"/>
      <c r="JIF47" s="23"/>
      <c r="JIG47" s="23"/>
      <c r="JIH47" s="23"/>
      <c r="JII47" s="23"/>
      <c r="JIJ47" s="23"/>
      <c r="JIK47" s="23"/>
      <c r="JIL47" s="23"/>
      <c r="JIM47" s="23"/>
      <c r="JIN47" s="23"/>
      <c r="JIO47" s="23"/>
      <c r="JIP47" s="23"/>
      <c r="JIQ47" s="23"/>
      <c r="JIR47" s="23"/>
      <c r="JIS47" s="23"/>
      <c r="JIT47" s="23"/>
      <c r="JIU47" s="23"/>
      <c r="JIV47" s="23"/>
      <c r="JIW47" s="23"/>
      <c r="JIX47" s="23"/>
      <c r="JIY47" s="23"/>
      <c r="JIZ47" s="23"/>
      <c r="JJA47" s="23"/>
      <c r="JJB47" s="23"/>
      <c r="JJC47" s="23"/>
      <c r="JJD47" s="23"/>
      <c r="JJE47" s="23"/>
      <c r="JJF47" s="23"/>
      <c r="JJG47" s="23"/>
      <c r="JJH47" s="23"/>
      <c r="JJI47" s="23"/>
      <c r="JJJ47" s="23"/>
      <c r="JJK47" s="23"/>
      <c r="JJL47" s="23"/>
      <c r="JJM47" s="23"/>
      <c r="JJN47" s="23"/>
      <c r="JJO47" s="23"/>
      <c r="JJP47" s="23"/>
      <c r="JJQ47" s="23"/>
      <c r="JJR47" s="23"/>
      <c r="JJS47" s="23"/>
      <c r="JJT47" s="23"/>
      <c r="JJU47" s="23"/>
      <c r="JJV47" s="23"/>
      <c r="JJW47" s="23"/>
      <c r="JJX47" s="23"/>
      <c r="JJY47" s="23"/>
      <c r="JJZ47" s="23"/>
      <c r="JKA47" s="23"/>
      <c r="JKB47" s="23"/>
      <c r="JKC47" s="23"/>
      <c r="JKD47" s="23"/>
      <c r="JKE47" s="23"/>
      <c r="JKF47" s="23"/>
      <c r="JKG47" s="23"/>
      <c r="JKH47" s="23"/>
      <c r="JKI47" s="23"/>
      <c r="JKJ47" s="23"/>
      <c r="JKK47" s="23"/>
      <c r="JKL47" s="23"/>
      <c r="JKM47" s="23"/>
      <c r="JKN47" s="23"/>
      <c r="JKO47" s="23"/>
      <c r="JKP47" s="23"/>
      <c r="JKQ47" s="23"/>
      <c r="JKR47" s="23"/>
      <c r="JKS47" s="23"/>
      <c r="JKT47" s="23"/>
      <c r="JKU47" s="23"/>
      <c r="JKV47" s="23"/>
      <c r="JKW47" s="23"/>
      <c r="JKX47" s="23"/>
      <c r="JKY47" s="23"/>
      <c r="JKZ47" s="23"/>
      <c r="JLA47" s="23"/>
      <c r="JLB47" s="23"/>
      <c r="JLC47" s="23"/>
      <c r="JLD47" s="23"/>
      <c r="JLE47" s="23"/>
      <c r="JLF47" s="23"/>
      <c r="JLG47" s="23"/>
      <c r="JLH47" s="23"/>
      <c r="JLI47" s="23"/>
      <c r="JLJ47" s="23"/>
      <c r="JLK47" s="23"/>
      <c r="JLL47" s="23"/>
      <c r="JLM47" s="23"/>
      <c r="JLN47" s="23"/>
      <c r="JLO47" s="23"/>
      <c r="JLP47" s="23"/>
      <c r="JLQ47" s="23"/>
      <c r="JLR47" s="23"/>
      <c r="JLS47" s="23"/>
      <c r="JLT47" s="23"/>
      <c r="JLU47" s="23"/>
      <c r="JLV47" s="23"/>
      <c r="JLW47" s="23"/>
      <c r="JLX47" s="23"/>
      <c r="JLY47" s="23"/>
      <c r="JLZ47" s="23"/>
      <c r="JMA47" s="23"/>
      <c r="JMB47" s="23"/>
      <c r="JMC47" s="23"/>
      <c r="JMD47" s="23"/>
      <c r="JME47" s="23"/>
      <c r="JMF47" s="23"/>
      <c r="JMG47" s="23"/>
      <c r="JMH47" s="23"/>
      <c r="JMI47" s="23"/>
      <c r="JMJ47" s="23"/>
      <c r="JMK47" s="23"/>
      <c r="JML47" s="23"/>
      <c r="JMM47" s="23"/>
      <c r="JMN47" s="23"/>
      <c r="JMO47" s="23"/>
      <c r="JMP47" s="23"/>
      <c r="JMQ47" s="23"/>
      <c r="JMR47" s="23"/>
      <c r="JMS47" s="23"/>
      <c r="JMT47" s="23"/>
      <c r="JMU47" s="23"/>
      <c r="JMV47" s="23"/>
      <c r="JMW47" s="23"/>
      <c r="JMX47" s="23"/>
      <c r="JMY47" s="23"/>
      <c r="JMZ47" s="23"/>
      <c r="JNA47" s="23"/>
      <c r="JNB47" s="23"/>
      <c r="JNC47" s="23"/>
      <c r="JND47" s="23"/>
      <c r="JNE47" s="23"/>
      <c r="JNF47" s="23"/>
      <c r="JNG47" s="23"/>
      <c r="JNH47" s="23"/>
      <c r="JNI47" s="23"/>
      <c r="JNJ47" s="23"/>
      <c r="JNK47" s="23"/>
      <c r="JNL47" s="23"/>
      <c r="JNM47" s="23"/>
      <c r="JNN47" s="23"/>
      <c r="JNO47" s="23"/>
      <c r="JNP47" s="23"/>
      <c r="JNQ47" s="23"/>
      <c r="JNR47" s="23"/>
      <c r="JNS47" s="23"/>
      <c r="JNT47" s="23"/>
      <c r="JNU47" s="23"/>
      <c r="JNV47" s="23"/>
      <c r="JNW47" s="23"/>
      <c r="JNX47" s="23"/>
      <c r="JNY47" s="23"/>
      <c r="JNZ47" s="23"/>
      <c r="JOA47" s="23"/>
      <c r="JOB47" s="23"/>
      <c r="JOC47" s="23"/>
      <c r="JOD47" s="23"/>
      <c r="JOE47" s="23"/>
      <c r="JOF47" s="23"/>
      <c r="JOG47" s="23"/>
      <c r="JOH47" s="23"/>
      <c r="JOI47" s="23"/>
      <c r="JOJ47" s="23"/>
      <c r="JOK47" s="23"/>
      <c r="JOL47" s="23"/>
      <c r="JOM47" s="23"/>
      <c r="JON47" s="23"/>
      <c r="JOO47" s="23"/>
      <c r="JOP47" s="23"/>
      <c r="JOQ47" s="23"/>
      <c r="JOR47" s="23"/>
      <c r="JOS47" s="23"/>
      <c r="JOT47" s="23"/>
      <c r="JOU47" s="23"/>
      <c r="JOV47" s="23"/>
      <c r="JOW47" s="23"/>
      <c r="JOX47" s="23"/>
      <c r="JOY47" s="23"/>
      <c r="JOZ47" s="23"/>
      <c r="JPA47" s="23"/>
      <c r="JPB47" s="23"/>
      <c r="JPC47" s="23"/>
      <c r="JPD47" s="23"/>
      <c r="JPE47" s="23"/>
      <c r="JPF47" s="23"/>
      <c r="JPG47" s="23"/>
      <c r="JPH47" s="23"/>
      <c r="JPI47" s="23"/>
      <c r="JPJ47" s="23"/>
      <c r="JPK47" s="23"/>
      <c r="JPL47" s="23"/>
      <c r="JPM47" s="23"/>
      <c r="JPN47" s="23"/>
      <c r="JPO47" s="23"/>
      <c r="JPP47" s="23"/>
      <c r="JPQ47" s="23"/>
      <c r="JPR47" s="23"/>
      <c r="JPS47" s="23"/>
      <c r="JPT47" s="23"/>
      <c r="JPU47" s="23"/>
      <c r="JPV47" s="23"/>
      <c r="JPW47" s="23"/>
      <c r="JPX47" s="23"/>
      <c r="JPY47" s="23"/>
      <c r="JPZ47" s="23"/>
      <c r="JQA47" s="23"/>
      <c r="JQB47" s="23"/>
      <c r="JQC47" s="23"/>
      <c r="JQD47" s="23"/>
      <c r="JQE47" s="23"/>
      <c r="JQF47" s="23"/>
      <c r="JQG47" s="23"/>
      <c r="JQH47" s="23"/>
      <c r="JQI47" s="23"/>
      <c r="JQJ47" s="23"/>
      <c r="JQK47" s="23"/>
      <c r="JQL47" s="23"/>
      <c r="JQM47" s="23"/>
      <c r="JQN47" s="23"/>
      <c r="JQO47" s="23"/>
      <c r="JQP47" s="23"/>
      <c r="JQQ47" s="23"/>
      <c r="JQR47" s="23"/>
      <c r="JQS47" s="23"/>
      <c r="JQT47" s="23"/>
      <c r="JQU47" s="23"/>
      <c r="JQV47" s="23"/>
      <c r="JQW47" s="23"/>
      <c r="JQX47" s="23"/>
      <c r="JQY47" s="23"/>
      <c r="JQZ47" s="23"/>
      <c r="JRA47" s="23"/>
      <c r="JRB47" s="23"/>
      <c r="JRC47" s="23"/>
      <c r="JRD47" s="23"/>
      <c r="JRE47" s="23"/>
      <c r="JRF47" s="23"/>
      <c r="JRG47" s="23"/>
      <c r="JRH47" s="23"/>
      <c r="JRI47" s="23"/>
      <c r="JRJ47" s="23"/>
      <c r="JRK47" s="23"/>
      <c r="JRL47" s="23"/>
      <c r="JRM47" s="23"/>
      <c r="JRN47" s="23"/>
      <c r="JRO47" s="23"/>
      <c r="JRP47" s="23"/>
      <c r="JRQ47" s="23"/>
      <c r="JRR47" s="23"/>
      <c r="JRS47" s="23"/>
      <c r="JRT47" s="23"/>
      <c r="JRU47" s="23"/>
      <c r="JRV47" s="23"/>
      <c r="JRW47" s="23"/>
      <c r="JRX47" s="23"/>
      <c r="JRY47" s="23"/>
      <c r="JRZ47" s="23"/>
      <c r="JSA47" s="23"/>
      <c r="JSB47" s="23"/>
      <c r="JSC47" s="23"/>
      <c r="JSD47" s="23"/>
      <c r="JSE47" s="23"/>
      <c r="JSF47" s="23"/>
      <c r="JSG47" s="23"/>
      <c r="JSH47" s="23"/>
      <c r="JSI47" s="23"/>
      <c r="JSJ47" s="23"/>
      <c r="JSK47" s="23"/>
      <c r="JSL47" s="23"/>
      <c r="JSM47" s="23"/>
      <c r="JSN47" s="23"/>
      <c r="JSO47" s="23"/>
      <c r="JSP47" s="23"/>
      <c r="JSQ47" s="23"/>
      <c r="JSR47" s="23"/>
      <c r="JSS47" s="23"/>
      <c r="JST47" s="23"/>
      <c r="JSU47" s="23"/>
      <c r="JSV47" s="23"/>
      <c r="JSW47" s="23"/>
      <c r="JSX47" s="23"/>
      <c r="JSY47" s="23"/>
      <c r="JSZ47" s="23"/>
      <c r="JTA47" s="23"/>
      <c r="JTB47" s="23"/>
      <c r="JTC47" s="23"/>
      <c r="JTD47" s="23"/>
      <c r="JTE47" s="23"/>
      <c r="JTF47" s="23"/>
      <c r="JTG47" s="23"/>
      <c r="JTH47" s="23"/>
      <c r="JTI47" s="23"/>
      <c r="JTJ47" s="23"/>
      <c r="JTK47" s="23"/>
      <c r="JTL47" s="23"/>
      <c r="JTM47" s="23"/>
      <c r="JTN47" s="23"/>
      <c r="JTO47" s="23"/>
      <c r="JTP47" s="23"/>
      <c r="JTQ47" s="23"/>
      <c r="JTR47" s="23"/>
      <c r="JTS47" s="23"/>
      <c r="JTT47" s="23"/>
      <c r="JTU47" s="23"/>
      <c r="JTV47" s="23"/>
      <c r="JTW47" s="23"/>
      <c r="JTX47" s="23"/>
      <c r="JTY47" s="23"/>
      <c r="JTZ47" s="23"/>
      <c r="JUA47" s="23"/>
      <c r="JUB47" s="23"/>
      <c r="JUC47" s="23"/>
      <c r="JUD47" s="23"/>
      <c r="JUE47" s="23"/>
      <c r="JUF47" s="23"/>
      <c r="JUG47" s="23"/>
      <c r="JUH47" s="23"/>
      <c r="JUI47" s="23"/>
      <c r="JUJ47" s="23"/>
      <c r="JUK47" s="23"/>
      <c r="JUL47" s="23"/>
      <c r="JUM47" s="23"/>
      <c r="JUN47" s="23"/>
      <c r="JUO47" s="23"/>
      <c r="JUP47" s="23"/>
      <c r="JUQ47" s="23"/>
      <c r="JUR47" s="23"/>
      <c r="JUS47" s="23"/>
      <c r="JUT47" s="23"/>
      <c r="JUU47" s="23"/>
      <c r="JUV47" s="23"/>
      <c r="JUW47" s="23"/>
      <c r="JUX47" s="23"/>
      <c r="JUY47" s="23"/>
      <c r="JUZ47" s="23"/>
      <c r="JVA47" s="23"/>
      <c r="JVB47" s="23"/>
      <c r="JVC47" s="23"/>
      <c r="JVD47" s="23"/>
      <c r="JVE47" s="23"/>
      <c r="JVF47" s="23"/>
      <c r="JVG47" s="23"/>
      <c r="JVH47" s="23"/>
      <c r="JVI47" s="23"/>
      <c r="JVJ47" s="23"/>
      <c r="JVK47" s="23"/>
      <c r="JVL47" s="23"/>
      <c r="JVM47" s="23"/>
      <c r="JVN47" s="23"/>
      <c r="JVO47" s="23"/>
      <c r="JVP47" s="23"/>
      <c r="JVQ47" s="23"/>
      <c r="JVR47" s="23"/>
      <c r="JVS47" s="23"/>
      <c r="JVT47" s="23"/>
      <c r="JVU47" s="23"/>
      <c r="JVV47" s="23"/>
      <c r="JVW47" s="23"/>
      <c r="JVX47" s="23"/>
      <c r="JVY47" s="23"/>
      <c r="JVZ47" s="23"/>
      <c r="JWA47" s="23"/>
      <c r="JWB47" s="23"/>
      <c r="JWC47" s="23"/>
      <c r="JWD47" s="23"/>
      <c r="JWE47" s="23"/>
      <c r="JWF47" s="23"/>
      <c r="JWG47" s="23"/>
      <c r="JWH47" s="23"/>
      <c r="JWI47" s="23"/>
      <c r="JWJ47" s="23"/>
      <c r="JWK47" s="23"/>
      <c r="JWL47" s="23"/>
      <c r="JWM47" s="23"/>
      <c r="JWN47" s="23"/>
      <c r="JWO47" s="23"/>
      <c r="JWP47" s="23"/>
      <c r="JWQ47" s="23"/>
      <c r="JWR47" s="23"/>
      <c r="JWS47" s="23"/>
      <c r="JWT47" s="23"/>
      <c r="JWU47" s="23"/>
      <c r="JWV47" s="23"/>
      <c r="JWW47" s="23"/>
      <c r="JWX47" s="23"/>
      <c r="JWY47" s="23"/>
      <c r="JWZ47" s="23"/>
      <c r="JXA47" s="23"/>
      <c r="JXB47" s="23"/>
      <c r="JXC47" s="23"/>
      <c r="JXD47" s="23"/>
      <c r="JXE47" s="23"/>
      <c r="JXF47" s="23"/>
      <c r="JXG47" s="23"/>
      <c r="JXH47" s="23"/>
      <c r="JXI47" s="23"/>
      <c r="JXJ47" s="23"/>
      <c r="JXK47" s="23"/>
      <c r="JXL47" s="23"/>
      <c r="JXM47" s="23"/>
      <c r="JXN47" s="23"/>
      <c r="JXO47" s="23"/>
      <c r="JXP47" s="23"/>
      <c r="JXQ47" s="23"/>
      <c r="JXR47" s="23"/>
      <c r="JXS47" s="23"/>
      <c r="JXT47" s="23"/>
      <c r="JXU47" s="23"/>
      <c r="JXV47" s="23"/>
      <c r="JXW47" s="23"/>
      <c r="JXX47" s="23"/>
      <c r="JXY47" s="23"/>
      <c r="JXZ47" s="23"/>
      <c r="JYA47" s="23"/>
      <c r="JYB47" s="23"/>
      <c r="JYC47" s="23"/>
      <c r="JYD47" s="23"/>
      <c r="JYE47" s="23"/>
      <c r="JYF47" s="23"/>
      <c r="JYG47" s="23"/>
      <c r="JYH47" s="23"/>
      <c r="JYI47" s="23"/>
      <c r="JYJ47" s="23"/>
      <c r="JYK47" s="23"/>
      <c r="JYL47" s="23"/>
      <c r="JYM47" s="23"/>
      <c r="JYN47" s="23"/>
      <c r="JYO47" s="23"/>
      <c r="JYP47" s="23"/>
      <c r="JYQ47" s="23"/>
      <c r="JYR47" s="23"/>
      <c r="JYS47" s="23"/>
      <c r="JYT47" s="23"/>
      <c r="JYU47" s="23"/>
      <c r="JYV47" s="23"/>
      <c r="JYW47" s="23"/>
      <c r="JYX47" s="23"/>
      <c r="JYY47" s="23"/>
      <c r="JYZ47" s="23"/>
      <c r="JZA47" s="23"/>
      <c r="JZB47" s="23"/>
      <c r="JZC47" s="23"/>
      <c r="JZD47" s="23"/>
      <c r="JZE47" s="23"/>
      <c r="JZF47" s="23"/>
      <c r="JZG47" s="23"/>
      <c r="JZH47" s="23"/>
      <c r="JZI47" s="23"/>
      <c r="JZJ47" s="23"/>
      <c r="JZK47" s="23"/>
      <c r="JZL47" s="23"/>
      <c r="JZM47" s="23"/>
      <c r="JZN47" s="23"/>
      <c r="JZO47" s="23"/>
      <c r="JZP47" s="23"/>
      <c r="JZQ47" s="23"/>
      <c r="JZR47" s="23"/>
      <c r="JZS47" s="23"/>
      <c r="JZT47" s="23"/>
      <c r="JZU47" s="23"/>
      <c r="JZV47" s="23"/>
      <c r="JZW47" s="23"/>
      <c r="JZX47" s="23"/>
      <c r="JZY47" s="23"/>
      <c r="JZZ47" s="23"/>
      <c r="KAA47" s="23"/>
      <c r="KAB47" s="23"/>
      <c r="KAC47" s="23"/>
      <c r="KAD47" s="23"/>
      <c r="KAE47" s="23"/>
      <c r="KAF47" s="23"/>
      <c r="KAG47" s="23"/>
      <c r="KAH47" s="23"/>
      <c r="KAI47" s="23"/>
      <c r="KAJ47" s="23"/>
      <c r="KAK47" s="23"/>
      <c r="KAL47" s="23"/>
      <c r="KAM47" s="23"/>
      <c r="KAN47" s="23"/>
      <c r="KAO47" s="23"/>
      <c r="KAP47" s="23"/>
      <c r="KAQ47" s="23"/>
      <c r="KAR47" s="23"/>
      <c r="KAS47" s="23"/>
      <c r="KAT47" s="23"/>
      <c r="KAU47" s="23"/>
      <c r="KAV47" s="23"/>
      <c r="KAW47" s="23"/>
      <c r="KAX47" s="23"/>
      <c r="KAY47" s="23"/>
      <c r="KAZ47" s="23"/>
      <c r="KBA47" s="23"/>
      <c r="KBB47" s="23"/>
      <c r="KBC47" s="23"/>
      <c r="KBD47" s="23"/>
      <c r="KBE47" s="23"/>
      <c r="KBF47" s="23"/>
      <c r="KBG47" s="23"/>
      <c r="KBH47" s="23"/>
      <c r="KBI47" s="23"/>
      <c r="KBJ47" s="23"/>
      <c r="KBK47" s="23"/>
      <c r="KBL47" s="23"/>
      <c r="KBM47" s="23"/>
      <c r="KBN47" s="23"/>
      <c r="KBO47" s="23"/>
      <c r="KBP47" s="23"/>
      <c r="KBQ47" s="23"/>
      <c r="KBR47" s="23"/>
      <c r="KBS47" s="23"/>
      <c r="KBT47" s="23"/>
      <c r="KBU47" s="23"/>
      <c r="KBV47" s="23"/>
      <c r="KBW47" s="23"/>
      <c r="KBX47" s="23"/>
      <c r="KBY47" s="23"/>
      <c r="KBZ47" s="23"/>
      <c r="KCA47" s="23"/>
      <c r="KCB47" s="23"/>
      <c r="KCC47" s="23"/>
      <c r="KCD47" s="23"/>
      <c r="KCE47" s="23"/>
      <c r="KCF47" s="23"/>
      <c r="KCG47" s="23"/>
      <c r="KCH47" s="23"/>
      <c r="KCI47" s="23"/>
      <c r="KCJ47" s="23"/>
      <c r="KCK47" s="23"/>
      <c r="KCL47" s="23"/>
      <c r="KCM47" s="23"/>
      <c r="KCN47" s="23"/>
      <c r="KCO47" s="23"/>
      <c r="KCP47" s="23"/>
      <c r="KCQ47" s="23"/>
      <c r="KCR47" s="23"/>
      <c r="KCS47" s="23"/>
      <c r="KCT47" s="23"/>
      <c r="KCU47" s="23"/>
      <c r="KCV47" s="23"/>
      <c r="KCW47" s="23"/>
      <c r="KCX47" s="23"/>
      <c r="KCY47" s="23"/>
      <c r="KCZ47" s="23"/>
      <c r="KDA47" s="23"/>
      <c r="KDB47" s="23"/>
      <c r="KDC47" s="23"/>
      <c r="KDD47" s="23"/>
      <c r="KDE47" s="23"/>
      <c r="KDF47" s="23"/>
      <c r="KDG47" s="23"/>
      <c r="KDH47" s="23"/>
      <c r="KDI47" s="23"/>
      <c r="KDJ47" s="23"/>
      <c r="KDK47" s="23"/>
      <c r="KDL47" s="23"/>
      <c r="KDM47" s="23"/>
      <c r="KDN47" s="23"/>
      <c r="KDO47" s="23"/>
      <c r="KDP47" s="23"/>
      <c r="KDQ47" s="23"/>
      <c r="KDR47" s="23"/>
      <c r="KDS47" s="23"/>
      <c r="KDT47" s="23"/>
      <c r="KDU47" s="23"/>
      <c r="KDV47" s="23"/>
      <c r="KDW47" s="23"/>
      <c r="KDX47" s="23"/>
      <c r="KDY47" s="23"/>
      <c r="KDZ47" s="23"/>
      <c r="KEA47" s="23"/>
      <c r="KEB47" s="23"/>
      <c r="KEC47" s="23"/>
      <c r="KED47" s="23"/>
      <c r="KEE47" s="23"/>
      <c r="KEF47" s="23"/>
      <c r="KEG47" s="23"/>
      <c r="KEH47" s="23"/>
      <c r="KEI47" s="23"/>
      <c r="KEJ47" s="23"/>
      <c r="KEK47" s="23"/>
      <c r="KEL47" s="23"/>
      <c r="KEM47" s="23"/>
      <c r="KEN47" s="23"/>
      <c r="KEO47" s="23"/>
      <c r="KEP47" s="23"/>
      <c r="KEQ47" s="23"/>
      <c r="KER47" s="23"/>
      <c r="KES47" s="23"/>
      <c r="KET47" s="23"/>
      <c r="KEU47" s="23"/>
      <c r="KEV47" s="23"/>
      <c r="KEW47" s="23"/>
      <c r="KEX47" s="23"/>
      <c r="KEY47" s="23"/>
      <c r="KEZ47" s="23"/>
      <c r="KFA47" s="23"/>
      <c r="KFB47" s="23"/>
      <c r="KFC47" s="23"/>
      <c r="KFD47" s="23"/>
      <c r="KFE47" s="23"/>
      <c r="KFF47" s="23"/>
      <c r="KFG47" s="23"/>
      <c r="KFH47" s="23"/>
      <c r="KFI47" s="23"/>
      <c r="KFJ47" s="23"/>
      <c r="KFK47" s="23"/>
      <c r="KFL47" s="23"/>
      <c r="KFM47" s="23"/>
      <c r="KFN47" s="23"/>
      <c r="KFO47" s="23"/>
      <c r="KFP47" s="23"/>
      <c r="KFQ47" s="23"/>
      <c r="KFR47" s="23"/>
      <c r="KFS47" s="23"/>
      <c r="KFT47" s="23"/>
      <c r="KFU47" s="23"/>
      <c r="KFV47" s="23"/>
      <c r="KFW47" s="23"/>
      <c r="KFX47" s="23"/>
      <c r="KFY47" s="23"/>
      <c r="KFZ47" s="23"/>
      <c r="KGA47" s="23"/>
      <c r="KGB47" s="23"/>
      <c r="KGC47" s="23"/>
      <c r="KGD47" s="23"/>
      <c r="KGE47" s="23"/>
      <c r="KGF47" s="23"/>
      <c r="KGG47" s="23"/>
      <c r="KGH47" s="23"/>
      <c r="KGI47" s="23"/>
      <c r="KGJ47" s="23"/>
      <c r="KGK47" s="23"/>
      <c r="KGL47" s="23"/>
      <c r="KGM47" s="23"/>
      <c r="KGN47" s="23"/>
      <c r="KGO47" s="23"/>
      <c r="KGP47" s="23"/>
      <c r="KGQ47" s="23"/>
      <c r="KGR47" s="23"/>
      <c r="KGS47" s="23"/>
      <c r="KGT47" s="23"/>
      <c r="KGU47" s="23"/>
      <c r="KGV47" s="23"/>
      <c r="KGW47" s="23"/>
      <c r="KGX47" s="23"/>
      <c r="KGY47" s="23"/>
      <c r="KGZ47" s="23"/>
      <c r="KHA47" s="23"/>
      <c r="KHB47" s="23"/>
      <c r="KHC47" s="23"/>
      <c r="KHD47" s="23"/>
      <c r="KHE47" s="23"/>
      <c r="KHF47" s="23"/>
      <c r="KHG47" s="23"/>
      <c r="KHH47" s="23"/>
      <c r="KHI47" s="23"/>
      <c r="KHJ47" s="23"/>
      <c r="KHK47" s="23"/>
      <c r="KHL47" s="23"/>
      <c r="KHM47" s="23"/>
      <c r="KHN47" s="23"/>
      <c r="KHO47" s="23"/>
      <c r="KHP47" s="23"/>
      <c r="KHQ47" s="23"/>
      <c r="KHR47" s="23"/>
      <c r="KHS47" s="23"/>
      <c r="KHT47" s="23"/>
      <c r="KHU47" s="23"/>
      <c r="KHV47" s="23"/>
      <c r="KHW47" s="23"/>
      <c r="KHX47" s="23"/>
      <c r="KHY47" s="23"/>
      <c r="KHZ47" s="23"/>
      <c r="KIA47" s="23"/>
      <c r="KIB47" s="23"/>
      <c r="KIC47" s="23"/>
      <c r="KID47" s="23"/>
      <c r="KIE47" s="23"/>
      <c r="KIF47" s="23"/>
      <c r="KIG47" s="23"/>
      <c r="KIH47" s="23"/>
      <c r="KII47" s="23"/>
      <c r="KIJ47" s="23"/>
      <c r="KIK47" s="23"/>
      <c r="KIL47" s="23"/>
      <c r="KIM47" s="23"/>
      <c r="KIN47" s="23"/>
      <c r="KIO47" s="23"/>
      <c r="KIP47" s="23"/>
      <c r="KIQ47" s="23"/>
      <c r="KIR47" s="23"/>
      <c r="KIS47" s="23"/>
      <c r="KIT47" s="23"/>
      <c r="KIU47" s="23"/>
      <c r="KIV47" s="23"/>
      <c r="KIW47" s="23"/>
      <c r="KIX47" s="23"/>
      <c r="KIY47" s="23"/>
      <c r="KIZ47" s="23"/>
      <c r="KJA47" s="23"/>
      <c r="KJB47" s="23"/>
      <c r="KJC47" s="23"/>
      <c r="KJD47" s="23"/>
      <c r="KJE47" s="23"/>
      <c r="KJF47" s="23"/>
      <c r="KJG47" s="23"/>
      <c r="KJH47" s="23"/>
      <c r="KJI47" s="23"/>
      <c r="KJJ47" s="23"/>
      <c r="KJK47" s="23"/>
      <c r="KJL47" s="23"/>
      <c r="KJM47" s="23"/>
      <c r="KJN47" s="23"/>
      <c r="KJO47" s="23"/>
      <c r="KJP47" s="23"/>
      <c r="KJQ47" s="23"/>
      <c r="KJR47" s="23"/>
      <c r="KJS47" s="23"/>
      <c r="KJT47" s="23"/>
      <c r="KJU47" s="23"/>
      <c r="KJV47" s="23"/>
      <c r="KJW47" s="23"/>
      <c r="KJX47" s="23"/>
      <c r="KJY47" s="23"/>
      <c r="KJZ47" s="23"/>
      <c r="KKA47" s="23"/>
      <c r="KKB47" s="23"/>
      <c r="KKC47" s="23"/>
      <c r="KKD47" s="23"/>
      <c r="KKE47" s="23"/>
      <c r="KKF47" s="23"/>
      <c r="KKG47" s="23"/>
      <c r="KKH47" s="23"/>
      <c r="KKI47" s="23"/>
      <c r="KKJ47" s="23"/>
      <c r="KKK47" s="23"/>
      <c r="KKL47" s="23"/>
      <c r="KKM47" s="23"/>
      <c r="KKN47" s="23"/>
      <c r="KKO47" s="23"/>
      <c r="KKP47" s="23"/>
      <c r="KKQ47" s="23"/>
      <c r="KKR47" s="23"/>
      <c r="KKS47" s="23"/>
      <c r="KKT47" s="23"/>
      <c r="KKU47" s="23"/>
      <c r="KKV47" s="23"/>
      <c r="KKW47" s="23"/>
      <c r="KKX47" s="23"/>
      <c r="KKY47" s="23"/>
      <c r="KKZ47" s="23"/>
      <c r="KLA47" s="23"/>
      <c r="KLB47" s="23"/>
      <c r="KLC47" s="23"/>
      <c r="KLD47" s="23"/>
      <c r="KLE47" s="23"/>
      <c r="KLF47" s="23"/>
      <c r="KLG47" s="23"/>
      <c r="KLH47" s="23"/>
      <c r="KLI47" s="23"/>
      <c r="KLJ47" s="23"/>
      <c r="KLK47" s="23"/>
      <c r="KLL47" s="23"/>
      <c r="KLM47" s="23"/>
      <c r="KLN47" s="23"/>
      <c r="KLO47" s="23"/>
      <c r="KLP47" s="23"/>
      <c r="KLQ47" s="23"/>
      <c r="KLR47" s="23"/>
      <c r="KLS47" s="23"/>
      <c r="KLT47" s="23"/>
      <c r="KLU47" s="23"/>
      <c r="KLV47" s="23"/>
      <c r="KLW47" s="23"/>
      <c r="KLX47" s="23"/>
      <c r="KLY47" s="23"/>
      <c r="KLZ47" s="23"/>
      <c r="KMA47" s="23"/>
      <c r="KMB47" s="23"/>
      <c r="KMC47" s="23"/>
      <c r="KMD47" s="23"/>
      <c r="KME47" s="23"/>
      <c r="KMF47" s="23"/>
      <c r="KMG47" s="23"/>
      <c r="KMH47" s="23"/>
      <c r="KMI47" s="23"/>
      <c r="KMJ47" s="23"/>
      <c r="KMK47" s="23"/>
      <c r="KML47" s="23"/>
      <c r="KMM47" s="23"/>
      <c r="KMN47" s="23"/>
      <c r="KMO47" s="23"/>
      <c r="KMP47" s="23"/>
      <c r="KMQ47" s="23"/>
      <c r="KMR47" s="23"/>
      <c r="KMS47" s="23"/>
      <c r="KMT47" s="23"/>
      <c r="KMU47" s="23"/>
      <c r="KMV47" s="23"/>
      <c r="KMW47" s="23"/>
      <c r="KMX47" s="23"/>
      <c r="KMY47" s="23"/>
      <c r="KMZ47" s="23"/>
      <c r="KNA47" s="23"/>
      <c r="KNB47" s="23"/>
      <c r="KNC47" s="23"/>
      <c r="KND47" s="23"/>
      <c r="KNE47" s="23"/>
      <c r="KNF47" s="23"/>
      <c r="KNG47" s="23"/>
      <c r="KNH47" s="23"/>
      <c r="KNI47" s="23"/>
      <c r="KNJ47" s="23"/>
      <c r="KNK47" s="23"/>
      <c r="KNL47" s="23"/>
      <c r="KNM47" s="23"/>
      <c r="KNN47" s="23"/>
      <c r="KNO47" s="23"/>
      <c r="KNP47" s="23"/>
      <c r="KNQ47" s="23"/>
      <c r="KNR47" s="23"/>
      <c r="KNS47" s="23"/>
      <c r="KNT47" s="23"/>
      <c r="KNU47" s="23"/>
      <c r="KNV47" s="23"/>
      <c r="KNW47" s="23"/>
      <c r="KNX47" s="23"/>
      <c r="KNY47" s="23"/>
      <c r="KNZ47" s="23"/>
      <c r="KOA47" s="23"/>
      <c r="KOB47" s="23"/>
      <c r="KOC47" s="23"/>
      <c r="KOD47" s="23"/>
      <c r="KOE47" s="23"/>
      <c r="KOF47" s="23"/>
      <c r="KOG47" s="23"/>
      <c r="KOH47" s="23"/>
      <c r="KOI47" s="23"/>
      <c r="KOJ47" s="23"/>
      <c r="KOK47" s="23"/>
      <c r="KOL47" s="23"/>
      <c r="KOM47" s="23"/>
      <c r="KON47" s="23"/>
      <c r="KOO47" s="23"/>
      <c r="KOP47" s="23"/>
      <c r="KOQ47" s="23"/>
      <c r="KOR47" s="23"/>
      <c r="KOS47" s="23"/>
      <c r="KOT47" s="23"/>
      <c r="KOU47" s="23"/>
      <c r="KOV47" s="23"/>
      <c r="KOW47" s="23"/>
      <c r="KOX47" s="23"/>
      <c r="KOY47" s="23"/>
      <c r="KOZ47" s="23"/>
      <c r="KPA47" s="23"/>
      <c r="KPB47" s="23"/>
      <c r="KPC47" s="23"/>
      <c r="KPD47" s="23"/>
      <c r="KPE47" s="23"/>
      <c r="KPF47" s="23"/>
      <c r="KPG47" s="23"/>
      <c r="KPH47" s="23"/>
      <c r="KPI47" s="23"/>
      <c r="KPJ47" s="23"/>
      <c r="KPK47" s="23"/>
      <c r="KPL47" s="23"/>
      <c r="KPM47" s="23"/>
      <c r="KPN47" s="23"/>
      <c r="KPO47" s="23"/>
      <c r="KPP47" s="23"/>
      <c r="KPQ47" s="23"/>
      <c r="KPR47" s="23"/>
      <c r="KPS47" s="23"/>
      <c r="KPT47" s="23"/>
      <c r="KPU47" s="23"/>
      <c r="KPV47" s="23"/>
      <c r="KPW47" s="23"/>
      <c r="KPX47" s="23"/>
      <c r="KPY47" s="23"/>
      <c r="KPZ47" s="23"/>
      <c r="KQA47" s="23"/>
      <c r="KQB47" s="23"/>
      <c r="KQC47" s="23"/>
      <c r="KQD47" s="23"/>
      <c r="KQE47" s="23"/>
      <c r="KQF47" s="23"/>
      <c r="KQG47" s="23"/>
      <c r="KQH47" s="23"/>
      <c r="KQI47" s="23"/>
      <c r="KQJ47" s="23"/>
      <c r="KQK47" s="23"/>
      <c r="KQL47" s="23"/>
      <c r="KQM47" s="23"/>
      <c r="KQN47" s="23"/>
      <c r="KQO47" s="23"/>
      <c r="KQP47" s="23"/>
      <c r="KQQ47" s="23"/>
      <c r="KQR47" s="23"/>
      <c r="KQS47" s="23"/>
      <c r="KQT47" s="23"/>
      <c r="KQU47" s="23"/>
      <c r="KQV47" s="23"/>
      <c r="KQW47" s="23"/>
      <c r="KQX47" s="23"/>
      <c r="KQY47" s="23"/>
      <c r="KQZ47" s="23"/>
      <c r="KRA47" s="23"/>
      <c r="KRB47" s="23"/>
      <c r="KRC47" s="23"/>
      <c r="KRD47" s="23"/>
      <c r="KRE47" s="23"/>
      <c r="KRF47" s="23"/>
      <c r="KRG47" s="23"/>
      <c r="KRH47" s="23"/>
      <c r="KRI47" s="23"/>
      <c r="KRJ47" s="23"/>
      <c r="KRK47" s="23"/>
      <c r="KRL47" s="23"/>
      <c r="KRM47" s="23"/>
      <c r="KRN47" s="23"/>
      <c r="KRO47" s="23"/>
      <c r="KRP47" s="23"/>
      <c r="KRQ47" s="23"/>
      <c r="KRR47" s="23"/>
      <c r="KRS47" s="23"/>
      <c r="KRT47" s="23"/>
      <c r="KRU47" s="23"/>
      <c r="KRV47" s="23"/>
      <c r="KRW47" s="23"/>
      <c r="KRX47" s="23"/>
      <c r="KRY47" s="23"/>
      <c r="KRZ47" s="23"/>
      <c r="KSA47" s="23"/>
      <c r="KSB47" s="23"/>
      <c r="KSC47" s="23"/>
      <c r="KSD47" s="23"/>
      <c r="KSE47" s="23"/>
      <c r="KSF47" s="23"/>
      <c r="KSG47" s="23"/>
      <c r="KSH47" s="23"/>
      <c r="KSI47" s="23"/>
      <c r="KSJ47" s="23"/>
      <c r="KSK47" s="23"/>
      <c r="KSL47" s="23"/>
      <c r="KSM47" s="23"/>
      <c r="KSN47" s="23"/>
      <c r="KSO47" s="23"/>
      <c r="KSP47" s="23"/>
      <c r="KSQ47" s="23"/>
      <c r="KSR47" s="23"/>
      <c r="KSS47" s="23"/>
      <c r="KST47" s="23"/>
      <c r="KSU47" s="23"/>
      <c r="KSV47" s="23"/>
      <c r="KSW47" s="23"/>
      <c r="KSX47" s="23"/>
      <c r="KSY47" s="23"/>
      <c r="KSZ47" s="23"/>
      <c r="KTA47" s="23"/>
      <c r="KTB47" s="23"/>
      <c r="KTC47" s="23"/>
      <c r="KTD47" s="23"/>
      <c r="KTE47" s="23"/>
      <c r="KTF47" s="23"/>
      <c r="KTG47" s="23"/>
      <c r="KTH47" s="23"/>
      <c r="KTI47" s="23"/>
      <c r="KTJ47" s="23"/>
      <c r="KTK47" s="23"/>
      <c r="KTL47" s="23"/>
      <c r="KTM47" s="23"/>
      <c r="KTN47" s="23"/>
      <c r="KTO47" s="23"/>
      <c r="KTP47" s="23"/>
      <c r="KTQ47" s="23"/>
      <c r="KTR47" s="23"/>
      <c r="KTS47" s="23"/>
      <c r="KTT47" s="23"/>
      <c r="KTU47" s="23"/>
      <c r="KTV47" s="23"/>
      <c r="KTW47" s="23"/>
      <c r="KTX47" s="23"/>
      <c r="KTY47" s="23"/>
      <c r="KTZ47" s="23"/>
      <c r="KUA47" s="23"/>
      <c r="KUB47" s="23"/>
      <c r="KUC47" s="23"/>
      <c r="KUD47" s="23"/>
      <c r="KUE47" s="23"/>
      <c r="KUF47" s="23"/>
      <c r="KUG47" s="23"/>
      <c r="KUH47" s="23"/>
      <c r="KUI47" s="23"/>
      <c r="KUJ47" s="23"/>
      <c r="KUK47" s="23"/>
      <c r="KUL47" s="23"/>
      <c r="KUM47" s="23"/>
      <c r="KUN47" s="23"/>
      <c r="KUO47" s="23"/>
      <c r="KUP47" s="23"/>
      <c r="KUQ47" s="23"/>
      <c r="KUR47" s="23"/>
      <c r="KUS47" s="23"/>
      <c r="KUT47" s="23"/>
      <c r="KUU47" s="23"/>
      <c r="KUV47" s="23"/>
      <c r="KUW47" s="23"/>
      <c r="KUX47" s="23"/>
      <c r="KUY47" s="23"/>
      <c r="KUZ47" s="23"/>
      <c r="KVA47" s="23"/>
      <c r="KVB47" s="23"/>
      <c r="KVC47" s="23"/>
      <c r="KVD47" s="23"/>
      <c r="KVE47" s="23"/>
      <c r="KVF47" s="23"/>
      <c r="KVG47" s="23"/>
      <c r="KVH47" s="23"/>
      <c r="KVI47" s="23"/>
      <c r="KVJ47" s="23"/>
      <c r="KVK47" s="23"/>
      <c r="KVL47" s="23"/>
      <c r="KVM47" s="23"/>
      <c r="KVN47" s="23"/>
      <c r="KVO47" s="23"/>
      <c r="KVP47" s="23"/>
      <c r="KVQ47" s="23"/>
      <c r="KVR47" s="23"/>
      <c r="KVS47" s="23"/>
      <c r="KVT47" s="23"/>
      <c r="KVU47" s="23"/>
      <c r="KVV47" s="23"/>
      <c r="KVW47" s="23"/>
      <c r="KVX47" s="23"/>
      <c r="KVY47" s="23"/>
      <c r="KVZ47" s="23"/>
      <c r="KWA47" s="23"/>
      <c r="KWB47" s="23"/>
      <c r="KWC47" s="23"/>
      <c r="KWD47" s="23"/>
      <c r="KWE47" s="23"/>
      <c r="KWF47" s="23"/>
      <c r="KWG47" s="23"/>
      <c r="KWH47" s="23"/>
      <c r="KWI47" s="23"/>
      <c r="KWJ47" s="23"/>
      <c r="KWK47" s="23"/>
      <c r="KWL47" s="23"/>
      <c r="KWM47" s="23"/>
      <c r="KWN47" s="23"/>
      <c r="KWO47" s="23"/>
      <c r="KWP47" s="23"/>
      <c r="KWQ47" s="23"/>
      <c r="KWR47" s="23"/>
      <c r="KWS47" s="23"/>
      <c r="KWT47" s="23"/>
      <c r="KWU47" s="23"/>
      <c r="KWV47" s="23"/>
      <c r="KWW47" s="23"/>
      <c r="KWX47" s="23"/>
      <c r="KWY47" s="23"/>
      <c r="KWZ47" s="23"/>
      <c r="KXA47" s="23"/>
      <c r="KXB47" s="23"/>
      <c r="KXC47" s="23"/>
      <c r="KXD47" s="23"/>
      <c r="KXE47" s="23"/>
      <c r="KXF47" s="23"/>
      <c r="KXG47" s="23"/>
      <c r="KXH47" s="23"/>
      <c r="KXI47" s="23"/>
      <c r="KXJ47" s="23"/>
      <c r="KXK47" s="23"/>
      <c r="KXL47" s="23"/>
      <c r="KXM47" s="23"/>
      <c r="KXN47" s="23"/>
      <c r="KXO47" s="23"/>
      <c r="KXP47" s="23"/>
      <c r="KXQ47" s="23"/>
      <c r="KXR47" s="23"/>
      <c r="KXS47" s="23"/>
      <c r="KXT47" s="23"/>
      <c r="KXU47" s="23"/>
      <c r="KXV47" s="23"/>
      <c r="KXW47" s="23"/>
      <c r="KXX47" s="23"/>
      <c r="KXY47" s="23"/>
      <c r="KXZ47" s="23"/>
      <c r="KYA47" s="23"/>
      <c r="KYB47" s="23"/>
      <c r="KYC47" s="23"/>
      <c r="KYD47" s="23"/>
      <c r="KYE47" s="23"/>
      <c r="KYF47" s="23"/>
      <c r="KYG47" s="23"/>
      <c r="KYH47" s="23"/>
      <c r="KYI47" s="23"/>
      <c r="KYJ47" s="23"/>
      <c r="KYK47" s="23"/>
      <c r="KYL47" s="23"/>
      <c r="KYM47" s="23"/>
      <c r="KYN47" s="23"/>
      <c r="KYO47" s="23"/>
      <c r="KYP47" s="23"/>
      <c r="KYQ47" s="23"/>
      <c r="KYR47" s="23"/>
      <c r="KYS47" s="23"/>
      <c r="KYT47" s="23"/>
      <c r="KYU47" s="23"/>
      <c r="KYV47" s="23"/>
      <c r="KYW47" s="23"/>
      <c r="KYX47" s="23"/>
      <c r="KYY47" s="23"/>
      <c r="KYZ47" s="23"/>
      <c r="KZA47" s="23"/>
      <c r="KZB47" s="23"/>
      <c r="KZC47" s="23"/>
      <c r="KZD47" s="23"/>
      <c r="KZE47" s="23"/>
      <c r="KZF47" s="23"/>
      <c r="KZG47" s="23"/>
      <c r="KZH47" s="23"/>
      <c r="KZI47" s="23"/>
      <c r="KZJ47" s="23"/>
      <c r="KZK47" s="23"/>
      <c r="KZL47" s="23"/>
      <c r="KZM47" s="23"/>
      <c r="KZN47" s="23"/>
      <c r="KZO47" s="23"/>
      <c r="KZP47" s="23"/>
      <c r="KZQ47" s="23"/>
      <c r="KZR47" s="23"/>
      <c r="KZS47" s="23"/>
      <c r="KZT47" s="23"/>
      <c r="KZU47" s="23"/>
      <c r="KZV47" s="23"/>
      <c r="KZW47" s="23"/>
      <c r="KZX47" s="23"/>
      <c r="KZY47" s="23"/>
      <c r="KZZ47" s="23"/>
      <c r="LAA47" s="23"/>
      <c r="LAB47" s="23"/>
      <c r="LAC47" s="23"/>
      <c r="LAD47" s="23"/>
      <c r="LAE47" s="23"/>
      <c r="LAF47" s="23"/>
      <c r="LAG47" s="23"/>
      <c r="LAH47" s="23"/>
      <c r="LAI47" s="23"/>
      <c r="LAJ47" s="23"/>
      <c r="LAK47" s="23"/>
      <c r="LAL47" s="23"/>
      <c r="LAM47" s="23"/>
      <c r="LAN47" s="23"/>
      <c r="LAO47" s="23"/>
      <c r="LAP47" s="23"/>
      <c r="LAQ47" s="23"/>
      <c r="LAR47" s="23"/>
      <c r="LAS47" s="23"/>
      <c r="LAT47" s="23"/>
      <c r="LAU47" s="23"/>
      <c r="LAV47" s="23"/>
      <c r="LAW47" s="23"/>
      <c r="LAX47" s="23"/>
      <c r="LAY47" s="23"/>
      <c r="LAZ47" s="23"/>
      <c r="LBA47" s="23"/>
      <c r="LBB47" s="23"/>
      <c r="LBC47" s="23"/>
      <c r="LBD47" s="23"/>
      <c r="LBE47" s="23"/>
      <c r="LBF47" s="23"/>
      <c r="LBG47" s="23"/>
      <c r="LBH47" s="23"/>
      <c r="LBI47" s="23"/>
      <c r="LBJ47" s="23"/>
      <c r="LBK47" s="23"/>
      <c r="LBL47" s="23"/>
      <c r="LBM47" s="23"/>
      <c r="LBN47" s="23"/>
      <c r="LBO47" s="23"/>
      <c r="LBP47" s="23"/>
      <c r="LBQ47" s="23"/>
      <c r="LBR47" s="23"/>
      <c r="LBS47" s="23"/>
      <c r="LBT47" s="23"/>
      <c r="LBU47" s="23"/>
      <c r="LBV47" s="23"/>
      <c r="LBW47" s="23"/>
      <c r="LBX47" s="23"/>
      <c r="LBY47" s="23"/>
      <c r="LBZ47" s="23"/>
      <c r="LCA47" s="23"/>
      <c r="LCB47" s="23"/>
      <c r="LCC47" s="23"/>
      <c r="LCD47" s="23"/>
      <c r="LCE47" s="23"/>
      <c r="LCF47" s="23"/>
      <c r="LCG47" s="23"/>
      <c r="LCH47" s="23"/>
      <c r="LCI47" s="23"/>
      <c r="LCJ47" s="23"/>
      <c r="LCK47" s="23"/>
      <c r="LCL47" s="23"/>
      <c r="LCM47" s="23"/>
      <c r="LCN47" s="23"/>
      <c r="LCO47" s="23"/>
      <c r="LCP47" s="23"/>
      <c r="LCQ47" s="23"/>
      <c r="LCR47" s="23"/>
      <c r="LCS47" s="23"/>
      <c r="LCT47" s="23"/>
      <c r="LCU47" s="23"/>
      <c r="LCV47" s="23"/>
      <c r="LCW47" s="23"/>
      <c r="LCX47" s="23"/>
      <c r="LCY47" s="23"/>
      <c r="LCZ47" s="23"/>
      <c r="LDA47" s="23"/>
      <c r="LDB47" s="23"/>
      <c r="LDC47" s="23"/>
      <c r="LDD47" s="23"/>
      <c r="LDE47" s="23"/>
      <c r="LDF47" s="23"/>
      <c r="LDG47" s="23"/>
      <c r="LDH47" s="23"/>
      <c r="LDI47" s="23"/>
      <c r="LDJ47" s="23"/>
      <c r="LDK47" s="23"/>
      <c r="LDL47" s="23"/>
      <c r="LDM47" s="23"/>
      <c r="LDN47" s="23"/>
      <c r="LDO47" s="23"/>
      <c r="LDP47" s="23"/>
      <c r="LDQ47" s="23"/>
      <c r="LDR47" s="23"/>
      <c r="LDS47" s="23"/>
      <c r="LDT47" s="23"/>
      <c r="LDU47" s="23"/>
      <c r="LDV47" s="23"/>
      <c r="LDW47" s="23"/>
      <c r="LDX47" s="23"/>
      <c r="LDY47" s="23"/>
      <c r="LDZ47" s="23"/>
      <c r="LEA47" s="23"/>
      <c r="LEB47" s="23"/>
      <c r="LEC47" s="23"/>
      <c r="LED47" s="23"/>
      <c r="LEE47" s="23"/>
      <c r="LEF47" s="23"/>
      <c r="LEG47" s="23"/>
      <c r="LEH47" s="23"/>
      <c r="LEI47" s="23"/>
      <c r="LEJ47" s="23"/>
      <c r="LEK47" s="23"/>
      <c r="LEL47" s="23"/>
      <c r="LEM47" s="23"/>
      <c r="LEN47" s="23"/>
      <c r="LEO47" s="23"/>
      <c r="LEP47" s="23"/>
      <c r="LEQ47" s="23"/>
      <c r="LER47" s="23"/>
      <c r="LES47" s="23"/>
      <c r="LET47" s="23"/>
      <c r="LEU47" s="23"/>
      <c r="LEV47" s="23"/>
      <c r="LEW47" s="23"/>
      <c r="LEX47" s="23"/>
      <c r="LEY47" s="23"/>
      <c r="LEZ47" s="23"/>
      <c r="LFA47" s="23"/>
      <c r="LFB47" s="23"/>
      <c r="LFC47" s="23"/>
      <c r="LFD47" s="23"/>
      <c r="LFE47" s="23"/>
      <c r="LFF47" s="23"/>
      <c r="LFG47" s="23"/>
      <c r="LFH47" s="23"/>
      <c r="LFI47" s="23"/>
      <c r="LFJ47" s="23"/>
      <c r="LFK47" s="23"/>
      <c r="LFL47" s="23"/>
      <c r="LFM47" s="23"/>
      <c r="LFN47" s="23"/>
      <c r="LFO47" s="23"/>
      <c r="LFP47" s="23"/>
      <c r="LFQ47" s="23"/>
      <c r="LFR47" s="23"/>
      <c r="LFS47" s="23"/>
      <c r="LFT47" s="23"/>
      <c r="LFU47" s="23"/>
      <c r="LFV47" s="23"/>
      <c r="LFW47" s="23"/>
      <c r="LFX47" s="23"/>
      <c r="LFY47" s="23"/>
      <c r="LFZ47" s="23"/>
      <c r="LGA47" s="23"/>
      <c r="LGB47" s="23"/>
      <c r="LGC47" s="23"/>
      <c r="LGD47" s="23"/>
      <c r="LGE47" s="23"/>
      <c r="LGF47" s="23"/>
      <c r="LGG47" s="23"/>
      <c r="LGH47" s="23"/>
      <c r="LGI47" s="23"/>
      <c r="LGJ47" s="23"/>
      <c r="LGK47" s="23"/>
      <c r="LGL47" s="23"/>
      <c r="LGM47" s="23"/>
      <c r="LGN47" s="23"/>
      <c r="LGO47" s="23"/>
      <c r="LGP47" s="23"/>
      <c r="LGQ47" s="23"/>
      <c r="LGR47" s="23"/>
      <c r="LGS47" s="23"/>
      <c r="LGT47" s="23"/>
      <c r="LGU47" s="23"/>
      <c r="LGV47" s="23"/>
      <c r="LGW47" s="23"/>
      <c r="LGX47" s="23"/>
      <c r="LGY47" s="23"/>
      <c r="LGZ47" s="23"/>
      <c r="LHA47" s="23"/>
      <c r="LHB47" s="23"/>
      <c r="LHC47" s="23"/>
      <c r="LHD47" s="23"/>
      <c r="LHE47" s="23"/>
      <c r="LHF47" s="23"/>
      <c r="LHG47" s="23"/>
      <c r="LHH47" s="23"/>
      <c r="LHI47" s="23"/>
      <c r="LHJ47" s="23"/>
      <c r="LHK47" s="23"/>
      <c r="LHL47" s="23"/>
      <c r="LHM47" s="23"/>
      <c r="LHN47" s="23"/>
      <c r="LHO47" s="23"/>
      <c r="LHP47" s="23"/>
      <c r="LHQ47" s="23"/>
      <c r="LHR47" s="23"/>
      <c r="LHS47" s="23"/>
      <c r="LHT47" s="23"/>
      <c r="LHU47" s="23"/>
      <c r="LHV47" s="23"/>
      <c r="LHW47" s="23"/>
      <c r="LHX47" s="23"/>
      <c r="LHY47" s="23"/>
      <c r="LHZ47" s="23"/>
      <c r="LIA47" s="23"/>
      <c r="LIB47" s="23"/>
      <c r="LIC47" s="23"/>
      <c r="LID47" s="23"/>
      <c r="LIE47" s="23"/>
      <c r="LIF47" s="23"/>
      <c r="LIG47" s="23"/>
      <c r="LIH47" s="23"/>
      <c r="LII47" s="23"/>
      <c r="LIJ47" s="23"/>
      <c r="LIK47" s="23"/>
      <c r="LIL47" s="23"/>
      <c r="LIM47" s="23"/>
      <c r="LIN47" s="23"/>
      <c r="LIO47" s="23"/>
      <c r="LIP47" s="23"/>
      <c r="LIQ47" s="23"/>
      <c r="LIR47" s="23"/>
      <c r="LIS47" s="23"/>
      <c r="LIT47" s="23"/>
      <c r="LIU47" s="23"/>
      <c r="LIV47" s="23"/>
      <c r="LIW47" s="23"/>
      <c r="LIX47" s="23"/>
      <c r="LIY47" s="23"/>
      <c r="LIZ47" s="23"/>
      <c r="LJA47" s="23"/>
      <c r="LJB47" s="23"/>
      <c r="LJC47" s="23"/>
      <c r="LJD47" s="23"/>
      <c r="LJE47" s="23"/>
      <c r="LJF47" s="23"/>
      <c r="LJG47" s="23"/>
      <c r="LJH47" s="23"/>
      <c r="LJI47" s="23"/>
      <c r="LJJ47" s="23"/>
      <c r="LJK47" s="23"/>
      <c r="LJL47" s="23"/>
      <c r="LJM47" s="23"/>
      <c r="LJN47" s="23"/>
      <c r="LJO47" s="23"/>
      <c r="LJP47" s="23"/>
      <c r="LJQ47" s="23"/>
      <c r="LJR47" s="23"/>
      <c r="LJS47" s="23"/>
      <c r="LJT47" s="23"/>
      <c r="LJU47" s="23"/>
      <c r="LJV47" s="23"/>
      <c r="LJW47" s="23"/>
      <c r="LJX47" s="23"/>
      <c r="LJY47" s="23"/>
      <c r="LJZ47" s="23"/>
      <c r="LKA47" s="23"/>
      <c r="LKB47" s="23"/>
      <c r="LKC47" s="23"/>
      <c r="LKD47" s="23"/>
      <c r="LKE47" s="23"/>
      <c r="LKF47" s="23"/>
      <c r="LKG47" s="23"/>
      <c r="LKH47" s="23"/>
      <c r="LKI47" s="23"/>
      <c r="LKJ47" s="23"/>
      <c r="LKK47" s="23"/>
      <c r="LKL47" s="23"/>
      <c r="LKM47" s="23"/>
      <c r="LKN47" s="23"/>
      <c r="LKO47" s="23"/>
      <c r="LKP47" s="23"/>
      <c r="LKQ47" s="23"/>
      <c r="LKR47" s="23"/>
      <c r="LKS47" s="23"/>
      <c r="LKT47" s="23"/>
      <c r="LKU47" s="23"/>
      <c r="LKV47" s="23"/>
      <c r="LKW47" s="23"/>
      <c r="LKX47" s="23"/>
      <c r="LKY47" s="23"/>
      <c r="LKZ47" s="23"/>
      <c r="LLA47" s="23"/>
      <c r="LLB47" s="23"/>
      <c r="LLC47" s="23"/>
      <c r="LLD47" s="23"/>
      <c r="LLE47" s="23"/>
      <c r="LLF47" s="23"/>
      <c r="LLG47" s="23"/>
      <c r="LLH47" s="23"/>
      <c r="LLI47" s="23"/>
      <c r="LLJ47" s="23"/>
      <c r="LLK47" s="23"/>
      <c r="LLL47" s="23"/>
      <c r="LLM47" s="23"/>
      <c r="LLN47" s="23"/>
      <c r="LLO47" s="23"/>
      <c r="LLP47" s="23"/>
      <c r="LLQ47" s="23"/>
      <c r="LLR47" s="23"/>
      <c r="LLS47" s="23"/>
      <c r="LLT47" s="23"/>
      <c r="LLU47" s="23"/>
      <c r="LLV47" s="23"/>
      <c r="LLW47" s="23"/>
      <c r="LLX47" s="23"/>
      <c r="LLY47" s="23"/>
      <c r="LLZ47" s="23"/>
      <c r="LMA47" s="23"/>
      <c r="LMB47" s="23"/>
      <c r="LMC47" s="23"/>
      <c r="LMD47" s="23"/>
      <c r="LME47" s="23"/>
      <c r="LMF47" s="23"/>
      <c r="LMG47" s="23"/>
      <c r="LMH47" s="23"/>
      <c r="LMI47" s="23"/>
      <c r="LMJ47" s="23"/>
      <c r="LMK47" s="23"/>
      <c r="LML47" s="23"/>
      <c r="LMM47" s="23"/>
      <c r="LMN47" s="23"/>
      <c r="LMO47" s="23"/>
      <c r="LMP47" s="23"/>
      <c r="LMQ47" s="23"/>
      <c r="LMR47" s="23"/>
      <c r="LMS47" s="23"/>
      <c r="LMT47" s="23"/>
      <c r="LMU47" s="23"/>
      <c r="LMV47" s="23"/>
      <c r="LMW47" s="23"/>
      <c r="LMX47" s="23"/>
      <c r="LMY47" s="23"/>
      <c r="LMZ47" s="23"/>
      <c r="LNA47" s="23"/>
      <c r="LNB47" s="23"/>
      <c r="LNC47" s="23"/>
      <c r="LND47" s="23"/>
      <c r="LNE47" s="23"/>
      <c r="LNF47" s="23"/>
      <c r="LNG47" s="23"/>
      <c r="LNH47" s="23"/>
      <c r="LNI47" s="23"/>
      <c r="LNJ47" s="23"/>
      <c r="LNK47" s="23"/>
      <c r="LNL47" s="23"/>
      <c r="LNM47" s="23"/>
      <c r="LNN47" s="23"/>
      <c r="LNO47" s="23"/>
      <c r="LNP47" s="23"/>
      <c r="LNQ47" s="23"/>
      <c r="LNR47" s="23"/>
      <c r="LNS47" s="23"/>
      <c r="LNT47" s="23"/>
      <c r="LNU47" s="23"/>
      <c r="LNV47" s="23"/>
      <c r="LNW47" s="23"/>
      <c r="LNX47" s="23"/>
      <c r="LNY47" s="23"/>
      <c r="LNZ47" s="23"/>
      <c r="LOA47" s="23"/>
      <c r="LOB47" s="23"/>
      <c r="LOC47" s="23"/>
      <c r="LOD47" s="23"/>
      <c r="LOE47" s="23"/>
      <c r="LOF47" s="23"/>
      <c r="LOG47" s="23"/>
      <c r="LOH47" s="23"/>
      <c r="LOI47" s="23"/>
      <c r="LOJ47" s="23"/>
      <c r="LOK47" s="23"/>
      <c r="LOL47" s="23"/>
      <c r="LOM47" s="23"/>
      <c r="LON47" s="23"/>
      <c r="LOO47" s="23"/>
      <c r="LOP47" s="23"/>
      <c r="LOQ47" s="23"/>
      <c r="LOR47" s="23"/>
      <c r="LOS47" s="23"/>
      <c r="LOT47" s="23"/>
      <c r="LOU47" s="23"/>
      <c r="LOV47" s="23"/>
      <c r="LOW47" s="23"/>
      <c r="LOX47" s="23"/>
      <c r="LOY47" s="23"/>
      <c r="LOZ47" s="23"/>
      <c r="LPA47" s="23"/>
      <c r="LPB47" s="23"/>
      <c r="LPC47" s="23"/>
      <c r="LPD47" s="23"/>
      <c r="LPE47" s="23"/>
      <c r="LPF47" s="23"/>
      <c r="LPG47" s="23"/>
      <c r="LPH47" s="23"/>
      <c r="LPI47" s="23"/>
      <c r="LPJ47" s="23"/>
      <c r="LPK47" s="23"/>
      <c r="LPL47" s="23"/>
      <c r="LPM47" s="23"/>
      <c r="LPN47" s="23"/>
      <c r="LPO47" s="23"/>
      <c r="LPP47" s="23"/>
      <c r="LPQ47" s="23"/>
      <c r="LPR47" s="23"/>
      <c r="LPS47" s="23"/>
      <c r="LPT47" s="23"/>
      <c r="LPU47" s="23"/>
      <c r="LPV47" s="23"/>
      <c r="LPW47" s="23"/>
      <c r="LPX47" s="23"/>
      <c r="LPY47" s="23"/>
      <c r="LPZ47" s="23"/>
      <c r="LQA47" s="23"/>
      <c r="LQB47" s="23"/>
      <c r="LQC47" s="23"/>
      <c r="LQD47" s="23"/>
      <c r="LQE47" s="23"/>
      <c r="LQF47" s="23"/>
      <c r="LQG47" s="23"/>
      <c r="LQH47" s="23"/>
      <c r="LQI47" s="23"/>
      <c r="LQJ47" s="23"/>
      <c r="LQK47" s="23"/>
      <c r="LQL47" s="23"/>
      <c r="LQM47" s="23"/>
      <c r="LQN47" s="23"/>
      <c r="LQO47" s="23"/>
      <c r="LQP47" s="23"/>
      <c r="LQQ47" s="23"/>
      <c r="LQR47" s="23"/>
      <c r="LQS47" s="23"/>
      <c r="LQT47" s="23"/>
      <c r="LQU47" s="23"/>
      <c r="LQV47" s="23"/>
      <c r="LQW47" s="23"/>
      <c r="LQX47" s="23"/>
      <c r="LQY47" s="23"/>
      <c r="LQZ47" s="23"/>
      <c r="LRA47" s="23"/>
      <c r="LRB47" s="23"/>
      <c r="LRC47" s="23"/>
      <c r="LRD47" s="23"/>
      <c r="LRE47" s="23"/>
      <c r="LRF47" s="23"/>
      <c r="LRG47" s="23"/>
      <c r="LRH47" s="23"/>
      <c r="LRI47" s="23"/>
      <c r="LRJ47" s="23"/>
      <c r="LRK47" s="23"/>
      <c r="LRL47" s="23"/>
      <c r="LRM47" s="23"/>
      <c r="LRN47" s="23"/>
      <c r="LRO47" s="23"/>
      <c r="LRP47" s="23"/>
      <c r="LRQ47" s="23"/>
      <c r="LRR47" s="23"/>
      <c r="LRS47" s="23"/>
      <c r="LRT47" s="23"/>
      <c r="LRU47" s="23"/>
      <c r="LRV47" s="23"/>
      <c r="LRW47" s="23"/>
      <c r="LRX47" s="23"/>
      <c r="LRY47" s="23"/>
      <c r="LRZ47" s="23"/>
      <c r="LSA47" s="23"/>
      <c r="LSB47" s="23"/>
      <c r="LSC47" s="23"/>
      <c r="LSD47" s="23"/>
      <c r="LSE47" s="23"/>
      <c r="LSF47" s="23"/>
      <c r="LSG47" s="23"/>
      <c r="LSH47" s="23"/>
      <c r="LSI47" s="23"/>
      <c r="LSJ47" s="23"/>
      <c r="LSK47" s="23"/>
      <c r="LSL47" s="23"/>
      <c r="LSM47" s="23"/>
      <c r="LSN47" s="23"/>
      <c r="LSO47" s="23"/>
      <c r="LSP47" s="23"/>
      <c r="LSQ47" s="23"/>
      <c r="LSR47" s="23"/>
      <c r="LSS47" s="23"/>
      <c r="LST47" s="23"/>
      <c r="LSU47" s="23"/>
      <c r="LSV47" s="23"/>
      <c r="LSW47" s="23"/>
      <c r="LSX47" s="23"/>
      <c r="LSY47" s="23"/>
      <c r="LSZ47" s="23"/>
      <c r="LTA47" s="23"/>
      <c r="LTB47" s="23"/>
      <c r="LTC47" s="23"/>
      <c r="LTD47" s="23"/>
      <c r="LTE47" s="23"/>
      <c r="LTF47" s="23"/>
      <c r="LTG47" s="23"/>
      <c r="LTH47" s="23"/>
      <c r="LTI47" s="23"/>
      <c r="LTJ47" s="23"/>
      <c r="LTK47" s="23"/>
      <c r="LTL47" s="23"/>
      <c r="LTM47" s="23"/>
      <c r="LTN47" s="23"/>
      <c r="LTO47" s="23"/>
      <c r="LTP47" s="23"/>
      <c r="LTQ47" s="23"/>
      <c r="LTR47" s="23"/>
      <c r="LTS47" s="23"/>
      <c r="LTT47" s="23"/>
      <c r="LTU47" s="23"/>
      <c r="LTV47" s="23"/>
      <c r="LTW47" s="23"/>
      <c r="LTX47" s="23"/>
      <c r="LTY47" s="23"/>
      <c r="LTZ47" s="23"/>
      <c r="LUA47" s="23"/>
      <c r="LUB47" s="23"/>
      <c r="LUC47" s="23"/>
      <c r="LUD47" s="23"/>
      <c r="LUE47" s="23"/>
      <c r="LUF47" s="23"/>
      <c r="LUG47" s="23"/>
      <c r="LUH47" s="23"/>
      <c r="LUI47" s="23"/>
      <c r="LUJ47" s="23"/>
      <c r="LUK47" s="23"/>
      <c r="LUL47" s="23"/>
      <c r="LUM47" s="23"/>
      <c r="LUN47" s="23"/>
      <c r="LUO47" s="23"/>
      <c r="LUP47" s="23"/>
      <c r="LUQ47" s="23"/>
      <c r="LUR47" s="23"/>
      <c r="LUS47" s="23"/>
      <c r="LUT47" s="23"/>
      <c r="LUU47" s="23"/>
      <c r="LUV47" s="23"/>
      <c r="LUW47" s="23"/>
      <c r="LUX47" s="23"/>
      <c r="LUY47" s="23"/>
      <c r="LUZ47" s="23"/>
      <c r="LVA47" s="23"/>
      <c r="LVB47" s="23"/>
      <c r="LVC47" s="23"/>
      <c r="LVD47" s="23"/>
      <c r="LVE47" s="23"/>
      <c r="LVF47" s="23"/>
      <c r="LVG47" s="23"/>
      <c r="LVH47" s="23"/>
      <c r="LVI47" s="23"/>
      <c r="LVJ47" s="23"/>
      <c r="LVK47" s="23"/>
      <c r="LVL47" s="23"/>
      <c r="LVM47" s="23"/>
      <c r="LVN47" s="23"/>
      <c r="LVO47" s="23"/>
      <c r="LVP47" s="23"/>
      <c r="LVQ47" s="23"/>
      <c r="LVR47" s="23"/>
      <c r="LVS47" s="23"/>
      <c r="LVT47" s="23"/>
      <c r="LVU47" s="23"/>
      <c r="LVV47" s="23"/>
      <c r="LVW47" s="23"/>
      <c r="LVX47" s="23"/>
      <c r="LVY47" s="23"/>
      <c r="LVZ47" s="23"/>
      <c r="LWA47" s="23"/>
      <c r="LWB47" s="23"/>
      <c r="LWC47" s="23"/>
      <c r="LWD47" s="23"/>
      <c r="LWE47" s="23"/>
      <c r="LWF47" s="23"/>
      <c r="LWG47" s="23"/>
      <c r="LWH47" s="23"/>
      <c r="LWI47" s="23"/>
      <c r="LWJ47" s="23"/>
      <c r="LWK47" s="23"/>
      <c r="LWL47" s="23"/>
      <c r="LWM47" s="23"/>
      <c r="LWN47" s="23"/>
      <c r="LWO47" s="23"/>
      <c r="LWP47" s="23"/>
      <c r="LWQ47" s="23"/>
      <c r="LWR47" s="23"/>
      <c r="LWS47" s="23"/>
      <c r="LWT47" s="23"/>
      <c r="LWU47" s="23"/>
      <c r="LWV47" s="23"/>
      <c r="LWW47" s="23"/>
      <c r="LWX47" s="23"/>
      <c r="LWY47" s="23"/>
      <c r="LWZ47" s="23"/>
      <c r="LXA47" s="23"/>
      <c r="LXB47" s="23"/>
      <c r="LXC47" s="23"/>
      <c r="LXD47" s="23"/>
      <c r="LXE47" s="23"/>
      <c r="LXF47" s="23"/>
      <c r="LXG47" s="23"/>
      <c r="LXH47" s="23"/>
      <c r="LXI47" s="23"/>
      <c r="LXJ47" s="23"/>
      <c r="LXK47" s="23"/>
      <c r="LXL47" s="23"/>
      <c r="LXM47" s="23"/>
      <c r="LXN47" s="23"/>
      <c r="LXO47" s="23"/>
      <c r="LXP47" s="23"/>
      <c r="LXQ47" s="23"/>
      <c r="LXR47" s="23"/>
      <c r="LXS47" s="23"/>
      <c r="LXT47" s="23"/>
      <c r="LXU47" s="23"/>
      <c r="LXV47" s="23"/>
      <c r="LXW47" s="23"/>
      <c r="LXX47" s="23"/>
      <c r="LXY47" s="23"/>
      <c r="LXZ47" s="23"/>
      <c r="LYA47" s="23"/>
      <c r="LYB47" s="23"/>
      <c r="LYC47" s="23"/>
      <c r="LYD47" s="23"/>
      <c r="LYE47" s="23"/>
      <c r="LYF47" s="23"/>
      <c r="LYG47" s="23"/>
      <c r="LYH47" s="23"/>
      <c r="LYI47" s="23"/>
      <c r="LYJ47" s="23"/>
      <c r="LYK47" s="23"/>
      <c r="LYL47" s="23"/>
      <c r="LYM47" s="23"/>
      <c r="LYN47" s="23"/>
      <c r="LYO47" s="23"/>
      <c r="LYP47" s="23"/>
      <c r="LYQ47" s="23"/>
      <c r="LYR47" s="23"/>
      <c r="LYS47" s="23"/>
      <c r="LYT47" s="23"/>
      <c r="LYU47" s="23"/>
      <c r="LYV47" s="23"/>
      <c r="LYW47" s="23"/>
      <c r="LYX47" s="23"/>
      <c r="LYY47" s="23"/>
      <c r="LYZ47" s="23"/>
      <c r="LZA47" s="23"/>
      <c r="LZB47" s="23"/>
      <c r="LZC47" s="23"/>
      <c r="LZD47" s="23"/>
      <c r="LZE47" s="23"/>
      <c r="LZF47" s="23"/>
      <c r="LZG47" s="23"/>
      <c r="LZH47" s="23"/>
      <c r="LZI47" s="23"/>
      <c r="LZJ47" s="23"/>
      <c r="LZK47" s="23"/>
      <c r="LZL47" s="23"/>
      <c r="LZM47" s="23"/>
      <c r="LZN47" s="23"/>
      <c r="LZO47" s="23"/>
      <c r="LZP47" s="23"/>
      <c r="LZQ47" s="23"/>
      <c r="LZR47" s="23"/>
      <c r="LZS47" s="23"/>
      <c r="LZT47" s="23"/>
      <c r="LZU47" s="23"/>
      <c r="LZV47" s="23"/>
      <c r="LZW47" s="23"/>
      <c r="LZX47" s="23"/>
      <c r="LZY47" s="23"/>
      <c r="LZZ47" s="23"/>
      <c r="MAA47" s="23"/>
      <c r="MAB47" s="23"/>
      <c r="MAC47" s="23"/>
      <c r="MAD47" s="23"/>
      <c r="MAE47" s="23"/>
      <c r="MAF47" s="23"/>
      <c r="MAG47" s="23"/>
      <c r="MAH47" s="23"/>
      <c r="MAI47" s="23"/>
      <c r="MAJ47" s="23"/>
      <c r="MAK47" s="23"/>
      <c r="MAL47" s="23"/>
      <c r="MAM47" s="23"/>
      <c r="MAN47" s="23"/>
      <c r="MAO47" s="23"/>
      <c r="MAP47" s="23"/>
      <c r="MAQ47" s="23"/>
      <c r="MAR47" s="23"/>
      <c r="MAS47" s="23"/>
      <c r="MAT47" s="23"/>
      <c r="MAU47" s="23"/>
      <c r="MAV47" s="23"/>
      <c r="MAW47" s="23"/>
      <c r="MAX47" s="23"/>
      <c r="MAY47" s="23"/>
      <c r="MAZ47" s="23"/>
      <c r="MBA47" s="23"/>
      <c r="MBB47" s="23"/>
      <c r="MBC47" s="23"/>
      <c r="MBD47" s="23"/>
      <c r="MBE47" s="23"/>
      <c r="MBF47" s="23"/>
      <c r="MBG47" s="23"/>
      <c r="MBH47" s="23"/>
      <c r="MBI47" s="23"/>
      <c r="MBJ47" s="23"/>
      <c r="MBK47" s="23"/>
      <c r="MBL47" s="23"/>
      <c r="MBM47" s="23"/>
      <c r="MBN47" s="23"/>
      <c r="MBO47" s="23"/>
      <c r="MBP47" s="23"/>
      <c r="MBQ47" s="23"/>
      <c r="MBR47" s="23"/>
      <c r="MBS47" s="23"/>
      <c r="MBT47" s="23"/>
      <c r="MBU47" s="23"/>
      <c r="MBV47" s="23"/>
      <c r="MBW47" s="23"/>
      <c r="MBX47" s="23"/>
      <c r="MBY47" s="23"/>
      <c r="MBZ47" s="23"/>
      <c r="MCA47" s="23"/>
      <c r="MCB47" s="23"/>
      <c r="MCC47" s="23"/>
      <c r="MCD47" s="23"/>
      <c r="MCE47" s="23"/>
      <c r="MCF47" s="23"/>
      <c r="MCG47" s="23"/>
      <c r="MCH47" s="23"/>
      <c r="MCI47" s="23"/>
      <c r="MCJ47" s="23"/>
      <c r="MCK47" s="23"/>
      <c r="MCL47" s="23"/>
      <c r="MCM47" s="23"/>
      <c r="MCN47" s="23"/>
      <c r="MCO47" s="23"/>
      <c r="MCP47" s="23"/>
      <c r="MCQ47" s="23"/>
      <c r="MCR47" s="23"/>
      <c r="MCS47" s="23"/>
      <c r="MCT47" s="23"/>
      <c r="MCU47" s="23"/>
      <c r="MCV47" s="23"/>
      <c r="MCW47" s="23"/>
      <c r="MCX47" s="23"/>
      <c r="MCY47" s="23"/>
      <c r="MCZ47" s="23"/>
      <c r="MDA47" s="23"/>
      <c r="MDB47" s="23"/>
      <c r="MDC47" s="23"/>
      <c r="MDD47" s="23"/>
      <c r="MDE47" s="23"/>
      <c r="MDF47" s="23"/>
      <c r="MDG47" s="23"/>
      <c r="MDH47" s="23"/>
      <c r="MDI47" s="23"/>
      <c r="MDJ47" s="23"/>
      <c r="MDK47" s="23"/>
      <c r="MDL47" s="23"/>
      <c r="MDM47" s="23"/>
      <c r="MDN47" s="23"/>
      <c r="MDO47" s="23"/>
      <c r="MDP47" s="23"/>
      <c r="MDQ47" s="23"/>
      <c r="MDR47" s="23"/>
      <c r="MDS47" s="23"/>
      <c r="MDT47" s="23"/>
      <c r="MDU47" s="23"/>
      <c r="MDV47" s="23"/>
      <c r="MDW47" s="23"/>
      <c r="MDX47" s="23"/>
      <c r="MDY47" s="23"/>
      <c r="MDZ47" s="23"/>
      <c r="MEA47" s="23"/>
      <c r="MEB47" s="23"/>
      <c r="MEC47" s="23"/>
      <c r="MED47" s="23"/>
      <c r="MEE47" s="23"/>
      <c r="MEF47" s="23"/>
      <c r="MEG47" s="23"/>
      <c r="MEH47" s="23"/>
      <c r="MEI47" s="23"/>
      <c r="MEJ47" s="23"/>
      <c r="MEK47" s="23"/>
      <c r="MEL47" s="23"/>
      <c r="MEM47" s="23"/>
      <c r="MEN47" s="23"/>
      <c r="MEO47" s="23"/>
      <c r="MEP47" s="23"/>
      <c r="MEQ47" s="23"/>
      <c r="MER47" s="23"/>
      <c r="MES47" s="23"/>
      <c r="MET47" s="23"/>
      <c r="MEU47" s="23"/>
      <c r="MEV47" s="23"/>
      <c r="MEW47" s="23"/>
      <c r="MEX47" s="23"/>
      <c r="MEY47" s="23"/>
      <c r="MEZ47" s="23"/>
      <c r="MFA47" s="23"/>
      <c r="MFB47" s="23"/>
      <c r="MFC47" s="23"/>
      <c r="MFD47" s="23"/>
      <c r="MFE47" s="23"/>
      <c r="MFF47" s="23"/>
      <c r="MFG47" s="23"/>
      <c r="MFH47" s="23"/>
      <c r="MFI47" s="23"/>
      <c r="MFJ47" s="23"/>
      <c r="MFK47" s="23"/>
      <c r="MFL47" s="23"/>
      <c r="MFM47" s="23"/>
      <c r="MFN47" s="23"/>
      <c r="MFO47" s="23"/>
      <c r="MFP47" s="23"/>
      <c r="MFQ47" s="23"/>
      <c r="MFR47" s="23"/>
      <c r="MFS47" s="23"/>
      <c r="MFT47" s="23"/>
      <c r="MFU47" s="23"/>
      <c r="MFV47" s="23"/>
      <c r="MFW47" s="23"/>
      <c r="MFX47" s="23"/>
      <c r="MFY47" s="23"/>
      <c r="MFZ47" s="23"/>
      <c r="MGA47" s="23"/>
      <c r="MGB47" s="23"/>
      <c r="MGC47" s="23"/>
      <c r="MGD47" s="23"/>
      <c r="MGE47" s="23"/>
      <c r="MGF47" s="23"/>
      <c r="MGG47" s="23"/>
      <c r="MGH47" s="23"/>
      <c r="MGI47" s="23"/>
      <c r="MGJ47" s="23"/>
      <c r="MGK47" s="23"/>
      <c r="MGL47" s="23"/>
      <c r="MGM47" s="23"/>
      <c r="MGN47" s="23"/>
      <c r="MGO47" s="23"/>
      <c r="MGP47" s="23"/>
      <c r="MGQ47" s="23"/>
      <c r="MGR47" s="23"/>
      <c r="MGS47" s="23"/>
      <c r="MGT47" s="23"/>
      <c r="MGU47" s="23"/>
      <c r="MGV47" s="23"/>
      <c r="MGW47" s="23"/>
      <c r="MGX47" s="23"/>
      <c r="MGY47" s="23"/>
      <c r="MGZ47" s="23"/>
      <c r="MHA47" s="23"/>
      <c r="MHB47" s="23"/>
      <c r="MHC47" s="23"/>
      <c r="MHD47" s="23"/>
      <c r="MHE47" s="23"/>
      <c r="MHF47" s="23"/>
      <c r="MHG47" s="23"/>
      <c r="MHH47" s="23"/>
      <c r="MHI47" s="23"/>
      <c r="MHJ47" s="23"/>
      <c r="MHK47" s="23"/>
      <c r="MHL47" s="23"/>
      <c r="MHM47" s="23"/>
      <c r="MHN47" s="23"/>
      <c r="MHO47" s="23"/>
      <c r="MHP47" s="23"/>
      <c r="MHQ47" s="23"/>
      <c r="MHR47" s="23"/>
      <c r="MHS47" s="23"/>
      <c r="MHT47" s="23"/>
      <c r="MHU47" s="23"/>
      <c r="MHV47" s="23"/>
      <c r="MHW47" s="23"/>
      <c r="MHX47" s="23"/>
      <c r="MHY47" s="23"/>
      <c r="MHZ47" s="23"/>
      <c r="MIA47" s="23"/>
      <c r="MIB47" s="23"/>
      <c r="MIC47" s="23"/>
      <c r="MID47" s="23"/>
      <c r="MIE47" s="23"/>
      <c r="MIF47" s="23"/>
      <c r="MIG47" s="23"/>
      <c r="MIH47" s="23"/>
      <c r="MII47" s="23"/>
      <c r="MIJ47" s="23"/>
      <c r="MIK47" s="23"/>
      <c r="MIL47" s="23"/>
      <c r="MIM47" s="23"/>
      <c r="MIN47" s="23"/>
      <c r="MIO47" s="23"/>
      <c r="MIP47" s="23"/>
      <c r="MIQ47" s="23"/>
      <c r="MIR47" s="23"/>
      <c r="MIS47" s="23"/>
      <c r="MIT47" s="23"/>
      <c r="MIU47" s="23"/>
      <c r="MIV47" s="23"/>
      <c r="MIW47" s="23"/>
      <c r="MIX47" s="23"/>
      <c r="MIY47" s="23"/>
      <c r="MIZ47" s="23"/>
      <c r="MJA47" s="23"/>
      <c r="MJB47" s="23"/>
      <c r="MJC47" s="23"/>
      <c r="MJD47" s="23"/>
      <c r="MJE47" s="23"/>
      <c r="MJF47" s="23"/>
      <c r="MJG47" s="23"/>
      <c r="MJH47" s="23"/>
      <c r="MJI47" s="23"/>
      <c r="MJJ47" s="23"/>
      <c r="MJK47" s="23"/>
      <c r="MJL47" s="23"/>
      <c r="MJM47" s="23"/>
      <c r="MJN47" s="23"/>
      <c r="MJO47" s="23"/>
      <c r="MJP47" s="23"/>
      <c r="MJQ47" s="23"/>
      <c r="MJR47" s="23"/>
      <c r="MJS47" s="23"/>
      <c r="MJT47" s="23"/>
      <c r="MJU47" s="23"/>
      <c r="MJV47" s="23"/>
      <c r="MJW47" s="23"/>
      <c r="MJX47" s="23"/>
      <c r="MJY47" s="23"/>
      <c r="MJZ47" s="23"/>
      <c r="MKA47" s="23"/>
      <c r="MKB47" s="23"/>
      <c r="MKC47" s="23"/>
      <c r="MKD47" s="23"/>
      <c r="MKE47" s="23"/>
      <c r="MKF47" s="23"/>
      <c r="MKG47" s="23"/>
      <c r="MKH47" s="23"/>
      <c r="MKI47" s="23"/>
      <c r="MKJ47" s="23"/>
      <c r="MKK47" s="23"/>
      <c r="MKL47" s="23"/>
      <c r="MKM47" s="23"/>
      <c r="MKN47" s="23"/>
      <c r="MKO47" s="23"/>
      <c r="MKP47" s="23"/>
      <c r="MKQ47" s="23"/>
      <c r="MKR47" s="23"/>
      <c r="MKS47" s="23"/>
      <c r="MKT47" s="23"/>
      <c r="MKU47" s="23"/>
      <c r="MKV47" s="23"/>
      <c r="MKW47" s="23"/>
      <c r="MKX47" s="23"/>
      <c r="MKY47" s="23"/>
      <c r="MKZ47" s="23"/>
      <c r="MLA47" s="23"/>
      <c r="MLB47" s="23"/>
      <c r="MLC47" s="23"/>
      <c r="MLD47" s="23"/>
      <c r="MLE47" s="23"/>
      <c r="MLF47" s="23"/>
      <c r="MLG47" s="23"/>
      <c r="MLH47" s="23"/>
      <c r="MLI47" s="23"/>
      <c r="MLJ47" s="23"/>
      <c r="MLK47" s="23"/>
      <c r="MLL47" s="23"/>
      <c r="MLM47" s="23"/>
      <c r="MLN47" s="23"/>
      <c r="MLO47" s="23"/>
      <c r="MLP47" s="23"/>
      <c r="MLQ47" s="23"/>
      <c r="MLR47" s="23"/>
      <c r="MLS47" s="23"/>
      <c r="MLT47" s="23"/>
      <c r="MLU47" s="23"/>
      <c r="MLV47" s="23"/>
      <c r="MLW47" s="23"/>
      <c r="MLX47" s="23"/>
      <c r="MLY47" s="23"/>
      <c r="MLZ47" s="23"/>
      <c r="MMA47" s="23"/>
      <c r="MMB47" s="23"/>
      <c r="MMC47" s="23"/>
      <c r="MMD47" s="23"/>
      <c r="MME47" s="23"/>
      <c r="MMF47" s="23"/>
      <c r="MMG47" s="23"/>
      <c r="MMH47" s="23"/>
      <c r="MMI47" s="23"/>
      <c r="MMJ47" s="23"/>
      <c r="MMK47" s="23"/>
      <c r="MML47" s="23"/>
      <c r="MMM47" s="23"/>
      <c r="MMN47" s="23"/>
      <c r="MMO47" s="23"/>
      <c r="MMP47" s="23"/>
      <c r="MMQ47" s="23"/>
      <c r="MMR47" s="23"/>
      <c r="MMS47" s="23"/>
      <c r="MMT47" s="23"/>
      <c r="MMU47" s="23"/>
      <c r="MMV47" s="23"/>
      <c r="MMW47" s="23"/>
      <c r="MMX47" s="23"/>
      <c r="MMY47" s="23"/>
      <c r="MMZ47" s="23"/>
      <c r="MNA47" s="23"/>
      <c r="MNB47" s="23"/>
      <c r="MNC47" s="23"/>
      <c r="MND47" s="23"/>
      <c r="MNE47" s="23"/>
      <c r="MNF47" s="23"/>
      <c r="MNG47" s="23"/>
      <c r="MNH47" s="23"/>
      <c r="MNI47" s="23"/>
      <c r="MNJ47" s="23"/>
      <c r="MNK47" s="23"/>
      <c r="MNL47" s="23"/>
      <c r="MNM47" s="23"/>
      <c r="MNN47" s="23"/>
      <c r="MNO47" s="23"/>
      <c r="MNP47" s="23"/>
      <c r="MNQ47" s="23"/>
      <c r="MNR47" s="23"/>
      <c r="MNS47" s="23"/>
      <c r="MNT47" s="23"/>
      <c r="MNU47" s="23"/>
      <c r="MNV47" s="23"/>
      <c r="MNW47" s="23"/>
      <c r="MNX47" s="23"/>
      <c r="MNY47" s="23"/>
      <c r="MNZ47" s="23"/>
      <c r="MOA47" s="23"/>
      <c r="MOB47" s="23"/>
      <c r="MOC47" s="23"/>
      <c r="MOD47" s="23"/>
      <c r="MOE47" s="23"/>
      <c r="MOF47" s="23"/>
      <c r="MOG47" s="23"/>
      <c r="MOH47" s="23"/>
      <c r="MOI47" s="23"/>
      <c r="MOJ47" s="23"/>
      <c r="MOK47" s="23"/>
      <c r="MOL47" s="23"/>
      <c r="MOM47" s="23"/>
      <c r="MON47" s="23"/>
      <c r="MOO47" s="23"/>
      <c r="MOP47" s="23"/>
      <c r="MOQ47" s="23"/>
      <c r="MOR47" s="23"/>
      <c r="MOS47" s="23"/>
      <c r="MOT47" s="23"/>
      <c r="MOU47" s="23"/>
      <c r="MOV47" s="23"/>
      <c r="MOW47" s="23"/>
      <c r="MOX47" s="23"/>
      <c r="MOY47" s="23"/>
      <c r="MOZ47" s="23"/>
      <c r="MPA47" s="23"/>
      <c r="MPB47" s="23"/>
      <c r="MPC47" s="23"/>
      <c r="MPD47" s="23"/>
      <c r="MPE47" s="23"/>
      <c r="MPF47" s="23"/>
      <c r="MPG47" s="23"/>
      <c r="MPH47" s="23"/>
      <c r="MPI47" s="23"/>
      <c r="MPJ47" s="23"/>
      <c r="MPK47" s="23"/>
      <c r="MPL47" s="23"/>
      <c r="MPM47" s="23"/>
      <c r="MPN47" s="23"/>
      <c r="MPO47" s="23"/>
      <c r="MPP47" s="23"/>
      <c r="MPQ47" s="23"/>
      <c r="MPR47" s="23"/>
      <c r="MPS47" s="23"/>
      <c r="MPT47" s="23"/>
      <c r="MPU47" s="23"/>
      <c r="MPV47" s="23"/>
      <c r="MPW47" s="23"/>
      <c r="MPX47" s="23"/>
      <c r="MPY47" s="23"/>
      <c r="MPZ47" s="23"/>
      <c r="MQA47" s="23"/>
      <c r="MQB47" s="23"/>
      <c r="MQC47" s="23"/>
      <c r="MQD47" s="23"/>
      <c r="MQE47" s="23"/>
      <c r="MQF47" s="23"/>
      <c r="MQG47" s="23"/>
      <c r="MQH47" s="23"/>
      <c r="MQI47" s="23"/>
      <c r="MQJ47" s="23"/>
      <c r="MQK47" s="23"/>
      <c r="MQL47" s="23"/>
      <c r="MQM47" s="23"/>
      <c r="MQN47" s="23"/>
      <c r="MQO47" s="23"/>
      <c r="MQP47" s="23"/>
      <c r="MQQ47" s="23"/>
      <c r="MQR47" s="23"/>
      <c r="MQS47" s="23"/>
      <c r="MQT47" s="23"/>
      <c r="MQU47" s="23"/>
      <c r="MQV47" s="23"/>
      <c r="MQW47" s="23"/>
      <c r="MQX47" s="23"/>
      <c r="MQY47" s="23"/>
      <c r="MQZ47" s="23"/>
      <c r="MRA47" s="23"/>
      <c r="MRB47" s="23"/>
      <c r="MRC47" s="23"/>
      <c r="MRD47" s="23"/>
      <c r="MRE47" s="23"/>
      <c r="MRF47" s="23"/>
      <c r="MRG47" s="23"/>
      <c r="MRH47" s="23"/>
      <c r="MRI47" s="23"/>
      <c r="MRJ47" s="23"/>
      <c r="MRK47" s="23"/>
      <c r="MRL47" s="23"/>
      <c r="MRM47" s="23"/>
      <c r="MRN47" s="23"/>
      <c r="MRO47" s="23"/>
      <c r="MRP47" s="23"/>
      <c r="MRQ47" s="23"/>
      <c r="MRR47" s="23"/>
      <c r="MRS47" s="23"/>
      <c r="MRT47" s="23"/>
      <c r="MRU47" s="23"/>
      <c r="MRV47" s="23"/>
      <c r="MRW47" s="23"/>
      <c r="MRX47" s="23"/>
      <c r="MRY47" s="23"/>
      <c r="MRZ47" s="23"/>
      <c r="MSA47" s="23"/>
      <c r="MSB47" s="23"/>
      <c r="MSC47" s="23"/>
      <c r="MSD47" s="23"/>
      <c r="MSE47" s="23"/>
      <c r="MSF47" s="23"/>
      <c r="MSG47" s="23"/>
      <c r="MSH47" s="23"/>
      <c r="MSI47" s="23"/>
      <c r="MSJ47" s="23"/>
      <c r="MSK47" s="23"/>
      <c r="MSL47" s="23"/>
      <c r="MSM47" s="23"/>
      <c r="MSN47" s="23"/>
      <c r="MSO47" s="23"/>
      <c r="MSP47" s="23"/>
      <c r="MSQ47" s="23"/>
      <c r="MSR47" s="23"/>
      <c r="MSS47" s="23"/>
      <c r="MST47" s="23"/>
      <c r="MSU47" s="23"/>
      <c r="MSV47" s="23"/>
      <c r="MSW47" s="23"/>
      <c r="MSX47" s="23"/>
      <c r="MSY47" s="23"/>
      <c r="MSZ47" s="23"/>
      <c r="MTA47" s="23"/>
      <c r="MTB47" s="23"/>
      <c r="MTC47" s="23"/>
      <c r="MTD47" s="23"/>
      <c r="MTE47" s="23"/>
      <c r="MTF47" s="23"/>
      <c r="MTG47" s="23"/>
      <c r="MTH47" s="23"/>
      <c r="MTI47" s="23"/>
      <c r="MTJ47" s="23"/>
      <c r="MTK47" s="23"/>
      <c r="MTL47" s="23"/>
      <c r="MTM47" s="23"/>
      <c r="MTN47" s="23"/>
      <c r="MTO47" s="23"/>
      <c r="MTP47" s="23"/>
      <c r="MTQ47" s="23"/>
      <c r="MTR47" s="23"/>
      <c r="MTS47" s="23"/>
      <c r="MTT47" s="23"/>
      <c r="MTU47" s="23"/>
      <c r="MTV47" s="23"/>
      <c r="MTW47" s="23"/>
      <c r="MTX47" s="23"/>
      <c r="MTY47" s="23"/>
      <c r="MTZ47" s="23"/>
      <c r="MUA47" s="23"/>
      <c r="MUB47" s="23"/>
      <c r="MUC47" s="23"/>
      <c r="MUD47" s="23"/>
      <c r="MUE47" s="23"/>
      <c r="MUF47" s="23"/>
      <c r="MUG47" s="23"/>
      <c r="MUH47" s="23"/>
      <c r="MUI47" s="23"/>
      <c r="MUJ47" s="23"/>
      <c r="MUK47" s="23"/>
      <c r="MUL47" s="23"/>
      <c r="MUM47" s="23"/>
      <c r="MUN47" s="23"/>
      <c r="MUO47" s="23"/>
      <c r="MUP47" s="23"/>
      <c r="MUQ47" s="23"/>
      <c r="MUR47" s="23"/>
      <c r="MUS47" s="23"/>
      <c r="MUT47" s="23"/>
      <c r="MUU47" s="23"/>
      <c r="MUV47" s="23"/>
      <c r="MUW47" s="23"/>
      <c r="MUX47" s="23"/>
      <c r="MUY47" s="23"/>
      <c r="MUZ47" s="23"/>
      <c r="MVA47" s="23"/>
      <c r="MVB47" s="23"/>
      <c r="MVC47" s="23"/>
      <c r="MVD47" s="23"/>
      <c r="MVE47" s="23"/>
      <c r="MVF47" s="23"/>
      <c r="MVG47" s="23"/>
      <c r="MVH47" s="23"/>
      <c r="MVI47" s="23"/>
      <c r="MVJ47" s="23"/>
      <c r="MVK47" s="23"/>
      <c r="MVL47" s="23"/>
      <c r="MVM47" s="23"/>
      <c r="MVN47" s="23"/>
      <c r="MVO47" s="23"/>
      <c r="MVP47" s="23"/>
      <c r="MVQ47" s="23"/>
      <c r="MVR47" s="23"/>
      <c r="MVS47" s="23"/>
      <c r="MVT47" s="23"/>
      <c r="MVU47" s="23"/>
      <c r="MVV47" s="23"/>
      <c r="MVW47" s="23"/>
      <c r="MVX47" s="23"/>
      <c r="MVY47" s="23"/>
      <c r="MVZ47" s="23"/>
      <c r="MWA47" s="23"/>
      <c r="MWB47" s="23"/>
      <c r="MWC47" s="23"/>
      <c r="MWD47" s="23"/>
      <c r="MWE47" s="23"/>
      <c r="MWF47" s="23"/>
      <c r="MWG47" s="23"/>
      <c r="MWH47" s="23"/>
      <c r="MWI47" s="23"/>
      <c r="MWJ47" s="23"/>
      <c r="MWK47" s="23"/>
      <c r="MWL47" s="23"/>
      <c r="MWM47" s="23"/>
      <c r="MWN47" s="23"/>
      <c r="MWO47" s="23"/>
      <c r="MWP47" s="23"/>
      <c r="MWQ47" s="23"/>
      <c r="MWR47" s="23"/>
      <c r="MWS47" s="23"/>
      <c r="MWT47" s="23"/>
      <c r="MWU47" s="23"/>
      <c r="MWV47" s="23"/>
      <c r="MWW47" s="23"/>
      <c r="MWX47" s="23"/>
      <c r="MWY47" s="23"/>
      <c r="MWZ47" s="23"/>
      <c r="MXA47" s="23"/>
      <c r="MXB47" s="23"/>
      <c r="MXC47" s="23"/>
      <c r="MXD47" s="23"/>
      <c r="MXE47" s="23"/>
      <c r="MXF47" s="23"/>
      <c r="MXG47" s="23"/>
      <c r="MXH47" s="23"/>
      <c r="MXI47" s="23"/>
      <c r="MXJ47" s="23"/>
      <c r="MXK47" s="23"/>
      <c r="MXL47" s="23"/>
      <c r="MXM47" s="23"/>
      <c r="MXN47" s="23"/>
      <c r="MXO47" s="23"/>
      <c r="MXP47" s="23"/>
      <c r="MXQ47" s="23"/>
      <c r="MXR47" s="23"/>
      <c r="MXS47" s="23"/>
      <c r="MXT47" s="23"/>
      <c r="MXU47" s="23"/>
      <c r="MXV47" s="23"/>
      <c r="MXW47" s="23"/>
      <c r="MXX47" s="23"/>
      <c r="MXY47" s="23"/>
      <c r="MXZ47" s="23"/>
      <c r="MYA47" s="23"/>
      <c r="MYB47" s="23"/>
      <c r="MYC47" s="23"/>
      <c r="MYD47" s="23"/>
      <c r="MYE47" s="23"/>
      <c r="MYF47" s="23"/>
      <c r="MYG47" s="23"/>
      <c r="MYH47" s="23"/>
      <c r="MYI47" s="23"/>
      <c r="MYJ47" s="23"/>
      <c r="MYK47" s="23"/>
      <c r="MYL47" s="23"/>
      <c r="MYM47" s="23"/>
      <c r="MYN47" s="23"/>
      <c r="MYO47" s="23"/>
      <c r="MYP47" s="23"/>
      <c r="MYQ47" s="23"/>
      <c r="MYR47" s="23"/>
      <c r="MYS47" s="23"/>
      <c r="MYT47" s="23"/>
      <c r="MYU47" s="23"/>
      <c r="MYV47" s="23"/>
      <c r="MYW47" s="23"/>
      <c r="MYX47" s="23"/>
      <c r="MYY47" s="23"/>
      <c r="MYZ47" s="23"/>
      <c r="MZA47" s="23"/>
      <c r="MZB47" s="23"/>
      <c r="MZC47" s="23"/>
      <c r="MZD47" s="23"/>
      <c r="MZE47" s="23"/>
      <c r="MZF47" s="23"/>
      <c r="MZG47" s="23"/>
      <c r="MZH47" s="23"/>
      <c r="MZI47" s="23"/>
      <c r="MZJ47" s="23"/>
      <c r="MZK47" s="23"/>
      <c r="MZL47" s="23"/>
      <c r="MZM47" s="23"/>
      <c r="MZN47" s="23"/>
      <c r="MZO47" s="23"/>
      <c r="MZP47" s="23"/>
      <c r="MZQ47" s="23"/>
      <c r="MZR47" s="23"/>
      <c r="MZS47" s="23"/>
      <c r="MZT47" s="23"/>
      <c r="MZU47" s="23"/>
      <c r="MZV47" s="23"/>
      <c r="MZW47" s="23"/>
      <c r="MZX47" s="23"/>
      <c r="MZY47" s="23"/>
      <c r="MZZ47" s="23"/>
      <c r="NAA47" s="23"/>
      <c r="NAB47" s="23"/>
      <c r="NAC47" s="23"/>
      <c r="NAD47" s="23"/>
      <c r="NAE47" s="23"/>
      <c r="NAF47" s="23"/>
      <c r="NAG47" s="23"/>
      <c r="NAH47" s="23"/>
      <c r="NAI47" s="23"/>
      <c r="NAJ47" s="23"/>
      <c r="NAK47" s="23"/>
      <c r="NAL47" s="23"/>
      <c r="NAM47" s="23"/>
      <c r="NAN47" s="23"/>
      <c r="NAO47" s="23"/>
      <c r="NAP47" s="23"/>
      <c r="NAQ47" s="23"/>
      <c r="NAR47" s="23"/>
      <c r="NAS47" s="23"/>
      <c r="NAT47" s="23"/>
      <c r="NAU47" s="23"/>
      <c r="NAV47" s="23"/>
      <c r="NAW47" s="23"/>
      <c r="NAX47" s="23"/>
      <c r="NAY47" s="23"/>
      <c r="NAZ47" s="23"/>
      <c r="NBA47" s="23"/>
      <c r="NBB47" s="23"/>
      <c r="NBC47" s="23"/>
      <c r="NBD47" s="23"/>
      <c r="NBE47" s="23"/>
      <c r="NBF47" s="23"/>
      <c r="NBG47" s="23"/>
      <c r="NBH47" s="23"/>
      <c r="NBI47" s="23"/>
      <c r="NBJ47" s="23"/>
      <c r="NBK47" s="23"/>
      <c r="NBL47" s="23"/>
      <c r="NBM47" s="23"/>
      <c r="NBN47" s="23"/>
      <c r="NBO47" s="23"/>
      <c r="NBP47" s="23"/>
      <c r="NBQ47" s="23"/>
      <c r="NBR47" s="23"/>
      <c r="NBS47" s="23"/>
      <c r="NBT47" s="23"/>
      <c r="NBU47" s="23"/>
      <c r="NBV47" s="23"/>
      <c r="NBW47" s="23"/>
      <c r="NBX47" s="23"/>
      <c r="NBY47" s="23"/>
      <c r="NBZ47" s="23"/>
      <c r="NCA47" s="23"/>
      <c r="NCB47" s="23"/>
      <c r="NCC47" s="23"/>
      <c r="NCD47" s="23"/>
      <c r="NCE47" s="23"/>
      <c r="NCF47" s="23"/>
      <c r="NCG47" s="23"/>
      <c r="NCH47" s="23"/>
      <c r="NCI47" s="23"/>
      <c r="NCJ47" s="23"/>
      <c r="NCK47" s="23"/>
      <c r="NCL47" s="23"/>
      <c r="NCM47" s="23"/>
      <c r="NCN47" s="23"/>
      <c r="NCO47" s="23"/>
      <c r="NCP47" s="23"/>
      <c r="NCQ47" s="23"/>
      <c r="NCR47" s="23"/>
      <c r="NCS47" s="23"/>
      <c r="NCT47" s="23"/>
      <c r="NCU47" s="23"/>
      <c r="NCV47" s="23"/>
      <c r="NCW47" s="23"/>
      <c r="NCX47" s="23"/>
      <c r="NCY47" s="23"/>
      <c r="NCZ47" s="23"/>
      <c r="NDA47" s="23"/>
      <c r="NDB47" s="23"/>
      <c r="NDC47" s="23"/>
      <c r="NDD47" s="23"/>
      <c r="NDE47" s="23"/>
      <c r="NDF47" s="23"/>
      <c r="NDG47" s="23"/>
      <c r="NDH47" s="23"/>
      <c r="NDI47" s="23"/>
      <c r="NDJ47" s="23"/>
      <c r="NDK47" s="23"/>
      <c r="NDL47" s="23"/>
      <c r="NDM47" s="23"/>
      <c r="NDN47" s="23"/>
      <c r="NDO47" s="23"/>
      <c r="NDP47" s="23"/>
      <c r="NDQ47" s="23"/>
      <c r="NDR47" s="23"/>
      <c r="NDS47" s="23"/>
      <c r="NDT47" s="23"/>
      <c r="NDU47" s="23"/>
      <c r="NDV47" s="23"/>
      <c r="NDW47" s="23"/>
      <c r="NDX47" s="23"/>
      <c r="NDY47" s="23"/>
      <c r="NDZ47" s="23"/>
      <c r="NEA47" s="23"/>
      <c r="NEB47" s="23"/>
      <c r="NEC47" s="23"/>
      <c r="NED47" s="23"/>
      <c r="NEE47" s="23"/>
      <c r="NEF47" s="23"/>
      <c r="NEG47" s="23"/>
      <c r="NEH47" s="23"/>
      <c r="NEI47" s="23"/>
      <c r="NEJ47" s="23"/>
      <c r="NEK47" s="23"/>
      <c r="NEL47" s="23"/>
      <c r="NEM47" s="23"/>
      <c r="NEN47" s="23"/>
      <c r="NEO47" s="23"/>
      <c r="NEP47" s="23"/>
      <c r="NEQ47" s="23"/>
      <c r="NER47" s="23"/>
      <c r="NES47" s="23"/>
      <c r="NET47" s="23"/>
      <c r="NEU47" s="23"/>
      <c r="NEV47" s="23"/>
      <c r="NEW47" s="23"/>
      <c r="NEX47" s="23"/>
      <c r="NEY47" s="23"/>
      <c r="NEZ47" s="23"/>
      <c r="NFA47" s="23"/>
      <c r="NFB47" s="23"/>
      <c r="NFC47" s="23"/>
      <c r="NFD47" s="23"/>
      <c r="NFE47" s="23"/>
      <c r="NFF47" s="23"/>
      <c r="NFG47" s="23"/>
      <c r="NFH47" s="23"/>
      <c r="NFI47" s="23"/>
      <c r="NFJ47" s="23"/>
      <c r="NFK47" s="23"/>
      <c r="NFL47" s="23"/>
      <c r="NFM47" s="23"/>
      <c r="NFN47" s="23"/>
      <c r="NFO47" s="23"/>
      <c r="NFP47" s="23"/>
      <c r="NFQ47" s="23"/>
      <c r="NFR47" s="23"/>
      <c r="NFS47" s="23"/>
      <c r="NFT47" s="23"/>
      <c r="NFU47" s="23"/>
      <c r="NFV47" s="23"/>
      <c r="NFW47" s="23"/>
      <c r="NFX47" s="23"/>
      <c r="NFY47" s="23"/>
      <c r="NFZ47" s="23"/>
      <c r="NGA47" s="23"/>
      <c r="NGB47" s="23"/>
      <c r="NGC47" s="23"/>
      <c r="NGD47" s="23"/>
      <c r="NGE47" s="23"/>
      <c r="NGF47" s="23"/>
      <c r="NGG47" s="23"/>
      <c r="NGH47" s="23"/>
      <c r="NGI47" s="23"/>
      <c r="NGJ47" s="23"/>
      <c r="NGK47" s="23"/>
      <c r="NGL47" s="23"/>
      <c r="NGM47" s="23"/>
      <c r="NGN47" s="23"/>
      <c r="NGO47" s="23"/>
      <c r="NGP47" s="23"/>
      <c r="NGQ47" s="23"/>
      <c r="NGR47" s="23"/>
      <c r="NGS47" s="23"/>
      <c r="NGT47" s="23"/>
      <c r="NGU47" s="23"/>
      <c r="NGV47" s="23"/>
      <c r="NGW47" s="23"/>
      <c r="NGX47" s="23"/>
      <c r="NGY47" s="23"/>
      <c r="NGZ47" s="23"/>
      <c r="NHA47" s="23"/>
      <c r="NHB47" s="23"/>
      <c r="NHC47" s="23"/>
      <c r="NHD47" s="23"/>
      <c r="NHE47" s="23"/>
      <c r="NHF47" s="23"/>
      <c r="NHG47" s="23"/>
      <c r="NHH47" s="23"/>
      <c r="NHI47" s="23"/>
      <c r="NHJ47" s="23"/>
      <c r="NHK47" s="23"/>
      <c r="NHL47" s="23"/>
      <c r="NHM47" s="23"/>
      <c r="NHN47" s="23"/>
      <c r="NHO47" s="23"/>
      <c r="NHP47" s="23"/>
      <c r="NHQ47" s="23"/>
      <c r="NHR47" s="23"/>
      <c r="NHS47" s="23"/>
      <c r="NHT47" s="23"/>
      <c r="NHU47" s="23"/>
      <c r="NHV47" s="23"/>
      <c r="NHW47" s="23"/>
      <c r="NHX47" s="23"/>
      <c r="NHY47" s="23"/>
      <c r="NHZ47" s="23"/>
      <c r="NIA47" s="23"/>
      <c r="NIB47" s="23"/>
      <c r="NIC47" s="23"/>
      <c r="NID47" s="23"/>
      <c r="NIE47" s="23"/>
      <c r="NIF47" s="23"/>
      <c r="NIG47" s="23"/>
      <c r="NIH47" s="23"/>
      <c r="NII47" s="23"/>
      <c r="NIJ47" s="23"/>
      <c r="NIK47" s="23"/>
      <c r="NIL47" s="23"/>
      <c r="NIM47" s="23"/>
      <c r="NIN47" s="23"/>
      <c r="NIO47" s="23"/>
      <c r="NIP47" s="23"/>
      <c r="NIQ47" s="23"/>
      <c r="NIR47" s="23"/>
      <c r="NIS47" s="23"/>
      <c r="NIT47" s="23"/>
      <c r="NIU47" s="23"/>
      <c r="NIV47" s="23"/>
      <c r="NIW47" s="23"/>
      <c r="NIX47" s="23"/>
      <c r="NIY47" s="23"/>
      <c r="NIZ47" s="23"/>
      <c r="NJA47" s="23"/>
      <c r="NJB47" s="23"/>
      <c r="NJC47" s="23"/>
      <c r="NJD47" s="23"/>
      <c r="NJE47" s="23"/>
      <c r="NJF47" s="23"/>
      <c r="NJG47" s="23"/>
      <c r="NJH47" s="23"/>
      <c r="NJI47" s="23"/>
      <c r="NJJ47" s="23"/>
      <c r="NJK47" s="23"/>
      <c r="NJL47" s="23"/>
      <c r="NJM47" s="23"/>
      <c r="NJN47" s="23"/>
      <c r="NJO47" s="23"/>
      <c r="NJP47" s="23"/>
      <c r="NJQ47" s="23"/>
      <c r="NJR47" s="23"/>
      <c r="NJS47" s="23"/>
      <c r="NJT47" s="23"/>
      <c r="NJU47" s="23"/>
      <c r="NJV47" s="23"/>
      <c r="NJW47" s="23"/>
      <c r="NJX47" s="23"/>
      <c r="NJY47" s="23"/>
      <c r="NJZ47" s="23"/>
      <c r="NKA47" s="23"/>
      <c r="NKB47" s="23"/>
      <c r="NKC47" s="23"/>
      <c r="NKD47" s="23"/>
      <c r="NKE47" s="23"/>
      <c r="NKF47" s="23"/>
      <c r="NKG47" s="23"/>
      <c r="NKH47" s="23"/>
      <c r="NKI47" s="23"/>
      <c r="NKJ47" s="23"/>
      <c r="NKK47" s="23"/>
      <c r="NKL47" s="23"/>
      <c r="NKM47" s="23"/>
      <c r="NKN47" s="23"/>
      <c r="NKO47" s="23"/>
      <c r="NKP47" s="23"/>
      <c r="NKQ47" s="23"/>
      <c r="NKR47" s="23"/>
      <c r="NKS47" s="23"/>
      <c r="NKT47" s="23"/>
      <c r="NKU47" s="23"/>
      <c r="NKV47" s="23"/>
      <c r="NKW47" s="23"/>
      <c r="NKX47" s="23"/>
      <c r="NKY47" s="23"/>
      <c r="NKZ47" s="23"/>
      <c r="NLA47" s="23"/>
      <c r="NLB47" s="23"/>
      <c r="NLC47" s="23"/>
      <c r="NLD47" s="23"/>
      <c r="NLE47" s="23"/>
      <c r="NLF47" s="23"/>
      <c r="NLG47" s="23"/>
      <c r="NLH47" s="23"/>
      <c r="NLI47" s="23"/>
      <c r="NLJ47" s="23"/>
      <c r="NLK47" s="23"/>
      <c r="NLL47" s="23"/>
      <c r="NLM47" s="23"/>
      <c r="NLN47" s="23"/>
      <c r="NLO47" s="23"/>
      <c r="NLP47" s="23"/>
      <c r="NLQ47" s="23"/>
      <c r="NLR47" s="23"/>
      <c r="NLS47" s="23"/>
      <c r="NLT47" s="23"/>
      <c r="NLU47" s="23"/>
      <c r="NLV47" s="23"/>
      <c r="NLW47" s="23"/>
      <c r="NLX47" s="23"/>
      <c r="NLY47" s="23"/>
      <c r="NLZ47" s="23"/>
      <c r="NMA47" s="23"/>
      <c r="NMB47" s="23"/>
      <c r="NMC47" s="23"/>
      <c r="NMD47" s="23"/>
      <c r="NME47" s="23"/>
      <c r="NMF47" s="23"/>
      <c r="NMG47" s="23"/>
      <c r="NMH47" s="23"/>
      <c r="NMI47" s="23"/>
      <c r="NMJ47" s="23"/>
      <c r="NMK47" s="23"/>
      <c r="NML47" s="23"/>
      <c r="NMM47" s="23"/>
      <c r="NMN47" s="23"/>
      <c r="NMO47" s="23"/>
      <c r="NMP47" s="23"/>
      <c r="NMQ47" s="23"/>
      <c r="NMR47" s="23"/>
      <c r="NMS47" s="23"/>
      <c r="NMT47" s="23"/>
      <c r="NMU47" s="23"/>
      <c r="NMV47" s="23"/>
      <c r="NMW47" s="23"/>
      <c r="NMX47" s="23"/>
      <c r="NMY47" s="23"/>
      <c r="NMZ47" s="23"/>
      <c r="NNA47" s="23"/>
      <c r="NNB47" s="23"/>
      <c r="NNC47" s="23"/>
      <c r="NND47" s="23"/>
      <c r="NNE47" s="23"/>
      <c r="NNF47" s="23"/>
      <c r="NNG47" s="23"/>
      <c r="NNH47" s="23"/>
      <c r="NNI47" s="23"/>
      <c r="NNJ47" s="23"/>
      <c r="NNK47" s="23"/>
      <c r="NNL47" s="23"/>
      <c r="NNM47" s="23"/>
      <c r="NNN47" s="23"/>
      <c r="NNO47" s="23"/>
      <c r="NNP47" s="23"/>
      <c r="NNQ47" s="23"/>
      <c r="NNR47" s="23"/>
      <c r="NNS47" s="23"/>
      <c r="NNT47" s="23"/>
      <c r="NNU47" s="23"/>
      <c r="NNV47" s="23"/>
      <c r="NNW47" s="23"/>
      <c r="NNX47" s="23"/>
      <c r="NNY47" s="23"/>
      <c r="NNZ47" s="23"/>
      <c r="NOA47" s="23"/>
      <c r="NOB47" s="23"/>
      <c r="NOC47" s="23"/>
      <c r="NOD47" s="23"/>
      <c r="NOE47" s="23"/>
      <c r="NOF47" s="23"/>
      <c r="NOG47" s="23"/>
      <c r="NOH47" s="23"/>
      <c r="NOI47" s="23"/>
      <c r="NOJ47" s="23"/>
      <c r="NOK47" s="23"/>
      <c r="NOL47" s="23"/>
      <c r="NOM47" s="23"/>
      <c r="NON47" s="23"/>
      <c r="NOO47" s="23"/>
      <c r="NOP47" s="23"/>
      <c r="NOQ47" s="23"/>
      <c r="NOR47" s="23"/>
      <c r="NOS47" s="23"/>
      <c r="NOT47" s="23"/>
      <c r="NOU47" s="23"/>
      <c r="NOV47" s="23"/>
      <c r="NOW47" s="23"/>
      <c r="NOX47" s="23"/>
      <c r="NOY47" s="23"/>
      <c r="NOZ47" s="23"/>
      <c r="NPA47" s="23"/>
      <c r="NPB47" s="23"/>
      <c r="NPC47" s="23"/>
      <c r="NPD47" s="23"/>
      <c r="NPE47" s="23"/>
      <c r="NPF47" s="23"/>
      <c r="NPG47" s="23"/>
      <c r="NPH47" s="23"/>
      <c r="NPI47" s="23"/>
      <c r="NPJ47" s="23"/>
      <c r="NPK47" s="23"/>
      <c r="NPL47" s="23"/>
      <c r="NPM47" s="23"/>
      <c r="NPN47" s="23"/>
      <c r="NPO47" s="23"/>
      <c r="NPP47" s="23"/>
      <c r="NPQ47" s="23"/>
      <c r="NPR47" s="23"/>
      <c r="NPS47" s="23"/>
      <c r="NPT47" s="23"/>
      <c r="NPU47" s="23"/>
      <c r="NPV47" s="23"/>
      <c r="NPW47" s="23"/>
      <c r="NPX47" s="23"/>
      <c r="NPY47" s="23"/>
      <c r="NPZ47" s="23"/>
      <c r="NQA47" s="23"/>
      <c r="NQB47" s="23"/>
      <c r="NQC47" s="23"/>
      <c r="NQD47" s="23"/>
      <c r="NQE47" s="23"/>
      <c r="NQF47" s="23"/>
      <c r="NQG47" s="23"/>
      <c r="NQH47" s="23"/>
      <c r="NQI47" s="23"/>
      <c r="NQJ47" s="23"/>
      <c r="NQK47" s="23"/>
      <c r="NQL47" s="23"/>
      <c r="NQM47" s="23"/>
      <c r="NQN47" s="23"/>
      <c r="NQO47" s="23"/>
      <c r="NQP47" s="23"/>
      <c r="NQQ47" s="23"/>
      <c r="NQR47" s="23"/>
      <c r="NQS47" s="23"/>
      <c r="NQT47" s="23"/>
      <c r="NQU47" s="23"/>
      <c r="NQV47" s="23"/>
      <c r="NQW47" s="23"/>
      <c r="NQX47" s="23"/>
      <c r="NQY47" s="23"/>
      <c r="NQZ47" s="23"/>
      <c r="NRA47" s="23"/>
      <c r="NRB47" s="23"/>
      <c r="NRC47" s="23"/>
      <c r="NRD47" s="23"/>
      <c r="NRE47" s="23"/>
      <c r="NRF47" s="23"/>
      <c r="NRG47" s="23"/>
      <c r="NRH47" s="23"/>
      <c r="NRI47" s="23"/>
      <c r="NRJ47" s="23"/>
      <c r="NRK47" s="23"/>
      <c r="NRL47" s="23"/>
      <c r="NRM47" s="23"/>
      <c r="NRN47" s="23"/>
      <c r="NRO47" s="23"/>
      <c r="NRP47" s="23"/>
      <c r="NRQ47" s="23"/>
      <c r="NRR47" s="23"/>
      <c r="NRS47" s="23"/>
      <c r="NRT47" s="23"/>
      <c r="NRU47" s="23"/>
      <c r="NRV47" s="23"/>
      <c r="NRW47" s="23"/>
      <c r="NRX47" s="23"/>
      <c r="NRY47" s="23"/>
      <c r="NRZ47" s="23"/>
      <c r="NSA47" s="23"/>
      <c r="NSB47" s="23"/>
      <c r="NSC47" s="23"/>
      <c r="NSD47" s="23"/>
      <c r="NSE47" s="23"/>
      <c r="NSF47" s="23"/>
      <c r="NSG47" s="23"/>
      <c r="NSH47" s="23"/>
      <c r="NSI47" s="23"/>
      <c r="NSJ47" s="23"/>
      <c r="NSK47" s="23"/>
      <c r="NSL47" s="23"/>
      <c r="NSM47" s="23"/>
      <c r="NSN47" s="23"/>
      <c r="NSO47" s="23"/>
      <c r="NSP47" s="23"/>
      <c r="NSQ47" s="23"/>
      <c r="NSR47" s="23"/>
      <c r="NSS47" s="23"/>
      <c r="NST47" s="23"/>
      <c r="NSU47" s="23"/>
      <c r="NSV47" s="23"/>
      <c r="NSW47" s="23"/>
      <c r="NSX47" s="23"/>
      <c r="NSY47" s="23"/>
      <c r="NSZ47" s="23"/>
      <c r="NTA47" s="23"/>
      <c r="NTB47" s="23"/>
      <c r="NTC47" s="23"/>
      <c r="NTD47" s="23"/>
      <c r="NTE47" s="23"/>
      <c r="NTF47" s="23"/>
      <c r="NTG47" s="23"/>
      <c r="NTH47" s="23"/>
      <c r="NTI47" s="23"/>
      <c r="NTJ47" s="23"/>
      <c r="NTK47" s="23"/>
      <c r="NTL47" s="23"/>
      <c r="NTM47" s="23"/>
      <c r="NTN47" s="23"/>
      <c r="NTO47" s="23"/>
      <c r="NTP47" s="23"/>
      <c r="NTQ47" s="23"/>
      <c r="NTR47" s="23"/>
      <c r="NTS47" s="23"/>
      <c r="NTT47" s="23"/>
      <c r="NTU47" s="23"/>
      <c r="NTV47" s="23"/>
      <c r="NTW47" s="23"/>
      <c r="NTX47" s="23"/>
      <c r="NTY47" s="23"/>
      <c r="NTZ47" s="23"/>
      <c r="NUA47" s="23"/>
      <c r="NUB47" s="23"/>
      <c r="NUC47" s="23"/>
      <c r="NUD47" s="23"/>
      <c r="NUE47" s="23"/>
      <c r="NUF47" s="23"/>
      <c r="NUG47" s="23"/>
      <c r="NUH47" s="23"/>
      <c r="NUI47" s="23"/>
      <c r="NUJ47" s="23"/>
      <c r="NUK47" s="23"/>
      <c r="NUL47" s="23"/>
      <c r="NUM47" s="23"/>
      <c r="NUN47" s="23"/>
      <c r="NUO47" s="23"/>
      <c r="NUP47" s="23"/>
      <c r="NUQ47" s="23"/>
      <c r="NUR47" s="23"/>
      <c r="NUS47" s="23"/>
      <c r="NUT47" s="23"/>
      <c r="NUU47" s="23"/>
      <c r="NUV47" s="23"/>
      <c r="NUW47" s="23"/>
      <c r="NUX47" s="23"/>
      <c r="NUY47" s="23"/>
      <c r="NUZ47" s="23"/>
      <c r="NVA47" s="23"/>
      <c r="NVB47" s="23"/>
      <c r="NVC47" s="23"/>
      <c r="NVD47" s="23"/>
      <c r="NVE47" s="23"/>
      <c r="NVF47" s="23"/>
      <c r="NVG47" s="23"/>
      <c r="NVH47" s="23"/>
      <c r="NVI47" s="23"/>
      <c r="NVJ47" s="23"/>
      <c r="NVK47" s="23"/>
      <c r="NVL47" s="23"/>
      <c r="NVM47" s="23"/>
      <c r="NVN47" s="23"/>
      <c r="NVO47" s="23"/>
      <c r="NVP47" s="23"/>
      <c r="NVQ47" s="23"/>
      <c r="NVR47" s="23"/>
      <c r="NVS47" s="23"/>
      <c r="NVT47" s="23"/>
      <c r="NVU47" s="23"/>
      <c r="NVV47" s="23"/>
      <c r="NVW47" s="23"/>
      <c r="NVX47" s="23"/>
      <c r="NVY47" s="23"/>
      <c r="NVZ47" s="23"/>
      <c r="NWA47" s="23"/>
      <c r="NWB47" s="23"/>
      <c r="NWC47" s="23"/>
      <c r="NWD47" s="23"/>
      <c r="NWE47" s="23"/>
      <c r="NWF47" s="23"/>
      <c r="NWG47" s="23"/>
      <c r="NWH47" s="23"/>
      <c r="NWI47" s="23"/>
      <c r="NWJ47" s="23"/>
      <c r="NWK47" s="23"/>
      <c r="NWL47" s="23"/>
      <c r="NWM47" s="23"/>
      <c r="NWN47" s="23"/>
      <c r="NWO47" s="23"/>
      <c r="NWP47" s="23"/>
      <c r="NWQ47" s="23"/>
      <c r="NWR47" s="23"/>
      <c r="NWS47" s="23"/>
      <c r="NWT47" s="23"/>
      <c r="NWU47" s="23"/>
      <c r="NWV47" s="23"/>
      <c r="NWW47" s="23"/>
      <c r="NWX47" s="23"/>
      <c r="NWY47" s="23"/>
      <c r="NWZ47" s="23"/>
      <c r="NXA47" s="23"/>
      <c r="NXB47" s="23"/>
      <c r="NXC47" s="23"/>
      <c r="NXD47" s="23"/>
      <c r="NXE47" s="23"/>
      <c r="NXF47" s="23"/>
      <c r="NXG47" s="23"/>
      <c r="NXH47" s="23"/>
      <c r="NXI47" s="23"/>
      <c r="NXJ47" s="23"/>
      <c r="NXK47" s="23"/>
      <c r="NXL47" s="23"/>
      <c r="NXM47" s="23"/>
      <c r="NXN47" s="23"/>
      <c r="NXO47" s="23"/>
      <c r="NXP47" s="23"/>
      <c r="NXQ47" s="23"/>
      <c r="NXR47" s="23"/>
      <c r="NXS47" s="23"/>
      <c r="NXT47" s="23"/>
      <c r="NXU47" s="23"/>
      <c r="NXV47" s="23"/>
      <c r="NXW47" s="23"/>
      <c r="NXX47" s="23"/>
      <c r="NXY47" s="23"/>
      <c r="NXZ47" s="23"/>
      <c r="NYA47" s="23"/>
      <c r="NYB47" s="23"/>
      <c r="NYC47" s="23"/>
      <c r="NYD47" s="23"/>
      <c r="NYE47" s="23"/>
      <c r="NYF47" s="23"/>
      <c r="NYG47" s="23"/>
      <c r="NYH47" s="23"/>
      <c r="NYI47" s="23"/>
      <c r="NYJ47" s="23"/>
      <c r="NYK47" s="23"/>
      <c r="NYL47" s="23"/>
      <c r="NYM47" s="23"/>
      <c r="NYN47" s="23"/>
      <c r="NYO47" s="23"/>
      <c r="NYP47" s="23"/>
      <c r="NYQ47" s="23"/>
      <c r="NYR47" s="23"/>
      <c r="NYS47" s="23"/>
      <c r="NYT47" s="23"/>
      <c r="NYU47" s="23"/>
      <c r="NYV47" s="23"/>
      <c r="NYW47" s="23"/>
      <c r="NYX47" s="23"/>
      <c r="NYY47" s="23"/>
      <c r="NYZ47" s="23"/>
      <c r="NZA47" s="23"/>
      <c r="NZB47" s="23"/>
      <c r="NZC47" s="23"/>
      <c r="NZD47" s="23"/>
      <c r="NZE47" s="23"/>
      <c r="NZF47" s="23"/>
      <c r="NZG47" s="23"/>
      <c r="NZH47" s="23"/>
      <c r="NZI47" s="23"/>
      <c r="NZJ47" s="23"/>
      <c r="NZK47" s="23"/>
      <c r="NZL47" s="23"/>
      <c r="NZM47" s="23"/>
      <c r="NZN47" s="23"/>
      <c r="NZO47" s="23"/>
      <c r="NZP47" s="23"/>
      <c r="NZQ47" s="23"/>
      <c r="NZR47" s="23"/>
      <c r="NZS47" s="23"/>
      <c r="NZT47" s="23"/>
      <c r="NZU47" s="23"/>
      <c r="NZV47" s="23"/>
      <c r="NZW47" s="23"/>
      <c r="NZX47" s="23"/>
      <c r="NZY47" s="23"/>
      <c r="NZZ47" s="23"/>
      <c r="OAA47" s="23"/>
      <c r="OAB47" s="23"/>
      <c r="OAC47" s="23"/>
      <c r="OAD47" s="23"/>
      <c r="OAE47" s="23"/>
      <c r="OAF47" s="23"/>
      <c r="OAG47" s="23"/>
      <c r="OAH47" s="23"/>
      <c r="OAI47" s="23"/>
      <c r="OAJ47" s="23"/>
      <c r="OAK47" s="23"/>
      <c r="OAL47" s="23"/>
      <c r="OAM47" s="23"/>
      <c r="OAN47" s="23"/>
      <c r="OAO47" s="23"/>
      <c r="OAP47" s="23"/>
      <c r="OAQ47" s="23"/>
      <c r="OAR47" s="23"/>
      <c r="OAS47" s="23"/>
      <c r="OAT47" s="23"/>
      <c r="OAU47" s="23"/>
      <c r="OAV47" s="23"/>
      <c r="OAW47" s="23"/>
      <c r="OAX47" s="23"/>
      <c r="OAY47" s="23"/>
      <c r="OAZ47" s="23"/>
      <c r="OBA47" s="23"/>
      <c r="OBB47" s="23"/>
      <c r="OBC47" s="23"/>
      <c r="OBD47" s="23"/>
      <c r="OBE47" s="23"/>
      <c r="OBF47" s="23"/>
      <c r="OBG47" s="23"/>
      <c r="OBH47" s="23"/>
      <c r="OBI47" s="23"/>
      <c r="OBJ47" s="23"/>
      <c r="OBK47" s="23"/>
      <c r="OBL47" s="23"/>
      <c r="OBM47" s="23"/>
      <c r="OBN47" s="23"/>
      <c r="OBO47" s="23"/>
      <c r="OBP47" s="23"/>
      <c r="OBQ47" s="23"/>
      <c r="OBR47" s="23"/>
      <c r="OBS47" s="23"/>
      <c r="OBT47" s="23"/>
      <c r="OBU47" s="23"/>
      <c r="OBV47" s="23"/>
      <c r="OBW47" s="23"/>
      <c r="OBX47" s="23"/>
      <c r="OBY47" s="23"/>
      <c r="OBZ47" s="23"/>
      <c r="OCA47" s="23"/>
      <c r="OCB47" s="23"/>
      <c r="OCC47" s="23"/>
      <c r="OCD47" s="23"/>
      <c r="OCE47" s="23"/>
      <c r="OCF47" s="23"/>
      <c r="OCG47" s="23"/>
      <c r="OCH47" s="23"/>
      <c r="OCI47" s="23"/>
      <c r="OCJ47" s="23"/>
      <c r="OCK47" s="23"/>
      <c r="OCL47" s="23"/>
      <c r="OCM47" s="23"/>
      <c r="OCN47" s="23"/>
      <c r="OCO47" s="23"/>
      <c r="OCP47" s="23"/>
      <c r="OCQ47" s="23"/>
      <c r="OCR47" s="23"/>
      <c r="OCS47" s="23"/>
      <c r="OCT47" s="23"/>
      <c r="OCU47" s="23"/>
      <c r="OCV47" s="23"/>
      <c r="OCW47" s="23"/>
      <c r="OCX47" s="23"/>
      <c r="OCY47" s="23"/>
      <c r="OCZ47" s="23"/>
      <c r="ODA47" s="23"/>
      <c r="ODB47" s="23"/>
      <c r="ODC47" s="23"/>
      <c r="ODD47" s="23"/>
      <c r="ODE47" s="23"/>
      <c r="ODF47" s="23"/>
      <c r="ODG47" s="23"/>
      <c r="ODH47" s="23"/>
      <c r="ODI47" s="23"/>
      <c r="ODJ47" s="23"/>
      <c r="ODK47" s="23"/>
      <c r="ODL47" s="23"/>
      <c r="ODM47" s="23"/>
      <c r="ODN47" s="23"/>
      <c r="ODO47" s="23"/>
      <c r="ODP47" s="23"/>
      <c r="ODQ47" s="23"/>
      <c r="ODR47" s="23"/>
      <c r="ODS47" s="23"/>
      <c r="ODT47" s="23"/>
      <c r="ODU47" s="23"/>
      <c r="ODV47" s="23"/>
      <c r="ODW47" s="23"/>
      <c r="ODX47" s="23"/>
      <c r="ODY47" s="23"/>
      <c r="ODZ47" s="23"/>
      <c r="OEA47" s="23"/>
      <c r="OEB47" s="23"/>
      <c r="OEC47" s="23"/>
      <c r="OED47" s="23"/>
      <c r="OEE47" s="23"/>
      <c r="OEF47" s="23"/>
      <c r="OEG47" s="23"/>
      <c r="OEH47" s="23"/>
      <c r="OEI47" s="23"/>
      <c r="OEJ47" s="23"/>
      <c r="OEK47" s="23"/>
      <c r="OEL47" s="23"/>
      <c r="OEM47" s="23"/>
      <c r="OEN47" s="23"/>
      <c r="OEO47" s="23"/>
      <c r="OEP47" s="23"/>
      <c r="OEQ47" s="23"/>
      <c r="OER47" s="23"/>
      <c r="OES47" s="23"/>
      <c r="OET47" s="23"/>
      <c r="OEU47" s="23"/>
      <c r="OEV47" s="23"/>
      <c r="OEW47" s="23"/>
      <c r="OEX47" s="23"/>
      <c r="OEY47" s="23"/>
      <c r="OEZ47" s="23"/>
      <c r="OFA47" s="23"/>
      <c r="OFB47" s="23"/>
      <c r="OFC47" s="23"/>
      <c r="OFD47" s="23"/>
      <c r="OFE47" s="23"/>
      <c r="OFF47" s="23"/>
      <c r="OFG47" s="23"/>
      <c r="OFH47" s="23"/>
      <c r="OFI47" s="23"/>
      <c r="OFJ47" s="23"/>
      <c r="OFK47" s="23"/>
      <c r="OFL47" s="23"/>
      <c r="OFM47" s="23"/>
      <c r="OFN47" s="23"/>
      <c r="OFO47" s="23"/>
      <c r="OFP47" s="23"/>
      <c r="OFQ47" s="23"/>
      <c r="OFR47" s="23"/>
      <c r="OFS47" s="23"/>
      <c r="OFT47" s="23"/>
      <c r="OFU47" s="23"/>
      <c r="OFV47" s="23"/>
      <c r="OFW47" s="23"/>
      <c r="OFX47" s="23"/>
      <c r="OFY47" s="23"/>
      <c r="OFZ47" s="23"/>
      <c r="OGA47" s="23"/>
      <c r="OGB47" s="23"/>
      <c r="OGC47" s="23"/>
      <c r="OGD47" s="23"/>
      <c r="OGE47" s="23"/>
      <c r="OGF47" s="23"/>
      <c r="OGG47" s="23"/>
      <c r="OGH47" s="23"/>
      <c r="OGI47" s="23"/>
      <c r="OGJ47" s="23"/>
      <c r="OGK47" s="23"/>
      <c r="OGL47" s="23"/>
      <c r="OGM47" s="23"/>
      <c r="OGN47" s="23"/>
      <c r="OGO47" s="23"/>
      <c r="OGP47" s="23"/>
      <c r="OGQ47" s="23"/>
      <c r="OGR47" s="23"/>
      <c r="OGS47" s="23"/>
      <c r="OGT47" s="23"/>
      <c r="OGU47" s="23"/>
      <c r="OGV47" s="23"/>
      <c r="OGW47" s="23"/>
      <c r="OGX47" s="23"/>
      <c r="OGY47" s="23"/>
      <c r="OGZ47" s="23"/>
      <c r="OHA47" s="23"/>
      <c r="OHB47" s="23"/>
      <c r="OHC47" s="23"/>
      <c r="OHD47" s="23"/>
      <c r="OHE47" s="23"/>
      <c r="OHF47" s="23"/>
      <c r="OHG47" s="23"/>
      <c r="OHH47" s="23"/>
      <c r="OHI47" s="23"/>
      <c r="OHJ47" s="23"/>
      <c r="OHK47" s="23"/>
      <c r="OHL47" s="23"/>
      <c r="OHM47" s="23"/>
      <c r="OHN47" s="23"/>
      <c r="OHO47" s="23"/>
      <c r="OHP47" s="23"/>
      <c r="OHQ47" s="23"/>
      <c r="OHR47" s="23"/>
      <c r="OHS47" s="23"/>
      <c r="OHT47" s="23"/>
      <c r="OHU47" s="23"/>
      <c r="OHV47" s="23"/>
      <c r="OHW47" s="23"/>
      <c r="OHX47" s="23"/>
      <c r="OHY47" s="23"/>
      <c r="OHZ47" s="23"/>
      <c r="OIA47" s="23"/>
      <c r="OIB47" s="23"/>
      <c r="OIC47" s="23"/>
      <c r="OID47" s="23"/>
      <c r="OIE47" s="23"/>
      <c r="OIF47" s="23"/>
      <c r="OIG47" s="23"/>
      <c r="OIH47" s="23"/>
      <c r="OII47" s="23"/>
      <c r="OIJ47" s="23"/>
      <c r="OIK47" s="23"/>
      <c r="OIL47" s="23"/>
      <c r="OIM47" s="23"/>
      <c r="OIN47" s="23"/>
      <c r="OIO47" s="23"/>
      <c r="OIP47" s="23"/>
      <c r="OIQ47" s="23"/>
      <c r="OIR47" s="23"/>
      <c r="OIS47" s="23"/>
      <c r="OIT47" s="23"/>
      <c r="OIU47" s="23"/>
      <c r="OIV47" s="23"/>
      <c r="OIW47" s="23"/>
      <c r="OIX47" s="23"/>
      <c r="OIY47" s="23"/>
      <c r="OIZ47" s="23"/>
      <c r="OJA47" s="23"/>
      <c r="OJB47" s="23"/>
      <c r="OJC47" s="23"/>
      <c r="OJD47" s="23"/>
      <c r="OJE47" s="23"/>
      <c r="OJF47" s="23"/>
      <c r="OJG47" s="23"/>
      <c r="OJH47" s="23"/>
      <c r="OJI47" s="23"/>
      <c r="OJJ47" s="23"/>
      <c r="OJK47" s="23"/>
      <c r="OJL47" s="23"/>
      <c r="OJM47" s="23"/>
      <c r="OJN47" s="23"/>
      <c r="OJO47" s="23"/>
      <c r="OJP47" s="23"/>
      <c r="OJQ47" s="23"/>
      <c r="OJR47" s="23"/>
      <c r="OJS47" s="23"/>
      <c r="OJT47" s="23"/>
      <c r="OJU47" s="23"/>
      <c r="OJV47" s="23"/>
      <c r="OJW47" s="23"/>
      <c r="OJX47" s="23"/>
      <c r="OJY47" s="23"/>
      <c r="OJZ47" s="23"/>
      <c r="OKA47" s="23"/>
      <c r="OKB47" s="23"/>
      <c r="OKC47" s="23"/>
      <c r="OKD47" s="23"/>
      <c r="OKE47" s="23"/>
      <c r="OKF47" s="23"/>
      <c r="OKG47" s="23"/>
      <c r="OKH47" s="23"/>
      <c r="OKI47" s="23"/>
      <c r="OKJ47" s="23"/>
      <c r="OKK47" s="23"/>
      <c r="OKL47" s="23"/>
      <c r="OKM47" s="23"/>
      <c r="OKN47" s="23"/>
      <c r="OKO47" s="23"/>
      <c r="OKP47" s="23"/>
      <c r="OKQ47" s="23"/>
      <c r="OKR47" s="23"/>
      <c r="OKS47" s="23"/>
      <c r="OKT47" s="23"/>
      <c r="OKU47" s="23"/>
      <c r="OKV47" s="23"/>
      <c r="OKW47" s="23"/>
      <c r="OKX47" s="23"/>
      <c r="OKY47" s="23"/>
      <c r="OKZ47" s="23"/>
      <c r="OLA47" s="23"/>
      <c r="OLB47" s="23"/>
      <c r="OLC47" s="23"/>
      <c r="OLD47" s="23"/>
      <c r="OLE47" s="23"/>
      <c r="OLF47" s="23"/>
      <c r="OLG47" s="23"/>
      <c r="OLH47" s="23"/>
      <c r="OLI47" s="23"/>
      <c r="OLJ47" s="23"/>
      <c r="OLK47" s="23"/>
      <c r="OLL47" s="23"/>
      <c r="OLM47" s="23"/>
      <c r="OLN47" s="23"/>
      <c r="OLO47" s="23"/>
      <c r="OLP47" s="23"/>
      <c r="OLQ47" s="23"/>
      <c r="OLR47" s="23"/>
      <c r="OLS47" s="23"/>
      <c r="OLT47" s="23"/>
      <c r="OLU47" s="23"/>
      <c r="OLV47" s="23"/>
      <c r="OLW47" s="23"/>
      <c r="OLX47" s="23"/>
      <c r="OLY47" s="23"/>
      <c r="OLZ47" s="23"/>
      <c r="OMA47" s="23"/>
      <c r="OMB47" s="23"/>
      <c r="OMC47" s="23"/>
      <c r="OMD47" s="23"/>
      <c r="OME47" s="23"/>
      <c r="OMF47" s="23"/>
      <c r="OMG47" s="23"/>
      <c r="OMH47" s="23"/>
      <c r="OMI47" s="23"/>
      <c r="OMJ47" s="23"/>
      <c r="OMK47" s="23"/>
      <c r="OML47" s="23"/>
      <c r="OMM47" s="23"/>
      <c r="OMN47" s="23"/>
      <c r="OMO47" s="23"/>
      <c r="OMP47" s="23"/>
      <c r="OMQ47" s="23"/>
      <c r="OMR47" s="23"/>
      <c r="OMS47" s="23"/>
      <c r="OMT47" s="23"/>
      <c r="OMU47" s="23"/>
      <c r="OMV47" s="23"/>
      <c r="OMW47" s="23"/>
      <c r="OMX47" s="23"/>
      <c r="OMY47" s="23"/>
      <c r="OMZ47" s="23"/>
      <c r="ONA47" s="23"/>
      <c r="ONB47" s="23"/>
      <c r="ONC47" s="23"/>
      <c r="OND47" s="23"/>
      <c r="ONE47" s="23"/>
      <c r="ONF47" s="23"/>
      <c r="ONG47" s="23"/>
      <c r="ONH47" s="23"/>
      <c r="ONI47" s="23"/>
      <c r="ONJ47" s="23"/>
      <c r="ONK47" s="23"/>
      <c r="ONL47" s="23"/>
      <c r="ONM47" s="23"/>
      <c r="ONN47" s="23"/>
      <c r="ONO47" s="23"/>
      <c r="ONP47" s="23"/>
      <c r="ONQ47" s="23"/>
      <c r="ONR47" s="23"/>
      <c r="ONS47" s="23"/>
      <c r="ONT47" s="23"/>
      <c r="ONU47" s="23"/>
      <c r="ONV47" s="23"/>
      <c r="ONW47" s="23"/>
      <c r="ONX47" s="23"/>
      <c r="ONY47" s="23"/>
      <c r="ONZ47" s="23"/>
      <c r="OOA47" s="23"/>
      <c r="OOB47" s="23"/>
      <c r="OOC47" s="23"/>
      <c r="OOD47" s="23"/>
      <c r="OOE47" s="23"/>
      <c r="OOF47" s="23"/>
      <c r="OOG47" s="23"/>
      <c r="OOH47" s="23"/>
      <c r="OOI47" s="23"/>
      <c r="OOJ47" s="23"/>
      <c r="OOK47" s="23"/>
      <c r="OOL47" s="23"/>
      <c r="OOM47" s="23"/>
      <c r="OON47" s="23"/>
      <c r="OOO47" s="23"/>
      <c r="OOP47" s="23"/>
      <c r="OOQ47" s="23"/>
      <c r="OOR47" s="23"/>
      <c r="OOS47" s="23"/>
      <c r="OOT47" s="23"/>
      <c r="OOU47" s="23"/>
      <c r="OOV47" s="23"/>
      <c r="OOW47" s="23"/>
      <c r="OOX47" s="23"/>
      <c r="OOY47" s="23"/>
      <c r="OOZ47" s="23"/>
      <c r="OPA47" s="23"/>
      <c r="OPB47" s="23"/>
      <c r="OPC47" s="23"/>
      <c r="OPD47" s="23"/>
      <c r="OPE47" s="23"/>
      <c r="OPF47" s="23"/>
      <c r="OPG47" s="23"/>
      <c r="OPH47" s="23"/>
      <c r="OPI47" s="23"/>
      <c r="OPJ47" s="23"/>
      <c r="OPK47" s="23"/>
      <c r="OPL47" s="23"/>
      <c r="OPM47" s="23"/>
      <c r="OPN47" s="23"/>
      <c r="OPO47" s="23"/>
      <c r="OPP47" s="23"/>
      <c r="OPQ47" s="23"/>
      <c r="OPR47" s="23"/>
      <c r="OPS47" s="23"/>
      <c r="OPT47" s="23"/>
      <c r="OPU47" s="23"/>
      <c r="OPV47" s="23"/>
      <c r="OPW47" s="23"/>
      <c r="OPX47" s="23"/>
      <c r="OPY47" s="23"/>
      <c r="OPZ47" s="23"/>
      <c r="OQA47" s="23"/>
      <c r="OQB47" s="23"/>
      <c r="OQC47" s="23"/>
      <c r="OQD47" s="23"/>
      <c r="OQE47" s="23"/>
      <c r="OQF47" s="23"/>
      <c r="OQG47" s="23"/>
      <c r="OQH47" s="23"/>
      <c r="OQI47" s="23"/>
      <c r="OQJ47" s="23"/>
      <c r="OQK47" s="23"/>
      <c r="OQL47" s="23"/>
      <c r="OQM47" s="23"/>
      <c r="OQN47" s="23"/>
      <c r="OQO47" s="23"/>
      <c r="OQP47" s="23"/>
      <c r="OQQ47" s="23"/>
      <c r="OQR47" s="23"/>
      <c r="OQS47" s="23"/>
      <c r="OQT47" s="23"/>
      <c r="OQU47" s="23"/>
      <c r="OQV47" s="23"/>
      <c r="OQW47" s="23"/>
      <c r="OQX47" s="23"/>
      <c r="OQY47" s="23"/>
      <c r="OQZ47" s="23"/>
      <c r="ORA47" s="23"/>
      <c r="ORB47" s="23"/>
      <c r="ORC47" s="23"/>
      <c r="ORD47" s="23"/>
      <c r="ORE47" s="23"/>
      <c r="ORF47" s="23"/>
      <c r="ORG47" s="23"/>
      <c r="ORH47" s="23"/>
      <c r="ORI47" s="23"/>
      <c r="ORJ47" s="23"/>
      <c r="ORK47" s="23"/>
      <c r="ORL47" s="23"/>
      <c r="ORM47" s="23"/>
      <c r="ORN47" s="23"/>
      <c r="ORO47" s="23"/>
      <c r="ORP47" s="23"/>
      <c r="ORQ47" s="23"/>
      <c r="ORR47" s="23"/>
      <c r="ORS47" s="23"/>
      <c r="ORT47" s="23"/>
      <c r="ORU47" s="23"/>
      <c r="ORV47" s="23"/>
      <c r="ORW47" s="23"/>
      <c r="ORX47" s="23"/>
      <c r="ORY47" s="23"/>
      <c r="ORZ47" s="23"/>
      <c r="OSA47" s="23"/>
      <c r="OSB47" s="23"/>
      <c r="OSC47" s="23"/>
      <c r="OSD47" s="23"/>
      <c r="OSE47" s="23"/>
      <c r="OSF47" s="23"/>
      <c r="OSG47" s="23"/>
      <c r="OSH47" s="23"/>
      <c r="OSI47" s="23"/>
      <c r="OSJ47" s="23"/>
      <c r="OSK47" s="23"/>
      <c r="OSL47" s="23"/>
      <c r="OSM47" s="23"/>
      <c r="OSN47" s="23"/>
      <c r="OSO47" s="23"/>
      <c r="OSP47" s="23"/>
      <c r="OSQ47" s="23"/>
      <c r="OSR47" s="23"/>
      <c r="OSS47" s="23"/>
      <c r="OST47" s="23"/>
      <c r="OSU47" s="23"/>
      <c r="OSV47" s="23"/>
      <c r="OSW47" s="23"/>
      <c r="OSX47" s="23"/>
      <c r="OSY47" s="23"/>
      <c r="OSZ47" s="23"/>
      <c r="OTA47" s="23"/>
      <c r="OTB47" s="23"/>
      <c r="OTC47" s="23"/>
      <c r="OTD47" s="23"/>
      <c r="OTE47" s="23"/>
      <c r="OTF47" s="23"/>
      <c r="OTG47" s="23"/>
      <c r="OTH47" s="23"/>
      <c r="OTI47" s="23"/>
      <c r="OTJ47" s="23"/>
      <c r="OTK47" s="23"/>
      <c r="OTL47" s="23"/>
      <c r="OTM47" s="23"/>
      <c r="OTN47" s="23"/>
      <c r="OTO47" s="23"/>
      <c r="OTP47" s="23"/>
      <c r="OTQ47" s="23"/>
      <c r="OTR47" s="23"/>
      <c r="OTS47" s="23"/>
      <c r="OTT47" s="23"/>
      <c r="OTU47" s="23"/>
      <c r="OTV47" s="23"/>
      <c r="OTW47" s="23"/>
      <c r="OTX47" s="23"/>
      <c r="OTY47" s="23"/>
      <c r="OTZ47" s="23"/>
      <c r="OUA47" s="23"/>
      <c r="OUB47" s="23"/>
      <c r="OUC47" s="23"/>
      <c r="OUD47" s="23"/>
      <c r="OUE47" s="23"/>
      <c r="OUF47" s="23"/>
      <c r="OUG47" s="23"/>
      <c r="OUH47" s="23"/>
      <c r="OUI47" s="23"/>
      <c r="OUJ47" s="23"/>
      <c r="OUK47" s="23"/>
      <c r="OUL47" s="23"/>
      <c r="OUM47" s="23"/>
      <c r="OUN47" s="23"/>
      <c r="OUO47" s="23"/>
      <c r="OUP47" s="23"/>
      <c r="OUQ47" s="23"/>
      <c r="OUR47" s="23"/>
      <c r="OUS47" s="23"/>
      <c r="OUT47" s="23"/>
      <c r="OUU47" s="23"/>
      <c r="OUV47" s="23"/>
      <c r="OUW47" s="23"/>
      <c r="OUX47" s="23"/>
      <c r="OUY47" s="23"/>
      <c r="OUZ47" s="23"/>
      <c r="OVA47" s="23"/>
      <c r="OVB47" s="23"/>
      <c r="OVC47" s="23"/>
      <c r="OVD47" s="23"/>
      <c r="OVE47" s="23"/>
      <c r="OVF47" s="23"/>
      <c r="OVG47" s="23"/>
      <c r="OVH47" s="23"/>
      <c r="OVI47" s="23"/>
      <c r="OVJ47" s="23"/>
      <c r="OVK47" s="23"/>
      <c r="OVL47" s="23"/>
      <c r="OVM47" s="23"/>
      <c r="OVN47" s="23"/>
      <c r="OVO47" s="23"/>
      <c r="OVP47" s="23"/>
      <c r="OVQ47" s="23"/>
      <c r="OVR47" s="23"/>
      <c r="OVS47" s="23"/>
      <c r="OVT47" s="23"/>
      <c r="OVU47" s="23"/>
      <c r="OVV47" s="23"/>
      <c r="OVW47" s="23"/>
      <c r="OVX47" s="23"/>
      <c r="OVY47" s="23"/>
      <c r="OVZ47" s="23"/>
      <c r="OWA47" s="23"/>
      <c r="OWB47" s="23"/>
      <c r="OWC47" s="23"/>
      <c r="OWD47" s="23"/>
      <c r="OWE47" s="23"/>
      <c r="OWF47" s="23"/>
      <c r="OWG47" s="23"/>
      <c r="OWH47" s="23"/>
      <c r="OWI47" s="23"/>
      <c r="OWJ47" s="23"/>
      <c r="OWK47" s="23"/>
      <c r="OWL47" s="23"/>
      <c r="OWM47" s="23"/>
      <c r="OWN47" s="23"/>
      <c r="OWO47" s="23"/>
      <c r="OWP47" s="23"/>
      <c r="OWQ47" s="23"/>
      <c r="OWR47" s="23"/>
      <c r="OWS47" s="23"/>
      <c r="OWT47" s="23"/>
      <c r="OWU47" s="23"/>
      <c r="OWV47" s="23"/>
      <c r="OWW47" s="23"/>
      <c r="OWX47" s="23"/>
      <c r="OWY47" s="23"/>
      <c r="OWZ47" s="23"/>
      <c r="OXA47" s="23"/>
      <c r="OXB47" s="23"/>
      <c r="OXC47" s="23"/>
      <c r="OXD47" s="23"/>
      <c r="OXE47" s="23"/>
      <c r="OXF47" s="23"/>
      <c r="OXG47" s="23"/>
      <c r="OXH47" s="23"/>
      <c r="OXI47" s="23"/>
      <c r="OXJ47" s="23"/>
      <c r="OXK47" s="23"/>
      <c r="OXL47" s="23"/>
      <c r="OXM47" s="23"/>
      <c r="OXN47" s="23"/>
      <c r="OXO47" s="23"/>
      <c r="OXP47" s="23"/>
      <c r="OXQ47" s="23"/>
      <c r="OXR47" s="23"/>
      <c r="OXS47" s="23"/>
      <c r="OXT47" s="23"/>
      <c r="OXU47" s="23"/>
      <c r="OXV47" s="23"/>
      <c r="OXW47" s="23"/>
      <c r="OXX47" s="23"/>
      <c r="OXY47" s="23"/>
      <c r="OXZ47" s="23"/>
      <c r="OYA47" s="23"/>
      <c r="OYB47" s="23"/>
      <c r="OYC47" s="23"/>
      <c r="OYD47" s="23"/>
      <c r="OYE47" s="23"/>
      <c r="OYF47" s="23"/>
      <c r="OYG47" s="23"/>
      <c r="OYH47" s="23"/>
      <c r="OYI47" s="23"/>
      <c r="OYJ47" s="23"/>
      <c r="OYK47" s="23"/>
      <c r="OYL47" s="23"/>
      <c r="OYM47" s="23"/>
      <c r="OYN47" s="23"/>
      <c r="OYO47" s="23"/>
      <c r="OYP47" s="23"/>
      <c r="OYQ47" s="23"/>
      <c r="OYR47" s="23"/>
      <c r="OYS47" s="23"/>
      <c r="OYT47" s="23"/>
      <c r="OYU47" s="23"/>
      <c r="OYV47" s="23"/>
      <c r="OYW47" s="23"/>
      <c r="OYX47" s="23"/>
      <c r="OYY47" s="23"/>
      <c r="OYZ47" s="23"/>
      <c r="OZA47" s="23"/>
      <c r="OZB47" s="23"/>
      <c r="OZC47" s="23"/>
      <c r="OZD47" s="23"/>
      <c r="OZE47" s="23"/>
      <c r="OZF47" s="23"/>
      <c r="OZG47" s="23"/>
      <c r="OZH47" s="23"/>
      <c r="OZI47" s="23"/>
      <c r="OZJ47" s="23"/>
      <c r="OZK47" s="23"/>
      <c r="OZL47" s="23"/>
      <c r="OZM47" s="23"/>
      <c r="OZN47" s="23"/>
      <c r="OZO47" s="23"/>
      <c r="OZP47" s="23"/>
      <c r="OZQ47" s="23"/>
      <c r="OZR47" s="23"/>
      <c r="OZS47" s="23"/>
      <c r="OZT47" s="23"/>
      <c r="OZU47" s="23"/>
      <c r="OZV47" s="23"/>
      <c r="OZW47" s="23"/>
      <c r="OZX47" s="23"/>
      <c r="OZY47" s="23"/>
      <c r="OZZ47" s="23"/>
      <c r="PAA47" s="23"/>
      <c r="PAB47" s="23"/>
      <c r="PAC47" s="23"/>
      <c r="PAD47" s="23"/>
      <c r="PAE47" s="23"/>
      <c r="PAF47" s="23"/>
      <c r="PAG47" s="23"/>
      <c r="PAH47" s="23"/>
      <c r="PAI47" s="23"/>
      <c r="PAJ47" s="23"/>
      <c r="PAK47" s="23"/>
      <c r="PAL47" s="23"/>
      <c r="PAM47" s="23"/>
      <c r="PAN47" s="23"/>
      <c r="PAO47" s="23"/>
      <c r="PAP47" s="23"/>
      <c r="PAQ47" s="23"/>
      <c r="PAR47" s="23"/>
      <c r="PAS47" s="23"/>
      <c r="PAT47" s="23"/>
      <c r="PAU47" s="23"/>
      <c r="PAV47" s="23"/>
      <c r="PAW47" s="23"/>
      <c r="PAX47" s="23"/>
      <c r="PAY47" s="23"/>
      <c r="PAZ47" s="23"/>
      <c r="PBA47" s="23"/>
      <c r="PBB47" s="23"/>
      <c r="PBC47" s="23"/>
      <c r="PBD47" s="23"/>
      <c r="PBE47" s="23"/>
      <c r="PBF47" s="23"/>
      <c r="PBG47" s="23"/>
      <c r="PBH47" s="23"/>
      <c r="PBI47" s="23"/>
      <c r="PBJ47" s="23"/>
      <c r="PBK47" s="23"/>
      <c r="PBL47" s="23"/>
      <c r="PBM47" s="23"/>
      <c r="PBN47" s="23"/>
      <c r="PBO47" s="23"/>
      <c r="PBP47" s="23"/>
      <c r="PBQ47" s="23"/>
      <c r="PBR47" s="23"/>
      <c r="PBS47" s="23"/>
      <c r="PBT47" s="23"/>
      <c r="PBU47" s="23"/>
      <c r="PBV47" s="23"/>
      <c r="PBW47" s="23"/>
      <c r="PBX47" s="23"/>
      <c r="PBY47" s="23"/>
      <c r="PBZ47" s="23"/>
      <c r="PCA47" s="23"/>
      <c r="PCB47" s="23"/>
      <c r="PCC47" s="23"/>
      <c r="PCD47" s="23"/>
      <c r="PCE47" s="23"/>
      <c r="PCF47" s="23"/>
      <c r="PCG47" s="23"/>
      <c r="PCH47" s="23"/>
      <c r="PCI47" s="23"/>
      <c r="PCJ47" s="23"/>
      <c r="PCK47" s="23"/>
      <c r="PCL47" s="23"/>
      <c r="PCM47" s="23"/>
      <c r="PCN47" s="23"/>
      <c r="PCO47" s="23"/>
      <c r="PCP47" s="23"/>
      <c r="PCQ47" s="23"/>
      <c r="PCR47" s="23"/>
      <c r="PCS47" s="23"/>
      <c r="PCT47" s="23"/>
      <c r="PCU47" s="23"/>
      <c r="PCV47" s="23"/>
      <c r="PCW47" s="23"/>
      <c r="PCX47" s="23"/>
      <c r="PCY47" s="23"/>
      <c r="PCZ47" s="23"/>
      <c r="PDA47" s="23"/>
      <c r="PDB47" s="23"/>
      <c r="PDC47" s="23"/>
      <c r="PDD47" s="23"/>
      <c r="PDE47" s="23"/>
      <c r="PDF47" s="23"/>
      <c r="PDG47" s="23"/>
      <c r="PDH47" s="23"/>
      <c r="PDI47" s="23"/>
      <c r="PDJ47" s="23"/>
      <c r="PDK47" s="23"/>
      <c r="PDL47" s="23"/>
      <c r="PDM47" s="23"/>
      <c r="PDN47" s="23"/>
      <c r="PDO47" s="23"/>
      <c r="PDP47" s="23"/>
      <c r="PDQ47" s="23"/>
      <c r="PDR47" s="23"/>
      <c r="PDS47" s="23"/>
      <c r="PDT47" s="23"/>
      <c r="PDU47" s="23"/>
      <c r="PDV47" s="23"/>
      <c r="PDW47" s="23"/>
      <c r="PDX47" s="23"/>
      <c r="PDY47" s="23"/>
      <c r="PDZ47" s="23"/>
      <c r="PEA47" s="23"/>
      <c r="PEB47" s="23"/>
      <c r="PEC47" s="23"/>
      <c r="PED47" s="23"/>
      <c r="PEE47" s="23"/>
      <c r="PEF47" s="23"/>
      <c r="PEG47" s="23"/>
      <c r="PEH47" s="23"/>
      <c r="PEI47" s="23"/>
      <c r="PEJ47" s="23"/>
      <c r="PEK47" s="23"/>
      <c r="PEL47" s="23"/>
      <c r="PEM47" s="23"/>
      <c r="PEN47" s="23"/>
      <c r="PEO47" s="23"/>
      <c r="PEP47" s="23"/>
      <c r="PEQ47" s="23"/>
      <c r="PER47" s="23"/>
      <c r="PES47" s="23"/>
      <c r="PET47" s="23"/>
      <c r="PEU47" s="23"/>
      <c r="PEV47" s="23"/>
      <c r="PEW47" s="23"/>
      <c r="PEX47" s="23"/>
      <c r="PEY47" s="23"/>
      <c r="PEZ47" s="23"/>
      <c r="PFA47" s="23"/>
      <c r="PFB47" s="23"/>
      <c r="PFC47" s="23"/>
      <c r="PFD47" s="23"/>
      <c r="PFE47" s="23"/>
      <c r="PFF47" s="23"/>
      <c r="PFG47" s="23"/>
      <c r="PFH47" s="23"/>
      <c r="PFI47" s="23"/>
      <c r="PFJ47" s="23"/>
      <c r="PFK47" s="23"/>
      <c r="PFL47" s="23"/>
      <c r="PFM47" s="23"/>
      <c r="PFN47" s="23"/>
      <c r="PFO47" s="23"/>
      <c r="PFP47" s="23"/>
      <c r="PFQ47" s="23"/>
      <c r="PFR47" s="23"/>
      <c r="PFS47" s="23"/>
      <c r="PFT47" s="23"/>
      <c r="PFU47" s="23"/>
      <c r="PFV47" s="23"/>
      <c r="PFW47" s="23"/>
      <c r="PFX47" s="23"/>
      <c r="PFY47" s="23"/>
      <c r="PFZ47" s="23"/>
      <c r="PGA47" s="23"/>
      <c r="PGB47" s="23"/>
      <c r="PGC47" s="23"/>
      <c r="PGD47" s="23"/>
      <c r="PGE47" s="23"/>
      <c r="PGF47" s="23"/>
      <c r="PGG47" s="23"/>
      <c r="PGH47" s="23"/>
      <c r="PGI47" s="23"/>
      <c r="PGJ47" s="23"/>
      <c r="PGK47" s="23"/>
      <c r="PGL47" s="23"/>
      <c r="PGM47" s="23"/>
      <c r="PGN47" s="23"/>
      <c r="PGO47" s="23"/>
      <c r="PGP47" s="23"/>
      <c r="PGQ47" s="23"/>
      <c r="PGR47" s="23"/>
      <c r="PGS47" s="23"/>
      <c r="PGT47" s="23"/>
      <c r="PGU47" s="23"/>
      <c r="PGV47" s="23"/>
      <c r="PGW47" s="23"/>
      <c r="PGX47" s="23"/>
      <c r="PGY47" s="23"/>
      <c r="PGZ47" s="23"/>
      <c r="PHA47" s="23"/>
      <c r="PHB47" s="23"/>
      <c r="PHC47" s="23"/>
      <c r="PHD47" s="23"/>
      <c r="PHE47" s="23"/>
      <c r="PHF47" s="23"/>
      <c r="PHG47" s="23"/>
      <c r="PHH47" s="23"/>
      <c r="PHI47" s="23"/>
      <c r="PHJ47" s="23"/>
      <c r="PHK47" s="23"/>
      <c r="PHL47" s="23"/>
      <c r="PHM47" s="23"/>
      <c r="PHN47" s="23"/>
      <c r="PHO47" s="23"/>
      <c r="PHP47" s="23"/>
      <c r="PHQ47" s="23"/>
      <c r="PHR47" s="23"/>
      <c r="PHS47" s="23"/>
      <c r="PHT47" s="23"/>
      <c r="PHU47" s="23"/>
      <c r="PHV47" s="23"/>
      <c r="PHW47" s="23"/>
      <c r="PHX47" s="23"/>
      <c r="PHY47" s="23"/>
      <c r="PHZ47" s="23"/>
      <c r="PIA47" s="23"/>
      <c r="PIB47" s="23"/>
      <c r="PIC47" s="23"/>
      <c r="PID47" s="23"/>
      <c r="PIE47" s="23"/>
      <c r="PIF47" s="23"/>
      <c r="PIG47" s="23"/>
      <c r="PIH47" s="23"/>
      <c r="PII47" s="23"/>
      <c r="PIJ47" s="23"/>
      <c r="PIK47" s="23"/>
      <c r="PIL47" s="23"/>
      <c r="PIM47" s="23"/>
      <c r="PIN47" s="23"/>
      <c r="PIO47" s="23"/>
      <c r="PIP47" s="23"/>
      <c r="PIQ47" s="23"/>
      <c r="PIR47" s="23"/>
      <c r="PIS47" s="23"/>
      <c r="PIT47" s="23"/>
      <c r="PIU47" s="23"/>
      <c r="PIV47" s="23"/>
      <c r="PIW47" s="23"/>
      <c r="PIX47" s="23"/>
      <c r="PIY47" s="23"/>
      <c r="PIZ47" s="23"/>
      <c r="PJA47" s="23"/>
      <c r="PJB47" s="23"/>
      <c r="PJC47" s="23"/>
      <c r="PJD47" s="23"/>
      <c r="PJE47" s="23"/>
      <c r="PJF47" s="23"/>
      <c r="PJG47" s="23"/>
      <c r="PJH47" s="23"/>
      <c r="PJI47" s="23"/>
      <c r="PJJ47" s="23"/>
      <c r="PJK47" s="23"/>
      <c r="PJL47" s="23"/>
      <c r="PJM47" s="23"/>
      <c r="PJN47" s="23"/>
      <c r="PJO47" s="23"/>
      <c r="PJP47" s="23"/>
      <c r="PJQ47" s="23"/>
      <c r="PJR47" s="23"/>
      <c r="PJS47" s="23"/>
      <c r="PJT47" s="23"/>
      <c r="PJU47" s="23"/>
      <c r="PJV47" s="23"/>
      <c r="PJW47" s="23"/>
      <c r="PJX47" s="23"/>
      <c r="PJY47" s="23"/>
      <c r="PJZ47" s="23"/>
      <c r="PKA47" s="23"/>
      <c r="PKB47" s="23"/>
      <c r="PKC47" s="23"/>
      <c r="PKD47" s="23"/>
      <c r="PKE47" s="23"/>
      <c r="PKF47" s="23"/>
      <c r="PKG47" s="23"/>
      <c r="PKH47" s="23"/>
      <c r="PKI47" s="23"/>
      <c r="PKJ47" s="23"/>
      <c r="PKK47" s="23"/>
      <c r="PKL47" s="23"/>
      <c r="PKM47" s="23"/>
      <c r="PKN47" s="23"/>
      <c r="PKO47" s="23"/>
      <c r="PKP47" s="23"/>
      <c r="PKQ47" s="23"/>
      <c r="PKR47" s="23"/>
      <c r="PKS47" s="23"/>
      <c r="PKT47" s="23"/>
      <c r="PKU47" s="23"/>
      <c r="PKV47" s="23"/>
      <c r="PKW47" s="23"/>
      <c r="PKX47" s="23"/>
      <c r="PKY47" s="23"/>
      <c r="PKZ47" s="23"/>
      <c r="PLA47" s="23"/>
      <c r="PLB47" s="23"/>
      <c r="PLC47" s="23"/>
      <c r="PLD47" s="23"/>
      <c r="PLE47" s="23"/>
      <c r="PLF47" s="23"/>
      <c r="PLG47" s="23"/>
      <c r="PLH47" s="23"/>
      <c r="PLI47" s="23"/>
      <c r="PLJ47" s="23"/>
      <c r="PLK47" s="23"/>
      <c r="PLL47" s="23"/>
      <c r="PLM47" s="23"/>
      <c r="PLN47" s="23"/>
      <c r="PLO47" s="23"/>
      <c r="PLP47" s="23"/>
      <c r="PLQ47" s="23"/>
      <c r="PLR47" s="23"/>
      <c r="PLS47" s="23"/>
      <c r="PLT47" s="23"/>
      <c r="PLU47" s="23"/>
      <c r="PLV47" s="23"/>
      <c r="PLW47" s="23"/>
      <c r="PLX47" s="23"/>
      <c r="PLY47" s="23"/>
      <c r="PLZ47" s="23"/>
      <c r="PMA47" s="23"/>
      <c r="PMB47" s="23"/>
      <c r="PMC47" s="23"/>
      <c r="PMD47" s="23"/>
      <c r="PME47" s="23"/>
      <c r="PMF47" s="23"/>
      <c r="PMG47" s="23"/>
      <c r="PMH47" s="23"/>
      <c r="PMI47" s="23"/>
      <c r="PMJ47" s="23"/>
      <c r="PMK47" s="23"/>
      <c r="PML47" s="23"/>
      <c r="PMM47" s="23"/>
      <c r="PMN47" s="23"/>
      <c r="PMO47" s="23"/>
      <c r="PMP47" s="23"/>
      <c r="PMQ47" s="23"/>
      <c r="PMR47" s="23"/>
      <c r="PMS47" s="23"/>
      <c r="PMT47" s="23"/>
      <c r="PMU47" s="23"/>
      <c r="PMV47" s="23"/>
      <c r="PMW47" s="23"/>
      <c r="PMX47" s="23"/>
      <c r="PMY47" s="23"/>
      <c r="PMZ47" s="23"/>
      <c r="PNA47" s="23"/>
      <c r="PNB47" s="23"/>
      <c r="PNC47" s="23"/>
      <c r="PND47" s="23"/>
      <c r="PNE47" s="23"/>
      <c r="PNF47" s="23"/>
      <c r="PNG47" s="23"/>
      <c r="PNH47" s="23"/>
      <c r="PNI47" s="23"/>
      <c r="PNJ47" s="23"/>
      <c r="PNK47" s="23"/>
      <c r="PNL47" s="23"/>
      <c r="PNM47" s="23"/>
      <c r="PNN47" s="23"/>
      <c r="PNO47" s="23"/>
      <c r="PNP47" s="23"/>
      <c r="PNQ47" s="23"/>
      <c r="PNR47" s="23"/>
      <c r="PNS47" s="23"/>
      <c r="PNT47" s="23"/>
      <c r="PNU47" s="23"/>
      <c r="PNV47" s="23"/>
      <c r="PNW47" s="23"/>
      <c r="PNX47" s="23"/>
      <c r="PNY47" s="23"/>
      <c r="PNZ47" s="23"/>
      <c r="POA47" s="23"/>
      <c r="POB47" s="23"/>
      <c r="POC47" s="23"/>
      <c r="POD47" s="23"/>
      <c r="POE47" s="23"/>
      <c r="POF47" s="23"/>
      <c r="POG47" s="23"/>
      <c r="POH47" s="23"/>
      <c r="POI47" s="23"/>
      <c r="POJ47" s="23"/>
      <c r="POK47" s="23"/>
      <c r="POL47" s="23"/>
      <c r="POM47" s="23"/>
      <c r="PON47" s="23"/>
      <c r="POO47" s="23"/>
      <c r="POP47" s="23"/>
      <c r="POQ47" s="23"/>
      <c r="POR47" s="23"/>
      <c r="POS47" s="23"/>
      <c r="POT47" s="23"/>
      <c r="POU47" s="23"/>
      <c r="POV47" s="23"/>
      <c r="POW47" s="23"/>
      <c r="POX47" s="23"/>
      <c r="POY47" s="23"/>
      <c r="POZ47" s="23"/>
      <c r="PPA47" s="23"/>
      <c r="PPB47" s="23"/>
      <c r="PPC47" s="23"/>
      <c r="PPD47" s="23"/>
      <c r="PPE47" s="23"/>
      <c r="PPF47" s="23"/>
      <c r="PPG47" s="23"/>
      <c r="PPH47" s="23"/>
      <c r="PPI47" s="23"/>
      <c r="PPJ47" s="23"/>
      <c r="PPK47" s="23"/>
      <c r="PPL47" s="23"/>
      <c r="PPM47" s="23"/>
      <c r="PPN47" s="23"/>
      <c r="PPO47" s="23"/>
      <c r="PPP47" s="23"/>
      <c r="PPQ47" s="23"/>
      <c r="PPR47" s="23"/>
      <c r="PPS47" s="23"/>
      <c r="PPT47" s="23"/>
      <c r="PPU47" s="23"/>
      <c r="PPV47" s="23"/>
      <c r="PPW47" s="23"/>
      <c r="PPX47" s="23"/>
      <c r="PPY47" s="23"/>
      <c r="PPZ47" s="23"/>
      <c r="PQA47" s="23"/>
      <c r="PQB47" s="23"/>
      <c r="PQC47" s="23"/>
      <c r="PQD47" s="23"/>
      <c r="PQE47" s="23"/>
      <c r="PQF47" s="23"/>
      <c r="PQG47" s="23"/>
      <c r="PQH47" s="23"/>
      <c r="PQI47" s="23"/>
      <c r="PQJ47" s="23"/>
      <c r="PQK47" s="23"/>
      <c r="PQL47" s="23"/>
      <c r="PQM47" s="23"/>
      <c r="PQN47" s="23"/>
      <c r="PQO47" s="23"/>
      <c r="PQP47" s="23"/>
      <c r="PQQ47" s="23"/>
      <c r="PQR47" s="23"/>
      <c r="PQS47" s="23"/>
      <c r="PQT47" s="23"/>
      <c r="PQU47" s="23"/>
      <c r="PQV47" s="23"/>
      <c r="PQW47" s="23"/>
      <c r="PQX47" s="23"/>
      <c r="PQY47" s="23"/>
      <c r="PQZ47" s="23"/>
      <c r="PRA47" s="23"/>
      <c r="PRB47" s="23"/>
      <c r="PRC47" s="23"/>
      <c r="PRD47" s="23"/>
      <c r="PRE47" s="23"/>
      <c r="PRF47" s="23"/>
      <c r="PRG47" s="23"/>
      <c r="PRH47" s="23"/>
      <c r="PRI47" s="23"/>
      <c r="PRJ47" s="23"/>
      <c r="PRK47" s="23"/>
      <c r="PRL47" s="23"/>
      <c r="PRM47" s="23"/>
      <c r="PRN47" s="23"/>
      <c r="PRO47" s="23"/>
      <c r="PRP47" s="23"/>
      <c r="PRQ47" s="23"/>
      <c r="PRR47" s="23"/>
      <c r="PRS47" s="23"/>
      <c r="PRT47" s="23"/>
      <c r="PRU47" s="23"/>
      <c r="PRV47" s="23"/>
      <c r="PRW47" s="23"/>
      <c r="PRX47" s="23"/>
      <c r="PRY47" s="23"/>
      <c r="PRZ47" s="23"/>
      <c r="PSA47" s="23"/>
      <c r="PSB47" s="23"/>
      <c r="PSC47" s="23"/>
      <c r="PSD47" s="23"/>
      <c r="PSE47" s="23"/>
      <c r="PSF47" s="23"/>
      <c r="PSG47" s="23"/>
      <c r="PSH47" s="23"/>
      <c r="PSI47" s="23"/>
      <c r="PSJ47" s="23"/>
      <c r="PSK47" s="23"/>
      <c r="PSL47" s="23"/>
      <c r="PSM47" s="23"/>
      <c r="PSN47" s="23"/>
      <c r="PSO47" s="23"/>
      <c r="PSP47" s="23"/>
      <c r="PSQ47" s="23"/>
      <c r="PSR47" s="23"/>
      <c r="PSS47" s="23"/>
      <c r="PST47" s="23"/>
      <c r="PSU47" s="23"/>
      <c r="PSV47" s="23"/>
      <c r="PSW47" s="23"/>
      <c r="PSX47" s="23"/>
      <c r="PSY47" s="23"/>
      <c r="PSZ47" s="23"/>
      <c r="PTA47" s="23"/>
      <c r="PTB47" s="23"/>
      <c r="PTC47" s="23"/>
      <c r="PTD47" s="23"/>
      <c r="PTE47" s="23"/>
      <c r="PTF47" s="23"/>
      <c r="PTG47" s="23"/>
      <c r="PTH47" s="23"/>
      <c r="PTI47" s="23"/>
      <c r="PTJ47" s="23"/>
      <c r="PTK47" s="23"/>
      <c r="PTL47" s="23"/>
      <c r="PTM47" s="23"/>
      <c r="PTN47" s="23"/>
      <c r="PTO47" s="23"/>
      <c r="PTP47" s="23"/>
      <c r="PTQ47" s="23"/>
      <c r="PTR47" s="23"/>
      <c r="PTS47" s="23"/>
      <c r="PTT47" s="23"/>
      <c r="PTU47" s="23"/>
      <c r="PTV47" s="23"/>
      <c r="PTW47" s="23"/>
      <c r="PTX47" s="23"/>
      <c r="PTY47" s="23"/>
      <c r="PTZ47" s="23"/>
      <c r="PUA47" s="23"/>
      <c r="PUB47" s="23"/>
      <c r="PUC47" s="23"/>
      <c r="PUD47" s="23"/>
      <c r="PUE47" s="23"/>
      <c r="PUF47" s="23"/>
      <c r="PUG47" s="23"/>
      <c r="PUH47" s="23"/>
      <c r="PUI47" s="23"/>
      <c r="PUJ47" s="23"/>
      <c r="PUK47" s="23"/>
      <c r="PUL47" s="23"/>
      <c r="PUM47" s="23"/>
      <c r="PUN47" s="23"/>
      <c r="PUO47" s="23"/>
      <c r="PUP47" s="23"/>
      <c r="PUQ47" s="23"/>
      <c r="PUR47" s="23"/>
      <c r="PUS47" s="23"/>
      <c r="PUT47" s="23"/>
      <c r="PUU47" s="23"/>
      <c r="PUV47" s="23"/>
      <c r="PUW47" s="23"/>
      <c r="PUX47" s="23"/>
      <c r="PUY47" s="23"/>
      <c r="PUZ47" s="23"/>
      <c r="PVA47" s="23"/>
      <c r="PVB47" s="23"/>
      <c r="PVC47" s="23"/>
      <c r="PVD47" s="23"/>
      <c r="PVE47" s="23"/>
      <c r="PVF47" s="23"/>
      <c r="PVG47" s="23"/>
      <c r="PVH47" s="23"/>
      <c r="PVI47" s="23"/>
      <c r="PVJ47" s="23"/>
      <c r="PVK47" s="23"/>
      <c r="PVL47" s="23"/>
      <c r="PVM47" s="23"/>
      <c r="PVN47" s="23"/>
      <c r="PVO47" s="23"/>
      <c r="PVP47" s="23"/>
      <c r="PVQ47" s="23"/>
      <c r="PVR47" s="23"/>
      <c r="PVS47" s="23"/>
      <c r="PVT47" s="23"/>
      <c r="PVU47" s="23"/>
      <c r="PVV47" s="23"/>
      <c r="PVW47" s="23"/>
      <c r="PVX47" s="23"/>
      <c r="PVY47" s="23"/>
      <c r="PVZ47" s="23"/>
      <c r="PWA47" s="23"/>
      <c r="PWB47" s="23"/>
      <c r="PWC47" s="23"/>
      <c r="PWD47" s="23"/>
      <c r="PWE47" s="23"/>
      <c r="PWF47" s="23"/>
      <c r="PWG47" s="23"/>
      <c r="PWH47" s="23"/>
      <c r="PWI47" s="23"/>
      <c r="PWJ47" s="23"/>
      <c r="PWK47" s="23"/>
      <c r="PWL47" s="23"/>
      <c r="PWM47" s="23"/>
      <c r="PWN47" s="23"/>
      <c r="PWO47" s="23"/>
      <c r="PWP47" s="23"/>
      <c r="PWQ47" s="23"/>
      <c r="PWR47" s="23"/>
      <c r="PWS47" s="23"/>
      <c r="PWT47" s="23"/>
      <c r="PWU47" s="23"/>
      <c r="PWV47" s="23"/>
      <c r="PWW47" s="23"/>
      <c r="PWX47" s="23"/>
      <c r="PWY47" s="23"/>
      <c r="PWZ47" s="23"/>
      <c r="PXA47" s="23"/>
      <c r="PXB47" s="23"/>
      <c r="PXC47" s="23"/>
      <c r="PXD47" s="23"/>
      <c r="PXE47" s="23"/>
      <c r="PXF47" s="23"/>
      <c r="PXG47" s="23"/>
      <c r="PXH47" s="23"/>
      <c r="PXI47" s="23"/>
      <c r="PXJ47" s="23"/>
      <c r="PXK47" s="23"/>
      <c r="PXL47" s="23"/>
      <c r="PXM47" s="23"/>
      <c r="PXN47" s="23"/>
      <c r="PXO47" s="23"/>
      <c r="PXP47" s="23"/>
      <c r="PXQ47" s="23"/>
      <c r="PXR47" s="23"/>
      <c r="PXS47" s="23"/>
      <c r="PXT47" s="23"/>
      <c r="PXU47" s="23"/>
      <c r="PXV47" s="23"/>
      <c r="PXW47" s="23"/>
      <c r="PXX47" s="23"/>
      <c r="PXY47" s="23"/>
      <c r="PXZ47" s="23"/>
      <c r="PYA47" s="23"/>
      <c r="PYB47" s="23"/>
      <c r="PYC47" s="23"/>
      <c r="PYD47" s="23"/>
      <c r="PYE47" s="23"/>
      <c r="PYF47" s="23"/>
      <c r="PYG47" s="23"/>
      <c r="PYH47" s="23"/>
      <c r="PYI47" s="23"/>
      <c r="PYJ47" s="23"/>
      <c r="PYK47" s="23"/>
      <c r="PYL47" s="23"/>
      <c r="PYM47" s="23"/>
      <c r="PYN47" s="23"/>
      <c r="PYO47" s="23"/>
      <c r="PYP47" s="23"/>
      <c r="PYQ47" s="23"/>
      <c r="PYR47" s="23"/>
      <c r="PYS47" s="23"/>
      <c r="PYT47" s="23"/>
      <c r="PYU47" s="23"/>
      <c r="PYV47" s="23"/>
      <c r="PYW47" s="23"/>
      <c r="PYX47" s="23"/>
      <c r="PYY47" s="23"/>
      <c r="PYZ47" s="23"/>
      <c r="PZA47" s="23"/>
      <c r="PZB47" s="23"/>
      <c r="PZC47" s="23"/>
      <c r="PZD47" s="23"/>
      <c r="PZE47" s="23"/>
      <c r="PZF47" s="23"/>
      <c r="PZG47" s="23"/>
      <c r="PZH47" s="23"/>
      <c r="PZI47" s="23"/>
      <c r="PZJ47" s="23"/>
      <c r="PZK47" s="23"/>
      <c r="PZL47" s="23"/>
      <c r="PZM47" s="23"/>
      <c r="PZN47" s="23"/>
      <c r="PZO47" s="23"/>
      <c r="PZP47" s="23"/>
      <c r="PZQ47" s="23"/>
      <c r="PZR47" s="23"/>
      <c r="PZS47" s="23"/>
      <c r="PZT47" s="23"/>
      <c r="PZU47" s="23"/>
      <c r="PZV47" s="23"/>
      <c r="PZW47" s="23"/>
      <c r="PZX47" s="23"/>
      <c r="PZY47" s="23"/>
      <c r="PZZ47" s="23"/>
      <c r="QAA47" s="23"/>
      <c r="QAB47" s="23"/>
      <c r="QAC47" s="23"/>
      <c r="QAD47" s="23"/>
      <c r="QAE47" s="23"/>
      <c r="QAF47" s="23"/>
      <c r="QAG47" s="23"/>
      <c r="QAH47" s="23"/>
      <c r="QAI47" s="23"/>
      <c r="QAJ47" s="23"/>
      <c r="QAK47" s="23"/>
      <c r="QAL47" s="23"/>
      <c r="QAM47" s="23"/>
      <c r="QAN47" s="23"/>
      <c r="QAO47" s="23"/>
      <c r="QAP47" s="23"/>
      <c r="QAQ47" s="23"/>
      <c r="QAR47" s="23"/>
      <c r="QAS47" s="23"/>
      <c r="QAT47" s="23"/>
      <c r="QAU47" s="23"/>
      <c r="QAV47" s="23"/>
      <c r="QAW47" s="23"/>
      <c r="QAX47" s="23"/>
      <c r="QAY47" s="23"/>
      <c r="QAZ47" s="23"/>
      <c r="QBA47" s="23"/>
      <c r="QBB47" s="23"/>
      <c r="QBC47" s="23"/>
      <c r="QBD47" s="23"/>
      <c r="QBE47" s="23"/>
      <c r="QBF47" s="23"/>
      <c r="QBG47" s="23"/>
      <c r="QBH47" s="23"/>
      <c r="QBI47" s="23"/>
      <c r="QBJ47" s="23"/>
      <c r="QBK47" s="23"/>
      <c r="QBL47" s="23"/>
      <c r="QBM47" s="23"/>
      <c r="QBN47" s="23"/>
      <c r="QBO47" s="23"/>
      <c r="QBP47" s="23"/>
      <c r="QBQ47" s="23"/>
      <c r="QBR47" s="23"/>
      <c r="QBS47" s="23"/>
      <c r="QBT47" s="23"/>
      <c r="QBU47" s="23"/>
      <c r="QBV47" s="23"/>
      <c r="QBW47" s="23"/>
      <c r="QBX47" s="23"/>
      <c r="QBY47" s="23"/>
      <c r="QBZ47" s="23"/>
      <c r="QCA47" s="23"/>
      <c r="QCB47" s="23"/>
      <c r="QCC47" s="23"/>
      <c r="QCD47" s="23"/>
      <c r="QCE47" s="23"/>
      <c r="QCF47" s="23"/>
      <c r="QCG47" s="23"/>
      <c r="QCH47" s="23"/>
      <c r="QCI47" s="23"/>
      <c r="QCJ47" s="23"/>
      <c r="QCK47" s="23"/>
      <c r="QCL47" s="23"/>
      <c r="QCM47" s="23"/>
      <c r="QCN47" s="23"/>
      <c r="QCO47" s="23"/>
      <c r="QCP47" s="23"/>
      <c r="QCQ47" s="23"/>
      <c r="QCR47" s="23"/>
      <c r="QCS47" s="23"/>
      <c r="QCT47" s="23"/>
      <c r="QCU47" s="23"/>
      <c r="QCV47" s="23"/>
      <c r="QCW47" s="23"/>
      <c r="QCX47" s="23"/>
      <c r="QCY47" s="23"/>
      <c r="QCZ47" s="23"/>
      <c r="QDA47" s="23"/>
      <c r="QDB47" s="23"/>
      <c r="QDC47" s="23"/>
      <c r="QDD47" s="23"/>
      <c r="QDE47" s="23"/>
      <c r="QDF47" s="23"/>
      <c r="QDG47" s="23"/>
      <c r="QDH47" s="23"/>
      <c r="QDI47" s="23"/>
      <c r="QDJ47" s="23"/>
      <c r="QDK47" s="23"/>
      <c r="QDL47" s="23"/>
      <c r="QDM47" s="23"/>
      <c r="QDN47" s="23"/>
      <c r="QDO47" s="23"/>
      <c r="QDP47" s="23"/>
      <c r="QDQ47" s="23"/>
      <c r="QDR47" s="23"/>
      <c r="QDS47" s="23"/>
      <c r="QDT47" s="23"/>
      <c r="QDU47" s="23"/>
      <c r="QDV47" s="23"/>
      <c r="QDW47" s="23"/>
      <c r="QDX47" s="23"/>
      <c r="QDY47" s="23"/>
      <c r="QDZ47" s="23"/>
      <c r="QEA47" s="23"/>
      <c r="QEB47" s="23"/>
      <c r="QEC47" s="23"/>
      <c r="QED47" s="23"/>
      <c r="QEE47" s="23"/>
      <c r="QEF47" s="23"/>
      <c r="QEG47" s="23"/>
      <c r="QEH47" s="23"/>
      <c r="QEI47" s="23"/>
      <c r="QEJ47" s="23"/>
      <c r="QEK47" s="23"/>
      <c r="QEL47" s="23"/>
      <c r="QEM47" s="23"/>
      <c r="QEN47" s="23"/>
      <c r="QEO47" s="23"/>
      <c r="QEP47" s="23"/>
      <c r="QEQ47" s="23"/>
      <c r="QER47" s="23"/>
      <c r="QES47" s="23"/>
      <c r="QET47" s="23"/>
      <c r="QEU47" s="23"/>
      <c r="QEV47" s="23"/>
      <c r="QEW47" s="23"/>
      <c r="QEX47" s="23"/>
      <c r="QEY47" s="23"/>
      <c r="QEZ47" s="23"/>
      <c r="QFA47" s="23"/>
      <c r="QFB47" s="23"/>
      <c r="QFC47" s="23"/>
      <c r="QFD47" s="23"/>
      <c r="QFE47" s="23"/>
      <c r="QFF47" s="23"/>
      <c r="QFG47" s="23"/>
      <c r="QFH47" s="23"/>
      <c r="QFI47" s="23"/>
      <c r="QFJ47" s="23"/>
      <c r="QFK47" s="23"/>
      <c r="QFL47" s="23"/>
      <c r="QFM47" s="23"/>
      <c r="QFN47" s="23"/>
      <c r="QFO47" s="23"/>
      <c r="QFP47" s="23"/>
      <c r="QFQ47" s="23"/>
      <c r="QFR47" s="23"/>
      <c r="QFS47" s="23"/>
      <c r="QFT47" s="23"/>
      <c r="QFU47" s="23"/>
      <c r="QFV47" s="23"/>
      <c r="QFW47" s="23"/>
      <c r="QFX47" s="23"/>
      <c r="QFY47" s="23"/>
      <c r="QFZ47" s="23"/>
      <c r="QGA47" s="23"/>
      <c r="QGB47" s="23"/>
      <c r="QGC47" s="23"/>
      <c r="QGD47" s="23"/>
      <c r="QGE47" s="23"/>
      <c r="QGF47" s="23"/>
      <c r="QGG47" s="23"/>
      <c r="QGH47" s="23"/>
      <c r="QGI47" s="23"/>
      <c r="QGJ47" s="23"/>
      <c r="QGK47" s="23"/>
      <c r="QGL47" s="23"/>
      <c r="QGM47" s="23"/>
      <c r="QGN47" s="23"/>
      <c r="QGO47" s="23"/>
      <c r="QGP47" s="23"/>
      <c r="QGQ47" s="23"/>
      <c r="QGR47" s="23"/>
      <c r="QGS47" s="23"/>
      <c r="QGT47" s="23"/>
      <c r="QGU47" s="23"/>
      <c r="QGV47" s="23"/>
      <c r="QGW47" s="23"/>
      <c r="QGX47" s="23"/>
      <c r="QGY47" s="23"/>
      <c r="QGZ47" s="23"/>
      <c r="QHA47" s="23"/>
      <c r="QHB47" s="23"/>
      <c r="QHC47" s="23"/>
      <c r="QHD47" s="23"/>
      <c r="QHE47" s="23"/>
      <c r="QHF47" s="23"/>
      <c r="QHG47" s="23"/>
      <c r="QHH47" s="23"/>
      <c r="QHI47" s="23"/>
      <c r="QHJ47" s="23"/>
      <c r="QHK47" s="23"/>
      <c r="QHL47" s="23"/>
      <c r="QHM47" s="23"/>
      <c r="QHN47" s="23"/>
      <c r="QHO47" s="23"/>
      <c r="QHP47" s="23"/>
      <c r="QHQ47" s="23"/>
      <c r="QHR47" s="23"/>
      <c r="QHS47" s="23"/>
      <c r="QHT47" s="23"/>
      <c r="QHU47" s="23"/>
      <c r="QHV47" s="23"/>
      <c r="QHW47" s="23"/>
      <c r="QHX47" s="23"/>
      <c r="QHY47" s="23"/>
      <c r="QHZ47" s="23"/>
      <c r="QIA47" s="23"/>
      <c r="QIB47" s="23"/>
      <c r="QIC47" s="23"/>
      <c r="QID47" s="23"/>
      <c r="QIE47" s="23"/>
      <c r="QIF47" s="23"/>
      <c r="QIG47" s="23"/>
      <c r="QIH47" s="23"/>
      <c r="QII47" s="23"/>
      <c r="QIJ47" s="23"/>
      <c r="QIK47" s="23"/>
      <c r="QIL47" s="23"/>
      <c r="QIM47" s="23"/>
      <c r="QIN47" s="23"/>
      <c r="QIO47" s="23"/>
      <c r="QIP47" s="23"/>
      <c r="QIQ47" s="23"/>
      <c r="QIR47" s="23"/>
      <c r="QIS47" s="23"/>
      <c r="QIT47" s="23"/>
      <c r="QIU47" s="23"/>
      <c r="QIV47" s="23"/>
      <c r="QIW47" s="23"/>
      <c r="QIX47" s="23"/>
      <c r="QIY47" s="23"/>
      <c r="QIZ47" s="23"/>
      <c r="QJA47" s="23"/>
      <c r="QJB47" s="23"/>
      <c r="QJC47" s="23"/>
      <c r="QJD47" s="23"/>
      <c r="QJE47" s="23"/>
      <c r="QJF47" s="23"/>
      <c r="QJG47" s="23"/>
      <c r="QJH47" s="23"/>
      <c r="QJI47" s="23"/>
      <c r="QJJ47" s="23"/>
      <c r="QJK47" s="23"/>
      <c r="QJL47" s="23"/>
      <c r="QJM47" s="23"/>
      <c r="QJN47" s="23"/>
      <c r="QJO47" s="23"/>
      <c r="QJP47" s="23"/>
      <c r="QJQ47" s="23"/>
      <c r="QJR47" s="23"/>
      <c r="QJS47" s="23"/>
      <c r="QJT47" s="23"/>
      <c r="QJU47" s="23"/>
      <c r="QJV47" s="23"/>
      <c r="QJW47" s="23"/>
      <c r="QJX47" s="23"/>
      <c r="QJY47" s="23"/>
      <c r="QJZ47" s="23"/>
      <c r="QKA47" s="23"/>
      <c r="QKB47" s="23"/>
      <c r="QKC47" s="23"/>
      <c r="QKD47" s="23"/>
      <c r="QKE47" s="23"/>
      <c r="QKF47" s="23"/>
      <c r="QKG47" s="23"/>
      <c r="QKH47" s="23"/>
      <c r="QKI47" s="23"/>
      <c r="QKJ47" s="23"/>
      <c r="QKK47" s="23"/>
      <c r="QKL47" s="23"/>
      <c r="QKM47" s="23"/>
      <c r="QKN47" s="23"/>
      <c r="QKO47" s="23"/>
      <c r="QKP47" s="23"/>
      <c r="QKQ47" s="23"/>
      <c r="QKR47" s="23"/>
      <c r="QKS47" s="23"/>
      <c r="QKT47" s="23"/>
      <c r="QKU47" s="23"/>
      <c r="QKV47" s="23"/>
      <c r="QKW47" s="23"/>
      <c r="QKX47" s="23"/>
      <c r="QKY47" s="23"/>
      <c r="QKZ47" s="23"/>
      <c r="QLA47" s="23"/>
      <c r="QLB47" s="23"/>
      <c r="QLC47" s="23"/>
      <c r="QLD47" s="23"/>
      <c r="QLE47" s="23"/>
      <c r="QLF47" s="23"/>
      <c r="QLG47" s="23"/>
      <c r="QLH47" s="23"/>
      <c r="QLI47" s="23"/>
      <c r="QLJ47" s="23"/>
      <c r="QLK47" s="23"/>
      <c r="QLL47" s="23"/>
      <c r="QLM47" s="23"/>
      <c r="QLN47" s="23"/>
      <c r="QLO47" s="23"/>
      <c r="QLP47" s="23"/>
      <c r="QLQ47" s="23"/>
      <c r="QLR47" s="23"/>
      <c r="QLS47" s="23"/>
      <c r="QLT47" s="23"/>
      <c r="QLU47" s="23"/>
      <c r="QLV47" s="23"/>
      <c r="QLW47" s="23"/>
      <c r="QLX47" s="23"/>
      <c r="QLY47" s="23"/>
      <c r="QLZ47" s="23"/>
      <c r="QMA47" s="23"/>
      <c r="QMB47" s="23"/>
      <c r="QMC47" s="23"/>
      <c r="QMD47" s="23"/>
      <c r="QME47" s="23"/>
      <c r="QMF47" s="23"/>
      <c r="QMG47" s="23"/>
      <c r="QMH47" s="23"/>
      <c r="QMI47" s="23"/>
      <c r="QMJ47" s="23"/>
      <c r="QMK47" s="23"/>
      <c r="QML47" s="23"/>
      <c r="QMM47" s="23"/>
      <c r="QMN47" s="23"/>
      <c r="QMO47" s="23"/>
      <c r="QMP47" s="23"/>
      <c r="QMQ47" s="23"/>
      <c r="QMR47" s="23"/>
      <c r="QMS47" s="23"/>
      <c r="QMT47" s="23"/>
      <c r="QMU47" s="23"/>
      <c r="QMV47" s="23"/>
      <c r="QMW47" s="23"/>
      <c r="QMX47" s="23"/>
      <c r="QMY47" s="23"/>
      <c r="QMZ47" s="23"/>
      <c r="QNA47" s="23"/>
      <c r="QNB47" s="23"/>
      <c r="QNC47" s="23"/>
      <c r="QND47" s="23"/>
      <c r="QNE47" s="23"/>
      <c r="QNF47" s="23"/>
      <c r="QNG47" s="23"/>
      <c r="QNH47" s="23"/>
      <c r="QNI47" s="23"/>
      <c r="QNJ47" s="23"/>
      <c r="QNK47" s="23"/>
      <c r="QNL47" s="23"/>
      <c r="QNM47" s="23"/>
      <c r="QNN47" s="23"/>
      <c r="QNO47" s="23"/>
      <c r="QNP47" s="23"/>
      <c r="QNQ47" s="23"/>
      <c r="QNR47" s="23"/>
      <c r="QNS47" s="23"/>
      <c r="QNT47" s="23"/>
      <c r="QNU47" s="23"/>
      <c r="QNV47" s="23"/>
      <c r="QNW47" s="23"/>
      <c r="QNX47" s="23"/>
      <c r="QNY47" s="23"/>
      <c r="QNZ47" s="23"/>
      <c r="QOA47" s="23"/>
      <c r="QOB47" s="23"/>
      <c r="QOC47" s="23"/>
      <c r="QOD47" s="23"/>
      <c r="QOE47" s="23"/>
      <c r="QOF47" s="23"/>
      <c r="QOG47" s="23"/>
      <c r="QOH47" s="23"/>
      <c r="QOI47" s="23"/>
      <c r="QOJ47" s="23"/>
      <c r="QOK47" s="23"/>
      <c r="QOL47" s="23"/>
      <c r="QOM47" s="23"/>
      <c r="QON47" s="23"/>
      <c r="QOO47" s="23"/>
      <c r="QOP47" s="23"/>
      <c r="QOQ47" s="23"/>
      <c r="QOR47" s="23"/>
      <c r="QOS47" s="23"/>
      <c r="QOT47" s="23"/>
      <c r="QOU47" s="23"/>
      <c r="QOV47" s="23"/>
      <c r="QOW47" s="23"/>
      <c r="QOX47" s="23"/>
      <c r="QOY47" s="23"/>
      <c r="QOZ47" s="23"/>
      <c r="QPA47" s="23"/>
      <c r="QPB47" s="23"/>
      <c r="QPC47" s="23"/>
      <c r="QPD47" s="23"/>
      <c r="QPE47" s="23"/>
      <c r="QPF47" s="23"/>
      <c r="QPG47" s="23"/>
      <c r="QPH47" s="23"/>
      <c r="QPI47" s="23"/>
      <c r="QPJ47" s="23"/>
      <c r="QPK47" s="23"/>
      <c r="QPL47" s="23"/>
      <c r="QPM47" s="23"/>
      <c r="QPN47" s="23"/>
      <c r="QPO47" s="23"/>
      <c r="QPP47" s="23"/>
      <c r="QPQ47" s="23"/>
      <c r="QPR47" s="23"/>
      <c r="QPS47" s="23"/>
      <c r="QPT47" s="23"/>
      <c r="QPU47" s="23"/>
      <c r="QPV47" s="23"/>
      <c r="QPW47" s="23"/>
      <c r="QPX47" s="23"/>
      <c r="QPY47" s="23"/>
      <c r="QPZ47" s="23"/>
      <c r="QQA47" s="23"/>
      <c r="QQB47" s="23"/>
      <c r="QQC47" s="23"/>
      <c r="QQD47" s="23"/>
      <c r="QQE47" s="23"/>
      <c r="QQF47" s="23"/>
      <c r="QQG47" s="23"/>
      <c r="QQH47" s="23"/>
      <c r="QQI47" s="23"/>
      <c r="QQJ47" s="23"/>
      <c r="QQK47" s="23"/>
      <c r="QQL47" s="23"/>
      <c r="QQM47" s="23"/>
      <c r="QQN47" s="23"/>
      <c r="QQO47" s="23"/>
      <c r="QQP47" s="23"/>
      <c r="QQQ47" s="23"/>
      <c r="QQR47" s="23"/>
      <c r="QQS47" s="23"/>
      <c r="QQT47" s="23"/>
      <c r="QQU47" s="23"/>
      <c r="QQV47" s="23"/>
      <c r="QQW47" s="23"/>
      <c r="QQX47" s="23"/>
      <c r="QQY47" s="23"/>
      <c r="QQZ47" s="23"/>
      <c r="QRA47" s="23"/>
      <c r="QRB47" s="23"/>
      <c r="QRC47" s="23"/>
      <c r="QRD47" s="23"/>
      <c r="QRE47" s="23"/>
      <c r="QRF47" s="23"/>
      <c r="QRG47" s="23"/>
      <c r="QRH47" s="23"/>
      <c r="QRI47" s="23"/>
      <c r="QRJ47" s="23"/>
      <c r="QRK47" s="23"/>
      <c r="QRL47" s="23"/>
      <c r="QRM47" s="23"/>
      <c r="QRN47" s="23"/>
      <c r="QRO47" s="23"/>
      <c r="QRP47" s="23"/>
      <c r="QRQ47" s="23"/>
      <c r="QRR47" s="23"/>
      <c r="QRS47" s="23"/>
      <c r="QRT47" s="23"/>
      <c r="QRU47" s="23"/>
      <c r="QRV47" s="23"/>
      <c r="QRW47" s="23"/>
      <c r="QRX47" s="23"/>
      <c r="QRY47" s="23"/>
      <c r="QRZ47" s="23"/>
      <c r="QSA47" s="23"/>
      <c r="QSB47" s="23"/>
      <c r="QSC47" s="23"/>
      <c r="QSD47" s="23"/>
      <c r="QSE47" s="23"/>
      <c r="QSF47" s="23"/>
      <c r="QSG47" s="23"/>
      <c r="QSH47" s="23"/>
      <c r="QSI47" s="23"/>
      <c r="QSJ47" s="23"/>
      <c r="QSK47" s="23"/>
      <c r="QSL47" s="23"/>
      <c r="QSM47" s="23"/>
      <c r="QSN47" s="23"/>
      <c r="QSO47" s="23"/>
      <c r="QSP47" s="23"/>
      <c r="QSQ47" s="23"/>
      <c r="QSR47" s="23"/>
      <c r="QSS47" s="23"/>
      <c r="QST47" s="23"/>
      <c r="QSU47" s="23"/>
      <c r="QSV47" s="23"/>
      <c r="QSW47" s="23"/>
      <c r="QSX47" s="23"/>
      <c r="QSY47" s="23"/>
      <c r="QSZ47" s="23"/>
      <c r="QTA47" s="23"/>
      <c r="QTB47" s="23"/>
      <c r="QTC47" s="23"/>
      <c r="QTD47" s="23"/>
      <c r="QTE47" s="23"/>
      <c r="QTF47" s="23"/>
      <c r="QTG47" s="23"/>
      <c r="QTH47" s="23"/>
      <c r="QTI47" s="23"/>
      <c r="QTJ47" s="23"/>
      <c r="QTK47" s="23"/>
      <c r="QTL47" s="23"/>
      <c r="QTM47" s="23"/>
      <c r="QTN47" s="23"/>
      <c r="QTO47" s="23"/>
      <c r="QTP47" s="23"/>
      <c r="QTQ47" s="23"/>
      <c r="QTR47" s="23"/>
      <c r="QTS47" s="23"/>
      <c r="QTT47" s="23"/>
      <c r="QTU47" s="23"/>
      <c r="QTV47" s="23"/>
      <c r="QTW47" s="23"/>
      <c r="QTX47" s="23"/>
      <c r="QTY47" s="23"/>
      <c r="QTZ47" s="23"/>
      <c r="QUA47" s="23"/>
      <c r="QUB47" s="23"/>
      <c r="QUC47" s="23"/>
      <c r="QUD47" s="23"/>
      <c r="QUE47" s="23"/>
      <c r="QUF47" s="23"/>
      <c r="QUG47" s="23"/>
      <c r="QUH47" s="23"/>
      <c r="QUI47" s="23"/>
      <c r="QUJ47" s="23"/>
      <c r="QUK47" s="23"/>
      <c r="QUL47" s="23"/>
      <c r="QUM47" s="23"/>
      <c r="QUN47" s="23"/>
      <c r="QUO47" s="23"/>
      <c r="QUP47" s="23"/>
      <c r="QUQ47" s="23"/>
      <c r="QUR47" s="23"/>
      <c r="QUS47" s="23"/>
      <c r="QUT47" s="23"/>
      <c r="QUU47" s="23"/>
      <c r="QUV47" s="23"/>
      <c r="QUW47" s="23"/>
      <c r="QUX47" s="23"/>
      <c r="QUY47" s="23"/>
      <c r="QUZ47" s="23"/>
      <c r="QVA47" s="23"/>
      <c r="QVB47" s="23"/>
      <c r="QVC47" s="23"/>
      <c r="QVD47" s="23"/>
      <c r="QVE47" s="23"/>
      <c r="QVF47" s="23"/>
      <c r="QVG47" s="23"/>
      <c r="QVH47" s="23"/>
      <c r="QVI47" s="23"/>
      <c r="QVJ47" s="23"/>
      <c r="QVK47" s="23"/>
      <c r="QVL47" s="23"/>
      <c r="QVM47" s="23"/>
      <c r="QVN47" s="23"/>
      <c r="QVO47" s="23"/>
      <c r="QVP47" s="23"/>
      <c r="QVQ47" s="23"/>
      <c r="QVR47" s="23"/>
      <c r="QVS47" s="23"/>
      <c r="QVT47" s="23"/>
      <c r="QVU47" s="23"/>
      <c r="QVV47" s="23"/>
      <c r="QVW47" s="23"/>
      <c r="QVX47" s="23"/>
      <c r="QVY47" s="23"/>
      <c r="QVZ47" s="23"/>
      <c r="QWA47" s="23"/>
      <c r="QWB47" s="23"/>
      <c r="QWC47" s="23"/>
      <c r="QWD47" s="23"/>
      <c r="QWE47" s="23"/>
      <c r="QWF47" s="23"/>
      <c r="QWG47" s="23"/>
      <c r="QWH47" s="23"/>
      <c r="QWI47" s="23"/>
      <c r="QWJ47" s="23"/>
      <c r="QWK47" s="23"/>
      <c r="QWL47" s="23"/>
      <c r="QWM47" s="23"/>
      <c r="QWN47" s="23"/>
      <c r="QWO47" s="23"/>
      <c r="QWP47" s="23"/>
      <c r="QWQ47" s="23"/>
      <c r="QWR47" s="23"/>
      <c r="QWS47" s="23"/>
      <c r="QWT47" s="23"/>
      <c r="QWU47" s="23"/>
      <c r="QWV47" s="23"/>
      <c r="QWW47" s="23"/>
      <c r="QWX47" s="23"/>
      <c r="QWY47" s="23"/>
      <c r="QWZ47" s="23"/>
      <c r="QXA47" s="23"/>
      <c r="QXB47" s="23"/>
      <c r="QXC47" s="23"/>
      <c r="QXD47" s="23"/>
      <c r="QXE47" s="23"/>
      <c r="QXF47" s="23"/>
      <c r="QXG47" s="23"/>
      <c r="QXH47" s="23"/>
      <c r="QXI47" s="23"/>
      <c r="QXJ47" s="23"/>
      <c r="QXK47" s="23"/>
      <c r="QXL47" s="23"/>
      <c r="QXM47" s="23"/>
      <c r="QXN47" s="23"/>
      <c r="QXO47" s="23"/>
      <c r="QXP47" s="23"/>
      <c r="QXQ47" s="23"/>
      <c r="QXR47" s="23"/>
      <c r="QXS47" s="23"/>
      <c r="QXT47" s="23"/>
      <c r="QXU47" s="23"/>
      <c r="QXV47" s="23"/>
      <c r="QXW47" s="23"/>
      <c r="QXX47" s="23"/>
      <c r="QXY47" s="23"/>
      <c r="QXZ47" s="23"/>
      <c r="QYA47" s="23"/>
      <c r="QYB47" s="23"/>
      <c r="QYC47" s="23"/>
      <c r="QYD47" s="23"/>
      <c r="QYE47" s="23"/>
      <c r="QYF47" s="23"/>
      <c r="QYG47" s="23"/>
      <c r="QYH47" s="23"/>
      <c r="QYI47" s="23"/>
      <c r="QYJ47" s="23"/>
      <c r="QYK47" s="23"/>
      <c r="QYL47" s="23"/>
      <c r="QYM47" s="23"/>
      <c r="QYN47" s="23"/>
      <c r="QYO47" s="23"/>
      <c r="QYP47" s="23"/>
      <c r="QYQ47" s="23"/>
      <c r="QYR47" s="23"/>
      <c r="QYS47" s="23"/>
      <c r="QYT47" s="23"/>
      <c r="QYU47" s="23"/>
      <c r="QYV47" s="23"/>
      <c r="QYW47" s="23"/>
      <c r="QYX47" s="23"/>
      <c r="QYY47" s="23"/>
      <c r="QYZ47" s="23"/>
      <c r="QZA47" s="23"/>
      <c r="QZB47" s="23"/>
      <c r="QZC47" s="23"/>
      <c r="QZD47" s="23"/>
      <c r="QZE47" s="23"/>
      <c r="QZF47" s="23"/>
      <c r="QZG47" s="23"/>
      <c r="QZH47" s="23"/>
      <c r="QZI47" s="23"/>
      <c r="QZJ47" s="23"/>
      <c r="QZK47" s="23"/>
      <c r="QZL47" s="23"/>
      <c r="QZM47" s="23"/>
      <c r="QZN47" s="23"/>
      <c r="QZO47" s="23"/>
      <c r="QZP47" s="23"/>
      <c r="QZQ47" s="23"/>
      <c r="QZR47" s="23"/>
      <c r="QZS47" s="23"/>
      <c r="QZT47" s="23"/>
      <c r="QZU47" s="23"/>
      <c r="QZV47" s="23"/>
      <c r="QZW47" s="23"/>
      <c r="QZX47" s="23"/>
      <c r="QZY47" s="23"/>
      <c r="QZZ47" s="23"/>
      <c r="RAA47" s="23"/>
      <c r="RAB47" s="23"/>
      <c r="RAC47" s="23"/>
      <c r="RAD47" s="23"/>
      <c r="RAE47" s="23"/>
      <c r="RAF47" s="23"/>
      <c r="RAG47" s="23"/>
      <c r="RAH47" s="23"/>
      <c r="RAI47" s="23"/>
      <c r="RAJ47" s="23"/>
      <c r="RAK47" s="23"/>
      <c r="RAL47" s="23"/>
      <c r="RAM47" s="23"/>
      <c r="RAN47" s="23"/>
      <c r="RAO47" s="23"/>
      <c r="RAP47" s="23"/>
      <c r="RAQ47" s="23"/>
      <c r="RAR47" s="23"/>
      <c r="RAS47" s="23"/>
      <c r="RAT47" s="23"/>
      <c r="RAU47" s="23"/>
      <c r="RAV47" s="23"/>
      <c r="RAW47" s="23"/>
      <c r="RAX47" s="23"/>
      <c r="RAY47" s="23"/>
      <c r="RAZ47" s="23"/>
      <c r="RBA47" s="23"/>
      <c r="RBB47" s="23"/>
      <c r="RBC47" s="23"/>
      <c r="RBD47" s="23"/>
      <c r="RBE47" s="23"/>
      <c r="RBF47" s="23"/>
      <c r="RBG47" s="23"/>
      <c r="RBH47" s="23"/>
      <c r="RBI47" s="23"/>
      <c r="RBJ47" s="23"/>
      <c r="RBK47" s="23"/>
      <c r="RBL47" s="23"/>
      <c r="RBM47" s="23"/>
      <c r="RBN47" s="23"/>
      <c r="RBO47" s="23"/>
      <c r="RBP47" s="23"/>
      <c r="RBQ47" s="23"/>
      <c r="RBR47" s="23"/>
      <c r="RBS47" s="23"/>
      <c r="RBT47" s="23"/>
      <c r="RBU47" s="23"/>
      <c r="RBV47" s="23"/>
      <c r="RBW47" s="23"/>
      <c r="RBX47" s="23"/>
      <c r="RBY47" s="23"/>
      <c r="RBZ47" s="23"/>
      <c r="RCA47" s="23"/>
      <c r="RCB47" s="23"/>
      <c r="RCC47" s="23"/>
      <c r="RCD47" s="23"/>
      <c r="RCE47" s="23"/>
      <c r="RCF47" s="23"/>
      <c r="RCG47" s="23"/>
      <c r="RCH47" s="23"/>
      <c r="RCI47" s="23"/>
      <c r="RCJ47" s="23"/>
      <c r="RCK47" s="23"/>
      <c r="RCL47" s="23"/>
      <c r="RCM47" s="23"/>
      <c r="RCN47" s="23"/>
      <c r="RCO47" s="23"/>
      <c r="RCP47" s="23"/>
      <c r="RCQ47" s="23"/>
      <c r="RCR47" s="23"/>
      <c r="RCS47" s="23"/>
      <c r="RCT47" s="23"/>
      <c r="RCU47" s="23"/>
      <c r="RCV47" s="23"/>
      <c r="RCW47" s="23"/>
      <c r="RCX47" s="23"/>
      <c r="RCY47" s="23"/>
      <c r="RCZ47" s="23"/>
      <c r="RDA47" s="23"/>
      <c r="RDB47" s="23"/>
      <c r="RDC47" s="23"/>
      <c r="RDD47" s="23"/>
      <c r="RDE47" s="23"/>
      <c r="RDF47" s="23"/>
      <c r="RDG47" s="23"/>
      <c r="RDH47" s="23"/>
      <c r="RDI47" s="23"/>
      <c r="RDJ47" s="23"/>
      <c r="RDK47" s="23"/>
      <c r="RDL47" s="23"/>
      <c r="RDM47" s="23"/>
      <c r="RDN47" s="23"/>
      <c r="RDO47" s="23"/>
      <c r="RDP47" s="23"/>
      <c r="RDQ47" s="23"/>
      <c r="RDR47" s="23"/>
      <c r="RDS47" s="23"/>
      <c r="RDT47" s="23"/>
      <c r="RDU47" s="23"/>
      <c r="RDV47" s="23"/>
      <c r="RDW47" s="23"/>
      <c r="RDX47" s="23"/>
      <c r="RDY47" s="23"/>
      <c r="RDZ47" s="23"/>
      <c r="REA47" s="23"/>
      <c r="REB47" s="23"/>
      <c r="REC47" s="23"/>
      <c r="RED47" s="23"/>
      <c r="REE47" s="23"/>
      <c r="REF47" s="23"/>
      <c r="REG47" s="23"/>
      <c r="REH47" s="23"/>
      <c r="REI47" s="23"/>
      <c r="REJ47" s="23"/>
      <c r="REK47" s="23"/>
      <c r="REL47" s="23"/>
      <c r="REM47" s="23"/>
      <c r="REN47" s="23"/>
      <c r="REO47" s="23"/>
      <c r="REP47" s="23"/>
      <c r="REQ47" s="23"/>
      <c r="RER47" s="23"/>
      <c r="RES47" s="23"/>
      <c r="RET47" s="23"/>
      <c r="REU47" s="23"/>
      <c r="REV47" s="23"/>
      <c r="REW47" s="23"/>
      <c r="REX47" s="23"/>
      <c r="REY47" s="23"/>
      <c r="REZ47" s="23"/>
      <c r="RFA47" s="23"/>
      <c r="RFB47" s="23"/>
      <c r="RFC47" s="23"/>
      <c r="RFD47" s="23"/>
      <c r="RFE47" s="23"/>
      <c r="RFF47" s="23"/>
      <c r="RFG47" s="23"/>
      <c r="RFH47" s="23"/>
      <c r="RFI47" s="23"/>
      <c r="RFJ47" s="23"/>
      <c r="RFK47" s="23"/>
      <c r="RFL47" s="23"/>
      <c r="RFM47" s="23"/>
      <c r="RFN47" s="23"/>
      <c r="RFO47" s="23"/>
      <c r="RFP47" s="23"/>
      <c r="RFQ47" s="23"/>
      <c r="RFR47" s="23"/>
      <c r="RFS47" s="23"/>
      <c r="RFT47" s="23"/>
      <c r="RFU47" s="23"/>
      <c r="RFV47" s="23"/>
      <c r="RFW47" s="23"/>
      <c r="RFX47" s="23"/>
      <c r="RFY47" s="23"/>
      <c r="RFZ47" s="23"/>
      <c r="RGA47" s="23"/>
      <c r="RGB47" s="23"/>
      <c r="RGC47" s="23"/>
      <c r="RGD47" s="23"/>
      <c r="RGE47" s="23"/>
      <c r="RGF47" s="23"/>
      <c r="RGG47" s="23"/>
      <c r="RGH47" s="23"/>
      <c r="RGI47" s="23"/>
      <c r="RGJ47" s="23"/>
      <c r="RGK47" s="23"/>
      <c r="RGL47" s="23"/>
      <c r="RGM47" s="23"/>
      <c r="RGN47" s="23"/>
      <c r="RGO47" s="23"/>
      <c r="RGP47" s="23"/>
      <c r="RGQ47" s="23"/>
      <c r="RGR47" s="23"/>
      <c r="RGS47" s="23"/>
      <c r="RGT47" s="23"/>
      <c r="RGU47" s="23"/>
      <c r="RGV47" s="23"/>
      <c r="RGW47" s="23"/>
      <c r="RGX47" s="23"/>
      <c r="RGY47" s="23"/>
      <c r="RGZ47" s="23"/>
      <c r="RHA47" s="23"/>
      <c r="RHB47" s="23"/>
      <c r="RHC47" s="23"/>
      <c r="RHD47" s="23"/>
      <c r="RHE47" s="23"/>
      <c r="RHF47" s="23"/>
      <c r="RHG47" s="23"/>
      <c r="RHH47" s="23"/>
      <c r="RHI47" s="23"/>
      <c r="RHJ47" s="23"/>
      <c r="RHK47" s="23"/>
      <c r="RHL47" s="23"/>
      <c r="RHM47" s="23"/>
      <c r="RHN47" s="23"/>
      <c r="RHO47" s="23"/>
      <c r="RHP47" s="23"/>
      <c r="RHQ47" s="23"/>
      <c r="RHR47" s="23"/>
      <c r="RHS47" s="23"/>
      <c r="RHT47" s="23"/>
      <c r="RHU47" s="23"/>
      <c r="RHV47" s="23"/>
      <c r="RHW47" s="23"/>
      <c r="RHX47" s="23"/>
      <c r="RHY47" s="23"/>
      <c r="RHZ47" s="23"/>
      <c r="RIA47" s="23"/>
      <c r="RIB47" s="23"/>
      <c r="RIC47" s="23"/>
      <c r="RID47" s="23"/>
      <c r="RIE47" s="23"/>
      <c r="RIF47" s="23"/>
      <c r="RIG47" s="23"/>
      <c r="RIH47" s="23"/>
      <c r="RII47" s="23"/>
      <c r="RIJ47" s="23"/>
      <c r="RIK47" s="23"/>
      <c r="RIL47" s="23"/>
      <c r="RIM47" s="23"/>
      <c r="RIN47" s="23"/>
      <c r="RIO47" s="23"/>
      <c r="RIP47" s="23"/>
      <c r="RIQ47" s="23"/>
      <c r="RIR47" s="23"/>
      <c r="RIS47" s="23"/>
      <c r="RIT47" s="23"/>
      <c r="RIU47" s="23"/>
      <c r="RIV47" s="23"/>
      <c r="RIW47" s="23"/>
      <c r="RIX47" s="23"/>
      <c r="RIY47" s="23"/>
      <c r="RIZ47" s="23"/>
      <c r="RJA47" s="23"/>
      <c r="RJB47" s="23"/>
      <c r="RJC47" s="23"/>
      <c r="RJD47" s="23"/>
      <c r="RJE47" s="23"/>
      <c r="RJF47" s="23"/>
      <c r="RJG47" s="23"/>
      <c r="RJH47" s="23"/>
      <c r="RJI47" s="23"/>
      <c r="RJJ47" s="23"/>
      <c r="RJK47" s="23"/>
      <c r="RJL47" s="23"/>
      <c r="RJM47" s="23"/>
      <c r="RJN47" s="23"/>
      <c r="RJO47" s="23"/>
      <c r="RJP47" s="23"/>
      <c r="RJQ47" s="23"/>
      <c r="RJR47" s="23"/>
      <c r="RJS47" s="23"/>
      <c r="RJT47" s="23"/>
      <c r="RJU47" s="23"/>
      <c r="RJV47" s="23"/>
      <c r="RJW47" s="23"/>
      <c r="RJX47" s="23"/>
      <c r="RJY47" s="23"/>
      <c r="RJZ47" s="23"/>
      <c r="RKA47" s="23"/>
      <c r="RKB47" s="23"/>
      <c r="RKC47" s="23"/>
      <c r="RKD47" s="23"/>
      <c r="RKE47" s="23"/>
      <c r="RKF47" s="23"/>
      <c r="RKG47" s="23"/>
      <c r="RKH47" s="23"/>
      <c r="RKI47" s="23"/>
      <c r="RKJ47" s="23"/>
      <c r="RKK47" s="23"/>
      <c r="RKL47" s="23"/>
      <c r="RKM47" s="23"/>
      <c r="RKN47" s="23"/>
      <c r="RKO47" s="23"/>
      <c r="RKP47" s="23"/>
      <c r="RKQ47" s="23"/>
      <c r="RKR47" s="23"/>
      <c r="RKS47" s="23"/>
      <c r="RKT47" s="23"/>
      <c r="RKU47" s="23"/>
      <c r="RKV47" s="23"/>
      <c r="RKW47" s="23"/>
      <c r="RKX47" s="23"/>
      <c r="RKY47" s="23"/>
      <c r="RKZ47" s="23"/>
      <c r="RLA47" s="23"/>
      <c r="RLB47" s="23"/>
      <c r="RLC47" s="23"/>
      <c r="RLD47" s="23"/>
      <c r="RLE47" s="23"/>
      <c r="RLF47" s="23"/>
      <c r="RLG47" s="23"/>
      <c r="RLH47" s="23"/>
      <c r="RLI47" s="23"/>
      <c r="RLJ47" s="23"/>
      <c r="RLK47" s="23"/>
      <c r="RLL47" s="23"/>
      <c r="RLM47" s="23"/>
      <c r="RLN47" s="23"/>
      <c r="RLO47" s="23"/>
      <c r="RLP47" s="23"/>
      <c r="RLQ47" s="23"/>
      <c r="RLR47" s="23"/>
      <c r="RLS47" s="23"/>
      <c r="RLT47" s="23"/>
      <c r="RLU47" s="23"/>
      <c r="RLV47" s="23"/>
      <c r="RLW47" s="23"/>
      <c r="RLX47" s="23"/>
      <c r="RLY47" s="23"/>
      <c r="RLZ47" s="23"/>
      <c r="RMA47" s="23"/>
      <c r="RMB47" s="23"/>
      <c r="RMC47" s="23"/>
      <c r="RMD47" s="23"/>
      <c r="RME47" s="23"/>
      <c r="RMF47" s="23"/>
      <c r="RMG47" s="23"/>
      <c r="RMH47" s="23"/>
      <c r="RMI47" s="23"/>
      <c r="RMJ47" s="23"/>
      <c r="RMK47" s="23"/>
      <c r="RML47" s="23"/>
      <c r="RMM47" s="23"/>
      <c r="RMN47" s="23"/>
      <c r="RMO47" s="23"/>
      <c r="RMP47" s="23"/>
      <c r="RMQ47" s="23"/>
      <c r="RMR47" s="23"/>
      <c r="RMS47" s="23"/>
      <c r="RMT47" s="23"/>
      <c r="RMU47" s="23"/>
      <c r="RMV47" s="23"/>
      <c r="RMW47" s="23"/>
      <c r="RMX47" s="23"/>
      <c r="RMY47" s="23"/>
      <c r="RMZ47" s="23"/>
      <c r="RNA47" s="23"/>
      <c r="RNB47" s="23"/>
      <c r="RNC47" s="23"/>
      <c r="RND47" s="23"/>
      <c r="RNE47" s="23"/>
      <c r="RNF47" s="23"/>
      <c r="RNG47" s="23"/>
      <c r="RNH47" s="23"/>
      <c r="RNI47" s="23"/>
      <c r="RNJ47" s="23"/>
      <c r="RNK47" s="23"/>
      <c r="RNL47" s="23"/>
      <c r="RNM47" s="23"/>
      <c r="RNN47" s="23"/>
      <c r="RNO47" s="23"/>
      <c r="RNP47" s="23"/>
      <c r="RNQ47" s="23"/>
      <c r="RNR47" s="23"/>
      <c r="RNS47" s="23"/>
      <c r="RNT47" s="23"/>
      <c r="RNU47" s="23"/>
      <c r="RNV47" s="23"/>
      <c r="RNW47" s="23"/>
      <c r="RNX47" s="23"/>
      <c r="RNY47" s="23"/>
      <c r="RNZ47" s="23"/>
      <c r="ROA47" s="23"/>
      <c r="ROB47" s="23"/>
      <c r="ROC47" s="23"/>
      <c r="ROD47" s="23"/>
      <c r="ROE47" s="23"/>
      <c r="ROF47" s="23"/>
      <c r="ROG47" s="23"/>
      <c r="ROH47" s="23"/>
      <c r="ROI47" s="23"/>
      <c r="ROJ47" s="23"/>
      <c r="ROK47" s="23"/>
      <c r="ROL47" s="23"/>
      <c r="ROM47" s="23"/>
      <c r="RON47" s="23"/>
      <c r="ROO47" s="23"/>
      <c r="ROP47" s="23"/>
      <c r="ROQ47" s="23"/>
      <c r="ROR47" s="23"/>
      <c r="ROS47" s="23"/>
      <c r="ROT47" s="23"/>
      <c r="ROU47" s="23"/>
      <c r="ROV47" s="23"/>
      <c r="ROW47" s="23"/>
      <c r="ROX47" s="23"/>
      <c r="ROY47" s="23"/>
      <c r="ROZ47" s="23"/>
      <c r="RPA47" s="23"/>
      <c r="RPB47" s="23"/>
      <c r="RPC47" s="23"/>
      <c r="RPD47" s="23"/>
      <c r="RPE47" s="23"/>
      <c r="RPF47" s="23"/>
      <c r="RPG47" s="23"/>
      <c r="RPH47" s="23"/>
      <c r="RPI47" s="23"/>
      <c r="RPJ47" s="23"/>
      <c r="RPK47" s="23"/>
      <c r="RPL47" s="23"/>
      <c r="RPM47" s="23"/>
      <c r="RPN47" s="23"/>
      <c r="RPO47" s="23"/>
      <c r="RPP47" s="23"/>
      <c r="RPQ47" s="23"/>
      <c r="RPR47" s="23"/>
      <c r="RPS47" s="23"/>
      <c r="RPT47" s="23"/>
      <c r="RPU47" s="23"/>
      <c r="RPV47" s="23"/>
      <c r="RPW47" s="23"/>
      <c r="RPX47" s="23"/>
      <c r="RPY47" s="23"/>
      <c r="RPZ47" s="23"/>
      <c r="RQA47" s="23"/>
      <c r="RQB47" s="23"/>
      <c r="RQC47" s="23"/>
      <c r="RQD47" s="23"/>
      <c r="RQE47" s="23"/>
      <c r="RQF47" s="23"/>
      <c r="RQG47" s="23"/>
      <c r="RQH47" s="23"/>
      <c r="RQI47" s="23"/>
      <c r="RQJ47" s="23"/>
      <c r="RQK47" s="23"/>
      <c r="RQL47" s="23"/>
      <c r="RQM47" s="23"/>
      <c r="RQN47" s="23"/>
      <c r="RQO47" s="23"/>
      <c r="RQP47" s="23"/>
      <c r="RQQ47" s="23"/>
      <c r="RQR47" s="23"/>
      <c r="RQS47" s="23"/>
      <c r="RQT47" s="23"/>
      <c r="RQU47" s="23"/>
      <c r="RQV47" s="23"/>
      <c r="RQW47" s="23"/>
      <c r="RQX47" s="23"/>
      <c r="RQY47" s="23"/>
      <c r="RQZ47" s="23"/>
      <c r="RRA47" s="23"/>
      <c r="RRB47" s="23"/>
      <c r="RRC47" s="23"/>
      <c r="RRD47" s="23"/>
      <c r="RRE47" s="23"/>
      <c r="RRF47" s="23"/>
      <c r="RRG47" s="23"/>
      <c r="RRH47" s="23"/>
      <c r="RRI47" s="23"/>
      <c r="RRJ47" s="23"/>
      <c r="RRK47" s="23"/>
      <c r="RRL47" s="23"/>
      <c r="RRM47" s="23"/>
      <c r="RRN47" s="23"/>
      <c r="RRO47" s="23"/>
      <c r="RRP47" s="23"/>
      <c r="RRQ47" s="23"/>
      <c r="RRR47" s="23"/>
      <c r="RRS47" s="23"/>
      <c r="RRT47" s="23"/>
      <c r="RRU47" s="23"/>
      <c r="RRV47" s="23"/>
      <c r="RRW47" s="23"/>
      <c r="RRX47" s="23"/>
      <c r="RRY47" s="23"/>
      <c r="RRZ47" s="23"/>
      <c r="RSA47" s="23"/>
      <c r="RSB47" s="23"/>
      <c r="RSC47" s="23"/>
      <c r="RSD47" s="23"/>
      <c r="RSE47" s="23"/>
      <c r="RSF47" s="23"/>
      <c r="RSG47" s="23"/>
      <c r="RSH47" s="23"/>
      <c r="RSI47" s="23"/>
      <c r="RSJ47" s="23"/>
      <c r="RSK47" s="23"/>
      <c r="RSL47" s="23"/>
      <c r="RSM47" s="23"/>
      <c r="RSN47" s="23"/>
      <c r="RSO47" s="23"/>
      <c r="RSP47" s="23"/>
      <c r="RSQ47" s="23"/>
      <c r="RSR47" s="23"/>
      <c r="RSS47" s="23"/>
      <c r="RST47" s="23"/>
      <c r="RSU47" s="23"/>
      <c r="RSV47" s="23"/>
      <c r="RSW47" s="23"/>
      <c r="RSX47" s="23"/>
      <c r="RSY47" s="23"/>
      <c r="RSZ47" s="23"/>
      <c r="RTA47" s="23"/>
      <c r="RTB47" s="23"/>
      <c r="RTC47" s="23"/>
      <c r="RTD47" s="23"/>
      <c r="RTE47" s="23"/>
      <c r="RTF47" s="23"/>
      <c r="RTG47" s="23"/>
      <c r="RTH47" s="23"/>
      <c r="RTI47" s="23"/>
      <c r="RTJ47" s="23"/>
      <c r="RTK47" s="23"/>
      <c r="RTL47" s="23"/>
      <c r="RTM47" s="23"/>
      <c r="RTN47" s="23"/>
      <c r="RTO47" s="23"/>
      <c r="RTP47" s="23"/>
      <c r="RTQ47" s="23"/>
      <c r="RTR47" s="23"/>
      <c r="RTS47" s="23"/>
      <c r="RTT47" s="23"/>
      <c r="RTU47" s="23"/>
      <c r="RTV47" s="23"/>
      <c r="RTW47" s="23"/>
      <c r="RTX47" s="23"/>
      <c r="RTY47" s="23"/>
      <c r="RTZ47" s="23"/>
      <c r="RUA47" s="23"/>
      <c r="RUB47" s="23"/>
      <c r="RUC47" s="23"/>
      <c r="RUD47" s="23"/>
      <c r="RUE47" s="23"/>
      <c r="RUF47" s="23"/>
      <c r="RUG47" s="23"/>
      <c r="RUH47" s="23"/>
      <c r="RUI47" s="23"/>
      <c r="RUJ47" s="23"/>
      <c r="RUK47" s="23"/>
      <c r="RUL47" s="23"/>
      <c r="RUM47" s="23"/>
      <c r="RUN47" s="23"/>
      <c r="RUO47" s="23"/>
      <c r="RUP47" s="23"/>
      <c r="RUQ47" s="23"/>
      <c r="RUR47" s="23"/>
      <c r="RUS47" s="23"/>
      <c r="RUT47" s="23"/>
      <c r="RUU47" s="23"/>
      <c r="RUV47" s="23"/>
      <c r="RUW47" s="23"/>
      <c r="RUX47" s="23"/>
      <c r="RUY47" s="23"/>
      <c r="RUZ47" s="23"/>
      <c r="RVA47" s="23"/>
      <c r="RVB47" s="23"/>
      <c r="RVC47" s="23"/>
      <c r="RVD47" s="23"/>
      <c r="RVE47" s="23"/>
      <c r="RVF47" s="23"/>
      <c r="RVG47" s="23"/>
      <c r="RVH47" s="23"/>
      <c r="RVI47" s="23"/>
      <c r="RVJ47" s="23"/>
      <c r="RVK47" s="23"/>
      <c r="RVL47" s="23"/>
      <c r="RVM47" s="23"/>
      <c r="RVN47" s="23"/>
      <c r="RVO47" s="23"/>
      <c r="RVP47" s="23"/>
      <c r="RVQ47" s="23"/>
      <c r="RVR47" s="23"/>
      <c r="RVS47" s="23"/>
      <c r="RVT47" s="23"/>
      <c r="RVU47" s="23"/>
      <c r="RVV47" s="23"/>
      <c r="RVW47" s="23"/>
      <c r="RVX47" s="23"/>
      <c r="RVY47" s="23"/>
      <c r="RVZ47" s="23"/>
      <c r="RWA47" s="23"/>
      <c r="RWB47" s="23"/>
      <c r="RWC47" s="23"/>
      <c r="RWD47" s="23"/>
      <c r="RWE47" s="23"/>
      <c r="RWF47" s="23"/>
      <c r="RWG47" s="23"/>
      <c r="RWH47" s="23"/>
      <c r="RWI47" s="23"/>
      <c r="RWJ47" s="23"/>
      <c r="RWK47" s="23"/>
      <c r="RWL47" s="23"/>
      <c r="RWM47" s="23"/>
      <c r="RWN47" s="23"/>
      <c r="RWO47" s="23"/>
      <c r="RWP47" s="23"/>
      <c r="RWQ47" s="23"/>
      <c r="RWR47" s="23"/>
      <c r="RWS47" s="23"/>
      <c r="RWT47" s="23"/>
      <c r="RWU47" s="23"/>
      <c r="RWV47" s="23"/>
      <c r="RWW47" s="23"/>
      <c r="RWX47" s="23"/>
      <c r="RWY47" s="23"/>
      <c r="RWZ47" s="23"/>
      <c r="RXA47" s="23"/>
      <c r="RXB47" s="23"/>
      <c r="RXC47" s="23"/>
      <c r="RXD47" s="23"/>
      <c r="RXE47" s="23"/>
      <c r="RXF47" s="23"/>
      <c r="RXG47" s="23"/>
      <c r="RXH47" s="23"/>
      <c r="RXI47" s="23"/>
      <c r="RXJ47" s="23"/>
      <c r="RXK47" s="23"/>
      <c r="RXL47" s="23"/>
      <c r="RXM47" s="23"/>
      <c r="RXN47" s="23"/>
      <c r="RXO47" s="23"/>
      <c r="RXP47" s="23"/>
      <c r="RXQ47" s="23"/>
      <c r="RXR47" s="23"/>
      <c r="RXS47" s="23"/>
      <c r="RXT47" s="23"/>
      <c r="RXU47" s="23"/>
      <c r="RXV47" s="23"/>
      <c r="RXW47" s="23"/>
      <c r="RXX47" s="23"/>
      <c r="RXY47" s="23"/>
      <c r="RXZ47" s="23"/>
      <c r="RYA47" s="23"/>
      <c r="RYB47" s="23"/>
      <c r="RYC47" s="23"/>
      <c r="RYD47" s="23"/>
      <c r="RYE47" s="23"/>
      <c r="RYF47" s="23"/>
      <c r="RYG47" s="23"/>
      <c r="RYH47" s="23"/>
      <c r="RYI47" s="23"/>
      <c r="RYJ47" s="23"/>
      <c r="RYK47" s="23"/>
      <c r="RYL47" s="23"/>
      <c r="RYM47" s="23"/>
      <c r="RYN47" s="23"/>
      <c r="RYO47" s="23"/>
      <c r="RYP47" s="23"/>
      <c r="RYQ47" s="23"/>
      <c r="RYR47" s="23"/>
      <c r="RYS47" s="23"/>
      <c r="RYT47" s="23"/>
      <c r="RYU47" s="23"/>
      <c r="RYV47" s="23"/>
      <c r="RYW47" s="23"/>
      <c r="RYX47" s="23"/>
      <c r="RYY47" s="23"/>
      <c r="RYZ47" s="23"/>
      <c r="RZA47" s="23"/>
      <c r="RZB47" s="23"/>
      <c r="RZC47" s="23"/>
      <c r="RZD47" s="23"/>
      <c r="RZE47" s="23"/>
      <c r="RZF47" s="23"/>
      <c r="RZG47" s="23"/>
      <c r="RZH47" s="23"/>
      <c r="RZI47" s="23"/>
      <c r="RZJ47" s="23"/>
      <c r="RZK47" s="23"/>
      <c r="RZL47" s="23"/>
      <c r="RZM47" s="23"/>
      <c r="RZN47" s="23"/>
      <c r="RZO47" s="23"/>
      <c r="RZP47" s="23"/>
      <c r="RZQ47" s="23"/>
      <c r="RZR47" s="23"/>
      <c r="RZS47" s="23"/>
      <c r="RZT47" s="23"/>
      <c r="RZU47" s="23"/>
      <c r="RZV47" s="23"/>
      <c r="RZW47" s="23"/>
      <c r="RZX47" s="23"/>
      <c r="RZY47" s="23"/>
      <c r="RZZ47" s="23"/>
      <c r="SAA47" s="23"/>
      <c r="SAB47" s="23"/>
      <c r="SAC47" s="23"/>
      <c r="SAD47" s="23"/>
      <c r="SAE47" s="23"/>
      <c r="SAF47" s="23"/>
      <c r="SAG47" s="23"/>
      <c r="SAH47" s="23"/>
      <c r="SAI47" s="23"/>
      <c r="SAJ47" s="23"/>
      <c r="SAK47" s="23"/>
      <c r="SAL47" s="23"/>
      <c r="SAM47" s="23"/>
      <c r="SAN47" s="23"/>
      <c r="SAO47" s="23"/>
      <c r="SAP47" s="23"/>
      <c r="SAQ47" s="23"/>
      <c r="SAR47" s="23"/>
      <c r="SAS47" s="23"/>
      <c r="SAT47" s="23"/>
      <c r="SAU47" s="23"/>
      <c r="SAV47" s="23"/>
      <c r="SAW47" s="23"/>
      <c r="SAX47" s="23"/>
      <c r="SAY47" s="23"/>
      <c r="SAZ47" s="23"/>
      <c r="SBA47" s="23"/>
      <c r="SBB47" s="23"/>
      <c r="SBC47" s="23"/>
      <c r="SBD47" s="23"/>
      <c r="SBE47" s="23"/>
      <c r="SBF47" s="23"/>
      <c r="SBG47" s="23"/>
      <c r="SBH47" s="23"/>
      <c r="SBI47" s="23"/>
      <c r="SBJ47" s="23"/>
      <c r="SBK47" s="23"/>
      <c r="SBL47" s="23"/>
      <c r="SBM47" s="23"/>
      <c r="SBN47" s="23"/>
      <c r="SBO47" s="23"/>
      <c r="SBP47" s="23"/>
      <c r="SBQ47" s="23"/>
      <c r="SBR47" s="23"/>
      <c r="SBS47" s="23"/>
      <c r="SBT47" s="23"/>
      <c r="SBU47" s="23"/>
      <c r="SBV47" s="23"/>
      <c r="SBW47" s="23"/>
      <c r="SBX47" s="23"/>
      <c r="SBY47" s="23"/>
      <c r="SBZ47" s="23"/>
      <c r="SCA47" s="23"/>
      <c r="SCB47" s="23"/>
      <c r="SCC47" s="23"/>
      <c r="SCD47" s="23"/>
      <c r="SCE47" s="23"/>
      <c r="SCF47" s="23"/>
      <c r="SCG47" s="23"/>
      <c r="SCH47" s="23"/>
      <c r="SCI47" s="23"/>
      <c r="SCJ47" s="23"/>
      <c r="SCK47" s="23"/>
      <c r="SCL47" s="23"/>
      <c r="SCM47" s="23"/>
      <c r="SCN47" s="23"/>
      <c r="SCO47" s="23"/>
      <c r="SCP47" s="23"/>
      <c r="SCQ47" s="23"/>
      <c r="SCR47" s="23"/>
      <c r="SCS47" s="23"/>
      <c r="SCT47" s="23"/>
      <c r="SCU47" s="23"/>
      <c r="SCV47" s="23"/>
      <c r="SCW47" s="23"/>
      <c r="SCX47" s="23"/>
      <c r="SCY47" s="23"/>
      <c r="SCZ47" s="23"/>
      <c r="SDA47" s="23"/>
      <c r="SDB47" s="23"/>
      <c r="SDC47" s="23"/>
      <c r="SDD47" s="23"/>
      <c r="SDE47" s="23"/>
      <c r="SDF47" s="23"/>
      <c r="SDG47" s="23"/>
      <c r="SDH47" s="23"/>
      <c r="SDI47" s="23"/>
      <c r="SDJ47" s="23"/>
      <c r="SDK47" s="23"/>
      <c r="SDL47" s="23"/>
      <c r="SDM47" s="23"/>
      <c r="SDN47" s="23"/>
      <c r="SDO47" s="23"/>
      <c r="SDP47" s="23"/>
      <c r="SDQ47" s="23"/>
      <c r="SDR47" s="23"/>
      <c r="SDS47" s="23"/>
      <c r="SDT47" s="23"/>
      <c r="SDU47" s="23"/>
      <c r="SDV47" s="23"/>
      <c r="SDW47" s="23"/>
      <c r="SDX47" s="23"/>
      <c r="SDY47" s="23"/>
      <c r="SDZ47" s="23"/>
      <c r="SEA47" s="23"/>
      <c r="SEB47" s="23"/>
      <c r="SEC47" s="23"/>
      <c r="SED47" s="23"/>
      <c r="SEE47" s="23"/>
      <c r="SEF47" s="23"/>
      <c r="SEG47" s="23"/>
      <c r="SEH47" s="23"/>
      <c r="SEI47" s="23"/>
      <c r="SEJ47" s="23"/>
      <c r="SEK47" s="23"/>
      <c r="SEL47" s="23"/>
      <c r="SEM47" s="23"/>
      <c r="SEN47" s="23"/>
      <c r="SEO47" s="23"/>
      <c r="SEP47" s="23"/>
      <c r="SEQ47" s="23"/>
      <c r="SER47" s="23"/>
      <c r="SES47" s="23"/>
      <c r="SET47" s="23"/>
      <c r="SEU47" s="23"/>
      <c r="SEV47" s="23"/>
      <c r="SEW47" s="23"/>
      <c r="SEX47" s="23"/>
      <c r="SEY47" s="23"/>
      <c r="SEZ47" s="23"/>
      <c r="SFA47" s="23"/>
      <c r="SFB47" s="23"/>
      <c r="SFC47" s="23"/>
      <c r="SFD47" s="23"/>
      <c r="SFE47" s="23"/>
      <c r="SFF47" s="23"/>
      <c r="SFG47" s="23"/>
      <c r="SFH47" s="23"/>
      <c r="SFI47" s="23"/>
      <c r="SFJ47" s="23"/>
      <c r="SFK47" s="23"/>
      <c r="SFL47" s="23"/>
      <c r="SFM47" s="23"/>
      <c r="SFN47" s="23"/>
      <c r="SFO47" s="23"/>
      <c r="SFP47" s="23"/>
      <c r="SFQ47" s="23"/>
      <c r="SFR47" s="23"/>
      <c r="SFS47" s="23"/>
      <c r="SFT47" s="23"/>
      <c r="SFU47" s="23"/>
      <c r="SFV47" s="23"/>
      <c r="SFW47" s="23"/>
      <c r="SFX47" s="23"/>
      <c r="SFY47" s="23"/>
      <c r="SFZ47" s="23"/>
      <c r="SGA47" s="23"/>
      <c r="SGB47" s="23"/>
      <c r="SGC47" s="23"/>
      <c r="SGD47" s="23"/>
      <c r="SGE47" s="23"/>
      <c r="SGF47" s="23"/>
      <c r="SGG47" s="23"/>
      <c r="SGH47" s="23"/>
      <c r="SGI47" s="23"/>
      <c r="SGJ47" s="23"/>
      <c r="SGK47" s="23"/>
      <c r="SGL47" s="23"/>
      <c r="SGM47" s="23"/>
      <c r="SGN47" s="23"/>
      <c r="SGO47" s="23"/>
      <c r="SGP47" s="23"/>
      <c r="SGQ47" s="23"/>
      <c r="SGR47" s="23"/>
      <c r="SGS47" s="23"/>
      <c r="SGT47" s="23"/>
      <c r="SGU47" s="23"/>
      <c r="SGV47" s="23"/>
      <c r="SGW47" s="23"/>
      <c r="SGX47" s="23"/>
      <c r="SGY47" s="23"/>
      <c r="SGZ47" s="23"/>
      <c r="SHA47" s="23"/>
      <c r="SHB47" s="23"/>
      <c r="SHC47" s="23"/>
      <c r="SHD47" s="23"/>
      <c r="SHE47" s="23"/>
      <c r="SHF47" s="23"/>
      <c r="SHG47" s="23"/>
      <c r="SHH47" s="23"/>
      <c r="SHI47" s="23"/>
      <c r="SHJ47" s="23"/>
      <c r="SHK47" s="23"/>
      <c r="SHL47" s="23"/>
      <c r="SHM47" s="23"/>
      <c r="SHN47" s="23"/>
      <c r="SHO47" s="23"/>
      <c r="SHP47" s="23"/>
      <c r="SHQ47" s="23"/>
      <c r="SHR47" s="23"/>
      <c r="SHS47" s="23"/>
      <c r="SHT47" s="23"/>
      <c r="SHU47" s="23"/>
      <c r="SHV47" s="23"/>
      <c r="SHW47" s="23"/>
      <c r="SHX47" s="23"/>
      <c r="SHY47" s="23"/>
      <c r="SHZ47" s="23"/>
      <c r="SIA47" s="23"/>
      <c r="SIB47" s="23"/>
      <c r="SIC47" s="23"/>
      <c r="SID47" s="23"/>
      <c r="SIE47" s="23"/>
      <c r="SIF47" s="23"/>
      <c r="SIG47" s="23"/>
      <c r="SIH47" s="23"/>
      <c r="SII47" s="23"/>
      <c r="SIJ47" s="23"/>
      <c r="SIK47" s="23"/>
      <c r="SIL47" s="23"/>
      <c r="SIM47" s="23"/>
      <c r="SIN47" s="23"/>
      <c r="SIO47" s="23"/>
      <c r="SIP47" s="23"/>
      <c r="SIQ47" s="23"/>
      <c r="SIR47" s="23"/>
      <c r="SIS47" s="23"/>
      <c r="SIT47" s="23"/>
      <c r="SIU47" s="23"/>
      <c r="SIV47" s="23"/>
      <c r="SIW47" s="23"/>
      <c r="SIX47" s="23"/>
      <c r="SIY47" s="23"/>
      <c r="SIZ47" s="23"/>
      <c r="SJA47" s="23"/>
      <c r="SJB47" s="23"/>
      <c r="SJC47" s="23"/>
      <c r="SJD47" s="23"/>
      <c r="SJE47" s="23"/>
      <c r="SJF47" s="23"/>
      <c r="SJG47" s="23"/>
      <c r="SJH47" s="23"/>
      <c r="SJI47" s="23"/>
      <c r="SJJ47" s="23"/>
      <c r="SJK47" s="23"/>
      <c r="SJL47" s="23"/>
      <c r="SJM47" s="23"/>
      <c r="SJN47" s="23"/>
      <c r="SJO47" s="23"/>
      <c r="SJP47" s="23"/>
      <c r="SJQ47" s="23"/>
      <c r="SJR47" s="23"/>
      <c r="SJS47" s="23"/>
      <c r="SJT47" s="23"/>
      <c r="SJU47" s="23"/>
      <c r="SJV47" s="23"/>
      <c r="SJW47" s="23"/>
      <c r="SJX47" s="23"/>
      <c r="SJY47" s="23"/>
      <c r="SJZ47" s="23"/>
      <c r="SKA47" s="23"/>
      <c r="SKB47" s="23"/>
      <c r="SKC47" s="23"/>
      <c r="SKD47" s="23"/>
      <c r="SKE47" s="23"/>
      <c r="SKF47" s="23"/>
      <c r="SKG47" s="23"/>
      <c r="SKH47" s="23"/>
      <c r="SKI47" s="23"/>
      <c r="SKJ47" s="23"/>
      <c r="SKK47" s="23"/>
      <c r="SKL47" s="23"/>
      <c r="SKM47" s="23"/>
      <c r="SKN47" s="23"/>
      <c r="SKO47" s="23"/>
      <c r="SKP47" s="23"/>
      <c r="SKQ47" s="23"/>
      <c r="SKR47" s="23"/>
      <c r="SKS47" s="23"/>
      <c r="SKT47" s="23"/>
      <c r="SKU47" s="23"/>
      <c r="SKV47" s="23"/>
      <c r="SKW47" s="23"/>
      <c r="SKX47" s="23"/>
      <c r="SKY47" s="23"/>
      <c r="SKZ47" s="23"/>
      <c r="SLA47" s="23"/>
      <c r="SLB47" s="23"/>
      <c r="SLC47" s="23"/>
      <c r="SLD47" s="23"/>
      <c r="SLE47" s="23"/>
      <c r="SLF47" s="23"/>
      <c r="SLG47" s="23"/>
      <c r="SLH47" s="23"/>
      <c r="SLI47" s="23"/>
      <c r="SLJ47" s="23"/>
      <c r="SLK47" s="23"/>
      <c r="SLL47" s="23"/>
      <c r="SLM47" s="23"/>
      <c r="SLN47" s="23"/>
      <c r="SLO47" s="23"/>
      <c r="SLP47" s="23"/>
      <c r="SLQ47" s="23"/>
      <c r="SLR47" s="23"/>
      <c r="SLS47" s="23"/>
      <c r="SLT47" s="23"/>
      <c r="SLU47" s="23"/>
      <c r="SLV47" s="23"/>
      <c r="SLW47" s="23"/>
      <c r="SLX47" s="23"/>
      <c r="SLY47" s="23"/>
      <c r="SLZ47" s="23"/>
      <c r="SMA47" s="23"/>
      <c r="SMB47" s="23"/>
      <c r="SMC47" s="23"/>
      <c r="SMD47" s="23"/>
      <c r="SME47" s="23"/>
      <c r="SMF47" s="23"/>
      <c r="SMG47" s="23"/>
      <c r="SMH47" s="23"/>
      <c r="SMI47" s="23"/>
      <c r="SMJ47" s="23"/>
      <c r="SMK47" s="23"/>
      <c r="SML47" s="23"/>
      <c r="SMM47" s="23"/>
      <c r="SMN47" s="23"/>
      <c r="SMO47" s="23"/>
      <c r="SMP47" s="23"/>
      <c r="SMQ47" s="23"/>
      <c r="SMR47" s="23"/>
      <c r="SMS47" s="23"/>
      <c r="SMT47" s="23"/>
      <c r="SMU47" s="23"/>
      <c r="SMV47" s="23"/>
      <c r="SMW47" s="23"/>
      <c r="SMX47" s="23"/>
      <c r="SMY47" s="23"/>
      <c r="SMZ47" s="23"/>
      <c r="SNA47" s="23"/>
      <c r="SNB47" s="23"/>
      <c r="SNC47" s="23"/>
      <c r="SND47" s="23"/>
      <c r="SNE47" s="23"/>
      <c r="SNF47" s="23"/>
      <c r="SNG47" s="23"/>
      <c r="SNH47" s="23"/>
      <c r="SNI47" s="23"/>
      <c r="SNJ47" s="23"/>
      <c r="SNK47" s="23"/>
      <c r="SNL47" s="23"/>
      <c r="SNM47" s="23"/>
      <c r="SNN47" s="23"/>
      <c r="SNO47" s="23"/>
      <c r="SNP47" s="23"/>
      <c r="SNQ47" s="23"/>
      <c r="SNR47" s="23"/>
      <c r="SNS47" s="23"/>
      <c r="SNT47" s="23"/>
      <c r="SNU47" s="23"/>
      <c r="SNV47" s="23"/>
      <c r="SNW47" s="23"/>
      <c r="SNX47" s="23"/>
      <c r="SNY47" s="23"/>
      <c r="SNZ47" s="23"/>
      <c r="SOA47" s="23"/>
      <c r="SOB47" s="23"/>
      <c r="SOC47" s="23"/>
      <c r="SOD47" s="23"/>
      <c r="SOE47" s="23"/>
      <c r="SOF47" s="23"/>
      <c r="SOG47" s="23"/>
      <c r="SOH47" s="23"/>
      <c r="SOI47" s="23"/>
      <c r="SOJ47" s="23"/>
      <c r="SOK47" s="23"/>
      <c r="SOL47" s="23"/>
      <c r="SOM47" s="23"/>
      <c r="SON47" s="23"/>
      <c r="SOO47" s="23"/>
      <c r="SOP47" s="23"/>
      <c r="SOQ47" s="23"/>
      <c r="SOR47" s="23"/>
      <c r="SOS47" s="23"/>
      <c r="SOT47" s="23"/>
      <c r="SOU47" s="23"/>
      <c r="SOV47" s="23"/>
      <c r="SOW47" s="23"/>
      <c r="SOX47" s="23"/>
      <c r="SOY47" s="23"/>
      <c r="SOZ47" s="23"/>
      <c r="SPA47" s="23"/>
      <c r="SPB47" s="23"/>
      <c r="SPC47" s="23"/>
      <c r="SPD47" s="23"/>
      <c r="SPE47" s="23"/>
      <c r="SPF47" s="23"/>
      <c r="SPG47" s="23"/>
      <c r="SPH47" s="23"/>
      <c r="SPI47" s="23"/>
      <c r="SPJ47" s="23"/>
      <c r="SPK47" s="23"/>
      <c r="SPL47" s="23"/>
      <c r="SPM47" s="23"/>
      <c r="SPN47" s="23"/>
      <c r="SPO47" s="23"/>
      <c r="SPP47" s="23"/>
      <c r="SPQ47" s="23"/>
      <c r="SPR47" s="23"/>
      <c r="SPS47" s="23"/>
      <c r="SPT47" s="23"/>
      <c r="SPU47" s="23"/>
      <c r="SPV47" s="23"/>
      <c r="SPW47" s="23"/>
      <c r="SPX47" s="23"/>
      <c r="SPY47" s="23"/>
      <c r="SPZ47" s="23"/>
      <c r="SQA47" s="23"/>
      <c r="SQB47" s="23"/>
      <c r="SQC47" s="23"/>
      <c r="SQD47" s="23"/>
      <c r="SQE47" s="23"/>
      <c r="SQF47" s="23"/>
      <c r="SQG47" s="23"/>
      <c r="SQH47" s="23"/>
      <c r="SQI47" s="23"/>
      <c r="SQJ47" s="23"/>
      <c r="SQK47" s="23"/>
      <c r="SQL47" s="23"/>
      <c r="SQM47" s="23"/>
      <c r="SQN47" s="23"/>
      <c r="SQO47" s="23"/>
      <c r="SQP47" s="23"/>
      <c r="SQQ47" s="23"/>
      <c r="SQR47" s="23"/>
      <c r="SQS47" s="23"/>
      <c r="SQT47" s="23"/>
      <c r="SQU47" s="23"/>
      <c r="SQV47" s="23"/>
      <c r="SQW47" s="23"/>
      <c r="SQX47" s="23"/>
      <c r="SQY47" s="23"/>
      <c r="SQZ47" s="23"/>
      <c r="SRA47" s="23"/>
      <c r="SRB47" s="23"/>
      <c r="SRC47" s="23"/>
      <c r="SRD47" s="23"/>
      <c r="SRE47" s="23"/>
      <c r="SRF47" s="23"/>
      <c r="SRG47" s="23"/>
      <c r="SRH47" s="23"/>
      <c r="SRI47" s="23"/>
      <c r="SRJ47" s="23"/>
      <c r="SRK47" s="23"/>
      <c r="SRL47" s="23"/>
      <c r="SRM47" s="23"/>
      <c r="SRN47" s="23"/>
      <c r="SRO47" s="23"/>
      <c r="SRP47" s="23"/>
      <c r="SRQ47" s="23"/>
      <c r="SRR47" s="23"/>
      <c r="SRS47" s="23"/>
      <c r="SRT47" s="23"/>
      <c r="SRU47" s="23"/>
      <c r="SRV47" s="23"/>
      <c r="SRW47" s="23"/>
      <c r="SRX47" s="23"/>
      <c r="SRY47" s="23"/>
      <c r="SRZ47" s="23"/>
      <c r="SSA47" s="23"/>
      <c r="SSB47" s="23"/>
      <c r="SSC47" s="23"/>
      <c r="SSD47" s="23"/>
      <c r="SSE47" s="23"/>
      <c r="SSF47" s="23"/>
      <c r="SSG47" s="23"/>
      <c r="SSH47" s="23"/>
      <c r="SSI47" s="23"/>
      <c r="SSJ47" s="23"/>
      <c r="SSK47" s="23"/>
      <c r="SSL47" s="23"/>
      <c r="SSM47" s="23"/>
      <c r="SSN47" s="23"/>
      <c r="SSO47" s="23"/>
      <c r="SSP47" s="23"/>
      <c r="SSQ47" s="23"/>
      <c r="SSR47" s="23"/>
      <c r="SSS47" s="23"/>
      <c r="SST47" s="23"/>
      <c r="SSU47" s="23"/>
      <c r="SSV47" s="23"/>
      <c r="SSW47" s="23"/>
      <c r="SSX47" s="23"/>
      <c r="SSY47" s="23"/>
      <c r="SSZ47" s="23"/>
      <c r="STA47" s="23"/>
      <c r="STB47" s="23"/>
      <c r="STC47" s="23"/>
      <c r="STD47" s="23"/>
      <c r="STE47" s="23"/>
      <c r="STF47" s="23"/>
      <c r="STG47" s="23"/>
      <c r="STH47" s="23"/>
      <c r="STI47" s="23"/>
      <c r="STJ47" s="23"/>
      <c r="STK47" s="23"/>
      <c r="STL47" s="23"/>
      <c r="STM47" s="23"/>
      <c r="STN47" s="23"/>
      <c r="STO47" s="23"/>
      <c r="STP47" s="23"/>
      <c r="STQ47" s="23"/>
      <c r="STR47" s="23"/>
      <c r="STS47" s="23"/>
      <c r="STT47" s="23"/>
      <c r="STU47" s="23"/>
      <c r="STV47" s="23"/>
      <c r="STW47" s="23"/>
      <c r="STX47" s="23"/>
      <c r="STY47" s="23"/>
      <c r="STZ47" s="23"/>
      <c r="SUA47" s="23"/>
      <c r="SUB47" s="23"/>
      <c r="SUC47" s="23"/>
      <c r="SUD47" s="23"/>
      <c r="SUE47" s="23"/>
      <c r="SUF47" s="23"/>
      <c r="SUG47" s="23"/>
      <c r="SUH47" s="23"/>
      <c r="SUI47" s="23"/>
      <c r="SUJ47" s="23"/>
      <c r="SUK47" s="23"/>
      <c r="SUL47" s="23"/>
      <c r="SUM47" s="23"/>
      <c r="SUN47" s="23"/>
      <c r="SUO47" s="23"/>
      <c r="SUP47" s="23"/>
      <c r="SUQ47" s="23"/>
      <c r="SUR47" s="23"/>
      <c r="SUS47" s="23"/>
      <c r="SUT47" s="23"/>
      <c r="SUU47" s="23"/>
      <c r="SUV47" s="23"/>
      <c r="SUW47" s="23"/>
      <c r="SUX47" s="23"/>
      <c r="SUY47" s="23"/>
      <c r="SUZ47" s="23"/>
      <c r="SVA47" s="23"/>
      <c r="SVB47" s="23"/>
      <c r="SVC47" s="23"/>
      <c r="SVD47" s="23"/>
      <c r="SVE47" s="23"/>
      <c r="SVF47" s="23"/>
      <c r="SVG47" s="23"/>
      <c r="SVH47" s="23"/>
      <c r="SVI47" s="23"/>
      <c r="SVJ47" s="23"/>
      <c r="SVK47" s="23"/>
      <c r="SVL47" s="23"/>
      <c r="SVM47" s="23"/>
      <c r="SVN47" s="23"/>
      <c r="SVO47" s="23"/>
      <c r="SVP47" s="23"/>
      <c r="SVQ47" s="23"/>
      <c r="SVR47" s="23"/>
      <c r="SVS47" s="23"/>
      <c r="SVT47" s="23"/>
      <c r="SVU47" s="23"/>
      <c r="SVV47" s="23"/>
      <c r="SVW47" s="23"/>
      <c r="SVX47" s="23"/>
      <c r="SVY47" s="23"/>
      <c r="SVZ47" s="23"/>
      <c r="SWA47" s="23"/>
      <c r="SWB47" s="23"/>
      <c r="SWC47" s="23"/>
      <c r="SWD47" s="23"/>
      <c r="SWE47" s="23"/>
      <c r="SWF47" s="23"/>
      <c r="SWG47" s="23"/>
      <c r="SWH47" s="23"/>
      <c r="SWI47" s="23"/>
      <c r="SWJ47" s="23"/>
      <c r="SWK47" s="23"/>
      <c r="SWL47" s="23"/>
      <c r="SWM47" s="23"/>
      <c r="SWN47" s="23"/>
      <c r="SWO47" s="23"/>
      <c r="SWP47" s="23"/>
      <c r="SWQ47" s="23"/>
      <c r="SWR47" s="23"/>
      <c r="SWS47" s="23"/>
      <c r="SWT47" s="23"/>
      <c r="SWU47" s="23"/>
      <c r="SWV47" s="23"/>
      <c r="SWW47" s="23"/>
      <c r="SWX47" s="23"/>
      <c r="SWY47" s="23"/>
      <c r="SWZ47" s="23"/>
      <c r="SXA47" s="23"/>
      <c r="SXB47" s="23"/>
      <c r="SXC47" s="23"/>
      <c r="SXD47" s="23"/>
      <c r="SXE47" s="23"/>
      <c r="SXF47" s="23"/>
      <c r="SXG47" s="23"/>
      <c r="SXH47" s="23"/>
      <c r="SXI47" s="23"/>
      <c r="SXJ47" s="23"/>
      <c r="SXK47" s="23"/>
      <c r="SXL47" s="23"/>
      <c r="SXM47" s="23"/>
      <c r="SXN47" s="23"/>
      <c r="SXO47" s="23"/>
      <c r="SXP47" s="23"/>
      <c r="SXQ47" s="23"/>
      <c r="SXR47" s="23"/>
      <c r="SXS47" s="23"/>
      <c r="SXT47" s="23"/>
      <c r="SXU47" s="23"/>
      <c r="SXV47" s="23"/>
      <c r="SXW47" s="23"/>
      <c r="SXX47" s="23"/>
      <c r="SXY47" s="23"/>
      <c r="SXZ47" s="23"/>
      <c r="SYA47" s="23"/>
      <c r="SYB47" s="23"/>
      <c r="SYC47" s="23"/>
      <c r="SYD47" s="23"/>
      <c r="SYE47" s="23"/>
      <c r="SYF47" s="23"/>
      <c r="SYG47" s="23"/>
      <c r="SYH47" s="23"/>
      <c r="SYI47" s="23"/>
      <c r="SYJ47" s="23"/>
      <c r="SYK47" s="23"/>
      <c r="SYL47" s="23"/>
      <c r="SYM47" s="23"/>
      <c r="SYN47" s="23"/>
      <c r="SYO47" s="23"/>
      <c r="SYP47" s="23"/>
      <c r="SYQ47" s="23"/>
      <c r="SYR47" s="23"/>
      <c r="SYS47" s="23"/>
      <c r="SYT47" s="23"/>
      <c r="SYU47" s="23"/>
      <c r="SYV47" s="23"/>
      <c r="SYW47" s="23"/>
      <c r="SYX47" s="23"/>
      <c r="SYY47" s="23"/>
      <c r="SYZ47" s="23"/>
      <c r="SZA47" s="23"/>
      <c r="SZB47" s="23"/>
      <c r="SZC47" s="23"/>
      <c r="SZD47" s="23"/>
      <c r="SZE47" s="23"/>
      <c r="SZF47" s="23"/>
      <c r="SZG47" s="23"/>
      <c r="SZH47" s="23"/>
      <c r="SZI47" s="23"/>
      <c r="SZJ47" s="23"/>
      <c r="SZK47" s="23"/>
      <c r="SZL47" s="23"/>
      <c r="SZM47" s="23"/>
      <c r="SZN47" s="23"/>
      <c r="SZO47" s="23"/>
      <c r="SZP47" s="23"/>
      <c r="SZQ47" s="23"/>
      <c r="SZR47" s="23"/>
      <c r="SZS47" s="23"/>
      <c r="SZT47" s="23"/>
      <c r="SZU47" s="23"/>
      <c r="SZV47" s="23"/>
      <c r="SZW47" s="23"/>
      <c r="SZX47" s="23"/>
      <c r="SZY47" s="23"/>
      <c r="SZZ47" s="23"/>
      <c r="TAA47" s="23"/>
      <c r="TAB47" s="23"/>
      <c r="TAC47" s="23"/>
      <c r="TAD47" s="23"/>
      <c r="TAE47" s="23"/>
      <c r="TAF47" s="23"/>
      <c r="TAG47" s="23"/>
      <c r="TAH47" s="23"/>
      <c r="TAI47" s="23"/>
      <c r="TAJ47" s="23"/>
      <c r="TAK47" s="23"/>
      <c r="TAL47" s="23"/>
      <c r="TAM47" s="23"/>
      <c r="TAN47" s="23"/>
      <c r="TAO47" s="23"/>
      <c r="TAP47" s="23"/>
      <c r="TAQ47" s="23"/>
      <c r="TAR47" s="23"/>
      <c r="TAS47" s="23"/>
      <c r="TAT47" s="23"/>
      <c r="TAU47" s="23"/>
      <c r="TAV47" s="23"/>
      <c r="TAW47" s="23"/>
      <c r="TAX47" s="23"/>
      <c r="TAY47" s="23"/>
      <c r="TAZ47" s="23"/>
      <c r="TBA47" s="23"/>
      <c r="TBB47" s="23"/>
      <c r="TBC47" s="23"/>
      <c r="TBD47" s="23"/>
      <c r="TBE47" s="23"/>
      <c r="TBF47" s="23"/>
      <c r="TBG47" s="23"/>
      <c r="TBH47" s="23"/>
      <c r="TBI47" s="23"/>
      <c r="TBJ47" s="23"/>
      <c r="TBK47" s="23"/>
      <c r="TBL47" s="23"/>
      <c r="TBM47" s="23"/>
      <c r="TBN47" s="23"/>
      <c r="TBO47" s="23"/>
      <c r="TBP47" s="23"/>
      <c r="TBQ47" s="23"/>
      <c r="TBR47" s="23"/>
      <c r="TBS47" s="23"/>
      <c r="TBT47" s="23"/>
      <c r="TBU47" s="23"/>
      <c r="TBV47" s="23"/>
      <c r="TBW47" s="23"/>
      <c r="TBX47" s="23"/>
      <c r="TBY47" s="23"/>
      <c r="TBZ47" s="23"/>
      <c r="TCA47" s="23"/>
      <c r="TCB47" s="23"/>
      <c r="TCC47" s="23"/>
      <c r="TCD47" s="23"/>
      <c r="TCE47" s="23"/>
      <c r="TCF47" s="23"/>
      <c r="TCG47" s="23"/>
      <c r="TCH47" s="23"/>
      <c r="TCI47" s="23"/>
      <c r="TCJ47" s="23"/>
      <c r="TCK47" s="23"/>
      <c r="TCL47" s="23"/>
      <c r="TCM47" s="23"/>
      <c r="TCN47" s="23"/>
      <c r="TCO47" s="23"/>
      <c r="TCP47" s="23"/>
      <c r="TCQ47" s="23"/>
      <c r="TCR47" s="23"/>
      <c r="TCS47" s="23"/>
      <c r="TCT47" s="23"/>
      <c r="TCU47" s="23"/>
      <c r="TCV47" s="23"/>
      <c r="TCW47" s="23"/>
      <c r="TCX47" s="23"/>
      <c r="TCY47" s="23"/>
      <c r="TCZ47" s="23"/>
      <c r="TDA47" s="23"/>
      <c r="TDB47" s="23"/>
      <c r="TDC47" s="23"/>
      <c r="TDD47" s="23"/>
      <c r="TDE47" s="23"/>
      <c r="TDF47" s="23"/>
      <c r="TDG47" s="23"/>
      <c r="TDH47" s="23"/>
      <c r="TDI47" s="23"/>
      <c r="TDJ47" s="23"/>
      <c r="TDK47" s="23"/>
      <c r="TDL47" s="23"/>
      <c r="TDM47" s="23"/>
      <c r="TDN47" s="23"/>
      <c r="TDO47" s="23"/>
      <c r="TDP47" s="23"/>
      <c r="TDQ47" s="23"/>
      <c r="TDR47" s="23"/>
      <c r="TDS47" s="23"/>
      <c r="TDT47" s="23"/>
      <c r="TDU47" s="23"/>
      <c r="TDV47" s="23"/>
      <c r="TDW47" s="23"/>
      <c r="TDX47" s="23"/>
      <c r="TDY47" s="23"/>
      <c r="TDZ47" s="23"/>
      <c r="TEA47" s="23"/>
      <c r="TEB47" s="23"/>
      <c r="TEC47" s="23"/>
      <c r="TED47" s="23"/>
      <c r="TEE47" s="23"/>
      <c r="TEF47" s="23"/>
      <c r="TEG47" s="23"/>
      <c r="TEH47" s="23"/>
      <c r="TEI47" s="23"/>
      <c r="TEJ47" s="23"/>
      <c r="TEK47" s="23"/>
      <c r="TEL47" s="23"/>
      <c r="TEM47" s="23"/>
      <c r="TEN47" s="23"/>
      <c r="TEO47" s="23"/>
      <c r="TEP47" s="23"/>
      <c r="TEQ47" s="23"/>
      <c r="TER47" s="23"/>
      <c r="TES47" s="23"/>
      <c r="TET47" s="23"/>
      <c r="TEU47" s="23"/>
      <c r="TEV47" s="23"/>
      <c r="TEW47" s="23"/>
      <c r="TEX47" s="23"/>
      <c r="TEY47" s="23"/>
      <c r="TEZ47" s="23"/>
      <c r="TFA47" s="23"/>
      <c r="TFB47" s="23"/>
      <c r="TFC47" s="23"/>
      <c r="TFD47" s="23"/>
      <c r="TFE47" s="23"/>
      <c r="TFF47" s="23"/>
      <c r="TFG47" s="23"/>
      <c r="TFH47" s="23"/>
      <c r="TFI47" s="23"/>
      <c r="TFJ47" s="23"/>
      <c r="TFK47" s="23"/>
      <c r="TFL47" s="23"/>
      <c r="TFM47" s="23"/>
      <c r="TFN47" s="23"/>
      <c r="TFO47" s="23"/>
      <c r="TFP47" s="23"/>
      <c r="TFQ47" s="23"/>
      <c r="TFR47" s="23"/>
      <c r="TFS47" s="23"/>
      <c r="TFT47" s="23"/>
      <c r="TFU47" s="23"/>
      <c r="TFV47" s="23"/>
      <c r="TFW47" s="23"/>
      <c r="TFX47" s="23"/>
      <c r="TFY47" s="23"/>
      <c r="TFZ47" s="23"/>
      <c r="TGA47" s="23"/>
      <c r="TGB47" s="23"/>
      <c r="TGC47" s="23"/>
      <c r="TGD47" s="23"/>
      <c r="TGE47" s="23"/>
      <c r="TGF47" s="23"/>
      <c r="TGG47" s="23"/>
      <c r="TGH47" s="23"/>
      <c r="TGI47" s="23"/>
      <c r="TGJ47" s="23"/>
      <c r="TGK47" s="23"/>
      <c r="TGL47" s="23"/>
      <c r="TGM47" s="23"/>
      <c r="TGN47" s="23"/>
      <c r="TGO47" s="23"/>
      <c r="TGP47" s="23"/>
      <c r="TGQ47" s="23"/>
      <c r="TGR47" s="23"/>
      <c r="TGS47" s="23"/>
      <c r="TGT47" s="23"/>
      <c r="TGU47" s="23"/>
      <c r="TGV47" s="23"/>
      <c r="TGW47" s="23"/>
      <c r="TGX47" s="23"/>
      <c r="TGY47" s="23"/>
      <c r="TGZ47" s="23"/>
      <c r="THA47" s="23"/>
      <c r="THB47" s="23"/>
      <c r="THC47" s="23"/>
      <c r="THD47" s="23"/>
      <c r="THE47" s="23"/>
      <c r="THF47" s="23"/>
      <c r="THG47" s="23"/>
      <c r="THH47" s="23"/>
      <c r="THI47" s="23"/>
      <c r="THJ47" s="23"/>
      <c r="THK47" s="23"/>
      <c r="THL47" s="23"/>
      <c r="THM47" s="23"/>
      <c r="THN47" s="23"/>
      <c r="THO47" s="23"/>
      <c r="THP47" s="23"/>
      <c r="THQ47" s="23"/>
      <c r="THR47" s="23"/>
      <c r="THS47" s="23"/>
      <c r="THT47" s="23"/>
      <c r="THU47" s="23"/>
      <c r="THV47" s="23"/>
      <c r="THW47" s="23"/>
      <c r="THX47" s="23"/>
      <c r="THY47" s="23"/>
      <c r="THZ47" s="23"/>
      <c r="TIA47" s="23"/>
      <c r="TIB47" s="23"/>
      <c r="TIC47" s="23"/>
      <c r="TID47" s="23"/>
      <c r="TIE47" s="23"/>
      <c r="TIF47" s="23"/>
      <c r="TIG47" s="23"/>
      <c r="TIH47" s="23"/>
      <c r="TII47" s="23"/>
      <c r="TIJ47" s="23"/>
      <c r="TIK47" s="23"/>
      <c r="TIL47" s="23"/>
      <c r="TIM47" s="23"/>
      <c r="TIN47" s="23"/>
      <c r="TIO47" s="23"/>
      <c r="TIP47" s="23"/>
      <c r="TIQ47" s="23"/>
      <c r="TIR47" s="23"/>
      <c r="TIS47" s="23"/>
      <c r="TIT47" s="23"/>
      <c r="TIU47" s="23"/>
      <c r="TIV47" s="23"/>
      <c r="TIW47" s="23"/>
      <c r="TIX47" s="23"/>
      <c r="TIY47" s="23"/>
      <c r="TIZ47" s="23"/>
      <c r="TJA47" s="23"/>
      <c r="TJB47" s="23"/>
      <c r="TJC47" s="23"/>
      <c r="TJD47" s="23"/>
      <c r="TJE47" s="23"/>
      <c r="TJF47" s="23"/>
      <c r="TJG47" s="23"/>
      <c r="TJH47" s="23"/>
      <c r="TJI47" s="23"/>
      <c r="TJJ47" s="23"/>
      <c r="TJK47" s="23"/>
      <c r="TJL47" s="23"/>
      <c r="TJM47" s="23"/>
      <c r="TJN47" s="23"/>
      <c r="TJO47" s="23"/>
      <c r="TJP47" s="23"/>
      <c r="TJQ47" s="23"/>
      <c r="TJR47" s="23"/>
      <c r="TJS47" s="23"/>
      <c r="TJT47" s="23"/>
      <c r="TJU47" s="23"/>
      <c r="TJV47" s="23"/>
      <c r="TJW47" s="23"/>
      <c r="TJX47" s="23"/>
      <c r="TJY47" s="23"/>
      <c r="TJZ47" s="23"/>
      <c r="TKA47" s="23"/>
      <c r="TKB47" s="23"/>
      <c r="TKC47" s="23"/>
      <c r="TKD47" s="23"/>
      <c r="TKE47" s="23"/>
      <c r="TKF47" s="23"/>
      <c r="TKG47" s="23"/>
      <c r="TKH47" s="23"/>
      <c r="TKI47" s="23"/>
      <c r="TKJ47" s="23"/>
      <c r="TKK47" s="23"/>
      <c r="TKL47" s="23"/>
      <c r="TKM47" s="23"/>
      <c r="TKN47" s="23"/>
      <c r="TKO47" s="23"/>
      <c r="TKP47" s="23"/>
      <c r="TKQ47" s="23"/>
      <c r="TKR47" s="23"/>
      <c r="TKS47" s="23"/>
      <c r="TKT47" s="23"/>
      <c r="TKU47" s="23"/>
      <c r="TKV47" s="23"/>
      <c r="TKW47" s="23"/>
      <c r="TKX47" s="23"/>
      <c r="TKY47" s="23"/>
      <c r="TKZ47" s="23"/>
      <c r="TLA47" s="23"/>
      <c r="TLB47" s="23"/>
      <c r="TLC47" s="23"/>
      <c r="TLD47" s="23"/>
      <c r="TLE47" s="23"/>
      <c r="TLF47" s="23"/>
      <c r="TLG47" s="23"/>
      <c r="TLH47" s="23"/>
      <c r="TLI47" s="23"/>
      <c r="TLJ47" s="23"/>
      <c r="TLK47" s="23"/>
      <c r="TLL47" s="23"/>
      <c r="TLM47" s="23"/>
      <c r="TLN47" s="23"/>
      <c r="TLO47" s="23"/>
      <c r="TLP47" s="23"/>
      <c r="TLQ47" s="23"/>
      <c r="TLR47" s="23"/>
      <c r="TLS47" s="23"/>
      <c r="TLT47" s="23"/>
      <c r="TLU47" s="23"/>
      <c r="TLV47" s="23"/>
      <c r="TLW47" s="23"/>
      <c r="TLX47" s="23"/>
      <c r="TLY47" s="23"/>
      <c r="TLZ47" s="23"/>
      <c r="TMA47" s="23"/>
      <c r="TMB47" s="23"/>
      <c r="TMC47" s="23"/>
      <c r="TMD47" s="23"/>
      <c r="TME47" s="23"/>
      <c r="TMF47" s="23"/>
      <c r="TMG47" s="23"/>
      <c r="TMH47" s="23"/>
      <c r="TMI47" s="23"/>
      <c r="TMJ47" s="23"/>
      <c r="TMK47" s="23"/>
      <c r="TML47" s="23"/>
      <c r="TMM47" s="23"/>
      <c r="TMN47" s="23"/>
      <c r="TMO47" s="23"/>
      <c r="TMP47" s="23"/>
      <c r="TMQ47" s="23"/>
      <c r="TMR47" s="23"/>
      <c r="TMS47" s="23"/>
      <c r="TMT47" s="23"/>
      <c r="TMU47" s="23"/>
      <c r="TMV47" s="23"/>
      <c r="TMW47" s="23"/>
      <c r="TMX47" s="23"/>
      <c r="TMY47" s="23"/>
      <c r="TMZ47" s="23"/>
      <c r="TNA47" s="23"/>
      <c r="TNB47" s="23"/>
      <c r="TNC47" s="23"/>
      <c r="TND47" s="23"/>
      <c r="TNE47" s="23"/>
      <c r="TNF47" s="23"/>
      <c r="TNG47" s="23"/>
      <c r="TNH47" s="23"/>
      <c r="TNI47" s="23"/>
      <c r="TNJ47" s="23"/>
      <c r="TNK47" s="23"/>
      <c r="TNL47" s="23"/>
      <c r="TNM47" s="23"/>
      <c r="TNN47" s="23"/>
      <c r="TNO47" s="23"/>
      <c r="TNP47" s="23"/>
      <c r="TNQ47" s="23"/>
      <c r="TNR47" s="23"/>
      <c r="TNS47" s="23"/>
      <c r="TNT47" s="23"/>
      <c r="TNU47" s="23"/>
      <c r="TNV47" s="23"/>
      <c r="TNW47" s="23"/>
      <c r="TNX47" s="23"/>
      <c r="TNY47" s="23"/>
      <c r="TNZ47" s="23"/>
      <c r="TOA47" s="23"/>
      <c r="TOB47" s="23"/>
      <c r="TOC47" s="23"/>
      <c r="TOD47" s="23"/>
      <c r="TOE47" s="23"/>
      <c r="TOF47" s="23"/>
      <c r="TOG47" s="23"/>
      <c r="TOH47" s="23"/>
      <c r="TOI47" s="23"/>
      <c r="TOJ47" s="23"/>
      <c r="TOK47" s="23"/>
      <c r="TOL47" s="23"/>
      <c r="TOM47" s="23"/>
      <c r="TON47" s="23"/>
      <c r="TOO47" s="23"/>
      <c r="TOP47" s="23"/>
      <c r="TOQ47" s="23"/>
      <c r="TOR47" s="23"/>
      <c r="TOS47" s="23"/>
      <c r="TOT47" s="23"/>
      <c r="TOU47" s="23"/>
      <c r="TOV47" s="23"/>
      <c r="TOW47" s="23"/>
      <c r="TOX47" s="23"/>
      <c r="TOY47" s="23"/>
      <c r="TOZ47" s="23"/>
      <c r="TPA47" s="23"/>
      <c r="TPB47" s="23"/>
      <c r="TPC47" s="23"/>
      <c r="TPD47" s="23"/>
      <c r="TPE47" s="23"/>
      <c r="TPF47" s="23"/>
      <c r="TPG47" s="23"/>
      <c r="TPH47" s="23"/>
      <c r="TPI47" s="23"/>
      <c r="TPJ47" s="23"/>
      <c r="TPK47" s="23"/>
      <c r="TPL47" s="23"/>
      <c r="TPM47" s="23"/>
      <c r="TPN47" s="23"/>
      <c r="TPO47" s="23"/>
      <c r="TPP47" s="23"/>
      <c r="TPQ47" s="23"/>
      <c r="TPR47" s="23"/>
      <c r="TPS47" s="23"/>
      <c r="TPT47" s="23"/>
      <c r="TPU47" s="23"/>
      <c r="TPV47" s="23"/>
      <c r="TPW47" s="23"/>
      <c r="TPX47" s="23"/>
      <c r="TPY47" s="23"/>
      <c r="TPZ47" s="23"/>
      <c r="TQA47" s="23"/>
      <c r="TQB47" s="23"/>
      <c r="TQC47" s="23"/>
      <c r="TQD47" s="23"/>
      <c r="TQE47" s="23"/>
      <c r="TQF47" s="23"/>
      <c r="TQG47" s="23"/>
      <c r="TQH47" s="23"/>
      <c r="TQI47" s="23"/>
      <c r="TQJ47" s="23"/>
      <c r="TQK47" s="23"/>
      <c r="TQL47" s="23"/>
      <c r="TQM47" s="23"/>
      <c r="TQN47" s="23"/>
      <c r="TQO47" s="23"/>
      <c r="TQP47" s="23"/>
      <c r="TQQ47" s="23"/>
      <c r="TQR47" s="23"/>
      <c r="TQS47" s="23"/>
      <c r="TQT47" s="23"/>
      <c r="TQU47" s="23"/>
      <c r="TQV47" s="23"/>
      <c r="TQW47" s="23"/>
      <c r="TQX47" s="23"/>
      <c r="TQY47" s="23"/>
      <c r="TQZ47" s="23"/>
      <c r="TRA47" s="23"/>
      <c r="TRB47" s="23"/>
      <c r="TRC47" s="23"/>
      <c r="TRD47" s="23"/>
      <c r="TRE47" s="23"/>
      <c r="TRF47" s="23"/>
      <c r="TRG47" s="23"/>
      <c r="TRH47" s="23"/>
      <c r="TRI47" s="23"/>
      <c r="TRJ47" s="23"/>
      <c r="TRK47" s="23"/>
      <c r="TRL47" s="23"/>
      <c r="TRM47" s="23"/>
      <c r="TRN47" s="23"/>
      <c r="TRO47" s="23"/>
      <c r="TRP47" s="23"/>
      <c r="TRQ47" s="23"/>
      <c r="TRR47" s="23"/>
      <c r="TRS47" s="23"/>
      <c r="TRT47" s="23"/>
      <c r="TRU47" s="23"/>
      <c r="TRV47" s="23"/>
      <c r="TRW47" s="23"/>
      <c r="TRX47" s="23"/>
      <c r="TRY47" s="23"/>
      <c r="TRZ47" s="23"/>
      <c r="TSA47" s="23"/>
      <c r="TSB47" s="23"/>
      <c r="TSC47" s="23"/>
      <c r="TSD47" s="23"/>
      <c r="TSE47" s="23"/>
      <c r="TSF47" s="23"/>
      <c r="TSG47" s="23"/>
      <c r="TSH47" s="23"/>
      <c r="TSI47" s="23"/>
      <c r="TSJ47" s="23"/>
      <c r="TSK47" s="23"/>
      <c r="TSL47" s="23"/>
      <c r="TSM47" s="23"/>
      <c r="TSN47" s="23"/>
      <c r="TSO47" s="23"/>
      <c r="TSP47" s="23"/>
      <c r="TSQ47" s="23"/>
      <c r="TSR47" s="23"/>
      <c r="TSS47" s="23"/>
      <c r="TST47" s="23"/>
      <c r="TSU47" s="23"/>
      <c r="TSV47" s="23"/>
      <c r="TSW47" s="23"/>
      <c r="TSX47" s="23"/>
      <c r="TSY47" s="23"/>
      <c r="TSZ47" s="23"/>
      <c r="TTA47" s="23"/>
      <c r="TTB47" s="23"/>
      <c r="TTC47" s="23"/>
      <c r="TTD47" s="23"/>
      <c r="TTE47" s="23"/>
      <c r="TTF47" s="23"/>
      <c r="TTG47" s="23"/>
      <c r="TTH47" s="23"/>
      <c r="TTI47" s="23"/>
      <c r="TTJ47" s="23"/>
      <c r="TTK47" s="23"/>
      <c r="TTL47" s="23"/>
      <c r="TTM47" s="23"/>
      <c r="TTN47" s="23"/>
      <c r="TTO47" s="23"/>
      <c r="TTP47" s="23"/>
      <c r="TTQ47" s="23"/>
      <c r="TTR47" s="23"/>
      <c r="TTS47" s="23"/>
      <c r="TTT47" s="23"/>
      <c r="TTU47" s="23"/>
      <c r="TTV47" s="23"/>
      <c r="TTW47" s="23"/>
      <c r="TTX47" s="23"/>
      <c r="TTY47" s="23"/>
      <c r="TTZ47" s="23"/>
      <c r="TUA47" s="23"/>
      <c r="TUB47" s="23"/>
      <c r="TUC47" s="23"/>
      <c r="TUD47" s="23"/>
      <c r="TUE47" s="23"/>
      <c r="TUF47" s="23"/>
      <c r="TUG47" s="23"/>
      <c r="TUH47" s="23"/>
      <c r="TUI47" s="23"/>
      <c r="TUJ47" s="23"/>
      <c r="TUK47" s="23"/>
      <c r="TUL47" s="23"/>
      <c r="TUM47" s="23"/>
      <c r="TUN47" s="23"/>
      <c r="TUO47" s="23"/>
      <c r="TUP47" s="23"/>
      <c r="TUQ47" s="23"/>
      <c r="TUR47" s="23"/>
      <c r="TUS47" s="23"/>
      <c r="TUT47" s="23"/>
      <c r="TUU47" s="23"/>
      <c r="TUV47" s="23"/>
      <c r="TUW47" s="23"/>
      <c r="TUX47" s="23"/>
      <c r="TUY47" s="23"/>
      <c r="TUZ47" s="23"/>
      <c r="TVA47" s="23"/>
      <c r="TVB47" s="23"/>
      <c r="TVC47" s="23"/>
      <c r="TVD47" s="23"/>
      <c r="TVE47" s="23"/>
      <c r="TVF47" s="23"/>
      <c r="TVG47" s="23"/>
      <c r="TVH47" s="23"/>
      <c r="TVI47" s="23"/>
      <c r="TVJ47" s="23"/>
      <c r="TVK47" s="23"/>
      <c r="TVL47" s="23"/>
      <c r="TVM47" s="23"/>
      <c r="TVN47" s="23"/>
      <c r="TVO47" s="23"/>
      <c r="TVP47" s="23"/>
      <c r="TVQ47" s="23"/>
      <c r="TVR47" s="23"/>
      <c r="TVS47" s="23"/>
      <c r="TVT47" s="23"/>
      <c r="TVU47" s="23"/>
      <c r="TVV47" s="23"/>
      <c r="TVW47" s="23"/>
      <c r="TVX47" s="23"/>
      <c r="TVY47" s="23"/>
      <c r="TVZ47" s="23"/>
      <c r="TWA47" s="23"/>
      <c r="TWB47" s="23"/>
      <c r="TWC47" s="23"/>
      <c r="TWD47" s="23"/>
      <c r="TWE47" s="23"/>
      <c r="TWF47" s="23"/>
      <c r="TWG47" s="23"/>
      <c r="TWH47" s="23"/>
      <c r="TWI47" s="23"/>
      <c r="TWJ47" s="23"/>
      <c r="TWK47" s="23"/>
      <c r="TWL47" s="23"/>
      <c r="TWM47" s="23"/>
      <c r="TWN47" s="23"/>
      <c r="TWO47" s="23"/>
      <c r="TWP47" s="23"/>
      <c r="TWQ47" s="23"/>
      <c r="TWR47" s="23"/>
      <c r="TWS47" s="23"/>
      <c r="TWT47" s="23"/>
      <c r="TWU47" s="23"/>
      <c r="TWV47" s="23"/>
      <c r="TWW47" s="23"/>
      <c r="TWX47" s="23"/>
      <c r="TWY47" s="23"/>
      <c r="TWZ47" s="23"/>
      <c r="TXA47" s="23"/>
      <c r="TXB47" s="23"/>
      <c r="TXC47" s="23"/>
      <c r="TXD47" s="23"/>
      <c r="TXE47" s="23"/>
      <c r="TXF47" s="23"/>
      <c r="TXG47" s="23"/>
      <c r="TXH47" s="23"/>
      <c r="TXI47" s="23"/>
      <c r="TXJ47" s="23"/>
      <c r="TXK47" s="23"/>
      <c r="TXL47" s="23"/>
      <c r="TXM47" s="23"/>
      <c r="TXN47" s="23"/>
      <c r="TXO47" s="23"/>
      <c r="TXP47" s="23"/>
      <c r="TXQ47" s="23"/>
      <c r="TXR47" s="23"/>
      <c r="TXS47" s="23"/>
      <c r="TXT47" s="23"/>
      <c r="TXU47" s="23"/>
      <c r="TXV47" s="23"/>
      <c r="TXW47" s="23"/>
      <c r="TXX47" s="23"/>
      <c r="TXY47" s="23"/>
      <c r="TXZ47" s="23"/>
      <c r="TYA47" s="23"/>
      <c r="TYB47" s="23"/>
      <c r="TYC47" s="23"/>
      <c r="TYD47" s="23"/>
      <c r="TYE47" s="23"/>
      <c r="TYF47" s="23"/>
      <c r="TYG47" s="23"/>
      <c r="TYH47" s="23"/>
      <c r="TYI47" s="23"/>
      <c r="TYJ47" s="23"/>
      <c r="TYK47" s="23"/>
      <c r="TYL47" s="23"/>
      <c r="TYM47" s="23"/>
      <c r="TYN47" s="23"/>
      <c r="TYO47" s="23"/>
      <c r="TYP47" s="23"/>
      <c r="TYQ47" s="23"/>
      <c r="TYR47" s="23"/>
      <c r="TYS47" s="23"/>
      <c r="TYT47" s="23"/>
      <c r="TYU47" s="23"/>
      <c r="TYV47" s="23"/>
      <c r="TYW47" s="23"/>
      <c r="TYX47" s="23"/>
      <c r="TYY47" s="23"/>
      <c r="TYZ47" s="23"/>
      <c r="TZA47" s="23"/>
      <c r="TZB47" s="23"/>
      <c r="TZC47" s="23"/>
      <c r="TZD47" s="23"/>
      <c r="TZE47" s="23"/>
      <c r="TZF47" s="23"/>
      <c r="TZG47" s="23"/>
      <c r="TZH47" s="23"/>
      <c r="TZI47" s="23"/>
      <c r="TZJ47" s="23"/>
      <c r="TZK47" s="23"/>
      <c r="TZL47" s="23"/>
      <c r="TZM47" s="23"/>
      <c r="TZN47" s="23"/>
      <c r="TZO47" s="23"/>
      <c r="TZP47" s="23"/>
      <c r="TZQ47" s="23"/>
      <c r="TZR47" s="23"/>
      <c r="TZS47" s="23"/>
      <c r="TZT47" s="23"/>
      <c r="TZU47" s="23"/>
      <c r="TZV47" s="23"/>
      <c r="TZW47" s="23"/>
      <c r="TZX47" s="23"/>
      <c r="TZY47" s="23"/>
      <c r="TZZ47" s="23"/>
      <c r="UAA47" s="23"/>
      <c r="UAB47" s="23"/>
      <c r="UAC47" s="23"/>
      <c r="UAD47" s="23"/>
      <c r="UAE47" s="23"/>
      <c r="UAF47" s="23"/>
      <c r="UAG47" s="23"/>
      <c r="UAH47" s="23"/>
      <c r="UAI47" s="23"/>
      <c r="UAJ47" s="23"/>
      <c r="UAK47" s="23"/>
      <c r="UAL47" s="23"/>
      <c r="UAM47" s="23"/>
      <c r="UAN47" s="23"/>
      <c r="UAO47" s="23"/>
      <c r="UAP47" s="23"/>
      <c r="UAQ47" s="23"/>
      <c r="UAR47" s="23"/>
      <c r="UAS47" s="23"/>
      <c r="UAT47" s="23"/>
      <c r="UAU47" s="23"/>
      <c r="UAV47" s="23"/>
      <c r="UAW47" s="23"/>
      <c r="UAX47" s="23"/>
      <c r="UAY47" s="23"/>
      <c r="UAZ47" s="23"/>
      <c r="UBA47" s="23"/>
      <c r="UBB47" s="23"/>
      <c r="UBC47" s="23"/>
      <c r="UBD47" s="23"/>
      <c r="UBE47" s="23"/>
      <c r="UBF47" s="23"/>
      <c r="UBG47" s="23"/>
      <c r="UBH47" s="23"/>
      <c r="UBI47" s="23"/>
      <c r="UBJ47" s="23"/>
      <c r="UBK47" s="23"/>
      <c r="UBL47" s="23"/>
      <c r="UBM47" s="23"/>
      <c r="UBN47" s="23"/>
      <c r="UBO47" s="23"/>
      <c r="UBP47" s="23"/>
      <c r="UBQ47" s="23"/>
      <c r="UBR47" s="23"/>
      <c r="UBS47" s="23"/>
      <c r="UBT47" s="23"/>
      <c r="UBU47" s="23"/>
      <c r="UBV47" s="23"/>
      <c r="UBW47" s="23"/>
      <c r="UBX47" s="23"/>
      <c r="UBY47" s="23"/>
      <c r="UBZ47" s="23"/>
      <c r="UCA47" s="23"/>
      <c r="UCB47" s="23"/>
      <c r="UCC47" s="23"/>
      <c r="UCD47" s="23"/>
      <c r="UCE47" s="23"/>
      <c r="UCF47" s="23"/>
      <c r="UCG47" s="23"/>
      <c r="UCH47" s="23"/>
      <c r="UCI47" s="23"/>
      <c r="UCJ47" s="23"/>
      <c r="UCK47" s="23"/>
      <c r="UCL47" s="23"/>
      <c r="UCM47" s="23"/>
      <c r="UCN47" s="23"/>
      <c r="UCO47" s="23"/>
      <c r="UCP47" s="23"/>
      <c r="UCQ47" s="23"/>
      <c r="UCR47" s="23"/>
      <c r="UCS47" s="23"/>
      <c r="UCT47" s="23"/>
      <c r="UCU47" s="23"/>
      <c r="UCV47" s="23"/>
      <c r="UCW47" s="23"/>
      <c r="UCX47" s="23"/>
      <c r="UCY47" s="23"/>
      <c r="UCZ47" s="23"/>
      <c r="UDA47" s="23"/>
      <c r="UDB47" s="23"/>
      <c r="UDC47" s="23"/>
      <c r="UDD47" s="23"/>
      <c r="UDE47" s="23"/>
      <c r="UDF47" s="23"/>
      <c r="UDG47" s="23"/>
      <c r="UDH47" s="23"/>
      <c r="UDI47" s="23"/>
      <c r="UDJ47" s="23"/>
      <c r="UDK47" s="23"/>
      <c r="UDL47" s="23"/>
      <c r="UDM47" s="23"/>
      <c r="UDN47" s="23"/>
      <c r="UDO47" s="23"/>
      <c r="UDP47" s="23"/>
      <c r="UDQ47" s="23"/>
      <c r="UDR47" s="23"/>
      <c r="UDS47" s="23"/>
      <c r="UDT47" s="23"/>
      <c r="UDU47" s="23"/>
      <c r="UDV47" s="23"/>
      <c r="UDW47" s="23"/>
      <c r="UDX47" s="23"/>
      <c r="UDY47" s="23"/>
      <c r="UDZ47" s="23"/>
      <c r="UEA47" s="23"/>
      <c r="UEB47" s="23"/>
      <c r="UEC47" s="23"/>
      <c r="UED47" s="23"/>
      <c r="UEE47" s="23"/>
      <c r="UEF47" s="23"/>
      <c r="UEG47" s="23"/>
      <c r="UEH47" s="23"/>
      <c r="UEI47" s="23"/>
      <c r="UEJ47" s="23"/>
      <c r="UEK47" s="23"/>
      <c r="UEL47" s="23"/>
      <c r="UEM47" s="23"/>
      <c r="UEN47" s="23"/>
      <c r="UEO47" s="23"/>
      <c r="UEP47" s="23"/>
      <c r="UEQ47" s="23"/>
      <c r="UER47" s="23"/>
      <c r="UES47" s="23"/>
      <c r="UET47" s="23"/>
      <c r="UEU47" s="23"/>
      <c r="UEV47" s="23"/>
      <c r="UEW47" s="23"/>
      <c r="UEX47" s="23"/>
      <c r="UEY47" s="23"/>
      <c r="UEZ47" s="23"/>
      <c r="UFA47" s="23"/>
      <c r="UFB47" s="23"/>
      <c r="UFC47" s="23"/>
      <c r="UFD47" s="23"/>
      <c r="UFE47" s="23"/>
      <c r="UFF47" s="23"/>
      <c r="UFG47" s="23"/>
      <c r="UFH47" s="23"/>
      <c r="UFI47" s="23"/>
      <c r="UFJ47" s="23"/>
      <c r="UFK47" s="23"/>
      <c r="UFL47" s="23"/>
      <c r="UFM47" s="23"/>
      <c r="UFN47" s="23"/>
      <c r="UFO47" s="23"/>
      <c r="UFP47" s="23"/>
      <c r="UFQ47" s="23"/>
      <c r="UFR47" s="23"/>
      <c r="UFS47" s="23"/>
      <c r="UFT47" s="23"/>
      <c r="UFU47" s="23"/>
      <c r="UFV47" s="23"/>
      <c r="UFW47" s="23"/>
      <c r="UFX47" s="23"/>
      <c r="UFY47" s="23"/>
      <c r="UFZ47" s="23"/>
      <c r="UGA47" s="23"/>
      <c r="UGB47" s="23"/>
      <c r="UGC47" s="23"/>
      <c r="UGD47" s="23"/>
      <c r="UGE47" s="23"/>
      <c r="UGF47" s="23"/>
      <c r="UGG47" s="23"/>
      <c r="UGH47" s="23"/>
      <c r="UGI47" s="23"/>
      <c r="UGJ47" s="23"/>
      <c r="UGK47" s="23"/>
      <c r="UGL47" s="23"/>
      <c r="UGM47" s="23"/>
      <c r="UGN47" s="23"/>
      <c r="UGO47" s="23"/>
      <c r="UGP47" s="23"/>
      <c r="UGQ47" s="23"/>
      <c r="UGR47" s="23"/>
      <c r="UGS47" s="23"/>
      <c r="UGT47" s="23"/>
      <c r="UGU47" s="23"/>
      <c r="UGV47" s="23"/>
      <c r="UGW47" s="23"/>
      <c r="UGX47" s="23"/>
      <c r="UGY47" s="23"/>
      <c r="UGZ47" s="23"/>
      <c r="UHA47" s="23"/>
      <c r="UHB47" s="23"/>
      <c r="UHC47" s="23"/>
      <c r="UHD47" s="23"/>
      <c r="UHE47" s="23"/>
      <c r="UHF47" s="23"/>
      <c r="UHG47" s="23"/>
      <c r="UHH47" s="23"/>
      <c r="UHI47" s="23"/>
      <c r="UHJ47" s="23"/>
      <c r="UHK47" s="23"/>
      <c r="UHL47" s="23"/>
      <c r="UHM47" s="23"/>
      <c r="UHN47" s="23"/>
      <c r="UHO47" s="23"/>
      <c r="UHP47" s="23"/>
      <c r="UHQ47" s="23"/>
      <c r="UHR47" s="23"/>
      <c r="UHS47" s="23"/>
      <c r="UHT47" s="23"/>
      <c r="UHU47" s="23"/>
      <c r="UHV47" s="23"/>
      <c r="UHW47" s="23"/>
      <c r="UHX47" s="23"/>
      <c r="UHY47" s="23"/>
      <c r="UHZ47" s="23"/>
      <c r="UIA47" s="23"/>
      <c r="UIB47" s="23"/>
      <c r="UIC47" s="23"/>
      <c r="UID47" s="23"/>
      <c r="UIE47" s="23"/>
      <c r="UIF47" s="23"/>
      <c r="UIG47" s="23"/>
      <c r="UIH47" s="23"/>
      <c r="UII47" s="23"/>
      <c r="UIJ47" s="23"/>
      <c r="UIK47" s="23"/>
      <c r="UIL47" s="23"/>
      <c r="UIM47" s="23"/>
      <c r="UIN47" s="23"/>
      <c r="UIO47" s="23"/>
      <c r="UIP47" s="23"/>
      <c r="UIQ47" s="23"/>
      <c r="UIR47" s="23"/>
      <c r="UIS47" s="23"/>
      <c r="UIT47" s="23"/>
      <c r="UIU47" s="23"/>
      <c r="UIV47" s="23"/>
      <c r="UIW47" s="23"/>
      <c r="UIX47" s="23"/>
      <c r="UIY47" s="23"/>
      <c r="UIZ47" s="23"/>
      <c r="UJA47" s="23"/>
      <c r="UJB47" s="23"/>
      <c r="UJC47" s="23"/>
      <c r="UJD47" s="23"/>
      <c r="UJE47" s="23"/>
      <c r="UJF47" s="23"/>
      <c r="UJG47" s="23"/>
      <c r="UJH47" s="23"/>
      <c r="UJI47" s="23"/>
      <c r="UJJ47" s="23"/>
      <c r="UJK47" s="23"/>
      <c r="UJL47" s="23"/>
      <c r="UJM47" s="23"/>
      <c r="UJN47" s="23"/>
      <c r="UJO47" s="23"/>
      <c r="UJP47" s="23"/>
      <c r="UJQ47" s="23"/>
      <c r="UJR47" s="23"/>
      <c r="UJS47" s="23"/>
      <c r="UJT47" s="23"/>
      <c r="UJU47" s="23"/>
      <c r="UJV47" s="23"/>
      <c r="UJW47" s="23"/>
      <c r="UJX47" s="23"/>
      <c r="UJY47" s="23"/>
      <c r="UJZ47" s="23"/>
      <c r="UKA47" s="23"/>
      <c r="UKB47" s="23"/>
      <c r="UKC47" s="23"/>
      <c r="UKD47" s="23"/>
      <c r="UKE47" s="23"/>
      <c r="UKF47" s="23"/>
      <c r="UKG47" s="23"/>
      <c r="UKH47" s="23"/>
      <c r="UKI47" s="23"/>
      <c r="UKJ47" s="23"/>
      <c r="UKK47" s="23"/>
      <c r="UKL47" s="23"/>
      <c r="UKM47" s="23"/>
      <c r="UKN47" s="23"/>
      <c r="UKO47" s="23"/>
      <c r="UKP47" s="23"/>
      <c r="UKQ47" s="23"/>
      <c r="UKR47" s="23"/>
      <c r="UKS47" s="23"/>
      <c r="UKT47" s="23"/>
      <c r="UKU47" s="23"/>
      <c r="UKV47" s="23"/>
      <c r="UKW47" s="23"/>
      <c r="UKX47" s="23"/>
      <c r="UKY47" s="23"/>
      <c r="UKZ47" s="23"/>
      <c r="ULA47" s="23"/>
      <c r="ULB47" s="23"/>
      <c r="ULC47" s="23"/>
      <c r="ULD47" s="23"/>
      <c r="ULE47" s="23"/>
      <c r="ULF47" s="23"/>
      <c r="ULG47" s="23"/>
      <c r="ULH47" s="23"/>
      <c r="ULI47" s="23"/>
      <c r="ULJ47" s="23"/>
      <c r="ULK47" s="23"/>
      <c r="ULL47" s="23"/>
      <c r="ULM47" s="23"/>
      <c r="ULN47" s="23"/>
      <c r="ULO47" s="23"/>
      <c r="ULP47" s="23"/>
      <c r="ULQ47" s="23"/>
      <c r="ULR47" s="23"/>
      <c r="ULS47" s="23"/>
      <c r="ULT47" s="23"/>
      <c r="ULU47" s="23"/>
      <c r="ULV47" s="23"/>
      <c r="ULW47" s="23"/>
      <c r="ULX47" s="23"/>
      <c r="ULY47" s="23"/>
      <c r="ULZ47" s="23"/>
      <c r="UMA47" s="23"/>
      <c r="UMB47" s="23"/>
      <c r="UMC47" s="23"/>
      <c r="UMD47" s="23"/>
      <c r="UME47" s="23"/>
      <c r="UMF47" s="23"/>
      <c r="UMG47" s="23"/>
      <c r="UMH47" s="23"/>
      <c r="UMI47" s="23"/>
      <c r="UMJ47" s="23"/>
      <c r="UMK47" s="23"/>
      <c r="UML47" s="23"/>
      <c r="UMM47" s="23"/>
      <c r="UMN47" s="23"/>
      <c r="UMO47" s="23"/>
      <c r="UMP47" s="23"/>
      <c r="UMQ47" s="23"/>
      <c r="UMR47" s="23"/>
      <c r="UMS47" s="23"/>
      <c r="UMT47" s="23"/>
      <c r="UMU47" s="23"/>
      <c r="UMV47" s="23"/>
      <c r="UMW47" s="23"/>
      <c r="UMX47" s="23"/>
      <c r="UMY47" s="23"/>
      <c r="UMZ47" s="23"/>
      <c r="UNA47" s="23"/>
      <c r="UNB47" s="23"/>
      <c r="UNC47" s="23"/>
      <c r="UND47" s="23"/>
      <c r="UNE47" s="23"/>
      <c r="UNF47" s="23"/>
      <c r="UNG47" s="23"/>
      <c r="UNH47" s="23"/>
      <c r="UNI47" s="23"/>
      <c r="UNJ47" s="23"/>
      <c r="UNK47" s="23"/>
      <c r="UNL47" s="23"/>
      <c r="UNM47" s="23"/>
      <c r="UNN47" s="23"/>
      <c r="UNO47" s="23"/>
      <c r="UNP47" s="23"/>
      <c r="UNQ47" s="23"/>
      <c r="UNR47" s="23"/>
      <c r="UNS47" s="23"/>
      <c r="UNT47" s="23"/>
      <c r="UNU47" s="23"/>
      <c r="UNV47" s="23"/>
      <c r="UNW47" s="23"/>
      <c r="UNX47" s="23"/>
      <c r="UNY47" s="23"/>
      <c r="UNZ47" s="23"/>
      <c r="UOA47" s="23"/>
      <c r="UOB47" s="23"/>
      <c r="UOC47" s="23"/>
      <c r="UOD47" s="23"/>
      <c r="UOE47" s="23"/>
      <c r="UOF47" s="23"/>
      <c r="UOG47" s="23"/>
      <c r="UOH47" s="23"/>
      <c r="UOI47" s="23"/>
      <c r="UOJ47" s="23"/>
      <c r="UOK47" s="23"/>
      <c r="UOL47" s="23"/>
      <c r="UOM47" s="23"/>
      <c r="UON47" s="23"/>
      <c r="UOO47" s="23"/>
      <c r="UOP47" s="23"/>
      <c r="UOQ47" s="23"/>
      <c r="UOR47" s="23"/>
      <c r="UOS47" s="23"/>
      <c r="UOT47" s="23"/>
      <c r="UOU47" s="23"/>
      <c r="UOV47" s="23"/>
      <c r="UOW47" s="23"/>
      <c r="UOX47" s="23"/>
      <c r="UOY47" s="23"/>
      <c r="UOZ47" s="23"/>
      <c r="UPA47" s="23"/>
      <c r="UPB47" s="23"/>
      <c r="UPC47" s="23"/>
      <c r="UPD47" s="23"/>
      <c r="UPE47" s="23"/>
      <c r="UPF47" s="23"/>
      <c r="UPG47" s="23"/>
      <c r="UPH47" s="23"/>
      <c r="UPI47" s="23"/>
      <c r="UPJ47" s="23"/>
      <c r="UPK47" s="23"/>
      <c r="UPL47" s="23"/>
      <c r="UPM47" s="23"/>
      <c r="UPN47" s="23"/>
      <c r="UPO47" s="23"/>
      <c r="UPP47" s="23"/>
      <c r="UPQ47" s="23"/>
      <c r="UPR47" s="23"/>
      <c r="UPS47" s="23"/>
      <c r="UPT47" s="23"/>
      <c r="UPU47" s="23"/>
      <c r="UPV47" s="23"/>
      <c r="UPW47" s="23"/>
      <c r="UPX47" s="23"/>
      <c r="UPY47" s="23"/>
      <c r="UPZ47" s="23"/>
      <c r="UQA47" s="23"/>
      <c r="UQB47" s="23"/>
      <c r="UQC47" s="23"/>
      <c r="UQD47" s="23"/>
      <c r="UQE47" s="23"/>
      <c r="UQF47" s="23"/>
      <c r="UQG47" s="23"/>
      <c r="UQH47" s="23"/>
      <c r="UQI47" s="23"/>
      <c r="UQJ47" s="23"/>
      <c r="UQK47" s="23"/>
      <c r="UQL47" s="23"/>
      <c r="UQM47" s="23"/>
      <c r="UQN47" s="23"/>
      <c r="UQO47" s="23"/>
      <c r="UQP47" s="23"/>
      <c r="UQQ47" s="23"/>
      <c r="UQR47" s="23"/>
      <c r="UQS47" s="23"/>
      <c r="UQT47" s="23"/>
      <c r="UQU47" s="23"/>
      <c r="UQV47" s="23"/>
      <c r="UQW47" s="23"/>
      <c r="UQX47" s="23"/>
      <c r="UQY47" s="23"/>
      <c r="UQZ47" s="23"/>
      <c r="URA47" s="23"/>
      <c r="URB47" s="23"/>
      <c r="URC47" s="23"/>
      <c r="URD47" s="23"/>
      <c r="URE47" s="23"/>
      <c r="URF47" s="23"/>
      <c r="URG47" s="23"/>
      <c r="URH47" s="23"/>
      <c r="URI47" s="23"/>
      <c r="URJ47" s="23"/>
      <c r="URK47" s="23"/>
      <c r="URL47" s="23"/>
      <c r="URM47" s="23"/>
      <c r="URN47" s="23"/>
      <c r="URO47" s="23"/>
      <c r="URP47" s="23"/>
      <c r="URQ47" s="23"/>
      <c r="URR47" s="23"/>
      <c r="URS47" s="23"/>
      <c r="URT47" s="23"/>
      <c r="URU47" s="23"/>
      <c r="URV47" s="23"/>
      <c r="URW47" s="23"/>
      <c r="URX47" s="23"/>
      <c r="URY47" s="23"/>
      <c r="URZ47" s="23"/>
      <c r="USA47" s="23"/>
      <c r="USB47" s="23"/>
      <c r="USC47" s="23"/>
      <c r="USD47" s="23"/>
      <c r="USE47" s="23"/>
      <c r="USF47" s="23"/>
      <c r="USG47" s="23"/>
      <c r="USH47" s="23"/>
      <c r="USI47" s="23"/>
      <c r="USJ47" s="23"/>
      <c r="USK47" s="23"/>
      <c r="USL47" s="23"/>
      <c r="USM47" s="23"/>
      <c r="USN47" s="23"/>
      <c r="USO47" s="23"/>
      <c r="USP47" s="23"/>
      <c r="USQ47" s="23"/>
      <c r="USR47" s="23"/>
      <c r="USS47" s="23"/>
      <c r="UST47" s="23"/>
      <c r="USU47" s="23"/>
      <c r="USV47" s="23"/>
      <c r="USW47" s="23"/>
      <c r="USX47" s="23"/>
      <c r="USY47" s="23"/>
      <c r="USZ47" s="23"/>
      <c r="UTA47" s="23"/>
      <c r="UTB47" s="23"/>
      <c r="UTC47" s="23"/>
      <c r="UTD47" s="23"/>
      <c r="UTE47" s="23"/>
      <c r="UTF47" s="23"/>
      <c r="UTG47" s="23"/>
      <c r="UTH47" s="23"/>
      <c r="UTI47" s="23"/>
      <c r="UTJ47" s="23"/>
      <c r="UTK47" s="23"/>
      <c r="UTL47" s="23"/>
      <c r="UTM47" s="23"/>
      <c r="UTN47" s="23"/>
      <c r="UTO47" s="23"/>
      <c r="UTP47" s="23"/>
      <c r="UTQ47" s="23"/>
      <c r="UTR47" s="23"/>
      <c r="UTS47" s="23"/>
      <c r="UTT47" s="23"/>
      <c r="UTU47" s="23"/>
      <c r="UTV47" s="23"/>
      <c r="UTW47" s="23"/>
      <c r="UTX47" s="23"/>
      <c r="UTY47" s="23"/>
      <c r="UTZ47" s="23"/>
      <c r="UUA47" s="23"/>
      <c r="UUB47" s="23"/>
      <c r="UUC47" s="23"/>
      <c r="UUD47" s="23"/>
      <c r="UUE47" s="23"/>
      <c r="UUF47" s="23"/>
      <c r="UUG47" s="23"/>
      <c r="UUH47" s="23"/>
      <c r="UUI47" s="23"/>
      <c r="UUJ47" s="23"/>
      <c r="UUK47" s="23"/>
      <c r="UUL47" s="23"/>
      <c r="UUM47" s="23"/>
      <c r="UUN47" s="23"/>
      <c r="UUO47" s="23"/>
      <c r="UUP47" s="23"/>
      <c r="UUQ47" s="23"/>
      <c r="UUR47" s="23"/>
      <c r="UUS47" s="23"/>
      <c r="UUT47" s="23"/>
      <c r="UUU47" s="23"/>
      <c r="UUV47" s="23"/>
      <c r="UUW47" s="23"/>
      <c r="UUX47" s="23"/>
      <c r="UUY47" s="23"/>
      <c r="UUZ47" s="23"/>
      <c r="UVA47" s="23"/>
      <c r="UVB47" s="23"/>
      <c r="UVC47" s="23"/>
      <c r="UVD47" s="23"/>
      <c r="UVE47" s="23"/>
      <c r="UVF47" s="23"/>
      <c r="UVG47" s="23"/>
      <c r="UVH47" s="23"/>
      <c r="UVI47" s="23"/>
      <c r="UVJ47" s="23"/>
      <c r="UVK47" s="23"/>
      <c r="UVL47" s="23"/>
      <c r="UVM47" s="23"/>
      <c r="UVN47" s="23"/>
      <c r="UVO47" s="23"/>
      <c r="UVP47" s="23"/>
      <c r="UVQ47" s="23"/>
      <c r="UVR47" s="23"/>
      <c r="UVS47" s="23"/>
      <c r="UVT47" s="23"/>
      <c r="UVU47" s="23"/>
      <c r="UVV47" s="23"/>
      <c r="UVW47" s="23"/>
      <c r="UVX47" s="23"/>
      <c r="UVY47" s="23"/>
      <c r="UVZ47" s="23"/>
      <c r="UWA47" s="23"/>
      <c r="UWB47" s="23"/>
      <c r="UWC47" s="23"/>
      <c r="UWD47" s="23"/>
      <c r="UWE47" s="23"/>
      <c r="UWF47" s="23"/>
      <c r="UWG47" s="23"/>
      <c r="UWH47" s="23"/>
      <c r="UWI47" s="23"/>
      <c r="UWJ47" s="23"/>
      <c r="UWK47" s="23"/>
      <c r="UWL47" s="23"/>
      <c r="UWM47" s="23"/>
      <c r="UWN47" s="23"/>
      <c r="UWO47" s="23"/>
      <c r="UWP47" s="23"/>
      <c r="UWQ47" s="23"/>
      <c r="UWR47" s="23"/>
      <c r="UWS47" s="23"/>
      <c r="UWT47" s="23"/>
      <c r="UWU47" s="23"/>
      <c r="UWV47" s="23"/>
      <c r="UWW47" s="23"/>
      <c r="UWX47" s="23"/>
      <c r="UWY47" s="23"/>
      <c r="UWZ47" s="23"/>
      <c r="UXA47" s="23"/>
      <c r="UXB47" s="23"/>
      <c r="UXC47" s="23"/>
      <c r="UXD47" s="23"/>
      <c r="UXE47" s="23"/>
      <c r="UXF47" s="23"/>
      <c r="UXG47" s="23"/>
      <c r="UXH47" s="23"/>
      <c r="UXI47" s="23"/>
      <c r="UXJ47" s="23"/>
      <c r="UXK47" s="23"/>
      <c r="UXL47" s="23"/>
      <c r="UXM47" s="23"/>
      <c r="UXN47" s="23"/>
      <c r="UXO47" s="23"/>
      <c r="UXP47" s="23"/>
      <c r="UXQ47" s="23"/>
      <c r="UXR47" s="23"/>
      <c r="UXS47" s="23"/>
      <c r="UXT47" s="23"/>
      <c r="UXU47" s="23"/>
      <c r="UXV47" s="23"/>
      <c r="UXW47" s="23"/>
      <c r="UXX47" s="23"/>
      <c r="UXY47" s="23"/>
      <c r="UXZ47" s="23"/>
      <c r="UYA47" s="23"/>
      <c r="UYB47" s="23"/>
      <c r="UYC47" s="23"/>
      <c r="UYD47" s="23"/>
      <c r="UYE47" s="23"/>
      <c r="UYF47" s="23"/>
      <c r="UYG47" s="23"/>
      <c r="UYH47" s="23"/>
      <c r="UYI47" s="23"/>
      <c r="UYJ47" s="23"/>
      <c r="UYK47" s="23"/>
      <c r="UYL47" s="23"/>
      <c r="UYM47" s="23"/>
      <c r="UYN47" s="23"/>
      <c r="UYO47" s="23"/>
      <c r="UYP47" s="23"/>
      <c r="UYQ47" s="23"/>
      <c r="UYR47" s="23"/>
      <c r="UYS47" s="23"/>
      <c r="UYT47" s="23"/>
      <c r="UYU47" s="23"/>
      <c r="UYV47" s="23"/>
      <c r="UYW47" s="23"/>
      <c r="UYX47" s="23"/>
      <c r="UYY47" s="23"/>
      <c r="UYZ47" s="23"/>
      <c r="UZA47" s="23"/>
      <c r="UZB47" s="23"/>
      <c r="UZC47" s="23"/>
      <c r="UZD47" s="23"/>
      <c r="UZE47" s="23"/>
      <c r="UZF47" s="23"/>
      <c r="UZG47" s="23"/>
      <c r="UZH47" s="23"/>
      <c r="UZI47" s="23"/>
      <c r="UZJ47" s="23"/>
      <c r="UZK47" s="23"/>
      <c r="UZL47" s="23"/>
      <c r="UZM47" s="23"/>
      <c r="UZN47" s="23"/>
      <c r="UZO47" s="23"/>
      <c r="UZP47" s="23"/>
      <c r="UZQ47" s="23"/>
      <c r="UZR47" s="23"/>
      <c r="UZS47" s="23"/>
      <c r="UZT47" s="23"/>
      <c r="UZU47" s="23"/>
      <c r="UZV47" s="23"/>
      <c r="UZW47" s="23"/>
      <c r="UZX47" s="23"/>
      <c r="UZY47" s="23"/>
      <c r="UZZ47" s="23"/>
      <c r="VAA47" s="23"/>
      <c r="VAB47" s="23"/>
      <c r="VAC47" s="23"/>
      <c r="VAD47" s="23"/>
      <c r="VAE47" s="23"/>
      <c r="VAF47" s="23"/>
      <c r="VAG47" s="23"/>
      <c r="VAH47" s="23"/>
      <c r="VAI47" s="23"/>
      <c r="VAJ47" s="23"/>
      <c r="VAK47" s="23"/>
      <c r="VAL47" s="23"/>
      <c r="VAM47" s="23"/>
      <c r="VAN47" s="23"/>
      <c r="VAO47" s="23"/>
      <c r="VAP47" s="23"/>
      <c r="VAQ47" s="23"/>
      <c r="VAR47" s="23"/>
      <c r="VAS47" s="23"/>
      <c r="VAT47" s="23"/>
      <c r="VAU47" s="23"/>
      <c r="VAV47" s="23"/>
      <c r="VAW47" s="23"/>
      <c r="VAX47" s="23"/>
      <c r="VAY47" s="23"/>
      <c r="VAZ47" s="23"/>
      <c r="VBA47" s="23"/>
      <c r="VBB47" s="23"/>
      <c r="VBC47" s="23"/>
      <c r="VBD47" s="23"/>
      <c r="VBE47" s="23"/>
      <c r="VBF47" s="23"/>
      <c r="VBG47" s="23"/>
      <c r="VBH47" s="23"/>
      <c r="VBI47" s="23"/>
      <c r="VBJ47" s="23"/>
      <c r="VBK47" s="23"/>
      <c r="VBL47" s="23"/>
      <c r="VBM47" s="23"/>
      <c r="VBN47" s="23"/>
      <c r="VBO47" s="23"/>
      <c r="VBP47" s="23"/>
      <c r="VBQ47" s="23"/>
      <c r="VBR47" s="23"/>
      <c r="VBS47" s="23"/>
      <c r="VBT47" s="23"/>
      <c r="VBU47" s="23"/>
      <c r="VBV47" s="23"/>
      <c r="VBW47" s="23"/>
      <c r="VBX47" s="23"/>
      <c r="VBY47" s="23"/>
      <c r="VBZ47" s="23"/>
      <c r="VCA47" s="23"/>
      <c r="VCB47" s="23"/>
      <c r="VCC47" s="23"/>
      <c r="VCD47" s="23"/>
      <c r="VCE47" s="23"/>
      <c r="VCF47" s="23"/>
      <c r="VCG47" s="23"/>
      <c r="VCH47" s="23"/>
      <c r="VCI47" s="23"/>
      <c r="VCJ47" s="23"/>
      <c r="VCK47" s="23"/>
      <c r="VCL47" s="23"/>
      <c r="VCM47" s="23"/>
      <c r="VCN47" s="23"/>
      <c r="VCO47" s="23"/>
      <c r="VCP47" s="23"/>
      <c r="VCQ47" s="23"/>
      <c r="VCR47" s="23"/>
      <c r="VCS47" s="23"/>
      <c r="VCT47" s="23"/>
      <c r="VCU47" s="23"/>
      <c r="VCV47" s="23"/>
      <c r="VCW47" s="23"/>
      <c r="VCX47" s="23"/>
      <c r="VCY47" s="23"/>
      <c r="VCZ47" s="23"/>
      <c r="VDA47" s="23"/>
      <c r="VDB47" s="23"/>
      <c r="VDC47" s="23"/>
      <c r="VDD47" s="23"/>
      <c r="VDE47" s="23"/>
      <c r="VDF47" s="23"/>
      <c r="VDG47" s="23"/>
      <c r="VDH47" s="23"/>
      <c r="VDI47" s="23"/>
      <c r="VDJ47" s="23"/>
      <c r="VDK47" s="23"/>
      <c r="VDL47" s="23"/>
      <c r="VDM47" s="23"/>
      <c r="VDN47" s="23"/>
      <c r="VDO47" s="23"/>
      <c r="VDP47" s="23"/>
      <c r="VDQ47" s="23"/>
      <c r="VDR47" s="23"/>
      <c r="VDS47" s="23"/>
      <c r="VDT47" s="23"/>
      <c r="VDU47" s="23"/>
      <c r="VDV47" s="23"/>
      <c r="VDW47" s="23"/>
      <c r="VDX47" s="23"/>
      <c r="VDY47" s="23"/>
      <c r="VDZ47" s="23"/>
      <c r="VEA47" s="23"/>
      <c r="VEB47" s="23"/>
      <c r="VEC47" s="23"/>
      <c r="VED47" s="23"/>
      <c r="VEE47" s="23"/>
      <c r="VEF47" s="23"/>
      <c r="VEG47" s="23"/>
      <c r="VEH47" s="23"/>
      <c r="VEI47" s="23"/>
      <c r="VEJ47" s="23"/>
      <c r="VEK47" s="23"/>
      <c r="VEL47" s="23"/>
      <c r="VEM47" s="23"/>
      <c r="VEN47" s="23"/>
      <c r="VEO47" s="23"/>
      <c r="VEP47" s="23"/>
      <c r="VEQ47" s="23"/>
      <c r="VER47" s="23"/>
      <c r="VES47" s="23"/>
      <c r="VET47" s="23"/>
      <c r="VEU47" s="23"/>
      <c r="VEV47" s="23"/>
      <c r="VEW47" s="23"/>
      <c r="VEX47" s="23"/>
      <c r="VEY47" s="23"/>
      <c r="VEZ47" s="23"/>
      <c r="VFA47" s="23"/>
      <c r="VFB47" s="23"/>
      <c r="VFC47" s="23"/>
      <c r="VFD47" s="23"/>
      <c r="VFE47" s="23"/>
      <c r="VFF47" s="23"/>
      <c r="VFG47" s="23"/>
      <c r="VFH47" s="23"/>
      <c r="VFI47" s="23"/>
      <c r="VFJ47" s="23"/>
      <c r="VFK47" s="23"/>
      <c r="VFL47" s="23"/>
      <c r="VFM47" s="23"/>
      <c r="VFN47" s="23"/>
      <c r="VFO47" s="23"/>
      <c r="VFP47" s="23"/>
      <c r="VFQ47" s="23"/>
      <c r="VFR47" s="23"/>
      <c r="VFS47" s="23"/>
      <c r="VFT47" s="23"/>
      <c r="VFU47" s="23"/>
      <c r="VFV47" s="23"/>
      <c r="VFW47" s="23"/>
      <c r="VFX47" s="23"/>
      <c r="VFY47" s="23"/>
      <c r="VFZ47" s="23"/>
      <c r="VGA47" s="23"/>
      <c r="VGB47" s="23"/>
      <c r="VGC47" s="23"/>
      <c r="VGD47" s="23"/>
      <c r="VGE47" s="23"/>
      <c r="VGF47" s="23"/>
      <c r="VGG47" s="23"/>
      <c r="VGH47" s="23"/>
      <c r="VGI47" s="23"/>
      <c r="VGJ47" s="23"/>
      <c r="VGK47" s="23"/>
      <c r="VGL47" s="23"/>
      <c r="VGM47" s="23"/>
      <c r="VGN47" s="23"/>
      <c r="VGO47" s="23"/>
      <c r="VGP47" s="23"/>
      <c r="VGQ47" s="23"/>
      <c r="VGR47" s="23"/>
      <c r="VGS47" s="23"/>
      <c r="VGT47" s="23"/>
      <c r="VGU47" s="23"/>
      <c r="VGV47" s="23"/>
      <c r="VGW47" s="23"/>
      <c r="VGX47" s="23"/>
      <c r="VGY47" s="23"/>
      <c r="VGZ47" s="23"/>
      <c r="VHA47" s="23"/>
      <c r="VHB47" s="23"/>
      <c r="VHC47" s="23"/>
      <c r="VHD47" s="23"/>
      <c r="VHE47" s="23"/>
      <c r="VHF47" s="23"/>
      <c r="VHG47" s="23"/>
      <c r="VHH47" s="23"/>
      <c r="VHI47" s="23"/>
      <c r="VHJ47" s="23"/>
      <c r="VHK47" s="23"/>
      <c r="VHL47" s="23"/>
      <c r="VHM47" s="23"/>
      <c r="VHN47" s="23"/>
      <c r="VHO47" s="23"/>
      <c r="VHP47" s="23"/>
      <c r="VHQ47" s="23"/>
      <c r="VHR47" s="23"/>
      <c r="VHS47" s="23"/>
      <c r="VHT47" s="23"/>
      <c r="VHU47" s="23"/>
      <c r="VHV47" s="23"/>
      <c r="VHW47" s="23"/>
      <c r="VHX47" s="23"/>
      <c r="VHY47" s="23"/>
      <c r="VHZ47" s="23"/>
      <c r="VIA47" s="23"/>
      <c r="VIB47" s="23"/>
      <c r="VIC47" s="23"/>
      <c r="VID47" s="23"/>
      <c r="VIE47" s="23"/>
      <c r="VIF47" s="23"/>
      <c r="VIG47" s="23"/>
      <c r="VIH47" s="23"/>
      <c r="VII47" s="23"/>
      <c r="VIJ47" s="23"/>
      <c r="VIK47" s="23"/>
      <c r="VIL47" s="23"/>
      <c r="VIM47" s="23"/>
      <c r="VIN47" s="23"/>
      <c r="VIO47" s="23"/>
      <c r="VIP47" s="23"/>
      <c r="VIQ47" s="23"/>
      <c r="VIR47" s="23"/>
      <c r="VIS47" s="23"/>
      <c r="VIT47" s="23"/>
      <c r="VIU47" s="23"/>
      <c r="VIV47" s="23"/>
      <c r="VIW47" s="23"/>
      <c r="VIX47" s="23"/>
      <c r="VIY47" s="23"/>
      <c r="VIZ47" s="23"/>
      <c r="VJA47" s="23"/>
      <c r="VJB47" s="23"/>
      <c r="VJC47" s="23"/>
      <c r="VJD47" s="23"/>
      <c r="VJE47" s="23"/>
      <c r="VJF47" s="23"/>
      <c r="VJG47" s="23"/>
      <c r="VJH47" s="23"/>
      <c r="VJI47" s="23"/>
      <c r="VJJ47" s="23"/>
      <c r="VJK47" s="23"/>
      <c r="VJL47" s="23"/>
      <c r="VJM47" s="23"/>
      <c r="VJN47" s="23"/>
      <c r="VJO47" s="23"/>
      <c r="VJP47" s="23"/>
      <c r="VJQ47" s="23"/>
      <c r="VJR47" s="23"/>
      <c r="VJS47" s="23"/>
      <c r="VJT47" s="23"/>
      <c r="VJU47" s="23"/>
      <c r="VJV47" s="23"/>
      <c r="VJW47" s="23"/>
      <c r="VJX47" s="23"/>
      <c r="VJY47" s="23"/>
      <c r="VJZ47" s="23"/>
      <c r="VKA47" s="23"/>
      <c r="VKB47" s="23"/>
      <c r="VKC47" s="23"/>
      <c r="VKD47" s="23"/>
      <c r="VKE47" s="23"/>
      <c r="VKF47" s="23"/>
      <c r="VKG47" s="23"/>
      <c r="VKH47" s="23"/>
      <c r="VKI47" s="23"/>
      <c r="VKJ47" s="23"/>
      <c r="VKK47" s="23"/>
      <c r="VKL47" s="23"/>
      <c r="VKM47" s="23"/>
      <c r="VKN47" s="23"/>
      <c r="VKO47" s="23"/>
      <c r="VKP47" s="23"/>
      <c r="VKQ47" s="23"/>
      <c r="VKR47" s="23"/>
      <c r="VKS47" s="23"/>
      <c r="VKT47" s="23"/>
      <c r="VKU47" s="23"/>
      <c r="VKV47" s="23"/>
      <c r="VKW47" s="23"/>
      <c r="VKX47" s="23"/>
      <c r="VKY47" s="23"/>
      <c r="VKZ47" s="23"/>
      <c r="VLA47" s="23"/>
      <c r="VLB47" s="23"/>
      <c r="VLC47" s="23"/>
      <c r="VLD47" s="23"/>
      <c r="VLE47" s="23"/>
      <c r="VLF47" s="23"/>
      <c r="VLG47" s="23"/>
      <c r="VLH47" s="23"/>
      <c r="VLI47" s="23"/>
      <c r="VLJ47" s="23"/>
      <c r="VLK47" s="23"/>
      <c r="VLL47" s="23"/>
      <c r="VLM47" s="23"/>
      <c r="VLN47" s="23"/>
      <c r="VLO47" s="23"/>
      <c r="VLP47" s="23"/>
      <c r="VLQ47" s="23"/>
      <c r="VLR47" s="23"/>
      <c r="VLS47" s="23"/>
      <c r="VLT47" s="23"/>
      <c r="VLU47" s="23"/>
      <c r="VLV47" s="23"/>
      <c r="VLW47" s="23"/>
      <c r="VLX47" s="23"/>
      <c r="VLY47" s="23"/>
      <c r="VLZ47" s="23"/>
      <c r="VMA47" s="23"/>
      <c r="VMB47" s="23"/>
      <c r="VMC47" s="23"/>
      <c r="VMD47" s="23"/>
      <c r="VME47" s="23"/>
      <c r="VMF47" s="23"/>
      <c r="VMG47" s="23"/>
      <c r="VMH47" s="23"/>
      <c r="VMI47" s="23"/>
      <c r="VMJ47" s="23"/>
      <c r="VMK47" s="23"/>
      <c r="VML47" s="23"/>
      <c r="VMM47" s="23"/>
      <c r="VMN47" s="23"/>
      <c r="VMO47" s="23"/>
      <c r="VMP47" s="23"/>
      <c r="VMQ47" s="23"/>
      <c r="VMR47" s="23"/>
      <c r="VMS47" s="23"/>
      <c r="VMT47" s="23"/>
      <c r="VMU47" s="23"/>
      <c r="VMV47" s="23"/>
      <c r="VMW47" s="23"/>
      <c r="VMX47" s="23"/>
      <c r="VMY47" s="23"/>
      <c r="VMZ47" s="23"/>
      <c r="VNA47" s="23"/>
      <c r="VNB47" s="23"/>
      <c r="VNC47" s="23"/>
      <c r="VND47" s="23"/>
      <c r="VNE47" s="23"/>
      <c r="VNF47" s="23"/>
      <c r="VNG47" s="23"/>
      <c r="VNH47" s="23"/>
      <c r="VNI47" s="23"/>
      <c r="VNJ47" s="23"/>
      <c r="VNK47" s="23"/>
      <c r="VNL47" s="23"/>
      <c r="VNM47" s="23"/>
      <c r="VNN47" s="23"/>
      <c r="VNO47" s="23"/>
      <c r="VNP47" s="23"/>
      <c r="VNQ47" s="23"/>
      <c r="VNR47" s="23"/>
      <c r="VNS47" s="23"/>
      <c r="VNT47" s="23"/>
      <c r="VNU47" s="23"/>
      <c r="VNV47" s="23"/>
      <c r="VNW47" s="23"/>
      <c r="VNX47" s="23"/>
      <c r="VNY47" s="23"/>
      <c r="VNZ47" s="23"/>
      <c r="VOA47" s="23"/>
      <c r="VOB47" s="23"/>
      <c r="VOC47" s="23"/>
      <c r="VOD47" s="23"/>
      <c r="VOE47" s="23"/>
      <c r="VOF47" s="23"/>
      <c r="VOG47" s="23"/>
      <c r="VOH47" s="23"/>
      <c r="VOI47" s="23"/>
      <c r="VOJ47" s="23"/>
      <c r="VOK47" s="23"/>
      <c r="VOL47" s="23"/>
      <c r="VOM47" s="23"/>
      <c r="VON47" s="23"/>
      <c r="VOO47" s="23"/>
      <c r="VOP47" s="23"/>
      <c r="VOQ47" s="23"/>
      <c r="VOR47" s="23"/>
      <c r="VOS47" s="23"/>
      <c r="VOT47" s="23"/>
      <c r="VOU47" s="23"/>
      <c r="VOV47" s="23"/>
      <c r="VOW47" s="23"/>
      <c r="VOX47" s="23"/>
      <c r="VOY47" s="23"/>
      <c r="VOZ47" s="23"/>
      <c r="VPA47" s="23"/>
      <c r="VPB47" s="23"/>
      <c r="VPC47" s="23"/>
      <c r="VPD47" s="23"/>
      <c r="VPE47" s="23"/>
      <c r="VPF47" s="23"/>
      <c r="VPG47" s="23"/>
      <c r="VPH47" s="23"/>
      <c r="VPI47" s="23"/>
      <c r="VPJ47" s="23"/>
      <c r="VPK47" s="23"/>
      <c r="VPL47" s="23"/>
      <c r="VPM47" s="23"/>
      <c r="VPN47" s="23"/>
      <c r="VPO47" s="23"/>
      <c r="VPP47" s="23"/>
      <c r="VPQ47" s="23"/>
      <c r="VPR47" s="23"/>
      <c r="VPS47" s="23"/>
      <c r="VPT47" s="23"/>
      <c r="VPU47" s="23"/>
      <c r="VPV47" s="23"/>
      <c r="VPW47" s="23"/>
      <c r="VPX47" s="23"/>
      <c r="VPY47" s="23"/>
      <c r="VPZ47" s="23"/>
      <c r="VQA47" s="23"/>
      <c r="VQB47" s="23"/>
      <c r="VQC47" s="23"/>
      <c r="VQD47" s="23"/>
      <c r="VQE47" s="23"/>
      <c r="VQF47" s="23"/>
      <c r="VQG47" s="23"/>
      <c r="VQH47" s="23"/>
      <c r="VQI47" s="23"/>
      <c r="VQJ47" s="23"/>
      <c r="VQK47" s="23"/>
      <c r="VQL47" s="23"/>
      <c r="VQM47" s="23"/>
      <c r="VQN47" s="23"/>
      <c r="VQO47" s="23"/>
      <c r="VQP47" s="23"/>
      <c r="VQQ47" s="23"/>
      <c r="VQR47" s="23"/>
      <c r="VQS47" s="23"/>
      <c r="VQT47" s="23"/>
      <c r="VQU47" s="23"/>
      <c r="VQV47" s="23"/>
      <c r="VQW47" s="23"/>
      <c r="VQX47" s="23"/>
      <c r="VQY47" s="23"/>
      <c r="VQZ47" s="23"/>
      <c r="VRA47" s="23"/>
      <c r="VRB47" s="23"/>
      <c r="VRC47" s="23"/>
      <c r="VRD47" s="23"/>
      <c r="VRE47" s="23"/>
      <c r="VRF47" s="23"/>
      <c r="VRG47" s="23"/>
      <c r="VRH47" s="23"/>
      <c r="VRI47" s="23"/>
      <c r="VRJ47" s="23"/>
      <c r="VRK47" s="23"/>
      <c r="VRL47" s="23"/>
      <c r="VRM47" s="23"/>
      <c r="VRN47" s="23"/>
      <c r="VRO47" s="23"/>
      <c r="VRP47" s="23"/>
      <c r="VRQ47" s="23"/>
      <c r="VRR47" s="23"/>
      <c r="VRS47" s="23"/>
      <c r="VRT47" s="23"/>
      <c r="VRU47" s="23"/>
      <c r="VRV47" s="23"/>
      <c r="VRW47" s="23"/>
      <c r="VRX47" s="23"/>
      <c r="VRY47" s="23"/>
      <c r="VRZ47" s="23"/>
      <c r="VSA47" s="23"/>
      <c r="VSB47" s="23"/>
      <c r="VSC47" s="23"/>
      <c r="VSD47" s="23"/>
      <c r="VSE47" s="23"/>
      <c r="VSF47" s="23"/>
      <c r="VSG47" s="23"/>
      <c r="VSH47" s="23"/>
      <c r="VSI47" s="23"/>
      <c r="VSJ47" s="23"/>
      <c r="VSK47" s="23"/>
      <c r="VSL47" s="23"/>
      <c r="VSM47" s="23"/>
      <c r="VSN47" s="23"/>
      <c r="VSO47" s="23"/>
      <c r="VSP47" s="23"/>
      <c r="VSQ47" s="23"/>
      <c r="VSR47" s="23"/>
      <c r="VSS47" s="23"/>
      <c r="VST47" s="23"/>
      <c r="VSU47" s="23"/>
      <c r="VSV47" s="23"/>
      <c r="VSW47" s="23"/>
      <c r="VSX47" s="23"/>
      <c r="VSY47" s="23"/>
      <c r="VSZ47" s="23"/>
      <c r="VTA47" s="23"/>
      <c r="VTB47" s="23"/>
      <c r="VTC47" s="23"/>
      <c r="VTD47" s="23"/>
      <c r="VTE47" s="23"/>
      <c r="VTF47" s="23"/>
      <c r="VTG47" s="23"/>
      <c r="VTH47" s="23"/>
      <c r="VTI47" s="23"/>
      <c r="VTJ47" s="23"/>
      <c r="VTK47" s="23"/>
      <c r="VTL47" s="23"/>
      <c r="VTM47" s="23"/>
      <c r="VTN47" s="23"/>
      <c r="VTO47" s="23"/>
      <c r="VTP47" s="23"/>
      <c r="VTQ47" s="23"/>
      <c r="VTR47" s="23"/>
      <c r="VTS47" s="23"/>
      <c r="VTT47" s="23"/>
      <c r="VTU47" s="23"/>
      <c r="VTV47" s="23"/>
      <c r="VTW47" s="23"/>
      <c r="VTX47" s="23"/>
      <c r="VTY47" s="23"/>
      <c r="VTZ47" s="23"/>
      <c r="VUA47" s="23"/>
      <c r="VUB47" s="23"/>
      <c r="VUC47" s="23"/>
      <c r="VUD47" s="23"/>
      <c r="VUE47" s="23"/>
      <c r="VUF47" s="23"/>
      <c r="VUG47" s="23"/>
      <c r="VUH47" s="23"/>
      <c r="VUI47" s="23"/>
      <c r="VUJ47" s="23"/>
      <c r="VUK47" s="23"/>
      <c r="VUL47" s="23"/>
      <c r="VUM47" s="23"/>
      <c r="VUN47" s="23"/>
      <c r="VUO47" s="23"/>
      <c r="VUP47" s="23"/>
      <c r="VUQ47" s="23"/>
      <c r="VUR47" s="23"/>
      <c r="VUS47" s="23"/>
      <c r="VUT47" s="23"/>
      <c r="VUU47" s="23"/>
      <c r="VUV47" s="23"/>
      <c r="VUW47" s="23"/>
      <c r="VUX47" s="23"/>
      <c r="VUY47" s="23"/>
      <c r="VUZ47" s="23"/>
      <c r="VVA47" s="23"/>
      <c r="VVB47" s="23"/>
      <c r="VVC47" s="23"/>
      <c r="VVD47" s="23"/>
      <c r="VVE47" s="23"/>
      <c r="VVF47" s="23"/>
      <c r="VVG47" s="23"/>
      <c r="VVH47" s="23"/>
      <c r="VVI47" s="23"/>
      <c r="VVJ47" s="23"/>
      <c r="VVK47" s="23"/>
      <c r="VVL47" s="23"/>
      <c r="VVM47" s="23"/>
      <c r="VVN47" s="23"/>
      <c r="VVO47" s="23"/>
      <c r="VVP47" s="23"/>
      <c r="VVQ47" s="23"/>
      <c r="VVR47" s="23"/>
      <c r="VVS47" s="23"/>
      <c r="VVT47" s="23"/>
      <c r="VVU47" s="23"/>
      <c r="VVV47" s="23"/>
      <c r="VVW47" s="23"/>
      <c r="VVX47" s="23"/>
      <c r="VVY47" s="23"/>
      <c r="VVZ47" s="23"/>
      <c r="VWA47" s="23"/>
      <c r="VWB47" s="23"/>
      <c r="VWC47" s="23"/>
      <c r="VWD47" s="23"/>
      <c r="VWE47" s="23"/>
      <c r="VWF47" s="23"/>
      <c r="VWG47" s="23"/>
      <c r="VWH47" s="23"/>
      <c r="VWI47" s="23"/>
      <c r="VWJ47" s="23"/>
      <c r="VWK47" s="23"/>
      <c r="VWL47" s="23"/>
      <c r="VWM47" s="23"/>
      <c r="VWN47" s="23"/>
      <c r="VWO47" s="23"/>
      <c r="VWP47" s="23"/>
      <c r="VWQ47" s="23"/>
      <c r="VWR47" s="23"/>
      <c r="VWS47" s="23"/>
      <c r="VWT47" s="23"/>
      <c r="VWU47" s="23"/>
      <c r="VWV47" s="23"/>
      <c r="VWW47" s="23"/>
      <c r="VWX47" s="23"/>
      <c r="VWY47" s="23"/>
      <c r="VWZ47" s="23"/>
      <c r="VXA47" s="23"/>
      <c r="VXB47" s="23"/>
      <c r="VXC47" s="23"/>
      <c r="VXD47" s="23"/>
      <c r="VXE47" s="23"/>
      <c r="VXF47" s="23"/>
      <c r="VXG47" s="23"/>
      <c r="VXH47" s="23"/>
      <c r="VXI47" s="23"/>
      <c r="VXJ47" s="23"/>
      <c r="VXK47" s="23"/>
      <c r="VXL47" s="23"/>
      <c r="VXM47" s="23"/>
      <c r="VXN47" s="23"/>
      <c r="VXO47" s="23"/>
      <c r="VXP47" s="23"/>
      <c r="VXQ47" s="23"/>
      <c r="VXR47" s="23"/>
      <c r="VXS47" s="23"/>
      <c r="VXT47" s="23"/>
      <c r="VXU47" s="23"/>
      <c r="VXV47" s="23"/>
      <c r="VXW47" s="23"/>
      <c r="VXX47" s="23"/>
      <c r="VXY47" s="23"/>
      <c r="VXZ47" s="23"/>
      <c r="VYA47" s="23"/>
      <c r="VYB47" s="23"/>
      <c r="VYC47" s="23"/>
      <c r="VYD47" s="23"/>
      <c r="VYE47" s="23"/>
      <c r="VYF47" s="23"/>
      <c r="VYG47" s="23"/>
      <c r="VYH47" s="23"/>
      <c r="VYI47" s="23"/>
      <c r="VYJ47" s="23"/>
      <c r="VYK47" s="23"/>
      <c r="VYL47" s="23"/>
      <c r="VYM47" s="23"/>
      <c r="VYN47" s="23"/>
      <c r="VYO47" s="23"/>
      <c r="VYP47" s="23"/>
      <c r="VYQ47" s="23"/>
      <c r="VYR47" s="23"/>
      <c r="VYS47" s="23"/>
      <c r="VYT47" s="23"/>
      <c r="VYU47" s="23"/>
      <c r="VYV47" s="23"/>
      <c r="VYW47" s="23"/>
      <c r="VYX47" s="23"/>
      <c r="VYY47" s="23"/>
      <c r="VYZ47" s="23"/>
      <c r="VZA47" s="23"/>
      <c r="VZB47" s="23"/>
      <c r="VZC47" s="23"/>
      <c r="VZD47" s="23"/>
      <c r="VZE47" s="23"/>
      <c r="VZF47" s="23"/>
      <c r="VZG47" s="23"/>
      <c r="VZH47" s="23"/>
      <c r="VZI47" s="23"/>
      <c r="VZJ47" s="23"/>
      <c r="VZK47" s="23"/>
      <c r="VZL47" s="23"/>
      <c r="VZM47" s="23"/>
      <c r="VZN47" s="23"/>
      <c r="VZO47" s="23"/>
      <c r="VZP47" s="23"/>
      <c r="VZQ47" s="23"/>
      <c r="VZR47" s="23"/>
      <c r="VZS47" s="23"/>
      <c r="VZT47" s="23"/>
      <c r="VZU47" s="23"/>
      <c r="VZV47" s="23"/>
      <c r="VZW47" s="23"/>
      <c r="VZX47" s="23"/>
      <c r="VZY47" s="23"/>
      <c r="VZZ47" s="23"/>
      <c r="WAA47" s="23"/>
      <c r="WAB47" s="23"/>
      <c r="WAC47" s="23"/>
      <c r="WAD47" s="23"/>
      <c r="WAE47" s="23"/>
      <c r="WAF47" s="23"/>
      <c r="WAG47" s="23"/>
      <c r="WAH47" s="23"/>
      <c r="WAI47" s="23"/>
      <c r="WAJ47" s="23"/>
      <c r="WAK47" s="23"/>
      <c r="WAL47" s="23"/>
      <c r="WAM47" s="23"/>
      <c r="WAN47" s="23"/>
      <c r="WAO47" s="23"/>
      <c r="WAP47" s="23"/>
      <c r="WAQ47" s="23"/>
      <c r="WAR47" s="23"/>
      <c r="WAS47" s="23"/>
      <c r="WAT47" s="23"/>
      <c r="WAU47" s="23"/>
      <c r="WAV47" s="23"/>
      <c r="WAW47" s="23"/>
      <c r="WAX47" s="23"/>
      <c r="WAY47" s="23"/>
      <c r="WAZ47" s="23"/>
      <c r="WBA47" s="23"/>
      <c r="WBB47" s="23"/>
      <c r="WBC47" s="23"/>
      <c r="WBD47" s="23"/>
      <c r="WBE47" s="23"/>
      <c r="WBF47" s="23"/>
      <c r="WBG47" s="23"/>
      <c r="WBH47" s="23"/>
      <c r="WBI47" s="23"/>
      <c r="WBJ47" s="23"/>
      <c r="WBK47" s="23"/>
      <c r="WBL47" s="23"/>
      <c r="WBM47" s="23"/>
      <c r="WBN47" s="23"/>
      <c r="WBO47" s="23"/>
      <c r="WBP47" s="23"/>
      <c r="WBQ47" s="23"/>
      <c r="WBR47" s="23"/>
      <c r="WBS47" s="23"/>
      <c r="WBT47" s="23"/>
      <c r="WBU47" s="23"/>
      <c r="WBV47" s="23"/>
      <c r="WBW47" s="23"/>
      <c r="WBX47" s="23"/>
      <c r="WBY47" s="23"/>
      <c r="WBZ47" s="23"/>
      <c r="WCA47" s="23"/>
      <c r="WCB47" s="23"/>
      <c r="WCC47" s="23"/>
      <c r="WCD47" s="23"/>
      <c r="WCE47" s="23"/>
      <c r="WCF47" s="23"/>
      <c r="WCG47" s="23"/>
      <c r="WCH47" s="23"/>
      <c r="WCI47" s="23"/>
      <c r="WCJ47" s="23"/>
      <c r="WCK47" s="23"/>
      <c r="WCL47" s="23"/>
      <c r="WCM47" s="23"/>
      <c r="WCN47" s="23"/>
      <c r="WCO47" s="23"/>
      <c r="WCP47" s="23"/>
      <c r="WCQ47" s="23"/>
      <c r="WCR47" s="23"/>
      <c r="WCS47" s="23"/>
      <c r="WCT47" s="23"/>
      <c r="WCU47" s="23"/>
      <c r="WCV47" s="23"/>
      <c r="WCW47" s="23"/>
      <c r="WCX47" s="23"/>
      <c r="WCY47" s="23"/>
      <c r="WCZ47" s="23"/>
      <c r="WDA47" s="23"/>
      <c r="WDB47" s="23"/>
      <c r="WDC47" s="23"/>
      <c r="WDD47" s="23"/>
      <c r="WDE47" s="23"/>
      <c r="WDF47" s="23"/>
      <c r="WDG47" s="23"/>
      <c r="WDH47" s="23"/>
      <c r="WDI47" s="23"/>
      <c r="WDJ47" s="23"/>
      <c r="WDK47" s="23"/>
      <c r="WDL47" s="23"/>
      <c r="WDM47" s="23"/>
      <c r="WDN47" s="23"/>
      <c r="WDO47" s="23"/>
      <c r="WDP47" s="23"/>
      <c r="WDQ47" s="23"/>
      <c r="WDR47" s="23"/>
      <c r="WDS47" s="23"/>
      <c r="WDT47" s="23"/>
      <c r="WDU47" s="23"/>
      <c r="WDV47" s="23"/>
      <c r="WDW47" s="23"/>
      <c r="WDX47" s="23"/>
      <c r="WDY47" s="23"/>
      <c r="WDZ47" s="23"/>
      <c r="WEA47" s="23"/>
      <c r="WEB47" s="23"/>
      <c r="WEC47" s="23"/>
      <c r="WED47" s="23"/>
      <c r="WEE47" s="23"/>
      <c r="WEF47" s="23"/>
      <c r="WEG47" s="23"/>
      <c r="WEH47" s="23"/>
      <c r="WEI47" s="23"/>
      <c r="WEJ47" s="23"/>
      <c r="WEK47" s="23"/>
      <c r="WEL47" s="23"/>
      <c r="WEM47" s="23"/>
      <c r="WEN47" s="23"/>
      <c r="WEO47" s="23"/>
      <c r="WEP47" s="23"/>
      <c r="WEQ47" s="23"/>
      <c r="WER47" s="23"/>
      <c r="WES47" s="23"/>
      <c r="WET47" s="23"/>
      <c r="WEU47" s="23"/>
      <c r="WEV47" s="23"/>
      <c r="WEW47" s="23"/>
      <c r="WEX47" s="23"/>
      <c r="WEY47" s="23"/>
      <c r="WEZ47" s="23"/>
      <c r="WFA47" s="23"/>
      <c r="WFB47" s="23"/>
      <c r="WFC47" s="23"/>
      <c r="WFD47" s="23"/>
      <c r="WFE47" s="23"/>
      <c r="WFF47" s="23"/>
      <c r="WFG47" s="23"/>
      <c r="WFH47" s="23"/>
      <c r="WFI47" s="23"/>
      <c r="WFJ47" s="23"/>
      <c r="WFK47" s="23"/>
      <c r="WFL47" s="23"/>
      <c r="WFM47" s="23"/>
      <c r="WFN47" s="23"/>
      <c r="WFO47" s="23"/>
      <c r="WFP47" s="23"/>
      <c r="WFQ47" s="23"/>
      <c r="WFR47" s="23"/>
      <c r="WFS47" s="23"/>
      <c r="WFT47" s="23"/>
      <c r="WFU47" s="23"/>
      <c r="WFV47" s="23"/>
      <c r="WFW47" s="23"/>
      <c r="WFX47" s="23"/>
      <c r="WFY47" s="23"/>
      <c r="WFZ47" s="23"/>
      <c r="WGA47" s="23"/>
      <c r="WGB47" s="23"/>
      <c r="WGC47" s="23"/>
      <c r="WGD47" s="23"/>
      <c r="WGE47" s="23"/>
      <c r="WGF47" s="23"/>
      <c r="WGG47" s="23"/>
      <c r="WGH47" s="23"/>
      <c r="WGI47" s="23"/>
      <c r="WGJ47" s="23"/>
      <c r="WGK47" s="23"/>
      <c r="WGL47" s="23"/>
      <c r="WGM47" s="23"/>
      <c r="WGN47" s="23"/>
      <c r="WGO47" s="23"/>
      <c r="WGP47" s="23"/>
      <c r="WGQ47" s="23"/>
      <c r="WGR47" s="23"/>
      <c r="WGS47" s="23"/>
      <c r="WGT47" s="23"/>
      <c r="WGU47" s="23"/>
      <c r="WGV47" s="23"/>
      <c r="WGW47" s="23"/>
      <c r="WGX47" s="23"/>
      <c r="WGY47" s="23"/>
      <c r="WGZ47" s="23"/>
      <c r="WHA47" s="23"/>
      <c r="WHB47" s="23"/>
      <c r="WHC47" s="23"/>
      <c r="WHD47" s="23"/>
      <c r="WHE47" s="23"/>
      <c r="WHF47" s="23"/>
      <c r="WHG47" s="23"/>
      <c r="WHH47" s="23"/>
      <c r="WHI47" s="23"/>
      <c r="WHJ47" s="23"/>
      <c r="WHK47" s="23"/>
      <c r="WHL47" s="23"/>
      <c r="WHM47" s="23"/>
      <c r="WHN47" s="23"/>
      <c r="WHO47" s="23"/>
      <c r="WHP47" s="23"/>
      <c r="WHQ47" s="23"/>
      <c r="WHR47" s="23"/>
      <c r="WHS47" s="23"/>
      <c r="WHT47" s="23"/>
      <c r="WHU47" s="23"/>
      <c r="WHV47" s="23"/>
      <c r="WHW47" s="23"/>
      <c r="WHX47" s="23"/>
      <c r="WHY47" s="23"/>
      <c r="WHZ47" s="23"/>
      <c r="WIA47" s="23"/>
      <c r="WIB47" s="23"/>
      <c r="WIC47" s="23"/>
      <c r="WID47" s="23"/>
      <c r="WIE47" s="23"/>
      <c r="WIF47" s="23"/>
      <c r="WIG47" s="23"/>
      <c r="WIH47" s="23"/>
      <c r="WII47" s="23"/>
      <c r="WIJ47" s="23"/>
      <c r="WIK47" s="23"/>
      <c r="WIL47" s="23"/>
      <c r="WIM47" s="23"/>
      <c r="WIN47" s="23"/>
      <c r="WIO47" s="23"/>
      <c r="WIP47" s="23"/>
      <c r="WIQ47" s="23"/>
      <c r="WIR47" s="23"/>
      <c r="WIS47" s="23"/>
      <c r="WIT47" s="23"/>
      <c r="WIU47" s="23"/>
      <c r="WIV47" s="23"/>
      <c r="WIW47" s="23"/>
      <c r="WIX47" s="23"/>
      <c r="WIY47" s="23"/>
      <c r="WIZ47" s="23"/>
      <c r="WJA47" s="23"/>
      <c r="WJB47" s="23"/>
      <c r="WJC47" s="23"/>
      <c r="WJD47" s="23"/>
      <c r="WJE47" s="23"/>
      <c r="WJF47" s="23"/>
      <c r="WJG47" s="23"/>
      <c r="WJH47" s="23"/>
      <c r="WJI47" s="23"/>
      <c r="WJJ47" s="23"/>
      <c r="WJK47" s="23"/>
      <c r="WJL47" s="23"/>
      <c r="WJM47" s="23"/>
      <c r="WJN47" s="23"/>
      <c r="WJO47" s="23"/>
      <c r="WJP47" s="23"/>
      <c r="WJQ47" s="23"/>
      <c r="WJR47" s="23"/>
      <c r="WJS47" s="23"/>
      <c r="WJT47" s="23"/>
      <c r="WJU47" s="23"/>
      <c r="WJV47" s="23"/>
      <c r="WJW47" s="23"/>
      <c r="WJX47" s="23"/>
      <c r="WJY47" s="23"/>
      <c r="WJZ47" s="23"/>
      <c r="WKA47" s="23"/>
      <c r="WKB47" s="23"/>
      <c r="WKC47" s="23"/>
      <c r="WKD47" s="23"/>
      <c r="WKE47" s="23"/>
      <c r="WKF47" s="23"/>
      <c r="WKG47" s="23"/>
      <c r="WKH47" s="23"/>
      <c r="WKI47" s="23"/>
      <c r="WKJ47" s="23"/>
      <c r="WKK47" s="23"/>
      <c r="WKL47" s="23"/>
      <c r="WKM47" s="23"/>
      <c r="WKN47" s="23"/>
      <c r="WKO47" s="23"/>
      <c r="WKP47" s="23"/>
      <c r="WKQ47" s="23"/>
      <c r="WKR47" s="23"/>
      <c r="WKS47" s="23"/>
      <c r="WKT47" s="23"/>
      <c r="WKU47" s="23"/>
      <c r="WKV47" s="23"/>
      <c r="WKW47" s="23"/>
      <c r="WKX47" s="23"/>
      <c r="WKY47" s="23"/>
      <c r="WKZ47" s="23"/>
      <c r="WLA47" s="23"/>
      <c r="WLB47" s="23"/>
      <c r="WLC47" s="23"/>
      <c r="WLD47" s="23"/>
      <c r="WLE47" s="23"/>
      <c r="WLF47" s="23"/>
      <c r="WLG47" s="23"/>
      <c r="WLH47" s="23"/>
      <c r="WLI47" s="23"/>
      <c r="WLJ47" s="23"/>
      <c r="WLK47" s="23"/>
      <c r="WLL47" s="23"/>
      <c r="WLM47" s="23"/>
      <c r="WLN47" s="23"/>
      <c r="WLO47" s="23"/>
      <c r="WLP47" s="23"/>
      <c r="WLQ47" s="23"/>
      <c r="WLR47" s="23"/>
      <c r="WLS47" s="23"/>
      <c r="WLT47" s="23"/>
      <c r="WLU47" s="23"/>
      <c r="WLV47" s="23"/>
      <c r="WLW47" s="23"/>
      <c r="WLX47" s="23"/>
      <c r="WLY47" s="23"/>
      <c r="WLZ47" s="23"/>
      <c r="WMA47" s="23"/>
      <c r="WMB47" s="23"/>
      <c r="WMC47" s="23"/>
      <c r="WMD47" s="23"/>
      <c r="WME47" s="23"/>
      <c r="WMF47" s="23"/>
      <c r="WMG47" s="23"/>
      <c r="WMH47" s="23"/>
      <c r="WMI47" s="23"/>
      <c r="WMJ47" s="23"/>
      <c r="WMK47" s="23"/>
      <c r="WML47" s="23"/>
      <c r="WMM47" s="23"/>
      <c r="WMN47" s="23"/>
      <c r="WMO47" s="23"/>
      <c r="WMP47" s="23"/>
      <c r="WMQ47" s="23"/>
      <c r="WMR47" s="23"/>
      <c r="WMS47" s="23"/>
      <c r="WMT47" s="23"/>
      <c r="WMU47" s="23"/>
      <c r="WMV47" s="23"/>
      <c r="WMW47" s="23"/>
      <c r="WMX47" s="23"/>
      <c r="WMY47" s="23"/>
      <c r="WMZ47" s="23"/>
      <c r="WNA47" s="23"/>
      <c r="WNB47" s="23"/>
      <c r="WNC47" s="23"/>
      <c r="WND47" s="23"/>
      <c r="WNE47" s="23"/>
      <c r="WNF47" s="23"/>
      <c r="WNG47" s="23"/>
      <c r="WNH47" s="23"/>
      <c r="WNI47" s="23"/>
      <c r="WNJ47" s="23"/>
      <c r="WNK47" s="23"/>
      <c r="WNL47" s="23"/>
      <c r="WNM47" s="23"/>
      <c r="WNN47" s="23"/>
      <c r="WNO47" s="23"/>
      <c r="WNP47" s="23"/>
      <c r="WNQ47" s="23"/>
      <c r="WNR47" s="23"/>
      <c r="WNS47" s="23"/>
      <c r="WNT47" s="23"/>
      <c r="WNU47" s="23"/>
      <c r="WNV47" s="23"/>
      <c r="WNW47" s="23"/>
      <c r="WNX47" s="23"/>
      <c r="WNY47" s="23"/>
      <c r="WNZ47" s="23"/>
      <c r="WOA47" s="23"/>
      <c r="WOB47" s="23"/>
      <c r="WOC47" s="23"/>
      <c r="WOD47" s="23"/>
      <c r="WOE47" s="23"/>
      <c r="WOF47" s="23"/>
      <c r="WOG47" s="23"/>
      <c r="WOH47" s="23"/>
      <c r="WOI47" s="23"/>
      <c r="WOJ47" s="23"/>
      <c r="WOK47" s="23"/>
      <c r="WOL47" s="23"/>
      <c r="WOM47" s="23"/>
      <c r="WON47" s="23"/>
      <c r="WOO47" s="23"/>
      <c r="WOP47" s="23"/>
      <c r="WOQ47" s="23"/>
      <c r="WOR47" s="23"/>
      <c r="WOS47" s="23"/>
      <c r="WOT47" s="23"/>
      <c r="WOU47" s="23"/>
      <c r="WOV47" s="23"/>
      <c r="WOW47" s="23"/>
      <c r="WOX47" s="23"/>
      <c r="WOY47" s="23"/>
      <c r="WOZ47" s="23"/>
      <c r="WPA47" s="23"/>
      <c r="WPB47" s="23"/>
      <c r="WPC47" s="23"/>
      <c r="WPD47" s="23"/>
      <c r="WPE47" s="23"/>
      <c r="WPF47" s="23"/>
      <c r="WPG47" s="23"/>
      <c r="WPH47" s="23"/>
      <c r="WPI47" s="23"/>
      <c r="WPJ47" s="23"/>
      <c r="WPK47" s="23"/>
      <c r="WPL47" s="23"/>
      <c r="WPM47" s="23"/>
      <c r="WPN47" s="23"/>
      <c r="WPO47" s="23"/>
      <c r="WPP47" s="23"/>
      <c r="WPQ47" s="23"/>
      <c r="WPR47" s="23"/>
      <c r="WPS47" s="23"/>
      <c r="WPT47" s="23"/>
      <c r="WPU47" s="23"/>
      <c r="WPV47" s="23"/>
      <c r="WPW47" s="23"/>
      <c r="WPX47" s="23"/>
      <c r="WPY47" s="23"/>
      <c r="WPZ47" s="23"/>
      <c r="WQA47" s="23"/>
      <c r="WQB47" s="23"/>
      <c r="WQC47" s="23"/>
      <c r="WQD47" s="23"/>
      <c r="WQE47" s="23"/>
      <c r="WQF47" s="23"/>
      <c r="WQG47" s="23"/>
      <c r="WQH47" s="23"/>
      <c r="WQI47" s="23"/>
      <c r="WQJ47" s="23"/>
      <c r="WQK47" s="23"/>
      <c r="WQL47" s="23"/>
      <c r="WQM47" s="23"/>
      <c r="WQN47" s="23"/>
      <c r="WQO47" s="23"/>
      <c r="WQP47" s="23"/>
      <c r="WQQ47" s="23"/>
      <c r="WQR47" s="23"/>
      <c r="WQS47" s="23"/>
      <c r="WQT47" s="23"/>
      <c r="WQU47" s="23"/>
      <c r="WQV47" s="23"/>
      <c r="WQW47" s="23"/>
      <c r="WQX47" s="23"/>
      <c r="WQY47" s="23"/>
      <c r="WQZ47" s="23"/>
      <c r="WRA47" s="23"/>
      <c r="WRB47" s="23"/>
      <c r="WRC47" s="23"/>
      <c r="WRD47" s="23"/>
      <c r="WRE47" s="23"/>
      <c r="WRF47" s="23"/>
      <c r="WRG47" s="23"/>
      <c r="WRH47" s="23"/>
      <c r="WRI47" s="23"/>
      <c r="WRJ47" s="23"/>
      <c r="WRK47" s="23"/>
      <c r="WRL47" s="23"/>
      <c r="WRM47" s="23"/>
      <c r="WRN47" s="23"/>
      <c r="WRO47" s="23"/>
      <c r="WRP47" s="23"/>
      <c r="WRQ47" s="23"/>
      <c r="WRR47" s="23"/>
      <c r="WRS47" s="23"/>
      <c r="WRT47" s="23"/>
      <c r="WRU47" s="23"/>
      <c r="WRV47" s="23"/>
      <c r="WRW47" s="23"/>
      <c r="WRX47" s="23"/>
      <c r="WRY47" s="23"/>
      <c r="WRZ47" s="23"/>
      <c r="WSA47" s="23"/>
      <c r="WSB47" s="23"/>
      <c r="WSC47" s="23"/>
      <c r="WSD47" s="23"/>
      <c r="WSE47" s="23"/>
      <c r="WSF47" s="23"/>
      <c r="WSG47" s="23"/>
      <c r="WSH47" s="23"/>
      <c r="WSI47" s="23"/>
      <c r="WSJ47" s="23"/>
      <c r="WSK47" s="23"/>
      <c r="WSL47" s="23"/>
      <c r="WSM47" s="23"/>
      <c r="WSN47" s="23"/>
      <c r="WSO47" s="23"/>
      <c r="WSP47" s="23"/>
      <c r="WSQ47" s="23"/>
      <c r="WSR47" s="23"/>
      <c r="WSS47" s="23"/>
      <c r="WST47" s="23"/>
      <c r="WSU47" s="23"/>
      <c r="WSV47" s="23"/>
      <c r="WSW47" s="23"/>
      <c r="WSX47" s="23"/>
      <c r="WSY47" s="23"/>
      <c r="WSZ47" s="23"/>
      <c r="WTA47" s="23"/>
      <c r="WTB47" s="23"/>
      <c r="WTC47" s="23"/>
      <c r="WTD47" s="23"/>
      <c r="WTE47" s="23"/>
      <c r="WTF47" s="23"/>
      <c r="WTG47" s="23"/>
      <c r="WTH47" s="23"/>
      <c r="WTI47" s="23"/>
      <c r="WTJ47" s="23"/>
      <c r="WTK47" s="23"/>
      <c r="WTL47" s="23"/>
      <c r="WTM47" s="23"/>
      <c r="WTN47" s="23"/>
      <c r="WTO47" s="23"/>
      <c r="WTP47" s="23"/>
      <c r="WTQ47" s="23"/>
      <c r="WTR47" s="23"/>
      <c r="WTS47" s="23"/>
      <c r="WTT47" s="23"/>
      <c r="WTU47" s="23"/>
      <c r="WTV47" s="23"/>
      <c r="WTW47" s="23"/>
      <c r="WTX47" s="23"/>
      <c r="WTY47" s="23"/>
      <c r="WTZ47" s="23"/>
      <c r="WUA47" s="23"/>
      <c r="WUB47" s="23"/>
      <c r="WUC47" s="23"/>
      <c r="WUD47" s="23"/>
      <c r="WUE47" s="23"/>
      <c r="WUF47" s="23"/>
      <c r="WUG47" s="23"/>
      <c r="WUH47" s="23"/>
      <c r="WUI47" s="23"/>
      <c r="WUJ47" s="23"/>
      <c r="WUK47" s="23"/>
      <c r="WUL47" s="23"/>
      <c r="WUM47" s="23"/>
      <c r="WUN47" s="23"/>
      <c r="WUO47" s="23"/>
      <c r="WUP47" s="23"/>
      <c r="WUQ47" s="23"/>
      <c r="WUR47" s="23"/>
      <c r="WUS47" s="23"/>
      <c r="WUT47" s="23"/>
      <c r="WUU47" s="23"/>
      <c r="WUV47" s="23"/>
      <c r="WUW47" s="23"/>
      <c r="WUX47" s="23"/>
      <c r="WUY47" s="23"/>
      <c r="WUZ47" s="23"/>
      <c r="WVA47" s="23"/>
      <c r="WVB47" s="23"/>
      <c r="WVC47" s="23"/>
      <c r="WVD47" s="23"/>
      <c r="WVE47" s="23"/>
      <c r="WVF47" s="23"/>
      <c r="WVG47" s="23"/>
      <c r="WVH47" s="23"/>
      <c r="WVI47" s="23"/>
      <c r="WVJ47" s="23"/>
      <c r="WVK47" s="23"/>
      <c r="WVL47" s="23"/>
      <c r="WVM47" s="23"/>
      <c r="WVN47" s="23"/>
      <c r="WVO47" s="23"/>
      <c r="WVP47" s="23"/>
      <c r="WVQ47" s="23"/>
      <c r="WVR47" s="23"/>
      <c r="WVS47" s="23"/>
      <c r="WVT47" s="23"/>
      <c r="WVU47" s="23"/>
      <c r="WVV47" s="23"/>
      <c r="WVW47" s="23"/>
      <c r="WVX47" s="23"/>
      <c r="WVY47" s="23"/>
      <c r="WVZ47" s="23"/>
      <c r="WWA47" s="23"/>
      <c r="WWB47" s="23"/>
      <c r="WWC47" s="23"/>
      <c r="WWD47" s="23"/>
      <c r="WWE47" s="23"/>
      <c r="WWF47" s="23"/>
      <c r="WWG47" s="23"/>
      <c r="WWH47" s="23"/>
      <c r="WWI47" s="23"/>
      <c r="WWJ47" s="23"/>
      <c r="WWK47" s="23"/>
      <c r="WWL47" s="23"/>
      <c r="WWM47" s="23"/>
      <c r="WWN47" s="23"/>
      <c r="WWO47" s="23"/>
      <c r="WWP47" s="23"/>
      <c r="WWQ47" s="23"/>
      <c r="WWR47" s="23"/>
      <c r="WWS47" s="23"/>
      <c r="WWT47" s="23"/>
      <c r="WWU47" s="23"/>
      <c r="WWV47" s="23"/>
      <c r="WWW47" s="23"/>
      <c r="WWX47" s="23"/>
      <c r="WWY47" s="23"/>
      <c r="WWZ47" s="23"/>
      <c r="WXA47" s="23"/>
      <c r="WXB47" s="23"/>
      <c r="WXC47" s="23"/>
      <c r="WXD47" s="23"/>
      <c r="WXE47" s="23"/>
      <c r="WXF47" s="23"/>
      <c r="WXG47" s="23"/>
      <c r="WXH47" s="23"/>
    </row>
    <row r="48" spans="4:16180" s="58" customFormat="1">
      <c r="D48" s="20"/>
      <c r="E48" s="21"/>
      <c r="F48" s="21"/>
      <c r="G48" s="177" t="s">
        <v>249</v>
      </c>
      <c r="H48" s="249"/>
      <c r="I48" s="250"/>
      <c r="J48" s="48" t="str">
        <f>IF(J47="Di luar zona 92h","&gt;92 days",J47-Dashboard!J$12-1 &amp;" hari")</f>
        <v>&gt;92 days</v>
      </c>
      <c r="K48" s="251"/>
      <c r="L48" s="251"/>
      <c r="M48" s="251"/>
      <c r="N48" s="251"/>
      <c r="O48" s="251"/>
      <c r="P48" s="251"/>
      <c r="Q48" s="251"/>
      <c r="R48" s="251"/>
      <c r="S48" s="251"/>
      <c r="T48" s="251"/>
      <c r="U48" s="251"/>
      <c r="V48" s="251"/>
      <c r="W48" s="251"/>
      <c r="X48" s="251"/>
      <c r="Y48" s="251"/>
      <c r="Z48" s="289"/>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row>
    <row r="49" spans="4:16180" s="58" customFormat="1">
      <c r="D49" s="62"/>
      <c r="E49" s="63"/>
      <c r="F49" s="63"/>
      <c r="G49" s="59" t="s">
        <v>250</v>
      </c>
      <c r="H49" s="281"/>
      <c r="I49" s="276"/>
      <c r="J49" s="67" t="str">
        <f>IF(SUM(Dashboard!L$47:AR$47)&gt;0,INDEX(Dashboard!L$29:AR$29,1,MATCH(1,Dashboard!L$47:AR$47,0)),"N/A")</f>
        <v>N/A</v>
      </c>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row>
    <row r="50" spans="4:16180" s="23" customFormat="1">
      <c r="D50" s="58"/>
      <c r="E50" s="68"/>
      <c r="F50" s="68"/>
      <c r="G50" s="68"/>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row>
    <row r="52" spans="4:16180" ht="13.5">
      <c r="G52" s="297" t="s">
        <v>458</v>
      </c>
    </row>
    <row r="53" spans="4:16180">
      <c r="G53" s="38" t="s">
        <v>274</v>
      </c>
      <c r="H53" s="38"/>
      <c r="J53" s="247">
        <f>'SPM Skenario Bank'!K87+'SPM Skenario Bank'!K88+'SPM Skenario Bank'!K89+'SPM Skenario Bank'!K93+'SPM Skenario Bank'!K96</f>
        <v>0</v>
      </c>
      <c r="K53" s="248">
        <f t="shared" ref="K53:AZ53" si="13">$J53</f>
        <v>0</v>
      </c>
      <c r="L53" s="248">
        <f t="shared" si="13"/>
        <v>0</v>
      </c>
      <c r="M53" s="248">
        <f t="shared" si="13"/>
        <v>0</v>
      </c>
      <c r="N53" s="248">
        <f t="shared" si="13"/>
        <v>0</v>
      </c>
      <c r="O53" s="248">
        <f t="shared" si="13"/>
        <v>0</v>
      </c>
      <c r="P53" s="248">
        <f t="shared" si="13"/>
        <v>0</v>
      </c>
      <c r="Q53" s="248">
        <f t="shared" si="13"/>
        <v>0</v>
      </c>
      <c r="R53" s="248">
        <f t="shared" si="13"/>
        <v>0</v>
      </c>
      <c r="S53" s="248">
        <f t="shared" si="13"/>
        <v>0</v>
      </c>
      <c r="T53" s="248">
        <f t="shared" si="13"/>
        <v>0</v>
      </c>
      <c r="U53" s="248">
        <f t="shared" si="13"/>
        <v>0</v>
      </c>
      <c r="V53" s="248">
        <f t="shared" si="13"/>
        <v>0</v>
      </c>
      <c r="W53" s="248">
        <f t="shared" si="13"/>
        <v>0</v>
      </c>
      <c r="X53" s="248">
        <f t="shared" si="13"/>
        <v>0</v>
      </c>
      <c r="Y53" s="248">
        <f t="shared" si="13"/>
        <v>0</v>
      </c>
      <c r="Z53" s="248">
        <f t="shared" si="13"/>
        <v>0</v>
      </c>
      <c r="AA53" s="248">
        <f t="shared" si="13"/>
        <v>0</v>
      </c>
      <c r="AB53" s="248">
        <f t="shared" si="13"/>
        <v>0</v>
      </c>
      <c r="AC53" s="248">
        <f t="shared" si="13"/>
        <v>0</v>
      </c>
      <c r="AD53" s="248">
        <f t="shared" si="13"/>
        <v>0</v>
      </c>
      <c r="AE53" s="248">
        <f t="shared" si="13"/>
        <v>0</v>
      </c>
      <c r="AF53" s="248">
        <f t="shared" si="13"/>
        <v>0</v>
      </c>
      <c r="AG53" s="248">
        <f t="shared" si="13"/>
        <v>0</v>
      </c>
      <c r="AH53" s="248">
        <f t="shared" si="13"/>
        <v>0</v>
      </c>
      <c r="AI53" s="248">
        <f t="shared" si="13"/>
        <v>0</v>
      </c>
      <c r="AJ53" s="248">
        <f t="shared" si="13"/>
        <v>0</v>
      </c>
      <c r="AK53" s="248">
        <f t="shared" si="13"/>
        <v>0</v>
      </c>
      <c r="AL53" s="248">
        <f t="shared" si="13"/>
        <v>0</v>
      </c>
      <c r="AM53" s="248">
        <f t="shared" si="13"/>
        <v>0</v>
      </c>
      <c r="AN53" s="248">
        <f t="shared" si="13"/>
        <v>0</v>
      </c>
      <c r="AO53" s="248">
        <f t="shared" si="13"/>
        <v>0</v>
      </c>
      <c r="AP53" s="248">
        <f t="shared" si="13"/>
        <v>0</v>
      </c>
      <c r="AQ53" s="248">
        <f t="shared" si="13"/>
        <v>0</v>
      </c>
      <c r="AR53" s="248">
        <f t="shared" si="13"/>
        <v>0</v>
      </c>
      <c r="AS53" s="248">
        <f t="shared" si="13"/>
        <v>0</v>
      </c>
      <c r="AT53" s="248">
        <f t="shared" si="13"/>
        <v>0</v>
      </c>
      <c r="AU53" s="248">
        <f t="shared" si="13"/>
        <v>0</v>
      </c>
      <c r="AV53" s="248">
        <f t="shared" si="13"/>
        <v>0</v>
      </c>
      <c r="AW53" s="248">
        <f t="shared" si="13"/>
        <v>0</v>
      </c>
      <c r="AX53" s="248">
        <f t="shared" si="13"/>
        <v>0</v>
      </c>
      <c r="AY53" s="248">
        <f t="shared" si="13"/>
        <v>0</v>
      </c>
      <c r="AZ53" s="248">
        <f t="shared" si="13"/>
        <v>0</v>
      </c>
      <c r="BA53" s="23"/>
      <c r="BB53" s="23"/>
      <c r="BC53" s="23"/>
      <c r="BD53" s="23"/>
      <c r="BE53" s="23"/>
      <c r="BF53" s="23"/>
      <c r="BG53" s="23"/>
      <c r="BH53" s="23"/>
      <c r="BI53" s="23"/>
      <c r="BJ53" s="23"/>
      <c r="BK53" s="23"/>
      <c r="BL53" s="23"/>
    </row>
    <row r="54" spans="4:16180">
      <c r="G54" s="242"/>
      <c r="H54" s="245"/>
      <c r="I54" s="246"/>
      <c r="J54" s="243"/>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4"/>
      <c r="AU54" s="244"/>
      <c r="AV54" s="244"/>
      <c r="AW54" s="244"/>
      <c r="AX54" s="244"/>
      <c r="AY54" s="244"/>
      <c r="AZ54" s="244"/>
      <c r="BA54" s="23"/>
      <c r="BB54" s="23"/>
      <c r="BC54" s="23"/>
      <c r="BD54" s="23"/>
      <c r="BE54" s="23"/>
      <c r="BF54" s="23"/>
      <c r="BG54" s="23"/>
      <c r="BH54" s="23"/>
      <c r="BI54" s="23"/>
      <c r="BJ54" s="23"/>
      <c r="BK54" s="23"/>
      <c r="BL54" s="23"/>
    </row>
    <row r="55" spans="4:16180">
      <c r="G55" s="38" t="s">
        <v>392</v>
      </c>
      <c r="K55" s="48">
        <f>'SPM Skenario Bank'!L83</f>
        <v>0</v>
      </c>
      <c r="L55" s="48">
        <f>'SPM Skenario Bank'!M83</f>
        <v>0</v>
      </c>
      <c r="M55" s="48">
        <f>'SPM Skenario Bank'!N83</f>
        <v>0</v>
      </c>
      <c r="N55" s="48">
        <f>'SPM Skenario Bank'!O83</f>
        <v>0</v>
      </c>
      <c r="O55" s="48">
        <f>'SPM Skenario Bank'!P83</f>
        <v>0</v>
      </c>
      <c r="P55" s="48">
        <f>'SPM Skenario Bank'!Q83</f>
        <v>0</v>
      </c>
      <c r="Q55" s="48">
        <f>'SPM Skenario Bank'!R83</f>
        <v>0</v>
      </c>
      <c r="R55" s="48">
        <f>'SPM Skenario Bank'!S83</f>
        <v>0</v>
      </c>
      <c r="S55" s="48">
        <f>'SPM Skenario Bank'!T83</f>
        <v>0</v>
      </c>
      <c r="T55" s="48">
        <f>'SPM Skenario Bank'!U83</f>
        <v>0</v>
      </c>
      <c r="U55" s="48">
        <f>'SPM Skenario Bank'!V83</f>
        <v>0</v>
      </c>
      <c r="V55" s="48">
        <f>'SPM Skenario Bank'!W83</f>
        <v>0</v>
      </c>
      <c r="W55" s="48">
        <f>'SPM Skenario Bank'!X83</f>
        <v>0</v>
      </c>
      <c r="X55" s="48">
        <f>'SPM Skenario Bank'!Y83</f>
        <v>0</v>
      </c>
      <c r="Y55" s="48">
        <f>'SPM Skenario Bank'!Z83</f>
        <v>0</v>
      </c>
      <c r="Z55" s="48">
        <f>'SPM Skenario Bank'!AA83</f>
        <v>0</v>
      </c>
      <c r="AA55" s="48">
        <f>'SPM Skenario Bank'!AB83</f>
        <v>0</v>
      </c>
      <c r="AB55" s="48">
        <f>'SPM Skenario Bank'!AC83</f>
        <v>0</v>
      </c>
      <c r="AC55" s="48">
        <f>'SPM Skenario Bank'!AD83</f>
        <v>0</v>
      </c>
      <c r="AD55" s="48">
        <f>'SPM Skenario Bank'!AE83</f>
        <v>0</v>
      </c>
      <c r="AE55" s="48">
        <f>'SPM Skenario Bank'!AF83</f>
        <v>0</v>
      </c>
      <c r="AF55" s="48">
        <f>'SPM Skenario Bank'!AG83</f>
        <v>0</v>
      </c>
      <c r="AG55" s="48">
        <f>'SPM Skenario Bank'!AH83</f>
        <v>0</v>
      </c>
      <c r="AH55" s="48">
        <f>'SPM Skenario Bank'!AI83</f>
        <v>0</v>
      </c>
      <c r="AI55" s="48">
        <f>'SPM Skenario Bank'!AJ83</f>
        <v>0</v>
      </c>
      <c r="AJ55" s="48">
        <f>'SPM Skenario Bank'!AK83</f>
        <v>0</v>
      </c>
      <c r="AK55" s="48">
        <f>'SPM Skenario Bank'!AL83</f>
        <v>0</v>
      </c>
      <c r="AL55" s="48">
        <f>'SPM Skenario Bank'!AM83</f>
        <v>0</v>
      </c>
      <c r="AM55" s="48">
        <f>'SPM Skenario Bank'!AN83</f>
        <v>0</v>
      </c>
      <c r="AN55" s="48">
        <f>'SPM Skenario Bank'!AO83</f>
        <v>0</v>
      </c>
      <c r="AO55" s="48">
        <f>'SPM Skenario Bank'!AP83</f>
        <v>0</v>
      </c>
      <c r="AP55" s="48">
        <f>'SPM Skenario Bank'!AQ83</f>
        <v>0</v>
      </c>
      <c r="AQ55" s="48">
        <f>'SPM Skenario Bank'!AR83</f>
        <v>0</v>
      </c>
      <c r="AR55" s="48">
        <f>'SPM Skenario Bank'!AS83</f>
        <v>0</v>
      </c>
      <c r="AS55" s="48">
        <f>'SPM Skenario Bank'!AT83</f>
        <v>0</v>
      </c>
      <c r="AT55" s="48">
        <f>'SPM Skenario Bank'!AU83</f>
        <v>0</v>
      </c>
      <c r="AU55" s="48">
        <f>'SPM Skenario Bank'!AV83</f>
        <v>0</v>
      </c>
      <c r="AV55" s="48">
        <f>'SPM Skenario Bank'!AW83</f>
        <v>0</v>
      </c>
      <c r="AW55" s="48">
        <f>'SPM Skenario Bank'!AX83</f>
        <v>0</v>
      </c>
      <c r="AX55" s="48">
        <f>'SPM Skenario Bank'!AY83</f>
        <v>0</v>
      </c>
      <c r="AY55" s="48">
        <f>'SPM Skenario Bank'!AZ83</f>
        <v>0</v>
      </c>
      <c r="AZ55" s="48">
        <f>'SPM Skenario Bank'!BA83</f>
        <v>0</v>
      </c>
    </row>
    <row r="56" spans="4:16180">
      <c r="G56" s="38" t="s">
        <v>393</v>
      </c>
      <c r="K56" s="48">
        <f>SUM('SPM Skenario Bank'!L52,'SPM Skenario Bank'!L109,'SPM Skenario Bank'!L116,'SPM Skenario Bank'!L119,'SPM Skenario Bank'!L124,'SPM Skenario Bank'!L129,'SPM Skenario Bank'!L133)</f>
        <v>0</v>
      </c>
      <c r="L56" s="48">
        <f>SUM('SPM Skenario Bank'!M52,'SPM Skenario Bank'!M109,'SPM Skenario Bank'!M116,'SPM Skenario Bank'!M119,'SPM Skenario Bank'!M124,'SPM Skenario Bank'!M129,'SPM Skenario Bank'!M133)</f>
        <v>0</v>
      </c>
      <c r="M56" s="48">
        <f>SUM('SPM Skenario Bank'!N52,'SPM Skenario Bank'!N109,'SPM Skenario Bank'!N116,'SPM Skenario Bank'!N119,'SPM Skenario Bank'!N124,'SPM Skenario Bank'!N129,'SPM Skenario Bank'!N133)</f>
        <v>0</v>
      </c>
      <c r="N56" s="48">
        <f>SUM('SPM Skenario Bank'!O52,'SPM Skenario Bank'!O109,'SPM Skenario Bank'!O116,'SPM Skenario Bank'!O119,'SPM Skenario Bank'!O124,'SPM Skenario Bank'!O129,'SPM Skenario Bank'!O133)</f>
        <v>0</v>
      </c>
      <c r="O56" s="48">
        <f>SUM('SPM Skenario Bank'!P52,'SPM Skenario Bank'!P109,'SPM Skenario Bank'!P116,'SPM Skenario Bank'!P119,'SPM Skenario Bank'!P124,'SPM Skenario Bank'!P129,'SPM Skenario Bank'!P133)</f>
        <v>0</v>
      </c>
      <c r="P56" s="48">
        <f>SUM('SPM Skenario Bank'!Q52,'SPM Skenario Bank'!Q109,'SPM Skenario Bank'!Q116,'SPM Skenario Bank'!Q119,'SPM Skenario Bank'!Q124,'SPM Skenario Bank'!Q129,'SPM Skenario Bank'!Q133)</f>
        <v>0</v>
      </c>
      <c r="Q56" s="48">
        <f>SUM('SPM Skenario Bank'!R52,'SPM Skenario Bank'!R109,'SPM Skenario Bank'!R116,'SPM Skenario Bank'!R119,'SPM Skenario Bank'!R124,'SPM Skenario Bank'!R129,'SPM Skenario Bank'!R133)</f>
        <v>0</v>
      </c>
      <c r="R56" s="48">
        <f>SUM('SPM Skenario Bank'!S52,'SPM Skenario Bank'!S109,'SPM Skenario Bank'!S116,'SPM Skenario Bank'!S119,'SPM Skenario Bank'!S124,'SPM Skenario Bank'!S129,'SPM Skenario Bank'!S133)</f>
        <v>0</v>
      </c>
      <c r="S56" s="48">
        <f>SUM('SPM Skenario Bank'!T52,'SPM Skenario Bank'!T109,'SPM Skenario Bank'!T116,'SPM Skenario Bank'!T119,'SPM Skenario Bank'!T124,'SPM Skenario Bank'!T129,'SPM Skenario Bank'!T133)</f>
        <v>0</v>
      </c>
      <c r="T56" s="48">
        <f>SUM('SPM Skenario Bank'!U52,'SPM Skenario Bank'!U109,'SPM Skenario Bank'!U116,'SPM Skenario Bank'!U119,'SPM Skenario Bank'!U124,'SPM Skenario Bank'!U129,'SPM Skenario Bank'!U133)</f>
        <v>0</v>
      </c>
      <c r="U56" s="48">
        <f>SUM('SPM Skenario Bank'!V52,'SPM Skenario Bank'!V109,'SPM Skenario Bank'!V116,'SPM Skenario Bank'!V119,'SPM Skenario Bank'!V124,'SPM Skenario Bank'!V129,'SPM Skenario Bank'!V133)</f>
        <v>0</v>
      </c>
      <c r="V56" s="48">
        <f>SUM('SPM Skenario Bank'!W52,'SPM Skenario Bank'!W109,'SPM Skenario Bank'!W116,'SPM Skenario Bank'!W119,'SPM Skenario Bank'!W124,'SPM Skenario Bank'!W129,'SPM Skenario Bank'!W133)</f>
        <v>0</v>
      </c>
      <c r="W56" s="48">
        <f>SUM('SPM Skenario Bank'!X52,'SPM Skenario Bank'!X109,'SPM Skenario Bank'!X116,'SPM Skenario Bank'!X119,'SPM Skenario Bank'!X124,'SPM Skenario Bank'!X129,'SPM Skenario Bank'!X133)</f>
        <v>0</v>
      </c>
      <c r="X56" s="48">
        <f>SUM('SPM Skenario Bank'!Y52,'SPM Skenario Bank'!Y109,'SPM Skenario Bank'!Y116,'SPM Skenario Bank'!Y119,'SPM Skenario Bank'!Y124,'SPM Skenario Bank'!Y129,'SPM Skenario Bank'!Y133)</f>
        <v>0</v>
      </c>
      <c r="Y56" s="48">
        <f>SUM('SPM Skenario Bank'!Z52,'SPM Skenario Bank'!Z109,'SPM Skenario Bank'!Z116,'SPM Skenario Bank'!Z119,'SPM Skenario Bank'!Z124,'SPM Skenario Bank'!Z129,'SPM Skenario Bank'!Z133)</f>
        <v>0</v>
      </c>
      <c r="Z56" s="48">
        <f>SUM('SPM Skenario Bank'!AA52,'SPM Skenario Bank'!AA109,'SPM Skenario Bank'!AA116,'SPM Skenario Bank'!AA119,'SPM Skenario Bank'!AA124,'SPM Skenario Bank'!AA129,'SPM Skenario Bank'!AA133)</f>
        <v>0</v>
      </c>
      <c r="AA56" s="48">
        <f>SUM('SPM Skenario Bank'!AB52,'SPM Skenario Bank'!AB109,'SPM Skenario Bank'!AB116,'SPM Skenario Bank'!AB119,'SPM Skenario Bank'!AB124,'SPM Skenario Bank'!AB129,'SPM Skenario Bank'!AB133)</f>
        <v>0</v>
      </c>
      <c r="AB56" s="48">
        <f>SUM('SPM Skenario Bank'!AC52,'SPM Skenario Bank'!AC109,'SPM Skenario Bank'!AC116,'SPM Skenario Bank'!AC119,'SPM Skenario Bank'!AC124,'SPM Skenario Bank'!AC129,'SPM Skenario Bank'!AC133)</f>
        <v>0</v>
      </c>
      <c r="AC56" s="48">
        <f>SUM('SPM Skenario Bank'!AD52,'SPM Skenario Bank'!AD109,'SPM Skenario Bank'!AD116,'SPM Skenario Bank'!AD119,'SPM Skenario Bank'!AD124,'SPM Skenario Bank'!AD129,'SPM Skenario Bank'!AD133)</f>
        <v>0</v>
      </c>
      <c r="AD56" s="48">
        <f>SUM('SPM Skenario Bank'!AE52,'SPM Skenario Bank'!AE109,'SPM Skenario Bank'!AE116,'SPM Skenario Bank'!AE119,'SPM Skenario Bank'!AE124,'SPM Skenario Bank'!AE129,'SPM Skenario Bank'!AE133)</f>
        <v>0</v>
      </c>
      <c r="AE56" s="48">
        <f>SUM('SPM Skenario Bank'!AF52,'SPM Skenario Bank'!AF109,'SPM Skenario Bank'!AF116,'SPM Skenario Bank'!AF119,'SPM Skenario Bank'!AF124,'SPM Skenario Bank'!AF129,'SPM Skenario Bank'!AF133)</f>
        <v>0</v>
      </c>
      <c r="AF56" s="48">
        <f>SUM('SPM Skenario Bank'!AG52,'SPM Skenario Bank'!AG109,'SPM Skenario Bank'!AG116,'SPM Skenario Bank'!AG119,'SPM Skenario Bank'!AG124,'SPM Skenario Bank'!AG129,'SPM Skenario Bank'!AG133)</f>
        <v>0</v>
      </c>
      <c r="AG56" s="48">
        <f>SUM('SPM Skenario Bank'!AH52,'SPM Skenario Bank'!AH109,'SPM Skenario Bank'!AH116,'SPM Skenario Bank'!AH119,'SPM Skenario Bank'!AH124,'SPM Skenario Bank'!AH129,'SPM Skenario Bank'!AH133)</f>
        <v>0</v>
      </c>
      <c r="AH56" s="48">
        <f>SUM('SPM Skenario Bank'!AI52,'SPM Skenario Bank'!AI109,'SPM Skenario Bank'!AI116,'SPM Skenario Bank'!AI119,'SPM Skenario Bank'!AI124,'SPM Skenario Bank'!AI129,'SPM Skenario Bank'!AI133)</f>
        <v>0</v>
      </c>
      <c r="AI56" s="48">
        <f>SUM('SPM Skenario Bank'!AJ52,'SPM Skenario Bank'!AJ109,'SPM Skenario Bank'!AJ116,'SPM Skenario Bank'!AJ119,'SPM Skenario Bank'!AJ124,'SPM Skenario Bank'!AJ129,'SPM Skenario Bank'!AJ133)</f>
        <v>0</v>
      </c>
      <c r="AJ56" s="48">
        <f>SUM('SPM Skenario Bank'!AK52,'SPM Skenario Bank'!AK109,'SPM Skenario Bank'!AK116,'SPM Skenario Bank'!AK119,'SPM Skenario Bank'!AK124,'SPM Skenario Bank'!AK129,'SPM Skenario Bank'!AK133)</f>
        <v>0</v>
      </c>
      <c r="AK56" s="48">
        <f>SUM('SPM Skenario Bank'!AL52,'SPM Skenario Bank'!AL109,'SPM Skenario Bank'!AL116,'SPM Skenario Bank'!AL119,'SPM Skenario Bank'!AL124,'SPM Skenario Bank'!AL129,'SPM Skenario Bank'!AL133)</f>
        <v>0</v>
      </c>
      <c r="AL56" s="48">
        <f>SUM('SPM Skenario Bank'!AM52,'SPM Skenario Bank'!AM109,'SPM Skenario Bank'!AM116,'SPM Skenario Bank'!AM119,'SPM Skenario Bank'!AM124,'SPM Skenario Bank'!AM129,'SPM Skenario Bank'!AM133)</f>
        <v>0</v>
      </c>
      <c r="AM56" s="48">
        <f>SUM('SPM Skenario Bank'!AN52,'SPM Skenario Bank'!AN109,'SPM Skenario Bank'!AN116,'SPM Skenario Bank'!AN119,'SPM Skenario Bank'!AN124,'SPM Skenario Bank'!AN129,'SPM Skenario Bank'!AN133)</f>
        <v>0</v>
      </c>
      <c r="AN56" s="48">
        <f>SUM('SPM Skenario Bank'!AO52,'SPM Skenario Bank'!AO109,'SPM Skenario Bank'!AO116,'SPM Skenario Bank'!AO119,'SPM Skenario Bank'!AO124,'SPM Skenario Bank'!AO129,'SPM Skenario Bank'!AO133)</f>
        <v>0</v>
      </c>
      <c r="AO56" s="48">
        <f>SUM('SPM Skenario Bank'!AP52,'SPM Skenario Bank'!AP109,'SPM Skenario Bank'!AP116,'SPM Skenario Bank'!AP119,'SPM Skenario Bank'!AP124,'SPM Skenario Bank'!AP129,'SPM Skenario Bank'!AP133)</f>
        <v>0</v>
      </c>
      <c r="AP56" s="48">
        <f>SUM('SPM Skenario Bank'!AQ52,'SPM Skenario Bank'!AQ109,'SPM Skenario Bank'!AQ116,'SPM Skenario Bank'!AQ119,'SPM Skenario Bank'!AQ124,'SPM Skenario Bank'!AQ129,'SPM Skenario Bank'!AQ133)</f>
        <v>0</v>
      </c>
      <c r="AQ56" s="48">
        <f>SUM('SPM Skenario Bank'!AR52,'SPM Skenario Bank'!AR109,'SPM Skenario Bank'!AR116,'SPM Skenario Bank'!AR119,'SPM Skenario Bank'!AR124,'SPM Skenario Bank'!AR129,'SPM Skenario Bank'!AR133)</f>
        <v>0</v>
      </c>
      <c r="AR56" s="48">
        <f>SUM('SPM Skenario Bank'!AS52,'SPM Skenario Bank'!AS109,'SPM Skenario Bank'!AS116,'SPM Skenario Bank'!AS119,'SPM Skenario Bank'!AS124,'SPM Skenario Bank'!AS129,'SPM Skenario Bank'!AS133)</f>
        <v>0</v>
      </c>
      <c r="AS56" s="48">
        <f>SUM('SPM Skenario Bank'!AT52,'SPM Skenario Bank'!AT109,'SPM Skenario Bank'!AT116,'SPM Skenario Bank'!AT119,'SPM Skenario Bank'!AT124,'SPM Skenario Bank'!AT129,'SPM Skenario Bank'!AT133)</f>
        <v>0</v>
      </c>
      <c r="AT56" s="48">
        <f>SUM('SPM Skenario Bank'!AU52,'SPM Skenario Bank'!AU109,'SPM Skenario Bank'!AU116,'SPM Skenario Bank'!AU119,'SPM Skenario Bank'!AU124,'SPM Skenario Bank'!AU129,'SPM Skenario Bank'!AU133)</f>
        <v>0</v>
      </c>
      <c r="AU56" s="48">
        <f>SUM('SPM Skenario Bank'!AV52,'SPM Skenario Bank'!AV109,'SPM Skenario Bank'!AV116,'SPM Skenario Bank'!AV119,'SPM Skenario Bank'!AV124,'SPM Skenario Bank'!AV129,'SPM Skenario Bank'!AV133)</f>
        <v>0</v>
      </c>
      <c r="AV56" s="48">
        <f>SUM('SPM Skenario Bank'!AW52,'SPM Skenario Bank'!AW109,'SPM Skenario Bank'!AW116,'SPM Skenario Bank'!AW119,'SPM Skenario Bank'!AW124,'SPM Skenario Bank'!AW129,'SPM Skenario Bank'!AW133)</f>
        <v>0</v>
      </c>
      <c r="AW56" s="48">
        <f>SUM('SPM Skenario Bank'!AX52,'SPM Skenario Bank'!AX109,'SPM Skenario Bank'!AX116,'SPM Skenario Bank'!AX119,'SPM Skenario Bank'!AX124,'SPM Skenario Bank'!AX129,'SPM Skenario Bank'!AX133)</f>
        <v>0</v>
      </c>
      <c r="AX56" s="48">
        <f>SUM('SPM Skenario Bank'!AY52,'SPM Skenario Bank'!AY109,'SPM Skenario Bank'!AY116,'SPM Skenario Bank'!AY119,'SPM Skenario Bank'!AY124,'SPM Skenario Bank'!AY129,'SPM Skenario Bank'!AY133)</f>
        <v>0</v>
      </c>
      <c r="AY56" s="48">
        <f>SUM('SPM Skenario Bank'!AZ52,'SPM Skenario Bank'!AZ109,'SPM Skenario Bank'!AZ116,'SPM Skenario Bank'!AZ119,'SPM Skenario Bank'!AZ124,'SPM Skenario Bank'!AZ129,'SPM Skenario Bank'!AZ133)</f>
        <v>0</v>
      </c>
      <c r="AZ56" s="48">
        <f>SUM('SPM Skenario Bank'!BA52,'SPM Skenario Bank'!BA109,'SPM Skenario Bank'!BA116,'SPM Skenario Bank'!BA119,'SPM Skenario Bank'!BA124,'SPM Skenario Bank'!BA129,'SPM Skenario Bank'!BA133)</f>
        <v>0</v>
      </c>
    </row>
    <row r="57" spans="4:16180">
      <c r="G57" s="38" t="s">
        <v>276</v>
      </c>
      <c r="K57" s="48">
        <f>K55</f>
        <v>0</v>
      </c>
      <c r="L57" s="48">
        <f t="shared" ref="L57:AZ57" si="14">L55</f>
        <v>0</v>
      </c>
      <c r="M57" s="48">
        <f t="shared" si="14"/>
        <v>0</v>
      </c>
      <c r="N57" s="48">
        <f t="shared" si="14"/>
        <v>0</v>
      </c>
      <c r="O57" s="48">
        <f t="shared" si="14"/>
        <v>0</v>
      </c>
      <c r="P57" s="48">
        <f t="shared" si="14"/>
        <v>0</v>
      </c>
      <c r="Q57" s="48">
        <f t="shared" si="14"/>
        <v>0</v>
      </c>
      <c r="R57" s="48">
        <f t="shared" si="14"/>
        <v>0</v>
      </c>
      <c r="S57" s="48">
        <f t="shared" si="14"/>
        <v>0</v>
      </c>
      <c r="T57" s="48">
        <f t="shared" si="14"/>
        <v>0</v>
      </c>
      <c r="U57" s="48">
        <f t="shared" si="14"/>
        <v>0</v>
      </c>
      <c r="V57" s="48">
        <f t="shared" si="14"/>
        <v>0</v>
      </c>
      <c r="W57" s="48">
        <f t="shared" si="14"/>
        <v>0</v>
      </c>
      <c r="X57" s="48">
        <f t="shared" si="14"/>
        <v>0</v>
      </c>
      <c r="Y57" s="48">
        <f t="shared" si="14"/>
        <v>0</v>
      </c>
      <c r="Z57" s="48">
        <f t="shared" si="14"/>
        <v>0</v>
      </c>
      <c r="AA57" s="48">
        <f t="shared" si="14"/>
        <v>0</v>
      </c>
      <c r="AB57" s="48">
        <f t="shared" si="14"/>
        <v>0</v>
      </c>
      <c r="AC57" s="48">
        <f t="shared" si="14"/>
        <v>0</v>
      </c>
      <c r="AD57" s="48">
        <f t="shared" si="14"/>
        <v>0</v>
      </c>
      <c r="AE57" s="48">
        <f t="shared" si="14"/>
        <v>0</v>
      </c>
      <c r="AF57" s="48">
        <f t="shared" si="14"/>
        <v>0</v>
      </c>
      <c r="AG57" s="48">
        <f t="shared" si="14"/>
        <v>0</v>
      </c>
      <c r="AH57" s="48">
        <f t="shared" si="14"/>
        <v>0</v>
      </c>
      <c r="AI57" s="48">
        <f t="shared" si="14"/>
        <v>0</v>
      </c>
      <c r="AJ57" s="48">
        <f t="shared" si="14"/>
        <v>0</v>
      </c>
      <c r="AK57" s="48">
        <f t="shared" si="14"/>
        <v>0</v>
      </c>
      <c r="AL57" s="48">
        <f t="shared" si="14"/>
        <v>0</v>
      </c>
      <c r="AM57" s="48">
        <f t="shared" si="14"/>
        <v>0</v>
      </c>
      <c r="AN57" s="48">
        <f t="shared" si="14"/>
        <v>0</v>
      </c>
      <c r="AO57" s="48">
        <f t="shared" si="14"/>
        <v>0</v>
      </c>
      <c r="AP57" s="48">
        <f t="shared" si="14"/>
        <v>0</v>
      </c>
      <c r="AQ57" s="48">
        <f t="shared" si="14"/>
        <v>0</v>
      </c>
      <c r="AR57" s="48">
        <f t="shared" si="14"/>
        <v>0</v>
      </c>
      <c r="AS57" s="48">
        <f t="shared" si="14"/>
        <v>0</v>
      </c>
      <c r="AT57" s="48">
        <f t="shared" si="14"/>
        <v>0</v>
      </c>
      <c r="AU57" s="48">
        <f t="shared" si="14"/>
        <v>0</v>
      </c>
      <c r="AV57" s="48">
        <f t="shared" si="14"/>
        <v>0</v>
      </c>
      <c r="AW57" s="48">
        <f t="shared" si="14"/>
        <v>0</v>
      </c>
      <c r="AX57" s="48">
        <f t="shared" si="14"/>
        <v>0</v>
      </c>
      <c r="AY57" s="48">
        <f t="shared" si="14"/>
        <v>0</v>
      </c>
      <c r="AZ57" s="48">
        <f t="shared" si="14"/>
        <v>0</v>
      </c>
    </row>
    <row r="58" spans="4:16180">
      <c r="G58" s="38" t="s">
        <v>277</v>
      </c>
      <c r="K58" s="48">
        <f>K56</f>
        <v>0</v>
      </c>
      <c r="L58" s="48">
        <f t="shared" ref="L58:AZ58" si="15">L56</f>
        <v>0</v>
      </c>
      <c r="M58" s="48">
        <f t="shared" si="15"/>
        <v>0</v>
      </c>
      <c r="N58" s="48">
        <f t="shared" si="15"/>
        <v>0</v>
      </c>
      <c r="O58" s="48">
        <f t="shared" si="15"/>
        <v>0</v>
      </c>
      <c r="P58" s="48">
        <f t="shared" si="15"/>
        <v>0</v>
      </c>
      <c r="Q58" s="48">
        <f t="shared" si="15"/>
        <v>0</v>
      </c>
      <c r="R58" s="48">
        <f t="shared" si="15"/>
        <v>0</v>
      </c>
      <c r="S58" s="48">
        <f t="shared" si="15"/>
        <v>0</v>
      </c>
      <c r="T58" s="48">
        <f t="shared" si="15"/>
        <v>0</v>
      </c>
      <c r="U58" s="48">
        <f t="shared" si="15"/>
        <v>0</v>
      </c>
      <c r="V58" s="48">
        <f t="shared" si="15"/>
        <v>0</v>
      </c>
      <c r="W58" s="48">
        <f t="shared" si="15"/>
        <v>0</v>
      </c>
      <c r="X58" s="48">
        <f t="shared" si="15"/>
        <v>0</v>
      </c>
      <c r="Y58" s="48">
        <f t="shared" si="15"/>
        <v>0</v>
      </c>
      <c r="Z58" s="48">
        <f t="shared" si="15"/>
        <v>0</v>
      </c>
      <c r="AA58" s="48">
        <f t="shared" si="15"/>
        <v>0</v>
      </c>
      <c r="AB58" s="48">
        <f t="shared" si="15"/>
        <v>0</v>
      </c>
      <c r="AC58" s="48">
        <f t="shared" si="15"/>
        <v>0</v>
      </c>
      <c r="AD58" s="48">
        <f t="shared" si="15"/>
        <v>0</v>
      </c>
      <c r="AE58" s="48">
        <f t="shared" si="15"/>
        <v>0</v>
      </c>
      <c r="AF58" s="48">
        <f t="shared" si="15"/>
        <v>0</v>
      </c>
      <c r="AG58" s="48">
        <f t="shared" si="15"/>
        <v>0</v>
      </c>
      <c r="AH58" s="48">
        <f t="shared" si="15"/>
        <v>0</v>
      </c>
      <c r="AI58" s="48">
        <f t="shared" si="15"/>
        <v>0</v>
      </c>
      <c r="AJ58" s="48">
        <f t="shared" si="15"/>
        <v>0</v>
      </c>
      <c r="AK58" s="48">
        <f t="shared" si="15"/>
        <v>0</v>
      </c>
      <c r="AL58" s="48">
        <f t="shared" si="15"/>
        <v>0</v>
      </c>
      <c r="AM58" s="48">
        <f t="shared" si="15"/>
        <v>0</v>
      </c>
      <c r="AN58" s="48">
        <f t="shared" si="15"/>
        <v>0</v>
      </c>
      <c r="AO58" s="48">
        <f t="shared" si="15"/>
        <v>0</v>
      </c>
      <c r="AP58" s="48">
        <f t="shared" si="15"/>
        <v>0</v>
      </c>
      <c r="AQ58" s="48">
        <f t="shared" si="15"/>
        <v>0</v>
      </c>
      <c r="AR58" s="48">
        <f t="shared" si="15"/>
        <v>0</v>
      </c>
      <c r="AS58" s="48">
        <f t="shared" si="15"/>
        <v>0</v>
      </c>
      <c r="AT58" s="48">
        <f t="shared" si="15"/>
        <v>0</v>
      </c>
      <c r="AU58" s="48">
        <f t="shared" si="15"/>
        <v>0</v>
      </c>
      <c r="AV58" s="48">
        <f t="shared" si="15"/>
        <v>0</v>
      </c>
      <c r="AW58" s="48">
        <f t="shared" si="15"/>
        <v>0</v>
      </c>
      <c r="AX58" s="48">
        <f t="shared" si="15"/>
        <v>0</v>
      </c>
      <c r="AY58" s="48">
        <f t="shared" si="15"/>
        <v>0</v>
      </c>
      <c r="AZ58" s="48">
        <f t="shared" si="15"/>
        <v>0</v>
      </c>
    </row>
    <row r="59" spans="4:16180">
      <c r="G59" s="38" t="s">
        <v>278</v>
      </c>
      <c r="K59" s="48">
        <f>'SPM Skenario Bank'!L77</f>
        <v>0</v>
      </c>
      <c r="L59" s="48">
        <f>'SPM Skenario Bank'!M77</f>
        <v>0</v>
      </c>
      <c r="M59" s="48">
        <f>'SPM Skenario Bank'!N77</f>
        <v>0</v>
      </c>
      <c r="N59" s="48">
        <f>'SPM Skenario Bank'!O77</f>
        <v>0</v>
      </c>
      <c r="O59" s="48">
        <f>'SPM Skenario Bank'!P77</f>
        <v>0</v>
      </c>
      <c r="P59" s="48">
        <f>'SPM Skenario Bank'!Q77</f>
        <v>0</v>
      </c>
      <c r="Q59" s="48">
        <f>'SPM Skenario Bank'!R77</f>
        <v>0</v>
      </c>
      <c r="R59" s="48">
        <f>'SPM Skenario Bank'!S77</f>
        <v>0</v>
      </c>
      <c r="S59" s="48">
        <f>'SPM Skenario Bank'!T77</f>
        <v>0</v>
      </c>
      <c r="T59" s="48">
        <f>'SPM Skenario Bank'!U77</f>
        <v>0</v>
      </c>
      <c r="U59" s="48">
        <f>'SPM Skenario Bank'!V77</f>
        <v>0</v>
      </c>
      <c r="V59" s="48">
        <f>'SPM Skenario Bank'!W77</f>
        <v>0</v>
      </c>
      <c r="W59" s="48">
        <f>'SPM Skenario Bank'!X77</f>
        <v>0</v>
      </c>
      <c r="X59" s="48">
        <f>'SPM Skenario Bank'!Y77</f>
        <v>0</v>
      </c>
      <c r="Y59" s="48">
        <f>'SPM Skenario Bank'!Z77</f>
        <v>0</v>
      </c>
      <c r="Z59" s="48">
        <f>'SPM Skenario Bank'!AA77</f>
        <v>0</v>
      </c>
      <c r="AA59" s="48">
        <f>'SPM Skenario Bank'!AB77</f>
        <v>0</v>
      </c>
      <c r="AB59" s="48">
        <f>'SPM Skenario Bank'!AC77</f>
        <v>0</v>
      </c>
      <c r="AC59" s="48">
        <f>'SPM Skenario Bank'!AD77</f>
        <v>0</v>
      </c>
      <c r="AD59" s="48">
        <f>'SPM Skenario Bank'!AE77</f>
        <v>0</v>
      </c>
      <c r="AE59" s="48">
        <f>'SPM Skenario Bank'!AF77</f>
        <v>0</v>
      </c>
      <c r="AF59" s="48">
        <f>'SPM Skenario Bank'!AG77</f>
        <v>0</v>
      </c>
      <c r="AG59" s="48">
        <f>'SPM Skenario Bank'!AH77</f>
        <v>0</v>
      </c>
      <c r="AH59" s="48">
        <f>'SPM Skenario Bank'!AI77</f>
        <v>0</v>
      </c>
      <c r="AI59" s="48">
        <f>'SPM Skenario Bank'!AJ77</f>
        <v>0</v>
      </c>
      <c r="AJ59" s="48">
        <f>'SPM Skenario Bank'!AK77</f>
        <v>0</v>
      </c>
      <c r="AK59" s="48">
        <f>'SPM Skenario Bank'!AL77</f>
        <v>0</v>
      </c>
      <c r="AL59" s="48">
        <f>'SPM Skenario Bank'!AM77</f>
        <v>0</v>
      </c>
      <c r="AM59" s="48">
        <f>'SPM Skenario Bank'!AN77</f>
        <v>0</v>
      </c>
      <c r="AN59" s="48">
        <f>'SPM Skenario Bank'!AO77</f>
        <v>0</v>
      </c>
      <c r="AO59" s="48">
        <f>'SPM Skenario Bank'!AP77</f>
        <v>0</v>
      </c>
      <c r="AP59" s="48">
        <f>'SPM Skenario Bank'!AQ77</f>
        <v>0</v>
      </c>
      <c r="AQ59" s="48">
        <f>'SPM Skenario Bank'!AR77</f>
        <v>0</v>
      </c>
      <c r="AR59" s="48">
        <f>'SPM Skenario Bank'!AS77</f>
        <v>0</v>
      </c>
      <c r="AS59" s="48">
        <f>'SPM Skenario Bank'!AT77</f>
        <v>0</v>
      </c>
      <c r="AT59" s="48">
        <f>'SPM Skenario Bank'!AU77</f>
        <v>0</v>
      </c>
      <c r="AU59" s="48">
        <f>'SPM Skenario Bank'!AV77</f>
        <v>0</v>
      </c>
      <c r="AV59" s="48">
        <f>'SPM Skenario Bank'!AW77</f>
        <v>0</v>
      </c>
      <c r="AW59" s="48">
        <f>'SPM Skenario Bank'!AX77</f>
        <v>0</v>
      </c>
      <c r="AX59" s="48">
        <f>'SPM Skenario Bank'!AY77</f>
        <v>0</v>
      </c>
      <c r="AY59" s="48">
        <f>'SPM Skenario Bank'!AZ77</f>
        <v>0</v>
      </c>
      <c r="AZ59" s="48">
        <f>'SPM Skenario Bank'!BA77</f>
        <v>0</v>
      </c>
    </row>
    <row r="60" spans="4:16180" ht="13">
      <c r="G60" s="292" t="s">
        <v>412</v>
      </c>
      <c r="K60" s="48">
        <f>'SPM Skenario Bank'!L49</f>
        <v>0</v>
      </c>
      <c r="L60" s="48">
        <f>'SPM Skenario Bank'!M49</f>
        <v>0</v>
      </c>
      <c r="M60" s="48">
        <f>'SPM Skenario Bank'!N49</f>
        <v>0</v>
      </c>
      <c r="N60" s="48">
        <f>'SPM Skenario Bank'!O49</f>
        <v>0</v>
      </c>
      <c r="O60" s="48">
        <f>'SPM Skenario Bank'!P49</f>
        <v>0</v>
      </c>
      <c r="P60" s="48">
        <f>'SPM Skenario Bank'!Q49</f>
        <v>0</v>
      </c>
      <c r="Q60" s="48">
        <f>'SPM Skenario Bank'!R49</f>
        <v>0</v>
      </c>
      <c r="R60" s="48">
        <f>'SPM Skenario Bank'!S49</f>
        <v>0</v>
      </c>
      <c r="S60" s="48">
        <f>'SPM Skenario Bank'!T49</f>
        <v>0</v>
      </c>
      <c r="T60" s="48">
        <f>'SPM Skenario Bank'!U49</f>
        <v>0</v>
      </c>
      <c r="U60" s="48">
        <f>'SPM Skenario Bank'!V49</f>
        <v>0</v>
      </c>
      <c r="V60" s="48">
        <f>'SPM Skenario Bank'!W49</f>
        <v>0</v>
      </c>
      <c r="W60" s="48">
        <f>'SPM Skenario Bank'!X49</f>
        <v>0</v>
      </c>
      <c r="X60" s="48">
        <f>'SPM Skenario Bank'!Y49</f>
        <v>0</v>
      </c>
      <c r="Y60" s="48">
        <f>'SPM Skenario Bank'!Z49</f>
        <v>0</v>
      </c>
      <c r="Z60" s="48">
        <f>'SPM Skenario Bank'!AA49</f>
        <v>0</v>
      </c>
      <c r="AA60" s="48">
        <f>'SPM Skenario Bank'!AB49</f>
        <v>0</v>
      </c>
      <c r="AB60" s="48">
        <f>'SPM Skenario Bank'!AC49</f>
        <v>0</v>
      </c>
      <c r="AC60" s="48">
        <f>'SPM Skenario Bank'!AD49</f>
        <v>0</v>
      </c>
      <c r="AD60" s="48">
        <f>'SPM Skenario Bank'!AE49</f>
        <v>0</v>
      </c>
      <c r="AE60" s="48">
        <f>'SPM Skenario Bank'!AF49</f>
        <v>0</v>
      </c>
      <c r="AF60" s="48">
        <f>'SPM Skenario Bank'!AG49</f>
        <v>0</v>
      </c>
      <c r="AG60" s="48">
        <f>'SPM Skenario Bank'!AH49</f>
        <v>0</v>
      </c>
      <c r="AH60" s="48">
        <f>'SPM Skenario Bank'!AI49</f>
        <v>0</v>
      </c>
      <c r="AI60" s="48">
        <f>'SPM Skenario Bank'!AJ49</f>
        <v>0</v>
      </c>
      <c r="AJ60" s="48">
        <f>'SPM Skenario Bank'!AK49</f>
        <v>0</v>
      </c>
      <c r="AK60" s="48">
        <f>'SPM Skenario Bank'!AL49</f>
        <v>0</v>
      </c>
      <c r="AL60" s="48">
        <f>'SPM Skenario Bank'!AM49</f>
        <v>0</v>
      </c>
      <c r="AM60" s="48">
        <f>'SPM Skenario Bank'!AN49</f>
        <v>0</v>
      </c>
      <c r="AN60" s="48">
        <f>'SPM Skenario Bank'!AO49</f>
        <v>0</v>
      </c>
      <c r="AO60" s="48">
        <f>'SPM Skenario Bank'!AP49</f>
        <v>0</v>
      </c>
      <c r="AP60" s="48">
        <f>'SPM Skenario Bank'!AQ49</f>
        <v>0</v>
      </c>
      <c r="AQ60" s="48">
        <f>'SPM Skenario Bank'!AR49</f>
        <v>0</v>
      </c>
      <c r="AR60" s="48">
        <f>'SPM Skenario Bank'!AS49</f>
        <v>0</v>
      </c>
      <c r="AS60" s="48">
        <f>'SPM Skenario Bank'!AT49</f>
        <v>0</v>
      </c>
      <c r="AT60" s="48">
        <f>'SPM Skenario Bank'!AU49</f>
        <v>0</v>
      </c>
      <c r="AU60" s="48">
        <f>'SPM Skenario Bank'!AV49</f>
        <v>0</v>
      </c>
      <c r="AV60" s="48">
        <f>'SPM Skenario Bank'!AW49</f>
        <v>0</v>
      </c>
      <c r="AW60" s="48">
        <f>'SPM Skenario Bank'!AX49</f>
        <v>0</v>
      </c>
      <c r="AX60" s="48">
        <f>'SPM Skenario Bank'!AY49</f>
        <v>0</v>
      </c>
      <c r="AY60" s="48">
        <f>'SPM Skenario Bank'!AZ49</f>
        <v>0</v>
      </c>
      <c r="AZ60" s="48">
        <f>'SPM Skenario Bank'!BA49</f>
        <v>0</v>
      </c>
    </row>
    <row r="61" spans="4:16180" ht="13">
      <c r="G61" s="292" t="s">
        <v>394</v>
      </c>
      <c r="K61" s="48">
        <f>('SPM Skenario Bank'!L184)</f>
        <v>0</v>
      </c>
      <c r="L61" s="48">
        <f>('SPM Skenario Bank'!M184)</f>
        <v>0</v>
      </c>
      <c r="M61" s="48">
        <f>('SPM Skenario Bank'!N184)</f>
        <v>0</v>
      </c>
      <c r="N61" s="48">
        <f>('SPM Skenario Bank'!O184)</f>
        <v>0</v>
      </c>
      <c r="O61" s="48">
        <f>('SPM Skenario Bank'!P184)</f>
        <v>0</v>
      </c>
      <c r="P61" s="48">
        <f>('SPM Skenario Bank'!Q184)</f>
        <v>0</v>
      </c>
      <c r="Q61" s="48">
        <f>('SPM Skenario Bank'!R184)</f>
        <v>0</v>
      </c>
      <c r="R61" s="48">
        <f>('SPM Skenario Bank'!S184)</f>
        <v>0</v>
      </c>
      <c r="S61" s="48">
        <f>('SPM Skenario Bank'!T184)</f>
        <v>0</v>
      </c>
      <c r="T61" s="48">
        <f>('SPM Skenario Bank'!U184)</f>
        <v>0</v>
      </c>
      <c r="U61" s="48">
        <f>('SPM Skenario Bank'!V184)</f>
        <v>0</v>
      </c>
      <c r="V61" s="48">
        <f>('SPM Skenario Bank'!W184)</f>
        <v>0</v>
      </c>
      <c r="W61" s="48">
        <f>('SPM Skenario Bank'!X184)</f>
        <v>0</v>
      </c>
      <c r="X61" s="48">
        <f>('SPM Skenario Bank'!Y184)</f>
        <v>0</v>
      </c>
      <c r="Y61" s="48">
        <f>('SPM Skenario Bank'!Z184)</f>
        <v>0</v>
      </c>
      <c r="Z61" s="48">
        <f>('SPM Skenario Bank'!AA184)</f>
        <v>0</v>
      </c>
      <c r="AA61" s="48">
        <f>('SPM Skenario Bank'!AB184)</f>
        <v>0</v>
      </c>
      <c r="AB61" s="48">
        <f>('SPM Skenario Bank'!AC184)</f>
        <v>0</v>
      </c>
      <c r="AC61" s="48">
        <f>('SPM Skenario Bank'!AD184)</f>
        <v>0</v>
      </c>
      <c r="AD61" s="48">
        <f>('SPM Skenario Bank'!AE184)</f>
        <v>0</v>
      </c>
      <c r="AE61" s="48">
        <f>('SPM Skenario Bank'!AF184)</f>
        <v>0</v>
      </c>
      <c r="AF61" s="48">
        <f>('SPM Skenario Bank'!AG184)</f>
        <v>0</v>
      </c>
      <c r="AG61" s="48">
        <f>('SPM Skenario Bank'!AH184)</f>
        <v>0</v>
      </c>
      <c r="AH61" s="48">
        <f>('SPM Skenario Bank'!AI184)</f>
        <v>0</v>
      </c>
      <c r="AI61" s="48">
        <f>('SPM Skenario Bank'!AJ184)</f>
        <v>0</v>
      </c>
      <c r="AJ61" s="48">
        <f>('SPM Skenario Bank'!AK184)</f>
        <v>0</v>
      </c>
      <c r="AK61" s="48">
        <f>('SPM Skenario Bank'!AL184)</f>
        <v>0</v>
      </c>
      <c r="AL61" s="48">
        <f>('SPM Skenario Bank'!AM184)</f>
        <v>0</v>
      </c>
      <c r="AM61" s="48">
        <f>('SPM Skenario Bank'!AN184)</f>
        <v>0</v>
      </c>
      <c r="AN61" s="48">
        <f>('SPM Skenario Bank'!AO184)</f>
        <v>0</v>
      </c>
      <c r="AO61" s="48">
        <f>('SPM Skenario Bank'!AP184)</f>
        <v>0</v>
      </c>
      <c r="AP61" s="48">
        <f>('SPM Skenario Bank'!AQ184)</f>
        <v>0</v>
      </c>
      <c r="AQ61" s="48">
        <f>('SPM Skenario Bank'!AR184)</f>
        <v>0</v>
      </c>
      <c r="AR61" s="48">
        <f>('SPM Skenario Bank'!AS184)</f>
        <v>0</v>
      </c>
      <c r="AS61" s="48">
        <f>('SPM Skenario Bank'!AT184)</f>
        <v>0</v>
      </c>
      <c r="AT61" s="48">
        <f>('SPM Skenario Bank'!AU184)</f>
        <v>0</v>
      </c>
      <c r="AU61" s="48">
        <f>('SPM Skenario Bank'!AV184)</f>
        <v>0</v>
      </c>
      <c r="AV61" s="48">
        <f>('SPM Skenario Bank'!AW184)</f>
        <v>0</v>
      </c>
      <c r="AW61" s="48">
        <f>('SPM Skenario Bank'!AX184)</f>
        <v>0</v>
      </c>
      <c r="AX61" s="48">
        <f>('SPM Skenario Bank'!AY184)</f>
        <v>0</v>
      </c>
      <c r="AY61" s="48">
        <f>('SPM Skenario Bank'!AZ184)</f>
        <v>0</v>
      </c>
      <c r="AZ61" s="48">
        <f>('SPM Skenario Bank'!BA184)</f>
        <v>0</v>
      </c>
    </row>
    <row r="62" spans="4:16180">
      <c r="G62" s="38" t="s">
        <v>275</v>
      </c>
      <c r="K62" s="48">
        <f>K58+K61</f>
        <v>0</v>
      </c>
      <c r="L62" s="48">
        <f t="shared" ref="L62:AZ62" si="16">L58+L61</f>
        <v>0</v>
      </c>
      <c r="M62" s="48">
        <f t="shared" si="16"/>
        <v>0</v>
      </c>
      <c r="N62" s="48">
        <f t="shared" si="16"/>
        <v>0</v>
      </c>
      <c r="O62" s="48">
        <f t="shared" si="16"/>
        <v>0</v>
      </c>
      <c r="P62" s="48">
        <f t="shared" si="16"/>
        <v>0</v>
      </c>
      <c r="Q62" s="48">
        <f t="shared" si="16"/>
        <v>0</v>
      </c>
      <c r="R62" s="48">
        <f t="shared" si="16"/>
        <v>0</v>
      </c>
      <c r="S62" s="48">
        <f t="shared" si="16"/>
        <v>0</v>
      </c>
      <c r="T62" s="48">
        <f t="shared" si="16"/>
        <v>0</v>
      </c>
      <c r="U62" s="48">
        <f t="shared" si="16"/>
        <v>0</v>
      </c>
      <c r="V62" s="48">
        <f t="shared" si="16"/>
        <v>0</v>
      </c>
      <c r="W62" s="48">
        <f t="shared" si="16"/>
        <v>0</v>
      </c>
      <c r="X62" s="48">
        <f t="shared" si="16"/>
        <v>0</v>
      </c>
      <c r="Y62" s="48">
        <f t="shared" si="16"/>
        <v>0</v>
      </c>
      <c r="Z62" s="48">
        <f t="shared" si="16"/>
        <v>0</v>
      </c>
      <c r="AA62" s="48">
        <f t="shared" si="16"/>
        <v>0</v>
      </c>
      <c r="AB62" s="48">
        <f t="shared" si="16"/>
        <v>0</v>
      </c>
      <c r="AC62" s="48">
        <f t="shared" si="16"/>
        <v>0</v>
      </c>
      <c r="AD62" s="48">
        <f t="shared" si="16"/>
        <v>0</v>
      </c>
      <c r="AE62" s="48">
        <f t="shared" si="16"/>
        <v>0</v>
      </c>
      <c r="AF62" s="48">
        <f t="shared" si="16"/>
        <v>0</v>
      </c>
      <c r="AG62" s="48">
        <f t="shared" si="16"/>
        <v>0</v>
      </c>
      <c r="AH62" s="48">
        <f t="shared" si="16"/>
        <v>0</v>
      </c>
      <c r="AI62" s="48">
        <f t="shared" si="16"/>
        <v>0</v>
      </c>
      <c r="AJ62" s="48">
        <f t="shared" si="16"/>
        <v>0</v>
      </c>
      <c r="AK62" s="48">
        <f t="shared" si="16"/>
        <v>0</v>
      </c>
      <c r="AL62" s="48">
        <f t="shared" si="16"/>
        <v>0</v>
      </c>
      <c r="AM62" s="48">
        <f t="shared" si="16"/>
        <v>0</v>
      </c>
      <c r="AN62" s="48">
        <f t="shared" si="16"/>
        <v>0</v>
      </c>
      <c r="AO62" s="48">
        <f t="shared" si="16"/>
        <v>0</v>
      </c>
      <c r="AP62" s="48">
        <f t="shared" si="16"/>
        <v>0</v>
      </c>
      <c r="AQ62" s="48">
        <f t="shared" si="16"/>
        <v>0</v>
      </c>
      <c r="AR62" s="48">
        <f t="shared" si="16"/>
        <v>0</v>
      </c>
      <c r="AS62" s="48">
        <f t="shared" si="16"/>
        <v>0</v>
      </c>
      <c r="AT62" s="48">
        <f t="shared" si="16"/>
        <v>0</v>
      </c>
      <c r="AU62" s="48">
        <f t="shared" si="16"/>
        <v>0</v>
      </c>
      <c r="AV62" s="48">
        <f t="shared" si="16"/>
        <v>0</v>
      </c>
      <c r="AW62" s="48">
        <f t="shared" si="16"/>
        <v>0</v>
      </c>
      <c r="AX62" s="48">
        <f t="shared" si="16"/>
        <v>0</v>
      </c>
      <c r="AY62" s="48">
        <f t="shared" si="16"/>
        <v>0</v>
      </c>
      <c r="AZ62" s="48">
        <f t="shared" si="16"/>
        <v>0</v>
      </c>
    </row>
    <row r="63" spans="4:16180">
      <c r="G63" s="38" t="s">
        <v>395</v>
      </c>
      <c r="K63" s="48">
        <f>K59+K62</f>
        <v>0</v>
      </c>
      <c r="L63" s="48">
        <f t="shared" ref="L63:AZ63" si="17">L59+L62</f>
        <v>0</v>
      </c>
      <c r="M63" s="48">
        <f t="shared" si="17"/>
        <v>0</v>
      </c>
      <c r="N63" s="48">
        <f t="shared" si="17"/>
        <v>0</v>
      </c>
      <c r="O63" s="48">
        <f t="shared" si="17"/>
        <v>0</v>
      </c>
      <c r="P63" s="48">
        <f t="shared" si="17"/>
        <v>0</v>
      </c>
      <c r="Q63" s="48">
        <f t="shared" si="17"/>
        <v>0</v>
      </c>
      <c r="R63" s="48">
        <f t="shared" si="17"/>
        <v>0</v>
      </c>
      <c r="S63" s="48">
        <f t="shared" si="17"/>
        <v>0</v>
      </c>
      <c r="T63" s="48">
        <f t="shared" si="17"/>
        <v>0</v>
      </c>
      <c r="U63" s="48">
        <f t="shared" si="17"/>
        <v>0</v>
      </c>
      <c r="V63" s="48">
        <f t="shared" si="17"/>
        <v>0</v>
      </c>
      <c r="W63" s="48">
        <f t="shared" si="17"/>
        <v>0</v>
      </c>
      <c r="X63" s="48">
        <f t="shared" si="17"/>
        <v>0</v>
      </c>
      <c r="Y63" s="48">
        <f t="shared" si="17"/>
        <v>0</v>
      </c>
      <c r="Z63" s="48">
        <f t="shared" si="17"/>
        <v>0</v>
      </c>
      <c r="AA63" s="48">
        <f t="shared" si="17"/>
        <v>0</v>
      </c>
      <c r="AB63" s="48">
        <f t="shared" si="17"/>
        <v>0</v>
      </c>
      <c r="AC63" s="48">
        <f t="shared" si="17"/>
        <v>0</v>
      </c>
      <c r="AD63" s="48">
        <f t="shared" si="17"/>
        <v>0</v>
      </c>
      <c r="AE63" s="48">
        <f t="shared" si="17"/>
        <v>0</v>
      </c>
      <c r="AF63" s="48">
        <f t="shared" si="17"/>
        <v>0</v>
      </c>
      <c r="AG63" s="48">
        <f t="shared" si="17"/>
        <v>0</v>
      </c>
      <c r="AH63" s="48">
        <f t="shared" si="17"/>
        <v>0</v>
      </c>
      <c r="AI63" s="48">
        <f t="shared" si="17"/>
        <v>0</v>
      </c>
      <c r="AJ63" s="48">
        <f t="shared" si="17"/>
        <v>0</v>
      </c>
      <c r="AK63" s="48">
        <f t="shared" si="17"/>
        <v>0</v>
      </c>
      <c r="AL63" s="48">
        <f t="shared" si="17"/>
        <v>0</v>
      </c>
      <c r="AM63" s="48">
        <f t="shared" si="17"/>
        <v>0</v>
      </c>
      <c r="AN63" s="48">
        <f t="shared" si="17"/>
        <v>0</v>
      </c>
      <c r="AO63" s="48">
        <f t="shared" si="17"/>
        <v>0</v>
      </c>
      <c r="AP63" s="48">
        <f t="shared" si="17"/>
        <v>0</v>
      </c>
      <c r="AQ63" s="48">
        <f t="shared" si="17"/>
        <v>0</v>
      </c>
      <c r="AR63" s="48">
        <f t="shared" si="17"/>
        <v>0</v>
      </c>
      <c r="AS63" s="48">
        <f t="shared" si="17"/>
        <v>0</v>
      </c>
      <c r="AT63" s="48">
        <f t="shared" si="17"/>
        <v>0</v>
      </c>
      <c r="AU63" s="48">
        <f t="shared" si="17"/>
        <v>0</v>
      </c>
      <c r="AV63" s="48">
        <f t="shared" si="17"/>
        <v>0</v>
      </c>
      <c r="AW63" s="48">
        <f t="shared" si="17"/>
        <v>0</v>
      </c>
      <c r="AX63" s="48">
        <f t="shared" si="17"/>
        <v>0</v>
      </c>
      <c r="AY63" s="48">
        <f t="shared" si="17"/>
        <v>0</v>
      </c>
      <c r="AZ63" s="48">
        <f t="shared" si="17"/>
        <v>0</v>
      </c>
    </row>
    <row r="64" spans="4:16180">
      <c r="G64" s="38" t="s">
        <v>396</v>
      </c>
      <c r="K64" s="50">
        <f>K63-SUM($K61:K61)</f>
        <v>0</v>
      </c>
      <c r="L64" s="50">
        <f>L63-SUM($K61:L61)</f>
        <v>0</v>
      </c>
      <c r="M64" s="50">
        <f>M63-SUM($K61:M61)</f>
        <v>0</v>
      </c>
      <c r="N64" s="50">
        <f>N63-SUM($K61:N61)</f>
        <v>0</v>
      </c>
      <c r="O64" s="50">
        <f>O63-SUM($K61:O61)</f>
        <v>0</v>
      </c>
      <c r="P64" s="50">
        <f>P63-SUM($K61:P61)</f>
        <v>0</v>
      </c>
      <c r="Q64" s="50">
        <f>Q63-SUM($K61:Q61)</f>
        <v>0</v>
      </c>
      <c r="R64" s="50">
        <f>R63-SUM($K61:R61)</f>
        <v>0</v>
      </c>
      <c r="S64" s="50">
        <f>S63-SUM($K61:S61)</f>
        <v>0</v>
      </c>
      <c r="T64" s="50">
        <f>T63-SUM($K61:T61)</f>
        <v>0</v>
      </c>
      <c r="U64" s="50">
        <f>U63-SUM($K61:U61)</f>
        <v>0</v>
      </c>
      <c r="V64" s="50">
        <f>V63-SUM($K61:V61)</f>
        <v>0</v>
      </c>
      <c r="W64" s="50">
        <f>W63-SUM($K61:W61)</f>
        <v>0</v>
      </c>
      <c r="X64" s="50">
        <f>X63-SUM($K61:X61)</f>
        <v>0</v>
      </c>
      <c r="Y64" s="50">
        <f>Y63-SUM($K61:Y61)</f>
        <v>0</v>
      </c>
      <c r="Z64" s="50">
        <f>Z63-SUM($K61:Z61)</f>
        <v>0</v>
      </c>
      <c r="AA64" s="50">
        <f>AA63-SUM($K61:AA61)</f>
        <v>0</v>
      </c>
      <c r="AB64" s="50">
        <f>AB63-SUM($K61:AB61)</f>
        <v>0</v>
      </c>
      <c r="AC64" s="50">
        <f>AC63-SUM($K61:AC61)</f>
        <v>0</v>
      </c>
      <c r="AD64" s="50">
        <f>AD63-SUM($K61:AD61)</f>
        <v>0</v>
      </c>
      <c r="AE64" s="50">
        <f>AE63-SUM($K61:AE61)</f>
        <v>0</v>
      </c>
      <c r="AF64" s="50">
        <f>AF63-SUM($K61:AF61)</f>
        <v>0</v>
      </c>
      <c r="AG64" s="50">
        <f>AG63-SUM($K61:AG61)</f>
        <v>0</v>
      </c>
      <c r="AH64" s="50">
        <f>AH63-SUM($K61:AH61)</f>
        <v>0</v>
      </c>
      <c r="AI64" s="50">
        <f>AI63-SUM($K61:AI61)</f>
        <v>0</v>
      </c>
      <c r="AJ64" s="50">
        <f>AJ63-SUM($K61:AJ61)</f>
        <v>0</v>
      </c>
      <c r="AK64" s="50">
        <f>AK63-SUM($K61:AK61)</f>
        <v>0</v>
      </c>
      <c r="AL64" s="50">
        <f>AL63-SUM($K61:AL61)</f>
        <v>0</v>
      </c>
      <c r="AM64" s="50">
        <f>AM63-SUM($K61:AM61)</f>
        <v>0</v>
      </c>
      <c r="AN64" s="50">
        <f>AN63-SUM($K61:AN61)</f>
        <v>0</v>
      </c>
      <c r="AO64" s="50">
        <f>AO63-SUM($K61:AO61)</f>
        <v>0</v>
      </c>
      <c r="AP64" s="50">
        <f>AP63-SUM($K61:AP61)</f>
        <v>0</v>
      </c>
      <c r="AQ64" s="50">
        <f>AQ63-SUM($K61:AQ61)</f>
        <v>0</v>
      </c>
      <c r="AR64" s="50">
        <f>AR63-SUM($K61:AR61)</f>
        <v>0</v>
      </c>
      <c r="AS64" s="50">
        <f>AS63-SUM($K61:AS61)</f>
        <v>0</v>
      </c>
      <c r="AT64" s="50">
        <f>AT63-SUM($K61:AT61)</f>
        <v>0</v>
      </c>
      <c r="AU64" s="50">
        <f>AU63-SUM($K61:AU61)</f>
        <v>0</v>
      </c>
      <c r="AV64" s="50">
        <f>AV63-SUM($K61:AV61)</f>
        <v>0</v>
      </c>
      <c r="AW64" s="50">
        <f>AW63-SUM($K61:AW61)</f>
        <v>0</v>
      </c>
      <c r="AX64" s="50">
        <f>AX63-SUM($K61:AX61)</f>
        <v>0</v>
      </c>
      <c r="AY64" s="50">
        <f>AY63-SUM($K61:AY61)</f>
        <v>0</v>
      </c>
      <c r="AZ64" s="50">
        <f>AZ63-SUM($K61:AZ61)</f>
        <v>0</v>
      </c>
    </row>
    <row r="65" spans="4:16180" s="21" customFormat="1">
      <c r="D65" s="20"/>
      <c r="E65" s="20"/>
      <c r="F65" s="20"/>
      <c r="G65" s="38" t="s">
        <v>278</v>
      </c>
      <c r="I65" s="20"/>
      <c r="J65" s="22"/>
      <c r="K65" s="50">
        <f>K64-SUM($K62:K62)</f>
        <v>0</v>
      </c>
      <c r="L65" s="50">
        <f>L64-SUM($K62:L62)</f>
        <v>0</v>
      </c>
      <c r="M65" s="50">
        <f>M64-SUM($K62:M62)</f>
        <v>0</v>
      </c>
      <c r="N65" s="50">
        <f>N64-SUM($K62:N62)</f>
        <v>0</v>
      </c>
      <c r="O65" s="50">
        <f>O64-SUM($K62:O62)</f>
        <v>0</v>
      </c>
      <c r="P65" s="50">
        <f>P64-SUM($K62:P62)</f>
        <v>0</v>
      </c>
      <c r="Q65" s="50">
        <f>Q64-SUM($K62:Q62)</f>
        <v>0</v>
      </c>
      <c r="R65" s="50">
        <f>R64-SUM($K62:R62)</f>
        <v>0</v>
      </c>
      <c r="S65" s="50">
        <f>S64-SUM($K62:S62)</f>
        <v>0</v>
      </c>
      <c r="T65" s="50">
        <f>T64-SUM($K62:T62)</f>
        <v>0</v>
      </c>
      <c r="U65" s="50">
        <f>U64-SUM($K62:U62)</f>
        <v>0</v>
      </c>
      <c r="V65" s="50">
        <f>V64-SUM($K62:V62)</f>
        <v>0</v>
      </c>
      <c r="W65" s="50">
        <f>W64-SUM($K62:W62)</f>
        <v>0</v>
      </c>
      <c r="X65" s="50">
        <f>X64-SUM($K62:X62)</f>
        <v>0</v>
      </c>
      <c r="Y65" s="50">
        <f>Y64-SUM($K62:Y62)</f>
        <v>0</v>
      </c>
      <c r="Z65" s="50">
        <f>Z64-SUM($K62:Z62)</f>
        <v>0</v>
      </c>
      <c r="AA65" s="50">
        <f>AA64-SUM($K62:AA62)</f>
        <v>0</v>
      </c>
      <c r="AB65" s="50">
        <f>AB64-SUM($K62:AB62)</f>
        <v>0</v>
      </c>
      <c r="AC65" s="50">
        <f>AC64-SUM($K62:AC62)</f>
        <v>0</v>
      </c>
      <c r="AD65" s="50">
        <f>AD64-SUM($K62:AD62)</f>
        <v>0</v>
      </c>
      <c r="AE65" s="50">
        <f>AE64-SUM($K62:AE62)</f>
        <v>0</v>
      </c>
      <c r="AF65" s="50">
        <f>AF64-SUM($K62:AF62)</f>
        <v>0</v>
      </c>
      <c r="AG65" s="50">
        <f>AG64-SUM($K62:AG62)</f>
        <v>0</v>
      </c>
      <c r="AH65" s="50">
        <f>AH64-SUM($K62:AH62)</f>
        <v>0</v>
      </c>
      <c r="AI65" s="50">
        <f>AI64-SUM($K62:AI62)</f>
        <v>0</v>
      </c>
      <c r="AJ65" s="50">
        <f>AJ64-SUM($K62:AJ62)</f>
        <v>0</v>
      </c>
      <c r="AK65" s="50">
        <f>AK64-SUM($K62:AK62)</f>
        <v>0</v>
      </c>
      <c r="AL65" s="50">
        <f>AL64-SUM($K62:AL62)</f>
        <v>0</v>
      </c>
      <c r="AM65" s="50">
        <f>AM64-SUM($K62:AM62)</f>
        <v>0</v>
      </c>
      <c r="AN65" s="50">
        <f>AN64-SUM($K62:AN62)</f>
        <v>0</v>
      </c>
      <c r="AO65" s="50">
        <f>AO64-SUM($K62:AO62)</f>
        <v>0</v>
      </c>
      <c r="AP65" s="50">
        <f>AP64-SUM($K62:AP62)</f>
        <v>0</v>
      </c>
      <c r="AQ65" s="50">
        <f>AQ64-SUM($K62:AQ62)</f>
        <v>0</v>
      </c>
      <c r="AR65" s="50">
        <f>AR64-SUM($K62:AR62)</f>
        <v>0</v>
      </c>
      <c r="AS65" s="50">
        <f>AS64-SUM($K62:AS62)</f>
        <v>0</v>
      </c>
      <c r="AT65" s="50">
        <f>AT64-SUM($K62:AT62)</f>
        <v>0</v>
      </c>
      <c r="AU65" s="50">
        <f>AU64-SUM($K62:AU62)</f>
        <v>0</v>
      </c>
      <c r="AV65" s="50">
        <f>AV64-SUM($K62:AV62)</f>
        <v>0</v>
      </c>
      <c r="AW65" s="50">
        <f>AW64-SUM($K62:AW62)</f>
        <v>0</v>
      </c>
      <c r="AX65" s="50">
        <f>AX64-SUM($K62:AX62)</f>
        <v>0</v>
      </c>
      <c r="AY65" s="50">
        <f>AY64-SUM($K62:AY62)</f>
        <v>0</v>
      </c>
      <c r="AZ65" s="50">
        <f>AZ64-SUM($K62:AZ62)</f>
        <v>0</v>
      </c>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row>
    <row r="66" spans="4:16180" s="21" customFormat="1">
      <c r="D66" s="20"/>
      <c r="E66" s="20"/>
      <c r="F66" s="20"/>
      <c r="G66" s="38" t="s">
        <v>279</v>
      </c>
      <c r="I66" s="20"/>
      <c r="J66" s="22"/>
      <c r="K66" s="50">
        <f>K53+K65</f>
        <v>0</v>
      </c>
      <c r="L66" s="50">
        <f t="shared" ref="L66:AZ66" si="18">L53+L65</f>
        <v>0</v>
      </c>
      <c r="M66" s="50">
        <f t="shared" si="18"/>
        <v>0</v>
      </c>
      <c r="N66" s="50">
        <f t="shared" si="18"/>
        <v>0</v>
      </c>
      <c r="O66" s="50">
        <f t="shared" si="18"/>
        <v>0</v>
      </c>
      <c r="P66" s="50">
        <f t="shared" si="18"/>
        <v>0</v>
      </c>
      <c r="Q66" s="50">
        <f t="shared" si="18"/>
        <v>0</v>
      </c>
      <c r="R66" s="50">
        <f t="shared" si="18"/>
        <v>0</v>
      </c>
      <c r="S66" s="50">
        <f t="shared" si="18"/>
        <v>0</v>
      </c>
      <c r="T66" s="50">
        <f t="shared" si="18"/>
        <v>0</v>
      </c>
      <c r="U66" s="50">
        <f t="shared" si="18"/>
        <v>0</v>
      </c>
      <c r="V66" s="50">
        <f t="shared" si="18"/>
        <v>0</v>
      </c>
      <c r="W66" s="50">
        <f t="shared" si="18"/>
        <v>0</v>
      </c>
      <c r="X66" s="50">
        <f t="shared" si="18"/>
        <v>0</v>
      </c>
      <c r="Y66" s="50">
        <f t="shared" si="18"/>
        <v>0</v>
      </c>
      <c r="Z66" s="50">
        <f t="shared" si="18"/>
        <v>0</v>
      </c>
      <c r="AA66" s="50">
        <f t="shared" si="18"/>
        <v>0</v>
      </c>
      <c r="AB66" s="50">
        <f t="shared" si="18"/>
        <v>0</v>
      </c>
      <c r="AC66" s="50">
        <f t="shared" si="18"/>
        <v>0</v>
      </c>
      <c r="AD66" s="50">
        <f t="shared" si="18"/>
        <v>0</v>
      </c>
      <c r="AE66" s="50">
        <f t="shared" si="18"/>
        <v>0</v>
      </c>
      <c r="AF66" s="50">
        <f t="shared" si="18"/>
        <v>0</v>
      </c>
      <c r="AG66" s="50">
        <f t="shared" si="18"/>
        <v>0</v>
      </c>
      <c r="AH66" s="50">
        <f t="shared" si="18"/>
        <v>0</v>
      </c>
      <c r="AI66" s="50">
        <f t="shared" si="18"/>
        <v>0</v>
      </c>
      <c r="AJ66" s="50">
        <f t="shared" si="18"/>
        <v>0</v>
      </c>
      <c r="AK66" s="50">
        <f t="shared" si="18"/>
        <v>0</v>
      </c>
      <c r="AL66" s="50">
        <f t="shared" si="18"/>
        <v>0</v>
      </c>
      <c r="AM66" s="50">
        <f t="shared" si="18"/>
        <v>0</v>
      </c>
      <c r="AN66" s="50">
        <f t="shared" si="18"/>
        <v>0</v>
      </c>
      <c r="AO66" s="50">
        <f t="shared" si="18"/>
        <v>0</v>
      </c>
      <c r="AP66" s="50">
        <f t="shared" si="18"/>
        <v>0</v>
      </c>
      <c r="AQ66" s="50">
        <f t="shared" si="18"/>
        <v>0</v>
      </c>
      <c r="AR66" s="50">
        <f t="shared" si="18"/>
        <v>0</v>
      </c>
      <c r="AS66" s="50">
        <f t="shared" si="18"/>
        <v>0</v>
      </c>
      <c r="AT66" s="50">
        <f t="shared" si="18"/>
        <v>0</v>
      </c>
      <c r="AU66" s="50">
        <f t="shared" si="18"/>
        <v>0</v>
      </c>
      <c r="AV66" s="50">
        <f t="shared" si="18"/>
        <v>0</v>
      </c>
      <c r="AW66" s="50">
        <f t="shared" si="18"/>
        <v>0</v>
      </c>
      <c r="AX66" s="50">
        <f t="shared" si="18"/>
        <v>0</v>
      </c>
      <c r="AY66" s="50">
        <f t="shared" si="18"/>
        <v>0</v>
      </c>
      <c r="AZ66" s="50">
        <f t="shared" si="18"/>
        <v>0</v>
      </c>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row>
    <row r="67" spans="4:16180" s="21" customFormat="1">
      <c r="D67" s="20"/>
      <c r="E67" s="20"/>
      <c r="F67" s="20"/>
      <c r="G67" s="38" t="s">
        <v>398</v>
      </c>
      <c r="I67" s="20"/>
      <c r="J67" s="22"/>
      <c r="K67" s="293" t="e">
        <f>J54/(ABS(AO59)-MIN(AO58,ABS(AO59)*75%))</f>
        <v>#DIV/0!</v>
      </c>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251"/>
      <c r="AQ67" s="251"/>
      <c r="AR67" s="251"/>
      <c r="AS67" s="251"/>
      <c r="AT67" s="252"/>
      <c r="AU67" s="252"/>
      <c r="AV67" s="252"/>
      <c r="AW67" s="252"/>
      <c r="AX67" s="252"/>
      <c r="AY67" s="252"/>
      <c r="AZ67" s="25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c r="MA67" s="22"/>
      <c r="MB67" s="22"/>
      <c r="MC67" s="22"/>
      <c r="MD67" s="22"/>
      <c r="ME67" s="22"/>
      <c r="MF67" s="22"/>
      <c r="MG67" s="22"/>
      <c r="MH67" s="22"/>
      <c r="MI67" s="22"/>
      <c r="MJ67" s="22"/>
      <c r="MK67" s="22"/>
      <c r="ML67" s="22"/>
      <c r="MM67" s="22"/>
      <c r="MN67" s="22"/>
      <c r="MO67" s="22"/>
      <c r="MP67" s="22"/>
      <c r="MQ67" s="22"/>
      <c r="MR67" s="22"/>
      <c r="MS67" s="22"/>
      <c r="MT67" s="22"/>
      <c r="MU67" s="22"/>
      <c r="MV67" s="22"/>
      <c r="MW67" s="22"/>
      <c r="MX67" s="22"/>
      <c r="MY67" s="22"/>
      <c r="MZ67" s="22"/>
      <c r="NA67" s="22"/>
      <c r="NB67" s="22"/>
      <c r="NC67" s="22"/>
      <c r="ND67" s="22"/>
      <c r="NE67" s="22"/>
      <c r="NF67" s="22"/>
      <c r="NG67" s="22"/>
      <c r="NH67" s="22"/>
      <c r="NI67" s="22"/>
      <c r="NJ67" s="22"/>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22"/>
      <c r="QD67" s="22"/>
      <c r="QE67" s="22"/>
      <c r="QF67" s="22"/>
      <c r="QG67" s="22"/>
      <c r="QH67" s="22"/>
      <c r="QI67" s="22"/>
      <c r="QJ67" s="22"/>
      <c r="QK67" s="22"/>
      <c r="QL67" s="22"/>
      <c r="QM67" s="22"/>
      <c r="QN67" s="22"/>
      <c r="QO67" s="22"/>
      <c r="QP67" s="22"/>
      <c r="QQ67" s="22"/>
      <c r="QR67" s="22"/>
      <c r="QS67" s="22"/>
      <c r="QT67" s="22"/>
      <c r="QU67" s="22"/>
      <c r="QV67" s="22"/>
      <c r="QW67" s="22"/>
      <c r="QX67" s="22"/>
      <c r="QY67" s="22"/>
      <c r="QZ67" s="22"/>
      <c r="RA67" s="22"/>
      <c r="RB67" s="22"/>
      <c r="RC67" s="22"/>
      <c r="RD67" s="22"/>
      <c r="RE67" s="22"/>
      <c r="RF67" s="22"/>
      <c r="RG67" s="22"/>
      <c r="RH67" s="22"/>
      <c r="RI67" s="22"/>
      <c r="RJ67" s="22"/>
      <c r="RK67" s="22"/>
      <c r="RL67" s="22"/>
      <c r="RM67" s="22"/>
      <c r="RN67" s="22"/>
      <c r="RO67" s="22"/>
      <c r="RP67" s="22"/>
      <c r="RQ67" s="22"/>
      <c r="RR67" s="22"/>
      <c r="RS67" s="22"/>
      <c r="RT67" s="22"/>
      <c r="RU67" s="22"/>
      <c r="RV67" s="22"/>
      <c r="RW67" s="22"/>
      <c r="RX67" s="22"/>
      <c r="RY67" s="22"/>
      <c r="RZ67" s="22"/>
      <c r="SA67" s="22"/>
      <c r="SB67" s="22"/>
      <c r="SC67" s="22"/>
      <c r="SD67" s="22"/>
      <c r="SE67" s="22"/>
      <c r="SF67" s="22"/>
      <c r="SG67" s="22"/>
      <c r="SH67" s="22"/>
      <c r="SI67" s="22"/>
      <c r="SJ67" s="22"/>
      <c r="SK67" s="22"/>
      <c r="SL67" s="22"/>
      <c r="SM67" s="22"/>
      <c r="SN67" s="22"/>
      <c r="SO67" s="22"/>
      <c r="SP67" s="22"/>
      <c r="SQ67" s="22"/>
      <c r="SR67" s="22"/>
      <c r="SS67" s="22"/>
      <c r="ST67" s="22"/>
      <c r="SU67" s="22"/>
      <c r="SV67" s="22"/>
      <c r="SW67" s="22"/>
      <c r="SX67" s="22"/>
      <c r="SY67" s="22"/>
      <c r="SZ67" s="22"/>
      <c r="TA67" s="22"/>
      <c r="TB67" s="22"/>
      <c r="TC67" s="22"/>
      <c r="TD67" s="22"/>
      <c r="TE67" s="22"/>
      <c r="TF67" s="22"/>
      <c r="TG67" s="22"/>
      <c r="TH67" s="22"/>
      <c r="TI67" s="22"/>
      <c r="TJ67" s="22"/>
      <c r="TK67" s="22"/>
      <c r="TL67" s="22"/>
      <c r="TM67" s="22"/>
      <c r="TN67" s="22"/>
      <c r="TO67" s="22"/>
      <c r="TP67" s="22"/>
      <c r="TQ67" s="22"/>
      <c r="TR67" s="22"/>
      <c r="TS67" s="22"/>
      <c r="TT67" s="22"/>
      <c r="TU67" s="22"/>
      <c r="TV67" s="22"/>
      <c r="TW67" s="22"/>
      <c r="TX67" s="22"/>
      <c r="TY67" s="22"/>
      <c r="TZ67" s="22"/>
      <c r="UA67" s="22"/>
      <c r="UB67" s="22"/>
      <c r="UC67" s="22"/>
      <c r="UD67" s="22"/>
      <c r="UE67" s="22"/>
      <c r="UF67" s="22"/>
      <c r="UG67" s="22"/>
      <c r="UH67" s="22"/>
      <c r="UI67" s="22"/>
      <c r="UJ67" s="22"/>
      <c r="UK67" s="22"/>
      <c r="UL67" s="22"/>
      <c r="UM67" s="22"/>
      <c r="UN67" s="22"/>
      <c r="UO67" s="22"/>
      <c r="UP67" s="22"/>
      <c r="UQ67" s="22"/>
      <c r="UR67" s="22"/>
      <c r="US67" s="22"/>
      <c r="UT67" s="22"/>
      <c r="UU67" s="22"/>
      <c r="UV67" s="22"/>
      <c r="UW67" s="22"/>
      <c r="UX67" s="22"/>
      <c r="UY67" s="22"/>
      <c r="UZ67" s="22"/>
      <c r="VA67" s="22"/>
      <c r="VB67" s="22"/>
      <c r="VC67" s="22"/>
      <c r="VD67" s="22"/>
      <c r="VE67" s="22"/>
      <c r="VF67" s="22"/>
      <c r="VG67" s="22"/>
      <c r="VH67" s="22"/>
      <c r="VI67" s="22"/>
      <c r="VJ67" s="22"/>
      <c r="VK67" s="22"/>
      <c r="VL67" s="22"/>
      <c r="VM67" s="22"/>
      <c r="VN67" s="22"/>
      <c r="VO67" s="22"/>
      <c r="VP67" s="22"/>
      <c r="VQ67" s="22"/>
      <c r="VR67" s="22"/>
      <c r="VS67" s="22"/>
      <c r="VT67" s="22"/>
      <c r="VU67" s="22"/>
      <c r="VV67" s="22"/>
      <c r="VW67" s="22"/>
      <c r="VX67" s="22"/>
      <c r="VY67" s="22"/>
      <c r="VZ67" s="22"/>
      <c r="WA67" s="22"/>
      <c r="WB67" s="22"/>
      <c r="WC67" s="22"/>
      <c r="WD67" s="22"/>
      <c r="WE67" s="22"/>
      <c r="WF67" s="22"/>
      <c r="WG67" s="22"/>
      <c r="WH67" s="22"/>
      <c r="WI67" s="22"/>
      <c r="WJ67" s="22"/>
      <c r="WK67" s="22"/>
      <c r="WL67" s="22"/>
      <c r="WM67" s="22"/>
      <c r="WN67" s="22"/>
      <c r="WO67" s="22"/>
      <c r="WP67" s="22"/>
      <c r="WQ67" s="22"/>
      <c r="WR67" s="22"/>
      <c r="WS67" s="22"/>
      <c r="WT67" s="22"/>
      <c r="WU67" s="22"/>
      <c r="WV67" s="22"/>
      <c r="WW67" s="22"/>
      <c r="WX67" s="22"/>
      <c r="WY67" s="22"/>
      <c r="WZ67" s="22"/>
      <c r="XA67" s="22"/>
      <c r="XB67" s="22"/>
      <c r="XC67" s="22"/>
      <c r="XD67" s="22"/>
      <c r="XE67" s="22"/>
      <c r="XF67" s="22"/>
      <c r="XG67" s="22"/>
      <c r="XH67" s="22"/>
      <c r="XI67" s="22"/>
      <c r="XJ67" s="22"/>
      <c r="XK67" s="22"/>
      <c r="XL67" s="22"/>
      <c r="XM67" s="22"/>
      <c r="XN67" s="22"/>
      <c r="XO67" s="22"/>
      <c r="XP67" s="22"/>
      <c r="XQ67" s="22"/>
      <c r="XR67" s="22"/>
      <c r="XS67" s="22"/>
      <c r="XT67" s="22"/>
      <c r="XU67" s="22"/>
      <c r="XV67" s="22"/>
      <c r="XW67" s="22"/>
      <c r="XX67" s="22"/>
      <c r="XY67" s="22"/>
      <c r="XZ67" s="22"/>
      <c r="YA67" s="22"/>
      <c r="YB67" s="22"/>
      <c r="YC67" s="22"/>
      <c r="YD67" s="22"/>
      <c r="YE67" s="22"/>
      <c r="YF67" s="22"/>
      <c r="YG67" s="22"/>
      <c r="YH67" s="22"/>
      <c r="YI67" s="22"/>
      <c r="YJ67" s="22"/>
      <c r="YK67" s="22"/>
      <c r="YL67" s="22"/>
      <c r="YM67" s="22"/>
      <c r="YN67" s="22"/>
      <c r="YO67" s="22"/>
      <c r="YP67" s="22"/>
      <c r="YQ67" s="22"/>
      <c r="YR67" s="22"/>
      <c r="YS67" s="22"/>
      <c r="YT67" s="22"/>
      <c r="YU67" s="22"/>
      <c r="YV67" s="22"/>
      <c r="YW67" s="22"/>
      <c r="YX67" s="22"/>
      <c r="YY67" s="22"/>
      <c r="YZ67" s="22"/>
      <c r="ZA67" s="22"/>
      <c r="ZB67" s="22"/>
      <c r="ZC67" s="22"/>
      <c r="ZD67" s="22"/>
      <c r="ZE67" s="22"/>
      <c r="ZF67" s="22"/>
      <c r="ZG67" s="22"/>
      <c r="ZH67" s="22"/>
      <c r="ZI67" s="22"/>
      <c r="ZJ67" s="22"/>
      <c r="ZK67" s="22"/>
      <c r="ZL67" s="22"/>
      <c r="ZM67" s="22"/>
      <c r="ZN67" s="22"/>
      <c r="ZO67" s="22"/>
      <c r="ZP67" s="22"/>
      <c r="ZQ67" s="22"/>
      <c r="ZR67" s="22"/>
      <c r="ZS67" s="22"/>
      <c r="ZT67" s="22"/>
      <c r="ZU67" s="22"/>
      <c r="ZV67" s="22"/>
      <c r="ZW67" s="22"/>
      <c r="ZX67" s="22"/>
      <c r="ZY67" s="22"/>
      <c r="ZZ67" s="22"/>
      <c r="AAA67" s="22"/>
      <c r="AAB67" s="22"/>
      <c r="AAC67" s="22"/>
      <c r="AAD67" s="22"/>
      <c r="AAE67" s="22"/>
      <c r="AAF67" s="22"/>
      <c r="AAG67" s="22"/>
      <c r="AAH67" s="22"/>
      <c r="AAI67" s="22"/>
      <c r="AAJ67" s="22"/>
      <c r="AAK67" s="22"/>
      <c r="AAL67" s="22"/>
      <c r="AAM67" s="22"/>
      <c r="AAN67" s="22"/>
      <c r="AAO67" s="22"/>
      <c r="AAP67" s="22"/>
      <c r="AAQ67" s="22"/>
      <c r="AAR67" s="22"/>
      <c r="AAS67" s="22"/>
      <c r="AAT67" s="22"/>
      <c r="AAU67" s="22"/>
      <c r="AAV67" s="22"/>
      <c r="AAW67" s="22"/>
      <c r="AAX67" s="22"/>
      <c r="AAY67" s="22"/>
      <c r="AAZ67" s="22"/>
      <c r="ABA67" s="22"/>
      <c r="ABB67" s="22"/>
      <c r="ABC67" s="22"/>
      <c r="ABD67" s="22"/>
      <c r="ABE67" s="22"/>
      <c r="ABF67" s="22"/>
      <c r="ABG67" s="22"/>
      <c r="ABH67" s="22"/>
      <c r="ABI67" s="22"/>
      <c r="ABJ67" s="22"/>
      <c r="ABK67" s="22"/>
      <c r="ABL67" s="22"/>
      <c r="ABM67" s="22"/>
      <c r="ABN67" s="22"/>
      <c r="ABO67" s="22"/>
      <c r="ABP67" s="22"/>
      <c r="ABQ67" s="22"/>
      <c r="ABR67" s="22"/>
      <c r="ABS67" s="22"/>
      <c r="ABT67" s="22"/>
      <c r="ABU67" s="22"/>
      <c r="ABV67" s="22"/>
      <c r="ABW67" s="22"/>
      <c r="ABX67" s="22"/>
      <c r="ABY67" s="22"/>
      <c r="ABZ67" s="22"/>
      <c r="ACA67" s="22"/>
      <c r="ACB67" s="22"/>
      <c r="ACC67" s="22"/>
      <c r="ACD67" s="22"/>
      <c r="ACE67" s="22"/>
      <c r="ACF67" s="22"/>
      <c r="ACG67" s="22"/>
      <c r="ACH67" s="22"/>
      <c r="ACI67" s="22"/>
      <c r="ACJ67" s="22"/>
      <c r="ACK67" s="22"/>
      <c r="ACL67" s="22"/>
      <c r="ACM67" s="22"/>
      <c r="ACN67" s="22"/>
      <c r="ACO67" s="22"/>
      <c r="ACP67" s="22"/>
      <c r="ACQ67" s="22"/>
      <c r="ACR67" s="22"/>
      <c r="ACS67" s="22"/>
      <c r="ACT67" s="22"/>
      <c r="ACU67" s="22"/>
      <c r="ACV67" s="22"/>
      <c r="ACW67" s="22"/>
      <c r="ACX67" s="22"/>
      <c r="ACY67" s="22"/>
      <c r="ACZ67" s="22"/>
      <c r="ADA67" s="22"/>
      <c r="ADB67" s="22"/>
      <c r="ADC67" s="22"/>
      <c r="ADD67" s="22"/>
      <c r="ADE67" s="22"/>
      <c r="ADF67" s="22"/>
      <c r="ADG67" s="22"/>
      <c r="ADH67" s="22"/>
      <c r="ADI67" s="22"/>
      <c r="ADJ67" s="22"/>
      <c r="ADK67" s="22"/>
      <c r="ADL67" s="22"/>
      <c r="ADM67" s="22"/>
      <c r="ADN67" s="22"/>
      <c r="ADO67" s="22"/>
      <c r="ADP67" s="22"/>
      <c r="ADQ67" s="22"/>
      <c r="ADR67" s="22"/>
      <c r="ADS67" s="22"/>
      <c r="ADT67" s="22"/>
      <c r="ADU67" s="22"/>
      <c r="ADV67" s="22"/>
      <c r="ADW67" s="22"/>
      <c r="ADX67" s="22"/>
      <c r="ADY67" s="22"/>
      <c r="ADZ67" s="22"/>
      <c r="AEA67" s="22"/>
      <c r="AEB67" s="22"/>
      <c r="AEC67" s="22"/>
      <c r="AED67" s="22"/>
      <c r="AEE67" s="22"/>
      <c r="AEF67" s="22"/>
      <c r="AEG67" s="22"/>
      <c r="AEH67" s="22"/>
      <c r="AEI67" s="22"/>
      <c r="AEJ67" s="22"/>
      <c r="AEK67" s="22"/>
      <c r="AEL67" s="22"/>
      <c r="AEM67" s="22"/>
      <c r="AEN67" s="22"/>
      <c r="AEO67" s="22"/>
      <c r="AEP67" s="22"/>
      <c r="AEQ67" s="22"/>
      <c r="AER67" s="22"/>
      <c r="AES67" s="22"/>
      <c r="AET67" s="22"/>
      <c r="AEU67" s="22"/>
      <c r="AEV67" s="22"/>
      <c r="AEW67" s="22"/>
      <c r="AEX67" s="22"/>
      <c r="AEY67" s="22"/>
      <c r="AEZ67" s="22"/>
      <c r="AFA67" s="22"/>
      <c r="AFB67" s="22"/>
      <c r="AFC67" s="22"/>
      <c r="AFD67" s="22"/>
      <c r="AFE67" s="22"/>
      <c r="AFF67" s="22"/>
      <c r="AFG67" s="22"/>
      <c r="AFH67" s="22"/>
      <c r="AFI67" s="22"/>
      <c r="AFJ67" s="22"/>
      <c r="AFK67" s="22"/>
      <c r="AFL67" s="22"/>
      <c r="AFM67" s="22"/>
      <c r="AFN67" s="22"/>
      <c r="AFO67" s="22"/>
      <c r="AFP67" s="22"/>
      <c r="AFQ67" s="22"/>
      <c r="AFR67" s="22"/>
      <c r="AFS67" s="22"/>
      <c r="AFT67" s="22"/>
      <c r="AFU67" s="22"/>
      <c r="AFV67" s="22"/>
      <c r="AFW67" s="22"/>
      <c r="AFX67" s="22"/>
      <c r="AFY67" s="22"/>
      <c r="AFZ67" s="22"/>
      <c r="AGA67" s="22"/>
      <c r="AGB67" s="22"/>
      <c r="AGC67" s="22"/>
      <c r="AGD67" s="22"/>
      <c r="AGE67" s="22"/>
      <c r="AGF67" s="22"/>
      <c r="AGG67" s="22"/>
      <c r="AGH67" s="22"/>
      <c r="AGI67" s="22"/>
      <c r="AGJ67" s="22"/>
      <c r="AGK67" s="22"/>
      <c r="AGL67" s="22"/>
      <c r="AGM67" s="22"/>
      <c r="AGN67" s="22"/>
      <c r="AGO67" s="22"/>
      <c r="AGP67" s="22"/>
      <c r="AGQ67" s="22"/>
      <c r="AGR67" s="22"/>
      <c r="AGS67" s="22"/>
      <c r="AGT67" s="22"/>
      <c r="AGU67" s="22"/>
      <c r="AGV67" s="22"/>
      <c r="AGW67" s="22"/>
      <c r="AGX67" s="22"/>
      <c r="AGY67" s="22"/>
      <c r="AGZ67" s="22"/>
      <c r="AHA67" s="22"/>
      <c r="AHB67" s="22"/>
      <c r="AHC67" s="22"/>
      <c r="AHD67" s="22"/>
      <c r="AHE67" s="22"/>
      <c r="AHF67" s="22"/>
      <c r="AHG67" s="22"/>
      <c r="AHH67" s="22"/>
      <c r="AHI67" s="22"/>
      <c r="AHJ67" s="22"/>
      <c r="AHK67" s="22"/>
      <c r="AHL67" s="22"/>
      <c r="AHM67" s="22"/>
      <c r="AHN67" s="22"/>
      <c r="AHO67" s="22"/>
      <c r="AHP67" s="22"/>
      <c r="AHQ67" s="22"/>
      <c r="AHR67" s="22"/>
      <c r="AHS67" s="22"/>
      <c r="AHT67" s="22"/>
      <c r="AHU67" s="22"/>
      <c r="AHV67" s="22"/>
      <c r="AHW67" s="22"/>
      <c r="AHX67" s="22"/>
      <c r="AHY67" s="22"/>
      <c r="AHZ67" s="22"/>
      <c r="AIA67" s="22"/>
      <c r="AIB67" s="22"/>
      <c r="AIC67" s="22"/>
      <c r="AID67" s="22"/>
      <c r="AIE67" s="22"/>
      <c r="AIF67" s="22"/>
      <c r="AIG67" s="22"/>
      <c r="AIH67" s="22"/>
      <c r="AII67" s="22"/>
      <c r="AIJ67" s="22"/>
      <c r="AIK67" s="22"/>
      <c r="AIL67" s="22"/>
      <c r="AIM67" s="22"/>
      <c r="AIN67" s="22"/>
      <c r="AIO67" s="22"/>
      <c r="AIP67" s="22"/>
      <c r="AIQ67" s="22"/>
      <c r="AIR67" s="22"/>
      <c r="AIS67" s="22"/>
      <c r="AIT67" s="22"/>
      <c r="AIU67" s="22"/>
      <c r="AIV67" s="22"/>
      <c r="AIW67" s="22"/>
      <c r="AIX67" s="22"/>
      <c r="AIY67" s="22"/>
      <c r="AIZ67" s="22"/>
      <c r="AJA67" s="22"/>
      <c r="AJB67" s="22"/>
      <c r="AJC67" s="22"/>
      <c r="AJD67" s="22"/>
      <c r="AJE67" s="22"/>
      <c r="AJF67" s="22"/>
      <c r="AJG67" s="22"/>
      <c r="AJH67" s="22"/>
      <c r="AJI67" s="22"/>
      <c r="AJJ67" s="22"/>
      <c r="AJK67" s="22"/>
      <c r="AJL67" s="22"/>
      <c r="AJM67" s="22"/>
      <c r="AJN67" s="22"/>
      <c r="AJO67" s="22"/>
      <c r="AJP67" s="22"/>
      <c r="AJQ67" s="22"/>
      <c r="AJR67" s="22"/>
      <c r="AJS67" s="22"/>
      <c r="AJT67" s="22"/>
      <c r="AJU67" s="22"/>
      <c r="AJV67" s="22"/>
      <c r="AJW67" s="22"/>
      <c r="AJX67" s="22"/>
      <c r="AJY67" s="22"/>
      <c r="AJZ67" s="22"/>
      <c r="AKA67" s="22"/>
      <c r="AKB67" s="22"/>
      <c r="AKC67" s="22"/>
      <c r="AKD67" s="22"/>
      <c r="AKE67" s="22"/>
      <c r="AKF67" s="22"/>
      <c r="AKG67" s="22"/>
      <c r="AKH67" s="22"/>
      <c r="AKI67" s="22"/>
      <c r="AKJ67" s="22"/>
      <c r="AKK67" s="22"/>
      <c r="AKL67" s="22"/>
      <c r="AKM67" s="22"/>
      <c r="AKN67" s="22"/>
      <c r="AKO67" s="22"/>
      <c r="AKP67" s="22"/>
      <c r="AKQ67" s="22"/>
      <c r="AKR67" s="22"/>
      <c r="AKS67" s="22"/>
      <c r="AKT67" s="22"/>
      <c r="AKU67" s="22"/>
      <c r="AKV67" s="22"/>
      <c r="AKW67" s="22"/>
      <c r="AKX67" s="22"/>
      <c r="AKY67" s="22"/>
      <c r="AKZ67" s="22"/>
      <c r="ALA67" s="22"/>
      <c r="ALB67" s="22"/>
      <c r="ALC67" s="22"/>
      <c r="ALD67" s="22"/>
      <c r="ALE67" s="22"/>
      <c r="ALF67" s="22"/>
      <c r="ALG67" s="22"/>
      <c r="ALH67" s="22"/>
      <c r="ALI67" s="22"/>
      <c r="ALJ67" s="22"/>
      <c r="ALK67" s="22"/>
      <c r="ALL67" s="22"/>
      <c r="ALM67" s="22"/>
      <c r="ALN67" s="22"/>
      <c r="ALO67" s="22"/>
      <c r="ALP67" s="22"/>
      <c r="ALQ67" s="22"/>
      <c r="ALR67" s="22"/>
      <c r="ALS67" s="22"/>
      <c r="ALT67" s="22"/>
      <c r="ALU67" s="22"/>
      <c r="ALV67" s="22"/>
      <c r="ALW67" s="22"/>
      <c r="ALX67" s="22"/>
      <c r="ALY67" s="22"/>
      <c r="ALZ67" s="22"/>
      <c r="AMA67" s="22"/>
      <c r="AMB67" s="22"/>
      <c r="AMC67" s="22"/>
      <c r="AMD67" s="22"/>
      <c r="AME67" s="22"/>
      <c r="AMF67" s="22"/>
      <c r="AMG67" s="22"/>
      <c r="AMH67" s="22"/>
      <c r="AMI67" s="22"/>
      <c r="AMJ67" s="22"/>
      <c r="AMK67" s="22"/>
      <c r="AML67" s="22"/>
      <c r="AMM67" s="22"/>
      <c r="AMN67" s="22"/>
      <c r="AMO67" s="22"/>
      <c r="AMP67" s="22"/>
      <c r="AMQ67" s="22"/>
      <c r="AMR67" s="22"/>
      <c r="AMS67" s="22"/>
      <c r="AMT67" s="22"/>
      <c r="AMU67" s="22"/>
      <c r="AMV67" s="22"/>
      <c r="AMW67" s="22"/>
      <c r="AMX67" s="22"/>
      <c r="AMY67" s="22"/>
      <c r="AMZ67" s="22"/>
      <c r="ANA67" s="22"/>
      <c r="ANB67" s="22"/>
      <c r="ANC67" s="22"/>
      <c r="AND67" s="22"/>
      <c r="ANE67" s="22"/>
      <c r="ANF67" s="22"/>
      <c r="ANG67" s="22"/>
      <c r="ANH67" s="22"/>
      <c r="ANI67" s="22"/>
      <c r="ANJ67" s="22"/>
      <c r="ANK67" s="22"/>
      <c r="ANL67" s="22"/>
      <c r="ANM67" s="22"/>
      <c r="ANN67" s="22"/>
      <c r="ANO67" s="22"/>
      <c r="ANP67" s="22"/>
      <c r="ANQ67" s="22"/>
      <c r="ANR67" s="22"/>
      <c r="ANS67" s="22"/>
      <c r="ANT67" s="22"/>
      <c r="ANU67" s="22"/>
      <c r="ANV67" s="22"/>
      <c r="ANW67" s="22"/>
      <c r="ANX67" s="22"/>
      <c r="ANY67" s="22"/>
      <c r="ANZ67" s="22"/>
      <c r="AOA67" s="22"/>
      <c r="AOB67" s="22"/>
      <c r="AOC67" s="22"/>
      <c r="AOD67" s="22"/>
      <c r="AOE67" s="22"/>
      <c r="AOF67" s="22"/>
      <c r="AOG67" s="22"/>
      <c r="AOH67" s="22"/>
      <c r="AOI67" s="22"/>
      <c r="AOJ67" s="22"/>
      <c r="AOK67" s="22"/>
      <c r="AOL67" s="22"/>
      <c r="AOM67" s="22"/>
      <c r="AON67" s="22"/>
      <c r="AOO67" s="22"/>
      <c r="AOP67" s="22"/>
      <c r="AOQ67" s="22"/>
      <c r="AOR67" s="22"/>
      <c r="AOS67" s="22"/>
      <c r="AOT67" s="22"/>
      <c r="AOU67" s="22"/>
      <c r="AOV67" s="22"/>
      <c r="AOW67" s="22"/>
      <c r="AOX67" s="22"/>
      <c r="AOY67" s="22"/>
      <c r="AOZ67" s="22"/>
      <c r="APA67" s="22"/>
      <c r="APB67" s="22"/>
      <c r="APC67" s="22"/>
      <c r="APD67" s="22"/>
      <c r="APE67" s="22"/>
      <c r="APF67" s="22"/>
      <c r="APG67" s="22"/>
      <c r="APH67" s="22"/>
      <c r="API67" s="22"/>
      <c r="APJ67" s="22"/>
      <c r="APK67" s="22"/>
      <c r="APL67" s="22"/>
      <c r="APM67" s="22"/>
      <c r="APN67" s="22"/>
      <c r="APO67" s="22"/>
      <c r="APP67" s="22"/>
      <c r="APQ67" s="22"/>
      <c r="APR67" s="22"/>
      <c r="APS67" s="22"/>
      <c r="APT67" s="22"/>
      <c r="APU67" s="22"/>
      <c r="APV67" s="22"/>
      <c r="APW67" s="22"/>
      <c r="APX67" s="22"/>
      <c r="APY67" s="22"/>
      <c r="APZ67" s="22"/>
      <c r="AQA67" s="22"/>
      <c r="AQB67" s="22"/>
      <c r="AQC67" s="22"/>
      <c r="AQD67" s="22"/>
      <c r="AQE67" s="22"/>
      <c r="AQF67" s="22"/>
      <c r="AQG67" s="22"/>
      <c r="AQH67" s="22"/>
      <c r="AQI67" s="22"/>
      <c r="AQJ67" s="22"/>
      <c r="AQK67" s="22"/>
      <c r="AQL67" s="22"/>
      <c r="AQM67" s="22"/>
      <c r="AQN67" s="22"/>
      <c r="AQO67" s="22"/>
      <c r="AQP67" s="22"/>
      <c r="AQQ67" s="22"/>
      <c r="AQR67" s="22"/>
      <c r="AQS67" s="22"/>
      <c r="AQT67" s="22"/>
      <c r="AQU67" s="22"/>
      <c r="AQV67" s="22"/>
      <c r="AQW67" s="22"/>
      <c r="AQX67" s="22"/>
      <c r="AQY67" s="22"/>
      <c r="AQZ67" s="22"/>
      <c r="ARA67" s="22"/>
      <c r="ARB67" s="22"/>
      <c r="ARC67" s="22"/>
      <c r="ARD67" s="22"/>
      <c r="ARE67" s="22"/>
      <c r="ARF67" s="22"/>
      <c r="ARG67" s="22"/>
      <c r="ARH67" s="22"/>
      <c r="ARI67" s="22"/>
      <c r="ARJ67" s="22"/>
      <c r="ARK67" s="22"/>
      <c r="ARL67" s="22"/>
      <c r="ARM67" s="22"/>
      <c r="ARN67" s="22"/>
      <c r="ARO67" s="22"/>
      <c r="ARP67" s="22"/>
      <c r="ARQ67" s="22"/>
      <c r="ARR67" s="22"/>
      <c r="ARS67" s="22"/>
      <c r="ART67" s="22"/>
      <c r="ARU67" s="22"/>
      <c r="ARV67" s="22"/>
      <c r="ARW67" s="22"/>
      <c r="ARX67" s="22"/>
      <c r="ARY67" s="22"/>
      <c r="ARZ67" s="22"/>
      <c r="ASA67" s="22"/>
      <c r="ASB67" s="22"/>
      <c r="ASC67" s="22"/>
      <c r="ASD67" s="22"/>
      <c r="ASE67" s="22"/>
      <c r="ASF67" s="22"/>
      <c r="ASG67" s="22"/>
      <c r="ASH67" s="22"/>
      <c r="ASI67" s="22"/>
      <c r="ASJ67" s="22"/>
      <c r="ASK67" s="22"/>
      <c r="ASL67" s="22"/>
      <c r="ASM67" s="22"/>
      <c r="ASN67" s="22"/>
      <c r="ASO67" s="22"/>
      <c r="ASP67" s="22"/>
      <c r="ASQ67" s="22"/>
      <c r="ASR67" s="22"/>
      <c r="ASS67" s="22"/>
      <c r="AST67" s="22"/>
      <c r="ASU67" s="22"/>
      <c r="ASV67" s="22"/>
      <c r="ASW67" s="22"/>
      <c r="ASX67" s="22"/>
      <c r="ASY67" s="22"/>
      <c r="ASZ67" s="22"/>
      <c r="ATA67" s="22"/>
      <c r="ATB67" s="22"/>
      <c r="ATC67" s="22"/>
      <c r="ATD67" s="22"/>
      <c r="ATE67" s="22"/>
      <c r="ATF67" s="22"/>
      <c r="ATG67" s="22"/>
      <c r="ATH67" s="22"/>
      <c r="ATI67" s="22"/>
      <c r="ATJ67" s="22"/>
      <c r="ATK67" s="22"/>
      <c r="ATL67" s="22"/>
      <c r="ATM67" s="22"/>
      <c r="ATN67" s="22"/>
      <c r="ATO67" s="22"/>
      <c r="ATP67" s="22"/>
      <c r="ATQ67" s="22"/>
      <c r="ATR67" s="22"/>
      <c r="ATS67" s="22"/>
      <c r="ATT67" s="22"/>
      <c r="ATU67" s="22"/>
      <c r="ATV67" s="22"/>
      <c r="ATW67" s="22"/>
      <c r="ATX67" s="22"/>
      <c r="ATY67" s="22"/>
      <c r="ATZ67" s="22"/>
      <c r="AUA67" s="22"/>
      <c r="AUB67" s="22"/>
      <c r="AUC67" s="22"/>
      <c r="AUD67" s="22"/>
      <c r="AUE67" s="22"/>
      <c r="AUF67" s="22"/>
      <c r="AUG67" s="22"/>
      <c r="AUH67" s="22"/>
      <c r="AUI67" s="22"/>
      <c r="AUJ67" s="22"/>
      <c r="AUK67" s="22"/>
      <c r="AUL67" s="22"/>
      <c r="AUM67" s="22"/>
      <c r="AUN67" s="22"/>
      <c r="AUO67" s="22"/>
      <c r="AUP67" s="22"/>
      <c r="AUQ67" s="22"/>
      <c r="AUR67" s="22"/>
      <c r="AUS67" s="22"/>
      <c r="AUT67" s="22"/>
      <c r="AUU67" s="22"/>
      <c r="AUV67" s="22"/>
      <c r="AUW67" s="22"/>
      <c r="AUX67" s="22"/>
      <c r="AUY67" s="22"/>
      <c r="AUZ67" s="22"/>
      <c r="AVA67" s="22"/>
      <c r="AVB67" s="22"/>
      <c r="AVC67" s="22"/>
      <c r="AVD67" s="22"/>
      <c r="AVE67" s="22"/>
      <c r="AVF67" s="22"/>
      <c r="AVG67" s="22"/>
      <c r="AVH67" s="22"/>
      <c r="AVI67" s="22"/>
      <c r="AVJ67" s="22"/>
      <c r="AVK67" s="22"/>
      <c r="AVL67" s="22"/>
      <c r="AVM67" s="22"/>
      <c r="AVN67" s="22"/>
      <c r="AVO67" s="22"/>
      <c r="AVP67" s="22"/>
      <c r="AVQ67" s="22"/>
      <c r="AVR67" s="22"/>
      <c r="AVS67" s="22"/>
      <c r="AVT67" s="22"/>
      <c r="AVU67" s="22"/>
      <c r="AVV67" s="22"/>
      <c r="AVW67" s="22"/>
      <c r="AVX67" s="22"/>
      <c r="AVY67" s="22"/>
      <c r="AVZ67" s="22"/>
      <c r="AWA67" s="22"/>
      <c r="AWB67" s="22"/>
      <c r="AWC67" s="22"/>
      <c r="AWD67" s="22"/>
      <c r="AWE67" s="22"/>
      <c r="AWF67" s="22"/>
      <c r="AWG67" s="22"/>
      <c r="AWH67" s="22"/>
      <c r="AWI67" s="22"/>
      <c r="AWJ67" s="22"/>
      <c r="AWK67" s="22"/>
      <c r="AWL67" s="22"/>
      <c r="AWM67" s="22"/>
      <c r="AWN67" s="22"/>
      <c r="AWO67" s="22"/>
      <c r="AWP67" s="22"/>
      <c r="AWQ67" s="22"/>
      <c r="AWR67" s="22"/>
      <c r="AWS67" s="22"/>
      <c r="AWT67" s="22"/>
      <c r="AWU67" s="22"/>
      <c r="AWV67" s="22"/>
      <c r="AWW67" s="22"/>
      <c r="AWX67" s="22"/>
      <c r="AWY67" s="22"/>
      <c r="AWZ67" s="22"/>
      <c r="AXA67" s="22"/>
      <c r="AXB67" s="22"/>
      <c r="AXC67" s="22"/>
      <c r="AXD67" s="22"/>
      <c r="AXE67" s="22"/>
      <c r="AXF67" s="22"/>
      <c r="AXG67" s="22"/>
      <c r="AXH67" s="22"/>
      <c r="AXI67" s="22"/>
      <c r="AXJ67" s="22"/>
      <c r="AXK67" s="22"/>
      <c r="AXL67" s="22"/>
      <c r="AXM67" s="22"/>
      <c r="AXN67" s="22"/>
      <c r="AXO67" s="22"/>
      <c r="AXP67" s="22"/>
      <c r="AXQ67" s="22"/>
      <c r="AXR67" s="22"/>
      <c r="AXS67" s="22"/>
      <c r="AXT67" s="22"/>
      <c r="AXU67" s="22"/>
      <c r="AXV67" s="22"/>
      <c r="AXW67" s="22"/>
      <c r="AXX67" s="22"/>
      <c r="AXY67" s="22"/>
      <c r="AXZ67" s="22"/>
      <c r="AYA67" s="22"/>
      <c r="AYB67" s="22"/>
      <c r="AYC67" s="22"/>
      <c r="AYD67" s="22"/>
      <c r="AYE67" s="22"/>
      <c r="AYF67" s="22"/>
      <c r="AYG67" s="22"/>
      <c r="AYH67" s="22"/>
      <c r="AYI67" s="22"/>
      <c r="AYJ67" s="22"/>
      <c r="AYK67" s="22"/>
      <c r="AYL67" s="22"/>
      <c r="AYM67" s="22"/>
      <c r="AYN67" s="22"/>
      <c r="AYO67" s="22"/>
      <c r="AYP67" s="22"/>
      <c r="AYQ67" s="22"/>
      <c r="AYR67" s="22"/>
      <c r="AYS67" s="22"/>
      <c r="AYT67" s="22"/>
      <c r="AYU67" s="22"/>
      <c r="AYV67" s="22"/>
      <c r="AYW67" s="22"/>
      <c r="AYX67" s="22"/>
      <c r="AYY67" s="22"/>
      <c r="AYZ67" s="22"/>
      <c r="AZA67" s="22"/>
      <c r="AZB67" s="22"/>
      <c r="AZC67" s="22"/>
      <c r="AZD67" s="22"/>
      <c r="AZE67" s="22"/>
      <c r="AZF67" s="22"/>
      <c r="AZG67" s="22"/>
      <c r="AZH67" s="22"/>
      <c r="AZI67" s="22"/>
      <c r="AZJ67" s="22"/>
      <c r="AZK67" s="22"/>
      <c r="AZL67" s="22"/>
      <c r="AZM67" s="22"/>
      <c r="AZN67" s="22"/>
      <c r="AZO67" s="22"/>
      <c r="AZP67" s="22"/>
      <c r="AZQ67" s="22"/>
      <c r="AZR67" s="22"/>
      <c r="AZS67" s="22"/>
      <c r="AZT67" s="22"/>
      <c r="AZU67" s="22"/>
      <c r="AZV67" s="22"/>
      <c r="AZW67" s="22"/>
      <c r="AZX67" s="22"/>
      <c r="AZY67" s="22"/>
      <c r="AZZ67" s="22"/>
      <c r="BAA67" s="22"/>
      <c r="BAB67" s="22"/>
      <c r="BAC67" s="22"/>
      <c r="BAD67" s="22"/>
      <c r="BAE67" s="22"/>
      <c r="BAF67" s="22"/>
      <c r="BAG67" s="22"/>
      <c r="BAH67" s="22"/>
      <c r="BAI67" s="22"/>
      <c r="BAJ67" s="22"/>
      <c r="BAK67" s="22"/>
      <c r="BAL67" s="22"/>
      <c r="BAM67" s="22"/>
      <c r="BAN67" s="22"/>
      <c r="BAO67" s="22"/>
      <c r="BAP67" s="22"/>
      <c r="BAQ67" s="22"/>
      <c r="BAR67" s="22"/>
      <c r="BAS67" s="22"/>
      <c r="BAT67" s="22"/>
      <c r="BAU67" s="22"/>
      <c r="BAV67" s="22"/>
      <c r="BAW67" s="22"/>
      <c r="BAX67" s="22"/>
      <c r="BAY67" s="22"/>
      <c r="BAZ67" s="22"/>
      <c r="BBA67" s="22"/>
      <c r="BBB67" s="22"/>
      <c r="BBC67" s="22"/>
      <c r="BBD67" s="22"/>
      <c r="BBE67" s="22"/>
      <c r="BBF67" s="22"/>
      <c r="BBG67" s="22"/>
      <c r="BBH67" s="22"/>
      <c r="BBI67" s="22"/>
      <c r="BBJ67" s="22"/>
      <c r="BBK67" s="22"/>
      <c r="BBL67" s="22"/>
      <c r="BBM67" s="22"/>
      <c r="BBN67" s="22"/>
      <c r="BBO67" s="22"/>
      <c r="BBP67" s="22"/>
      <c r="BBQ67" s="22"/>
      <c r="BBR67" s="22"/>
      <c r="BBS67" s="22"/>
      <c r="BBT67" s="22"/>
      <c r="BBU67" s="22"/>
      <c r="BBV67" s="22"/>
      <c r="BBW67" s="22"/>
      <c r="BBX67" s="22"/>
      <c r="BBY67" s="22"/>
      <c r="BBZ67" s="22"/>
      <c r="BCA67" s="22"/>
      <c r="BCB67" s="22"/>
      <c r="BCC67" s="22"/>
      <c r="BCD67" s="22"/>
      <c r="BCE67" s="22"/>
      <c r="BCF67" s="22"/>
      <c r="BCG67" s="22"/>
      <c r="BCH67" s="22"/>
      <c r="BCI67" s="22"/>
      <c r="BCJ67" s="22"/>
      <c r="BCK67" s="22"/>
      <c r="BCL67" s="22"/>
      <c r="BCM67" s="22"/>
      <c r="BCN67" s="22"/>
      <c r="BCO67" s="22"/>
      <c r="BCP67" s="22"/>
      <c r="BCQ67" s="22"/>
      <c r="BCR67" s="22"/>
      <c r="BCS67" s="22"/>
      <c r="BCT67" s="22"/>
      <c r="BCU67" s="22"/>
      <c r="BCV67" s="22"/>
      <c r="BCW67" s="22"/>
      <c r="BCX67" s="22"/>
      <c r="BCY67" s="22"/>
      <c r="BCZ67" s="22"/>
      <c r="BDA67" s="22"/>
      <c r="BDB67" s="22"/>
      <c r="BDC67" s="22"/>
      <c r="BDD67" s="22"/>
      <c r="BDE67" s="22"/>
      <c r="BDF67" s="22"/>
      <c r="BDG67" s="22"/>
      <c r="BDH67" s="22"/>
      <c r="BDI67" s="22"/>
      <c r="BDJ67" s="22"/>
      <c r="BDK67" s="22"/>
      <c r="BDL67" s="22"/>
      <c r="BDM67" s="22"/>
      <c r="BDN67" s="22"/>
      <c r="BDO67" s="22"/>
      <c r="BDP67" s="22"/>
      <c r="BDQ67" s="22"/>
      <c r="BDR67" s="22"/>
      <c r="BDS67" s="22"/>
      <c r="BDT67" s="22"/>
      <c r="BDU67" s="22"/>
      <c r="BDV67" s="22"/>
      <c r="BDW67" s="22"/>
      <c r="BDX67" s="22"/>
      <c r="BDY67" s="22"/>
      <c r="BDZ67" s="22"/>
      <c r="BEA67" s="22"/>
      <c r="BEB67" s="22"/>
      <c r="BEC67" s="22"/>
      <c r="BED67" s="22"/>
      <c r="BEE67" s="22"/>
      <c r="BEF67" s="22"/>
      <c r="BEG67" s="22"/>
      <c r="BEH67" s="22"/>
      <c r="BEI67" s="22"/>
      <c r="BEJ67" s="22"/>
      <c r="BEK67" s="22"/>
      <c r="BEL67" s="22"/>
      <c r="BEM67" s="22"/>
      <c r="BEN67" s="22"/>
      <c r="BEO67" s="22"/>
      <c r="BEP67" s="22"/>
      <c r="BEQ67" s="22"/>
      <c r="BER67" s="22"/>
      <c r="BES67" s="22"/>
      <c r="BET67" s="22"/>
      <c r="BEU67" s="22"/>
      <c r="BEV67" s="22"/>
      <c r="BEW67" s="22"/>
      <c r="BEX67" s="22"/>
      <c r="BEY67" s="22"/>
      <c r="BEZ67" s="22"/>
      <c r="BFA67" s="22"/>
      <c r="BFB67" s="22"/>
      <c r="BFC67" s="22"/>
      <c r="BFD67" s="22"/>
      <c r="BFE67" s="22"/>
      <c r="BFF67" s="22"/>
      <c r="BFG67" s="22"/>
      <c r="BFH67" s="22"/>
      <c r="BFI67" s="22"/>
      <c r="BFJ67" s="22"/>
      <c r="BFK67" s="22"/>
      <c r="BFL67" s="22"/>
      <c r="BFM67" s="22"/>
      <c r="BFN67" s="22"/>
      <c r="BFO67" s="22"/>
      <c r="BFP67" s="22"/>
      <c r="BFQ67" s="22"/>
      <c r="BFR67" s="22"/>
      <c r="BFS67" s="22"/>
      <c r="BFT67" s="22"/>
      <c r="BFU67" s="22"/>
      <c r="BFV67" s="22"/>
      <c r="BFW67" s="22"/>
      <c r="BFX67" s="22"/>
      <c r="BFY67" s="22"/>
      <c r="BFZ67" s="22"/>
      <c r="BGA67" s="22"/>
      <c r="BGB67" s="22"/>
      <c r="BGC67" s="22"/>
      <c r="BGD67" s="22"/>
      <c r="BGE67" s="22"/>
      <c r="BGF67" s="22"/>
      <c r="BGG67" s="22"/>
      <c r="BGH67" s="22"/>
      <c r="BGI67" s="22"/>
      <c r="BGJ67" s="22"/>
      <c r="BGK67" s="22"/>
      <c r="BGL67" s="22"/>
      <c r="BGM67" s="22"/>
      <c r="BGN67" s="22"/>
      <c r="BGO67" s="22"/>
      <c r="BGP67" s="22"/>
      <c r="BGQ67" s="22"/>
      <c r="BGR67" s="22"/>
      <c r="BGS67" s="22"/>
      <c r="BGT67" s="22"/>
      <c r="BGU67" s="22"/>
      <c r="BGV67" s="22"/>
      <c r="BGW67" s="22"/>
      <c r="BGX67" s="22"/>
      <c r="BGY67" s="22"/>
      <c r="BGZ67" s="22"/>
      <c r="BHA67" s="22"/>
      <c r="BHB67" s="22"/>
      <c r="BHC67" s="22"/>
      <c r="BHD67" s="22"/>
      <c r="BHE67" s="22"/>
      <c r="BHF67" s="22"/>
      <c r="BHG67" s="22"/>
      <c r="BHH67" s="22"/>
      <c r="BHI67" s="22"/>
      <c r="BHJ67" s="22"/>
      <c r="BHK67" s="22"/>
      <c r="BHL67" s="22"/>
      <c r="BHM67" s="22"/>
      <c r="BHN67" s="22"/>
      <c r="BHO67" s="22"/>
      <c r="BHP67" s="22"/>
      <c r="BHQ67" s="22"/>
      <c r="BHR67" s="22"/>
      <c r="BHS67" s="22"/>
      <c r="BHT67" s="22"/>
      <c r="BHU67" s="22"/>
      <c r="BHV67" s="22"/>
      <c r="BHW67" s="22"/>
      <c r="BHX67" s="22"/>
      <c r="BHY67" s="22"/>
      <c r="BHZ67" s="22"/>
      <c r="BIA67" s="22"/>
      <c r="BIB67" s="22"/>
      <c r="BIC67" s="22"/>
      <c r="BID67" s="22"/>
      <c r="BIE67" s="22"/>
      <c r="BIF67" s="22"/>
      <c r="BIG67" s="22"/>
      <c r="BIH67" s="22"/>
      <c r="BII67" s="22"/>
      <c r="BIJ67" s="22"/>
      <c r="BIK67" s="22"/>
      <c r="BIL67" s="22"/>
      <c r="BIM67" s="22"/>
      <c r="BIN67" s="22"/>
      <c r="BIO67" s="22"/>
      <c r="BIP67" s="22"/>
      <c r="BIQ67" s="22"/>
      <c r="BIR67" s="22"/>
      <c r="BIS67" s="22"/>
      <c r="BIT67" s="22"/>
      <c r="BIU67" s="22"/>
      <c r="BIV67" s="22"/>
      <c r="BIW67" s="22"/>
      <c r="BIX67" s="22"/>
      <c r="BIY67" s="22"/>
      <c r="BIZ67" s="22"/>
      <c r="BJA67" s="22"/>
      <c r="BJB67" s="22"/>
      <c r="BJC67" s="22"/>
      <c r="BJD67" s="22"/>
      <c r="BJE67" s="22"/>
      <c r="BJF67" s="22"/>
      <c r="BJG67" s="22"/>
      <c r="BJH67" s="22"/>
      <c r="BJI67" s="22"/>
      <c r="BJJ67" s="22"/>
      <c r="BJK67" s="22"/>
      <c r="BJL67" s="22"/>
      <c r="BJM67" s="22"/>
      <c r="BJN67" s="22"/>
      <c r="BJO67" s="22"/>
      <c r="BJP67" s="22"/>
      <c r="BJQ67" s="22"/>
      <c r="BJR67" s="22"/>
      <c r="BJS67" s="22"/>
      <c r="BJT67" s="22"/>
      <c r="BJU67" s="22"/>
      <c r="BJV67" s="22"/>
      <c r="BJW67" s="22"/>
      <c r="BJX67" s="22"/>
      <c r="BJY67" s="22"/>
      <c r="BJZ67" s="22"/>
      <c r="BKA67" s="22"/>
      <c r="BKB67" s="22"/>
      <c r="BKC67" s="22"/>
      <c r="BKD67" s="22"/>
      <c r="BKE67" s="22"/>
      <c r="BKF67" s="22"/>
      <c r="BKG67" s="22"/>
      <c r="BKH67" s="22"/>
      <c r="BKI67" s="22"/>
      <c r="BKJ67" s="22"/>
      <c r="BKK67" s="22"/>
      <c r="BKL67" s="22"/>
      <c r="BKM67" s="22"/>
      <c r="BKN67" s="22"/>
      <c r="BKO67" s="22"/>
      <c r="BKP67" s="22"/>
      <c r="BKQ67" s="22"/>
      <c r="BKR67" s="22"/>
      <c r="BKS67" s="22"/>
      <c r="BKT67" s="22"/>
      <c r="BKU67" s="22"/>
      <c r="BKV67" s="22"/>
      <c r="BKW67" s="22"/>
      <c r="BKX67" s="22"/>
      <c r="BKY67" s="22"/>
      <c r="BKZ67" s="22"/>
      <c r="BLA67" s="22"/>
      <c r="BLB67" s="22"/>
      <c r="BLC67" s="22"/>
      <c r="BLD67" s="22"/>
      <c r="BLE67" s="22"/>
      <c r="BLF67" s="22"/>
      <c r="BLG67" s="22"/>
      <c r="BLH67" s="22"/>
      <c r="BLI67" s="22"/>
      <c r="BLJ67" s="22"/>
      <c r="BLK67" s="22"/>
      <c r="BLL67" s="22"/>
      <c r="BLM67" s="22"/>
      <c r="BLN67" s="22"/>
      <c r="BLO67" s="22"/>
      <c r="BLP67" s="22"/>
      <c r="BLQ67" s="22"/>
      <c r="BLR67" s="22"/>
      <c r="BLS67" s="22"/>
      <c r="BLT67" s="22"/>
      <c r="BLU67" s="22"/>
      <c r="BLV67" s="22"/>
      <c r="BLW67" s="22"/>
      <c r="BLX67" s="22"/>
      <c r="BLY67" s="22"/>
      <c r="BLZ67" s="22"/>
      <c r="BMA67" s="22"/>
      <c r="BMB67" s="22"/>
      <c r="BMC67" s="22"/>
      <c r="BMD67" s="22"/>
      <c r="BME67" s="22"/>
      <c r="BMF67" s="22"/>
      <c r="BMG67" s="22"/>
      <c r="BMH67" s="22"/>
      <c r="BMI67" s="22"/>
      <c r="BMJ67" s="22"/>
      <c r="BMK67" s="22"/>
      <c r="BML67" s="22"/>
      <c r="BMM67" s="22"/>
      <c r="BMN67" s="22"/>
      <c r="BMO67" s="22"/>
      <c r="BMP67" s="22"/>
      <c r="BMQ67" s="22"/>
      <c r="BMR67" s="22"/>
      <c r="BMS67" s="22"/>
      <c r="BMT67" s="22"/>
      <c r="BMU67" s="22"/>
      <c r="BMV67" s="22"/>
      <c r="BMW67" s="22"/>
      <c r="BMX67" s="22"/>
      <c r="BMY67" s="22"/>
      <c r="BMZ67" s="22"/>
      <c r="BNA67" s="22"/>
      <c r="BNB67" s="22"/>
      <c r="BNC67" s="22"/>
      <c r="BND67" s="22"/>
      <c r="BNE67" s="22"/>
      <c r="BNF67" s="22"/>
      <c r="BNG67" s="22"/>
      <c r="BNH67" s="22"/>
      <c r="BNI67" s="22"/>
      <c r="BNJ67" s="22"/>
      <c r="BNK67" s="22"/>
      <c r="BNL67" s="22"/>
      <c r="BNM67" s="22"/>
      <c r="BNN67" s="22"/>
      <c r="BNO67" s="22"/>
      <c r="BNP67" s="22"/>
      <c r="BNQ67" s="22"/>
      <c r="BNR67" s="22"/>
      <c r="BNS67" s="22"/>
      <c r="BNT67" s="22"/>
      <c r="BNU67" s="22"/>
      <c r="BNV67" s="22"/>
      <c r="BNW67" s="22"/>
      <c r="BNX67" s="22"/>
      <c r="BNY67" s="22"/>
      <c r="BNZ67" s="22"/>
      <c r="BOA67" s="22"/>
      <c r="BOB67" s="22"/>
      <c r="BOC67" s="22"/>
      <c r="BOD67" s="22"/>
      <c r="BOE67" s="22"/>
      <c r="BOF67" s="22"/>
      <c r="BOG67" s="22"/>
      <c r="BOH67" s="22"/>
      <c r="BOI67" s="22"/>
      <c r="BOJ67" s="22"/>
      <c r="BOK67" s="22"/>
      <c r="BOL67" s="22"/>
      <c r="BOM67" s="22"/>
      <c r="BON67" s="22"/>
      <c r="BOO67" s="22"/>
      <c r="BOP67" s="22"/>
      <c r="BOQ67" s="22"/>
      <c r="BOR67" s="22"/>
      <c r="BOS67" s="22"/>
      <c r="BOT67" s="22"/>
      <c r="BOU67" s="22"/>
      <c r="BOV67" s="22"/>
      <c r="BOW67" s="22"/>
      <c r="BOX67" s="22"/>
      <c r="BOY67" s="22"/>
      <c r="BOZ67" s="22"/>
      <c r="BPA67" s="22"/>
      <c r="BPB67" s="22"/>
      <c r="BPC67" s="22"/>
      <c r="BPD67" s="22"/>
      <c r="BPE67" s="22"/>
      <c r="BPF67" s="22"/>
      <c r="BPG67" s="22"/>
      <c r="BPH67" s="22"/>
      <c r="BPI67" s="22"/>
      <c r="BPJ67" s="22"/>
      <c r="BPK67" s="22"/>
      <c r="BPL67" s="22"/>
      <c r="BPM67" s="22"/>
      <c r="BPN67" s="22"/>
      <c r="BPO67" s="22"/>
      <c r="BPP67" s="22"/>
      <c r="BPQ67" s="22"/>
      <c r="BPR67" s="22"/>
      <c r="BPS67" s="22"/>
      <c r="BPT67" s="22"/>
      <c r="BPU67" s="22"/>
      <c r="BPV67" s="22"/>
      <c r="BPW67" s="22"/>
      <c r="BPX67" s="22"/>
      <c r="BPY67" s="22"/>
      <c r="BPZ67" s="22"/>
      <c r="BQA67" s="22"/>
      <c r="BQB67" s="22"/>
      <c r="BQC67" s="22"/>
      <c r="BQD67" s="22"/>
      <c r="BQE67" s="22"/>
      <c r="BQF67" s="22"/>
      <c r="BQG67" s="22"/>
      <c r="BQH67" s="22"/>
      <c r="BQI67" s="22"/>
      <c r="BQJ67" s="22"/>
      <c r="BQK67" s="22"/>
      <c r="BQL67" s="22"/>
      <c r="BQM67" s="22"/>
      <c r="BQN67" s="22"/>
      <c r="BQO67" s="22"/>
      <c r="BQP67" s="22"/>
      <c r="BQQ67" s="22"/>
      <c r="BQR67" s="22"/>
      <c r="BQS67" s="22"/>
      <c r="BQT67" s="22"/>
      <c r="BQU67" s="22"/>
      <c r="BQV67" s="22"/>
      <c r="BQW67" s="22"/>
      <c r="BQX67" s="22"/>
      <c r="BQY67" s="22"/>
      <c r="BQZ67" s="22"/>
      <c r="BRA67" s="22"/>
      <c r="BRB67" s="22"/>
      <c r="BRC67" s="22"/>
      <c r="BRD67" s="22"/>
      <c r="BRE67" s="22"/>
      <c r="BRF67" s="22"/>
      <c r="BRG67" s="22"/>
      <c r="BRH67" s="22"/>
      <c r="BRI67" s="22"/>
      <c r="BRJ67" s="22"/>
      <c r="BRK67" s="22"/>
      <c r="BRL67" s="22"/>
      <c r="BRM67" s="22"/>
      <c r="BRN67" s="22"/>
      <c r="BRO67" s="22"/>
      <c r="BRP67" s="22"/>
      <c r="BRQ67" s="22"/>
      <c r="BRR67" s="22"/>
      <c r="BRS67" s="22"/>
      <c r="BRT67" s="22"/>
      <c r="BRU67" s="22"/>
      <c r="BRV67" s="22"/>
      <c r="BRW67" s="22"/>
      <c r="BRX67" s="22"/>
      <c r="BRY67" s="22"/>
      <c r="BRZ67" s="22"/>
      <c r="BSA67" s="22"/>
      <c r="BSB67" s="22"/>
      <c r="BSC67" s="22"/>
      <c r="BSD67" s="22"/>
      <c r="BSE67" s="22"/>
      <c r="BSF67" s="22"/>
      <c r="BSG67" s="22"/>
      <c r="BSH67" s="22"/>
      <c r="BSI67" s="22"/>
      <c r="BSJ67" s="22"/>
      <c r="BSK67" s="22"/>
      <c r="BSL67" s="22"/>
      <c r="BSM67" s="22"/>
      <c r="BSN67" s="22"/>
      <c r="BSO67" s="22"/>
      <c r="BSP67" s="22"/>
      <c r="BSQ67" s="22"/>
      <c r="BSR67" s="22"/>
      <c r="BSS67" s="22"/>
      <c r="BST67" s="22"/>
      <c r="BSU67" s="22"/>
      <c r="BSV67" s="22"/>
      <c r="BSW67" s="22"/>
      <c r="BSX67" s="22"/>
      <c r="BSY67" s="22"/>
      <c r="BSZ67" s="22"/>
      <c r="BTA67" s="22"/>
      <c r="BTB67" s="22"/>
      <c r="BTC67" s="22"/>
      <c r="BTD67" s="22"/>
      <c r="BTE67" s="22"/>
      <c r="BTF67" s="22"/>
      <c r="BTG67" s="22"/>
      <c r="BTH67" s="22"/>
      <c r="BTI67" s="22"/>
      <c r="BTJ67" s="22"/>
      <c r="BTK67" s="22"/>
      <c r="BTL67" s="22"/>
      <c r="BTM67" s="22"/>
      <c r="BTN67" s="22"/>
      <c r="BTO67" s="22"/>
      <c r="BTP67" s="22"/>
      <c r="BTQ67" s="22"/>
      <c r="BTR67" s="22"/>
      <c r="BTS67" s="22"/>
      <c r="BTT67" s="22"/>
      <c r="BTU67" s="22"/>
      <c r="BTV67" s="22"/>
      <c r="BTW67" s="22"/>
      <c r="BTX67" s="22"/>
      <c r="BTY67" s="22"/>
      <c r="BTZ67" s="22"/>
      <c r="BUA67" s="22"/>
      <c r="BUB67" s="22"/>
      <c r="BUC67" s="22"/>
      <c r="BUD67" s="22"/>
      <c r="BUE67" s="22"/>
      <c r="BUF67" s="22"/>
      <c r="BUG67" s="22"/>
      <c r="BUH67" s="22"/>
      <c r="BUI67" s="22"/>
      <c r="BUJ67" s="22"/>
      <c r="BUK67" s="22"/>
      <c r="BUL67" s="22"/>
      <c r="BUM67" s="22"/>
      <c r="BUN67" s="22"/>
      <c r="BUO67" s="22"/>
      <c r="BUP67" s="22"/>
      <c r="BUQ67" s="22"/>
      <c r="BUR67" s="22"/>
      <c r="BUS67" s="22"/>
      <c r="BUT67" s="22"/>
      <c r="BUU67" s="22"/>
      <c r="BUV67" s="22"/>
      <c r="BUW67" s="22"/>
      <c r="BUX67" s="22"/>
      <c r="BUY67" s="22"/>
      <c r="BUZ67" s="22"/>
      <c r="BVA67" s="22"/>
      <c r="BVB67" s="22"/>
      <c r="BVC67" s="22"/>
      <c r="BVD67" s="22"/>
      <c r="BVE67" s="22"/>
      <c r="BVF67" s="22"/>
      <c r="BVG67" s="22"/>
      <c r="BVH67" s="22"/>
      <c r="BVI67" s="22"/>
      <c r="BVJ67" s="22"/>
      <c r="BVK67" s="22"/>
      <c r="BVL67" s="22"/>
      <c r="BVM67" s="22"/>
      <c r="BVN67" s="22"/>
      <c r="BVO67" s="22"/>
      <c r="BVP67" s="22"/>
      <c r="BVQ67" s="22"/>
      <c r="BVR67" s="22"/>
      <c r="BVS67" s="22"/>
      <c r="BVT67" s="22"/>
      <c r="BVU67" s="22"/>
      <c r="BVV67" s="22"/>
      <c r="BVW67" s="22"/>
      <c r="BVX67" s="22"/>
      <c r="BVY67" s="22"/>
      <c r="BVZ67" s="22"/>
      <c r="BWA67" s="22"/>
      <c r="BWB67" s="22"/>
      <c r="BWC67" s="22"/>
      <c r="BWD67" s="22"/>
      <c r="BWE67" s="22"/>
      <c r="BWF67" s="22"/>
      <c r="BWG67" s="22"/>
      <c r="BWH67" s="22"/>
      <c r="BWI67" s="22"/>
      <c r="BWJ67" s="22"/>
      <c r="BWK67" s="22"/>
      <c r="BWL67" s="22"/>
      <c r="BWM67" s="22"/>
      <c r="BWN67" s="22"/>
      <c r="BWO67" s="22"/>
      <c r="BWP67" s="22"/>
      <c r="BWQ67" s="22"/>
      <c r="BWR67" s="22"/>
      <c r="BWS67" s="22"/>
      <c r="BWT67" s="22"/>
      <c r="BWU67" s="22"/>
      <c r="BWV67" s="22"/>
      <c r="BWW67" s="22"/>
      <c r="BWX67" s="22"/>
      <c r="BWY67" s="22"/>
      <c r="BWZ67" s="22"/>
      <c r="BXA67" s="22"/>
      <c r="BXB67" s="22"/>
      <c r="BXC67" s="22"/>
      <c r="BXD67" s="22"/>
      <c r="BXE67" s="22"/>
      <c r="BXF67" s="22"/>
      <c r="BXG67" s="22"/>
      <c r="BXH67" s="22"/>
      <c r="BXI67" s="22"/>
      <c r="BXJ67" s="22"/>
      <c r="BXK67" s="22"/>
      <c r="BXL67" s="22"/>
      <c r="BXM67" s="22"/>
      <c r="BXN67" s="22"/>
      <c r="BXO67" s="22"/>
      <c r="BXP67" s="22"/>
      <c r="BXQ67" s="22"/>
      <c r="BXR67" s="22"/>
      <c r="BXS67" s="22"/>
      <c r="BXT67" s="22"/>
      <c r="BXU67" s="22"/>
      <c r="BXV67" s="22"/>
      <c r="BXW67" s="22"/>
      <c r="BXX67" s="22"/>
      <c r="BXY67" s="22"/>
      <c r="BXZ67" s="22"/>
      <c r="BYA67" s="22"/>
      <c r="BYB67" s="22"/>
      <c r="BYC67" s="22"/>
      <c r="BYD67" s="22"/>
      <c r="BYE67" s="22"/>
      <c r="BYF67" s="22"/>
      <c r="BYG67" s="22"/>
      <c r="BYH67" s="22"/>
      <c r="BYI67" s="22"/>
      <c r="BYJ67" s="22"/>
      <c r="BYK67" s="22"/>
      <c r="BYL67" s="22"/>
      <c r="BYM67" s="22"/>
      <c r="BYN67" s="22"/>
      <c r="BYO67" s="22"/>
      <c r="BYP67" s="22"/>
      <c r="BYQ67" s="22"/>
      <c r="BYR67" s="22"/>
      <c r="BYS67" s="22"/>
      <c r="BYT67" s="22"/>
      <c r="BYU67" s="22"/>
      <c r="BYV67" s="22"/>
      <c r="BYW67" s="22"/>
      <c r="BYX67" s="22"/>
      <c r="BYY67" s="22"/>
      <c r="BYZ67" s="22"/>
      <c r="BZA67" s="22"/>
      <c r="BZB67" s="22"/>
      <c r="BZC67" s="22"/>
      <c r="BZD67" s="22"/>
      <c r="BZE67" s="22"/>
      <c r="BZF67" s="22"/>
      <c r="BZG67" s="22"/>
      <c r="BZH67" s="22"/>
      <c r="BZI67" s="22"/>
      <c r="BZJ67" s="22"/>
      <c r="BZK67" s="22"/>
      <c r="BZL67" s="22"/>
      <c r="BZM67" s="22"/>
      <c r="BZN67" s="22"/>
      <c r="BZO67" s="22"/>
      <c r="BZP67" s="22"/>
      <c r="BZQ67" s="22"/>
      <c r="BZR67" s="22"/>
      <c r="BZS67" s="22"/>
      <c r="BZT67" s="22"/>
      <c r="BZU67" s="22"/>
      <c r="BZV67" s="22"/>
      <c r="BZW67" s="22"/>
      <c r="BZX67" s="22"/>
      <c r="BZY67" s="22"/>
      <c r="BZZ67" s="22"/>
      <c r="CAA67" s="22"/>
      <c r="CAB67" s="22"/>
      <c r="CAC67" s="22"/>
      <c r="CAD67" s="22"/>
      <c r="CAE67" s="22"/>
      <c r="CAF67" s="22"/>
      <c r="CAG67" s="22"/>
      <c r="CAH67" s="22"/>
      <c r="CAI67" s="22"/>
      <c r="CAJ67" s="22"/>
      <c r="CAK67" s="22"/>
      <c r="CAL67" s="22"/>
      <c r="CAM67" s="22"/>
      <c r="CAN67" s="22"/>
      <c r="CAO67" s="22"/>
      <c r="CAP67" s="22"/>
      <c r="CAQ67" s="22"/>
      <c r="CAR67" s="22"/>
      <c r="CAS67" s="22"/>
      <c r="CAT67" s="22"/>
      <c r="CAU67" s="22"/>
      <c r="CAV67" s="22"/>
      <c r="CAW67" s="22"/>
      <c r="CAX67" s="22"/>
      <c r="CAY67" s="22"/>
      <c r="CAZ67" s="22"/>
      <c r="CBA67" s="22"/>
      <c r="CBB67" s="22"/>
      <c r="CBC67" s="22"/>
      <c r="CBD67" s="22"/>
      <c r="CBE67" s="22"/>
      <c r="CBF67" s="22"/>
      <c r="CBG67" s="22"/>
      <c r="CBH67" s="22"/>
      <c r="CBI67" s="22"/>
      <c r="CBJ67" s="22"/>
      <c r="CBK67" s="22"/>
      <c r="CBL67" s="22"/>
      <c r="CBM67" s="22"/>
      <c r="CBN67" s="22"/>
      <c r="CBO67" s="22"/>
      <c r="CBP67" s="22"/>
      <c r="CBQ67" s="22"/>
      <c r="CBR67" s="22"/>
      <c r="CBS67" s="22"/>
      <c r="CBT67" s="22"/>
      <c r="CBU67" s="22"/>
      <c r="CBV67" s="22"/>
      <c r="CBW67" s="22"/>
      <c r="CBX67" s="22"/>
      <c r="CBY67" s="22"/>
      <c r="CBZ67" s="22"/>
      <c r="CCA67" s="22"/>
      <c r="CCB67" s="22"/>
      <c r="CCC67" s="22"/>
      <c r="CCD67" s="22"/>
      <c r="CCE67" s="22"/>
      <c r="CCF67" s="22"/>
      <c r="CCG67" s="22"/>
      <c r="CCH67" s="22"/>
      <c r="CCI67" s="22"/>
      <c r="CCJ67" s="22"/>
      <c r="CCK67" s="22"/>
      <c r="CCL67" s="22"/>
      <c r="CCM67" s="22"/>
      <c r="CCN67" s="22"/>
      <c r="CCO67" s="22"/>
      <c r="CCP67" s="22"/>
      <c r="CCQ67" s="22"/>
      <c r="CCR67" s="22"/>
      <c r="CCS67" s="22"/>
      <c r="CCT67" s="22"/>
      <c r="CCU67" s="22"/>
      <c r="CCV67" s="22"/>
      <c r="CCW67" s="22"/>
      <c r="CCX67" s="22"/>
      <c r="CCY67" s="22"/>
      <c r="CCZ67" s="22"/>
      <c r="CDA67" s="22"/>
      <c r="CDB67" s="22"/>
      <c r="CDC67" s="22"/>
      <c r="CDD67" s="22"/>
      <c r="CDE67" s="22"/>
      <c r="CDF67" s="22"/>
      <c r="CDG67" s="22"/>
      <c r="CDH67" s="22"/>
      <c r="CDI67" s="22"/>
      <c r="CDJ67" s="22"/>
      <c r="CDK67" s="22"/>
      <c r="CDL67" s="22"/>
      <c r="CDM67" s="22"/>
      <c r="CDN67" s="22"/>
      <c r="CDO67" s="22"/>
      <c r="CDP67" s="22"/>
      <c r="CDQ67" s="22"/>
      <c r="CDR67" s="22"/>
      <c r="CDS67" s="22"/>
      <c r="CDT67" s="22"/>
      <c r="CDU67" s="22"/>
      <c r="CDV67" s="22"/>
      <c r="CDW67" s="22"/>
      <c r="CDX67" s="22"/>
      <c r="CDY67" s="22"/>
      <c r="CDZ67" s="22"/>
      <c r="CEA67" s="22"/>
      <c r="CEB67" s="22"/>
      <c r="CEC67" s="22"/>
      <c r="CED67" s="22"/>
      <c r="CEE67" s="22"/>
      <c r="CEF67" s="22"/>
      <c r="CEG67" s="22"/>
      <c r="CEH67" s="22"/>
      <c r="CEI67" s="22"/>
      <c r="CEJ67" s="22"/>
      <c r="CEK67" s="22"/>
      <c r="CEL67" s="22"/>
      <c r="CEM67" s="22"/>
      <c r="CEN67" s="22"/>
      <c r="CEO67" s="22"/>
      <c r="CEP67" s="22"/>
      <c r="CEQ67" s="22"/>
      <c r="CER67" s="22"/>
      <c r="CES67" s="22"/>
      <c r="CET67" s="22"/>
      <c r="CEU67" s="22"/>
      <c r="CEV67" s="22"/>
      <c r="CEW67" s="22"/>
      <c r="CEX67" s="22"/>
      <c r="CEY67" s="22"/>
      <c r="CEZ67" s="22"/>
      <c r="CFA67" s="22"/>
      <c r="CFB67" s="22"/>
      <c r="CFC67" s="22"/>
      <c r="CFD67" s="22"/>
      <c r="CFE67" s="22"/>
      <c r="CFF67" s="22"/>
      <c r="CFG67" s="22"/>
      <c r="CFH67" s="22"/>
      <c r="CFI67" s="22"/>
      <c r="CFJ67" s="22"/>
      <c r="CFK67" s="22"/>
      <c r="CFL67" s="22"/>
      <c r="CFM67" s="22"/>
      <c r="CFN67" s="22"/>
      <c r="CFO67" s="22"/>
      <c r="CFP67" s="22"/>
      <c r="CFQ67" s="22"/>
      <c r="CFR67" s="22"/>
      <c r="CFS67" s="22"/>
      <c r="CFT67" s="22"/>
      <c r="CFU67" s="22"/>
      <c r="CFV67" s="22"/>
      <c r="CFW67" s="22"/>
      <c r="CFX67" s="22"/>
      <c r="CFY67" s="22"/>
      <c r="CFZ67" s="22"/>
      <c r="CGA67" s="22"/>
      <c r="CGB67" s="22"/>
      <c r="CGC67" s="22"/>
      <c r="CGD67" s="22"/>
      <c r="CGE67" s="22"/>
      <c r="CGF67" s="22"/>
      <c r="CGG67" s="22"/>
      <c r="CGH67" s="22"/>
      <c r="CGI67" s="22"/>
      <c r="CGJ67" s="22"/>
      <c r="CGK67" s="22"/>
      <c r="CGL67" s="22"/>
      <c r="CGM67" s="22"/>
      <c r="CGN67" s="22"/>
      <c r="CGO67" s="22"/>
      <c r="CGP67" s="22"/>
      <c r="CGQ67" s="22"/>
      <c r="CGR67" s="22"/>
      <c r="CGS67" s="22"/>
      <c r="CGT67" s="22"/>
      <c r="CGU67" s="22"/>
      <c r="CGV67" s="22"/>
      <c r="CGW67" s="22"/>
      <c r="CGX67" s="22"/>
      <c r="CGY67" s="22"/>
      <c r="CGZ67" s="22"/>
      <c r="CHA67" s="22"/>
      <c r="CHB67" s="22"/>
      <c r="CHC67" s="22"/>
      <c r="CHD67" s="22"/>
      <c r="CHE67" s="22"/>
      <c r="CHF67" s="22"/>
      <c r="CHG67" s="22"/>
      <c r="CHH67" s="22"/>
      <c r="CHI67" s="22"/>
      <c r="CHJ67" s="22"/>
      <c r="CHK67" s="22"/>
      <c r="CHL67" s="22"/>
      <c r="CHM67" s="22"/>
      <c r="CHN67" s="22"/>
      <c r="CHO67" s="22"/>
      <c r="CHP67" s="22"/>
      <c r="CHQ67" s="22"/>
      <c r="CHR67" s="22"/>
      <c r="CHS67" s="22"/>
      <c r="CHT67" s="22"/>
      <c r="CHU67" s="22"/>
      <c r="CHV67" s="22"/>
      <c r="CHW67" s="22"/>
      <c r="CHX67" s="22"/>
      <c r="CHY67" s="22"/>
      <c r="CHZ67" s="22"/>
      <c r="CIA67" s="22"/>
      <c r="CIB67" s="22"/>
      <c r="CIC67" s="22"/>
      <c r="CID67" s="22"/>
      <c r="CIE67" s="22"/>
      <c r="CIF67" s="22"/>
      <c r="CIG67" s="22"/>
      <c r="CIH67" s="22"/>
      <c r="CII67" s="22"/>
      <c r="CIJ67" s="22"/>
      <c r="CIK67" s="22"/>
      <c r="CIL67" s="22"/>
      <c r="CIM67" s="22"/>
      <c r="CIN67" s="22"/>
      <c r="CIO67" s="22"/>
      <c r="CIP67" s="22"/>
      <c r="CIQ67" s="22"/>
      <c r="CIR67" s="22"/>
      <c r="CIS67" s="22"/>
      <c r="CIT67" s="22"/>
      <c r="CIU67" s="22"/>
      <c r="CIV67" s="22"/>
      <c r="CIW67" s="22"/>
      <c r="CIX67" s="22"/>
      <c r="CIY67" s="22"/>
      <c r="CIZ67" s="22"/>
      <c r="CJA67" s="22"/>
      <c r="CJB67" s="22"/>
      <c r="CJC67" s="22"/>
      <c r="CJD67" s="22"/>
      <c r="CJE67" s="22"/>
      <c r="CJF67" s="22"/>
      <c r="CJG67" s="22"/>
      <c r="CJH67" s="22"/>
      <c r="CJI67" s="22"/>
      <c r="CJJ67" s="22"/>
      <c r="CJK67" s="22"/>
      <c r="CJL67" s="22"/>
      <c r="CJM67" s="22"/>
      <c r="CJN67" s="22"/>
      <c r="CJO67" s="22"/>
      <c r="CJP67" s="22"/>
      <c r="CJQ67" s="22"/>
      <c r="CJR67" s="22"/>
      <c r="CJS67" s="22"/>
      <c r="CJT67" s="22"/>
      <c r="CJU67" s="22"/>
      <c r="CJV67" s="22"/>
      <c r="CJW67" s="22"/>
      <c r="CJX67" s="22"/>
      <c r="CJY67" s="22"/>
      <c r="CJZ67" s="22"/>
      <c r="CKA67" s="22"/>
      <c r="CKB67" s="22"/>
      <c r="CKC67" s="22"/>
      <c r="CKD67" s="22"/>
      <c r="CKE67" s="22"/>
      <c r="CKF67" s="22"/>
      <c r="CKG67" s="22"/>
      <c r="CKH67" s="22"/>
      <c r="CKI67" s="22"/>
      <c r="CKJ67" s="22"/>
      <c r="CKK67" s="22"/>
      <c r="CKL67" s="22"/>
      <c r="CKM67" s="22"/>
      <c r="CKN67" s="22"/>
      <c r="CKO67" s="22"/>
      <c r="CKP67" s="22"/>
      <c r="CKQ67" s="22"/>
      <c r="CKR67" s="22"/>
      <c r="CKS67" s="22"/>
      <c r="CKT67" s="22"/>
      <c r="CKU67" s="22"/>
      <c r="CKV67" s="22"/>
      <c r="CKW67" s="22"/>
      <c r="CKX67" s="22"/>
      <c r="CKY67" s="22"/>
      <c r="CKZ67" s="22"/>
      <c r="CLA67" s="22"/>
      <c r="CLB67" s="22"/>
      <c r="CLC67" s="22"/>
      <c r="CLD67" s="22"/>
      <c r="CLE67" s="22"/>
      <c r="CLF67" s="22"/>
      <c r="CLG67" s="22"/>
      <c r="CLH67" s="22"/>
      <c r="CLI67" s="22"/>
      <c r="CLJ67" s="22"/>
      <c r="CLK67" s="22"/>
      <c r="CLL67" s="22"/>
      <c r="CLM67" s="22"/>
      <c r="CLN67" s="22"/>
      <c r="CLO67" s="22"/>
      <c r="CLP67" s="22"/>
      <c r="CLQ67" s="22"/>
      <c r="CLR67" s="22"/>
      <c r="CLS67" s="22"/>
      <c r="CLT67" s="22"/>
      <c r="CLU67" s="22"/>
      <c r="CLV67" s="22"/>
      <c r="CLW67" s="22"/>
      <c r="CLX67" s="22"/>
      <c r="CLY67" s="22"/>
      <c r="CLZ67" s="22"/>
      <c r="CMA67" s="22"/>
      <c r="CMB67" s="22"/>
      <c r="CMC67" s="22"/>
      <c r="CMD67" s="22"/>
      <c r="CME67" s="22"/>
      <c r="CMF67" s="22"/>
      <c r="CMG67" s="22"/>
      <c r="CMH67" s="22"/>
      <c r="CMI67" s="22"/>
      <c r="CMJ67" s="22"/>
      <c r="CMK67" s="22"/>
      <c r="CML67" s="22"/>
      <c r="CMM67" s="22"/>
      <c r="CMN67" s="22"/>
      <c r="CMO67" s="22"/>
      <c r="CMP67" s="22"/>
      <c r="CMQ67" s="22"/>
      <c r="CMR67" s="22"/>
      <c r="CMS67" s="22"/>
      <c r="CMT67" s="22"/>
      <c r="CMU67" s="22"/>
      <c r="CMV67" s="22"/>
      <c r="CMW67" s="22"/>
      <c r="CMX67" s="22"/>
      <c r="CMY67" s="22"/>
      <c r="CMZ67" s="22"/>
      <c r="CNA67" s="22"/>
      <c r="CNB67" s="22"/>
      <c r="CNC67" s="22"/>
      <c r="CND67" s="22"/>
      <c r="CNE67" s="22"/>
      <c r="CNF67" s="22"/>
      <c r="CNG67" s="22"/>
      <c r="CNH67" s="22"/>
      <c r="CNI67" s="22"/>
      <c r="CNJ67" s="22"/>
      <c r="CNK67" s="22"/>
      <c r="CNL67" s="22"/>
      <c r="CNM67" s="22"/>
      <c r="CNN67" s="22"/>
      <c r="CNO67" s="22"/>
      <c r="CNP67" s="22"/>
      <c r="CNQ67" s="22"/>
      <c r="CNR67" s="22"/>
      <c r="CNS67" s="22"/>
      <c r="CNT67" s="22"/>
      <c r="CNU67" s="22"/>
      <c r="CNV67" s="22"/>
      <c r="CNW67" s="22"/>
      <c r="CNX67" s="22"/>
      <c r="CNY67" s="22"/>
      <c r="CNZ67" s="22"/>
      <c r="COA67" s="22"/>
      <c r="COB67" s="22"/>
      <c r="COC67" s="22"/>
      <c r="COD67" s="22"/>
      <c r="COE67" s="22"/>
      <c r="COF67" s="22"/>
      <c r="COG67" s="22"/>
      <c r="COH67" s="22"/>
      <c r="COI67" s="22"/>
      <c r="COJ67" s="22"/>
      <c r="COK67" s="22"/>
      <c r="COL67" s="22"/>
      <c r="COM67" s="22"/>
      <c r="CON67" s="22"/>
      <c r="COO67" s="22"/>
      <c r="COP67" s="22"/>
      <c r="COQ67" s="22"/>
      <c r="COR67" s="22"/>
      <c r="COS67" s="22"/>
      <c r="COT67" s="22"/>
      <c r="COU67" s="22"/>
      <c r="COV67" s="22"/>
      <c r="COW67" s="22"/>
      <c r="COX67" s="22"/>
      <c r="COY67" s="22"/>
      <c r="COZ67" s="22"/>
      <c r="CPA67" s="22"/>
      <c r="CPB67" s="22"/>
      <c r="CPC67" s="22"/>
      <c r="CPD67" s="22"/>
      <c r="CPE67" s="22"/>
      <c r="CPF67" s="22"/>
      <c r="CPG67" s="22"/>
      <c r="CPH67" s="22"/>
      <c r="CPI67" s="22"/>
      <c r="CPJ67" s="22"/>
      <c r="CPK67" s="22"/>
      <c r="CPL67" s="22"/>
      <c r="CPM67" s="22"/>
      <c r="CPN67" s="22"/>
      <c r="CPO67" s="22"/>
      <c r="CPP67" s="22"/>
      <c r="CPQ67" s="22"/>
      <c r="CPR67" s="22"/>
      <c r="CPS67" s="22"/>
      <c r="CPT67" s="22"/>
      <c r="CPU67" s="22"/>
      <c r="CPV67" s="22"/>
      <c r="CPW67" s="22"/>
      <c r="CPX67" s="22"/>
      <c r="CPY67" s="22"/>
      <c r="CPZ67" s="22"/>
      <c r="CQA67" s="22"/>
      <c r="CQB67" s="22"/>
      <c r="CQC67" s="22"/>
      <c r="CQD67" s="22"/>
      <c r="CQE67" s="22"/>
      <c r="CQF67" s="22"/>
      <c r="CQG67" s="22"/>
      <c r="CQH67" s="22"/>
      <c r="CQI67" s="22"/>
      <c r="CQJ67" s="22"/>
      <c r="CQK67" s="22"/>
      <c r="CQL67" s="22"/>
      <c r="CQM67" s="22"/>
      <c r="CQN67" s="22"/>
      <c r="CQO67" s="22"/>
      <c r="CQP67" s="22"/>
      <c r="CQQ67" s="22"/>
      <c r="CQR67" s="22"/>
      <c r="CQS67" s="22"/>
      <c r="CQT67" s="22"/>
      <c r="CQU67" s="22"/>
      <c r="CQV67" s="22"/>
      <c r="CQW67" s="22"/>
      <c r="CQX67" s="22"/>
      <c r="CQY67" s="22"/>
      <c r="CQZ67" s="22"/>
      <c r="CRA67" s="22"/>
      <c r="CRB67" s="22"/>
      <c r="CRC67" s="22"/>
      <c r="CRD67" s="22"/>
      <c r="CRE67" s="22"/>
      <c r="CRF67" s="22"/>
      <c r="CRG67" s="22"/>
      <c r="CRH67" s="22"/>
      <c r="CRI67" s="22"/>
      <c r="CRJ67" s="22"/>
      <c r="CRK67" s="22"/>
      <c r="CRL67" s="22"/>
      <c r="CRM67" s="22"/>
      <c r="CRN67" s="22"/>
      <c r="CRO67" s="22"/>
      <c r="CRP67" s="22"/>
      <c r="CRQ67" s="22"/>
      <c r="CRR67" s="22"/>
      <c r="CRS67" s="22"/>
      <c r="CRT67" s="22"/>
      <c r="CRU67" s="22"/>
      <c r="CRV67" s="22"/>
      <c r="CRW67" s="22"/>
      <c r="CRX67" s="22"/>
      <c r="CRY67" s="22"/>
      <c r="CRZ67" s="22"/>
      <c r="CSA67" s="22"/>
      <c r="CSB67" s="22"/>
      <c r="CSC67" s="22"/>
      <c r="CSD67" s="22"/>
      <c r="CSE67" s="22"/>
      <c r="CSF67" s="22"/>
      <c r="CSG67" s="22"/>
      <c r="CSH67" s="22"/>
      <c r="CSI67" s="22"/>
      <c r="CSJ67" s="22"/>
      <c r="CSK67" s="22"/>
      <c r="CSL67" s="22"/>
      <c r="CSM67" s="22"/>
      <c r="CSN67" s="22"/>
      <c r="CSO67" s="22"/>
      <c r="CSP67" s="22"/>
      <c r="CSQ67" s="22"/>
      <c r="CSR67" s="22"/>
      <c r="CSS67" s="22"/>
      <c r="CST67" s="22"/>
      <c r="CSU67" s="22"/>
      <c r="CSV67" s="22"/>
      <c r="CSW67" s="22"/>
      <c r="CSX67" s="22"/>
      <c r="CSY67" s="22"/>
      <c r="CSZ67" s="22"/>
      <c r="CTA67" s="22"/>
      <c r="CTB67" s="22"/>
      <c r="CTC67" s="22"/>
      <c r="CTD67" s="22"/>
      <c r="CTE67" s="22"/>
      <c r="CTF67" s="22"/>
      <c r="CTG67" s="22"/>
      <c r="CTH67" s="22"/>
      <c r="CTI67" s="22"/>
      <c r="CTJ67" s="22"/>
      <c r="CTK67" s="22"/>
      <c r="CTL67" s="22"/>
      <c r="CTM67" s="22"/>
      <c r="CTN67" s="22"/>
      <c r="CTO67" s="22"/>
      <c r="CTP67" s="22"/>
      <c r="CTQ67" s="22"/>
      <c r="CTR67" s="22"/>
      <c r="CTS67" s="22"/>
      <c r="CTT67" s="22"/>
      <c r="CTU67" s="22"/>
      <c r="CTV67" s="22"/>
      <c r="CTW67" s="22"/>
      <c r="CTX67" s="22"/>
      <c r="CTY67" s="22"/>
      <c r="CTZ67" s="22"/>
      <c r="CUA67" s="22"/>
      <c r="CUB67" s="22"/>
      <c r="CUC67" s="22"/>
      <c r="CUD67" s="22"/>
      <c r="CUE67" s="22"/>
      <c r="CUF67" s="22"/>
      <c r="CUG67" s="22"/>
      <c r="CUH67" s="22"/>
      <c r="CUI67" s="22"/>
      <c r="CUJ67" s="22"/>
      <c r="CUK67" s="22"/>
      <c r="CUL67" s="22"/>
      <c r="CUM67" s="22"/>
      <c r="CUN67" s="22"/>
      <c r="CUO67" s="22"/>
      <c r="CUP67" s="22"/>
      <c r="CUQ67" s="22"/>
      <c r="CUR67" s="22"/>
      <c r="CUS67" s="22"/>
      <c r="CUT67" s="22"/>
      <c r="CUU67" s="22"/>
      <c r="CUV67" s="22"/>
      <c r="CUW67" s="22"/>
      <c r="CUX67" s="22"/>
      <c r="CUY67" s="22"/>
      <c r="CUZ67" s="22"/>
      <c r="CVA67" s="22"/>
      <c r="CVB67" s="22"/>
      <c r="CVC67" s="22"/>
      <c r="CVD67" s="22"/>
      <c r="CVE67" s="22"/>
      <c r="CVF67" s="22"/>
      <c r="CVG67" s="22"/>
      <c r="CVH67" s="22"/>
      <c r="CVI67" s="22"/>
      <c r="CVJ67" s="22"/>
      <c r="CVK67" s="22"/>
      <c r="CVL67" s="22"/>
      <c r="CVM67" s="22"/>
      <c r="CVN67" s="22"/>
      <c r="CVO67" s="22"/>
      <c r="CVP67" s="22"/>
      <c r="CVQ67" s="22"/>
      <c r="CVR67" s="22"/>
      <c r="CVS67" s="22"/>
      <c r="CVT67" s="22"/>
      <c r="CVU67" s="22"/>
      <c r="CVV67" s="22"/>
      <c r="CVW67" s="22"/>
      <c r="CVX67" s="22"/>
      <c r="CVY67" s="22"/>
      <c r="CVZ67" s="22"/>
      <c r="CWA67" s="22"/>
      <c r="CWB67" s="22"/>
      <c r="CWC67" s="22"/>
      <c r="CWD67" s="22"/>
      <c r="CWE67" s="22"/>
      <c r="CWF67" s="22"/>
      <c r="CWG67" s="22"/>
      <c r="CWH67" s="22"/>
      <c r="CWI67" s="22"/>
      <c r="CWJ67" s="22"/>
      <c r="CWK67" s="22"/>
      <c r="CWL67" s="22"/>
      <c r="CWM67" s="22"/>
      <c r="CWN67" s="22"/>
      <c r="CWO67" s="22"/>
      <c r="CWP67" s="22"/>
      <c r="CWQ67" s="22"/>
      <c r="CWR67" s="22"/>
      <c r="CWS67" s="22"/>
      <c r="CWT67" s="22"/>
      <c r="CWU67" s="22"/>
      <c r="CWV67" s="22"/>
      <c r="CWW67" s="22"/>
      <c r="CWX67" s="22"/>
      <c r="CWY67" s="22"/>
      <c r="CWZ67" s="22"/>
      <c r="CXA67" s="22"/>
      <c r="CXB67" s="22"/>
      <c r="CXC67" s="22"/>
      <c r="CXD67" s="22"/>
      <c r="CXE67" s="22"/>
      <c r="CXF67" s="22"/>
      <c r="CXG67" s="22"/>
      <c r="CXH67" s="22"/>
      <c r="CXI67" s="22"/>
      <c r="CXJ67" s="22"/>
      <c r="CXK67" s="22"/>
      <c r="CXL67" s="22"/>
      <c r="CXM67" s="22"/>
      <c r="CXN67" s="22"/>
      <c r="CXO67" s="22"/>
      <c r="CXP67" s="22"/>
      <c r="CXQ67" s="22"/>
      <c r="CXR67" s="22"/>
      <c r="CXS67" s="22"/>
      <c r="CXT67" s="22"/>
      <c r="CXU67" s="22"/>
      <c r="CXV67" s="22"/>
      <c r="CXW67" s="22"/>
      <c r="CXX67" s="22"/>
      <c r="CXY67" s="22"/>
      <c r="CXZ67" s="22"/>
      <c r="CYA67" s="22"/>
      <c r="CYB67" s="22"/>
      <c r="CYC67" s="22"/>
      <c r="CYD67" s="22"/>
      <c r="CYE67" s="22"/>
      <c r="CYF67" s="22"/>
      <c r="CYG67" s="22"/>
      <c r="CYH67" s="22"/>
      <c r="CYI67" s="22"/>
      <c r="CYJ67" s="22"/>
      <c r="CYK67" s="22"/>
      <c r="CYL67" s="22"/>
      <c r="CYM67" s="22"/>
      <c r="CYN67" s="22"/>
      <c r="CYO67" s="22"/>
      <c r="CYP67" s="22"/>
      <c r="CYQ67" s="22"/>
      <c r="CYR67" s="22"/>
      <c r="CYS67" s="22"/>
      <c r="CYT67" s="22"/>
      <c r="CYU67" s="22"/>
      <c r="CYV67" s="22"/>
      <c r="CYW67" s="22"/>
      <c r="CYX67" s="22"/>
      <c r="CYY67" s="22"/>
      <c r="CYZ67" s="22"/>
      <c r="CZA67" s="22"/>
      <c r="CZB67" s="22"/>
      <c r="CZC67" s="22"/>
      <c r="CZD67" s="22"/>
      <c r="CZE67" s="22"/>
      <c r="CZF67" s="22"/>
      <c r="CZG67" s="22"/>
      <c r="CZH67" s="22"/>
      <c r="CZI67" s="22"/>
      <c r="CZJ67" s="22"/>
      <c r="CZK67" s="22"/>
      <c r="CZL67" s="22"/>
      <c r="CZM67" s="22"/>
      <c r="CZN67" s="22"/>
      <c r="CZO67" s="22"/>
      <c r="CZP67" s="22"/>
      <c r="CZQ67" s="22"/>
      <c r="CZR67" s="22"/>
      <c r="CZS67" s="22"/>
      <c r="CZT67" s="22"/>
      <c r="CZU67" s="22"/>
      <c r="CZV67" s="22"/>
      <c r="CZW67" s="22"/>
      <c r="CZX67" s="22"/>
      <c r="CZY67" s="22"/>
      <c r="CZZ67" s="22"/>
      <c r="DAA67" s="22"/>
      <c r="DAB67" s="22"/>
      <c r="DAC67" s="22"/>
      <c r="DAD67" s="22"/>
      <c r="DAE67" s="22"/>
      <c r="DAF67" s="22"/>
      <c r="DAG67" s="22"/>
      <c r="DAH67" s="22"/>
      <c r="DAI67" s="22"/>
      <c r="DAJ67" s="22"/>
      <c r="DAK67" s="22"/>
      <c r="DAL67" s="22"/>
      <c r="DAM67" s="22"/>
      <c r="DAN67" s="22"/>
      <c r="DAO67" s="22"/>
      <c r="DAP67" s="22"/>
      <c r="DAQ67" s="22"/>
      <c r="DAR67" s="22"/>
      <c r="DAS67" s="22"/>
      <c r="DAT67" s="22"/>
      <c r="DAU67" s="22"/>
      <c r="DAV67" s="22"/>
      <c r="DAW67" s="22"/>
      <c r="DAX67" s="22"/>
      <c r="DAY67" s="22"/>
      <c r="DAZ67" s="22"/>
      <c r="DBA67" s="22"/>
      <c r="DBB67" s="22"/>
      <c r="DBC67" s="22"/>
      <c r="DBD67" s="22"/>
      <c r="DBE67" s="22"/>
      <c r="DBF67" s="22"/>
      <c r="DBG67" s="22"/>
      <c r="DBH67" s="22"/>
      <c r="DBI67" s="22"/>
      <c r="DBJ67" s="22"/>
      <c r="DBK67" s="22"/>
      <c r="DBL67" s="22"/>
      <c r="DBM67" s="22"/>
      <c r="DBN67" s="22"/>
      <c r="DBO67" s="22"/>
      <c r="DBP67" s="22"/>
      <c r="DBQ67" s="22"/>
      <c r="DBR67" s="22"/>
      <c r="DBS67" s="22"/>
      <c r="DBT67" s="22"/>
      <c r="DBU67" s="22"/>
      <c r="DBV67" s="22"/>
      <c r="DBW67" s="22"/>
      <c r="DBX67" s="22"/>
      <c r="DBY67" s="22"/>
      <c r="DBZ67" s="22"/>
      <c r="DCA67" s="22"/>
      <c r="DCB67" s="22"/>
      <c r="DCC67" s="22"/>
      <c r="DCD67" s="22"/>
      <c r="DCE67" s="22"/>
      <c r="DCF67" s="22"/>
      <c r="DCG67" s="22"/>
      <c r="DCH67" s="22"/>
      <c r="DCI67" s="22"/>
      <c r="DCJ67" s="22"/>
      <c r="DCK67" s="22"/>
      <c r="DCL67" s="22"/>
      <c r="DCM67" s="22"/>
      <c r="DCN67" s="22"/>
      <c r="DCO67" s="22"/>
      <c r="DCP67" s="22"/>
      <c r="DCQ67" s="22"/>
      <c r="DCR67" s="22"/>
      <c r="DCS67" s="22"/>
      <c r="DCT67" s="22"/>
      <c r="DCU67" s="22"/>
      <c r="DCV67" s="22"/>
      <c r="DCW67" s="22"/>
      <c r="DCX67" s="22"/>
      <c r="DCY67" s="22"/>
      <c r="DCZ67" s="22"/>
      <c r="DDA67" s="22"/>
      <c r="DDB67" s="22"/>
      <c r="DDC67" s="22"/>
      <c r="DDD67" s="22"/>
      <c r="DDE67" s="22"/>
      <c r="DDF67" s="22"/>
      <c r="DDG67" s="22"/>
      <c r="DDH67" s="22"/>
      <c r="DDI67" s="22"/>
      <c r="DDJ67" s="22"/>
      <c r="DDK67" s="22"/>
      <c r="DDL67" s="22"/>
      <c r="DDM67" s="22"/>
      <c r="DDN67" s="22"/>
      <c r="DDO67" s="22"/>
      <c r="DDP67" s="22"/>
      <c r="DDQ67" s="22"/>
      <c r="DDR67" s="22"/>
      <c r="DDS67" s="22"/>
      <c r="DDT67" s="22"/>
      <c r="DDU67" s="22"/>
      <c r="DDV67" s="22"/>
      <c r="DDW67" s="22"/>
      <c r="DDX67" s="22"/>
      <c r="DDY67" s="22"/>
      <c r="DDZ67" s="22"/>
      <c r="DEA67" s="22"/>
      <c r="DEB67" s="22"/>
      <c r="DEC67" s="22"/>
      <c r="DED67" s="22"/>
      <c r="DEE67" s="22"/>
      <c r="DEF67" s="22"/>
      <c r="DEG67" s="22"/>
      <c r="DEH67" s="22"/>
      <c r="DEI67" s="22"/>
      <c r="DEJ67" s="22"/>
      <c r="DEK67" s="22"/>
      <c r="DEL67" s="22"/>
      <c r="DEM67" s="22"/>
      <c r="DEN67" s="22"/>
      <c r="DEO67" s="22"/>
      <c r="DEP67" s="22"/>
      <c r="DEQ67" s="22"/>
      <c r="DER67" s="22"/>
      <c r="DES67" s="22"/>
      <c r="DET67" s="22"/>
      <c r="DEU67" s="22"/>
      <c r="DEV67" s="22"/>
      <c r="DEW67" s="22"/>
      <c r="DEX67" s="22"/>
      <c r="DEY67" s="22"/>
      <c r="DEZ67" s="22"/>
      <c r="DFA67" s="22"/>
      <c r="DFB67" s="22"/>
      <c r="DFC67" s="22"/>
      <c r="DFD67" s="22"/>
      <c r="DFE67" s="22"/>
      <c r="DFF67" s="22"/>
      <c r="DFG67" s="22"/>
      <c r="DFH67" s="22"/>
      <c r="DFI67" s="22"/>
      <c r="DFJ67" s="22"/>
      <c r="DFK67" s="22"/>
      <c r="DFL67" s="22"/>
      <c r="DFM67" s="22"/>
      <c r="DFN67" s="22"/>
      <c r="DFO67" s="22"/>
      <c r="DFP67" s="22"/>
      <c r="DFQ67" s="22"/>
      <c r="DFR67" s="22"/>
      <c r="DFS67" s="22"/>
      <c r="DFT67" s="22"/>
      <c r="DFU67" s="22"/>
      <c r="DFV67" s="22"/>
      <c r="DFW67" s="22"/>
      <c r="DFX67" s="22"/>
      <c r="DFY67" s="22"/>
      <c r="DFZ67" s="22"/>
      <c r="DGA67" s="22"/>
      <c r="DGB67" s="22"/>
      <c r="DGC67" s="22"/>
      <c r="DGD67" s="22"/>
      <c r="DGE67" s="22"/>
      <c r="DGF67" s="22"/>
      <c r="DGG67" s="22"/>
      <c r="DGH67" s="22"/>
      <c r="DGI67" s="22"/>
      <c r="DGJ67" s="22"/>
      <c r="DGK67" s="22"/>
      <c r="DGL67" s="22"/>
      <c r="DGM67" s="22"/>
      <c r="DGN67" s="22"/>
      <c r="DGO67" s="22"/>
      <c r="DGP67" s="22"/>
      <c r="DGQ67" s="22"/>
      <c r="DGR67" s="22"/>
      <c r="DGS67" s="22"/>
      <c r="DGT67" s="22"/>
      <c r="DGU67" s="22"/>
      <c r="DGV67" s="22"/>
      <c r="DGW67" s="22"/>
      <c r="DGX67" s="22"/>
      <c r="DGY67" s="22"/>
      <c r="DGZ67" s="22"/>
      <c r="DHA67" s="22"/>
      <c r="DHB67" s="22"/>
      <c r="DHC67" s="22"/>
      <c r="DHD67" s="22"/>
      <c r="DHE67" s="22"/>
      <c r="DHF67" s="22"/>
      <c r="DHG67" s="22"/>
      <c r="DHH67" s="22"/>
      <c r="DHI67" s="22"/>
      <c r="DHJ67" s="22"/>
      <c r="DHK67" s="22"/>
      <c r="DHL67" s="22"/>
      <c r="DHM67" s="22"/>
      <c r="DHN67" s="22"/>
      <c r="DHO67" s="22"/>
      <c r="DHP67" s="22"/>
      <c r="DHQ67" s="22"/>
      <c r="DHR67" s="22"/>
      <c r="DHS67" s="22"/>
      <c r="DHT67" s="22"/>
      <c r="DHU67" s="22"/>
      <c r="DHV67" s="22"/>
      <c r="DHW67" s="22"/>
      <c r="DHX67" s="22"/>
      <c r="DHY67" s="22"/>
      <c r="DHZ67" s="22"/>
      <c r="DIA67" s="22"/>
      <c r="DIB67" s="22"/>
      <c r="DIC67" s="22"/>
      <c r="DID67" s="22"/>
      <c r="DIE67" s="22"/>
      <c r="DIF67" s="22"/>
      <c r="DIG67" s="22"/>
      <c r="DIH67" s="22"/>
      <c r="DII67" s="22"/>
      <c r="DIJ67" s="22"/>
      <c r="DIK67" s="22"/>
      <c r="DIL67" s="22"/>
      <c r="DIM67" s="22"/>
      <c r="DIN67" s="22"/>
      <c r="DIO67" s="22"/>
      <c r="DIP67" s="22"/>
      <c r="DIQ67" s="22"/>
      <c r="DIR67" s="22"/>
      <c r="DIS67" s="22"/>
      <c r="DIT67" s="22"/>
      <c r="DIU67" s="22"/>
      <c r="DIV67" s="22"/>
      <c r="DIW67" s="22"/>
      <c r="DIX67" s="22"/>
      <c r="DIY67" s="22"/>
      <c r="DIZ67" s="22"/>
      <c r="DJA67" s="22"/>
      <c r="DJB67" s="22"/>
      <c r="DJC67" s="22"/>
      <c r="DJD67" s="22"/>
      <c r="DJE67" s="22"/>
      <c r="DJF67" s="22"/>
      <c r="DJG67" s="22"/>
      <c r="DJH67" s="22"/>
      <c r="DJI67" s="22"/>
      <c r="DJJ67" s="22"/>
      <c r="DJK67" s="22"/>
      <c r="DJL67" s="22"/>
      <c r="DJM67" s="22"/>
      <c r="DJN67" s="22"/>
      <c r="DJO67" s="22"/>
      <c r="DJP67" s="22"/>
      <c r="DJQ67" s="22"/>
      <c r="DJR67" s="22"/>
      <c r="DJS67" s="22"/>
      <c r="DJT67" s="22"/>
      <c r="DJU67" s="22"/>
      <c r="DJV67" s="22"/>
      <c r="DJW67" s="22"/>
      <c r="DJX67" s="22"/>
      <c r="DJY67" s="22"/>
      <c r="DJZ67" s="22"/>
      <c r="DKA67" s="22"/>
      <c r="DKB67" s="22"/>
      <c r="DKC67" s="22"/>
      <c r="DKD67" s="22"/>
      <c r="DKE67" s="22"/>
      <c r="DKF67" s="22"/>
      <c r="DKG67" s="22"/>
      <c r="DKH67" s="22"/>
      <c r="DKI67" s="22"/>
      <c r="DKJ67" s="22"/>
      <c r="DKK67" s="22"/>
      <c r="DKL67" s="22"/>
      <c r="DKM67" s="22"/>
      <c r="DKN67" s="22"/>
      <c r="DKO67" s="22"/>
      <c r="DKP67" s="22"/>
      <c r="DKQ67" s="22"/>
      <c r="DKR67" s="22"/>
      <c r="DKS67" s="22"/>
      <c r="DKT67" s="22"/>
      <c r="DKU67" s="22"/>
      <c r="DKV67" s="22"/>
      <c r="DKW67" s="22"/>
      <c r="DKX67" s="22"/>
      <c r="DKY67" s="22"/>
      <c r="DKZ67" s="22"/>
      <c r="DLA67" s="22"/>
      <c r="DLB67" s="22"/>
      <c r="DLC67" s="22"/>
      <c r="DLD67" s="22"/>
      <c r="DLE67" s="22"/>
      <c r="DLF67" s="22"/>
      <c r="DLG67" s="22"/>
      <c r="DLH67" s="22"/>
      <c r="DLI67" s="22"/>
      <c r="DLJ67" s="22"/>
      <c r="DLK67" s="22"/>
      <c r="DLL67" s="22"/>
      <c r="DLM67" s="22"/>
      <c r="DLN67" s="22"/>
      <c r="DLO67" s="22"/>
      <c r="DLP67" s="22"/>
      <c r="DLQ67" s="22"/>
      <c r="DLR67" s="22"/>
      <c r="DLS67" s="22"/>
      <c r="DLT67" s="22"/>
      <c r="DLU67" s="22"/>
      <c r="DLV67" s="22"/>
      <c r="DLW67" s="22"/>
      <c r="DLX67" s="22"/>
      <c r="DLY67" s="22"/>
      <c r="DLZ67" s="22"/>
      <c r="DMA67" s="22"/>
      <c r="DMB67" s="22"/>
      <c r="DMC67" s="22"/>
      <c r="DMD67" s="22"/>
      <c r="DME67" s="22"/>
      <c r="DMF67" s="22"/>
      <c r="DMG67" s="22"/>
      <c r="DMH67" s="22"/>
      <c r="DMI67" s="22"/>
      <c r="DMJ67" s="22"/>
      <c r="DMK67" s="22"/>
      <c r="DML67" s="22"/>
      <c r="DMM67" s="22"/>
      <c r="DMN67" s="22"/>
      <c r="DMO67" s="22"/>
      <c r="DMP67" s="22"/>
      <c r="DMQ67" s="22"/>
      <c r="DMR67" s="22"/>
      <c r="DMS67" s="22"/>
      <c r="DMT67" s="22"/>
      <c r="DMU67" s="22"/>
      <c r="DMV67" s="22"/>
      <c r="DMW67" s="22"/>
      <c r="DMX67" s="22"/>
      <c r="DMY67" s="22"/>
      <c r="DMZ67" s="22"/>
      <c r="DNA67" s="22"/>
      <c r="DNB67" s="22"/>
      <c r="DNC67" s="22"/>
      <c r="DND67" s="22"/>
      <c r="DNE67" s="22"/>
      <c r="DNF67" s="22"/>
      <c r="DNG67" s="22"/>
      <c r="DNH67" s="22"/>
      <c r="DNI67" s="22"/>
      <c r="DNJ67" s="22"/>
      <c r="DNK67" s="22"/>
      <c r="DNL67" s="22"/>
      <c r="DNM67" s="22"/>
      <c r="DNN67" s="22"/>
      <c r="DNO67" s="22"/>
      <c r="DNP67" s="22"/>
      <c r="DNQ67" s="22"/>
      <c r="DNR67" s="22"/>
      <c r="DNS67" s="22"/>
      <c r="DNT67" s="22"/>
      <c r="DNU67" s="22"/>
      <c r="DNV67" s="22"/>
      <c r="DNW67" s="22"/>
      <c r="DNX67" s="22"/>
      <c r="DNY67" s="22"/>
      <c r="DNZ67" s="22"/>
      <c r="DOA67" s="22"/>
      <c r="DOB67" s="22"/>
      <c r="DOC67" s="22"/>
      <c r="DOD67" s="22"/>
      <c r="DOE67" s="22"/>
      <c r="DOF67" s="22"/>
      <c r="DOG67" s="22"/>
      <c r="DOH67" s="22"/>
      <c r="DOI67" s="22"/>
      <c r="DOJ67" s="22"/>
      <c r="DOK67" s="22"/>
      <c r="DOL67" s="22"/>
      <c r="DOM67" s="22"/>
      <c r="DON67" s="22"/>
      <c r="DOO67" s="22"/>
      <c r="DOP67" s="22"/>
      <c r="DOQ67" s="22"/>
      <c r="DOR67" s="22"/>
      <c r="DOS67" s="22"/>
      <c r="DOT67" s="22"/>
      <c r="DOU67" s="22"/>
      <c r="DOV67" s="22"/>
      <c r="DOW67" s="22"/>
      <c r="DOX67" s="22"/>
      <c r="DOY67" s="22"/>
      <c r="DOZ67" s="22"/>
      <c r="DPA67" s="22"/>
      <c r="DPB67" s="22"/>
      <c r="DPC67" s="22"/>
      <c r="DPD67" s="22"/>
      <c r="DPE67" s="22"/>
      <c r="DPF67" s="22"/>
      <c r="DPG67" s="22"/>
      <c r="DPH67" s="22"/>
      <c r="DPI67" s="22"/>
      <c r="DPJ67" s="22"/>
      <c r="DPK67" s="22"/>
      <c r="DPL67" s="22"/>
      <c r="DPM67" s="22"/>
      <c r="DPN67" s="22"/>
      <c r="DPO67" s="22"/>
      <c r="DPP67" s="22"/>
      <c r="DPQ67" s="22"/>
      <c r="DPR67" s="22"/>
      <c r="DPS67" s="22"/>
      <c r="DPT67" s="22"/>
      <c r="DPU67" s="22"/>
      <c r="DPV67" s="22"/>
      <c r="DPW67" s="22"/>
      <c r="DPX67" s="22"/>
      <c r="DPY67" s="22"/>
      <c r="DPZ67" s="22"/>
      <c r="DQA67" s="22"/>
      <c r="DQB67" s="22"/>
      <c r="DQC67" s="22"/>
      <c r="DQD67" s="22"/>
      <c r="DQE67" s="22"/>
      <c r="DQF67" s="22"/>
      <c r="DQG67" s="22"/>
      <c r="DQH67" s="22"/>
      <c r="DQI67" s="22"/>
      <c r="DQJ67" s="22"/>
      <c r="DQK67" s="22"/>
      <c r="DQL67" s="22"/>
      <c r="DQM67" s="22"/>
      <c r="DQN67" s="22"/>
      <c r="DQO67" s="22"/>
      <c r="DQP67" s="22"/>
      <c r="DQQ67" s="22"/>
      <c r="DQR67" s="22"/>
      <c r="DQS67" s="22"/>
      <c r="DQT67" s="22"/>
      <c r="DQU67" s="22"/>
      <c r="DQV67" s="22"/>
      <c r="DQW67" s="22"/>
      <c r="DQX67" s="22"/>
      <c r="DQY67" s="22"/>
      <c r="DQZ67" s="22"/>
      <c r="DRA67" s="22"/>
      <c r="DRB67" s="22"/>
      <c r="DRC67" s="22"/>
      <c r="DRD67" s="22"/>
      <c r="DRE67" s="22"/>
      <c r="DRF67" s="22"/>
      <c r="DRG67" s="22"/>
      <c r="DRH67" s="22"/>
      <c r="DRI67" s="22"/>
      <c r="DRJ67" s="22"/>
      <c r="DRK67" s="22"/>
      <c r="DRL67" s="22"/>
      <c r="DRM67" s="22"/>
      <c r="DRN67" s="22"/>
      <c r="DRO67" s="22"/>
      <c r="DRP67" s="22"/>
      <c r="DRQ67" s="22"/>
      <c r="DRR67" s="22"/>
      <c r="DRS67" s="22"/>
      <c r="DRT67" s="22"/>
      <c r="DRU67" s="22"/>
      <c r="DRV67" s="22"/>
      <c r="DRW67" s="22"/>
      <c r="DRX67" s="22"/>
      <c r="DRY67" s="22"/>
      <c r="DRZ67" s="22"/>
      <c r="DSA67" s="22"/>
      <c r="DSB67" s="22"/>
      <c r="DSC67" s="22"/>
      <c r="DSD67" s="22"/>
      <c r="DSE67" s="22"/>
      <c r="DSF67" s="22"/>
      <c r="DSG67" s="22"/>
      <c r="DSH67" s="22"/>
      <c r="DSI67" s="22"/>
      <c r="DSJ67" s="22"/>
      <c r="DSK67" s="22"/>
      <c r="DSL67" s="22"/>
      <c r="DSM67" s="22"/>
      <c r="DSN67" s="22"/>
      <c r="DSO67" s="22"/>
      <c r="DSP67" s="22"/>
      <c r="DSQ67" s="22"/>
      <c r="DSR67" s="22"/>
      <c r="DSS67" s="22"/>
      <c r="DST67" s="22"/>
      <c r="DSU67" s="22"/>
      <c r="DSV67" s="22"/>
      <c r="DSW67" s="22"/>
      <c r="DSX67" s="22"/>
      <c r="DSY67" s="22"/>
      <c r="DSZ67" s="22"/>
      <c r="DTA67" s="22"/>
      <c r="DTB67" s="22"/>
      <c r="DTC67" s="22"/>
      <c r="DTD67" s="22"/>
      <c r="DTE67" s="22"/>
      <c r="DTF67" s="22"/>
      <c r="DTG67" s="22"/>
      <c r="DTH67" s="22"/>
      <c r="DTI67" s="22"/>
      <c r="DTJ67" s="22"/>
      <c r="DTK67" s="22"/>
      <c r="DTL67" s="22"/>
      <c r="DTM67" s="22"/>
      <c r="DTN67" s="22"/>
      <c r="DTO67" s="22"/>
      <c r="DTP67" s="22"/>
      <c r="DTQ67" s="22"/>
      <c r="DTR67" s="22"/>
      <c r="DTS67" s="22"/>
      <c r="DTT67" s="22"/>
      <c r="DTU67" s="22"/>
      <c r="DTV67" s="22"/>
      <c r="DTW67" s="22"/>
      <c r="DTX67" s="22"/>
      <c r="DTY67" s="22"/>
      <c r="DTZ67" s="22"/>
      <c r="DUA67" s="22"/>
      <c r="DUB67" s="22"/>
      <c r="DUC67" s="22"/>
      <c r="DUD67" s="22"/>
      <c r="DUE67" s="22"/>
      <c r="DUF67" s="22"/>
      <c r="DUG67" s="22"/>
      <c r="DUH67" s="22"/>
      <c r="DUI67" s="22"/>
      <c r="DUJ67" s="22"/>
      <c r="DUK67" s="22"/>
      <c r="DUL67" s="22"/>
      <c r="DUM67" s="22"/>
      <c r="DUN67" s="22"/>
      <c r="DUO67" s="22"/>
      <c r="DUP67" s="22"/>
      <c r="DUQ67" s="22"/>
      <c r="DUR67" s="22"/>
      <c r="DUS67" s="22"/>
      <c r="DUT67" s="22"/>
      <c r="DUU67" s="22"/>
      <c r="DUV67" s="22"/>
      <c r="DUW67" s="22"/>
      <c r="DUX67" s="22"/>
      <c r="DUY67" s="22"/>
      <c r="DUZ67" s="22"/>
      <c r="DVA67" s="22"/>
      <c r="DVB67" s="22"/>
      <c r="DVC67" s="22"/>
      <c r="DVD67" s="22"/>
      <c r="DVE67" s="22"/>
      <c r="DVF67" s="22"/>
      <c r="DVG67" s="22"/>
      <c r="DVH67" s="22"/>
      <c r="DVI67" s="22"/>
      <c r="DVJ67" s="22"/>
      <c r="DVK67" s="22"/>
      <c r="DVL67" s="22"/>
      <c r="DVM67" s="22"/>
      <c r="DVN67" s="22"/>
      <c r="DVO67" s="22"/>
      <c r="DVP67" s="22"/>
      <c r="DVQ67" s="22"/>
      <c r="DVR67" s="22"/>
      <c r="DVS67" s="22"/>
      <c r="DVT67" s="22"/>
      <c r="DVU67" s="22"/>
      <c r="DVV67" s="22"/>
      <c r="DVW67" s="22"/>
      <c r="DVX67" s="22"/>
      <c r="DVY67" s="22"/>
      <c r="DVZ67" s="22"/>
      <c r="DWA67" s="22"/>
      <c r="DWB67" s="22"/>
      <c r="DWC67" s="22"/>
      <c r="DWD67" s="22"/>
      <c r="DWE67" s="22"/>
      <c r="DWF67" s="22"/>
      <c r="DWG67" s="22"/>
      <c r="DWH67" s="22"/>
      <c r="DWI67" s="22"/>
      <c r="DWJ67" s="22"/>
      <c r="DWK67" s="22"/>
      <c r="DWL67" s="22"/>
      <c r="DWM67" s="22"/>
      <c r="DWN67" s="22"/>
      <c r="DWO67" s="22"/>
      <c r="DWP67" s="22"/>
      <c r="DWQ67" s="22"/>
      <c r="DWR67" s="22"/>
      <c r="DWS67" s="22"/>
      <c r="DWT67" s="22"/>
      <c r="DWU67" s="22"/>
      <c r="DWV67" s="22"/>
      <c r="DWW67" s="22"/>
      <c r="DWX67" s="22"/>
      <c r="DWY67" s="22"/>
      <c r="DWZ67" s="22"/>
      <c r="DXA67" s="22"/>
      <c r="DXB67" s="22"/>
      <c r="DXC67" s="22"/>
      <c r="DXD67" s="22"/>
      <c r="DXE67" s="22"/>
      <c r="DXF67" s="22"/>
      <c r="DXG67" s="22"/>
      <c r="DXH67" s="22"/>
      <c r="DXI67" s="22"/>
      <c r="DXJ67" s="22"/>
      <c r="DXK67" s="22"/>
      <c r="DXL67" s="22"/>
      <c r="DXM67" s="22"/>
      <c r="DXN67" s="22"/>
      <c r="DXO67" s="22"/>
      <c r="DXP67" s="22"/>
      <c r="DXQ67" s="22"/>
      <c r="DXR67" s="22"/>
      <c r="DXS67" s="22"/>
      <c r="DXT67" s="22"/>
      <c r="DXU67" s="22"/>
      <c r="DXV67" s="22"/>
      <c r="DXW67" s="22"/>
      <c r="DXX67" s="22"/>
      <c r="DXY67" s="22"/>
      <c r="DXZ67" s="22"/>
      <c r="DYA67" s="22"/>
      <c r="DYB67" s="22"/>
      <c r="DYC67" s="22"/>
      <c r="DYD67" s="22"/>
      <c r="DYE67" s="22"/>
      <c r="DYF67" s="22"/>
      <c r="DYG67" s="22"/>
      <c r="DYH67" s="22"/>
      <c r="DYI67" s="22"/>
      <c r="DYJ67" s="22"/>
      <c r="DYK67" s="22"/>
      <c r="DYL67" s="22"/>
      <c r="DYM67" s="22"/>
      <c r="DYN67" s="22"/>
      <c r="DYO67" s="22"/>
      <c r="DYP67" s="22"/>
      <c r="DYQ67" s="22"/>
      <c r="DYR67" s="22"/>
      <c r="DYS67" s="22"/>
      <c r="DYT67" s="22"/>
      <c r="DYU67" s="22"/>
      <c r="DYV67" s="22"/>
      <c r="DYW67" s="22"/>
      <c r="DYX67" s="22"/>
      <c r="DYY67" s="22"/>
      <c r="DYZ67" s="22"/>
      <c r="DZA67" s="22"/>
      <c r="DZB67" s="22"/>
      <c r="DZC67" s="22"/>
      <c r="DZD67" s="22"/>
      <c r="DZE67" s="22"/>
      <c r="DZF67" s="22"/>
      <c r="DZG67" s="22"/>
      <c r="DZH67" s="22"/>
      <c r="DZI67" s="22"/>
      <c r="DZJ67" s="22"/>
      <c r="DZK67" s="22"/>
      <c r="DZL67" s="22"/>
      <c r="DZM67" s="22"/>
      <c r="DZN67" s="22"/>
      <c r="DZO67" s="22"/>
      <c r="DZP67" s="22"/>
      <c r="DZQ67" s="22"/>
      <c r="DZR67" s="22"/>
      <c r="DZS67" s="22"/>
      <c r="DZT67" s="22"/>
      <c r="DZU67" s="22"/>
      <c r="DZV67" s="22"/>
      <c r="DZW67" s="22"/>
      <c r="DZX67" s="22"/>
      <c r="DZY67" s="22"/>
      <c r="DZZ67" s="22"/>
      <c r="EAA67" s="22"/>
      <c r="EAB67" s="22"/>
      <c r="EAC67" s="22"/>
      <c r="EAD67" s="22"/>
      <c r="EAE67" s="22"/>
      <c r="EAF67" s="22"/>
      <c r="EAG67" s="22"/>
      <c r="EAH67" s="22"/>
      <c r="EAI67" s="22"/>
      <c r="EAJ67" s="22"/>
      <c r="EAK67" s="22"/>
      <c r="EAL67" s="22"/>
      <c r="EAM67" s="22"/>
      <c r="EAN67" s="22"/>
      <c r="EAO67" s="22"/>
      <c r="EAP67" s="22"/>
      <c r="EAQ67" s="22"/>
      <c r="EAR67" s="22"/>
      <c r="EAS67" s="22"/>
      <c r="EAT67" s="22"/>
      <c r="EAU67" s="22"/>
      <c r="EAV67" s="22"/>
      <c r="EAW67" s="22"/>
      <c r="EAX67" s="22"/>
      <c r="EAY67" s="22"/>
      <c r="EAZ67" s="22"/>
      <c r="EBA67" s="22"/>
      <c r="EBB67" s="22"/>
      <c r="EBC67" s="22"/>
      <c r="EBD67" s="22"/>
      <c r="EBE67" s="22"/>
      <c r="EBF67" s="22"/>
      <c r="EBG67" s="22"/>
      <c r="EBH67" s="22"/>
      <c r="EBI67" s="22"/>
      <c r="EBJ67" s="22"/>
      <c r="EBK67" s="22"/>
      <c r="EBL67" s="22"/>
      <c r="EBM67" s="22"/>
      <c r="EBN67" s="22"/>
      <c r="EBO67" s="22"/>
      <c r="EBP67" s="22"/>
      <c r="EBQ67" s="22"/>
      <c r="EBR67" s="22"/>
      <c r="EBS67" s="22"/>
      <c r="EBT67" s="22"/>
      <c r="EBU67" s="22"/>
      <c r="EBV67" s="22"/>
      <c r="EBW67" s="22"/>
      <c r="EBX67" s="22"/>
      <c r="EBY67" s="22"/>
      <c r="EBZ67" s="22"/>
      <c r="ECA67" s="22"/>
      <c r="ECB67" s="22"/>
      <c r="ECC67" s="22"/>
      <c r="ECD67" s="22"/>
      <c r="ECE67" s="22"/>
      <c r="ECF67" s="22"/>
      <c r="ECG67" s="22"/>
      <c r="ECH67" s="22"/>
      <c r="ECI67" s="22"/>
      <c r="ECJ67" s="22"/>
      <c r="ECK67" s="22"/>
      <c r="ECL67" s="22"/>
      <c r="ECM67" s="22"/>
      <c r="ECN67" s="22"/>
      <c r="ECO67" s="22"/>
      <c r="ECP67" s="22"/>
      <c r="ECQ67" s="22"/>
      <c r="ECR67" s="22"/>
      <c r="ECS67" s="22"/>
      <c r="ECT67" s="22"/>
      <c r="ECU67" s="22"/>
      <c r="ECV67" s="22"/>
      <c r="ECW67" s="22"/>
      <c r="ECX67" s="22"/>
      <c r="ECY67" s="22"/>
      <c r="ECZ67" s="22"/>
      <c r="EDA67" s="22"/>
      <c r="EDB67" s="22"/>
      <c r="EDC67" s="22"/>
      <c r="EDD67" s="22"/>
      <c r="EDE67" s="22"/>
      <c r="EDF67" s="22"/>
      <c r="EDG67" s="22"/>
      <c r="EDH67" s="22"/>
      <c r="EDI67" s="22"/>
      <c r="EDJ67" s="22"/>
      <c r="EDK67" s="22"/>
      <c r="EDL67" s="22"/>
      <c r="EDM67" s="22"/>
      <c r="EDN67" s="22"/>
      <c r="EDO67" s="22"/>
      <c r="EDP67" s="22"/>
      <c r="EDQ67" s="22"/>
      <c r="EDR67" s="22"/>
      <c r="EDS67" s="22"/>
      <c r="EDT67" s="22"/>
      <c r="EDU67" s="22"/>
      <c r="EDV67" s="22"/>
      <c r="EDW67" s="22"/>
      <c r="EDX67" s="22"/>
      <c r="EDY67" s="22"/>
      <c r="EDZ67" s="22"/>
      <c r="EEA67" s="22"/>
      <c r="EEB67" s="22"/>
      <c r="EEC67" s="22"/>
      <c r="EED67" s="22"/>
      <c r="EEE67" s="22"/>
      <c r="EEF67" s="22"/>
      <c r="EEG67" s="22"/>
      <c r="EEH67" s="22"/>
      <c r="EEI67" s="22"/>
      <c r="EEJ67" s="22"/>
      <c r="EEK67" s="22"/>
      <c r="EEL67" s="22"/>
      <c r="EEM67" s="22"/>
      <c r="EEN67" s="22"/>
      <c r="EEO67" s="22"/>
      <c r="EEP67" s="22"/>
      <c r="EEQ67" s="22"/>
      <c r="EER67" s="22"/>
      <c r="EES67" s="22"/>
      <c r="EET67" s="22"/>
      <c r="EEU67" s="22"/>
      <c r="EEV67" s="22"/>
      <c r="EEW67" s="22"/>
      <c r="EEX67" s="22"/>
      <c r="EEY67" s="22"/>
      <c r="EEZ67" s="22"/>
      <c r="EFA67" s="22"/>
      <c r="EFB67" s="22"/>
      <c r="EFC67" s="22"/>
      <c r="EFD67" s="22"/>
      <c r="EFE67" s="22"/>
      <c r="EFF67" s="22"/>
      <c r="EFG67" s="22"/>
      <c r="EFH67" s="22"/>
      <c r="EFI67" s="22"/>
      <c r="EFJ67" s="22"/>
      <c r="EFK67" s="22"/>
      <c r="EFL67" s="22"/>
      <c r="EFM67" s="22"/>
      <c r="EFN67" s="22"/>
      <c r="EFO67" s="22"/>
      <c r="EFP67" s="22"/>
      <c r="EFQ67" s="22"/>
      <c r="EFR67" s="22"/>
      <c r="EFS67" s="22"/>
      <c r="EFT67" s="22"/>
      <c r="EFU67" s="22"/>
      <c r="EFV67" s="22"/>
      <c r="EFW67" s="22"/>
      <c r="EFX67" s="22"/>
      <c r="EFY67" s="22"/>
      <c r="EFZ67" s="22"/>
      <c r="EGA67" s="22"/>
      <c r="EGB67" s="22"/>
      <c r="EGC67" s="22"/>
      <c r="EGD67" s="22"/>
      <c r="EGE67" s="22"/>
      <c r="EGF67" s="22"/>
      <c r="EGG67" s="22"/>
      <c r="EGH67" s="22"/>
      <c r="EGI67" s="22"/>
      <c r="EGJ67" s="22"/>
      <c r="EGK67" s="22"/>
      <c r="EGL67" s="22"/>
      <c r="EGM67" s="22"/>
      <c r="EGN67" s="22"/>
      <c r="EGO67" s="22"/>
      <c r="EGP67" s="22"/>
      <c r="EGQ67" s="22"/>
      <c r="EGR67" s="22"/>
      <c r="EGS67" s="22"/>
      <c r="EGT67" s="22"/>
      <c r="EGU67" s="22"/>
      <c r="EGV67" s="22"/>
      <c r="EGW67" s="22"/>
      <c r="EGX67" s="22"/>
      <c r="EGY67" s="22"/>
      <c r="EGZ67" s="22"/>
      <c r="EHA67" s="22"/>
      <c r="EHB67" s="22"/>
      <c r="EHC67" s="22"/>
      <c r="EHD67" s="22"/>
      <c r="EHE67" s="22"/>
      <c r="EHF67" s="22"/>
      <c r="EHG67" s="22"/>
      <c r="EHH67" s="22"/>
      <c r="EHI67" s="22"/>
      <c r="EHJ67" s="22"/>
      <c r="EHK67" s="22"/>
      <c r="EHL67" s="22"/>
      <c r="EHM67" s="22"/>
      <c r="EHN67" s="22"/>
      <c r="EHO67" s="22"/>
      <c r="EHP67" s="22"/>
      <c r="EHQ67" s="22"/>
      <c r="EHR67" s="22"/>
      <c r="EHS67" s="22"/>
      <c r="EHT67" s="22"/>
      <c r="EHU67" s="22"/>
      <c r="EHV67" s="22"/>
      <c r="EHW67" s="22"/>
      <c r="EHX67" s="22"/>
      <c r="EHY67" s="22"/>
      <c r="EHZ67" s="22"/>
      <c r="EIA67" s="22"/>
      <c r="EIB67" s="22"/>
      <c r="EIC67" s="22"/>
      <c r="EID67" s="22"/>
      <c r="EIE67" s="22"/>
      <c r="EIF67" s="22"/>
      <c r="EIG67" s="22"/>
      <c r="EIH67" s="22"/>
      <c r="EII67" s="22"/>
      <c r="EIJ67" s="22"/>
      <c r="EIK67" s="22"/>
      <c r="EIL67" s="22"/>
      <c r="EIM67" s="22"/>
      <c r="EIN67" s="22"/>
      <c r="EIO67" s="22"/>
      <c r="EIP67" s="22"/>
      <c r="EIQ67" s="22"/>
      <c r="EIR67" s="22"/>
      <c r="EIS67" s="22"/>
      <c r="EIT67" s="22"/>
      <c r="EIU67" s="22"/>
      <c r="EIV67" s="22"/>
      <c r="EIW67" s="22"/>
      <c r="EIX67" s="22"/>
      <c r="EIY67" s="22"/>
      <c r="EIZ67" s="22"/>
      <c r="EJA67" s="22"/>
      <c r="EJB67" s="22"/>
      <c r="EJC67" s="22"/>
      <c r="EJD67" s="22"/>
      <c r="EJE67" s="22"/>
      <c r="EJF67" s="22"/>
      <c r="EJG67" s="22"/>
      <c r="EJH67" s="22"/>
      <c r="EJI67" s="22"/>
      <c r="EJJ67" s="22"/>
      <c r="EJK67" s="22"/>
      <c r="EJL67" s="22"/>
      <c r="EJM67" s="22"/>
      <c r="EJN67" s="22"/>
      <c r="EJO67" s="22"/>
      <c r="EJP67" s="22"/>
      <c r="EJQ67" s="22"/>
      <c r="EJR67" s="22"/>
      <c r="EJS67" s="22"/>
      <c r="EJT67" s="22"/>
      <c r="EJU67" s="22"/>
      <c r="EJV67" s="22"/>
      <c r="EJW67" s="22"/>
      <c r="EJX67" s="22"/>
      <c r="EJY67" s="22"/>
      <c r="EJZ67" s="22"/>
      <c r="EKA67" s="22"/>
      <c r="EKB67" s="22"/>
      <c r="EKC67" s="22"/>
      <c r="EKD67" s="22"/>
      <c r="EKE67" s="22"/>
      <c r="EKF67" s="22"/>
      <c r="EKG67" s="22"/>
      <c r="EKH67" s="22"/>
      <c r="EKI67" s="22"/>
      <c r="EKJ67" s="22"/>
      <c r="EKK67" s="22"/>
      <c r="EKL67" s="22"/>
      <c r="EKM67" s="22"/>
      <c r="EKN67" s="22"/>
      <c r="EKO67" s="22"/>
      <c r="EKP67" s="22"/>
      <c r="EKQ67" s="22"/>
      <c r="EKR67" s="22"/>
      <c r="EKS67" s="22"/>
      <c r="EKT67" s="22"/>
      <c r="EKU67" s="22"/>
      <c r="EKV67" s="22"/>
      <c r="EKW67" s="22"/>
      <c r="EKX67" s="22"/>
      <c r="EKY67" s="22"/>
      <c r="EKZ67" s="22"/>
      <c r="ELA67" s="22"/>
      <c r="ELB67" s="22"/>
      <c r="ELC67" s="22"/>
      <c r="ELD67" s="22"/>
      <c r="ELE67" s="22"/>
      <c r="ELF67" s="22"/>
      <c r="ELG67" s="22"/>
      <c r="ELH67" s="22"/>
      <c r="ELI67" s="22"/>
      <c r="ELJ67" s="22"/>
      <c r="ELK67" s="22"/>
      <c r="ELL67" s="22"/>
      <c r="ELM67" s="22"/>
      <c r="ELN67" s="22"/>
      <c r="ELO67" s="22"/>
      <c r="ELP67" s="22"/>
      <c r="ELQ67" s="22"/>
      <c r="ELR67" s="22"/>
      <c r="ELS67" s="22"/>
      <c r="ELT67" s="22"/>
      <c r="ELU67" s="22"/>
      <c r="ELV67" s="22"/>
      <c r="ELW67" s="22"/>
      <c r="ELX67" s="22"/>
      <c r="ELY67" s="22"/>
      <c r="ELZ67" s="22"/>
      <c r="EMA67" s="22"/>
      <c r="EMB67" s="22"/>
      <c r="EMC67" s="22"/>
      <c r="EMD67" s="22"/>
      <c r="EME67" s="22"/>
      <c r="EMF67" s="22"/>
      <c r="EMG67" s="22"/>
      <c r="EMH67" s="22"/>
      <c r="EMI67" s="22"/>
      <c r="EMJ67" s="22"/>
      <c r="EMK67" s="22"/>
      <c r="EML67" s="22"/>
      <c r="EMM67" s="22"/>
      <c r="EMN67" s="22"/>
      <c r="EMO67" s="22"/>
      <c r="EMP67" s="22"/>
      <c r="EMQ67" s="22"/>
      <c r="EMR67" s="22"/>
      <c r="EMS67" s="22"/>
      <c r="EMT67" s="22"/>
      <c r="EMU67" s="22"/>
      <c r="EMV67" s="22"/>
      <c r="EMW67" s="22"/>
      <c r="EMX67" s="22"/>
      <c r="EMY67" s="22"/>
      <c r="EMZ67" s="22"/>
      <c r="ENA67" s="22"/>
      <c r="ENB67" s="22"/>
      <c r="ENC67" s="22"/>
      <c r="END67" s="22"/>
      <c r="ENE67" s="22"/>
      <c r="ENF67" s="22"/>
      <c r="ENG67" s="22"/>
      <c r="ENH67" s="22"/>
      <c r="ENI67" s="22"/>
      <c r="ENJ67" s="22"/>
      <c r="ENK67" s="22"/>
      <c r="ENL67" s="22"/>
      <c r="ENM67" s="22"/>
      <c r="ENN67" s="22"/>
      <c r="ENO67" s="22"/>
      <c r="ENP67" s="22"/>
      <c r="ENQ67" s="22"/>
      <c r="ENR67" s="22"/>
      <c r="ENS67" s="22"/>
      <c r="ENT67" s="22"/>
      <c r="ENU67" s="22"/>
      <c r="ENV67" s="22"/>
      <c r="ENW67" s="22"/>
      <c r="ENX67" s="22"/>
      <c r="ENY67" s="22"/>
      <c r="ENZ67" s="22"/>
      <c r="EOA67" s="22"/>
      <c r="EOB67" s="22"/>
      <c r="EOC67" s="22"/>
      <c r="EOD67" s="22"/>
      <c r="EOE67" s="22"/>
      <c r="EOF67" s="22"/>
      <c r="EOG67" s="22"/>
      <c r="EOH67" s="22"/>
      <c r="EOI67" s="22"/>
      <c r="EOJ67" s="22"/>
      <c r="EOK67" s="22"/>
      <c r="EOL67" s="22"/>
      <c r="EOM67" s="22"/>
      <c r="EON67" s="22"/>
      <c r="EOO67" s="22"/>
      <c r="EOP67" s="22"/>
      <c r="EOQ67" s="22"/>
      <c r="EOR67" s="22"/>
      <c r="EOS67" s="22"/>
      <c r="EOT67" s="22"/>
      <c r="EOU67" s="22"/>
      <c r="EOV67" s="22"/>
      <c r="EOW67" s="22"/>
      <c r="EOX67" s="22"/>
      <c r="EOY67" s="22"/>
      <c r="EOZ67" s="22"/>
      <c r="EPA67" s="22"/>
      <c r="EPB67" s="22"/>
      <c r="EPC67" s="22"/>
      <c r="EPD67" s="22"/>
      <c r="EPE67" s="22"/>
      <c r="EPF67" s="22"/>
      <c r="EPG67" s="22"/>
      <c r="EPH67" s="22"/>
      <c r="EPI67" s="22"/>
      <c r="EPJ67" s="22"/>
      <c r="EPK67" s="22"/>
      <c r="EPL67" s="22"/>
      <c r="EPM67" s="22"/>
      <c r="EPN67" s="22"/>
      <c r="EPO67" s="22"/>
      <c r="EPP67" s="22"/>
      <c r="EPQ67" s="22"/>
      <c r="EPR67" s="22"/>
      <c r="EPS67" s="22"/>
      <c r="EPT67" s="22"/>
      <c r="EPU67" s="22"/>
      <c r="EPV67" s="22"/>
      <c r="EPW67" s="22"/>
      <c r="EPX67" s="22"/>
      <c r="EPY67" s="22"/>
      <c r="EPZ67" s="22"/>
      <c r="EQA67" s="22"/>
      <c r="EQB67" s="22"/>
      <c r="EQC67" s="22"/>
      <c r="EQD67" s="22"/>
      <c r="EQE67" s="22"/>
      <c r="EQF67" s="22"/>
      <c r="EQG67" s="22"/>
      <c r="EQH67" s="22"/>
      <c r="EQI67" s="22"/>
      <c r="EQJ67" s="22"/>
      <c r="EQK67" s="22"/>
      <c r="EQL67" s="22"/>
      <c r="EQM67" s="22"/>
      <c r="EQN67" s="22"/>
      <c r="EQO67" s="22"/>
      <c r="EQP67" s="22"/>
      <c r="EQQ67" s="22"/>
      <c r="EQR67" s="22"/>
      <c r="EQS67" s="22"/>
      <c r="EQT67" s="22"/>
      <c r="EQU67" s="22"/>
      <c r="EQV67" s="22"/>
      <c r="EQW67" s="22"/>
      <c r="EQX67" s="22"/>
      <c r="EQY67" s="22"/>
      <c r="EQZ67" s="22"/>
      <c r="ERA67" s="22"/>
      <c r="ERB67" s="22"/>
      <c r="ERC67" s="22"/>
      <c r="ERD67" s="22"/>
      <c r="ERE67" s="22"/>
      <c r="ERF67" s="22"/>
      <c r="ERG67" s="22"/>
      <c r="ERH67" s="22"/>
      <c r="ERI67" s="22"/>
      <c r="ERJ67" s="22"/>
      <c r="ERK67" s="22"/>
      <c r="ERL67" s="22"/>
      <c r="ERM67" s="22"/>
      <c r="ERN67" s="22"/>
      <c r="ERO67" s="22"/>
      <c r="ERP67" s="22"/>
      <c r="ERQ67" s="22"/>
      <c r="ERR67" s="22"/>
      <c r="ERS67" s="22"/>
      <c r="ERT67" s="22"/>
      <c r="ERU67" s="22"/>
      <c r="ERV67" s="22"/>
      <c r="ERW67" s="22"/>
      <c r="ERX67" s="22"/>
      <c r="ERY67" s="22"/>
      <c r="ERZ67" s="22"/>
      <c r="ESA67" s="22"/>
      <c r="ESB67" s="22"/>
      <c r="ESC67" s="22"/>
      <c r="ESD67" s="22"/>
      <c r="ESE67" s="22"/>
      <c r="ESF67" s="22"/>
      <c r="ESG67" s="22"/>
      <c r="ESH67" s="22"/>
      <c r="ESI67" s="22"/>
      <c r="ESJ67" s="22"/>
      <c r="ESK67" s="22"/>
      <c r="ESL67" s="22"/>
      <c r="ESM67" s="22"/>
      <c r="ESN67" s="22"/>
      <c r="ESO67" s="22"/>
      <c r="ESP67" s="22"/>
      <c r="ESQ67" s="22"/>
      <c r="ESR67" s="22"/>
      <c r="ESS67" s="22"/>
      <c r="EST67" s="22"/>
      <c r="ESU67" s="22"/>
      <c r="ESV67" s="22"/>
      <c r="ESW67" s="22"/>
      <c r="ESX67" s="22"/>
      <c r="ESY67" s="22"/>
      <c r="ESZ67" s="22"/>
      <c r="ETA67" s="22"/>
      <c r="ETB67" s="22"/>
      <c r="ETC67" s="22"/>
      <c r="ETD67" s="22"/>
      <c r="ETE67" s="22"/>
      <c r="ETF67" s="22"/>
      <c r="ETG67" s="22"/>
      <c r="ETH67" s="22"/>
      <c r="ETI67" s="22"/>
      <c r="ETJ67" s="22"/>
      <c r="ETK67" s="22"/>
      <c r="ETL67" s="22"/>
      <c r="ETM67" s="22"/>
      <c r="ETN67" s="22"/>
      <c r="ETO67" s="22"/>
      <c r="ETP67" s="22"/>
      <c r="ETQ67" s="22"/>
      <c r="ETR67" s="22"/>
      <c r="ETS67" s="22"/>
      <c r="ETT67" s="22"/>
      <c r="ETU67" s="22"/>
      <c r="ETV67" s="22"/>
      <c r="ETW67" s="22"/>
      <c r="ETX67" s="22"/>
      <c r="ETY67" s="22"/>
      <c r="ETZ67" s="22"/>
      <c r="EUA67" s="22"/>
      <c r="EUB67" s="22"/>
      <c r="EUC67" s="22"/>
      <c r="EUD67" s="22"/>
      <c r="EUE67" s="22"/>
      <c r="EUF67" s="22"/>
      <c r="EUG67" s="22"/>
      <c r="EUH67" s="22"/>
      <c r="EUI67" s="22"/>
      <c r="EUJ67" s="22"/>
      <c r="EUK67" s="22"/>
      <c r="EUL67" s="22"/>
      <c r="EUM67" s="22"/>
      <c r="EUN67" s="22"/>
      <c r="EUO67" s="22"/>
      <c r="EUP67" s="22"/>
      <c r="EUQ67" s="22"/>
      <c r="EUR67" s="22"/>
      <c r="EUS67" s="22"/>
      <c r="EUT67" s="22"/>
      <c r="EUU67" s="22"/>
      <c r="EUV67" s="22"/>
      <c r="EUW67" s="22"/>
      <c r="EUX67" s="22"/>
      <c r="EUY67" s="22"/>
      <c r="EUZ67" s="22"/>
      <c r="EVA67" s="22"/>
      <c r="EVB67" s="22"/>
      <c r="EVC67" s="22"/>
      <c r="EVD67" s="22"/>
      <c r="EVE67" s="22"/>
      <c r="EVF67" s="22"/>
      <c r="EVG67" s="22"/>
      <c r="EVH67" s="22"/>
      <c r="EVI67" s="22"/>
      <c r="EVJ67" s="22"/>
      <c r="EVK67" s="22"/>
      <c r="EVL67" s="22"/>
      <c r="EVM67" s="22"/>
      <c r="EVN67" s="22"/>
      <c r="EVO67" s="22"/>
      <c r="EVP67" s="22"/>
      <c r="EVQ67" s="22"/>
      <c r="EVR67" s="22"/>
      <c r="EVS67" s="22"/>
      <c r="EVT67" s="22"/>
      <c r="EVU67" s="22"/>
      <c r="EVV67" s="22"/>
      <c r="EVW67" s="22"/>
      <c r="EVX67" s="22"/>
      <c r="EVY67" s="22"/>
      <c r="EVZ67" s="22"/>
      <c r="EWA67" s="22"/>
      <c r="EWB67" s="22"/>
      <c r="EWC67" s="22"/>
      <c r="EWD67" s="22"/>
      <c r="EWE67" s="22"/>
      <c r="EWF67" s="22"/>
      <c r="EWG67" s="22"/>
      <c r="EWH67" s="22"/>
      <c r="EWI67" s="22"/>
      <c r="EWJ67" s="22"/>
      <c r="EWK67" s="22"/>
      <c r="EWL67" s="22"/>
      <c r="EWM67" s="22"/>
      <c r="EWN67" s="22"/>
      <c r="EWO67" s="22"/>
      <c r="EWP67" s="22"/>
      <c r="EWQ67" s="22"/>
      <c r="EWR67" s="22"/>
      <c r="EWS67" s="22"/>
      <c r="EWT67" s="22"/>
      <c r="EWU67" s="22"/>
      <c r="EWV67" s="22"/>
      <c r="EWW67" s="22"/>
      <c r="EWX67" s="22"/>
      <c r="EWY67" s="22"/>
      <c r="EWZ67" s="22"/>
      <c r="EXA67" s="22"/>
      <c r="EXB67" s="22"/>
      <c r="EXC67" s="22"/>
      <c r="EXD67" s="22"/>
      <c r="EXE67" s="22"/>
      <c r="EXF67" s="22"/>
      <c r="EXG67" s="22"/>
      <c r="EXH67" s="22"/>
      <c r="EXI67" s="22"/>
      <c r="EXJ67" s="22"/>
      <c r="EXK67" s="22"/>
      <c r="EXL67" s="22"/>
      <c r="EXM67" s="22"/>
      <c r="EXN67" s="22"/>
      <c r="EXO67" s="22"/>
      <c r="EXP67" s="22"/>
      <c r="EXQ67" s="22"/>
      <c r="EXR67" s="22"/>
      <c r="EXS67" s="22"/>
      <c r="EXT67" s="22"/>
      <c r="EXU67" s="22"/>
      <c r="EXV67" s="22"/>
      <c r="EXW67" s="22"/>
      <c r="EXX67" s="22"/>
      <c r="EXY67" s="22"/>
      <c r="EXZ67" s="22"/>
      <c r="EYA67" s="22"/>
      <c r="EYB67" s="22"/>
      <c r="EYC67" s="22"/>
      <c r="EYD67" s="22"/>
      <c r="EYE67" s="22"/>
      <c r="EYF67" s="22"/>
      <c r="EYG67" s="22"/>
      <c r="EYH67" s="22"/>
      <c r="EYI67" s="22"/>
      <c r="EYJ67" s="22"/>
      <c r="EYK67" s="22"/>
      <c r="EYL67" s="22"/>
      <c r="EYM67" s="22"/>
      <c r="EYN67" s="22"/>
      <c r="EYO67" s="22"/>
      <c r="EYP67" s="22"/>
      <c r="EYQ67" s="22"/>
      <c r="EYR67" s="22"/>
      <c r="EYS67" s="22"/>
      <c r="EYT67" s="22"/>
      <c r="EYU67" s="22"/>
      <c r="EYV67" s="22"/>
      <c r="EYW67" s="22"/>
      <c r="EYX67" s="22"/>
      <c r="EYY67" s="22"/>
      <c r="EYZ67" s="22"/>
      <c r="EZA67" s="22"/>
      <c r="EZB67" s="22"/>
      <c r="EZC67" s="22"/>
      <c r="EZD67" s="22"/>
      <c r="EZE67" s="22"/>
      <c r="EZF67" s="22"/>
      <c r="EZG67" s="22"/>
      <c r="EZH67" s="22"/>
      <c r="EZI67" s="22"/>
      <c r="EZJ67" s="22"/>
      <c r="EZK67" s="22"/>
      <c r="EZL67" s="22"/>
      <c r="EZM67" s="22"/>
      <c r="EZN67" s="22"/>
      <c r="EZO67" s="22"/>
      <c r="EZP67" s="22"/>
      <c r="EZQ67" s="22"/>
      <c r="EZR67" s="22"/>
      <c r="EZS67" s="22"/>
      <c r="EZT67" s="22"/>
      <c r="EZU67" s="22"/>
      <c r="EZV67" s="22"/>
      <c r="EZW67" s="22"/>
      <c r="EZX67" s="22"/>
      <c r="EZY67" s="22"/>
      <c r="EZZ67" s="22"/>
      <c r="FAA67" s="22"/>
      <c r="FAB67" s="22"/>
      <c r="FAC67" s="22"/>
      <c r="FAD67" s="22"/>
      <c r="FAE67" s="22"/>
      <c r="FAF67" s="22"/>
      <c r="FAG67" s="22"/>
      <c r="FAH67" s="22"/>
      <c r="FAI67" s="22"/>
      <c r="FAJ67" s="22"/>
      <c r="FAK67" s="22"/>
      <c r="FAL67" s="22"/>
      <c r="FAM67" s="22"/>
      <c r="FAN67" s="22"/>
      <c r="FAO67" s="22"/>
      <c r="FAP67" s="22"/>
      <c r="FAQ67" s="22"/>
      <c r="FAR67" s="22"/>
      <c r="FAS67" s="22"/>
      <c r="FAT67" s="22"/>
      <c r="FAU67" s="22"/>
      <c r="FAV67" s="22"/>
      <c r="FAW67" s="22"/>
      <c r="FAX67" s="22"/>
      <c r="FAY67" s="22"/>
      <c r="FAZ67" s="22"/>
      <c r="FBA67" s="22"/>
      <c r="FBB67" s="22"/>
      <c r="FBC67" s="22"/>
      <c r="FBD67" s="22"/>
      <c r="FBE67" s="22"/>
      <c r="FBF67" s="22"/>
      <c r="FBG67" s="22"/>
      <c r="FBH67" s="22"/>
      <c r="FBI67" s="22"/>
      <c r="FBJ67" s="22"/>
      <c r="FBK67" s="22"/>
      <c r="FBL67" s="22"/>
      <c r="FBM67" s="22"/>
      <c r="FBN67" s="22"/>
      <c r="FBO67" s="22"/>
      <c r="FBP67" s="22"/>
      <c r="FBQ67" s="22"/>
      <c r="FBR67" s="22"/>
      <c r="FBS67" s="22"/>
      <c r="FBT67" s="22"/>
      <c r="FBU67" s="22"/>
      <c r="FBV67" s="22"/>
      <c r="FBW67" s="22"/>
      <c r="FBX67" s="22"/>
      <c r="FBY67" s="22"/>
      <c r="FBZ67" s="22"/>
      <c r="FCA67" s="22"/>
      <c r="FCB67" s="22"/>
      <c r="FCC67" s="22"/>
      <c r="FCD67" s="22"/>
      <c r="FCE67" s="22"/>
      <c r="FCF67" s="22"/>
      <c r="FCG67" s="22"/>
      <c r="FCH67" s="22"/>
      <c r="FCI67" s="22"/>
      <c r="FCJ67" s="22"/>
      <c r="FCK67" s="22"/>
      <c r="FCL67" s="22"/>
      <c r="FCM67" s="22"/>
      <c r="FCN67" s="22"/>
      <c r="FCO67" s="22"/>
      <c r="FCP67" s="22"/>
      <c r="FCQ67" s="22"/>
      <c r="FCR67" s="22"/>
      <c r="FCS67" s="22"/>
      <c r="FCT67" s="22"/>
      <c r="FCU67" s="22"/>
      <c r="FCV67" s="22"/>
      <c r="FCW67" s="22"/>
      <c r="FCX67" s="22"/>
      <c r="FCY67" s="22"/>
      <c r="FCZ67" s="22"/>
      <c r="FDA67" s="22"/>
      <c r="FDB67" s="22"/>
      <c r="FDC67" s="22"/>
      <c r="FDD67" s="22"/>
      <c r="FDE67" s="22"/>
      <c r="FDF67" s="22"/>
      <c r="FDG67" s="22"/>
      <c r="FDH67" s="22"/>
      <c r="FDI67" s="22"/>
      <c r="FDJ67" s="22"/>
      <c r="FDK67" s="22"/>
      <c r="FDL67" s="22"/>
      <c r="FDM67" s="22"/>
      <c r="FDN67" s="22"/>
      <c r="FDO67" s="22"/>
      <c r="FDP67" s="22"/>
      <c r="FDQ67" s="22"/>
      <c r="FDR67" s="22"/>
      <c r="FDS67" s="22"/>
      <c r="FDT67" s="22"/>
      <c r="FDU67" s="22"/>
      <c r="FDV67" s="22"/>
      <c r="FDW67" s="22"/>
      <c r="FDX67" s="22"/>
      <c r="FDY67" s="22"/>
      <c r="FDZ67" s="22"/>
      <c r="FEA67" s="22"/>
      <c r="FEB67" s="22"/>
      <c r="FEC67" s="22"/>
      <c r="FED67" s="22"/>
      <c r="FEE67" s="22"/>
      <c r="FEF67" s="22"/>
      <c r="FEG67" s="22"/>
      <c r="FEH67" s="22"/>
      <c r="FEI67" s="22"/>
      <c r="FEJ67" s="22"/>
      <c r="FEK67" s="22"/>
      <c r="FEL67" s="22"/>
      <c r="FEM67" s="22"/>
      <c r="FEN67" s="22"/>
      <c r="FEO67" s="22"/>
      <c r="FEP67" s="22"/>
      <c r="FEQ67" s="22"/>
      <c r="FER67" s="22"/>
      <c r="FES67" s="22"/>
      <c r="FET67" s="22"/>
      <c r="FEU67" s="22"/>
      <c r="FEV67" s="22"/>
      <c r="FEW67" s="22"/>
      <c r="FEX67" s="22"/>
      <c r="FEY67" s="22"/>
      <c r="FEZ67" s="22"/>
      <c r="FFA67" s="22"/>
      <c r="FFB67" s="22"/>
      <c r="FFC67" s="22"/>
      <c r="FFD67" s="22"/>
      <c r="FFE67" s="22"/>
      <c r="FFF67" s="22"/>
      <c r="FFG67" s="22"/>
      <c r="FFH67" s="22"/>
      <c r="FFI67" s="22"/>
      <c r="FFJ67" s="22"/>
      <c r="FFK67" s="22"/>
      <c r="FFL67" s="22"/>
      <c r="FFM67" s="22"/>
      <c r="FFN67" s="22"/>
      <c r="FFO67" s="22"/>
      <c r="FFP67" s="22"/>
      <c r="FFQ67" s="22"/>
      <c r="FFR67" s="22"/>
      <c r="FFS67" s="22"/>
      <c r="FFT67" s="22"/>
      <c r="FFU67" s="22"/>
      <c r="FFV67" s="22"/>
      <c r="FFW67" s="22"/>
      <c r="FFX67" s="22"/>
      <c r="FFY67" s="22"/>
      <c r="FFZ67" s="22"/>
      <c r="FGA67" s="22"/>
      <c r="FGB67" s="22"/>
      <c r="FGC67" s="22"/>
      <c r="FGD67" s="22"/>
      <c r="FGE67" s="22"/>
      <c r="FGF67" s="22"/>
      <c r="FGG67" s="22"/>
      <c r="FGH67" s="22"/>
      <c r="FGI67" s="22"/>
      <c r="FGJ67" s="22"/>
      <c r="FGK67" s="22"/>
      <c r="FGL67" s="22"/>
      <c r="FGM67" s="22"/>
      <c r="FGN67" s="22"/>
      <c r="FGO67" s="22"/>
      <c r="FGP67" s="22"/>
      <c r="FGQ67" s="22"/>
      <c r="FGR67" s="22"/>
      <c r="FGS67" s="22"/>
      <c r="FGT67" s="22"/>
      <c r="FGU67" s="22"/>
      <c r="FGV67" s="22"/>
      <c r="FGW67" s="22"/>
      <c r="FGX67" s="22"/>
      <c r="FGY67" s="22"/>
      <c r="FGZ67" s="22"/>
      <c r="FHA67" s="22"/>
      <c r="FHB67" s="22"/>
      <c r="FHC67" s="22"/>
      <c r="FHD67" s="22"/>
      <c r="FHE67" s="22"/>
      <c r="FHF67" s="22"/>
      <c r="FHG67" s="22"/>
      <c r="FHH67" s="22"/>
      <c r="FHI67" s="22"/>
      <c r="FHJ67" s="22"/>
      <c r="FHK67" s="22"/>
      <c r="FHL67" s="22"/>
      <c r="FHM67" s="22"/>
      <c r="FHN67" s="22"/>
      <c r="FHO67" s="22"/>
      <c r="FHP67" s="22"/>
      <c r="FHQ67" s="22"/>
      <c r="FHR67" s="22"/>
      <c r="FHS67" s="22"/>
      <c r="FHT67" s="22"/>
      <c r="FHU67" s="22"/>
      <c r="FHV67" s="22"/>
      <c r="FHW67" s="22"/>
      <c r="FHX67" s="22"/>
      <c r="FHY67" s="22"/>
      <c r="FHZ67" s="22"/>
      <c r="FIA67" s="22"/>
      <c r="FIB67" s="22"/>
      <c r="FIC67" s="22"/>
      <c r="FID67" s="22"/>
      <c r="FIE67" s="22"/>
      <c r="FIF67" s="22"/>
      <c r="FIG67" s="22"/>
      <c r="FIH67" s="22"/>
      <c r="FII67" s="22"/>
      <c r="FIJ67" s="22"/>
      <c r="FIK67" s="22"/>
      <c r="FIL67" s="22"/>
      <c r="FIM67" s="22"/>
      <c r="FIN67" s="22"/>
      <c r="FIO67" s="22"/>
      <c r="FIP67" s="22"/>
      <c r="FIQ67" s="22"/>
      <c r="FIR67" s="22"/>
      <c r="FIS67" s="22"/>
      <c r="FIT67" s="22"/>
      <c r="FIU67" s="22"/>
      <c r="FIV67" s="22"/>
      <c r="FIW67" s="22"/>
      <c r="FIX67" s="22"/>
      <c r="FIY67" s="22"/>
      <c r="FIZ67" s="22"/>
      <c r="FJA67" s="22"/>
      <c r="FJB67" s="22"/>
      <c r="FJC67" s="22"/>
      <c r="FJD67" s="22"/>
      <c r="FJE67" s="22"/>
      <c r="FJF67" s="22"/>
      <c r="FJG67" s="22"/>
      <c r="FJH67" s="22"/>
      <c r="FJI67" s="22"/>
      <c r="FJJ67" s="22"/>
      <c r="FJK67" s="22"/>
      <c r="FJL67" s="22"/>
      <c r="FJM67" s="22"/>
      <c r="FJN67" s="22"/>
      <c r="FJO67" s="22"/>
      <c r="FJP67" s="22"/>
      <c r="FJQ67" s="22"/>
      <c r="FJR67" s="22"/>
      <c r="FJS67" s="22"/>
      <c r="FJT67" s="22"/>
      <c r="FJU67" s="22"/>
      <c r="FJV67" s="22"/>
      <c r="FJW67" s="22"/>
      <c r="FJX67" s="22"/>
      <c r="FJY67" s="22"/>
      <c r="FJZ67" s="22"/>
      <c r="FKA67" s="22"/>
      <c r="FKB67" s="22"/>
      <c r="FKC67" s="22"/>
      <c r="FKD67" s="22"/>
      <c r="FKE67" s="22"/>
      <c r="FKF67" s="22"/>
      <c r="FKG67" s="22"/>
      <c r="FKH67" s="22"/>
      <c r="FKI67" s="22"/>
      <c r="FKJ67" s="22"/>
      <c r="FKK67" s="22"/>
      <c r="FKL67" s="22"/>
      <c r="FKM67" s="22"/>
      <c r="FKN67" s="22"/>
      <c r="FKO67" s="22"/>
      <c r="FKP67" s="22"/>
      <c r="FKQ67" s="22"/>
      <c r="FKR67" s="22"/>
      <c r="FKS67" s="22"/>
      <c r="FKT67" s="22"/>
      <c r="FKU67" s="22"/>
      <c r="FKV67" s="22"/>
      <c r="FKW67" s="22"/>
      <c r="FKX67" s="22"/>
      <c r="FKY67" s="22"/>
      <c r="FKZ67" s="22"/>
      <c r="FLA67" s="22"/>
      <c r="FLB67" s="22"/>
      <c r="FLC67" s="22"/>
      <c r="FLD67" s="22"/>
      <c r="FLE67" s="22"/>
      <c r="FLF67" s="22"/>
      <c r="FLG67" s="22"/>
      <c r="FLH67" s="22"/>
      <c r="FLI67" s="22"/>
      <c r="FLJ67" s="22"/>
      <c r="FLK67" s="22"/>
      <c r="FLL67" s="22"/>
      <c r="FLM67" s="22"/>
      <c r="FLN67" s="22"/>
      <c r="FLO67" s="22"/>
      <c r="FLP67" s="22"/>
      <c r="FLQ67" s="22"/>
      <c r="FLR67" s="22"/>
      <c r="FLS67" s="22"/>
      <c r="FLT67" s="22"/>
      <c r="FLU67" s="22"/>
      <c r="FLV67" s="22"/>
      <c r="FLW67" s="22"/>
      <c r="FLX67" s="22"/>
      <c r="FLY67" s="22"/>
      <c r="FLZ67" s="22"/>
      <c r="FMA67" s="22"/>
      <c r="FMB67" s="22"/>
      <c r="FMC67" s="22"/>
      <c r="FMD67" s="22"/>
      <c r="FME67" s="22"/>
      <c r="FMF67" s="22"/>
      <c r="FMG67" s="22"/>
      <c r="FMH67" s="22"/>
      <c r="FMI67" s="22"/>
      <c r="FMJ67" s="22"/>
      <c r="FMK67" s="22"/>
      <c r="FML67" s="22"/>
      <c r="FMM67" s="22"/>
      <c r="FMN67" s="22"/>
      <c r="FMO67" s="22"/>
      <c r="FMP67" s="22"/>
      <c r="FMQ67" s="22"/>
      <c r="FMR67" s="22"/>
      <c r="FMS67" s="22"/>
      <c r="FMT67" s="22"/>
      <c r="FMU67" s="22"/>
      <c r="FMV67" s="22"/>
      <c r="FMW67" s="22"/>
      <c r="FMX67" s="22"/>
      <c r="FMY67" s="22"/>
      <c r="FMZ67" s="22"/>
      <c r="FNA67" s="22"/>
      <c r="FNB67" s="22"/>
      <c r="FNC67" s="22"/>
      <c r="FND67" s="22"/>
      <c r="FNE67" s="22"/>
      <c r="FNF67" s="22"/>
      <c r="FNG67" s="22"/>
      <c r="FNH67" s="22"/>
      <c r="FNI67" s="22"/>
      <c r="FNJ67" s="22"/>
      <c r="FNK67" s="22"/>
      <c r="FNL67" s="22"/>
      <c r="FNM67" s="22"/>
      <c r="FNN67" s="22"/>
      <c r="FNO67" s="22"/>
      <c r="FNP67" s="22"/>
      <c r="FNQ67" s="22"/>
      <c r="FNR67" s="22"/>
      <c r="FNS67" s="22"/>
      <c r="FNT67" s="22"/>
      <c r="FNU67" s="22"/>
      <c r="FNV67" s="22"/>
      <c r="FNW67" s="22"/>
      <c r="FNX67" s="22"/>
      <c r="FNY67" s="22"/>
      <c r="FNZ67" s="22"/>
      <c r="FOA67" s="22"/>
      <c r="FOB67" s="22"/>
      <c r="FOC67" s="22"/>
      <c r="FOD67" s="22"/>
      <c r="FOE67" s="22"/>
      <c r="FOF67" s="22"/>
      <c r="FOG67" s="22"/>
      <c r="FOH67" s="22"/>
      <c r="FOI67" s="22"/>
      <c r="FOJ67" s="22"/>
      <c r="FOK67" s="22"/>
      <c r="FOL67" s="22"/>
      <c r="FOM67" s="22"/>
      <c r="FON67" s="22"/>
      <c r="FOO67" s="22"/>
      <c r="FOP67" s="22"/>
      <c r="FOQ67" s="22"/>
      <c r="FOR67" s="22"/>
      <c r="FOS67" s="22"/>
      <c r="FOT67" s="22"/>
      <c r="FOU67" s="22"/>
      <c r="FOV67" s="22"/>
      <c r="FOW67" s="22"/>
      <c r="FOX67" s="22"/>
      <c r="FOY67" s="22"/>
      <c r="FOZ67" s="22"/>
      <c r="FPA67" s="22"/>
      <c r="FPB67" s="22"/>
      <c r="FPC67" s="22"/>
      <c r="FPD67" s="22"/>
      <c r="FPE67" s="22"/>
      <c r="FPF67" s="22"/>
      <c r="FPG67" s="22"/>
      <c r="FPH67" s="22"/>
      <c r="FPI67" s="22"/>
      <c r="FPJ67" s="22"/>
      <c r="FPK67" s="22"/>
      <c r="FPL67" s="22"/>
      <c r="FPM67" s="22"/>
      <c r="FPN67" s="22"/>
      <c r="FPO67" s="22"/>
      <c r="FPP67" s="22"/>
      <c r="FPQ67" s="22"/>
      <c r="FPR67" s="22"/>
      <c r="FPS67" s="22"/>
      <c r="FPT67" s="22"/>
      <c r="FPU67" s="22"/>
      <c r="FPV67" s="22"/>
      <c r="FPW67" s="22"/>
      <c r="FPX67" s="22"/>
      <c r="FPY67" s="22"/>
      <c r="FPZ67" s="22"/>
      <c r="FQA67" s="22"/>
      <c r="FQB67" s="22"/>
      <c r="FQC67" s="22"/>
      <c r="FQD67" s="22"/>
      <c r="FQE67" s="22"/>
      <c r="FQF67" s="22"/>
      <c r="FQG67" s="22"/>
      <c r="FQH67" s="22"/>
      <c r="FQI67" s="22"/>
      <c r="FQJ67" s="22"/>
      <c r="FQK67" s="22"/>
      <c r="FQL67" s="22"/>
      <c r="FQM67" s="22"/>
      <c r="FQN67" s="22"/>
      <c r="FQO67" s="22"/>
      <c r="FQP67" s="22"/>
      <c r="FQQ67" s="22"/>
      <c r="FQR67" s="22"/>
      <c r="FQS67" s="22"/>
      <c r="FQT67" s="22"/>
      <c r="FQU67" s="22"/>
      <c r="FQV67" s="22"/>
      <c r="FQW67" s="22"/>
      <c r="FQX67" s="22"/>
      <c r="FQY67" s="22"/>
      <c r="FQZ67" s="22"/>
      <c r="FRA67" s="22"/>
      <c r="FRB67" s="22"/>
      <c r="FRC67" s="22"/>
      <c r="FRD67" s="22"/>
      <c r="FRE67" s="22"/>
      <c r="FRF67" s="22"/>
      <c r="FRG67" s="22"/>
      <c r="FRH67" s="22"/>
      <c r="FRI67" s="22"/>
      <c r="FRJ67" s="22"/>
      <c r="FRK67" s="22"/>
      <c r="FRL67" s="22"/>
      <c r="FRM67" s="22"/>
      <c r="FRN67" s="22"/>
      <c r="FRO67" s="22"/>
      <c r="FRP67" s="22"/>
      <c r="FRQ67" s="22"/>
      <c r="FRR67" s="22"/>
      <c r="FRS67" s="22"/>
      <c r="FRT67" s="22"/>
      <c r="FRU67" s="22"/>
      <c r="FRV67" s="22"/>
      <c r="FRW67" s="22"/>
      <c r="FRX67" s="22"/>
      <c r="FRY67" s="22"/>
      <c r="FRZ67" s="22"/>
      <c r="FSA67" s="22"/>
      <c r="FSB67" s="22"/>
      <c r="FSC67" s="22"/>
      <c r="FSD67" s="22"/>
      <c r="FSE67" s="22"/>
      <c r="FSF67" s="22"/>
      <c r="FSG67" s="22"/>
      <c r="FSH67" s="22"/>
      <c r="FSI67" s="22"/>
      <c r="FSJ67" s="22"/>
      <c r="FSK67" s="22"/>
      <c r="FSL67" s="22"/>
      <c r="FSM67" s="22"/>
      <c r="FSN67" s="22"/>
      <c r="FSO67" s="22"/>
      <c r="FSP67" s="22"/>
      <c r="FSQ67" s="22"/>
      <c r="FSR67" s="22"/>
      <c r="FSS67" s="22"/>
      <c r="FST67" s="22"/>
      <c r="FSU67" s="22"/>
      <c r="FSV67" s="22"/>
      <c r="FSW67" s="22"/>
      <c r="FSX67" s="22"/>
      <c r="FSY67" s="22"/>
      <c r="FSZ67" s="22"/>
      <c r="FTA67" s="22"/>
      <c r="FTB67" s="22"/>
      <c r="FTC67" s="22"/>
      <c r="FTD67" s="22"/>
      <c r="FTE67" s="22"/>
      <c r="FTF67" s="22"/>
      <c r="FTG67" s="22"/>
      <c r="FTH67" s="22"/>
      <c r="FTI67" s="22"/>
      <c r="FTJ67" s="22"/>
      <c r="FTK67" s="22"/>
      <c r="FTL67" s="22"/>
      <c r="FTM67" s="22"/>
      <c r="FTN67" s="22"/>
      <c r="FTO67" s="22"/>
      <c r="FTP67" s="22"/>
      <c r="FTQ67" s="22"/>
      <c r="FTR67" s="22"/>
      <c r="FTS67" s="22"/>
      <c r="FTT67" s="22"/>
      <c r="FTU67" s="22"/>
      <c r="FTV67" s="22"/>
      <c r="FTW67" s="22"/>
      <c r="FTX67" s="22"/>
      <c r="FTY67" s="22"/>
      <c r="FTZ67" s="22"/>
      <c r="FUA67" s="22"/>
      <c r="FUB67" s="22"/>
      <c r="FUC67" s="22"/>
      <c r="FUD67" s="22"/>
      <c r="FUE67" s="22"/>
      <c r="FUF67" s="22"/>
      <c r="FUG67" s="22"/>
      <c r="FUH67" s="22"/>
      <c r="FUI67" s="22"/>
      <c r="FUJ67" s="22"/>
      <c r="FUK67" s="22"/>
      <c r="FUL67" s="22"/>
      <c r="FUM67" s="22"/>
      <c r="FUN67" s="22"/>
      <c r="FUO67" s="22"/>
      <c r="FUP67" s="22"/>
      <c r="FUQ67" s="22"/>
      <c r="FUR67" s="22"/>
      <c r="FUS67" s="22"/>
      <c r="FUT67" s="22"/>
      <c r="FUU67" s="22"/>
      <c r="FUV67" s="22"/>
      <c r="FUW67" s="22"/>
      <c r="FUX67" s="22"/>
      <c r="FUY67" s="22"/>
      <c r="FUZ67" s="22"/>
      <c r="FVA67" s="22"/>
      <c r="FVB67" s="22"/>
      <c r="FVC67" s="22"/>
      <c r="FVD67" s="22"/>
      <c r="FVE67" s="22"/>
      <c r="FVF67" s="22"/>
      <c r="FVG67" s="22"/>
      <c r="FVH67" s="22"/>
      <c r="FVI67" s="22"/>
      <c r="FVJ67" s="22"/>
      <c r="FVK67" s="22"/>
      <c r="FVL67" s="22"/>
      <c r="FVM67" s="22"/>
      <c r="FVN67" s="22"/>
      <c r="FVO67" s="22"/>
      <c r="FVP67" s="22"/>
      <c r="FVQ67" s="22"/>
      <c r="FVR67" s="22"/>
      <c r="FVS67" s="22"/>
      <c r="FVT67" s="22"/>
      <c r="FVU67" s="22"/>
      <c r="FVV67" s="22"/>
      <c r="FVW67" s="22"/>
      <c r="FVX67" s="22"/>
      <c r="FVY67" s="22"/>
      <c r="FVZ67" s="22"/>
      <c r="FWA67" s="22"/>
      <c r="FWB67" s="22"/>
      <c r="FWC67" s="22"/>
      <c r="FWD67" s="22"/>
      <c r="FWE67" s="22"/>
      <c r="FWF67" s="22"/>
      <c r="FWG67" s="22"/>
      <c r="FWH67" s="22"/>
      <c r="FWI67" s="22"/>
      <c r="FWJ67" s="22"/>
      <c r="FWK67" s="22"/>
      <c r="FWL67" s="22"/>
      <c r="FWM67" s="22"/>
      <c r="FWN67" s="22"/>
      <c r="FWO67" s="22"/>
      <c r="FWP67" s="22"/>
      <c r="FWQ67" s="22"/>
      <c r="FWR67" s="22"/>
      <c r="FWS67" s="22"/>
      <c r="FWT67" s="22"/>
      <c r="FWU67" s="22"/>
      <c r="FWV67" s="22"/>
      <c r="FWW67" s="22"/>
      <c r="FWX67" s="22"/>
      <c r="FWY67" s="22"/>
      <c r="FWZ67" s="22"/>
      <c r="FXA67" s="22"/>
      <c r="FXB67" s="22"/>
      <c r="FXC67" s="22"/>
      <c r="FXD67" s="22"/>
      <c r="FXE67" s="22"/>
      <c r="FXF67" s="22"/>
      <c r="FXG67" s="22"/>
      <c r="FXH67" s="22"/>
      <c r="FXI67" s="22"/>
      <c r="FXJ67" s="22"/>
      <c r="FXK67" s="22"/>
      <c r="FXL67" s="22"/>
      <c r="FXM67" s="22"/>
      <c r="FXN67" s="22"/>
      <c r="FXO67" s="22"/>
      <c r="FXP67" s="22"/>
      <c r="FXQ67" s="22"/>
      <c r="FXR67" s="22"/>
      <c r="FXS67" s="22"/>
      <c r="FXT67" s="22"/>
      <c r="FXU67" s="22"/>
      <c r="FXV67" s="22"/>
      <c r="FXW67" s="22"/>
      <c r="FXX67" s="22"/>
      <c r="FXY67" s="22"/>
      <c r="FXZ67" s="22"/>
      <c r="FYA67" s="22"/>
      <c r="FYB67" s="22"/>
      <c r="FYC67" s="22"/>
      <c r="FYD67" s="22"/>
      <c r="FYE67" s="22"/>
      <c r="FYF67" s="22"/>
      <c r="FYG67" s="22"/>
      <c r="FYH67" s="22"/>
      <c r="FYI67" s="22"/>
      <c r="FYJ67" s="22"/>
      <c r="FYK67" s="22"/>
      <c r="FYL67" s="22"/>
      <c r="FYM67" s="22"/>
      <c r="FYN67" s="22"/>
      <c r="FYO67" s="22"/>
      <c r="FYP67" s="22"/>
      <c r="FYQ67" s="22"/>
      <c r="FYR67" s="22"/>
      <c r="FYS67" s="22"/>
      <c r="FYT67" s="22"/>
      <c r="FYU67" s="22"/>
      <c r="FYV67" s="22"/>
      <c r="FYW67" s="22"/>
      <c r="FYX67" s="22"/>
      <c r="FYY67" s="22"/>
      <c r="FYZ67" s="22"/>
      <c r="FZA67" s="22"/>
      <c r="FZB67" s="22"/>
      <c r="FZC67" s="22"/>
      <c r="FZD67" s="22"/>
      <c r="FZE67" s="22"/>
      <c r="FZF67" s="22"/>
      <c r="FZG67" s="22"/>
      <c r="FZH67" s="22"/>
      <c r="FZI67" s="22"/>
      <c r="FZJ67" s="22"/>
      <c r="FZK67" s="22"/>
      <c r="FZL67" s="22"/>
      <c r="FZM67" s="22"/>
      <c r="FZN67" s="22"/>
      <c r="FZO67" s="22"/>
      <c r="FZP67" s="22"/>
      <c r="FZQ67" s="22"/>
      <c r="FZR67" s="22"/>
      <c r="FZS67" s="22"/>
      <c r="FZT67" s="22"/>
      <c r="FZU67" s="22"/>
      <c r="FZV67" s="22"/>
      <c r="FZW67" s="22"/>
      <c r="FZX67" s="22"/>
      <c r="FZY67" s="22"/>
      <c r="FZZ67" s="22"/>
      <c r="GAA67" s="22"/>
      <c r="GAB67" s="22"/>
      <c r="GAC67" s="22"/>
      <c r="GAD67" s="22"/>
      <c r="GAE67" s="22"/>
      <c r="GAF67" s="22"/>
      <c r="GAG67" s="22"/>
      <c r="GAH67" s="22"/>
      <c r="GAI67" s="22"/>
      <c r="GAJ67" s="22"/>
      <c r="GAK67" s="22"/>
      <c r="GAL67" s="22"/>
      <c r="GAM67" s="22"/>
      <c r="GAN67" s="22"/>
      <c r="GAO67" s="22"/>
      <c r="GAP67" s="22"/>
      <c r="GAQ67" s="22"/>
      <c r="GAR67" s="22"/>
      <c r="GAS67" s="22"/>
      <c r="GAT67" s="22"/>
      <c r="GAU67" s="22"/>
      <c r="GAV67" s="22"/>
      <c r="GAW67" s="22"/>
      <c r="GAX67" s="22"/>
      <c r="GAY67" s="22"/>
      <c r="GAZ67" s="22"/>
      <c r="GBA67" s="22"/>
      <c r="GBB67" s="22"/>
      <c r="GBC67" s="22"/>
      <c r="GBD67" s="22"/>
      <c r="GBE67" s="22"/>
      <c r="GBF67" s="22"/>
      <c r="GBG67" s="22"/>
      <c r="GBH67" s="22"/>
      <c r="GBI67" s="22"/>
      <c r="GBJ67" s="22"/>
      <c r="GBK67" s="22"/>
      <c r="GBL67" s="22"/>
      <c r="GBM67" s="22"/>
      <c r="GBN67" s="22"/>
      <c r="GBO67" s="22"/>
      <c r="GBP67" s="22"/>
      <c r="GBQ67" s="22"/>
      <c r="GBR67" s="22"/>
      <c r="GBS67" s="22"/>
      <c r="GBT67" s="22"/>
      <c r="GBU67" s="22"/>
      <c r="GBV67" s="22"/>
      <c r="GBW67" s="22"/>
      <c r="GBX67" s="22"/>
      <c r="GBY67" s="22"/>
      <c r="GBZ67" s="22"/>
      <c r="GCA67" s="22"/>
      <c r="GCB67" s="22"/>
      <c r="GCC67" s="22"/>
      <c r="GCD67" s="22"/>
      <c r="GCE67" s="22"/>
      <c r="GCF67" s="22"/>
      <c r="GCG67" s="22"/>
      <c r="GCH67" s="22"/>
      <c r="GCI67" s="22"/>
      <c r="GCJ67" s="22"/>
      <c r="GCK67" s="22"/>
      <c r="GCL67" s="22"/>
      <c r="GCM67" s="22"/>
      <c r="GCN67" s="22"/>
      <c r="GCO67" s="22"/>
      <c r="GCP67" s="22"/>
      <c r="GCQ67" s="22"/>
      <c r="GCR67" s="22"/>
      <c r="GCS67" s="22"/>
      <c r="GCT67" s="22"/>
      <c r="GCU67" s="22"/>
      <c r="GCV67" s="22"/>
      <c r="GCW67" s="22"/>
      <c r="GCX67" s="22"/>
      <c r="GCY67" s="22"/>
      <c r="GCZ67" s="22"/>
      <c r="GDA67" s="22"/>
      <c r="GDB67" s="22"/>
      <c r="GDC67" s="22"/>
      <c r="GDD67" s="22"/>
      <c r="GDE67" s="22"/>
      <c r="GDF67" s="22"/>
      <c r="GDG67" s="22"/>
      <c r="GDH67" s="22"/>
      <c r="GDI67" s="22"/>
      <c r="GDJ67" s="22"/>
      <c r="GDK67" s="22"/>
      <c r="GDL67" s="22"/>
      <c r="GDM67" s="22"/>
      <c r="GDN67" s="22"/>
      <c r="GDO67" s="22"/>
      <c r="GDP67" s="22"/>
      <c r="GDQ67" s="22"/>
      <c r="GDR67" s="22"/>
      <c r="GDS67" s="22"/>
      <c r="GDT67" s="22"/>
      <c r="GDU67" s="22"/>
      <c r="GDV67" s="22"/>
      <c r="GDW67" s="22"/>
      <c r="GDX67" s="22"/>
      <c r="GDY67" s="22"/>
      <c r="GDZ67" s="22"/>
      <c r="GEA67" s="22"/>
      <c r="GEB67" s="22"/>
      <c r="GEC67" s="22"/>
      <c r="GED67" s="22"/>
      <c r="GEE67" s="22"/>
      <c r="GEF67" s="22"/>
      <c r="GEG67" s="22"/>
      <c r="GEH67" s="22"/>
      <c r="GEI67" s="22"/>
      <c r="GEJ67" s="22"/>
      <c r="GEK67" s="22"/>
      <c r="GEL67" s="22"/>
      <c r="GEM67" s="22"/>
      <c r="GEN67" s="22"/>
      <c r="GEO67" s="22"/>
      <c r="GEP67" s="22"/>
      <c r="GEQ67" s="22"/>
      <c r="GER67" s="22"/>
      <c r="GES67" s="22"/>
      <c r="GET67" s="22"/>
      <c r="GEU67" s="22"/>
      <c r="GEV67" s="22"/>
      <c r="GEW67" s="22"/>
      <c r="GEX67" s="22"/>
      <c r="GEY67" s="22"/>
      <c r="GEZ67" s="22"/>
      <c r="GFA67" s="22"/>
      <c r="GFB67" s="22"/>
      <c r="GFC67" s="22"/>
      <c r="GFD67" s="22"/>
      <c r="GFE67" s="22"/>
      <c r="GFF67" s="22"/>
      <c r="GFG67" s="22"/>
      <c r="GFH67" s="22"/>
      <c r="GFI67" s="22"/>
      <c r="GFJ67" s="22"/>
      <c r="GFK67" s="22"/>
      <c r="GFL67" s="22"/>
      <c r="GFM67" s="22"/>
      <c r="GFN67" s="22"/>
      <c r="GFO67" s="22"/>
      <c r="GFP67" s="22"/>
      <c r="GFQ67" s="22"/>
      <c r="GFR67" s="22"/>
      <c r="GFS67" s="22"/>
      <c r="GFT67" s="22"/>
      <c r="GFU67" s="22"/>
      <c r="GFV67" s="22"/>
      <c r="GFW67" s="22"/>
      <c r="GFX67" s="22"/>
      <c r="GFY67" s="22"/>
      <c r="GFZ67" s="22"/>
      <c r="GGA67" s="22"/>
      <c r="GGB67" s="22"/>
      <c r="GGC67" s="22"/>
      <c r="GGD67" s="22"/>
      <c r="GGE67" s="22"/>
      <c r="GGF67" s="22"/>
      <c r="GGG67" s="22"/>
      <c r="GGH67" s="22"/>
      <c r="GGI67" s="22"/>
      <c r="GGJ67" s="22"/>
      <c r="GGK67" s="22"/>
      <c r="GGL67" s="22"/>
      <c r="GGM67" s="22"/>
      <c r="GGN67" s="22"/>
      <c r="GGO67" s="22"/>
      <c r="GGP67" s="22"/>
      <c r="GGQ67" s="22"/>
      <c r="GGR67" s="22"/>
      <c r="GGS67" s="22"/>
      <c r="GGT67" s="22"/>
      <c r="GGU67" s="22"/>
      <c r="GGV67" s="22"/>
      <c r="GGW67" s="22"/>
      <c r="GGX67" s="22"/>
      <c r="GGY67" s="22"/>
      <c r="GGZ67" s="22"/>
      <c r="GHA67" s="22"/>
      <c r="GHB67" s="22"/>
      <c r="GHC67" s="22"/>
      <c r="GHD67" s="22"/>
      <c r="GHE67" s="22"/>
      <c r="GHF67" s="22"/>
      <c r="GHG67" s="22"/>
      <c r="GHH67" s="22"/>
      <c r="GHI67" s="22"/>
      <c r="GHJ67" s="22"/>
      <c r="GHK67" s="22"/>
      <c r="GHL67" s="22"/>
      <c r="GHM67" s="22"/>
      <c r="GHN67" s="22"/>
      <c r="GHO67" s="22"/>
      <c r="GHP67" s="22"/>
      <c r="GHQ67" s="22"/>
      <c r="GHR67" s="22"/>
      <c r="GHS67" s="22"/>
      <c r="GHT67" s="22"/>
      <c r="GHU67" s="22"/>
      <c r="GHV67" s="22"/>
      <c r="GHW67" s="22"/>
      <c r="GHX67" s="22"/>
      <c r="GHY67" s="22"/>
      <c r="GHZ67" s="22"/>
      <c r="GIA67" s="22"/>
      <c r="GIB67" s="22"/>
      <c r="GIC67" s="22"/>
      <c r="GID67" s="22"/>
      <c r="GIE67" s="22"/>
      <c r="GIF67" s="22"/>
      <c r="GIG67" s="22"/>
      <c r="GIH67" s="22"/>
      <c r="GII67" s="22"/>
      <c r="GIJ67" s="22"/>
      <c r="GIK67" s="22"/>
      <c r="GIL67" s="22"/>
      <c r="GIM67" s="22"/>
      <c r="GIN67" s="22"/>
      <c r="GIO67" s="22"/>
      <c r="GIP67" s="22"/>
      <c r="GIQ67" s="22"/>
      <c r="GIR67" s="22"/>
      <c r="GIS67" s="22"/>
      <c r="GIT67" s="22"/>
      <c r="GIU67" s="22"/>
      <c r="GIV67" s="22"/>
      <c r="GIW67" s="22"/>
      <c r="GIX67" s="22"/>
      <c r="GIY67" s="22"/>
      <c r="GIZ67" s="22"/>
      <c r="GJA67" s="22"/>
      <c r="GJB67" s="22"/>
      <c r="GJC67" s="22"/>
      <c r="GJD67" s="22"/>
      <c r="GJE67" s="22"/>
      <c r="GJF67" s="22"/>
      <c r="GJG67" s="22"/>
      <c r="GJH67" s="22"/>
      <c r="GJI67" s="22"/>
      <c r="GJJ67" s="22"/>
      <c r="GJK67" s="22"/>
      <c r="GJL67" s="22"/>
      <c r="GJM67" s="22"/>
      <c r="GJN67" s="22"/>
      <c r="GJO67" s="22"/>
      <c r="GJP67" s="22"/>
      <c r="GJQ67" s="22"/>
      <c r="GJR67" s="22"/>
      <c r="GJS67" s="22"/>
      <c r="GJT67" s="22"/>
      <c r="GJU67" s="22"/>
      <c r="GJV67" s="22"/>
      <c r="GJW67" s="22"/>
      <c r="GJX67" s="22"/>
      <c r="GJY67" s="22"/>
      <c r="GJZ67" s="22"/>
      <c r="GKA67" s="22"/>
      <c r="GKB67" s="22"/>
      <c r="GKC67" s="22"/>
      <c r="GKD67" s="22"/>
      <c r="GKE67" s="22"/>
      <c r="GKF67" s="22"/>
      <c r="GKG67" s="22"/>
      <c r="GKH67" s="22"/>
      <c r="GKI67" s="22"/>
      <c r="GKJ67" s="22"/>
      <c r="GKK67" s="22"/>
      <c r="GKL67" s="22"/>
      <c r="GKM67" s="22"/>
      <c r="GKN67" s="22"/>
      <c r="GKO67" s="22"/>
      <c r="GKP67" s="22"/>
      <c r="GKQ67" s="22"/>
      <c r="GKR67" s="22"/>
      <c r="GKS67" s="22"/>
      <c r="GKT67" s="22"/>
      <c r="GKU67" s="22"/>
      <c r="GKV67" s="22"/>
      <c r="GKW67" s="22"/>
      <c r="GKX67" s="22"/>
      <c r="GKY67" s="22"/>
      <c r="GKZ67" s="22"/>
      <c r="GLA67" s="22"/>
      <c r="GLB67" s="22"/>
      <c r="GLC67" s="22"/>
      <c r="GLD67" s="22"/>
      <c r="GLE67" s="22"/>
      <c r="GLF67" s="22"/>
      <c r="GLG67" s="22"/>
      <c r="GLH67" s="22"/>
      <c r="GLI67" s="22"/>
      <c r="GLJ67" s="22"/>
      <c r="GLK67" s="22"/>
      <c r="GLL67" s="22"/>
      <c r="GLM67" s="22"/>
      <c r="GLN67" s="22"/>
      <c r="GLO67" s="22"/>
      <c r="GLP67" s="22"/>
      <c r="GLQ67" s="22"/>
      <c r="GLR67" s="22"/>
      <c r="GLS67" s="22"/>
      <c r="GLT67" s="22"/>
      <c r="GLU67" s="22"/>
      <c r="GLV67" s="22"/>
      <c r="GLW67" s="22"/>
      <c r="GLX67" s="22"/>
      <c r="GLY67" s="22"/>
      <c r="GLZ67" s="22"/>
      <c r="GMA67" s="22"/>
      <c r="GMB67" s="22"/>
      <c r="GMC67" s="22"/>
      <c r="GMD67" s="22"/>
      <c r="GME67" s="22"/>
      <c r="GMF67" s="22"/>
      <c r="GMG67" s="22"/>
      <c r="GMH67" s="22"/>
      <c r="GMI67" s="22"/>
      <c r="GMJ67" s="22"/>
      <c r="GMK67" s="22"/>
      <c r="GML67" s="22"/>
      <c r="GMM67" s="22"/>
      <c r="GMN67" s="22"/>
      <c r="GMO67" s="22"/>
      <c r="GMP67" s="22"/>
      <c r="GMQ67" s="22"/>
      <c r="GMR67" s="22"/>
      <c r="GMS67" s="22"/>
      <c r="GMT67" s="22"/>
      <c r="GMU67" s="22"/>
      <c r="GMV67" s="22"/>
      <c r="GMW67" s="22"/>
      <c r="GMX67" s="22"/>
      <c r="GMY67" s="22"/>
      <c r="GMZ67" s="22"/>
      <c r="GNA67" s="22"/>
      <c r="GNB67" s="22"/>
      <c r="GNC67" s="22"/>
      <c r="GND67" s="22"/>
      <c r="GNE67" s="22"/>
      <c r="GNF67" s="22"/>
      <c r="GNG67" s="22"/>
      <c r="GNH67" s="22"/>
      <c r="GNI67" s="22"/>
      <c r="GNJ67" s="22"/>
      <c r="GNK67" s="22"/>
      <c r="GNL67" s="22"/>
      <c r="GNM67" s="22"/>
      <c r="GNN67" s="22"/>
      <c r="GNO67" s="22"/>
      <c r="GNP67" s="22"/>
      <c r="GNQ67" s="22"/>
      <c r="GNR67" s="22"/>
      <c r="GNS67" s="22"/>
      <c r="GNT67" s="22"/>
      <c r="GNU67" s="22"/>
      <c r="GNV67" s="22"/>
      <c r="GNW67" s="22"/>
      <c r="GNX67" s="22"/>
      <c r="GNY67" s="22"/>
      <c r="GNZ67" s="22"/>
      <c r="GOA67" s="22"/>
      <c r="GOB67" s="22"/>
      <c r="GOC67" s="22"/>
      <c r="GOD67" s="22"/>
      <c r="GOE67" s="22"/>
      <c r="GOF67" s="22"/>
      <c r="GOG67" s="22"/>
      <c r="GOH67" s="22"/>
      <c r="GOI67" s="22"/>
      <c r="GOJ67" s="22"/>
      <c r="GOK67" s="22"/>
      <c r="GOL67" s="22"/>
      <c r="GOM67" s="22"/>
      <c r="GON67" s="22"/>
      <c r="GOO67" s="22"/>
      <c r="GOP67" s="22"/>
      <c r="GOQ67" s="22"/>
      <c r="GOR67" s="22"/>
      <c r="GOS67" s="22"/>
      <c r="GOT67" s="22"/>
      <c r="GOU67" s="22"/>
      <c r="GOV67" s="22"/>
      <c r="GOW67" s="22"/>
      <c r="GOX67" s="22"/>
      <c r="GOY67" s="22"/>
      <c r="GOZ67" s="22"/>
      <c r="GPA67" s="22"/>
      <c r="GPB67" s="22"/>
      <c r="GPC67" s="22"/>
      <c r="GPD67" s="22"/>
      <c r="GPE67" s="22"/>
      <c r="GPF67" s="22"/>
      <c r="GPG67" s="22"/>
      <c r="GPH67" s="22"/>
      <c r="GPI67" s="22"/>
      <c r="GPJ67" s="22"/>
      <c r="GPK67" s="22"/>
      <c r="GPL67" s="22"/>
      <c r="GPM67" s="22"/>
      <c r="GPN67" s="22"/>
      <c r="GPO67" s="22"/>
      <c r="GPP67" s="22"/>
      <c r="GPQ67" s="22"/>
      <c r="GPR67" s="22"/>
      <c r="GPS67" s="22"/>
      <c r="GPT67" s="22"/>
      <c r="GPU67" s="22"/>
      <c r="GPV67" s="22"/>
      <c r="GPW67" s="22"/>
      <c r="GPX67" s="22"/>
      <c r="GPY67" s="22"/>
      <c r="GPZ67" s="22"/>
      <c r="GQA67" s="22"/>
      <c r="GQB67" s="22"/>
      <c r="GQC67" s="22"/>
      <c r="GQD67" s="22"/>
      <c r="GQE67" s="22"/>
      <c r="GQF67" s="22"/>
      <c r="GQG67" s="22"/>
      <c r="GQH67" s="22"/>
      <c r="GQI67" s="22"/>
      <c r="GQJ67" s="22"/>
      <c r="GQK67" s="22"/>
      <c r="GQL67" s="22"/>
      <c r="GQM67" s="22"/>
      <c r="GQN67" s="22"/>
      <c r="GQO67" s="22"/>
      <c r="GQP67" s="22"/>
      <c r="GQQ67" s="22"/>
      <c r="GQR67" s="22"/>
      <c r="GQS67" s="22"/>
      <c r="GQT67" s="22"/>
      <c r="GQU67" s="22"/>
      <c r="GQV67" s="22"/>
      <c r="GQW67" s="22"/>
      <c r="GQX67" s="22"/>
      <c r="GQY67" s="22"/>
      <c r="GQZ67" s="22"/>
      <c r="GRA67" s="22"/>
      <c r="GRB67" s="22"/>
      <c r="GRC67" s="22"/>
      <c r="GRD67" s="22"/>
      <c r="GRE67" s="22"/>
      <c r="GRF67" s="22"/>
      <c r="GRG67" s="22"/>
      <c r="GRH67" s="22"/>
      <c r="GRI67" s="22"/>
      <c r="GRJ67" s="22"/>
      <c r="GRK67" s="22"/>
      <c r="GRL67" s="22"/>
      <c r="GRM67" s="22"/>
      <c r="GRN67" s="22"/>
      <c r="GRO67" s="22"/>
      <c r="GRP67" s="22"/>
      <c r="GRQ67" s="22"/>
      <c r="GRR67" s="22"/>
      <c r="GRS67" s="22"/>
      <c r="GRT67" s="22"/>
      <c r="GRU67" s="22"/>
      <c r="GRV67" s="22"/>
      <c r="GRW67" s="22"/>
      <c r="GRX67" s="22"/>
      <c r="GRY67" s="22"/>
      <c r="GRZ67" s="22"/>
      <c r="GSA67" s="22"/>
      <c r="GSB67" s="22"/>
      <c r="GSC67" s="22"/>
      <c r="GSD67" s="22"/>
      <c r="GSE67" s="22"/>
      <c r="GSF67" s="22"/>
      <c r="GSG67" s="22"/>
      <c r="GSH67" s="22"/>
      <c r="GSI67" s="22"/>
      <c r="GSJ67" s="22"/>
      <c r="GSK67" s="22"/>
      <c r="GSL67" s="22"/>
      <c r="GSM67" s="22"/>
      <c r="GSN67" s="22"/>
      <c r="GSO67" s="22"/>
      <c r="GSP67" s="22"/>
      <c r="GSQ67" s="22"/>
      <c r="GSR67" s="22"/>
      <c r="GSS67" s="22"/>
      <c r="GST67" s="22"/>
      <c r="GSU67" s="22"/>
      <c r="GSV67" s="22"/>
      <c r="GSW67" s="22"/>
      <c r="GSX67" s="22"/>
      <c r="GSY67" s="22"/>
      <c r="GSZ67" s="22"/>
      <c r="GTA67" s="22"/>
      <c r="GTB67" s="22"/>
      <c r="GTC67" s="22"/>
      <c r="GTD67" s="22"/>
      <c r="GTE67" s="22"/>
      <c r="GTF67" s="22"/>
      <c r="GTG67" s="22"/>
      <c r="GTH67" s="22"/>
      <c r="GTI67" s="22"/>
      <c r="GTJ67" s="22"/>
      <c r="GTK67" s="22"/>
      <c r="GTL67" s="22"/>
      <c r="GTM67" s="22"/>
      <c r="GTN67" s="22"/>
      <c r="GTO67" s="22"/>
      <c r="GTP67" s="22"/>
      <c r="GTQ67" s="22"/>
      <c r="GTR67" s="22"/>
      <c r="GTS67" s="22"/>
      <c r="GTT67" s="22"/>
      <c r="GTU67" s="22"/>
      <c r="GTV67" s="22"/>
      <c r="GTW67" s="22"/>
      <c r="GTX67" s="22"/>
      <c r="GTY67" s="22"/>
      <c r="GTZ67" s="22"/>
      <c r="GUA67" s="22"/>
      <c r="GUB67" s="22"/>
      <c r="GUC67" s="22"/>
      <c r="GUD67" s="22"/>
      <c r="GUE67" s="22"/>
      <c r="GUF67" s="22"/>
      <c r="GUG67" s="22"/>
      <c r="GUH67" s="22"/>
      <c r="GUI67" s="22"/>
      <c r="GUJ67" s="22"/>
      <c r="GUK67" s="22"/>
      <c r="GUL67" s="22"/>
      <c r="GUM67" s="22"/>
      <c r="GUN67" s="22"/>
      <c r="GUO67" s="22"/>
      <c r="GUP67" s="22"/>
      <c r="GUQ67" s="22"/>
      <c r="GUR67" s="22"/>
      <c r="GUS67" s="22"/>
      <c r="GUT67" s="22"/>
      <c r="GUU67" s="22"/>
      <c r="GUV67" s="22"/>
      <c r="GUW67" s="22"/>
      <c r="GUX67" s="22"/>
      <c r="GUY67" s="22"/>
      <c r="GUZ67" s="22"/>
      <c r="GVA67" s="22"/>
      <c r="GVB67" s="22"/>
      <c r="GVC67" s="22"/>
      <c r="GVD67" s="22"/>
      <c r="GVE67" s="22"/>
      <c r="GVF67" s="22"/>
      <c r="GVG67" s="22"/>
      <c r="GVH67" s="22"/>
      <c r="GVI67" s="22"/>
      <c r="GVJ67" s="22"/>
      <c r="GVK67" s="22"/>
      <c r="GVL67" s="22"/>
      <c r="GVM67" s="22"/>
      <c r="GVN67" s="22"/>
      <c r="GVO67" s="22"/>
      <c r="GVP67" s="22"/>
      <c r="GVQ67" s="22"/>
      <c r="GVR67" s="22"/>
      <c r="GVS67" s="22"/>
      <c r="GVT67" s="22"/>
      <c r="GVU67" s="22"/>
      <c r="GVV67" s="22"/>
      <c r="GVW67" s="22"/>
      <c r="GVX67" s="22"/>
      <c r="GVY67" s="22"/>
      <c r="GVZ67" s="22"/>
      <c r="GWA67" s="22"/>
      <c r="GWB67" s="22"/>
      <c r="GWC67" s="22"/>
      <c r="GWD67" s="22"/>
      <c r="GWE67" s="22"/>
      <c r="GWF67" s="22"/>
      <c r="GWG67" s="22"/>
      <c r="GWH67" s="22"/>
      <c r="GWI67" s="22"/>
      <c r="GWJ67" s="22"/>
      <c r="GWK67" s="22"/>
      <c r="GWL67" s="22"/>
      <c r="GWM67" s="22"/>
      <c r="GWN67" s="22"/>
      <c r="GWO67" s="22"/>
      <c r="GWP67" s="22"/>
      <c r="GWQ67" s="22"/>
      <c r="GWR67" s="22"/>
      <c r="GWS67" s="22"/>
      <c r="GWT67" s="22"/>
      <c r="GWU67" s="22"/>
      <c r="GWV67" s="22"/>
      <c r="GWW67" s="22"/>
      <c r="GWX67" s="22"/>
      <c r="GWY67" s="22"/>
      <c r="GWZ67" s="22"/>
      <c r="GXA67" s="22"/>
      <c r="GXB67" s="22"/>
      <c r="GXC67" s="22"/>
      <c r="GXD67" s="22"/>
      <c r="GXE67" s="22"/>
      <c r="GXF67" s="22"/>
      <c r="GXG67" s="22"/>
      <c r="GXH67" s="22"/>
      <c r="GXI67" s="22"/>
      <c r="GXJ67" s="22"/>
      <c r="GXK67" s="22"/>
      <c r="GXL67" s="22"/>
      <c r="GXM67" s="22"/>
      <c r="GXN67" s="22"/>
      <c r="GXO67" s="22"/>
      <c r="GXP67" s="22"/>
      <c r="GXQ67" s="22"/>
      <c r="GXR67" s="22"/>
      <c r="GXS67" s="22"/>
      <c r="GXT67" s="22"/>
      <c r="GXU67" s="22"/>
      <c r="GXV67" s="22"/>
      <c r="GXW67" s="22"/>
      <c r="GXX67" s="22"/>
      <c r="GXY67" s="22"/>
      <c r="GXZ67" s="22"/>
      <c r="GYA67" s="22"/>
      <c r="GYB67" s="22"/>
      <c r="GYC67" s="22"/>
      <c r="GYD67" s="22"/>
      <c r="GYE67" s="22"/>
      <c r="GYF67" s="22"/>
      <c r="GYG67" s="22"/>
      <c r="GYH67" s="22"/>
      <c r="GYI67" s="22"/>
      <c r="GYJ67" s="22"/>
      <c r="GYK67" s="22"/>
      <c r="GYL67" s="22"/>
      <c r="GYM67" s="22"/>
      <c r="GYN67" s="22"/>
      <c r="GYO67" s="22"/>
      <c r="GYP67" s="22"/>
      <c r="GYQ67" s="22"/>
      <c r="GYR67" s="22"/>
      <c r="GYS67" s="22"/>
      <c r="GYT67" s="22"/>
      <c r="GYU67" s="22"/>
      <c r="GYV67" s="22"/>
      <c r="GYW67" s="22"/>
      <c r="GYX67" s="22"/>
      <c r="GYY67" s="22"/>
      <c r="GYZ67" s="22"/>
      <c r="GZA67" s="22"/>
      <c r="GZB67" s="22"/>
      <c r="GZC67" s="22"/>
      <c r="GZD67" s="22"/>
      <c r="GZE67" s="22"/>
      <c r="GZF67" s="22"/>
      <c r="GZG67" s="22"/>
      <c r="GZH67" s="22"/>
      <c r="GZI67" s="22"/>
      <c r="GZJ67" s="22"/>
      <c r="GZK67" s="22"/>
      <c r="GZL67" s="22"/>
      <c r="GZM67" s="22"/>
      <c r="GZN67" s="22"/>
      <c r="GZO67" s="22"/>
      <c r="GZP67" s="22"/>
      <c r="GZQ67" s="22"/>
      <c r="GZR67" s="22"/>
      <c r="GZS67" s="22"/>
      <c r="GZT67" s="22"/>
      <c r="GZU67" s="22"/>
      <c r="GZV67" s="22"/>
      <c r="GZW67" s="22"/>
      <c r="GZX67" s="22"/>
      <c r="GZY67" s="22"/>
      <c r="GZZ67" s="22"/>
      <c r="HAA67" s="22"/>
      <c r="HAB67" s="22"/>
      <c r="HAC67" s="22"/>
      <c r="HAD67" s="22"/>
      <c r="HAE67" s="22"/>
      <c r="HAF67" s="22"/>
      <c r="HAG67" s="22"/>
      <c r="HAH67" s="22"/>
      <c r="HAI67" s="22"/>
      <c r="HAJ67" s="22"/>
      <c r="HAK67" s="22"/>
      <c r="HAL67" s="22"/>
      <c r="HAM67" s="22"/>
      <c r="HAN67" s="22"/>
      <c r="HAO67" s="22"/>
      <c r="HAP67" s="22"/>
      <c r="HAQ67" s="22"/>
      <c r="HAR67" s="22"/>
      <c r="HAS67" s="22"/>
      <c r="HAT67" s="22"/>
      <c r="HAU67" s="22"/>
      <c r="HAV67" s="22"/>
      <c r="HAW67" s="22"/>
      <c r="HAX67" s="22"/>
      <c r="HAY67" s="22"/>
      <c r="HAZ67" s="22"/>
      <c r="HBA67" s="22"/>
      <c r="HBB67" s="22"/>
      <c r="HBC67" s="22"/>
      <c r="HBD67" s="22"/>
      <c r="HBE67" s="22"/>
      <c r="HBF67" s="22"/>
      <c r="HBG67" s="22"/>
      <c r="HBH67" s="22"/>
      <c r="HBI67" s="22"/>
      <c r="HBJ67" s="22"/>
      <c r="HBK67" s="22"/>
      <c r="HBL67" s="22"/>
      <c r="HBM67" s="22"/>
      <c r="HBN67" s="22"/>
      <c r="HBO67" s="22"/>
      <c r="HBP67" s="22"/>
      <c r="HBQ67" s="22"/>
      <c r="HBR67" s="22"/>
      <c r="HBS67" s="22"/>
      <c r="HBT67" s="22"/>
      <c r="HBU67" s="22"/>
      <c r="HBV67" s="22"/>
      <c r="HBW67" s="22"/>
      <c r="HBX67" s="22"/>
      <c r="HBY67" s="22"/>
      <c r="HBZ67" s="22"/>
      <c r="HCA67" s="22"/>
      <c r="HCB67" s="22"/>
      <c r="HCC67" s="22"/>
      <c r="HCD67" s="22"/>
      <c r="HCE67" s="22"/>
      <c r="HCF67" s="22"/>
      <c r="HCG67" s="22"/>
      <c r="HCH67" s="22"/>
      <c r="HCI67" s="22"/>
      <c r="HCJ67" s="22"/>
      <c r="HCK67" s="22"/>
      <c r="HCL67" s="22"/>
      <c r="HCM67" s="22"/>
      <c r="HCN67" s="22"/>
      <c r="HCO67" s="22"/>
      <c r="HCP67" s="22"/>
      <c r="HCQ67" s="22"/>
      <c r="HCR67" s="22"/>
      <c r="HCS67" s="22"/>
      <c r="HCT67" s="22"/>
      <c r="HCU67" s="22"/>
      <c r="HCV67" s="22"/>
      <c r="HCW67" s="22"/>
      <c r="HCX67" s="22"/>
      <c r="HCY67" s="22"/>
      <c r="HCZ67" s="22"/>
      <c r="HDA67" s="22"/>
      <c r="HDB67" s="22"/>
      <c r="HDC67" s="22"/>
      <c r="HDD67" s="22"/>
      <c r="HDE67" s="22"/>
      <c r="HDF67" s="22"/>
      <c r="HDG67" s="22"/>
      <c r="HDH67" s="22"/>
      <c r="HDI67" s="22"/>
      <c r="HDJ67" s="22"/>
      <c r="HDK67" s="22"/>
      <c r="HDL67" s="22"/>
      <c r="HDM67" s="22"/>
      <c r="HDN67" s="22"/>
      <c r="HDO67" s="22"/>
      <c r="HDP67" s="22"/>
      <c r="HDQ67" s="22"/>
      <c r="HDR67" s="22"/>
      <c r="HDS67" s="22"/>
      <c r="HDT67" s="22"/>
      <c r="HDU67" s="22"/>
      <c r="HDV67" s="22"/>
      <c r="HDW67" s="22"/>
      <c r="HDX67" s="22"/>
      <c r="HDY67" s="22"/>
      <c r="HDZ67" s="22"/>
      <c r="HEA67" s="22"/>
      <c r="HEB67" s="22"/>
      <c r="HEC67" s="22"/>
      <c r="HED67" s="22"/>
      <c r="HEE67" s="22"/>
      <c r="HEF67" s="22"/>
      <c r="HEG67" s="22"/>
      <c r="HEH67" s="22"/>
      <c r="HEI67" s="22"/>
      <c r="HEJ67" s="22"/>
      <c r="HEK67" s="22"/>
      <c r="HEL67" s="22"/>
      <c r="HEM67" s="22"/>
      <c r="HEN67" s="22"/>
      <c r="HEO67" s="22"/>
      <c r="HEP67" s="22"/>
      <c r="HEQ67" s="22"/>
      <c r="HER67" s="22"/>
      <c r="HES67" s="22"/>
      <c r="HET67" s="22"/>
      <c r="HEU67" s="22"/>
      <c r="HEV67" s="22"/>
      <c r="HEW67" s="22"/>
      <c r="HEX67" s="22"/>
      <c r="HEY67" s="22"/>
      <c r="HEZ67" s="22"/>
      <c r="HFA67" s="22"/>
      <c r="HFB67" s="22"/>
      <c r="HFC67" s="22"/>
      <c r="HFD67" s="22"/>
      <c r="HFE67" s="22"/>
      <c r="HFF67" s="22"/>
      <c r="HFG67" s="22"/>
      <c r="HFH67" s="22"/>
      <c r="HFI67" s="22"/>
      <c r="HFJ67" s="22"/>
      <c r="HFK67" s="22"/>
      <c r="HFL67" s="22"/>
      <c r="HFM67" s="22"/>
      <c r="HFN67" s="22"/>
      <c r="HFO67" s="22"/>
      <c r="HFP67" s="22"/>
      <c r="HFQ67" s="22"/>
      <c r="HFR67" s="22"/>
      <c r="HFS67" s="22"/>
      <c r="HFT67" s="22"/>
      <c r="HFU67" s="22"/>
      <c r="HFV67" s="22"/>
      <c r="HFW67" s="22"/>
      <c r="HFX67" s="22"/>
      <c r="HFY67" s="22"/>
      <c r="HFZ67" s="22"/>
      <c r="HGA67" s="22"/>
      <c r="HGB67" s="22"/>
      <c r="HGC67" s="22"/>
      <c r="HGD67" s="22"/>
      <c r="HGE67" s="22"/>
      <c r="HGF67" s="22"/>
      <c r="HGG67" s="22"/>
      <c r="HGH67" s="22"/>
      <c r="HGI67" s="22"/>
      <c r="HGJ67" s="22"/>
      <c r="HGK67" s="22"/>
      <c r="HGL67" s="22"/>
      <c r="HGM67" s="22"/>
      <c r="HGN67" s="22"/>
      <c r="HGO67" s="22"/>
      <c r="HGP67" s="22"/>
      <c r="HGQ67" s="22"/>
      <c r="HGR67" s="22"/>
      <c r="HGS67" s="22"/>
      <c r="HGT67" s="22"/>
      <c r="HGU67" s="22"/>
      <c r="HGV67" s="22"/>
      <c r="HGW67" s="22"/>
      <c r="HGX67" s="22"/>
      <c r="HGY67" s="22"/>
      <c r="HGZ67" s="22"/>
      <c r="HHA67" s="22"/>
      <c r="HHB67" s="22"/>
      <c r="HHC67" s="22"/>
      <c r="HHD67" s="22"/>
      <c r="HHE67" s="22"/>
      <c r="HHF67" s="22"/>
      <c r="HHG67" s="22"/>
      <c r="HHH67" s="22"/>
      <c r="HHI67" s="22"/>
      <c r="HHJ67" s="22"/>
      <c r="HHK67" s="22"/>
      <c r="HHL67" s="22"/>
      <c r="HHM67" s="22"/>
      <c r="HHN67" s="22"/>
      <c r="HHO67" s="22"/>
      <c r="HHP67" s="22"/>
      <c r="HHQ67" s="22"/>
      <c r="HHR67" s="22"/>
      <c r="HHS67" s="22"/>
      <c r="HHT67" s="22"/>
      <c r="HHU67" s="22"/>
      <c r="HHV67" s="22"/>
      <c r="HHW67" s="22"/>
      <c r="HHX67" s="22"/>
      <c r="HHY67" s="22"/>
      <c r="HHZ67" s="22"/>
      <c r="HIA67" s="22"/>
      <c r="HIB67" s="22"/>
      <c r="HIC67" s="22"/>
      <c r="HID67" s="22"/>
      <c r="HIE67" s="22"/>
      <c r="HIF67" s="22"/>
      <c r="HIG67" s="22"/>
      <c r="HIH67" s="22"/>
      <c r="HII67" s="22"/>
      <c r="HIJ67" s="22"/>
      <c r="HIK67" s="22"/>
      <c r="HIL67" s="22"/>
      <c r="HIM67" s="22"/>
      <c r="HIN67" s="22"/>
      <c r="HIO67" s="22"/>
      <c r="HIP67" s="22"/>
      <c r="HIQ67" s="22"/>
      <c r="HIR67" s="22"/>
      <c r="HIS67" s="22"/>
      <c r="HIT67" s="22"/>
      <c r="HIU67" s="22"/>
      <c r="HIV67" s="22"/>
      <c r="HIW67" s="22"/>
      <c r="HIX67" s="22"/>
      <c r="HIY67" s="22"/>
      <c r="HIZ67" s="22"/>
      <c r="HJA67" s="22"/>
      <c r="HJB67" s="22"/>
      <c r="HJC67" s="22"/>
      <c r="HJD67" s="22"/>
      <c r="HJE67" s="22"/>
      <c r="HJF67" s="22"/>
      <c r="HJG67" s="22"/>
      <c r="HJH67" s="22"/>
      <c r="HJI67" s="22"/>
      <c r="HJJ67" s="22"/>
      <c r="HJK67" s="22"/>
      <c r="HJL67" s="22"/>
      <c r="HJM67" s="22"/>
      <c r="HJN67" s="22"/>
      <c r="HJO67" s="22"/>
      <c r="HJP67" s="22"/>
      <c r="HJQ67" s="22"/>
      <c r="HJR67" s="22"/>
      <c r="HJS67" s="22"/>
      <c r="HJT67" s="22"/>
      <c r="HJU67" s="22"/>
      <c r="HJV67" s="22"/>
      <c r="HJW67" s="22"/>
      <c r="HJX67" s="22"/>
      <c r="HJY67" s="22"/>
      <c r="HJZ67" s="22"/>
      <c r="HKA67" s="22"/>
      <c r="HKB67" s="22"/>
      <c r="HKC67" s="22"/>
      <c r="HKD67" s="22"/>
      <c r="HKE67" s="22"/>
      <c r="HKF67" s="22"/>
      <c r="HKG67" s="22"/>
      <c r="HKH67" s="22"/>
      <c r="HKI67" s="22"/>
      <c r="HKJ67" s="22"/>
      <c r="HKK67" s="22"/>
      <c r="HKL67" s="22"/>
      <c r="HKM67" s="22"/>
      <c r="HKN67" s="22"/>
      <c r="HKO67" s="22"/>
      <c r="HKP67" s="22"/>
      <c r="HKQ67" s="22"/>
      <c r="HKR67" s="22"/>
      <c r="HKS67" s="22"/>
      <c r="HKT67" s="22"/>
      <c r="HKU67" s="22"/>
      <c r="HKV67" s="22"/>
      <c r="HKW67" s="22"/>
      <c r="HKX67" s="22"/>
      <c r="HKY67" s="22"/>
      <c r="HKZ67" s="22"/>
      <c r="HLA67" s="22"/>
      <c r="HLB67" s="22"/>
      <c r="HLC67" s="22"/>
      <c r="HLD67" s="22"/>
      <c r="HLE67" s="22"/>
      <c r="HLF67" s="22"/>
      <c r="HLG67" s="22"/>
      <c r="HLH67" s="22"/>
      <c r="HLI67" s="22"/>
      <c r="HLJ67" s="22"/>
      <c r="HLK67" s="22"/>
      <c r="HLL67" s="22"/>
      <c r="HLM67" s="22"/>
      <c r="HLN67" s="22"/>
      <c r="HLO67" s="22"/>
      <c r="HLP67" s="22"/>
      <c r="HLQ67" s="22"/>
      <c r="HLR67" s="22"/>
      <c r="HLS67" s="22"/>
      <c r="HLT67" s="22"/>
      <c r="HLU67" s="22"/>
      <c r="HLV67" s="22"/>
      <c r="HLW67" s="22"/>
      <c r="HLX67" s="22"/>
      <c r="HLY67" s="22"/>
      <c r="HLZ67" s="22"/>
      <c r="HMA67" s="22"/>
      <c r="HMB67" s="22"/>
      <c r="HMC67" s="22"/>
      <c r="HMD67" s="22"/>
      <c r="HME67" s="22"/>
      <c r="HMF67" s="22"/>
      <c r="HMG67" s="22"/>
      <c r="HMH67" s="22"/>
      <c r="HMI67" s="22"/>
      <c r="HMJ67" s="22"/>
      <c r="HMK67" s="22"/>
      <c r="HML67" s="22"/>
      <c r="HMM67" s="22"/>
      <c r="HMN67" s="22"/>
      <c r="HMO67" s="22"/>
      <c r="HMP67" s="22"/>
      <c r="HMQ67" s="22"/>
      <c r="HMR67" s="22"/>
      <c r="HMS67" s="22"/>
      <c r="HMT67" s="22"/>
      <c r="HMU67" s="22"/>
      <c r="HMV67" s="22"/>
      <c r="HMW67" s="22"/>
      <c r="HMX67" s="22"/>
      <c r="HMY67" s="22"/>
      <c r="HMZ67" s="22"/>
      <c r="HNA67" s="22"/>
      <c r="HNB67" s="22"/>
      <c r="HNC67" s="22"/>
      <c r="HND67" s="22"/>
      <c r="HNE67" s="22"/>
      <c r="HNF67" s="22"/>
      <c r="HNG67" s="22"/>
      <c r="HNH67" s="22"/>
      <c r="HNI67" s="22"/>
      <c r="HNJ67" s="22"/>
      <c r="HNK67" s="22"/>
      <c r="HNL67" s="22"/>
      <c r="HNM67" s="22"/>
      <c r="HNN67" s="22"/>
      <c r="HNO67" s="22"/>
      <c r="HNP67" s="22"/>
      <c r="HNQ67" s="22"/>
      <c r="HNR67" s="22"/>
      <c r="HNS67" s="22"/>
      <c r="HNT67" s="22"/>
      <c r="HNU67" s="22"/>
      <c r="HNV67" s="22"/>
      <c r="HNW67" s="22"/>
      <c r="HNX67" s="22"/>
      <c r="HNY67" s="22"/>
      <c r="HNZ67" s="22"/>
      <c r="HOA67" s="22"/>
      <c r="HOB67" s="22"/>
      <c r="HOC67" s="22"/>
      <c r="HOD67" s="22"/>
      <c r="HOE67" s="22"/>
      <c r="HOF67" s="22"/>
      <c r="HOG67" s="22"/>
      <c r="HOH67" s="22"/>
      <c r="HOI67" s="22"/>
      <c r="HOJ67" s="22"/>
      <c r="HOK67" s="22"/>
      <c r="HOL67" s="22"/>
      <c r="HOM67" s="22"/>
      <c r="HON67" s="22"/>
      <c r="HOO67" s="22"/>
      <c r="HOP67" s="22"/>
      <c r="HOQ67" s="22"/>
      <c r="HOR67" s="22"/>
      <c r="HOS67" s="22"/>
      <c r="HOT67" s="22"/>
      <c r="HOU67" s="22"/>
      <c r="HOV67" s="22"/>
      <c r="HOW67" s="22"/>
      <c r="HOX67" s="22"/>
      <c r="HOY67" s="22"/>
      <c r="HOZ67" s="22"/>
      <c r="HPA67" s="22"/>
      <c r="HPB67" s="22"/>
      <c r="HPC67" s="22"/>
      <c r="HPD67" s="22"/>
      <c r="HPE67" s="22"/>
      <c r="HPF67" s="22"/>
      <c r="HPG67" s="22"/>
      <c r="HPH67" s="22"/>
      <c r="HPI67" s="22"/>
      <c r="HPJ67" s="22"/>
      <c r="HPK67" s="22"/>
      <c r="HPL67" s="22"/>
      <c r="HPM67" s="22"/>
      <c r="HPN67" s="22"/>
      <c r="HPO67" s="22"/>
      <c r="HPP67" s="22"/>
      <c r="HPQ67" s="22"/>
      <c r="HPR67" s="22"/>
      <c r="HPS67" s="22"/>
      <c r="HPT67" s="22"/>
      <c r="HPU67" s="22"/>
      <c r="HPV67" s="22"/>
      <c r="HPW67" s="22"/>
      <c r="HPX67" s="22"/>
      <c r="HPY67" s="22"/>
      <c r="HPZ67" s="22"/>
      <c r="HQA67" s="22"/>
      <c r="HQB67" s="22"/>
      <c r="HQC67" s="22"/>
      <c r="HQD67" s="22"/>
      <c r="HQE67" s="22"/>
      <c r="HQF67" s="22"/>
      <c r="HQG67" s="22"/>
      <c r="HQH67" s="22"/>
      <c r="HQI67" s="22"/>
      <c r="HQJ67" s="22"/>
      <c r="HQK67" s="22"/>
      <c r="HQL67" s="22"/>
      <c r="HQM67" s="22"/>
      <c r="HQN67" s="22"/>
      <c r="HQO67" s="22"/>
      <c r="HQP67" s="22"/>
      <c r="HQQ67" s="22"/>
      <c r="HQR67" s="22"/>
      <c r="HQS67" s="22"/>
      <c r="HQT67" s="22"/>
      <c r="HQU67" s="22"/>
      <c r="HQV67" s="22"/>
      <c r="HQW67" s="22"/>
      <c r="HQX67" s="22"/>
      <c r="HQY67" s="22"/>
      <c r="HQZ67" s="22"/>
      <c r="HRA67" s="22"/>
      <c r="HRB67" s="22"/>
      <c r="HRC67" s="22"/>
      <c r="HRD67" s="22"/>
      <c r="HRE67" s="22"/>
      <c r="HRF67" s="22"/>
      <c r="HRG67" s="22"/>
      <c r="HRH67" s="22"/>
      <c r="HRI67" s="22"/>
      <c r="HRJ67" s="22"/>
      <c r="HRK67" s="22"/>
      <c r="HRL67" s="22"/>
      <c r="HRM67" s="22"/>
      <c r="HRN67" s="22"/>
      <c r="HRO67" s="22"/>
      <c r="HRP67" s="22"/>
      <c r="HRQ67" s="22"/>
      <c r="HRR67" s="22"/>
      <c r="HRS67" s="22"/>
      <c r="HRT67" s="22"/>
      <c r="HRU67" s="22"/>
      <c r="HRV67" s="22"/>
      <c r="HRW67" s="22"/>
      <c r="HRX67" s="22"/>
      <c r="HRY67" s="22"/>
      <c r="HRZ67" s="22"/>
      <c r="HSA67" s="22"/>
      <c r="HSB67" s="22"/>
      <c r="HSC67" s="22"/>
      <c r="HSD67" s="22"/>
      <c r="HSE67" s="22"/>
      <c r="HSF67" s="22"/>
      <c r="HSG67" s="22"/>
      <c r="HSH67" s="22"/>
      <c r="HSI67" s="22"/>
      <c r="HSJ67" s="22"/>
      <c r="HSK67" s="22"/>
      <c r="HSL67" s="22"/>
      <c r="HSM67" s="22"/>
      <c r="HSN67" s="22"/>
      <c r="HSO67" s="22"/>
      <c r="HSP67" s="22"/>
      <c r="HSQ67" s="22"/>
      <c r="HSR67" s="22"/>
      <c r="HSS67" s="22"/>
      <c r="HST67" s="22"/>
      <c r="HSU67" s="22"/>
      <c r="HSV67" s="22"/>
      <c r="HSW67" s="22"/>
      <c r="HSX67" s="22"/>
      <c r="HSY67" s="22"/>
      <c r="HSZ67" s="22"/>
      <c r="HTA67" s="22"/>
      <c r="HTB67" s="22"/>
      <c r="HTC67" s="22"/>
      <c r="HTD67" s="22"/>
      <c r="HTE67" s="22"/>
      <c r="HTF67" s="22"/>
      <c r="HTG67" s="22"/>
      <c r="HTH67" s="22"/>
      <c r="HTI67" s="22"/>
      <c r="HTJ67" s="22"/>
      <c r="HTK67" s="22"/>
      <c r="HTL67" s="22"/>
      <c r="HTM67" s="22"/>
      <c r="HTN67" s="22"/>
      <c r="HTO67" s="22"/>
      <c r="HTP67" s="22"/>
      <c r="HTQ67" s="22"/>
      <c r="HTR67" s="22"/>
      <c r="HTS67" s="22"/>
      <c r="HTT67" s="22"/>
      <c r="HTU67" s="22"/>
      <c r="HTV67" s="22"/>
      <c r="HTW67" s="22"/>
      <c r="HTX67" s="22"/>
      <c r="HTY67" s="22"/>
      <c r="HTZ67" s="22"/>
      <c r="HUA67" s="22"/>
      <c r="HUB67" s="22"/>
      <c r="HUC67" s="22"/>
      <c r="HUD67" s="22"/>
      <c r="HUE67" s="22"/>
      <c r="HUF67" s="22"/>
      <c r="HUG67" s="22"/>
      <c r="HUH67" s="22"/>
      <c r="HUI67" s="22"/>
      <c r="HUJ67" s="22"/>
      <c r="HUK67" s="22"/>
      <c r="HUL67" s="22"/>
      <c r="HUM67" s="22"/>
      <c r="HUN67" s="22"/>
      <c r="HUO67" s="22"/>
      <c r="HUP67" s="22"/>
      <c r="HUQ67" s="22"/>
      <c r="HUR67" s="22"/>
      <c r="HUS67" s="22"/>
      <c r="HUT67" s="22"/>
      <c r="HUU67" s="22"/>
      <c r="HUV67" s="22"/>
      <c r="HUW67" s="22"/>
      <c r="HUX67" s="22"/>
      <c r="HUY67" s="22"/>
      <c r="HUZ67" s="22"/>
      <c r="HVA67" s="22"/>
      <c r="HVB67" s="22"/>
      <c r="HVC67" s="22"/>
      <c r="HVD67" s="22"/>
      <c r="HVE67" s="22"/>
      <c r="HVF67" s="22"/>
      <c r="HVG67" s="22"/>
      <c r="HVH67" s="22"/>
      <c r="HVI67" s="22"/>
      <c r="HVJ67" s="22"/>
      <c r="HVK67" s="22"/>
      <c r="HVL67" s="22"/>
      <c r="HVM67" s="22"/>
      <c r="HVN67" s="22"/>
      <c r="HVO67" s="22"/>
      <c r="HVP67" s="22"/>
      <c r="HVQ67" s="22"/>
      <c r="HVR67" s="22"/>
      <c r="HVS67" s="22"/>
      <c r="HVT67" s="22"/>
      <c r="HVU67" s="22"/>
      <c r="HVV67" s="22"/>
      <c r="HVW67" s="22"/>
      <c r="HVX67" s="22"/>
      <c r="HVY67" s="22"/>
      <c r="HVZ67" s="22"/>
      <c r="HWA67" s="22"/>
      <c r="HWB67" s="22"/>
      <c r="HWC67" s="22"/>
      <c r="HWD67" s="22"/>
      <c r="HWE67" s="22"/>
      <c r="HWF67" s="22"/>
      <c r="HWG67" s="22"/>
      <c r="HWH67" s="22"/>
      <c r="HWI67" s="22"/>
      <c r="HWJ67" s="22"/>
      <c r="HWK67" s="22"/>
      <c r="HWL67" s="22"/>
      <c r="HWM67" s="22"/>
      <c r="HWN67" s="22"/>
      <c r="HWO67" s="22"/>
      <c r="HWP67" s="22"/>
      <c r="HWQ67" s="22"/>
      <c r="HWR67" s="22"/>
      <c r="HWS67" s="22"/>
      <c r="HWT67" s="22"/>
      <c r="HWU67" s="22"/>
      <c r="HWV67" s="22"/>
      <c r="HWW67" s="22"/>
      <c r="HWX67" s="22"/>
      <c r="HWY67" s="22"/>
      <c r="HWZ67" s="22"/>
      <c r="HXA67" s="22"/>
      <c r="HXB67" s="22"/>
      <c r="HXC67" s="22"/>
      <c r="HXD67" s="22"/>
      <c r="HXE67" s="22"/>
      <c r="HXF67" s="22"/>
      <c r="HXG67" s="22"/>
      <c r="HXH67" s="22"/>
      <c r="HXI67" s="22"/>
      <c r="HXJ67" s="22"/>
      <c r="HXK67" s="22"/>
      <c r="HXL67" s="22"/>
      <c r="HXM67" s="22"/>
      <c r="HXN67" s="22"/>
      <c r="HXO67" s="22"/>
      <c r="HXP67" s="22"/>
      <c r="HXQ67" s="22"/>
      <c r="HXR67" s="22"/>
      <c r="HXS67" s="22"/>
      <c r="HXT67" s="22"/>
      <c r="HXU67" s="22"/>
      <c r="HXV67" s="22"/>
      <c r="HXW67" s="22"/>
      <c r="HXX67" s="22"/>
      <c r="HXY67" s="22"/>
      <c r="HXZ67" s="22"/>
      <c r="HYA67" s="22"/>
      <c r="HYB67" s="22"/>
      <c r="HYC67" s="22"/>
      <c r="HYD67" s="22"/>
      <c r="HYE67" s="22"/>
      <c r="HYF67" s="22"/>
      <c r="HYG67" s="22"/>
      <c r="HYH67" s="22"/>
      <c r="HYI67" s="22"/>
      <c r="HYJ67" s="22"/>
      <c r="HYK67" s="22"/>
      <c r="HYL67" s="22"/>
      <c r="HYM67" s="22"/>
      <c r="HYN67" s="22"/>
      <c r="HYO67" s="22"/>
      <c r="HYP67" s="22"/>
      <c r="HYQ67" s="22"/>
      <c r="HYR67" s="22"/>
      <c r="HYS67" s="22"/>
      <c r="HYT67" s="22"/>
      <c r="HYU67" s="22"/>
      <c r="HYV67" s="22"/>
      <c r="HYW67" s="22"/>
      <c r="HYX67" s="22"/>
      <c r="HYY67" s="22"/>
      <c r="HYZ67" s="22"/>
      <c r="HZA67" s="22"/>
      <c r="HZB67" s="22"/>
      <c r="HZC67" s="22"/>
      <c r="HZD67" s="22"/>
      <c r="HZE67" s="22"/>
      <c r="HZF67" s="22"/>
      <c r="HZG67" s="22"/>
      <c r="HZH67" s="22"/>
      <c r="HZI67" s="22"/>
      <c r="HZJ67" s="22"/>
      <c r="HZK67" s="22"/>
      <c r="HZL67" s="22"/>
      <c r="HZM67" s="22"/>
      <c r="HZN67" s="22"/>
      <c r="HZO67" s="22"/>
      <c r="HZP67" s="22"/>
      <c r="HZQ67" s="22"/>
      <c r="HZR67" s="22"/>
      <c r="HZS67" s="22"/>
      <c r="HZT67" s="22"/>
      <c r="HZU67" s="22"/>
      <c r="HZV67" s="22"/>
      <c r="HZW67" s="22"/>
      <c r="HZX67" s="22"/>
      <c r="HZY67" s="22"/>
      <c r="HZZ67" s="22"/>
      <c r="IAA67" s="22"/>
      <c r="IAB67" s="22"/>
      <c r="IAC67" s="22"/>
      <c r="IAD67" s="22"/>
      <c r="IAE67" s="22"/>
      <c r="IAF67" s="22"/>
      <c r="IAG67" s="22"/>
      <c r="IAH67" s="22"/>
      <c r="IAI67" s="22"/>
      <c r="IAJ67" s="22"/>
      <c r="IAK67" s="22"/>
      <c r="IAL67" s="22"/>
      <c r="IAM67" s="22"/>
      <c r="IAN67" s="22"/>
      <c r="IAO67" s="22"/>
      <c r="IAP67" s="22"/>
      <c r="IAQ67" s="22"/>
      <c r="IAR67" s="22"/>
      <c r="IAS67" s="22"/>
      <c r="IAT67" s="22"/>
      <c r="IAU67" s="22"/>
      <c r="IAV67" s="22"/>
      <c r="IAW67" s="22"/>
      <c r="IAX67" s="22"/>
      <c r="IAY67" s="22"/>
      <c r="IAZ67" s="22"/>
      <c r="IBA67" s="22"/>
      <c r="IBB67" s="22"/>
      <c r="IBC67" s="22"/>
      <c r="IBD67" s="22"/>
      <c r="IBE67" s="22"/>
      <c r="IBF67" s="22"/>
      <c r="IBG67" s="22"/>
      <c r="IBH67" s="22"/>
      <c r="IBI67" s="22"/>
      <c r="IBJ67" s="22"/>
      <c r="IBK67" s="22"/>
      <c r="IBL67" s="22"/>
      <c r="IBM67" s="22"/>
      <c r="IBN67" s="22"/>
      <c r="IBO67" s="22"/>
      <c r="IBP67" s="22"/>
      <c r="IBQ67" s="22"/>
      <c r="IBR67" s="22"/>
      <c r="IBS67" s="22"/>
      <c r="IBT67" s="22"/>
      <c r="IBU67" s="22"/>
      <c r="IBV67" s="22"/>
      <c r="IBW67" s="22"/>
      <c r="IBX67" s="22"/>
      <c r="IBY67" s="22"/>
      <c r="IBZ67" s="22"/>
      <c r="ICA67" s="22"/>
      <c r="ICB67" s="22"/>
      <c r="ICC67" s="22"/>
      <c r="ICD67" s="22"/>
      <c r="ICE67" s="22"/>
      <c r="ICF67" s="22"/>
      <c r="ICG67" s="22"/>
      <c r="ICH67" s="22"/>
      <c r="ICI67" s="22"/>
      <c r="ICJ67" s="22"/>
      <c r="ICK67" s="22"/>
      <c r="ICL67" s="22"/>
      <c r="ICM67" s="22"/>
      <c r="ICN67" s="22"/>
      <c r="ICO67" s="22"/>
      <c r="ICP67" s="22"/>
      <c r="ICQ67" s="22"/>
      <c r="ICR67" s="22"/>
      <c r="ICS67" s="22"/>
      <c r="ICT67" s="22"/>
      <c r="ICU67" s="22"/>
      <c r="ICV67" s="22"/>
      <c r="ICW67" s="22"/>
      <c r="ICX67" s="22"/>
      <c r="ICY67" s="22"/>
      <c r="ICZ67" s="22"/>
      <c r="IDA67" s="22"/>
      <c r="IDB67" s="22"/>
      <c r="IDC67" s="22"/>
      <c r="IDD67" s="22"/>
      <c r="IDE67" s="22"/>
      <c r="IDF67" s="22"/>
      <c r="IDG67" s="22"/>
      <c r="IDH67" s="22"/>
      <c r="IDI67" s="22"/>
      <c r="IDJ67" s="22"/>
      <c r="IDK67" s="22"/>
      <c r="IDL67" s="22"/>
      <c r="IDM67" s="22"/>
      <c r="IDN67" s="22"/>
      <c r="IDO67" s="22"/>
      <c r="IDP67" s="22"/>
      <c r="IDQ67" s="22"/>
      <c r="IDR67" s="22"/>
      <c r="IDS67" s="22"/>
      <c r="IDT67" s="22"/>
      <c r="IDU67" s="22"/>
      <c r="IDV67" s="22"/>
      <c r="IDW67" s="22"/>
      <c r="IDX67" s="22"/>
      <c r="IDY67" s="22"/>
      <c r="IDZ67" s="22"/>
      <c r="IEA67" s="22"/>
      <c r="IEB67" s="22"/>
      <c r="IEC67" s="22"/>
      <c r="IED67" s="22"/>
      <c r="IEE67" s="22"/>
      <c r="IEF67" s="22"/>
      <c r="IEG67" s="22"/>
      <c r="IEH67" s="22"/>
      <c r="IEI67" s="22"/>
      <c r="IEJ67" s="22"/>
      <c r="IEK67" s="22"/>
      <c r="IEL67" s="22"/>
      <c r="IEM67" s="22"/>
      <c r="IEN67" s="22"/>
      <c r="IEO67" s="22"/>
      <c r="IEP67" s="22"/>
      <c r="IEQ67" s="22"/>
      <c r="IER67" s="22"/>
      <c r="IES67" s="22"/>
      <c r="IET67" s="22"/>
      <c r="IEU67" s="22"/>
      <c r="IEV67" s="22"/>
      <c r="IEW67" s="22"/>
      <c r="IEX67" s="22"/>
      <c r="IEY67" s="22"/>
      <c r="IEZ67" s="22"/>
      <c r="IFA67" s="22"/>
      <c r="IFB67" s="22"/>
      <c r="IFC67" s="22"/>
      <c r="IFD67" s="22"/>
      <c r="IFE67" s="22"/>
      <c r="IFF67" s="22"/>
      <c r="IFG67" s="22"/>
      <c r="IFH67" s="22"/>
      <c r="IFI67" s="22"/>
      <c r="IFJ67" s="22"/>
      <c r="IFK67" s="22"/>
      <c r="IFL67" s="22"/>
      <c r="IFM67" s="22"/>
      <c r="IFN67" s="22"/>
      <c r="IFO67" s="22"/>
      <c r="IFP67" s="22"/>
      <c r="IFQ67" s="22"/>
      <c r="IFR67" s="22"/>
      <c r="IFS67" s="22"/>
      <c r="IFT67" s="22"/>
      <c r="IFU67" s="22"/>
      <c r="IFV67" s="22"/>
      <c r="IFW67" s="22"/>
      <c r="IFX67" s="22"/>
      <c r="IFY67" s="22"/>
      <c r="IFZ67" s="22"/>
      <c r="IGA67" s="22"/>
      <c r="IGB67" s="22"/>
      <c r="IGC67" s="22"/>
      <c r="IGD67" s="22"/>
      <c r="IGE67" s="22"/>
      <c r="IGF67" s="22"/>
      <c r="IGG67" s="22"/>
      <c r="IGH67" s="22"/>
      <c r="IGI67" s="22"/>
      <c r="IGJ67" s="22"/>
      <c r="IGK67" s="22"/>
      <c r="IGL67" s="22"/>
      <c r="IGM67" s="22"/>
      <c r="IGN67" s="22"/>
      <c r="IGO67" s="22"/>
      <c r="IGP67" s="22"/>
      <c r="IGQ67" s="22"/>
      <c r="IGR67" s="22"/>
      <c r="IGS67" s="22"/>
      <c r="IGT67" s="22"/>
      <c r="IGU67" s="22"/>
      <c r="IGV67" s="22"/>
      <c r="IGW67" s="22"/>
      <c r="IGX67" s="22"/>
      <c r="IGY67" s="22"/>
      <c r="IGZ67" s="22"/>
      <c r="IHA67" s="22"/>
      <c r="IHB67" s="22"/>
      <c r="IHC67" s="22"/>
      <c r="IHD67" s="22"/>
      <c r="IHE67" s="22"/>
      <c r="IHF67" s="22"/>
      <c r="IHG67" s="22"/>
      <c r="IHH67" s="22"/>
      <c r="IHI67" s="22"/>
      <c r="IHJ67" s="22"/>
      <c r="IHK67" s="22"/>
      <c r="IHL67" s="22"/>
      <c r="IHM67" s="22"/>
      <c r="IHN67" s="22"/>
      <c r="IHO67" s="22"/>
      <c r="IHP67" s="22"/>
      <c r="IHQ67" s="22"/>
      <c r="IHR67" s="22"/>
      <c r="IHS67" s="22"/>
      <c r="IHT67" s="22"/>
      <c r="IHU67" s="22"/>
      <c r="IHV67" s="22"/>
      <c r="IHW67" s="22"/>
      <c r="IHX67" s="22"/>
      <c r="IHY67" s="22"/>
      <c r="IHZ67" s="22"/>
      <c r="IIA67" s="22"/>
      <c r="IIB67" s="22"/>
      <c r="IIC67" s="22"/>
      <c r="IID67" s="22"/>
      <c r="IIE67" s="22"/>
      <c r="IIF67" s="22"/>
      <c r="IIG67" s="22"/>
      <c r="IIH67" s="22"/>
      <c r="III67" s="22"/>
      <c r="IIJ67" s="22"/>
      <c r="IIK67" s="22"/>
      <c r="IIL67" s="22"/>
      <c r="IIM67" s="22"/>
      <c r="IIN67" s="22"/>
      <c r="IIO67" s="22"/>
      <c r="IIP67" s="22"/>
      <c r="IIQ67" s="22"/>
      <c r="IIR67" s="22"/>
      <c r="IIS67" s="22"/>
      <c r="IIT67" s="22"/>
      <c r="IIU67" s="22"/>
      <c r="IIV67" s="22"/>
      <c r="IIW67" s="22"/>
      <c r="IIX67" s="22"/>
      <c r="IIY67" s="22"/>
      <c r="IIZ67" s="22"/>
      <c r="IJA67" s="22"/>
      <c r="IJB67" s="22"/>
      <c r="IJC67" s="22"/>
      <c r="IJD67" s="22"/>
      <c r="IJE67" s="22"/>
      <c r="IJF67" s="22"/>
      <c r="IJG67" s="22"/>
      <c r="IJH67" s="22"/>
      <c r="IJI67" s="22"/>
      <c r="IJJ67" s="22"/>
      <c r="IJK67" s="22"/>
      <c r="IJL67" s="22"/>
      <c r="IJM67" s="22"/>
      <c r="IJN67" s="22"/>
      <c r="IJO67" s="22"/>
      <c r="IJP67" s="22"/>
      <c r="IJQ67" s="22"/>
      <c r="IJR67" s="22"/>
      <c r="IJS67" s="22"/>
      <c r="IJT67" s="22"/>
      <c r="IJU67" s="22"/>
      <c r="IJV67" s="22"/>
      <c r="IJW67" s="22"/>
      <c r="IJX67" s="22"/>
      <c r="IJY67" s="22"/>
      <c r="IJZ67" s="22"/>
      <c r="IKA67" s="22"/>
      <c r="IKB67" s="22"/>
      <c r="IKC67" s="22"/>
      <c r="IKD67" s="22"/>
      <c r="IKE67" s="22"/>
      <c r="IKF67" s="22"/>
      <c r="IKG67" s="22"/>
      <c r="IKH67" s="22"/>
      <c r="IKI67" s="22"/>
      <c r="IKJ67" s="22"/>
      <c r="IKK67" s="22"/>
      <c r="IKL67" s="22"/>
      <c r="IKM67" s="22"/>
      <c r="IKN67" s="22"/>
      <c r="IKO67" s="22"/>
      <c r="IKP67" s="22"/>
      <c r="IKQ67" s="22"/>
      <c r="IKR67" s="22"/>
      <c r="IKS67" s="22"/>
      <c r="IKT67" s="22"/>
      <c r="IKU67" s="22"/>
      <c r="IKV67" s="22"/>
      <c r="IKW67" s="22"/>
      <c r="IKX67" s="22"/>
      <c r="IKY67" s="22"/>
      <c r="IKZ67" s="22"/>
      <c r="ILA67" s="22"/>
      <c r="ILB67" s="22"/>
      <c r="ILC67" s="22"/>
      <c r="ILD67" s="22"/>
      <c r="ILE67" s="22"/>
      <c r="ILF67" s="22"/>
      <c r="ILG67" s="22"/>
      <c r="ILH67" s="22"/>
      <c r="ILI67" s="22"/>
      <c r="ILJ67" s="22"/>
      <c r="ILK67" s="22"/>
      <c r="ILL67" s="22"/>
      <c r="ILM67" s="22"/>
      <c r="ILN67" s="22"/>
      <c r="ILO67" s="22"/>
      <c r="ILP67" s="22"/>
      <c r="ILQ67" s="22"/>
      <c r="ILR67" s="22"/>
      <c r="ILS67" s="22"/>
      <c r="ILT67" s="22"/>
      <c r="ILU67" s="22"/>
      <c r="ILV67" s="22"/>
      <c r="ILW67" s="22"/>
      <c r="ILX67" s="22"/>
      <c r="ILY67" s="22"/>
      <c r="ILZ67" s="22"/>
      <c r="IMA67" s="22"/>
      <c r="IMB67" s="22"/>
      <c r="IMC67" s="22"/>
      <c r="IMD67" s="22"/>
      <c r="IME67" s="22"/>
      <c r="IMF67" s="22"/>
      <c r="IMG67" s="22"/>
      <c r="IMH67" s="22"/>
      <c r="IMI67" s="22"/>
      <c r="IMJ67" s="22"/>
      <c r="IMK67" s="22"/>
      <c r="IML67" s="22"/>
      <c r="IMM67" s="22"/>
      <c r="IMN67" s="22"/>
      <c r="IMO67" s="22"/>
      <c r="IMP67" s="22"/>
      <c r="IMQ67" s="22"/>
      <c r="IMR67" s="22"/>
      <c r="IMS67" s="22"/>
      <c r="IMT67" s="22"/>
      <c r="IMU67" s="22"/>
      <c r="IMV67" s="22"/>
      <c r="IMW67" s="22"/>
      <c r="IMX67" s="22"/>
      <c r="IMY67" s="22"/>
      <c r="IMZ67" s="22"/>
      <c r="INA67" s="22"/>
      <c r="INB67" s="22"/>
      <c r="INC67" s="22"/>
      <c r="IND67" s="22"/>
      <c r="INE67" s="22"/>
      <c r="INF67" s="22"/>
      <c r="ING67" s="22"/>
      <c r="INH67" s="22"/>
      <c r="INI67" s="22"/>
      <c r="INJ67" s="22"/>
      <c r="INK67" s="22"/>
      <c r="INL67" s="22"/>
      <c r="INM67" s="22"/>
      <c r="INN67" s="22"/>
      <c r="INO67" s="22"/>
      <c r="INP67" s="22"/>
      <c r="INQ67" s="22"/>
      <c r="INR67" s="22"/>
      <c r="INS67" s="22"/>
      <c r="INT67" s="22"/>
      <c r="INU67" s="22"/>
      <c r="INV67" s="22"/>
      <c r="INW67" s="22"/>
      <c r="INX67" s="22"/>
      <c r="INY67" s="22"/>
      <c r="INZ67" s="22"/>
      <c r="IOA67" s="22"/>
      <c r="IOB67" s="22"/>
      <c r="IOC67" s="22"/>
      <c r="IOD67" s="22"/>
      <c r="IOE67" s="22"/>
      <c r="IOF67" s="22"/>
      <c r="IOG67" s="22"/>
      <c r="IOH67" s="22"/>
      <c r="IOI67" s="22"/>
      <c r="IOJ67" s="22"/>
      <c r="IOK67" s="22"/>
      <c r="IOL67" s="22"/>
      <c r="IOM67" s="22"/>
      <c r="ION67" s="22"/>
      <c r="IOO67" s="22"/>
      <c r="IOP67" s="22"/>
      <c r="IOQ67" s="22"/>
      <c r="IOR67" s="22"/>
      <c r="IOS67" s="22"/>
      <c r="IOT67" s="22"/>
      <c r="IOU67" s="22"/>
      <c r="IOV67" s="22"/>
      <c r="IOW67" s="22"/>
      <c r="IOX67" s="22"/>
      <c r="IOY67" s="22"/>
      <c r="IOZ67" s="22"/>
      <c r="IPA67" s="22"/>
      <c r="IPB67" s="22"/>
      <c r="IPC67" s="22"/>
      <c r="IPD67" s="22"/>
      <c r="IPE67" s="22"/>
      <c r="IPF67" s="22"/>
      <c r="IPG67" s="22"/>
      <c r="IPH67" s="22"/>
      <c r="IPI67" s="22"/>
      <c r="IPJ67" s="22"/>
      <c r="IPK67" s="22"/>
      <c r="IPL67" s="22"/>
      <c r="IPM67" s="22"/>
      <c r="IPN67" s="22"/>
      <c r="IPO67" s="22"/>
      <c r="IPP67" s="22"/>
      <c r="IPQ67" s="22"/>
      <c r="IPR67" s="22"/>
      <c r="IPS67" s="22"/>
      <c r="IPT67" s="22"/>
      <c r="IPU67" s="22"/>
      <c r="IPV67" s="22"/>
      <c r="IPW67" s="22"/>
      <c r="IPX67" s="22"/>
      <c r="IPY67" s="22"/>
      <c r="IPZ67" s="22"/>
      <c r="IQA67" s="22"/>
      <c r="IQB67" s="22"/>
      <c r="IQC67" s="22"/>
      <c r="IQD67" s="22"/>
      <c r="IQE67" s="22"/>
      <c r="IQF67" s="22"/>
      <c r="IQG67" s="22"/>
      <c r="IQH67" s="22"/>
      <c r="IQI67" s="22"/>
      <c r="IQJ67" s="22"/>
      <c r="IQK67" s="22"/>
      <c r="IQL67" s="22"/>
      <c r="IQM67" s="22"/>
      <c r="IQN67" s="22"/>
      <c r="IQO67" s="22"/>
      <c r="IQP67" s="22"/>
      <c r="IQQ67" s="22"/>
      <c r="IQR67" s="22"/>
      <c r="IQS67" s="22"/>
      <c r="IQT67" s="22"/>
      <c r="IQU67" s="22"/>
      <c r="IQV67" s="22"/>
      <c r="IQW67" s="22"/>
      <c r="IQX67" s="22"/>
      <c r="IQY67" s="22"/>
      <c r="IQZ67" s="22"/>
      <c r="IRA67" s="22"/>
      <c r="IRB67" s="22"/>
      <c r="IRC67" s="22"/>
      <c r="IRD67" s="22"/>
      <c r="IRE67" s="22"/>
      <c r="IRF67" s="22"/>
      <c r="IRG67" s="22"/>
      <c r="IRH67" s="22"/>
      <c r="IRI67" s="22"/>
      <c r="IRJ67" s="22"/>
      <c r="IRK67" s="22"/>
      <c r="IRL67" s="22"/>
      <c r="IRM67" s="22"/>
      <c r="IRN67" s="22"/>
      <c r="IRO67" s="22"/>
      <c r="IRP67" s="22"/>
      <c r="IRQ67" s="22"/>
      <c r="IRR67" s="22"/>
      <c r="IRS67" s="22"/>
      <c r="IRT67" s="22"/>
      <c r="IRU67" s="22"/>
      <c r="IRV67" s="22"/>
      <c r="IRW67" s="22"/>
      <c r="IRX67" s="22"/>
      <c r="IRY67" s="22"/>
      <c r="IRZ67" s="22"/>
      <c r="ISA67" s="22"/>
      <c r="ISB67" s="22"/>
      <c r="ISC67" s="22"/>
      <c r="ISD67" s="22"/>
      <c r="ISE67" s="22"/>
      <c r="ISF67" s="22"/>
      <c r="ISG67" s="22"/>
      <c r="ISH67" s="22"/>
      <c r="ISI67" s="22"/>
      <c r="ISJ67" s="22"/>
      <c r="ISK67" s="22"/>
      <c r="ISL67" s="22"/>
      <c r="ISM67" s="22"/>
      <c r="ISN67" s="22"/>
      <c r="ISO67" s="22"/>
      <c r="ISP67" s="22"/>
      <c r="ISQ67" s="22"/>
      <c r="ISR67" s="22"/>
      <c r="ISS67" s="22"/>
      <c r="IST67" s="22"/>
      <c r="ISU67" s="22"/>
      <c r="ISV67" s="22"/>
      <c r="ISW67" s="22"/>
      <c r="ISX67" s="22"/>
      <c r="ISY67" s="22"/>
      <c r="ISZ67" s="22"/>
      <c r="ITA67" s="22"/>
      <c r="ITB67" s="22"/>
      <c r="ITC67" s="22"/>
      <c r="ITD67" s="22"/>
      <c r="ITE67" s="22"/>
      <c r="ITF67" s="22"/>
      <c r="ITG67" s="22"/>
      <c r="ITH67" s="22"/>
      <c r="ITI67" s="22"/>
      <c r="ITJ67" s="22"/>
      <c r="ITK67" s="22"/>
      <c r="ITL67" s="22"/>
      <c r="ITM67" s="22"/>
      <c r="ITN67" s="22"/>
      <c r="ITO67" s="22"/>
      <c r="ITP67" s="22"/>
      <c r="ITQ67" s="22"/>
      <c r="ITR67" s="22"/>
      <c r="ITS67" s="22"/>
      <c r="ITT67" s="22"/>
      <c r="ITU67" s="22"/>
      <c r="ITV67" s="22"/>
      <c r="ITW67" s="22"/>
      <c r="ITX67" s="22"/>
      <c r="ITY67" s="22"/>
      <c r="ITZ67" s="22"/>
      <c r="IUA67" s="22"/>
      <c r="IUB67" s="22"/>
      <c r="IUC67" s="22"/>
      <c r="IUD67" s="22"/>
      <c r="IUE67" s="22"/>
      <c r="IUF67" s="22"/>
      <c r="IUG67" s="22"/>
      <c r="IUH67" s="22"/>
      <c r="IUI67" s="22"/>
      <c r="IUJ67" s="22"/>
      <c r="IUK67" s="22"/>
      <c r="IUL67" s="22"/>
      <c r="IUM67" s="22"/>
      <c r="IUN67" s="22"/>
      <c r="IUO67" s="22"/>
      <c r="IUP67" s="22"/>
      <c r="IUQ67" s="22"/>
      <c r="IUR67" s="22"/>
      <c r="IUS67" s="22"/>
      <c r="IUT67" s="22"/>
      <c r="IUU67" s="22"/>
      <c r="IUV67" s="22"/>
      <c r="IUW67" s="22"/>
      <c r="IUX67" s="22"/>
      <c r="IUY67" s="22"/>
      <c r="IUZ67" s="22"/>
      <c r="IVA67" s="22"/>
      <c r="IVB67" s="22"/>
      <c r="IVC67" s="22"/>
      <c r="IVD67" s="22"/>
      <c r="IVE67" s="22"/>
      <c r="IVF67" s="22"/>
      <c r="IVG67" s="22"/>
      <c r="IVH67" s="22"/>
      <c r="IVI67" s="22"/>
      <c r="IVJ67" s="22"/>
      <c r="IVK67" s="22"/>
      <c r="IVL67" s="22"/>
      <c r="IVM67" s="22"/>
      <c r="IVN67" s="22"/>
      <c r="IVO67" s="22"/>
      <c r="IVP67" s="22"/>
      <c r="IVQ67" s="22"/>
      <c r="IVR67" s="22"/>
      <c r="IVS67" s="22"/>
      <c r="IVT67" s="22"/>
      <c r="IVU67" s="22"/>
      <c r="IVV67" s="22"/>
      <c r="IVW67" s="22"/>
      <c r="IVX67" s="22"/>
      <c r="IVY67" s="22"/>
      <c r="IVZ67" s="22"/>
      <c r="IWA67" s="22"/>
      <c r="IWB67" s="22"/>
      <c r="IWC67" s="22"/>
      <c r="IWD67" s="22"/>
      <c r="IWE67" s="22"/>
      <c r="IWF67" s="22"/>
      <c r="IWG67" s="22"/>
      <c r="IWH67" s="22"/>
      <c r="IWI67" s="22"/>
      <c r="IWJ67" s="22"/>
      <c r="IWK67" s="22"/>
      <c r="IWL67" s="22"/>
      <c r="IWM67" s="22"/>
      <c r="IWN67" s="22"/>
      <c r="IWO67" s="22"/>
      <c r="IWP67" s="22"/>
      <c r="IWQ67" s="22"/>
      <c r="IWR67" s="22"/>
      <c r="IWS67" s="22"/>
      <c r="IWT67" s="22"/>
      <c r="IWU67" s="22"/>
      <c r="IWV67" s="22"/>
      <c r="IWW67" s="22"/>
      <c r="IWX67" s="22"/>
      <c r="IWY67" s="22"/>
      <c r="IWZ67" s="22"/>
      <c r="IXA67" s="22"/>
      <c r="IXB67" s="22"/>
      <c r="IXC67" s="22"/>
      <c r="IXD67" s="22"/>
      <c r="IXE67" s="22"/>
      <c r="IXF67" s="22"/>
      <c r="IXG67" s="22"/>
      <c r="IXH67" s="22"/>
      <c r="IXI67" s="22"/>
      <c r="IXJ67" s="22"/>
      <c r="IXK67" s="22"/>
      <c r="IXL67" s="22"/>
      <c r="IXM67" s="22"/>
      <c r="IXN67" s="22"/>
      <c r="IXO67" s="22"/>
      <c r="IXP67" s="22"/>
      <c r="IXQ67" s="22"/>
      <c r="IXR67" s="22"/>
      <c r="IXS67" s="22"/>
      <c r="IXT67" s="22"/>
      <c r="IXU67" s="22"/>
      <c r="IXV67" s="22"/>
      <c r="IXW67" s="22"/>
      <c r="IXX67" s="22"/>
      <c r="IXY67" s="22"/>
      <c r="IXZ67" s="22"/>
      <c r="IYA67" s="22"/>
      <c r="IYB67" s="22"/>
      <c r="IYC67" s="22"/>
      <c r="IYD67" s="22"/>
      <c r="IYE67" s="22"/>
      <c r="IYF67" s="22"/>
      <c r="IYG67" s="22"/>
      <c r="IYH67" s="22"/>
      <c r="IYI67" s="22"/>
      <c r="IYJ67" s="22"/>
      <c r="IYK67" s="22"/>
      <c r="IYL67" s="22"/>
      <c r="IYM67" s="22"/>
      <c r="IYN67" s="22"/>
      <c r="IYO67" s="22"/>
      <c r="IYP67" s="22"/>
      <c r="IYQ67" s="22"/>
      <c r="IYR67" s="22"/>
      <c r="IYS67" s="22"/>
      <c r="IYT67" s="22"/>
      <c r="IYU67" s="22"/>
      <c r="IYV67" s="22"/>
      <c r="IYW67" s="22"/>
      <c r="IYX67" s="22"/>
      <c r="IYY67" s="22"/>
      <c r="IYZ67" s="22"/>
      <c r="IZA67" s="22"/>
      <c r="IZB67" s="22"/>
      <c r="IZC67" s="22"/>
      <c r="IZD67" s="22"/>
      <c r="IZE67" s="22"/>
      <c r="IZF67" s="22"/>
      <c r="IZG67" s="22"/>
      <c r="IZH67" s="22"/>
      <c r="IZI67" s="22"/>
      <c r="IZJ67" s="22"/>
      <c r="IZK67" s="22"/>
      <c r="IZL67" s="22"/>
      <c r="IZM67" s="22"/>
      <c r="IZN67" s="22"/>
      <c r="IZO67" s="22"/>
      <c r="IZP67" s="22"/>
      <c r="IZQ67" s="22"/>
      <c r="IZR67" s="22"/>
      <c r="IZS67" s="22"/>
      <c r="IZT67" s="22"/>
      <c r="IZU67" s="22"/>
      <c r="IZV67" s="22"/>
      <c r="IZW67" s="22"/>
      <c r="IZX67" s="22"/>
      <c r="IZY67" s="22"/>
      <c r="IZZ67" s="22"/>
      <c r="JAA67" s="22"/>
      <c r="JAB67" s="22"/>
      <c r="JAC67" s="22"/>
      <c r="JAD67" s="22"/>
      <c r="JAE67" s="22"/>
      <c r="JAF67" s="22"/>
      <c r="JAG67" s="22"/>
      <c r="JAH67" s="22"/>
      <c r="JAI67" s="22"/>
      <c r="JAJ67" s="22"/>
      <c r="JAK67" s="22"/>
      <c r="JAL67" s="22"/>
      <c r="JAM67" s="22"/>
      <c r="JAN67" s="22"/>
      <c r="JAO67" s="22"/>
      <c r="JAP67" s="22"/>
      <c r="JAQ67" s="22"/>
      <c r="JAR67" s="22"/>
      <c r="JAS67" s="22"/>
      <c r="JAT67" s="22"/>
      <c r="JAU67" s="22"/>
      <c r="JAV67" s="22"/>
      <c r="JAW67" s="22"/>
      <c r="JAX67" s="22"/>
      <c r="JAY67" s="22"/>
      <c r="JAZ67" s="22"/>
      <c r="JBA67" s="22"/>
      <c r="JBB67" s="22"/>
      <c r="JBC67" s="22"/>
      <c r="JBD67" s="22"/>
      <c r="JBE67" s="22"/>
      <c r="JBF67" s="22"/>
      <c r="JBG67" s="22"/>
      <c r="JBH67" s="22"/>
      <c r="JBI67" s="22"/>
      <c r="JBJ67" s="22"/>
      <c r="JBK67" s="22"/>
      <c r="JBL67" s="22"/>
      <c r="JBM67" s="22"/>
      <c r="JBN67" s="22"/>
      <c r="JBO67" s="22"/>
      <c r="JBP67" s="22"/>
      <c r="JBQ67" s="22"/>
      <c r="JBR67" s="22"/>
      <c r="JBS67" s="22"/>
      <c r="JBT67" s="22"/>
      <c r="JBU67" s="22"/>
      <c r="JBV67" s="22"/>
      <c r="JBW67" s="22"/>
      <c r="JBX67" s="22"/>
      <c r="JBY67" s="22"/>
      <c r="JBZ67" s="22"/>
      <c r="JCA67" s="22"/>
      <c r="JCB67" s="22"/>
      <c r="JCC67" s="22"/>
      <c r="JCD67" s="22"/>
      <c r="JCE67" s="22"/>
      <c r="JCF67" s="22"/>
      <c r="JCG67" s="22"/>
      <c r="JCH67" s="22"/>
      <c r="JCI67" s="22"/>
      <c r="JCJ67" s="22"/>
      <c r="JCK67" s="22"/>
      <c r="JCL67" s="22"/>
      <c r="JCM67" s="22"/>
      <c r="JCN67" s="22"/>
      <c r="JCO67" s="22"/>
      <c r="JCP67" s="22"/>
      <c r="JCQ67" s="22"/>
      <c r="JCR67" s="22"/>
      <c r="JCS67" s="22"/>
      <c r="JCT67" s="22"/>
      <c r="JCU67" s="22"/>
      <c r="JCV67" s="22"/>
      <c r="JCW67" s="22"/>
      <c r="JCX67" s="22"/>
      <c r="JCY67" s="22"/>
      <c r="JCZ67" s="22"/>
      <c r="JDA67" s="22"/>
      <c r="JDB67" s="22"/>
      <c r="JDC67" s="22"/>
      <c r="JDD67" s="22"/>
      <c r="JDE67" s="22"/>
      <c r="JDF67" s="22"/>
      <c r="JDG67" s="22"/>
      <c r="JDH67" s="22"/>
      <c r="JDI67" s="22"/>
      <c r="JDJ67" s="22"/>
      <c r="JDK67" s="22"/>
      <c r="JDL67" s="22"/>
      <c r="JDM67" s="22"/>
      <c r="JDN67" s="22"/>
      <c r="JDO67" s="22"/>
      <c r="JDP67" s="22"/>
      <c r="JDQ67" s="22"/>
      <c r="JDR67" s="22"/>
      <c r="JDS67" s="22"/>
      <c r="JDT67" s="22"/>
      <c r="JDU67" s="22"/>
      <c r="JDV67" s="22"/>
      <c r="JDW67" s="22"/>
      <c r="JDX67" s="22"/>
      <c r="JDY67" s="22"/>
      <c r="JDZ67" s="22"/>
      <c r="JEA67" s="22"/>
      <c r="JEB67" s="22"/>
      <c r="JEC67" s="22"/>
      <c r="JED67" s="22"/>
      <c r="JEE67" s="22"/>
      <c r="JEF67" s="22"/>
      <c r="JEG67" s="22"/>
      <c r="JEH67" s="22"/>
      <c r="JEI67" s="22"/>
      <c r="JEJ67" s="22"/>
      <c r="JEK67" s="22"/>
      <c r="JEL67" s="22"/>
      <c r="JEM67" s="22"/>
      <c r="JEN67" s="22"/>
      <c r="JEO67" s="22"/>
      <c r="JEP67" s="22"/>
      <c r="JEQ67" s="22"/>
      <c r="JER67" s="22"/>
      <c r="JES67" s="22"/>
      <c r="JET67" s="22"/>
      <c r="JEU67" s="22"/>
      <c r="JEV67" s="22"/>
      <c r="JEW67" s="22"/>
      <c r="JEX67" s="22"/>
      <c r="JEY67" s="22"/>
      <c r="JEZ67" s="22"/>
      <c r="JFA67" s="22"/>
      <c r="JFB67" s="22"/>
      <c r="JFC67" s="22"/>
      <c r="JFD67" s="22"/>
      <c r="JFE67" s="22"/>
      <c r="JFF67" s="22"/>
      <c r="JFG67" s="22"/>
      <c r="JFH67" s="22"/>
      <c r="JFI67" s="22"/>
      <c r="JFJ67" s="22"/>
      <c r="JFK67" s="22"/>
      <c r="JFL67" s="22"/>
      <c r="JFM67" s="22"/>
      <c r="JFN67" s="22"/>
      <c r="JFO67" s="22"/>
      <c r="JFP67" s="22"/>
      <c r="JFQ67" s="22"/>
      <c r="JFR67" s="22"/>
      <c r="JFS67" s="22"/>
      <c r="JFT67" s="22"/>
      <c r="JFU67" s="22"/>
      <c r="JFV67" s="22"/>
      <c r="JFW67" s="22"/>
      <c r="JFX67" s="22"/>
      <c r="JFY67" s="22"/>
      <c r="JFZ67" s="22"/>
      <c r="JGA67" s="22"/>
      <c r="JGB67" s="22"/>
      <c r="JGC67" s="22"/>
      <c r="JGD67" s="22"/>
      <c r="JGE67" s="22"/>
      <c r="JGF67" s="22"/>
      <c r="JGG67" s="22"/>
      <c r="JGH67" s="22"/>
      <c r="JGI67" s="22"/>
      <c r="JGJ67" s="22"/>
      <c r="JGK67" s="22"/>
      <c r="JGL67" s="22"/>
      <c r="JGM67" s="22"/>
      <c r="JGN67" s="22"/>
      <c r="JGO67" s="22"/>
      <c r="JGP67" s="22"/>
      <c r="JGQ67" s="22"/>
      <c r="JGR67" s="22"/>
      <c r="JGS67" s="22"/>
      <c r="JGT67" s="22"/>
      <c r="JGU67" s="22"/>
      <c r="JGV67" s="22"/>
      <c r="JGW67" s="22"/>
      <c r="JGX67" s="22"/>
      <c r="JGY67" s="22"/>
      <c r="JGZ67" s="22"/>
      <c r="JHA67" s="22"/>
      <c r="JHB67" s="22"/>
      <c r="JHC67" s="22"/>
      <c r="JHD67" s="22"/>
      <c r="JHE67" s="22"/>
      <c r="JHF67" s="22"/>
      <c r="JHG67" s="22"/>
      <c r="JHH67" s="22"/>
      <c r="JHI67" s="22"/>
      <c r="JHJ67" s="22"/>
      <c r="JHK67" s="22"/>
      <c r="JHL67" s="22"/>
      <c r="JHM67" s="22"/>
      <c r="JHN67" s="22"/>
      <c r="JHO67" s="22"/>
      <c r="JHP67" s="22"/>
      <c r="JHQ67" s="22"/>
      <c r="JHR67" s="22"/>
      <c r="JHS67" s="22"/>
      <c r="JHT67" s="22"/>
      <c r="JHU67" s="22"/>
      <c r="JHV67" s="22"/>
      <c r="JHW67" s="22"/>
      <c r="JHX67" s="22"/>
      <c r="JHY67" s="22"/>
      <c r="JHZ67" s="22"/>
      <c r="JIA67" s="22"/>
      <c r="JIB67" s="22"/>
      <c r="JIC67" s="22"/>
      <c r="JID67" s="22"/>
      <c r="JIE67" s="22"/>
      <c r="JIF67" s="22"/>
      <c r="JIG67" s="22"/>
      <c r="JIH67" s="22"/>
      <c r="JII67" s="22"/>
      <c r="JIJ67" s="22"/>
      <c r="JIK67" s="22"/>
      <c r="JIL67" s="22"/>
      <c r="JIM67" s="22"/>
      <c r="JIN67" s="22"/>
      <c r="JIO67" s="22"/>
      <c r="JIP67" s="22"/>
      <c r="JIQ67" s="22"/>
      <c r="JIR67" s="22"/>
      <c r="JIS67" s="22"/>
      <c r="JIT67" s="22"/>
      <c r="JIU67" s="22"/>
      <c r="JIV67" s="22"/>
      <c r="JIW67" s="22"/>
      <c r="JIX67" s="22"/>
      <c r="JIY67" s="22"/>
      <c r="JIZ67" s="22"/>
      <c r="JJA67" s="22"/>
      <c r="JJB67" s="22"/>
      <c r="JJC67" s="22"/>
      <c r="JJD67" s="22"/>
      <c r="JJE67" s="22"/>
      <c r="JJF67" s="22"/>
      <c r="JJG67" s="22"/>
      <c r="JJH67" s="22"/>
      <c r="JJI67" s="22"/>
      <c r="JJJ67" s="22"/>
      <c r="JJK67" s="22"/>
      <c r="JJL67" s="22"/>
      <c r="JJM67" s="22"/>
      <c r="JJN67" s="22"/>
      <c r="JJO67" s="22"/>
      <c r="JJP67" s="22"/>
      <c r="JJQ67" s="22"/>
      <c r="JJR67" s="22"/>
      <c r="JJS67" s="22"/>
      <c r="JJT67" s="22"/>
      <c r="JJU67" s="22"/>
      <c r="JJV67" s="22"/>
      <c r="JJW67" s="22"/>
      <c r="JJX67" s="22"/>
      <c r="JJY67" s="22"/>
      <c r="JJZ67" s="22"/>
      <c r="JKA67" s="22"/>
      <c r="JKB67" s="22"/>
      <c r="JKC67" s="22"/>
      <c r="JKD67" s="22"/>
      <c r="JKE67" s="22"/>
      <c r="JKF67" s="22"/>
      <c r="JKG67" s="22"/>
      <c r="JKH67" s="22"/>
      <c r="JKI67" s="22"/>
      <c r="JKJ67" s="22"/>
      <c r="JKK67" s="22"/>
      <c r="JKL67" s="22"/>
      <c r="JKM67" s="22"/>
      <c r="JKN67" s="22"/>
      <c r="JKO67" s="22"/>
      <c r="JKP67" s="22"/>
      <c r="JKQ67" s="22"/>
      <c r="JKR67" s="22"/>
      <c r="JKS67" s="22"/>
      <c r="JKT67" s="22"/>
      <c r="JKU67" s="22"/>
      <c r="JKV67" s="22"/>
      <c r="JKW67" s="22"/>
      <c r="JKX67" s="22"/>
      <c r="JKY67" s="22"/>
      <c r="JKZ67" s="22"/>
      <c r="JLA67" s="22"/>
      <c r="JLB67" s="22"/>
      <c r="JLC67" s="22"/>
      <c r="JLD67" s="22"/>
      <c r="JLE67" s="22"/>
      <c r="JLF67" s="22"/>
      <c r="JLG67" s="22"/>
      <c r="JLH67" s="22"/>
      <c r="JLI67" s="22"/>
      <c r="JLJ67" s="22"/>
      <c r="JLK67" s="22"/>
      <c r="JLL67" s="22"/>
      <c r="JLM67" s="22"/>
      <c r="JLN67" s="22"/>
      <c r="JLO67" s="22"/>
      <c r="JLP67" s="22"/>
      <c r="JLQ67" s="22"/>
      <c r="JLR67" s="22"/>
      <c r="JLS67" s="22"/>
      <c r="JLT67" s="22"/>
      <c r="JLU67" s="22"/>
      <c r="JLV67" s="22"/>
      <c r="JLW67" s="22"/>
      <c r="JLX67" s="22"/>
      <c r="JLY67" s="22"/>
      <c r="JLZ67" s="22"/>
      <c r="JMA67" s="22"/>
      <c r="JMB67" s="22"/>
      <c r="JMC67" s="22"/>
      <c r="JMD67" s="22"/>
      <c r="JME67" s="22"/>
      <c r="JMF67" s="22"/>
      <c r="JMG67" s="22"/>
      <c r="JMH67" s="22"/>
      <c r="JMI67" s="22"/>
      <c r="JMJ67" s="22"/>
      <c r="JMK67" s="22"/>
      <c r="JML67" s="22"/>
      <c r="JMM67" s="22"/>
      <c r="JMN67" s="22"/>
      <c r="JMO67" s="22"/>
      <c r="JMP67" s="22"/>
      <c r="JMQ67" s="22"/>
      <c r="JMR67" s="22"/>
      <c r="JMS67" s="22"/>
      <c r="JMT67" s="22"/>
      <c r="JMU67" s="22"/>
      <c r="JMV67" s="22"/>
      <c r="JMW67" s="22"/>
      <c r="JMX67" s="22"/>
      <c r="JMY67" s="22"/>
      <c r="JMZ67" s="22"/>
      <c r="JNA67" s="22"/>
      <c r="JNB67" s="22"/>
      <c r="JNC67" s="22"/>
      <c r="JND67" s="22"/>
      <c r="JNE67" s="22"/>
      <c r="JNF67" s="22"/>
      <c r="JNG67" s="22"/>
      <c r="JNH67" s="22"/>
      <c r="JNI67" s="22"/>
      <c r="JNJ67" s="22"/>
      <c r="JNK67" s="22"/>
      <c r="JNL67" s="22"/>
      <c r="JNM67" s="22"/>
      <c r="JNN67" s="22"/>
      <c r="JNO67" s="22"/>
      <c r="JNP67" s="22"/>
      <c r="JNQ67" s="22"/>
      <c r="JNR67" s="22"/>
      <c r="JNS67" s="22"/>
      <c r="JNT67" s="22"/>
      <c r="JNU67" s="22"/>
      <c r="JNV67" s="22"/>
      <c r="JNW67" s="22"/>
      <c r="JNX67" s="22"/>
      <c r="JNY67" s="22"/>
      <c r="JNZ67" s="22"/>
      <c r="JOA67" s="22"/>
      <c r="JOB67" s="22"/>
      <c r="JOC67" s="22"/>
      <c r="JOD67" s="22"/>
      <c r="JOE67" s="22"/>
      <c r="JOF67" s="22"/>
      <c r="JOG67" s="22"/>
      <c r="JOH67" s="22"/>
      <c r="JOI67" s="22"/>
      <c r="JOJ67" s="22"/>
      <c r="JOK67" s="22"/>
      <c r="JOL67" s="22"/>
      <c r="JOM67" s="22"/>
      <c r="JON67" s="22"/>
      <c r="JOO67" s="22"/>
      <c r="JOP67" s="22"/>
      <c r="JOQ67" s="22"/>
      <c r="JOR67" s="22"/>
      <c r="JOS67" s="22"/>
      <c r="JOT67" s="22"/>
      <c r="JOU67" s="22"/>
      <c r="JOV67" s="22"/>
      <c r="JOW67" s="22"/>
      <c r="JOX67" s="22"/>
      <c r="JOY67" s="22"/>
      <c r="JOZ67" s="22"/>
      <c r="JPA67" s="22"/>
      <c r="JPB67" s="22"/>
      <c r="JPC67" s="22"/>
      <c r="JPD67" s="22"/>
      <c r="JPE67" s="22"/>
      <c r="JPF67" s="22"/>
      <c r="JPG67" s="22"/>
      <c r="JPH67" s="22"/>
      <c r="JPI67" s="22"/>
      <c r="JPJ67" s="22"/>
      <c r="JPK67" s="22"/>
      <c r="JPL67" s="22"/>
      <c r="JPM67" s="22"/>
      <c r="JPN67" s="22"/>
      <c r="JPO67" s="22"/>
      <c r="JPP67" s="22"/>
      <c r="JPQ67" s="22"/>
      <c r="JPR67" s="22"/>
      <c r="JPS67" s="22"/>
      <c r="JPT67" s="22"/>
      <c r="JPU67" s="22"/>
      <c r="JPV67" s="22"/>
      <c r="JPW67" s="22"/>
      <c r="JPX67" s="22"/>
      <c r="JPY67" s="22"/>
      <c r="JPZ67" s="22"/>
      <c r="JQA67" s="22"/>
      <c r="JQB67" s="22"/>
      <c r="JQC67" s="22"/>
      <c r="JQD67" s="22"/>
      <c r="JQE67" s="22"/>
      <c r="JQF67" s="22"/>
      <c r="JQG67" s="22"/>
      <c r="JQH67" s="22"/>
      <c r="JQI67" s="22"/>
      <c r="JQJ67" s="22"/>
      <c r="JQK67" s="22"/>
      <c r="JQL67" s="22"/>
      <c r="JQM67" s="22"/>
      <c r="JQN67" s="22"/>
      <c r="JQO67" s="22"/>
      <c r="JQP67" s="22"/>
      <c r="JQQ67" s="22"/>
      <c r="JQR67" s="22"/>
      <c r="JQS67" s="22"/>
      <c r="JQT67" s="22"/>
      <c r="JQU67" s="22"/>
      <c r="JQV67" s="22"/>
      <c r="JQW67" s="22"/>
      <c r="JQX67" s="22"/>
      <c r="JQY67" s="22"/>
      <c r="JQZ67" s="22"/>
      <c r="JRA67" s="22"/>
      <c r="JRB67" s="22"/>
      <c r="JRC67" s="22"/>
      <c r="JRD67" s="22"/>
      <c r="JRE67" s="22"/>
      <c r="JRF67" s="22"/>
      <c r="JRG67" s="22"/>
      <c r="JRH67" s="22"/>
      <c r="JRI67" s="22"/>
      <c r="JRJ67" s="22"/>
      <c r="JRK67" s="22"/>
      <c r="JRL67" s="22"/>
      <c r="JRM67" s="22"/>
      <c r="JRN67" s="22"/>
      <c r="JRO67" s="22"/>
      <c r="JRP67" s="22"/>
      <c r="JRQ67" s="22"/>
      <c r="JRR67" s="22"/>
      <c r="JRS67" s="22"/>
      <c r="JRT67" s="22"/>
      <c r="JRU67" s="22"/>
      <c r="JRV67" s="22"/>
      <c r="JRW67" s="22"/>
      <c r="JRX67" s="22"/>
      <c r="JRY67" s="22"/>
      <c r="JRZ67" s="22"/>
      <c r="JSA67" s="22"/>
      <c r="JSB67" s="22"/>
      <c r="JSC67" s="22"/>
      <c r="JSD67" s="22"/>
      <c r="JSE67" s="22"/>
      <c r="JSF67" s="22"/>
      <c r="JSG67" s="22"/>
      <c r="JSH67" s="22"/>
      <c r="JSI67" s="22"/>
      <c r="JSJ67" s="22"/>
      <c r="JSK67" s="22"/>
      <c r="JSL67" s="22"/>
      <c r="JSM67" s="22"/>
      <c r="JSN67" s="22"/>
      <c r="JSO67" s="22"/>
      <c r="JSP67" s="22"/>
      <c r="JSQ67" s="22"/>
      <c r="JSR67" s="22"/>
      <c r="JSS67" s="22"/>
      <c r="JST67" s="22"/>
      <c r="JSU67" s="22"/>
      <c r="JSV67" s="22"/>
      <c r="JSW67" s="22"/>
      <c r="JSX67" s="22"/>
      <c r="JSY67" s="22"/>
      <c r="JSZ67" s="22"/>
      <c r="JTA67" s="22"/>
      <c r="JTB67" s="22"/>
      <c r="JTC67" s="22"/>
      <c r="JTD67" s="22"/>
      <c r="JTE67" s="22"/>
      <c r="JTF67" s="22"/>
      <c r="JTG67" s="22"/>
      <c r="JTH67" s="22"/>
      <c r="JTI67" s="22"/>
      <c r="JTJ67" s="22"/>
      <c r="JTK67" s="22"/>
      <c r="JTL67" s="22"/>
      <c r="JTM67" s="22"/>
      <c r="JTN67" s="22"/>
      <c r="JTO67" s="22"/>
      <c r="JTP67" s="22"/>
      <c r="JTQ67" s="22"/>
      <c r="JTR67" s="22"/>
      <c r="JTS67" s="22"/>
      <c r="JTT67" s="22"/>
      <c r="JTU67" s="22"/>
      <c r="JTV67" s="22"/>
      <c r="JTW67" s="22"/>
      <c r="JTX67" s="22"/>
      <c r="JTY67" s="22"/>
      <c r="JTZ67" s="22"/>
      <c r="JUA67" s="22"/>
      <c r="JUB67" s="22"/>
      <c r="JUC67" s="22"/>
      <c r="JUD67" s="22"/>
      <c r="JUE67" s="22"/>
      <c r="JUF67" s="22"/>
      <c r="JUG67" s="22"/>
      <c r="JUH67" s="22"/>
      <c r="JUI67" s="22"/>
      <c r="JUJ67" s="22"/>
      <c r="JUK67" s="22"/>
      <c r="JUL67" s="22"/>
      <c r="JUM67" s="22"/>
      <c r="JUN67" s="22"/>
      <c r="JUO67" s="22"/>
      <c r="JUP67" s="22"/>
      <c r="JUQ67" s="22"/>
      <c r="JUR67" s="22"/>
      <c r="JUS67" s="22"/>
      <c r="JUT67" s="22"/>
      <c r="JUU67" s="22"/>
      <c r="JUV67" s="22"/>
      <c r="JUW67" s="22"/>
      <c r="JUX67" s="22"/>
      <c r="JUY67" s="22"/>
      <c r="JUZ67" s="22"/>
      <c r="JVA67" s="22"/>
      <c r="JVB67" s="22"/>
      <c r="JVC67" s="22"/>
      <c r="JVD67" s="22"/>
      <c r="JVE67" s="22"/>
      <c r="JVF67" s="22"/>
      <c r="JVG67" s="22"/>
      <c r="JVH67" s="22"/>
      <c r="JVI67" s="22"/>
      <c r="JVJ67" s="22"/>
      <c r="JVK67" s="22"/>
      <c r="JVL67" s="22"/>
      <c r="JVM67" s="22"/>
      <c r="JVN67" s="22"/>
      <c r="JVO67" s="22"/>
      <c r="JVP67" s="22"/>
      <c r="JVQ67" s="22"/>
      <c r="JVR67" s="22"/>
      <c r="JVS67" s="22"/>
      <c r="JVT67" s="22"/>
      <c r="JVU67" s="22"/>
      <c r="JVV67" s="22"/>
      <c r="JVW67" s="22"/>
      <c r="JVX67" s="22"/>
      <c r="JVY67" s="22"/>
      <c r="JVZ67" s="22"/>
      <c r="JWA67" s="22"/>
      <c r="JWB67" s="22"/>
      <c r="JWC67" s="22"/>
      <c r="JWD67" s="22"/>
      <c r="JWE67" s="22"/>
      <c r="JWF67" s="22"/>
      <c r="JWG67" s="22"/>
      <c r="JWH67" s="22"/>
      <c r="JWI67" s="22"/>
      <c r="JWJ67" s="22"/>
      <c r="JWK67" s="22"/>
      <c r="JWL67" s="22"/>
      <c r="JWM67" s="22"/>
      <c r="JWN67" s="22"/>
      <c r="JWO67" s="22"/>
      <c r="JWP67" s="22"/>
      <c r="JWQ67" s="22"/>
      <c r="JWR67" s="22"/>
      <c r="JWS67" s="22"/>
      <c r="JWT67" s="22"/>
      <c r="JWU67" s="22"/>
      <c r="JWV67" s="22"/>
      <c r="JWW67" s="22"/>
      <c r="JWX67" s="22"/>
      <c r="JWY67" s="22"/>
      <c r="JWZ67" s="22"/>
      <c r="JXA67" s="22"/>
      <c r="JXB67" s="22"/>
      <c r="JXC67" s="22"/>
      <c r="JXD67" s="22"/>
      <c r="JXE67" s="22"/>
      <c r="JXF67" s="22"/>
      <c r="JXG67" s="22"/>
      <c r="JXH67" s="22"/>
      <c r="JXI67" s="22"/>
      <c r="JXJ67" s="22"/>
      <c r="JXK67" s="22"/>
      <c r="JXL67" s="22"/>
      <c r="JXM67" s="22"/>
      <c r="JXN67" s="22"/>
      <c r="JXO67" s="22"/>
      <c r="JXP67" s="22"/>
      <c r="JXQ67" s="22"/>
      <c r="JXR67" s="22"/>
      <c r="JXS67" s="22"/>
      <c r="JXT67" s="22"/>
      <c r="JXU67" s="22"/>
      <c r="JXV67" s="22"/>
      <c r="JXW67" s="22"/>
      <c r="JXX67" s="22"/>
      <c r="JXY67" s="22"/>
      <c r="JXZ67" s="22"/>
      <c r="JYA67" s="22"/>
      <c r="JYB67" s="22"/>
      <c r="JYC67" s="22"/>
      <c r="JYD67" s="22"/>
      <c r="JYE67" s="22"/>
      <c r="JYF67" s="22"/>
      <c r="JYG67" s="22"/>
      <c r="JYH67" s="22"/>
      <c r="JYI67" s="22"/>
      <c r="JYJ67" s="22"/>
      <c r="JYK67" s="22"/>
      <c r="JYL67" s="22"/>
      <c r="JYM67" s="22"/>
      <c r="JYN67" s="22"/>
      <c r="JYO67" s="22"/>
      <c r="JYP67" s="22"/>
      <c r="JYQ67" s="22"/>
      <c r="JYR67" s="22"/>
      <c r="JYS67" s="22"/>
      <c r="JYT67" s="22"/>
      <c r="JYU67" s="22"/>
      <c r="JYV67" s="22"/>
      <c r="JYW67" s="22"/>
      <c r="JYX67" s="22"/>
      <c r="JYY67" s="22"/>
      <c r="JYZ67" s="22"/>
      <c r="JZA67" s="22"/>
      <c r="JZB67" s="22"/>
      <c r="JZC67" s="22"/>
      <c r="JZD67" s="22"/>
      <c r="JZE67" s="22"/>
      <c r="JZF67" s="22"/>
      <c r="JZG67" s="22"/>
      <c r="JZH67" s="22"/>
      <c r="JZI67" s="22"/>
      <c r="JZJ67" s="22"/>
      <c r="JZK67" s="22"/>
      <c r="JZL67" s="22"/>
      <c r="JZM67" s="22"/>
      <c r="JZN67" s="22"/>
      <c r="JZO67" s="22"/>
      <c r="JZP67" s="22"/>
      <c r="JZQ67" s="22"/>
      <c r="JZR67" s="22"/>
      <c r="JZS67" s="22"/>
      <c r="JZT67" s="22"/>
      <c r="JZU67" s="22"/>
      <c r="JZV67" s="22"/>
      <c r="JZW67" s="22"/>
      <c r="JZX67" s="22"/>
      <c r="JZY67" s="22"/>
      <c r="JZZ67" s="22"/>
      <c r="KAA67" s="22"/>
      <c r="KAB67" s="22"/>
      <c r="KAC67" s="22"/>
      <c r="KAD67" s="22"/>
      <c r="KAE67" s="22"/>
      <c r="KAF67" s="22"/>
      <c r="KAG67" s="22"/>
      <c r="KAH67" s="22"/>
      <c r="KAI67" s="22"/>
      <c r="KAJ67" s="22"/>
      <c r="KAK67" s="22"/>
      <c r="KAL67" s="22"/>
      <c r="KAM67" s="22"/>
      <c r="KAN67" s="22"/>
      <c r="KAO67" s="22"/>
      <c r="KAP67" s="22"/>
      <c r="KAQ67" s="22"/>
      <c r="KAR67" s="22"/>
      <c r="KAS67" s="22"/>
      <c r="KAT67" s="22"/>
      <c r="KAU67" s="22"/>
      <c r="KAV67" s="22"/>
      <c r="KAW67" s="22"/>
      <c r="KAX67" s="22"/>
      <c r="KAY67" s="22"/>
      <c r="KAZ67" s="22"/>
      <c r="KBA67" s="22"/>
      <c r="KBB67" s="22"/>
      <c r="KBC67" s="22"/>
      <c r="KBD67" s="22"/>
      <c r="KBE67" s="22"/>
      <c r="KBF67" s="22"/>
      <c r="KBG67" s="22"/>
      <c r="KBH67" s="22"/>
      <c r="KBI67" s="22"/>
      <c r="KBJ67" s="22"/>
      <c r="KBK67" s="22"/>
      <c r="KBL67" s="22"/>
      <c r="KBM67" s="22"/>
      <c r="KBN67" s="22"/>
      <c r="KBO67" s="22"/>
      <c r="KBP67" s="22"/>
      <c r="KBQ67" s="22"/>
      <c r="KBR67" s="22"/>
      <c r="KBS67" s="22"/>
      <c r="KBT67" s="22"/>
      <c r="KBU67" s="22"/>
      <c r="KBV67" s="22"/>
      <c r="KBW67" s="22"/>
      <c r="KBX67" s="22"/>
      <c r="KBY67" s="22"/>
      <c r="KBZ67" s="22"/>
      <c r="KCA67" s="22"/>
      <c r="KCB67" s="22"/>
      <c r="KCC67" s="22"/>
      <c r="KCD67" s="22"/>
      <c r="KCE67" s="22"/>
      <c r="KCF67" s="22"/>
      <c r="KCG67" s="22"/>
      <c r="KCH67" s="22"/>
      <c r="KCI67" s="22"/>
      <c r="KCJ67" s="22"/>
      <c r="KCK67" s="22"/>
      <c r="KCL67" s="22"/>
      <c r="KCM67" s="22"/>
      <c r="KCN67" s="22"/>
      <c r="KCO67" s="22"/>
      <c r="KCP67" s="22"/>
      <c r="KCQ67" s="22"/>
      <c r="KCR67" s="22"/>
      <c r="KCS67" s="22"/>
      <c r="KCT67" s="22"/>
      <c r="KCU67" s="22"/>
      <c r="KCV67" s="22"/>
      <c r="KCW67" s="22"/>
      <c r="KCX67" s="22"/>
      <c r="KCY67" s="22"/>
      <c r="KCZ67" s="22"/>
      <c r="KDA67" s="22"/>
      <c r="KDB67" s="22"/>
      <c r="KDC67" s="22"/>
      <c r="KDD67" s="22"/>
      <c r="KDE67" s="22"/>
      <c r="KDF67" s="22"/>
      <c r="KDG67" s="22"/>
      <c r="KDH67" s="22"/>
      <c r="KDI67" s="22"/>
      <c r="KDJ67" s="22"/>
      <c r="KDK67" s="22"/>
      <c r="KDL67" s="22"/>
      <c r="KDM67" s="22"/>
      <c r="KDN67" s="22"/>
      <c r="KDO67" s="22"/>
      <c r="KDP67" s="22"/>
      <c r="KDQ67" s="22"/>
      <c r="KDR67" s="22"/>
      <c r="KDS67" s="22"/>
      <c r="KDT67" s="22"/>
      <c r="KDU67" s="22"/>
      <c r="KDV67" s="22"/>
      <c r="KDW67" s="22"/>
      <c r="KDX67" s="22"/>
      <c r="KDY67" s="22"/>
      <c r="KDZ67" s="22"/>
      <c r="KEA67" s="22"/>
      <c r="KEB67" s="22"/>
      <c r="KEC67" s="22"/>
      <c r="KED67" s="22"/>
      <c r="KEE67" s="22"/>
      <c r="KEF67" s="22"/>
      <c r="KEG67" s="22"/>
      <c r="KEH67" s="22"/>
      <c r="KEI67" s="22"/>
      <c r="KEJ67" s="22"/>
      <c r="KEK67" s="22"/>
      <c r="KEL67" s="22"/>
      <c r="KEM67" s="22"/>
      <c r="KEN67" s="22"/>
      <c r="KEO67" s="22"/>
      <c r="KEP67" s="22"/>
      <c r="KEQ67" s="22"/>
      <c r="KER67" s="22"/>
      <c r="KES67" s="22"/>
      <c r="KET67" s="22"/>
      <c r="KEU67" s="22"/>
      <c r="KEV67" s="22"/>
      <c r="KEW67" s="22"/>
      <c r="KEX67" s="22"/>
      <c r="KEY67" s="22"/>
      <c r="KEZ67" s="22"/>
      <c r="KFA67" s="22"/>
      <c r="KFB67" s="22"/>
      <c r="KFC67" s="22"/>
      <c r="KFD67" s="22"/>
      <c r="KFE67" s="22"/>
      <c r="KFF67" s="22"/>
      <c r="KFG67" s="22"/>
      <c r="KFH67" s="22"/>
      <c r="KFI67" s="22"/>
      <c r="KFJ67" s="22"/>
      <c r="KFK67" s="22"/>
      <c r="KFL67" s="22"/>
      <c r="KFM67" s="22"/>
      <c r="KFN67" s="22"/>
      <c r="KFO67" s="22"/>
      <c r="KFP67" s="22"/>
      <c r="KFQ67" s="22"/>
      <c r="KFR67" s="22"/>
      <c r="KFS67" s="22"/>
      <c r="KFT67" s="22"/>
      <c r="KFU67" s="22"/>
      <c r="KFV67" s="22"/>
      <c r="KFW67" s="22"/>
      <c r="KFX67" s="22"/>
      <c r="KFY67" s="22"/>
      <c r="KFZ67" s="22"/>
      <c r="KGA67" s="22"/>
      <c r="KGB67" s="22"/>
      <c r="KGC67" s="22"/>
      <c r="KGD67" s="22"/>
      <c r="KGE67" s="22"/>
      <c r="KGF67" s="22"/>
      <c r="KGG67" s="22"/>
      <c r="KGH67" s="22"/>
      <c r="KGI67" s="22"/>
      <c r="KGJ67" s="22"/>
      <c r="KGK67" s="22"/>
      <c r="KGL67" s="22"/>
      <c r="KGM67" s="22"/>
      <c r="KGN67" s="22"/>
      <c r="KGO67" s="22"/>
      <c r="KGP67" s="22"/>
      <c r="KGQ67" s="22"/>
      <c r="KGR67" s="22"/>
      <c r="KGS67" s="22"/>
      <c r="KGT67" s="22"/>
      <c r="KGU67" s="22"/>
      <c r="KGV67" s="22"/>
      <c r="KGW67" s="22"/>
      <c r="KGX67" s="22"/>
      <c r="KGY67" s="22"/>
      <c r="KGZ67" s="22"/>
      <c r="KHA67" s="22"/>
      <c r="KHB67" s="22"/>
      <c r="KHC67" s="22"/>
      <c r="KHD67" s="22"/>
      <c r="KHE67" s="22"/>
      <c r="KHF67" s="22"/>
      <c r="KHG67" s="22"/>
      <c r="KHH67" s="22"/>
      <c r="KHI67" s="22"/>
      <c r="KHJ67" s="22"/>
      <c r="KHK67" s="22"/>
      <c r="KHL67" s="22"/>
      <c r="KHM67" s="22"/>
      <c r="KHN67" s="22"/>
      <c r="KHO67" s="22"/>
      <c r="KHP67" s="22"/>
      <c r="KHQ67" s="22"/>
      <c r="KHR67" s="22"/>
      <c r="KHS67" s="22"/>
      <c r="KHT67" s="22"/>
      <c r="KHU67" s="22"/>
      <c r="KHV67" s="22"/>
      <c r="KHW67" s="22"/>
      <c r="KHX67" s="22"/>
      <c r="KHY67" s="22"/>
      <c r="KHZ67" s="22"/>
      <c r="KIA67" s="22"/>
      <c r="KIB67" s="22"/>
      <c r="KIC67" s="22"/>
      <c r="KID67" s="22"/>
      <c r="KIE67" s="22"/>
      <c r="KIF67" s="22"/>
      <c r="KIG67" s="22"/>
      <c r="KIH67" s="22"/>
      <c r="KII67" s="22"/>
      <c r="KIJ67" s="22"/>
      <c r="KIK67" s="22"/>
      <c r="KIL67" s="22"/>
      <c r="KIM67" s="22"/>
      <c r="KIN67" s="22"/>
      <c r="KIO67" s="22"/>
      <c r="KIP67" s="22"/>
      <c r="KIQ67" s="22"/>
      <c r="KIR67" s="22"/>
      <c r="KIS67" s="22"/>
      <c r="KIT67" s="22"/>
      <c r="KIU67" s="22"/>
      <c r="KIV67" s="22"/>
      <c r="KIW67" s="22"/>
      <c r="KIX67" s="22"/>
      <c r="KIY67" s="22"/>
      <c r="KIZ67" s="22"/>
      <c r="KJA67" s="22"/>
      <c r="KJB67" s="22"/>
      <c r="KJC67" s="22"/>
      <c r="KJD67" s="22"/>
      <c r="KJE67" s="22"/>
      <c r="KJF67" s="22"/>
      <c r="KJG67" s="22"/>
      <c r="KJH67" s="22"/>
      <c r="KJI67" s="22"/>
      <c r="KJJ67" s="22"/>
      <c r="KJK67" s="22"/>
      <c r="KJL67" s="22"/>
      <c r="KJM67" s="22"/>
      <c r="KJN67" s="22"/>
      <c r="KJO67" s="22"/>
      <c r="KJP67" s="22"/>
      <c r="KJQ67" s="22"/>
      <c r="KJR67" s="22"/>
      <c r="KJS67" s="22"/>
      <c r="KJT67" s="22"/>
      <c r="KJU67" s="22"/>
      <c r="KJV67" s="22"/>
      <c r="KJW67" s="22"/>
      <c r="KJX67" s="22"/>
      <c r="KJY67" s="22"/>
      <c r="KJZ67" s="22"/>
      <c r="KKA67" s="22"/>
      <c r="KKB67" s="22"/>
      <c r="KKC67" s="22"/>
      <c r="KKD67" s="22"/>
      <c r="KKE67" s="22"/>
      <c r="KKF67" s="22"/>
      <c r="KKG67" s="22"/>
      <c r="KKH67" s="22"/>
      <c r="KKI67" s="22"/>
      <c r="KKJ67" s="22"/>
      <c r="KKK67" s="22"/>
      <c r="KKL67" s="22"/>
      <c r="KKM67" s="22"/>
      <c r="KKN67" s="22"/>
      <c r="KKO67" s="22"/>
      <c r="KKP67" s="22"/>
      <c r="KKQ67" s="22"/>
      <c r="KKR67" s="22"/>
      <c r="KKS67" s="22"/>
      <c r="KKT67" s="22"/>
      <c r="KKU67" s="22"/>
      <c r="KKV67" s="22"/>
      <c r="KKW67" s="22"/>
      <c r="KKX67" s="22"/>
      <c r="KKY67" s="22"/>
      <c r="KKZ67" s="22"/>
      <c r="KLA67" s="22"/>
      <c r="KLB67" s="22"/>
      <c r="KLC67" s="22"/>
      <c r="KLD67" s="22"/>
      <c r="KLE67" s="22"/>
      <c r="KLF67" s="22"/>
      <c r="KLG67" s="22"/>
      <c r="KLH67" s="22"/>
      <c r="KLI67" s="22"/>
      <c r="KLJ67" s="22"/>
      <c r="KLK67" s="22"/>
      <c r="KLL67" s="22"/>
      <c r="KLM67" s="22"/>
      <c r="KLN67" s="22"/>
      <c r="KLO67" s="22"/>
      <c r="KLP67" s="22"/>
      <c r="KLQ67" s="22"/>
      <c r="KLR67" s="22"/>
      <c r="KLS67" s="22"/>
      <c r="KLT67" s="22"/>
      <c r="KLU67" s="22"/>
      <c r="KLV67" s="22"/>
      <c r="KLW67" s="22"/>
      <c r="KLX67" s="22"/>
      <c r="KLY67" s="22"/>
      <c r="KLZ67" s="22"/>
      <c r="KMA67" s="22"/>
      <c r="KMB67" s="22"/>
      <c r="KMC67" s="22"/>
      <c r="KMD67" s="22"/>
      <c r="KME67" s="22"/>
      <c r="KMF67" s="22"/>
      <c r="KMG67" s="22"/>
      <c r="KMH67" s="22"/>
      <c r="KMI67" s="22"/>
      <c r="KMJ67" s="22"/>
      <c r="KMK67" s="22"/>
      <c r="KML67" s="22"/>
      <c r="KMM67" s="22"/>
      <c r="KMN67" s="22"/>
      <c r="KMO67" s="22"/>
      <c r="KMP67" s="22"/>
      <c r="KMQ67" s="22"/>
      <c r="KMR67" s="22"/>
      <c r="KMS67" s="22"/>
      <c r="KMT67" s="22"/>
      <c r="KMU67" s="22"/>
      <c r="KMV67" s="22"/>
      <c r="KMW67" s="22"/>
      <c r="KMX67" s="22"/>
      <c r="KMY67" s="22"/>
      <c r="KMZ67" s="22"/>
      <c r="KNA67" s="22"/>
      <c r="KNB67" s="22"/>
      <c r="KNC67" s="22"/>
      <c r="KND67" s="22"/>
      <c r="KNE67" s="22"/>
      <c r="KNF67" s="22"/>
      <c r="KNG67" s="22"/>
      <c r="KNH67" s="22"/>
      <c r="KNI67" s="22"/>
      <c r="KNJ67" s="22"/>
      <c r="KNK67" s="22"/>
      <c r="KNL67" s="22"/>
      <c r="KNM67" s="22"/>
      <c r="KNN67" s="22"/>
      <c r="KNO67" s="22"/>
      <c r="KNP67" s="22"/>
      <c r="KNQ67" s="22"/>
      <c r="KNR67" s="22"/>
      <c r="KNS67" s="22"/>
      <c r="KNT67" s="22"/>
      <c r="KNU67" s="22"/>
      <c r="KNV67" s="22"/>
      <c r="KNW67" s="22"/>
      <c r="KNX67" s="22"/>
      <c r="KNY67" s="22"/>
      <c r="KNZ67" s="22"/>
      <c r="KOA67" s="22"/>
      <c r="KOB67" s="22"/>
      <c r="KOC67" s="22"/>
      <c r="KOD67" s="22"/>
      <c r="KOE67" s="22"/>
      <c r="KOF67" s="22"/>
      <c r="KOG67" s="22"/>
      <c r="KOH67" s="22"/>
      <c r="KOI67" s="22"/>
      <c r="KOJ67" s="22"/>
      <c r="KOK67" s="22"/>
      <c r="KOL67" s="22"/>
      <c r="KOM67" s="22"/>
      <c r="KON67" s="22"/>
      <c r="KOO67" s="22"/>
      <c r="KOP67" s="22"/>
      <c r="KOQ67" s="22"/>
      <c r="KOR67" s="22"/>
      <c r="KOS67" s="22"/>
      <c r="KOT67" s="22"/>
      <c r="KOU67" s="22"/>
      <c r="KOV67" s="22"/>
      <c r="KOW67" s="22"/>
      <c r="KOX67" s="22"/>
      <c r="KOY67" s="22"/>
      <c r="KOZ67" s="22"/>
      <c r="KPA67" s="22"/>
      <c r="KPB67" s="22"/>
      <c r="KPC67" s="22"/>
      <c r="KPD67" s="22"/>
      <c r="KPE67" s="22"/>
      <c r="KPF67" s="22"/>
      <c r="KPG67" s="22"/>
      <c r="KPH67" s="22"/>
      <c r="KPI67" s="22"/>
      <c r="KPJ67" s="22"/>
      <c r="KPK67" s="22"/>
      <c r="KPL67" s="22"/>
      <c r="KPM67" s="22"/>
      <c r="KPN67" s="22"/>
      <c r="KPO67" s="22"/>
      <c r="KPP67" s="22"/>
      <c r="KPQ67" s="22"/>
      <c r="KPR67" s="22"/>
      <c r="KPS67" s="22"/>
      <c r="KPT67" s="22"/>
      <c r="KPU67" s="22"/>
      <c r="KPV67" s="22"/>
      <c r="KPW67" s="22"/>
      <c r="KPX67" s="22"/>
      <c r="KPY67" s="22"/>
      <c r="KPZ67" s="22"/>
      <c r="KQA67" s="22"/>
      <c r="KQB67" s="22"/>
      <c r="KQC67" s="22"/>
      <c r="KQD67" s="22"/>
      <c r="KQE67" s="22"/>
      <c r="KQF67" s="22"/>
      <c r="KQG67" s="22"/>
      <c r="KQH67" s="22"/>
      <c r="KQI67" s="22"/>
      <c r="KQJ67" s="22"/>
      <c r="KQK67" s="22"/>
      <c r="KQL67" s="22"/>
      <c r="KQM67" s="22"/>
      <c r="KQN67" s="22"/>
      <c r="KQO67" s="22"/>
      <c r="KQP67" s="22"/>
      <c r="KQQ67" s="22"/>
      <c r="KQR67" s="22"/>
      <c r="KQS67" s="22"/>
      <c r="KQT67" s="22"/>
      <c r="KQU67" s="22"/>
      <c r="KQV67" s="22"/>
      <c r="KQW67" s="22"/>
      <c r="KQX67" s="22"/>
      <c r="KQY67" s="22"/>
      <c r="KQZ67" s="22"/>
      <c r="KRA67" s="22"/>
      <c r="KRB67" s="22"/>
      <c r="KRC67" s="22"/>
      <c r="KRD67" s="22"/>
      <c r="KRE67" s="22"/>
      <c r="KRF67" s="22"/>
      <c r="KRG67" s="22"/>
      <c r="KRH67" s="22"/>
      <c r="KRI67" s="22"/>
      <c r="KRJ67" s="22"/>
      <c r="KRK67" s="22"/>
      <c r="KRL67" s="22"/>
      <c r="KRM67" s="22"/>
      <c r="KRN67" s="22"/>
      <c r="KRO67" s="22"/>
      <c r="KRP67" s="22"/>
      <c r="KRQ67" s="22"/>
      <c r="KRR67" s="22"/>
      <c r="KRS67" s="22"/>
      <c r="KRT67" s="22"/>
      <c r="KRU67" s="22"/>
      <c r="KRV67" s="22"/>
      <c r="KRW67" s="22"/>
      <c r="KRX67" s="22"/>
      <c r="KRY67" s="22"/>
      <c r="KRZ67" s="22"/>
      <c r="KSA67" s="22"/>
      <c r="KSB67" s="22"/>
      <c r="KSC67" s="22"/>
      <c r="KSD67" s="22"/>
      <c r="KSE67" s="22"/>
      <c r="KSF67" s="22"/>
      <c r="KSG67" s="22"/>
      <c r="KSH67" s="22"/>
      <c r="KSI67" s="22"/>
      <c r="KSJ67" s="22"/>
      <c r="KSK67" s="22"/>
      <c r="KSL67" s="22"/>
      <c r="KSM67" s="22"/>
      <c r="KSN67" s="22"/>
      <c r="KSO67" s="22"/>
      <c r="KSP67" s="22"/>
      <c r="KSQ67" s="22"/>
      <c r="KSR67" s="22"/>
      <c r="KSS67" s="22"/>
      <c r="KST67" s="22"/>
      <c r="KSU67" s="22"/>
      <c r="KSV67" s="22"/>
      <c r="KSW67" s="22"/>
      <c r="KSX67" s="22"/>
      <c r="KSY67" s="22"/>
      <c r="KSZ67" s="22"/>
      <c r="KTA67" s="22"/>
      <c r="KTB67" s="22"/>
      <c r="KTC67" s="22"/>
      <c r="KTD67" s="22"/>
      <c r="KTE67" s="22"/>
      <c r="KTF67" s="22"/>
      <c r="KTG67" s="22"/>
      <c r="KTH67" s="22"/>
      <c r="KTI67" s="22"/>
      <c r="KTJ67" s="22"/>
      <c r="KTK67" s="22"/>
      <c r="KTL67" s="22"/>
      <c r="KTM67" s="22"/>
      <c r="KTN67" s="22"/>
      <c r="KTO67" s="22"/>
      <c r="KTP67" s="22"/>
      <c r="KTQ67" s="22"/>
      <c r="KTR67" s="22"/>
      <c r="KTS67" s="22"/>
      <c r="KTT67" s="22"/>
      <c r="KTU67" s="22"/>
      <c r="KTV67" s="22"/>
      <c r="KTW67" s="22"/>
      <c r="KTX67" s="22"/>
      <c r="KTY67" s="22"/>
      <c r="KTZ67" s="22"/>
      <c r="KUA67" s="22"/>
      <c r="KUB67" s="22"/>
      <c r="KUC67" s="22"/>
      <c r="KUD67" s="22"/>
      <c r="KUE67" s="22"/>
      <c r="KUF67" s="22"/>
      <c r="KUG67" s="22"/>
      <c r="KUH67" s="22"/>
      <c r="KUI67" s="22"/>
      <c r="KUJ67" s="22"/>
      <c r="KUK67" s="22"/>
      <c r="KUL67" s="22"/>
      <c r="KUM67" s="22"/>
      <c r="KUN67" s="22"/>
      <c r="KUO67" s="22"/>
      <c r="KUP67" s="22"/>
      <c r="KUQ67" s="22"/>
      <c r="KUR67" s="22"/>
      <c r="KUS67" s="22"/>
      <c r="KUT67" s="22"/>
      <c r="KUU67" s="22"/>
      <c r="KUV67" s="22"/>
      <c r="KUW67" s="22"/>
      <c r="KUX67" s="22"/>
      <c r="KUY67" s="22"/>
      <c r="KUZ67" s="22"/>
      <c r="KVA67" s="22"/>
      <c r="KVB67" s="22"/>
      <c r="KVC67" s="22"/>
      <c r="KVD67" s="22"/>
      <c r="KVE67" s="22"/>
      <c r="KVF67" s="22"/>
      <c r="KVG67" s="22"/>
      <c r="KVH67" s="22"/>
      <c r="KVI67" s="22"/>
      <c r="KVJ67" s="22"/>
      <c r="KVK67" s="22"/>
      <c r="KVL67" s="22"/>
      <c r="KVM67" s="22"/>
      <c r="KVN67" s="22"/>
      <c r="KVO67" s="22"/>
      <c r="KVP67" s="22"/>
      <c r="KVQ67" s="22"/>
      <c r="KVR67" s="22"/>
      <c r="KVS67" s="22"/>
      <c r="KVT67" s="22"/>
      <c r="KVU67" s="22"/>
      <c r="KVV67" s="22"/>
      <c r="KVW67" s="22"/>
      <c r="KVX67" s="22"/>
      <c r="KVY67" s="22"/>
      <c r="KVZ67" s="22"/>
      <c r="KWA67" s="22"/>
      <c r="KWB67" s="22"/>
      <c r="KWC67" s="22"/>
      <c r="KWD67" s="22"/>
      <c r="KWE67" s="22"/>
      <c r="KWF67" s="22"/>
      <c r="KWG67" s="22"/>
      <c r="KWH67" s="22"/>
      <c r="KWI67" s="22"/>
      <c r="KWJ67" s="22"/>
      <c r="KWK67" s="22"/>
      <c r="KWL67" s="22"/>
      <c r="KWM67" s="22"/>
      <c r="KWN67" s="22"/>
      <c r="KWO67" s="22"/>
      <c r="KWP67" s="22"/>
      <c r="KWQ67" s="22"/>
      <c r="KWR67" s="22"/>
      <c r="KWS67" s="22"/>
      <c r="KWT67" s="22"/>
      <c r="KWU67" s="22"/>
      <c r="KWV67" s="22"/>
      <c r="KWW67" s="22"/>
      <c r="KWX67" s="22"/>
      <c r="KWY67" s="22"/>
      <c r="KWZ67" s="22"/>
      <c r="KXA67" s="22"/>
      <c r="KXB67" s="22"/>
      <c r="KXC67" s="22"/>
      <c r="KXD67" s="22"/>
      <c r="KXE67" s="22"/>
      <c r="KXF67" s="22"/>
      <c r="KXG67" s="22"/>
      <c r="KXH67" s="22"/>
      <c r="KXI67" s="22"/>
      <c r="KXJ67" s="22"/>
      <c r="KXK67" s="22"/>
      <c r="KXL67" s="22"/>
      <c r="KXM67" s="22"/>
      <c r="KXN67" s="22"/>
      <c r="KXO67" s="22"/>
      <c r="KXP67" s="22"/>
      <c r="KXQ67" s="22"/>
      <c r="KXR67" s="22"/>
      <c r="KXS67" s="22"/>
      <c r="KXT67" s="22"/>
      <c r="KXU67" s="22"/>
      <c r="KXV67" s="22"/>
      <c r="KXW67" s="22"/>
      <c r="KXX67" s="22"/>
      <c r="KXY67" s="22"/>
      <c r="KXZ67" s="22"/>
      <c r="KYA67" s="22"/>
      <c r="KYB67" s="22"/>
      <c r="KYC67" s="22"/>
      <c r="KYD67" s="22"/>
      <c r="KYE67" s="22"/>
      <c r="KYF67" s="22"/>
      <c r="KYG67" s="22"/>
      <c r="KYH67" s="22"/>
      <c r="KYI67" s="22"/>
      <c r="KYJ67" s="22"/>
      <c r="KYK67" s="22"/>
      <c r="KYL67" s="22"/>
      <c r="KYM67" s="22"/>
      <c r="KYN67" s="22"/>
      <c r="KYO67" s="22"/>
      <c r="KYP67" s="22"/>
      <c r="KYQ67" s="22"/>
      <c r="KYR67" s="22"/>
      <c r="KYS67" s="22"/>
      <c r="KYT67" s="22"/>
      <c r="KYU67" s="22"/>
      <c r="KYV67" s="22"/>
      <c r="KYW67" s="22"/>
      <c r="KYX67" s="22"/>
      <c r="KYY67" s="22"/>
      <c r="KYZ67" s="22"/>
      <c r="KZA67" s="22"/>
      <c r="KZB67" s="22"/>
      <c r="KZC67" s="22"/>
      <c r="KZD67" s="22"/>
      <c r="KZE67" s="22"/>
      <c r="KZF67" s="22"/>
      <c r="KZG67" s="22"/>
      <c r="KZH67" s="22"/>
      <c r="KZI67" s="22"/>
      <c r="KZJ67" s="22"/>
      <c r="KZK67" s="22"/>
      <c r="KZL67" s="22"/>
      <c r="KZM67" s="22"/>
      <c r="KZN67" s="22"/>
      <c r="KZO67" s="22"/>
      <c r="KZP67" s="22"/>
      <c r="KZQ67" s="22"/>
      <c r="KZR67" s="22"/>
      <c r="KZS67" s="22"/>
      <c r="KZT67" s="22"/>
      <c r="KZU67" s="22"/>
      <c r="KZV67" s="22"/>
      <c r="KZW67" s="22"/>
      <c r="KZX67" s="22"/>
      <c r="KZY67" s="22"/>
      <c r="KZZ67" s="22"/>
      <c r="LAA67" s="22"/>
      <c r="LAB67" s="22"/>
      <c r="LAC67" s="22"/>
      <c r="LAD67" s="22"/>
      <c r="LAE67" s="22"/>
      <c r="LAF67" s="22"/>
      <c r="LAG67" s="22"/>
      <c r="LAH67" s="22"/>
      <c r="LAI67" s="22"/>
      <c r="LAJ67" s="22"/>
      <c r="LAK67" s="22"/>
      <c r="LAL67" s="22"/>
      <c r="LAM67" s="22"/>
      <c r="LAN67" s="22"/>
      <c r="LAO67" s="22"/>
      <c r="LAP67" s="22"/>
      <c r="LAQ67" s="22"/>
      <c r="LAR67" s="22"/>
      <c r="LAS67" s="22"/>
      <c r="LAT67" s="22"/>
      <c r="LAU67" s="22"/>
      <c r="LAV67" s="22"/>
      <c r="LAW67" s="22"/>
      <c r="LAX67" s="22"/>
      <c r="LAY67" s="22"/>
      <c r="LAZ67" s="22"/>
      <c r="LBA67" s="22"/>
      <c r="LBB67" s="22"/>
      <c r="LBC67" s="22"/>
      <c r="LBD67" s="22"/>
      <c r="LBE67" s="22"/>
      <c r="LBF67" s="22"/>
      <c r="LBG67" s="22"/>
      <c r="LBH67" s="22"/>
      <c r="LBI67" s="22"/>
      <c r="LBJ67" s="22"/>
      <c r="LBK67" s="22"/>
      <c r="LBL67" s="22"/>
      <c r="LBM67" s="22"/>
      <c r="LBN67" s="22"/>
      <c r="LBO67" s="22"/>
      <c r="LBP67" s="22"/>
      <c r="LBQ67" s="22"/>
      <c r="LBR67" s="22"/>
      <c r="LBS67" s="22"/>
      <c r="LBT67" s="22"/>
      <c r="LBU67" s="22"/>
      <c r="LBV67" s="22"/>
      <c r="LBW67" s="22"/>
      <c r="LBX67" s="22"/>
      <c r="LBY67" s="22"/>
      <c r="LBZ67" s="22"/>
      <c r="LCA67" s="22"/>
      <c r="LCB67" s="22"/>
      <c r="LCC67" s="22"/>
      <c r="LCD67" s="22"/>
      <c r="LCE67" s="22"/>
      <c r="LCF67" s="22"/>
      <c r="LCG67" s="22"/>
      <c r="LCH67" s="22"/>
      <c r="LCI67" s="22"/>
      <c r="LCJ67" s="22"/>
      <c r="LCK67" s="22"/>
      <c r="LCL67" s="22"/>
      <c r="LCM67" s="22"/>
      <c r="LCN67" s="22"/>
      <c r="LCO67" s="22"/>
      <c r="LCP67" s="22"/>
      <c r="LCQ67" s="22"/>
      <c r="LCR67" s="22"/>
      <c r="LCS67" s="22"/>
      <c r="LCT67" s="22"/>
      <c r="LCU67" s="22"/>
      <c r="LCV67" s="22"/>
      <c r="LCW67" s="22"/>
      <c r="LCX67" s="22"/>
      <c r="LCY67" s="22"/>
      <c r="LCZ67" s="22"/>
      <c r="LDA67" s="22"/>
      <c r="LDB67" s="22"/>
      <c r="LDC67" s="22"/>
      <c r="LDD67" s="22"/>
      <c r="LDE67" s="22"/>
      <c r="LDF67" s="22"/>
      <c r="LDG67" s="22"/>
      <c r="LDH67" s="22"/>
      <c r="LDI67" s="22"/>
      <c r="LDJ67" s="22"/>
      <c r="LDK67" s="22"/>
      <c r="LDL67" s="22"/>
      <c r="LDM67" s="22"/>
      <c r="LDN67" s="22"/>
      <c r="LDO67" s="22"/>
      <c r="LDP67" s="22"/>
      <c r="LDQ67" s="22"/>
      <c r="LDR67" s="22"/>
      <c r="LDS67" s="22"/>
      <c r="LDT67" s="22"/>
      <c r="LDU67" s="22"/>
      <c r="LDV67" s="22"/>
      <c r="LDW67" s="22"/>
      <c r="LDX67" s="22"/>
      <c r="LDY67" s="22"/>
      <c r="LDZ67" s="22"/>
      <c r="LEA67" s="22"/>
      <c r="LEB67" s="22"/>
      <c r="LEC67" s="22"/>
      <c r="LED67" s="22"/>
      <c r="LEE67" s="22"/>
      <c r="LEF67" s="22"/>
      <c r="LEG67" s="22"/>
      <c r="LEH67" s="22"/>
      <c r="LEI67" s="22"/>
      <c r="LEJ67" s="22"/>
      <c r="LEK67" s="22"/>
      <c r="LEL67" s="22"/>
      <c r="LEM67" s="22"/>
      <c r="LEN67" s="22"/>
      <c r="LEO67" s="22"/>
      <c r="LEP67" s="22"/>
      <c r="LEQ67" s="22"/>
      <c r="LER67" s="22"/>
      <c r="LES67" s="22"/>
      <c r="LET67" s="22"/>
      <c r="LEU67" s="22"/>
      <c r="LEV67" s="22"/>
      <c r="LEW67" s="22"/>
      <c r="LEX67" s="22"/>
      <c r="LEY67" s="22"/>
      <c r="LEZ67" s="22"/>
      <c r="LFA67" s="22"/>
      <c r="LFB67" s="22"/>
      <c r="LFC67" s="22"/>
      <c r="LFD67" s="22"/>
      <c r="LFE67" s="22"/>
      <c r="LFF67" s="22"/>
      <c r="LFG67" s="22"/>
      <c r="LFH67" s="22"/>
      <c r="LFI67" s="22"/>
      <c r="LFJ67" s="22"/>
      <c r="LFK67" s="22"/>
      <c r="LFL67" s="22"/>
      <c r="LFM67" s="22"/>
      <c r="LFN67" s="22"/>
      <c r="LFO67" s="22"/>
      <c r="LFP67" s="22"/>
      <c r="LFQ67" s="22"/>
      <c r="LFR67" s="22"/>
      <c r="LFS67" s="22"/>
      <c r="LFT67" s="22"/>
      <c r="LFU67" s="22"/>
      <c r="LFV67" s="22"/>
      <c r="LFW67" s="22"/>
      <c r="LFX67" s="22"/>
      <c r="LFY67" s="22"/>
      <c r="LFZ67" s="22"/>
      <c r="LGA67" s="22"/>
      <c r="LGB67" s="22"/>
      <c r="LGC67" s="22"/>
      <c r="LGD67" s="22"/>
      <c r="LGE67" s="22"/>
      <c r="LGF67" s="22"/>
      <c r="LGG67" s="22"/>
      <c r="LGH67" s="22"/>
      <c r="LGI67" s="22"/>
      <c r="LGJ67" s="22"/>
      <c r="LGK67" s="22"/>
      <c r="LGL67" s="22"/>
      <c r="LGM67" s="22"/>
      <c r="LGN67" s="22"/>
      <c r="LGO67" s="22"/>
      <c r="LGP67" s="22"/>
      <c r="LGQ67" s="22"/>
      <c r="LGR67" s="22"/>
      <c r="LGS67" s="22"/>
      <c r="LGT67" s="22"/>
      <c r="LGU67" s="22"/>
      <c r="LGV67" s="22"/>
      <c r="LGW67" s="22"/>
      <c r="LGX67" s="22"/>
      <c r="LGY67" s="22"/>
      <c r="LGZ67" s="22"/>
      <c r="LHA67" s="22"/>
      <c r="LHB67" s="22"/>
      <c r="LHC67" s="22"/>
      <c r="LHD67" s="22"/>
      <c r="LHE67" s="22"/>
      <c r="LHF67" s="22"/>
      <c r="LHG67" s="22"/>
      <c r="LHH67" s="22"/>
      <c r="LHI67" s="22"/>
      <c r="LHJ67" s="22"/>
      <c r="LHK67" s="22"/>
      <c r="LHL67" s="22"/>
      <c r="LHM67" s="22"/>
      <c r="LHN67" s="22"/>
      <c r="LHO67" s="22"/>
      <c r="LHP67" s="22"/>
      <c r="LHQ67" s="22"/>
      <c r="LHR67" s="22"/>
      <c r="LHS67" s="22"/>
      <c r="LHT67" s="22"/>
      <c r="LHU67" s="22"/>
      <c r="LHV67" s="22"/>
      <c r="LHW67" s="22"/>
      <c r="LHX67" s="22"/>
      <c r="LHY67" s="22"/>
      <c r="LHZ67" s="22"/>
      <c r="LIA67" s="22"/>
      <c r="LIB67" s="22"/>
      <c r="LIC67" s="22"/>
      <c r="LID67" s="22"/>
      <c r="LIE67" s="22"/>
      <c r="LIF67" s="22"/>
      <c r="LIG67" s="22"/>
      <c r="LIH67" s="22"/>
      <c r="LII67" s="22"/>
      <c r="LIJ67" s="22"/>
      <c r="LIK67" s="22"/>
      <c r="LIL67" s="22"/>
      <c r="LIM67" s="22"/>
      <c r="LIN67" s="22"/>
      <c r="LIO67" s="22"/>
      <c r="LIP67" s="22"/>
      <c r="LIQ67" s="22"/>
      <c r="LIR67" s="22"/>
      <c r="LIS67" s="22"/>
      <c r="LIT67" s="22"/>
      <c r="LIU67" s="22"/>
      <c r="LIV67" s="22"/>
      <c r="LIW67" s="22"/>
      <c r="LIX67" s="22"/>
      <c r="LIY67" s="22"/>
      <c r="LIZ67" s="22"/>
      <c r="LJA67" s="22"/>
      <c r="LJB67" s="22"/>
      <c r="LJC67" s="22"/>
      <c r="LJD67" s="22"/>
      <c r="LJE67" s="22"/>
      <c r="LJF67" s="22"/>
      <c r="LJG67" s="22"/>
      <c r="LJH67" s="22"/>
      <c r="LJI67" s="22"/>
      <c r="LJJ67" s="22"/>
      <c r="LJK67" s="22"/>
      <c r="LJL67" s="22"/>
      <c r="LJM67" s="22"/>
      <c r="LJN67" s="22"/>
      <c r="LJO67" s="22"/>
      <c r="LJP67" s="22"/>
      <c r="LJQ67" s="22"/>
      <c r="LJR67" s="22"/>
      <c r="LJS67" s="22"/>
      <c r="LJT67" s="22"/>
      <c r="LJU67" s="22"/>
      <c r="LJV67" s="22"/>
      <c r="LJW67" s="22"/>
      <c r="LJX67" s="22"/>
      <c r="LJY67" s="22"/>
      <c r="LJZ67" s="22"/>
      <c r="LKA67" s="22"/>
      <c r="LKB67" s="22"/>
      <c r="LKC67" s="22"/>
      <c r="LKD67" s="22"/>
      <c r="LKE67" s="22"/>
      <c r="LKF67" s="22"/>
      <c r="LKG67" s="22"/>
      <c r="LKH67" s="22"/>
      <c r="LKI67" s="22"/>
      <c r="LKJ67" s="22"/>
      <c r="LKK67" s="22"/>
      <c r="LKL67" s="22"/>
      <c r="LKM67" s="22"/>
      <c r="LKN67" s="22"/>
      <c r="LKO67" s="22"/>
      <c r="LKP67" s="22"/>
      <c r="LKQ67" s="22"/>
      <c r="LKR67" s="22"/>
      <c r="LKS67" s="22"/>
      <c r="LKT67" s="22"/>
      <c r="LKU67" s="22"/>
      <c r="LKV67" s="22"/>
      <c r="LKW67" s="22"/>
      <c r="LKX67" s="22"/>
      <c r="LKY67" s="22"/>
      <c r="LKZ67" s="22"/>
      <c r="LLA67" s="22"/>
      <c r="LLB67" s="22"/>
      <c r="LLC67" s="22"/>
      <c r="LLD67" s="22"/>
      <c r="LLE67" s="22"/>
      <c r="LLF67" s="22"/>
      <c r="LLG67" s="22"/>
      <c r="LLH67" s="22"/>
      <c r="LLI67" s="22"/>
      <c r="LLJ67" s="22"/>
      <c r="LLK67" s="22"/>
      <c r="LLL67" s="22"/>
      <c r="LLM67" s="22"/>
      <c r="LLN67" s="22"/>
      <c r="LLO67" s="22"/>
      <c r="LLP67" s="22"/>
      <c r="LLQ67" s="22"/>
      <c r="LLR67" s="22"/>
      <c r="LLS67" s="22"/>
      <c r="LLT67" s="22"/>
      <c r="LLU67" s="22"/>
      <c r="LLV67" s="22"/>
      <c r="LLW67" s="22"/>
      <c r="LLX67" s="22"/>
      <c r="LLY67" s="22"/>
      <c r="LLZ67" s="22"/>
      <c r="LMA67" s="22"/>
      <c r="LMB67" s="22"/>
      <c r="LMC67" s="22"/>
      <c r="LMD67" s="22"/>
      <c r="LME67" s="22"/>
      <c r="LMF67" s="22"/>
      <c r="LMG67" s="22"/>
      <c r="LMH67" s="22"/>
      <c r="LMI67" s="22"/>
      <c r="LMJ67" s="22"/>
      <c r="LMK67" s="22"/>
      <c r="LML67" s="22"/>
      <c r="LMM67" s="22"/>
      <c r="LMN67" s="22"/>
      <c r="LMO67" s="22"/>
      <c r="LMP67" s="22"/>
      <c r="LMQ67" s="22"/>
      <c r="LMR67" s="22"/>
      <c r="LMS67" s="22"/>
      <c r="LMT67" s="22"/>
      <c r="LMU67" s="22"/>
      <c r="LMV67" s="22"/>
      <c r="LMW67" s="22"/>
      <c r="LMX67" s="22"/>
      <c r="LMY67" s="22"/>
      <c r="LMZ67" s="22"/>
      <c r="LNA67" s="22"/>
      <c r="LNB67" s="22"/>
      <c r="LNC67" s="22"/>
      <c r="LND67" s="22"/>
      <c r="LNE67" s="22"/>
      <c r="LNF67" s="22"/>
      <c r="LNG67" s="22"/>
      <c r="LNH67" s="22"/>
      <c r="LNI67" s="22"/>
      <c r="LNJ67" s="22"/>
      <c r="LNK67" s="22"/>
      <c r="LNL67" s="22"/>
      <c r="LNM67" s="22"/>
      <c r="LNN67" s="22"/>
      <c r="LNO67" s="22"/>
      <c r="LNP67" s="22"/>
      <c r="LNQ67" s="22"/>
      <c r="LNR67" s="22"/>
      <c r="LNS67" s="22"/>
      <c r="LNT67" s="22"/>
      <c r="LNU67" s="22"/>
      <c r="LNV67" s="22"/>
      <c r="LNW67" s="22"/>
      <c r="LNX67" s="22"/>
      <c r="LNY67" s="22"/>
      <c r="LNZ67" s="22"/>
      <c r="LOA67" s="22"/>
      <c r="LOB67" s="22"/>
      <c r="LOC67" s="22"/>
      <c r="LOD67" s="22"/>
      <c r="LOE67" s="22"/>
      <c r="LOF67" s="22"/>
      <c r="LOG67" s="22"/>
      <c r="LOH67" s="22"/>
      <c r="LOI67" s="22"/>
      <c r="LOJ67" s="22"/>
      <c r="LOK67" s="22"/>
      <c r="LOL67" s="22"/>
      <c r="LOM67" s="22"/>
      <c r="LON67" s="22"/>
      <c r="LOO67" s="22"/>
      <c r="LOP67" s="22"/>
      <c r="LOQ67" s="22"/>
      <c r="LOR67" s="22"/>
      <c r="LOS67" s="22"/>
      <c r="LOT67" s="22"/>
      <c r="LOU67" s="22"/>
      <c r="LOV67" s="22"/>
      <c r="LOW67" s="22"/>
      <c r="LOX67" s="22"/>
      <c r="LOY67" s="22"/>
      <c r="LOZ67" s="22"/>
      <c r="LPA67" s="22"/>
      <c r="LPB67" s="22"/>
      <c r="LPC67" s="22"/>
      <c r="LPD67" s="22"/>
      <c r="LPE67" s="22"/>
      <c r="LPF67" s="22"/>
      <c r="LPG67" s="22"/>
      <c r="LPH67" s="22"/>
      <c r="LPI67" s="22"/>
      <c r="LPJ67" s="22"/>
      <c r="LPK67" s="22"/>
      <c r="LPL67" s="22"/>
      <c r="LPM67" s="22"/>
      <c r="LPN67" s="22"/>
      <c r="LPO67" s="22"/>
      <c r="LPP67" s="22"/>
      <c r="LPQ67" s="22"/>
      <c r="LPR67" s="22"/>
      <c r="LPS67" s="22"/>
      <c r="LPT67" s="22"/>
      <c r="LPU67" s="22"/>
      <c r="LPV67" s="22"/>
      <c r="LPW67" s="22"/>
      <c r="LPX67" s="22"/>
      <c r="LPY67" s="22"/>
      <c r="LPZ67" s="22"/>
      <c r="LQA67" s="22"/>
      <c r="LQB67" s="22"/>
      <c r="LQC67" s="22"/>
      <c r="LQD67" s="22"/>
      <c r="LQE67" s="22"/>
      <c r="LQF67" s="22"/>
      <c r="LQG67" s="22"/>
      <c r="LQH67" s="22"/>
      <c r="LQI67" s="22"/>
      <c r="LQJ67" s="22"/>
      <c r="LQK67" s="22"/>
      <c r="LQL67" s="22"/>
      <c r="LQM67" s="22"/>
      <c r="LQN67" s="22"/>
      <c r="LQO67" s="22"/>
      <c r="LQP67" s="22"/>
      <c r="LQQ67" s="22"/>
      <c r="LQR67" s="22"/>
      <c r="LQS67" s="22"/>
      <c r="LQT67" s="22"/>
      <c r="LQU67" s="22"/>
      <c r="LQV67" s="22"/>
      <c r="LQW67" s="22"/>
      <c r="LQX67" s="22"/>
      <c r="LQY67" s="22"/>
      <c r="LQZ67" s="22"/>
      <c r="LRA67" s="22"/>
      <c r="LRB67" s="22"/>
      <c r="LRC67" s="22"/>
      <c r="LRD67" s="22"/>
      <c r="LRE67" s="22"/>
      <c r="LRF67" s="22"/>
      <c r="LRG67" s="22"/>
      <c r="LRH67" s="22"/>
      <c r="LRI67" s="22"/>
      <c r="LRJ67" s="22"/>
      <c r="LRK67" s="22"/>
      <c r="LRL67" s="22"/>
      <c r="LRM67" s="22"/>
      <c r="LRN67" s="22"/>
      <c r="LRO67" s="22"/>
      <c r="LRP67" s="22"/>
      <c r="LRQ67" s="22"/>
      <c r="LRR67" s="22"/>
      <c r="LRS67" s="22"/>
      <c r="LRT67" s="22"/>
      <c r="LRU67" s="22"/>
      <c r="LRV67" s="22"/>
      <c r="LRW67" s="22"/>
      <c r="LRX67" s="22"/>
      <c r="LRY67" s="22"/>
      <c r="LRZ67" s="22"/>
      <c r="LSA67" s="22"/>
      <c r="LSB67" s="22"/>
      <c r="LSC67" s="22"/>
      <c r="LSD67" s="22"/>
      <c r="LSE67" s="22"/>
      <c r="LSF67" s="22"/>
      <c r="LSG67" s="22"/>
      <c r="LSH67" s="22"/>
      <c r="LSI67" s="22"/>
      <c r="LSJ67" s="22"/>
      <c r="LSK67" s="22"/>
      <c r="LSL67" s="22"/>
      <c r="LSM67" s="22"/>
      <c r="LSN67" s="22"/>
      <c r="LSO67" s="22"/>
      <c r="LSP67" s="22"/>
      <c r="LSQ67" s="22"/>
      <c r="LSR67" s="22"/>
      <c r="LSS67" s="22"/>
      <c r="LST67" s="22"/>
      <c r="LSU67" s="22"/>
      <c r="LSV67" s="22"/>
      <c r="LSW67" s="22"/>
      <c r="LSX67" s="22"/>
      <c r="LSY67" s="22"/>
      <c r="LSZ67" s="22"/>
      <c r="LTA67" s="22"/>
      <c r="LTB67" s="22"/>
      <c r="LTC67" s="22"/>
      <c r="LTD67" s="22"/>
      <c r="LTE67" s="22"/>
      <c r="LTF67" s="22"/>
      <c r="LTG67" s="22"/>
      <c r="LTH67" s="22"/>
      <c r="LTI67" s="22"/>
      <c r="LTJ67" s="22"/>
      <c r="LTK67" s="22"/>
      <c r="LTL67" s="22"/>
      <c r="LTM67" s="22"/>
      <c r="LTN67" s="22"/>
      <c r="LTO67" s="22"/>
      <c r="LTP67" s="22"/>
      <c r="LTQ67" s="22"/>
      <c r="LTR67" s="22"/>
      <c r="LTS67" s="22"/>
      <c r="LTT67" s="22"/>
      <c r="LTU67" s="22"/>
      <c r="LTV67" s="22"/>
      <c r="LTW67" s="22"/>
      <c r="LTX67" s="22"/>
      <c r="LTY67" s="22"/>
      <c r="LTZ67" s="22"/>
      <c r="LUA67" s="22"/>
      <c r="LUB67" s="22"/>
      <c r="LUC67" s="22"/>
      <c r="LUD67" s="22"/>
      <c r="LUE67" s="22"/>
      <c r="LUF67" s="22"/>
      <c r="LUG67" s="22"/>
      <c r="LUH67" s="22"/>
      <c r="LUI67" s="22"/>
      <c r="LUJ67" s="22"/>
      <c r="LUK67" s="22"/>
      <c r="LUL67" s="22"/>
      <c r="LUM67" s="22"/>
      <c r="LUN67" s="22"/>
      <c r="LUO67" s="22"/>
      <c r="LUP67" s="22"/>
      <c r="LUQ67" s="22"/>
      <c r="LUR67" s="22"/>
      <c r="LUS67" s="22"/>
      <c r="LUT67" s="22"/>
      <c r="LUU67" s="22"/>
      <c r="LUV67" s="22"/>
      <c r="LUW67" s="22"/>
      <c r="LUX67" s="22"/>
      <c r="LUY67" s="22"/>
      <c r="LUZ67" s="22"/>
      <c r="LVA67" s="22"/>
      <c r="LVB67" s="22"/>
      <c r="LVC67" s="22"/>
      <c r="LVD67" s="22"/>
      <c r="LVE67" s="22"/>
      <c r="LVF67" s="22"/>
      <c r="LVG67" s="22"/>
      <c r="LVH67" s="22"/>
      <c r="LVI67" s="22"/>
      <c r="LVJ67" s="22"/>
      <c r="LVK67" s="22"/>
      <c r="LVL67" s="22"/>
      <c r="LVM67" s="22"/>
      <c r="LVN67" s="22"/>
      <c r="LVO67" s="22"/>
      <c r="LVP67" s="22"/>
      <c r="LVQ67" s="22"/>
      <c r="LVR67" s="22"/>
      <c r="LVS67" s="22"/>
      <c r="LVT67" s="22"/>
      <c r="LVU67" s="22"/>
      <c r="LVV67" s="22"/>
      <c r="LVW67" s="22"/>
      <c r="LVX67" s="22"/>
      <c r="LVY67" s="22"/>
      <c r="LVZ67" s="22"/>
      <c r="LWA67" s="22"/>
      <c r="LWB67" s="22"/>
      <c r="LWC67" s="22"/>
      <c r="LWD67" s="22"/>
      <c r="LWE67" s="22"/>
      <c r="LWF67" s="22"/>
      <c r="LWG67" s="22"/>
      <c r="LWH67" s="22"/>
      <c r="LWI67" s="22"/>
      <c r="LWJ67" s="22"/>
      <c r="LWK67" s="22"/>
      <c r="LWL67" s="22"/>
      <c r="LWM67" s="22"/>
      <c r="LWN67" s="22"/>
      <c r="LWO67" s="22"/>
      <c r="LWP67" s="22"/>
      <c r="LWQ67" s="22"/>
      <c r="LWR67" s="22"/>
      <c r="LWS67" s="22"/>
      <c r="LWT67" s="22"/>
      <c r="LWU67" s="22"/>
      <c r="LWV67" s="22"/>
      <c r="LWW67" s="22"/>
      <c r="LWX67" s="22"/>
      <c r="LWY67" s="22"/>
      <c r="LWZ67" s="22"/>
      <c r="LXA67" s="22"/>
      <c r="LXB67" s="22"/>
      <c r="LXC67" s="22"/>
      <c r="LXD67" s="22"/>
      <c r="LXE67" s="22"/>
      <c r="LXF67" s="22"/>
      <c r="LXG67" s="22"/>
      <c r="LXH67" s="22"/>
      <c r="LXI67" s="22"/>
      <c r="LXJ67" s="22"/>
      <c r="LXK67" s="22"/>
      <c r="LXL67" s="22"/>
      <c r="LXM67" s="22"/>
      <c r="LXN67" s="22"/>
      <c r="LXO67" s="22"/>
      <c r="LXP67" s="22"/>
      <c r="LXQ67" s="22"/>
      <c r="LXR67" s="22"/>
      <c r="LXS67" s="22"/>
      <c r="LXT67" s="22"/>
      <c r="LXU67" s="22"/>
      <c r="LXV67" s="22"/>
      <c r="LXW67" s="22"/>
      <c r="LXX67" s="22"/>
      <c r="LXY67" s="22"/>
      <c r="LXZ67" s="22"/>
      <c r="LYA67" s="22"/>
      <c r="LYB67" s="22"/>
      <c r="LYC67" s="22"/>
      <c r="LYD67" s="22"/>
      <c r="LYE67" s="22"/>
      <c r="LYF67" s="22"/>
      <c r="LYG67" s="22"/>
      <c r="LYH67" s="22"/>
      <c r="LYI67" s="22"/>
      <c r="LYJ67" s="22"/>
      <c r="LYK67" s="22"/>
      <c r="LYL67" s="22"/>
      <c r="LYM67" s="22"/>
      <c r="LYN67" s="22"/>
      <c r="LYO67" s="22"/>
      <c r="LYP67" s="22"/>
      <c r="LYQ67" s="22"/>
      <c r="LYR67" s="22"/>
      <c r="LYS67" s="22"/>
      <c r="LYT67" s="22"/>
      <c r="LYU67" s="22"/>
      <c r="LYV67" s="22"/>
      <c r="LYW67" s="22"/>
      <c r="LYX67" s="22"/>
      <c r="LYY67" s="22"/>
      <c r="LYZ67" s="22"/>
      <c r="LZA67" s="22"/>
      <c r="LZB67" s="22"/>
      <c r="LZC67" s="22"/>
      <c r="LZD67" s="22"/>
      <c r="LZE67" s="22"/>
      <c r="LZF67" s="22"/>
      <c r="LZG67" s="22"/>
      <c r="LZH67" s="22"/>
      <c r="LZI67" s="22"/>
      <c r="LZJ67" s="22"/>
      <c r="LZK67" s="22"/>
      <c r="LZL67" s="22"/>
      <c r="LZM67" s="22"/>
      <c r="LZN67" s="22"/>
      <c r="LZO67" s="22"/>
      <c r="LZP67" s="22"/>
      <c r="LZQ67" s="22"/>
      <c r="LZR67" s="22"/>
      <c r="LZS67" s="22"/>
      <c r="LZT67" s="22"/>
      <c r="LZU67" s="22"/>
      <c r="LZV67" s="22"/>
      <c r="LZW67" s="22"/>
      <c r="LZX67" s="22"/>
      <c r="LZY67" s="22"/>
      <c r="LZZ67" s="22"/>
      <c r="MAA67" s="22"/>
      <c r="MAB67" s="22"/>
      <c r="MAC67" s="22"/>
      <c r="MAD67" s="22"/>
      <c r="MAE67" s="22"/>
      <c r="MAF67" s="22"/>
      <c r="MAG67" s="22"/>
      <c r="MAH67" s="22"/>
      <c r="MAI67" s="22"/>
      <c r="MAJ67" s="22"/>
      <c r="MAK67" s="22"/>
      <c r="MAL67" s="22"/>
      <c r="MAM67" s="22"/>
      <c r="MAN67" s="22"/>
      <c r="MAO67" s="22"/>
      <c r="MAP67" s="22"/>
      <c r="MAQ67" s="22"/>
      <c r="MAR67" s="22"/>
      <c r="MAS67" s="22"/>
      <c r="MAT67" s="22"/>
      <c r="MAU67" s="22"/>
      <c r="MAV67" s="22"/>
      <c r="MAW67" s="22"/>
      <c r="MAX67" s="22"/>
      <c r="MAY67" s="22"/>
      <c r="MAZ67" s="22"/>
      <c r="MBA67" s="22"/>
      <c r="MBB67" s="22"/>
      <c r="MBC67" s="22"/>
      <c r="MBD67" s="22"/>
      <c r="MBE67" s="22"/>
      <c r="MBF67" s="22"/>
      <c r="MBG67" s="22"/>
      <c r="MBH67" s="22"/>
      <c r="MBI67" s="22"/>
      <c r="MBJ67" s="22"/>
      <c r="MBK67" s="22"/>
      <c r="MBL67" s="22"/>
      <c r="MBM67" s="22"/>
      <c r="MBN67" s="22"/>
      <c r="MBO67" s="22"/>
      <c r="MBP67" s="22"/>
      <c r="MBQ67" s="22"/>
      <c r="MBR67" s="22"/>
      <c r="MBS67" s="22"/>
      <c r="MBT67" s="22"/>
      <c r="MBU67" s="22"/>
      <c r="MBV67" s="22"/>
      <c r="MBW67" s="22"/>
      <c r="MBX67" s="22"/>
      <c r="MBY67" s="22"/>
      <c r="MBZ67" s="22"/>
      <c r="MCA67" s="22"/>
      <c r="MCB67" s="22"/>
      <c r="MCC67" s="22"/>
      <c r="MCD67" s="22"/>
      <c r="MCE67" s="22"/>
      <c r="MCF67" s="22"/>
      <c r="MCG67" s="22"/>
      <c r="MCH67" s="22"/>
      <c r="MCI67" s="22"/>
      <c r="MCJ67" s="22"/>
      <c r="MCK67" s="22"/>
      <c r="MCL67" s="22"/>
      <c r="MCM67" s="22"/>
      <c r="MCN67" s="22"/>
      <c r="MCO67" s="22"/>
      <c r="MCP67" s="22"/>
      <c r="MCQ67" s="22"/>
      <c r="MCR67" s="22"/>
      <c r="MCS67" s="22"/>
      <c r="MCT67" s="22"/>
      <c r="MCU67" s="22"/>
      <c r="MCV67" s="22"/>
      <c r="MCW67" s="22"/>
      <c r="MCX67" s="22"/>
      <c r="MCY67" s="22"/>
      <c r="MCZ67" s="22"/>
      <c r="MDA67" s="22"/>
      <c r="MDB67" s="22"/>
      <c r="MDC67" s="22"/>
      <c r="MDD67" s="22"/>
      <c r="MDE67" s="22"/>
      <c r="MDF67" s="22"/>
      <c r="MDG67" s="22"/>
      <c r="MDH67" s="22"/>
      <c r="MDI67" s="22"/>
      <c r="MDJ67" s="22"/>
      <c r="MDK67" s="22"/>
      <c r="MDL67" s="22"/>
      <c r="MDM67" s="22"/>
      <c r="MDN67" s="22"/>
      <c r="MDO67" s="22"/>
      <c r="MDP67" s="22"/>
      <c r="MDQ67" s="22"/>
      <c r="MDR67" s="22"/>
      <c r="MDS67" s="22"/>
      <c r="MDT67" s="22"/>
      <c r="MDU67" s="22"/>
      <c r="MDV67" s="22"/>
      <c r="MDW67" s="22"/>
      <c r="MDX67" s="22"/>
      <c r="MDY67" s="22"/>
      <c r="MDZ67" s="22"/>
      <c r="MEA67" s="22"/>
      <c r="MEB67" s="22"/>
      <c r="MEC67" s="22"/>
      <c r="MED67" s="22"/>
      <c r="MEE67" s="22"/>
      <c r="MEF67" s="22"/>
      <c r="MEG67" s="22"/>
      <c r="MEH67" s="22"/>
      <c r="MEI67" s="22"/>
      <c r="MEJ67" s="22"/>
      <c r="MEK67" s="22"/>
      <c r="MEL67" s="22"/>
      <c r="MEM67" s="22"/>
      <c r="MEN67" s="22"/>
      <c r="MEO67" s="22"/>
      <c r="MEP67" s="22"/>
      <c r="MEQ67" s="22"/>
      <c r="MER67" s="22"/>
      <c r="MES67" s="22"/>
      <c r="MET67" s="22"/>
      <c r="MEU67" s="22"/>
      <c r="MEV67" s="22"/>
      <c r="MEW67" s="22"/>
      <c r="MEX67" s="22"/>
      <c r="MEY67" s="22"/>
      <c r="MEZ67" s="22"/>
      <c r="MFA67" s="22"/>
      <c r="MFB67" s="22"/>
      <c r="MFC67" s="22"/>
      <c r="MFD67" s="22"/>
      <c r="MFE67" s="22"/>
      <c r="MFF67" s="22"/>
      <c r="MFG67" s="22"/>
      <c r="MFH67" s="22"/>
      <c r="MFI67" s="22"/>
      <c r="MFJ67" s="22"/>
      <c r="MFK67" s="22"/>
      <c r="MFL67" s="22"/>
      <c r="MFM67" s="22"/>
      <c r="MFN67" s="22"/>
      <c r="MFO67" s="22"/>
      <c r="MFP67" s="22"/>
      <c r="MFQ67" s="22"/>
      <c r="MFR67" s="22"/>
      <c r="MFS67" s="22"/>
      <c r="MFT67" s="22"/>
      <c r="MFU67" s="22"/>
      <c r="MFV67" s="22"/>
      <c r="MFW67" s="22"/>
      <c r="MFX67" s="22"/>
      <c r="MFY67" s="22"/>
      <c r="MFZ67" s="22"/>
      <c r="MGA67" s="22"/>
      <c r="MGB67" s="22"/>
      <c r="MGC67" s="22"/>
      <c r="MGD67" s="22"/>
      <c r="MGE67" s="22"/>
      <c r="MGF67" s="22"/>
      <c r="MGG67" s="22"/>
      <c r="MGH67" s="22"/>
      <c r="MGI67" s="22"/>
      <c r="MGJ67" s="22"/>
      <c r="MGK67" s="22"/>
      <c r="MGL67" s="22"/>
      <c r="MGM67" s="22"/>
      <c r="MGN67" s="22"/>
      <c r="MGO67" s="22"/>
      <c r="MGP67" s="22"/>
      <c r="MGQ67" s="22"/>
      <c r="MGR67" s="22"/>
      <c r="MGS67" s="22"/>
      <c r="MGT67" s="22"/>
      <c r="MGU67" s="22"/>
      <c r="MGV67" s="22"/>
      <c r="MGW67" s="22"/>
      <c r="MGX67" s="22"/>
      <c r="MGY67" s="22"/>
      <c r="MGZ67" s="22"/>
      <c r="MHA67" s="22"/>
      <c r="MHB67" s="22"/>
      <c r="MHC67" s="22"/>
      <c r="MHD67" s="22"/>
      <c r="MHE67" s="22"/>
      <c r="MHF67" s="22"/>
      <c r="MHG67" s="22"/>
      <c r="MHH67" s="22"/>
      <c r="MHI67" s="22"/>
      <c r="MHJ67" s="22"/>
      <c r="MHK67" s="22"/>
      <c r="MHL67" s="22"/>
      <c r="MHM67" s="22"/>
      <c r="MHN67" s="22"/>
      <c r="MHO67" s="22"/>
      <c r="MHP67" s="22"/>
      <c r="MHQ67" s="22"/>
      <c r="MHR67" s="22"/>
      <c r="MHS67" s="22"/>
      <c r="MHT67" s="22"/>
      <c r="MHU67" s="22"/>
      <c r="MHV67" s="22"/>
      <c r="MHW67" s="22"/>
      <c r="MHX67" s="22"/>
      <c r="MHY67" s="22"/>
      <c r="MHZ67" s="22"/>
      <c r="MIA67" s="22"/>
      <c r="MIB67" s="22"/>
      <c r="MIC67" s="22"/>
      <c r="MID67" s="22"/>
      <c r="MIE67" s="22"/>
      <c r="MIF67" s="22"/>
      <c r="MIG67" s="22"/>
      <c r="MIH67" s="22"/>
      <c r="MII67" s="22"/>
      <c r="MIJ67" s="22"/>
      <c r="MIK67" s="22"/>
      <c r="MIL67" s="22"/>
      <c r="MIM67" s="22"/>
      <c r="MIN67" s="22"/>
      <c r="MIO67" s="22"/>
      <c r="MIP67" s="22"/>
      <c r="MIQ67" s="22"/>
      <c r="MIR67" s="22"/>
      <c r="MIS67" s="22"/>
      <c r="MIT67" s="22"/>
      <c r="MIU67" s="22"/>
      <c r="MIV67" s="22"/>
      <c r="MIW67" s="22"/>
      <c r="MIX67" s="22"/>
      <c r="MIY67" s="22"/>
      <c r="MIZ67" s="22"/>
      <c r="MJA67" s="22"/>
      <c r="MJB67" s="22"/>
      <c r="MJC67" s="22"/>
      <c r="MJD67" s="22"/>
      <c r="MJE67" s="22"/>
      <c r="MJF67" s="22"/>
      <c r="MJG67" s="22"/>
      <c r="MJH67" s="22"/>
      <c r="MJI67" s="22"/>
      <c r="MJJ67" s="22"/>
      <c r="MJK67" s="22"/>
      <c r="MJL67" s="22"/>
      <c r="MJM67" s="22"/>
      <c r="MJN67" s="22"/>
      <c r="MJO67" s="22"/>
      <c r="MJP67" s="22"/>
      <c r="MJQ67" s="22"/>
      <c r="MJR67" s="22"/>
      <c r="MJS67" s="22"/>
      <c r="MJT67" s="22"/>
      <c r="MJU67" s="22"/>
      <c r="MJV67" s="22"/>
      <c r="MJW67" s="22"/>
      <c r="MJX67" s="22"/>
      <c r="MJY67" s="22"/>
      <c r="MJZ67" s="22"/>
      <c r="MKA67" s="22"/>
      <c r="MKB67" s="22"/>
      <c r="MKC67" s="22"/>
      <c r="MKD67" s="22"/>
      <c r="MKE67" s="22"/>
      <c r="MKF67" s="22"/>
      <c r="MKG67" s="22"/>
      <c r="MKH67" s="22"/>
      <c r="MKI67" s="22"/>
      <c r="MKJ67" s="22"/>
      <c r="MKK67" s="22"/>
      <c r="MKL67" s="22"/>
      <c r="MKM67" s="22"/>
      <c r="MKN67" s="22"/>
      <c r="MKO67" s="22"/>
      <c r="MKP67" s="22"/>
      <c r="MKQ67" s="22"/>
      <c r="MKR67" s="22"/>
      <c r="MKS67" s="22"/>
      <c r="MKT67" s="22"/>
      <c r="MKU67" s="22"/>
      <c r="MKV67" s="22"/>
      <c r="MKW67" s="22"/>
      <c r="MKX67" s="22"/>
      <c r="MKY67" s="22"/>
      <c r="MKZ67" s="22"/>
      <c r="MLA67" s="22"/>
      <c r="MLB67" s="22"/>
      <c r="MLC67" s="22"/>
      <c r="MLD67" s="22"/>
      <c r="MLE67" s="22"/>
      <c r="MLF67" s="22"/>
      <c r="MLG67" s="22"/>
      <c r="MLH67" s="22"/>
      <c r="MLI67" s="22"/>
      <c r="MLJ67" s="22"/>
      <c r="MLK67" s="22"/>
      <c r="MLL67" s="22"/>
      <c r="MLM67" s="22"/>
      <c r="MLN67" s="22"/>
      <c r="MLO67" s="22"/>
      <c r="MLP67" s="22"/>
      <c r="MLQ67" s="22"/>
      <c r="MLR67" s="22"/>
      <c r="MLS67" s="22"/>
      <c r="MLT67" s="22"/>
      <c r="MLU67" s="22"/>
      <c r="MLV67" s="22"/>
      <c r="MLW67" s="22"/>
      <c r="MLX67" s="22"/>
      <c r="MLY67" s="22"/>
      <c r="MLZ67" s="22"/>
      <c r="MMA67" s="22"/>
      <c r="MMB67" s="22"/>
      <c r="MMC67" s="22"/>
      <c r="MMD67" s="22"/>
      <c r="MME67" s="22"/>
      <c r="MMF67" s="22"/>
      <c r="MMG67" s="22"/>
      <c r="MMH67" s="22"/>
      <c r="MMI67" s="22"/>
      <c r="MMJ67" s="22"/>
      <c r="MMK67" s="22"/>
      <c r="MML67" s="22"/>
      <c r="MMM67" s="22"/>
      <c r="MMN67" s="22"/>
      <c r="MMO67" s="22"/>
      <c r="MMP67" s="22"/>
      <c r="MMQ67" s="22"/>
      <c r="MMR67" s="22"/>
      <c r="MMS67" s="22"/>
      <c r="MMT67" s="22"/>
      <c r="MMU67" s="22"/>
      <c r="MMV67" s="22"/>
      <c r="MMW67" s="22"/>
      <c r="MMX67" s="22"/>
      <c r="MMY67" s="22"/>
      <c r="MMZ67" s="22"/>
      <c r="MNA67" s="22"/>
      <c r="MNB67" s="22"/>
      <c r="MNC67" s="22"/>
      <c r="MND67" s="22"/>
      <c r="MNE67" s="22"/>
      <c r="MNF67" s="22"/>
      <c r="MNG67" s="22"/>
      <c r="MNH67" s="22"/>
      <c r="MNI67" s="22"/>
      <c r="MNJ67" s="22"/>
      <c r="MNK67" s="22"/>
      <c r="MNL67" s="22"/>
      <c r="MNM67" s="22"/>
      <c r="MNN67" s="22"/>
      <c r="MNO67" s="22"/>
      <c r="MNP67" s="22"/>
      <c r="MNQ67" s="22"/>
      <c r="MNR67" s="22"/>
      <c r="MNS67" s="22"/>
      <c r="MNT67" s="22"/>
      <c r="MNU67" s="22"/>
      <c r="MNV67" s="22"/>
      <c r="MNW67" s="22"/>
      <c r="MNX67" s="22"/>
      <c r="MNY67" s="22"/>
      <c r="MNZ67" s="22"/>
      <c r="MOA67" s="22"/>
      <c r="MOB67" s="22"/>
      <c r="MOC67" s="22"/>
      <c r="MOD67" s="22"/>
      <c r="MOE67" s="22"/>
      <c r="MOF67" s="22"/>
      <c r="MOG67" s="22"/>
      <c r="MOH67" s="22"/>
      <c r="MOI67" s="22"/>
      <c r="MOJ67" s="22"/>
      <c r="MOK67" s="22"/>
      <c r="MOL67" s="22"/>
      <c r="MOM67" s="22"/>
      <c r="MON67" s="22"/>
      <c r="MOO67" s="22"/>
      <c r="MOP67" s="22"/>
      <c r="MOQ67" s="22"/>
      <c r="MOR67" s="22"/>
      <c r="MOS67" s="22"/>
      <c r="MOT67" s="22"/>
      <c r="MOU67" s="22"/>
      <c r="MOV67" s="22"/>
      <c r="MOW67" s="22"/>
      <c r="MOX67" s="22"/>
      <c r="MOY67" s="22"/>
      <c r="MOZ67" s="22"/>
      <c r="MPA67" s="22"/>
      <c r="MPB67" s="22"/>
      <c r="MPC67" s="22"/>
      <c r="MPD67" s="22"/>
      <c r="MPE67" s="22"/>
      <c r="MPF67" s="22"/>
      <c r="MPG67" s="22"/>
      <c r="MPH67" s="22"/>
      <c r="MPI67" s="22"/>
      <c r="MPJ67" s="22"/>
      <c r="MPK67" s="22"/>
      <c r="MPL67" s="22"/>
      <c r="MPM67" s="22"/>
      <c r="MPN67" s="22"/>
      <c r="MPO67" s="22"/>
      <c r="MPP67" s="22"/>
      <c r="MPQ67" s="22"/>
      <c r="MPR67" s="22"/>
      <c r="MPS67" s="22"/>
      <c r="MPT67" s="22"/>
      <c r="MPU67" s="22"/>
      <c r="MPV67" s="22"/>
      <c r="MPW67" s="22"/>
      <c r="MPX67" s="22"/>
      <c r="MPY67" s="22"/>
      <c r="MPZ67" s="22"/>
      <c r="MQA67" s="22"/>
      <c r="MQB67" s="22"/>
      <c r="MQC67" s="22"/>
      <c r="MQD67" s="22"/>
      <c r="MQE67" s="22"/>
      <c r="MQF67" s="22"/>
      <c r="MQG67" s="22"/>
      <c r="MQH67" s="22"/>
      <c r="MQI67" s="22"/>
      <c r="MQJ67" s="22"/>
      <c r="MQK67" s="22"/>
      <c r="MQL67" s="22"/>
      <c r="MQM67" s="22"/>
      <c r="MQN67" s="22"/>
      <c r="MQO67" s="22"/>
      <c r="MQP67" s="22"/>
      <c r="MQQ67" s="22"/>
      <c r="MQR67" s="22"/>
      <c r="MQS67" s="22"/>
      <c r="MQT67" s="22"/>
      <c r="MQU67" s="22"/>
      <c r="MQV67" s="22"/>
      <c r="MQW67" s="22"/>
      <c r="MQX67" s="22"/>
      <c r="MQY67" s="22"/>
      <c r="MQZ67" s="22"/>
      <c r="MRA67" s="22"/>
      <c r="MRB67" s="22"/>
      <c r="MRC67" s="22"/>
      <c r="MRD67" s="22"/>
      <c r="MRE67" s="22"/>
      <c r="MRF67" s="22"/>
      <c r="MRG67" s="22"/>
      <c r="MRH67" s="22"/>
      <c r="MRI67" s="22"/>
      <c r="MRJ67" s="22"/>
      <c r="MRK67" s="22"/>
      <c r="MRL67" s="22"/>
      <c r="MRM67" s="22"/>
      <c r="MRN67" s="22"/>
      <c r="MRO67" s="22"/>
      <c r="MRP67" s="22"/>
      <c r="MRQ67" s="22"/>
      <c r="MRR67" s="22"/>
      <c r="MRS67" s="22"/>
      <c r="MRT67" s="22"/>
      <c r="MRU67" s="22"/>
      <c r="MRV67" s="22"/>
      <c r="MRW67" s="22"/>
      <c r="MRX67" s="22"/>
      <c r="MRY67" s="22"/>
      <c r="MRZ67" s="22"/>
      <c r="MSA67" s="22"/>
      <c r="MSB67" s="22"/>
      <c r="MSC67" s="22"/>
      <c r="MSD67" s="22"/>
      <c r="MSE67" s="22"/>
      <c r="MSF67" s="22"/>
      <c r="MSG67" s="22"/>
      <c r="MSH67" s="22"/>
      <c r="MSI67" s="22"/>
      <c r="MSJ67" s="22"/>
      <c r="MSK67" s="22"/>
      <c r="MSL67" s="22"/>
      <c r="MSM67" s="22"/>
      <c r="MSN67" s="22"/>
      <c r="MSO67" s="22"/>
      <c r="MSP67" s="22"/>
      <c r="MSQ67" s="22"/>
      <c r="MSR67" s="22"/>
      <c r="MSS67" s="22"/>
      <c r="MST67" s="22"/>
      <c r="MSU67" s="22"/>
      <c r="MSV67" s="22"/>
      <c r="MSW67" s="22"/>
      <c r="MSX67" s="22"/>
      <c r="MSY67" s="22"/>
      <c r="MSZ67" s="22"/>
      <c r="MTA67" s="22"/>
      <c r="MTB67" s="22"/>
      <c r="MTC67" s="22"/>
      <c r="MTD67" s="22"/>
      <c r="MTE67" s="22"/>
      <c r="MTF67" s="22"/>
      <c r="MTG67" s="22"/>
      <c r="MTH67" s="22"/>
      <c r="MTI67" s="22"/>
      <c r="MTJ67" s="22"/>
      <c r="MTK67" s="22"/>
      <c r="MTL67" s="22"/>
      <c r="MTM67" s="22"/>
      <c r="MTN67" s="22"/>
      <c r="MTO67" s="22"/>
      <c r="MTP67" s="22"/>
      <c r="MTQ67" s="22"/>
      <c r="MTR67" s="22"/>
      <c r="MTS67" s="22"/>
      <c r="MTT67" s="22"/>
      <c r="MTU67" s="22"/>
      <c r="MTV67" s="22"/>
      <c r="MTW67" s="22"/>
      <c r="MTX67" s="22"/>
      <c r="MTY67" s="22"/>
      <c r="MTZ67" s="22"/>
      <c r="MUA67" s="22"/>
      <c r="MUB67" s="22"/>
      <c r="MUC67" s="22"/>
      <c r="MUD67" s="22"/>
      <c r="MUE67" s="22"/>
      <c r="MUF67" s="22"/>
      <c r="MUG67" s="22"/>
      <c r="MUH67" s="22"/>
      <c r="MUI67" s="22"/>
      <c r="MUJ67" s="22"/>
      <c r="MUK67" s="22"/>
      <c r="MUL67" s="22"/>
      <c r="MUM67" s="22"/>
      <c r="MUN67" s="22"/>
      <c r="MUO67" s="22"/>
      <c r="MUP67" s="22"/>
      <c r="MUQ67" s="22"/>
      <c r="MUR67" s="22"/>
      <c r="MUS67" s="22"/>
      <c r="MUT67" s="22"/>
      <c r="MUU67" s="22"/>
      <c r="MUV67" s="22"/>
      <c r="MUW67" s="22"/>
      <c r="MUX67" s="22"/>
      <c r="MUY67" s="22"/>
      <c r="MUZ67" s="22"/>
      <c r="MVA67" s="22"/>
      <c r="MVB67" s="22"/>
      <c r="MVC67" s="22"/>
      <c r="MVD67" s="22"/>
      <c r="MVE67" s="22"/>
      <c r="MVF67" s="22"/>
      <c r="MVG67" s="22"/>
      <c r="MVH67" s="22"/>
      <c r="MVI67" s="22"/>
      <c r="MVJ67" s="22"/>
      <c r="MVK67" s="22"/>
      <c r="MVL67" s="22"/>
      <c r="MVM67" s="22"/>
      <c r="MVN67" s="22"/>
      <c r="MVO67" s="22"/>
      <c r="MVP67" s="22"/>
      <c r="MVQ67" s="22"/>
      <c r="MVR67" s="22"/>
      <c r="MVS67" s="22"/>
      <c r="MVT67" s="22"/>
      <c r="MVU67" s="22"/>
      <c r="MVV67" s="22"/>
      <c r="MVW67" s="22"/>
      <c r="MVX67" s="22"/>
      <c r="MVY67" s="22"/>
      <c r="MVZ67" s="22"/>
      <c r="MWA67" s="22"/>
      <c r="MWB67" s="22"/>
      <c r="MWC67" s="22"/>
      <c r="MWD67" s="22"/>
      <c r="MWE67" s="22"/>
      <c r="MWF67" s="22"/>
      <c r="MWG67" s="22"/>
      <c r="MWH67" s="22"/>
      <c r="MWI67" s="22"/>
      <c r="MWJ67" s="22"/>
      <c r="MWK67" s="22"/>
      <c r="MWL67" s="22"/>
      <c r="MWM67" s="22"/>
      <c r="MWN67" s="22"/>
      <c r="MWO67" s="22"/>
      <c r="MWP67" s="22"/>
      <c r="MWQ67" s="22"/>
      <c r="MWR67" s="22"/>
      <c r="MWS67" s="22"/>
      <c r="MWT67" s="22"/>
      <c r="MWU67" s="22"/>
      <c r="MWV67" s="22"/>
      <c r="MWW67" s="22"/>
      <c r="MWX67" s="22"/>
      <c r="MWY67" s="22"/>
      <c r="MWZ67" s="22"/>
      <c r="MXA67" s="22"/>
      <c r="MXB67" s="22"/>
      <c r="MXC67" s="22"/>
      <c r="MXD67" s="22"/>
      <c r="MXE67" s="22"/>
      <c r="MXF67" s="22"/>
      <c r="MXG67" s="22"/>
      <c r="MXH67" s="22"/>
      <c r="MXI67" s="22"/>
      <c r="MXJ67" s="22"/>
      <c r="MXK67" s="22"/>
      <c r="MXL67" s="22"/>
      <c r="MXM67" s="22"/>
      <c r="MXN67" s="22"/>
      <c r="MXO67" s="22"/>
      <c r="MXP67" s="22"/>
      <c r="MXQ67" s="22"/>
      <c r="MXR67" s="22"/>
      <c r="MXS67" s="22"/>
      <c r="MXT67" s="22"/>
      <c r="MXU67" s="22"/>
      <c r="MXV67" s="22"/>
      <c r="MXW67" s="22"/>
      <c r="MXX67" s="22"/>
      <c r="MXY67" s="22"/>
      <c r="MXZ67" s="22"/>
      <c r="MYA67" s="22"/>
      <c r="MYB67" s="22"/>
      <c r="MYC67" s="22"/>
      <c r="MYD67" s="22"/>
      <c r="MYE67" s="22"/>
      <c r="MYF67" s="22"/>
      <c r="MYG67" s="22"/>
      <c r="MYH67" s="22"/>
      <c r="MYI67" s="22"/>
      <c r="MYJ67" s="22"/>
      <c r="MYK67" s="22"/>
      <c r="MYL67" s="22"/>
      <c r="MYM67" s="22"/>
      <c r="MYN67" s="22"/>
      <c r="MYO67" s="22"/>
      <c r="MYP67" s="22"/>
      <c r="MYQ67" s="22"/>
      <c r="MYR67" s="22"/>
      <c r="MYS67" s="22"/>
      <c r="MYT67" s="22"/>
      <c r="MYU67" s="22"/>
      <c r="MYV67" s="22"/>
      <c r="MYW67" s="22"/>
      <c r="MYX67" s="22"/>
      <c r="MYY67" s="22"/>
      <c r="MYZ67" s="22"/>
      <c r="MZA67" s="22"/>
      <c r="MZB67" s="22"/>
      <c r="MZC67" s="22"/>
      <c r="MZD67" s="22"/>
      <c r="MZE67" s="22"/>
      <c r="MZF67" s="22"/>
      <c r="MZG67" s="22"/>
      <c r="MZH67" s="22"/>
      <c r="MZI67" s="22"/>
      <c r="MZJ67" s="22"/>
      <c r="MZK67" s="22"/>
      <c r="MZL67" s="22"/>
      <c r="MZM67" s="22"/>
      <c r="MZN67" s="22"/>
      <c r="MZO67" s="22"/>
      <c r="MZP67" s="22"/>
      <c r="MZQ67" s="22"/>
      <c r="MZR67" s="22"/>
      <c r="MZS67" s="22"/>
      <c r="MZT67" s="22"/>
      <c r="MZU67" s="22"/>
      <c r="MZV67" s="22"/>
      <c r="MZW67" s="22"/>
      <c r="MZX67" s="22"/>
      <c r="MZY67" s="22"/>
      <c r="MZZ67" s="22"/>
      <c r="NAA67" s="22"/>
      <c r="NAB67" s="22"/>
      <c r="NAC67" s="22"/>
      <c r="NAD67" s="22"/>
      <c r="NAE67" s="22"/>
      <c r="NAF67" s="22"/>
      <c r="NAG67" s="22"/>
      <c r="NAH67" s="22"/>
      <c r="NAI67" s="22"/>
      <c r="NAJ67" s="22"/>
      <c r="NAK67" s="22"/>
      <c r="NAL67" s="22"/>
      <c r="NAM67" s="22"/>
      <c r="NAN67" s="22"/>
      <c r="NAO67" s="22"/>
      <c r="NAP67" s="22"/>
      <c r="NAQ67" s="22"/>
      <c r="NAR67" s="22"/>
      <c r="NAS67" s="22"/>
      <c r="NAT67" s="22"/>
      <c r="NAU67" s="22"/>
      <c r="NAV67" s="22"/>
      <c r="NAW67" s="22"/>
      <c r="NAX67" s="22"/>
      <c r="NAY67" s="22"/>
      <c r="NAZ67" s="22"/>
      <c r="NBA67" s="22"/>
      <c r="NBB67" s="22"/>
      <c r="NBC67" s="22"/>
      <c r="NBD67" s="22"/>
      <c r="NBE67" s="22"/>
      <c r="NBF67" s="22"/>
      <c r="NBG67" s="22"/>
      <c r="NBH67" s="22"/>
      <c r="NBI67" s="22"/>
      <c r="NBJ67" s="22"/>
      <c r="NBK67" s="22"/>
      <c r="NBL67" s="22"/>
      <c r="NBM67" s="22"/>
      <c r="NBN67" s="22"/>
      <c r="NBO67" s="22"/>
      <c r="NBP67" s="22"/>
      <c r="NBQ67" s="22"/>
      <c r="NBR67" s="22"/>
      <c r="NBS67" s="22"/>
      <c r="NBT67" s="22"/>
      <c r="NBU67" s="22"/>
      <c r="NBV67" s="22"/>
      <c r="NBW67" s="22"/>
      <c r="NBX67" s="22"/>
      <c r="NBY67" s="22"/>
      <c r="NBZ67" s="22"/>
      <c r="NCA67" s="22"/>
      <c r="NCB67" s="22"/>
      <c r="NCC67" s="22"/>
      <c r="NCD67" s="22"/>
      <c r="NCE67" s="22"/>
      <c r="NCF67" s="22"/>
      <c r="NCG67" s="22"/>
      <c r="NCH67" s="22"/>
      <c r="NCI67" s="22"/>
      <c r="NCJ67" s="22"/>
      <c r="NCK67" s="22"/>
      <c r="NCL67" s="22"/>
      <c r="NCM67" s="22"/>
      <c r="NCN67" s="22"/>
      <c r="NCO67" s="22"/>
      <c r="NCP67" s="22"/>
      <c r="NCQ67" s="22"/>
      <c r="NCR67" s="22"/>
      <c r="NCS67" s="22"/>
      <c r="NCT67" s="22"/>
      <c r="NCU67" s="22"/>
      <c r="NCV67" s="22"/>
      <c r="NCW67" s="22"/>
      <c r="NCX67" s="22"/>
      <c r="NCY67" s="22"/>
      <c r="NCZ67" s="22"/>
      <c r="NDA67" s="22"/>
      <c r="NDB67" s="22"/>
      <c r="NDC67" s="22"/>
      <c r="NDD67" s="22"/>
      <c r="NDE67" s="22"/>
      <c r="NDF67" s="22"/>
      <c r="NDG67" s="22"/>
      <c r="NDH67" s="22"/>
      <c r="NDI67" s="22"/>
      <c r="NDJ67" s="22"/>
      <c r="NDK67" s="22"/>
      <c r="NDL67" s="22"/>
      <c r="NDM67" s="22"/>
      <c r="NDN67" s="22"/>
      <c r="NDO67" s="22"/>
      <c r="NDP67" s="22"/>
      <c r="NDQ67" s="22"/>
      <c r="NDR67" s="22"/>
      <c r="NDS67" s="22"/>
      <c r="NDT67" s="22"/>
      <c r="NDU67" s="22"/>
      <c r="NDV67" s="22"/>
      <c r="NDW67" s="22"/>
      <c r="NDX67" s="22"/>
      <c r="NDY67" s="22"/>
      <c r="NDZ67" s="22"/>
      <c r="NEA67" s="22"/>
      <c r="NEB67" s="22"/>
      <c r="NEC67" s="22"/>
      <c r="NED67" s="22"/>
      <c r="NEE67" s="22"/>
      <c r="NEF67" s="22"/>
      <c r="NEG67" s="22"/>
      <c r="NEH67" s="22"/>
      <c r="NEI67" s="22"/>
      <c r="NEJ67" s="22"/>
      <c r="NEK67" s="22"/>
      <c r="NEL67" s="22"/>
      <c r="NEM67" s="22"/>
      <c r="NEN67" s="22"/>
      <c r="NEO67" s="22"/>
      <c r="NEP67" s="22"/>
      <c r="NEQ67" s="22"/>
      <c r="NER67" s="22"/>
      <c r="NES67" s="22"/>
      <c r="NET67" s="22"/>
      <c r="NEU67" s="22"/>
      <c r="NEV67" s="22"/>
      <c r="NEW67" s="22"/>
      <c r="NEX67" s="22"/>
      <c r="NEY67" s="22"/>
      <c r="NEZ67" s="22"/>
      <c r="NFA67" s="22"/>
      <c r="NFB67" s="22"/>
      <c r="NFC67" s="22"/>
      <c r="NFD67" s="22"/>
      <c r="NFE67" s="22"/>
      <c r="NFF67" s="22"/>
      <c r="NFG67" s="22"/>
      <c r="NFH67" s="22"/>
      <c r="NFI67" s="22"/>
      <c r="NFJ67" s="22"/>
      <c r="NFK67" s="22"/>
      <c r="NFL67" s="22"/>
      <c r="NFM67" s="22"/>
      <c r="NFN67" s="22"/>
      <c r="NFO67" s="22"/>
      <c r="NFP67" s="22"/>
      <c r="NFQ67" s="22"/>
      <c r="NFR67" s="22"/>
      <c r="NFS67" s="22"/>
      <c r="NFT67" s="22"/>
      <c r="NFU67" s="22"/>
      <c r="NFV67" s="22"/>
      <c r="NFW67" s="22"/>
      <c r="NFX67" s="22"/>
      <c r="NFY67" s="22"/>
      <c r="NFZ67" s="22"/>
      <c r="NGA67" s="22"/>
      <c r="NGB67" s="22"/>
      <c r="NGC67" s="22"/>
      <c r="NGD67" s="22"/>
      <c r="NGE67" s="22"/>
      <c r="NGF67" s="22"/>
      <c r="NGG67" s="22"/>
      <c r="NGH67" s="22"/>
      <c r="NGI67" s="22"/>
      <c r="NGJ67" s="22"/>
      <c r="NGK67" s="22"/>
      <c r="NGL67" s="22"/>
      <c r="NGM67" s="22"/>
      <c r="NGN67" s="22"/>
      <c r="NGO67" s="22"/>
      <c r="NGP67" s="22"/>
      <c r="NGQ67" s="22"/>
      <c r="NGR67" s="22"/>
      <c r="NGS67" s="22"/>
      <c r="NGT67" s="22"/>
      <c r="NGU67" s="22"/>
      <c r="NGV67" s="22"/>
      <c r="NGW67" s="22"/>
      <c r="NGX67" s="22"/>
      <c r="NGY67" s="22"/>
      <c r="NGZ67" s="22"/>
      <c r="NHA67" s="22"/>
      <c r="NHB67" s="22"/>
      <c r="NHC67" s="22"/>
      <c r="NHD67" s="22"/>
      <c r="NHE67" s="22"/>
      <c r="NHF67" s="22"/>
      <c r="NHG67" s="22"/>
      <c r="NHH67" s="22"/>
      <c r="NHI67" s="22"/>
      <c r="NHJ67" s="22"/>
      <c r="NHK67" s="22"/>
      <c r="NHL67" s="22"/>
      <c r="NHM67" s="22"/>
      <c r="NHN67" s="22"/>
      <c r="NHO67" s="22"/>
      <c r="NHP67" s="22"/>
      <c r="NHQ67" s="22"/>
      <c r="NHR67" s="22"/>
      <c r="NHS67" s="22"/>
      <c r="NHT67" s="22"/>
      <c r="NHU67" s="22"/>
      <c r="NHV67" s="22"/>
      <c r="NHW67" s="22"/>
      <c r="NHX67" s="22"/>
      <c r="NHY67" s="22"/>
      <c r="NHZ67" s="22"/>
      <c r="NIA67" s="22"/>
      <c r="NIB67" s="22"/>
      <c r="NIC67" s="22"/>
      <c r="NID67" s="22"/>
      <c r="NIE67" s="22"/>
      <c r="NIF67" s="22"/>
      <c r="NIG67" s="22"/>
      <c r="NIH67" s="22"/>
      <c r="NII67" s="22"/>
      <c r="NIJ67" s="22"/>
      <c r="NIK67" s="22"/>
      <c r="NIL67" s="22"/>
      <c r="NIM67" s="22"/>
      <c r="NIN67" s="22"/>
      <c r="NIO67" s="22"/>
      <c r="NIP67" s="22"/>
      <c r="NIQ67" s="22"/>
      <c r="NIR67" s="22"/>
      <c r="NIS67" s="22"/>
      <c r="NIT67" s="22"/>
      <c r="NIU67" s="22"/>
      <c r="NIV67" s="22"/>
      <c r="NIW67" s="22"/>
      <c r="NIX67" s="22"/>
      <c r="NIY67" s="22"/>
      <c r="NIZ67" s="22"/>
      <c r="NJA67" s="22"/>
      <c r="NJB67" s="22"/>
      <c r="NJC67" s="22"/>
      <c r="NJD67" s="22"/>
      <c r="NJE67" s="22"/>
      <c r="NJF67" s="22"/>
      <c r="NJG67" s="22"/>
      <c r="NJH67" s="22"/>
      <c r="NJI67" s="22"/>
      <c r="NJJ67" s="22"/>
      <c r="NJK67" s="22"/>
      <c r="NJL67" s="22"/>
      <c r="NJM67" s="22"/>
      <c r="NJN67" s="22"/>
      <c r="NJO67" s="22"/>
      <c r="NJP67" s="22"/>
      <c r="NJQ67" s="22"/>
      <c r="NJR67" s="22"/>
      <c r="NJS67" s="22"/>
      <c r="NJT67" s="22"/>
      <c r="NJU67" s="22"/>
      <c r="NJV67" s="22"/>
      <c r="NJW67" s="22"/>
      <c r="NJX67" s="22"/>
      <c r="NJY67" s="22"/>
      <c r="NJZ67" s="22"/>
      <c r="NKA67" s="22"/>
      <c r="NKB67" s="22"/>
      <c r="NKC67" s="22"/>
      <c r="NKD67" s="22"/>
      <c r="NKE67" s="22"/>
      <c r="NKF67" s="22"/>
      <c r="NKG67" s="22"/>
      <c r="NKH67" s="22"/>
      <c r="NKI67" s="22"/>
      <c r="NKJ67" s="22"/>
      <c r="NKK67" s="22"/>
      <c r="NKL67" s="22"/>
      <c r="NKM67" s="22"/>
      <c r="NKN67" s="22"/>
      <c r="NKO67" s="22"/>
      <c r="NKP67" s="22"/>
      <c r="NKQ67" s="22"/>
      <c r="NKR67" s="22"/>
      <c r="NKS67" s="22"/>
      <c r="NKT67" s="22"/>
      <c r="NKU67" s="22"/>
      <c r="NKV67" s="22"/>
      <c r="NKW67" s="22"/>
      <c r="NKX67" s="22"/>
      <c r="NKY67" s="22"/>
      <c r="NKZ67" s="22"/>
      <c r="NLA67" s="22"/>
      <c r="NLB67" s="22"/>
      <c r="NLC67" s="22"/>
      <c r="NLD67" s="22"/>
      <c r="NLE67" s="22"/>
      <c r="NLF67" s="22"/>
      <c r="NLG67" s="22"/>
      <c r="NLH67" s="22"/>
      <c r="NLI67" s="22"/>
      <c r="NLJ67" s="22"/>
      <c r="NLK67" s="22"/>
      <c r="NLL67" s="22"/>
      <c r="NLM67" s="22"/>
      <c r="NLN67" s="22"/>
      <c r="NLO67" s="22"/>
      <c r="NLP67" s="22"/>
      <c r="NLQ67" s="22"/>
      <c r="NLR67" s="22"/>
      <c r="NLS67" s="22"/>
      <c r="NLT67" s="22"/>
      <c r="NLU67" s="22"/>
      <c r="NLV67" s="22"/>
      <c r="NLW67" s="22"/>
      <c r="NLX67" s="22"/>
      <c r="NLY67" s="22"/>
      <c r="NLZ67" s="22"/>
      <c r="NMA67" s="22"/>
      <c r="NMB67" s="22"/>
      <c r="NMC67" s="22"/>
      <c r="NMD67" s="22"/>
      <c r="NME67" s="22"/>
      <c r="NMF67" s="22"/>
      <c r="NMG67" s="22"/>
      <c r="NMH67" s="22"/>
      <c r="NMI67" s="22"/>
      <c r="NMJ67" s="22"/>
      <c r="NMK67" s="22"/>
      <c r="NML67" s="22"/>
      <c r="NMM67" s="22"/>
      <c r="NMN67" s="22"/>
      <c r="NMO67" s="22"/>
      <c r="NMP67" s="22"/>
      <c r="NMQ67" s="22"/>
      <c r="NMR67" s="22"/>
      <c r="NMS67" s="22"/>
      <c r="NMT67" s="22"/>
      <c r="NMU67" s="22"/>
      <c r="NMV67" s="22"/>
      <c r="NMW67" s="22"/>
      <c r="NMX67" s="22"/>
      <c r="NMY67" s="22"/>
      <c r="NMZ67" s="22"/>
      <c r="NNA67" s="22"/>
      <c r="NNB67" s="22"/>
      <c r="NNC67" s="22"/>
      <c r="NND67" s="22"/>
      <c r="NNE67" s="22"/>
      <c r="NNF67" s="22"/>
      <c r="NNG67" s="22"/>
      <c r="NNH67" s="22"/>
      <c r="NNI67" s="22"/>
      <c r="NNJ67" s="22"/>
      <c r="NNK67" s="22"/>
      <c r="NNL67" s="22"/>
      <c r="NNM67" s="22"/>
      <c r="NNN67" s="22"/>
      <c r="NNO67" s="22"/>
      <c r="NNP67" s="22"/>
      <c r="NNQ67" s="22"/>
      <c r="NNR67" s="22"/>
      <c r="NNS67" s="22"/>
      <c r="NNT67" s="22"/>
      <c r="NNU67" s="22"/>
      <c r="NNV67" s="22"/>
      <c r="NNW67" s="22"/>
      <c r="NNX67" s="22"/>
      <c r="NNY67" s="22"/>
      <c r="NNZ67" s="22"/>
      <c r="NOA67" s="22"/>
      <c r="NOB67" s="22"/>
      <c r="NOC67" s="22"/>
      <c r="NOD67" s="22"/>
      <c r="NOE67" s="22"/>
      <c r="NOF67" s="22"/>
      <c r="NOG67" s="22"/>
      <c r="NOH67" s="22"/>
      <c r="NOI67" s="22"/>
      <c r="NOJ67" s="22"/>
      <c r="NOK67" s="22"/>
      <c r="NOL67" s="22"/>
      <c r="NOM67" s="22"/>
      <c r="NON67" s="22"/>
      <c r="NOO67" s="22"/>
      <c r="NOP67" s="22"/>
      <c r="NOQ67" s="22"/>
      <c r="NOR67" s="22"/>
      <c r="NOS67" s="22"/>
      <c r="NOT67" s="22"/>
      <c r="NOU67" s="22"/>
      <c r="NOV67" s="22"/>
      <c r="NOW67" s="22"/>
      <c r="NOX67" s="22"/>
      <c r="NOY67" s="22"/>
      <c r="NOZ67" s="22"/>
      <c r="NPA67" s="22"/>
      <c r="NPB67" s="22"/>
      <c r="NPC67" s="22"/>
      <c r="NPD67" s="22"/>
      <c r="NPE67" s="22"/>
      <c r="NPF67" s="22"/>
      <c r="NPG67" s="22"/>
      <c r="NPH67" s="22"/>
      <c r="NPI67" s="22"/>
      <c r="NPJ67" s="22"/>
      <c r="NPK67" s="22"/>
      <c r="NPL67" s="22"/>
      <c r="NPM67" s="22"/>
      <c r="NPN67" s="22"/>
      <c r="NPO67" s="22"/>
      <c r="NPP67" s="22"/>
      <c r="NPQ67" s="22"/>
      <c r="NPR67" s="22"/>
      <c r="NPS67" s="22"/>
      <c r="NPT67" s="22"/>
      <c r="NPU67" s="22"/>
      <c r="NPV67" s="22"/>
      <c r="NPW67" s="22"/>
      <c r="NPX67" s="22"/>
      <c r="NPY67" s="22"/>
      <c r="NPZ67" s="22"/>
      <c r="NQA67" s="22"/>
      <c r="NQB67" s="22"/>
      <c r="NQC67" s="22"/>
      <c r="NQD67" s="22"/>
      <c r="NQE67" s="22"/>
      <c r="NQF67" s="22"/>
      <c r="NQG67" s="22"/>
      <c r="NQH67" s="22"/>
      <c r="NQI67" s="22"/>
      <c r="NQJ67" s="22"/>
      <c r="NQK67" s="22"/>
      <c r="NQL67" s="22"/>
      <c r="NQM67" s="22"/>
      <c r="NQN67" s="22"/>
      <c r="NQO67" s="22"/>
      <c r="NQP67" s="22"/>
      <c r="NQQ67" s="22"/>
      <c r="NQR67" s="22"/>
      <c r="NQS67" s="22"/>
      <c r="NQT67" s="22"/>
      <c r="NQU67" s="22"/>
      <c r="NQV67" s="22"/>
      <c r="NQW67" s="22"/>
      <c r="NQX67" s="22"/>
      <c r="NQY67" s="22"/>
      <c r="NQZ67" s="22"/>
      <c r="NRA67" s="22"/>
      <c r="NRB67" s="22"/>
      <c r="NRC67" s="22"/>
      <c r="NRD67" s="22"/>
      <c r="NRE67" s="22"/>
      <c r="NRF67" s="22"/>
      <c r="NRG67" s="22"/>
      <c r="NRH67" s="22"/>
      <c r="NRI67" s="22"/>
      <c r="NRJ67" s="22"/>
      <c r="NRK67" s="22"/>
      <c r="NRL67" s="22"/>
      <c r="NRM67" s="22"/>
      <c r="NRN67" s="22"/>
      <c r="NRO67" s="22"/>
      <c r="NRP67" s="22"/>
      <c r="NRQ67" s="22"/>
      <c r="NRR67" s="22"/>
      <c r="NRS67" s="22"/>
      <c r="NRT67" s="22"/>
      <c r="NRU67" s="22"/>
      <c r="NRV67" s="22"/>
      <c r="NRW67" s="22"/>
      <c r="NRX67" s="22"/>
      <c r="NRY67" s="22"/>
      <c r="NRZ67" s="22"/>
      <c r="NSA67" s="22"/>
      <c r="NSB67" s="22"/>
      <c r="NSC67" s="22"/>
      <c r="NSD67" s="22"/>
      <c r="NSE67" s="22"/>
      <c r="NSF67" s="22"/>
      <c r="NSG67" s="22"/>
      <c r="NSH67" s="22"/>
      <c r="NSI67" s="22"/>
      <c r="NSJ67" s="22"/>
      <c r="NSK67" s="22"/>
      <c r="NSL67" s="22"/>
      <c r="NSM67" s="22"/>
      <c r="NSN67" s="22"/>
      <c r="NSO67" s="22"/>
      <c r="NSP67" s="22"/>
      <c r="NSQ67" s="22"/>
      <c r="NSR67" s="22"/>
      <c r="NSS67" s="22"/>
      <c r="NST67" s="22"/>
      <c r="NSU67" s="22"/>
      <c r="NSV67" s="22"/>
      <c r="NSW67" s="22"/>
      <c r="NSX67" s="22"/>
      <c r="NSY67" s="22"/>
      <c r="NSZ67" s="22"/>
      <c r="NTA67" s="22"/>
      <c r="NTB67" s="22"/>
      <c r="NTC67" s="22"/>
      <c r="NTD67" s="22"/>
      <c r="NTE67" s="22"/>
      <c r="NTF67" s="22"/>
      <c r="NTG67" s="22"/>
      <c r="NTH67" s="22"/>
      <c r="NTI67" s="22"/>
      <c r="NTJ67" s="22"/>
      <c r="NTK67" s="22"/>
      <c r="NTL67" s="22"/>
      <c r="NTM67" s="22"/>
      <c r="NTN67" s="22"/>
      <c r="NTO67" s="22"/>
      <c r="NTP67" s="22"/>
      <c r="NTQ67" s="22"/>
      <c r="NTR67" s="22"/>
      <c r="NTS67" s="22"/>
      <c r="NTT67" s="22"/>
      <c r="NTU67" s="22"/>
      <c r="NTV67" s="22"/>
      <c r="NTW67" s="22"/>
      <c r="NTX67" s="22"/>
      <c r="NTY67" s="22"/>
      <c r="NTZ67" s="22"/>
      <c r="NUA67" s="22"/>
      <c r="NUB67" s="22"/>
      <c r="NUC67" s="22"/>
      <c r="NUD67" s="22"/>
      <c r="NUE67" s="22"/>
      <c r="NUF67" s="22"/>
      <c r="NUG67" s="22"/>
      <c r="NUH67" s="22"/>
      <c r="NUI67" s="22"/>
      <c r="NUJ67" s="22"/>
      <c r="NUK67" s="22"/>
      <c r="NUL67" s="22"/>
      <c r="NUM67" s="22"/>
      <c r="NUN67" s="22"/>
      <c r="NUO67" s="22"/>
      <c r="NUP67" s="22"/>
      <c r="NUQ67" s="22"/>
      <c r="NUR67" s="22"/>
      <c r="NUS67" s="22"/>
      <c r="NUT67" s="22"/>
      <c r="NUU67" s="22"/>
      <c r="NUV67" s="22"/>
      <c r="NUW67" s="22"/>
      <c r="NUX67" s="22"/>
      <c r="NUY67" s="22"/>
      <c r="NUZ67" s="22"/>
      <c r="NVA67" s="22"/>
      <c r="NVB67" s="22"/>
      <c r="NVC67" s="22"/>
      <c r="NVD67" s="22"/>
      <c r="NVE67" s="22"/>
      <c r="NVF67" s="22"/>
      <c r="NVG67" s="22"/>
      <c r="NVH67" s="22"/>
      <c r="NVI67" s="22"/>
      <c r="NVJ67" s="22"/>
      <c r="NVK67" s="22"/>
      <c r="NVL67" s="22"/>
      <c r="NVM67" s="22"/>
      <c r="NVN67" s="22"/>
      <c r="NVO67" s="22"/>
      <c r="NVP67" s="22"/>
      <c r="NVQ67" s="22"/>
      <c r="NVR67" s="22"/>
      <c r="NVS67" s="22"/>
      <c r="NVT67" s="22"/>
      <c r="NVU67" s="22"/>
      <c r="NVV67" s="22"/>
      <c r="NVW67" s="22"/>
      <c r="NVX67" s="22"/>
      <c r="NVY67" s="22"/>
      <c r="NVZ67" s="22"/>
      <c r="NWA67" s="22"/>
      <c r="NWB67" s="22"/>
      <c r="NWC67" s="22"/>
      <c r="NWD67" s="22"/>
      <c r="NWE67" s="22"/>
      <c r="NWF67" s="22"/>
      <c r="NWG67" s="22"/>
      <c r="NWH67" s="22"/>
      <c r="NWI67" s="22"/>
      <c r="NWJ67" s="22"/>
      <c r="NWK67" s="22"/>
      <c r="NWL67" s="22"/>
      <c r="NWM67" s="22"/>
      <c r="NWN67" s="22"/>
      <c r="NWO67" s="22"/>
      <c r="NWP67" s="22"/>
      <c r="NWQ67" s="22"/>
      <c r="NWR67" s="22"/>
      <c r="NWS67" s="22"/>
      <c r="NWT67" s="22"/>
      <c r="NWU67" s="22"/>
      <c r="NWV67" s="22"/>
      <c r="NWW67" s="22"/>
      <c r="NWX67" s="22"/>
      <c r="NWY67" s="22"/>
      <c r="NWZ67" s="22"/>
      <c r="NXA67" s="22"/>
      <c r="NXB67" s="22"/>
      <c r="NXC67" s="22"/>
      <c r="NXD67" s="22"/>
      <c r="NXE67" s="22"/>
      <c r="NXF67" s="22"/>
      <c r="NXG67" s="22"/>
      <c r="NXH67" s="22"/>
      <c r="NXI67" s="22"/>
      <c r="NXJ67" s="22"/>
      <c r="NXK67" s="22"/>
      <c r="NXL67" s="22"/>
      <c r="NXM67" s="22"/>
      <c r="NXN67" s="22"/>
      <c r="NXO67" s="22"/>
      <c r="NXP67" s="22"/>
      <c r="NXQ67" s="22"/>
      <c r="NXR67" s="22"/>
      <c r="NXS67" s="22"/>
      <c r="NXT67" s="22"/>
      <c r="NXU67" s="22"/>
      <c r="NXV67" s="22"/>
      <c r="NXW67" s="22"/>
      <c r="NXX67" s="22"/>
      <c r="NXY67" s="22"/>
      <c r="NXZ67" s="22"/>
      <c r="NYA67" s="22"/>
      <c r="NYB67" s="22"/>
      <c r="NYC67" s="22"/>
      <c r="NYD67" s="22"/>
      <c r="NYE67" s="22"/>
      <c r="NYF67" s="22"/>
      <c r="NYG67" s="22"/>
      <c r="NYH67" s="22"/>
      <c r="NYI67" s="22"/>
      <c r="NYJ67" s="22"/>
      <c r="NYK67" s="22"/>
      <c r="NYL67" s="22"/>
      <c r="NYM67" s="22"/>
      <c r="NYN67" s="22"/>
      <c r="NYO67" s="22"/>
      <c r="NYP67" s="22"/>
      <c r="NYQ67" s="22"/>
      <c r="NYR67" s="22"/>
      <c r="NYS67" s="22"/>
      <c r="NYT67" s="22"/>
      <c r="NYU67" s="22"/>
      <c r="NYV67" s="22"/>
      <c r="NYW67" s="22"/>
      <c r="NYX67" s="22"/>
      <c r="NYY67" s="22"/>
      <c r="NYZ67" s="22"/>
      <c r="NZA67" s="22"/>
      <c r="NZB67" s="22"/>
      <c r="NZC67" s="22"/>
      <c r="NZD67" s="22"/>
      <c r="NZE67" s="22"/>
      <c r="NZF67" s="22"/>
      <c r="NZG67" s="22"/>
      <c r="NZH67" s="22"/>
      <c r="NZI67" s="22"/>
      <c r="NZJ67" s="22"/>
      <c r="NZK67" s="22"/>
      <c r="NZL67" s="22"/>
      <c r="NZM67" s="22"/>
      <c r="NZN67" s="22"/>
      <c r="NZO67" s="22"/>
      <c r="NZP67" s="22"/>
      <c r="NZQ67" s="22"/>
      <c r="NZR67" s="22"/>
      <c r="NZS67" s="22"/>
      <c r="NZT67" s="22"/>
      <c r="NZU67" s="22"/>
      <c r="NZV67" s="22"/>
      <c r="NZW67" s="22"/>
      <c r="NZX67" s="22"/>
      <c r="NZY67" s="22"/>
      <c r="NZZ67" s="22"/>
      <c r="OAA67" s="22"/>
      <c r="OAB67" s="22"/>
      <c r="OAC67" s="22"/>
      <c r="OAD67" s="22"/>
      <c r="OAE67" s="22"/>
      <c r="OAF67" s="22"/>
      <c r="OAG67" s="22"/>
      <c r="OAH67" s="22"/>
      <c r="OAI67" s="22"/>
      <c r="OAJ67" s="22"/>
      <c r="OAK67" s="22"/>
      <c r="OAL67" s="22"/>
      <c r="OAM67" s="22"/>
      <c r="OAN67" s="22"/>
      <c r="OAO67" s="22"/>
      <c r="OAP67" s="22"/>
      <c r="OAQ67" s="22"/>
      <c r="OAR67" s="22"/>
      <c r="OAS67" s="22"/>
      <c r="OAT67" s="22"/>
      <c r="OAU67" s="22"/>
      <c r="OAV67" s="22"/>
      <c r="OAW67" s="22"/>
      <c r="OAX67" s="22"/>
      <c r="OAY67" s="22"/>
      <c r="OAZ67" s="22"/>
      <c r="OBA67" s="22"/>
      <c r="OBB67" s="22"/>
      <c r="OBC67" s="22"/>
      <c r="OBD67" s="22"/>
      <c r="OBE67" s="22"/>
      <c r="OBF67" s="22"/>
      <c r="OBG67" s="22"/>
      <c r="OBH67" s="22"/>
      <c r="OBI67" s="22"/>
      <c r="OBJ67" s="22"/>
      <c r="OBK67" s="22"/>
      <c r="OBL67" s="22"/>
      <c r="OBM67" s="22"/>
      <c r="OBN67" s="22"/>
      <c r="OBO67" s="22"/>
      <c r="OBP67" s="22"/>
      <c r="OBQ67" s="22"/>
      <c r="OBR67" s="22"/>
      <c r="OBS67" s="22"/>
      <c r="OBT67" s="22"/>
      <c r="OBU67" s="22"/>
      <c r="OBV67" s="22"/>
      <c r="OBW67" s="22"/>
      <c r="OBX67" s="22"/>
      <c r="OBY67" s="22"/>
      <c r="OBZ67" s="22"/>
      <c r="OCA67" s="22"/>
      <c r="OCB67" s="22"/>
      <c r="OCC67" s="22"/>
      <c r="OCD67" s="22"/>
      <c r="OCE67" s="22"/>
      <c r="OCF67" s="22"/>
      <c r="OCG67" s="22"/>
      <c r="OCH67" s="22"/>
      <c r="OCI67" s="22"/>
      <c r="OCJ67" s="22"/>
      <c r="OCK67" s="22"/>
      <c r="OCL67" s="22"/>
      <c r="OCM67" s="22"/>
      <c r="OCN67" s="22"/>
      <c r="OCO67" s="22"/>
      <c r="OCP67" s="22"/>
      <c r="OCQ67" s="22"/>
      <c r="OCR67" s="22"/>
      <c r="OCS67" s="22"/>
      <c r="OCT67" s="22"/>
      <c r="OCU67" s="22"/>
      <c r="OCV67" s="22"/>
      <c r="OCW67" s="22"/>
      <c r="OCX67" s="22"/>
      <c r="OCY67" s="22"/>
      <c r="OCZ67" s="22"/>
      <c r="ODA67" s="22"/>
      <c r="ODB67" s="22"/>
      <c r="ODC67" s="22"/>
      <c r="ODD67" s="22"/>
      <c r="ODE67" s="22"/>
      <c r="ODF67" s="22"/>
      <c r="ODG67" s="22"/>
      <c r="ODH67" s="22"/>
      <c r="ODI67" s="22"/>
      <c r="ODJ67" s="22"/>
      <c r="ODK67" s="22"/>
      <c r="ODL67" s="22"/>
      <c r="ODM67" s="22"/>
      <c r="ODN67" s="22"/>
      <c r="ODO67" s="22"/>
      <c r="ODP67" s="22"/>
      <c r="ODQ67" s="22"/>
      <c r="ODR67" s="22"/>
      <c r="ODS67" s="22"/>
      <c r="ODT67" s="22"/>
      <c r="ODU67" s="22"/>
      <c r="ODV67" s="22"/>
      <c r="ODW67" s="22"/>
      <c r="ODX67" s="22"/>
      <c r="ODY67" s="22"/>
      <c r="ODZ67" s="22"/>
      <c r="OEA67" s="22"/>
      <c r="OEB67" s="22"/>
      <c r="OEC67" s="22"/>
      <c r="OED67" s="22"/>
      <c r="OEE67" s="22"/>
      <c r="OEF67" s="22"/>
      <c r="OEG67" s="22"/>
      <c r="OEH67" s="22"/>
      <c r="OEI67" s="22"/>
      <c r="OEJ67" s="22"/>
      <c r="OEK67" s="22"/>
      <c r="OEL67" s="22"/>
      <c r="OEM67" s="22"/>
      <c r="OEN67" s="22"/>
      <c r="OEO67" s="22"/>
      <c r="OEP67" s="22"/>
      <c r="OEQ67" s="22"/>
      <c r="OER67" s="22"/>
      <c r="OES67" s="22"/>
      <c r="OET67" s="22"/>
      <c r="OEU67" s="22"/>
      <c r="OEV67" s="22"/>
      <c r="OEW67" s="22"/>
      <c r="OEX67" s="22"/>
      <c r="OEY67" s="22"/>
      <c r="OEZ67" s="22"/>
      <c r="OFA67" s="22"/>
      <c r="OFB67" s="22"/>
      <c r="OFC67" s="22"/>
      <c r="OFD67" s="22"/>
      <c r="OFE67" s="22"/>
      <c r="OFF67" s="22"/>
      <c r="OFG67" s="22"/>
      <c r="OFH67" s="22"/>
      <c r="OFI67" s="22"/>
      <c r="OFJ67" s="22"/>
      <c r="OFK67" s="22"/>
      <c r="OFL67" s="22"/>
      <c r="OFM67" s="22"/>
      <c r="OFN67" s="22"/>
      <c r="OFO67" s="22"/>
      <c r="OFP67" s="22"/>
      <c r="OFQ67" s="22"/>
      <c r="OFR67" s="22"/>
      <c r="OFS67" s="22"/>
      <c r="OFT67" s="22"/>
      <c r="OFU67" s="22"/>
      <c r="OFV67" s="22"/>
      <c r="OFW67" s="22"/>
      <c r="OFX67" s="22"/>
      <c r="OFY67" s="22"/>
      <c r="OFZ67" s="22"/>
      <c r="OGA67" s="22"/>
      <c r="OGB67" s="22"/>
      <c r="OGC67" s="22"/>
      <c r="OGD67" s="22"/>
      <c r="OGE67" s="22"/>
      <c r="OGF67" s="22"/>
      <c r="OGG67" s="22"/>
      <c r="OGH67" s="22"/>
      <c r="OGI67" s="22"/>
      <c r="OGJ67" s="22"/>
      <c r="OGK67" s="22"/>
      <c r="OGL67" s="22"/>
      <c r="OGM67" s="22"/>
      <c r="OGN67" s="22"/>
      <c r="OGO67" s="22"/>
      <c r="OGP67" s="22"/>
      <c r="OGQ67" s="22"/>
      <c r="OGR67" s="22"/>
      <c r="OGS67" s="22"/>
      <c r="OGT67" s="22"/>
      <c r="OGU67" s="22"/>
      <c r="OGV67" s="22"/>
      <c r="OGW67" s="22"/>
      <c r="OGX67" s="22"/>
      <c r="OGY67" s="22"/>
      <c r="OGZ67" s="22"/>
      <c r="OHA67" s="22"/>
      <c r="OHB67" s="22"/>
      <c r="OHC67" s="22"/>
      <c r="OHD67" s="22"/>
      <c r="OHE67" s="22"/>
      <c r="OHF67" s="22"/>
      <c r="OHG67" s="22"/>
      <c r="OHH67" s="22"/>
      <c r="OHI67" s="22"/>
      <c r="OHJ67" s="22"/>
      <c r="OHK67" s="22"/>
      <c r="OHL67" s="22"/>
      <c r="OHM67" s="22"/>
      <c r="OHN67" s="22"/>
      <c r="OHO67" s="22"/>
      <c r="OHP67" s="22"/>
      <c r="OHQ67" s="22"/>
      <c r="OHR67" s="22"/>
      <c r="OHS67" s="22"/>
      <c r="OHT67" s="22"/>
      <c r="OHU67" s="22"/>
      <c r="OHV67" s="22"/>
      <c r="OHW67" s="22"/>
      <c r="OHX67" s="22"/>
      <c r="OHY67" s="22"/>
      <c r="OHZ67" s="22"/>
      <c r="OIA67" s="22"/>
      <c r="OIB67" s="22"/>
      <c r="OIC67" s="22"/>
      <c r="OID67" s="22"/>
      <c r="OIE67" s="22"/>
      <c r="OIF67" s="22"/>
      <c r="OIG67" s="22"/>
      <c r="OIH67" s="22"/>
      <c r="OII67" s="22"/>
      <c r="OIJ67" s="22"/>
      <c r="OIK67" s="22"/>
      <c r="OIL67" s="22"/>
      <c r="OIM67" s="22"/>
      <c r="OIN67" s="22"/>
      <c r="OIO67" s="22"/>
      <c r="OIP67" s="22"/>
      <c r="OIQ67" s="22"/>
      <c r="OIR67" s="22"/>
      <c r="OIS67" s="22"/>
      <c r="OIT67" s="22"/>
      <c r="OIU67" s="22"/>
      <c r="OIV67" s="22"/>
      <c r="OIW67" s="22"/>
      <c r="OIX67" s="22"/>
      <c r="OIY67" s="22"/>
      <c r="OIZ67" s="22"/>
      <c r="OJA67" s="22"/>
      <c r="OJB67" s="22"/>
      <c r="OJC67" s="22"/>
      <c r="OJD67" s="22"/>
      <c r="OJE67" s="22"/>
      <c r="OJF67" s="22"/>
      <c r="OJG67" s="22"/>
      <c r="OJH67" s="22"/>
      <c r="OJI67" s="22"/>
      <c r="OJJ67" s="22"/>
      <c r="OJK67" s="22"/>
      <c r="OJL67" s="22"/>
      <c r="OJM67" s="22"/>
      <c r="OJN67" s="22"/>
      <c r="OJO67" s="22"/>
      <c r="OJP67" s="22"/>
      <c r="OJQ67" s="22"/>
      <c r="OJR67" s="22"/>
      <c r="OJS67" s="22"/>
      <c r="OJT67" s="22"/>
      <c r="OJU67" s="22"/>
      <c r="OJV67" s="22"/>
      <c r="OJW67" s="22"/>
      <c r="OJX67" s="22"/>
      <c r="OJY67" s="22"/>
      <c r="OJZ67" s="22"/>
      <c r="OKA67" s="22"/>
      <c r="OKB67" s="22"/>
      <c r="OKC67" s="22"/>
      <c r="OKD67" s="22"/>
      <c r="OKE67" s="22"/>
      <c r="OKF67" s="22"/>
      <c r="OKG67" s="22"/>
      <c r="OKH67" s="22"/>
      <c r="OKI67" s="22"/>
      <c r="OKJ67" s="22"/>
      <c r="OKK67" s="22"/>
      <c r="OKL67" s="22"/>
      <c r="OKM67" s="22"/>
      <c r="OKN67" s="22"/>
      <c r="OKO67" s="22"/>
      <c r="OKP67" s="22"/>
      <c r="OKQ67" s="22"/>
      <c r="OKR67" s="22"/>
      <c r="OKS67" s="22"/>
      <c r="OKT67" s="22"/>
      <c r="OKU67" s="22"/>
      <c r="OKV67" s="22"/>
      <c r="OKW67" s="22"/>
      <c r="OKX67" s="22"/>
      <c r="OKY67" s="22"/>
      <c r="OKZ67" s="22"/>
      <c r="OLA67" s="22"/>
      <c r="OLB67" s="22"/>
      <c r="OLC67" s="22"/>
      <c r="OLD67" s="22"/>
      <c r="OLE67" s="22"/>
      <c r="OLF67" s="22"/>
      <c r="OLG67" s="22"/>
      <c r="OLH67" s="22"/>
      <c r="OLI67" s="22"/>
      <c r="OLJ67" s="22"/>
      <c r="OLK67" s="22"/>
      <c r="OLL67" s="22"/>
      <c r="OLM67" s="22"/>
      <c r="OLN67" s="22"/>
      <c r="OLO67" s="22"/>
      <c r="OLP67" s="22"/>
      <c r="OLQ67" s="22"/>
      <c r="OLR67" s="22"/>
      <c r="OLS67" s="22"/>
      <c r="OLT67" s="22"/>
      <c r="OLU67" s="22"/>
      <c r="OLV67" s="22"/>
      <c r="OLW67" s="22"/>
      <c r="OLX67" s="22"/>
      <c r="OLY67" s="22"/>
      <c r="OLZ67" s="22"/>
      <c r="OMA67" s="22"/>
      <c r="OMB67" s="22"/>
      <c r="OMC67" s="22"/>
      <c r="OMD67" s="22"/>
      <c r="OME67" s="22"/>
      <c r="OMF67" s="22"/>
      <c r="OMG67" s="22"/>
      <c r="OMH67" s="22"/>
      <c r="OMI67" s="22"/>
      <c r="OMJ67" s="22"/>
      <c r="OMK67" s="22"/>
      <c r="OML67" s="22"/>
      <c r="OMM67" s="22"/>
      <c r="OMN67" s="22"/>
      <c r="OMO67" s="22"/>
      <c r="OMP67" s="22"/>
      <c r="OMQ67" s="22"/>
      <c r="OMR67" s="22"/>
      <c r="OMS67" s="22"/>
      <c r="OMT67" s="22"/>
      <c r="OMU67" s="22"/>
      <c r="OMV67" s="22"/>
      <c r="OMW67" s="22"/>
      <c r="OMX67" s="22"/>
      <c r="OMY67" s="22"/>
      <c r="OMZ67" s="22"/>
      <c r="ONA67" s="22"/>
      <c r="ONB67" s="22"/>
      <c r="ONC67" s="22"/>
      <c r="OND67" s="22"/>
      <c r="ONE67" s="22"/>
      <c r="ONF67" s="22"/>
      <c r="ONG67" s="22"/>
      <c r="ONH67" s="22"/>
      <c r="ONI67" s="22"/>
      <c r="ONJ67" s="22"/>
      <c r="ONK67" s="22"/>
      <c r="ONL67" s="22"/>
      <c r="ONM67" s="22"/>
      <c r="ONN67" s="22"/>
      <c r="ONO67" s="22"/>
      <c r="ONP67" s="22"/>
      <c r="ONQ67" s="22"/>
      <c r="ONR67" s="22"/>
      <c r="ONS67" s="22"/>
      <c r="ONT67" s="22"/>
      <c r="ONU67" s="22"/>
      <c r="ONV67" s="22"/>
      <c r="ONW67" s="22"/>
      <c r="ONX67" s="22"/>
      <c r="ONY67" s="22"/>
      <c r="ONZ67" s="22"/>
      <c r="OOA67" s="22"/>
      <c r="OOB67" s="22"/>
      <c r="OOC67" s="22"/>
      <c r="OOD67" s="22"/>
      <c r="OOE67" s="22"/>
      <c r="OOF67" s="22"/>
      <c r="OOG67" s="22"/>
      <c r="OOH67" s="22"/>
      <c r="OOI67" s="22"/>
      <c r="OOJ67" s="22"/>
      <c r="OOK67" s="22"/>
      <c r="OOL67" s="22"/>
      <c r="OOM67" s="22"/>
      <c r="OON67" s="22"/>
      <c r="OOO67" s="22"/>
      <c r="OOP67" s="22"/>
      <c r="OOQ67" s="22"/>
      <c r="OOR67" s="22"/>
      <c r="OOS67" s="22"/>
      <c r="OOT67" s="22"/>
      <c r="OOU67" s="22"/>
      <c r="OOV67" s="22"/>
      <c r="OOW67" s="22"/>
      <c r="OOX67" s="22"/>
      <c r="OOY67" s="22"/>
      <c r="OOZ67" s="22"/>
      <c r="OPA67" s="22"/>
      <c r="OPB67" s="22"/>
      <c r="OPC67" s="22"/>
      <c r="OPD67" s="22"/>
      <c r="OPE67" s="22"/>
      <c r="OPF67" s="22"/>
      <c r="OPG67" s="22"/>
      <c r="OPH67" s="22"/>
      <c r="OPI67" s="22"/>
      <c r="OPJ67" s="22"/>
      <c r="OPK67" s="22"/>
      <c r="OPL67" s="22"/>
      <c r="OPM67" s="22"/>
      <c r="OPN67" s="22"/>
      <c r="OPO67" s="22"/>
      <c r="OPP67" s="22"/>
      <c r="OPQ67" s="22"/>
      <c r="OPR67" s="22"/>
      <c r="OPS67" s="22"/>
      <c r="OPT67" s="22"/>
      <c r="OPU67" s="22"/>
      <c r="OPV67" s="22"/>
      <c r="OPW67" s="22"/>
      <c r="OPX67" s="22"/>
      <c r="OPY67" s="22"/>
      <c r="OPZ67" s="22"/>
      <c r="OQA67" s="22"/>
      <c r="OQB67" s="22"/>
      <c r="OQC67" s="22"/>
      <c r="OQD67" s="22"/>
      <c r="OQE67" s="22"/>
      <c r="OQF67" s="22"/>
      <c r="OQG67" s="22"/>
      <c r="OQH67" s="22"/>
      <c r="OQI67" s="22"/>
      <c r="OQJ67" s="22"/>
      <c r="OQK67" s="22"/>
      <c r="OQL67" s="22"/>
      <c r="OQM67" s="22"/>
      <c r="OQN67" s="22"/>
      <c r="OQO67" s="22"/>
      <c r="OQP67" s="22"/>
      <c r="OQQ67" s="22"/>
      <c r="OQR67" s="22"/>
      <c r="OQS67" s="22"/>
      <c r="OQT67" s="22"/>
      <c r="OQU67" s="22"/>
      <c r="OQV67" s="22"/>
      <c r="OQW67" s="22"/>
      <c r="OQX67" s="22"/>
      <c r="OQY67" s="22"/>
      <c r="OQZ67" s="22"/>
      <c r="ORA67" s="22"/>
      <c r="ORB67" s="22"/>
      <c r="ORC67" s="22"/>
      <c r="ORD67" s="22"/>
      <c r="ORE67" s="22"/>
      <c r="ORF67" s="22"/>
      <c r="ORG67" s="22"/>
      <c r="ORH67" s="22"/>
      <c r="ORI67" s="22"/>
      <c r="ORJ67" s="22"/>
      <c r="ORK67" s="22"/>
      <c r="ORL67" s="22"/>
      <c r="ORM67" s="22"/>
      <c r="ORN67" s="22"/>
      <c r="ORO67" s="22"/>
      <c r="ORP67" s="22"/>
      <c r="ORQ67" s="22"/>
      <c r="ORR67" s="22"/>
      <c r="ORS67" s="22"/>
      <c r="ORT67" s="22"/>
      <c r="ORU67" s="22"/>
      <c r="ORV67" s="22"/>
      <c r="ORW67" s="22"/>
      <c r="ORX67" s="22"/>
      <c r="ORY67" s="22"/>
      <c r="ORZ67" s="22"/>
      <c r="OSA67" s="22"/>
      <c r="OSB67" s="22"/>
      <c r="OSC67" s="22"/>
      <c r="OSD67" s="22"/>
      <c r="OSE67" s="22"/>
      <c r="OSF67" s="22"/>
      <c r="OSG67" s="22"/>
      <c r="OSH67" s="22"/>
      <c r="OSI67" s="22"/>
      <c r="OSJ67" s="22"/>
      <c r="OSK67" s="22"/>
      <c r="OSL67" s="22"/>
      <c r="OSM67" s="22"/>
      <c r="OSN67" s="22"/>
      <c r="OSO67" s="22"/>
      <c r="OSP67" s="22"/>
      <c r="OSQ67" s="22"/>
      <c r="OSR67" s="22"/>
      <c r="OSS67" s="22"/>
      <c r="OST67" s="22"/>
      <c r="OSU67" s="22"/>
      <c r="OSV67" s="22"/>
      <c r="OSW67" s="22"/>
      <c r="OSX67" s="22"/>
      <c r="OSY67" s="22"/>
      <c r="OSZ67" s="22"/>
      <c r="OTA67" s="22"/>
      <c r="OTB67" s="22"/>
      <c r="OTC67" s="22"/>
      <c r="OTD67" s="22"/>
      <c r="OTE67" s="22"/>
      <c r="OTF67" s="22"/>
      <c r="OTG67" s="22"/>
      <c r="OTH67" s="22"/>
      <c r="OTI67" s="22"/>
      <c r="OTJ67" s="22"/>
      <c r="OTK67" s="22"/>
      <c r="OTL67" s="22"/>
      <c r="OTM67" s="22"/>
      <c r="OTN67" s="22"/>
      <c r="OTO67" s="22"/>
      <c r="OTP67" s="22"/>
      <c r="OTQ67" s="22"/>
      <c r="OTR67" s="22"/>
      <c r="OTS67" s="22"/>
      <c r="OTT67" s="22"/>
      <c r="OTU67" s="22"/>
      <c r="OTV67" s="22"/>
      <c r="OTW67" s="22"/>
      <c r="OTX67" s="22"/>
      <c r="OTY67" s="22"/>
      <c r="OTZ67" s="22"/>
      <c r="OUA67" s="22"/>
      <c r="OUB67" s="22"/>
      <c r="OUC67" s="22"/>
      <c r="OUD67" s="22"/>
      <c r="OUE67" s="22"/>
      <c r="OUF67" s="22"/>
      <c r="OUG67" s="22"/>
      <c r="OUH67" s="22"/>
      <c r="OUI67" s="22"/>
      <c r="OUJ67" s="22"/>
      <c r="OUK67" s="22"/>
      <c r="OUL67" s="22"/>
      <c r="OUM67" s="22"/>
      <c r="OUN67" s="22"/>
      <c r="OUO67" s="22"/>
      <c r="OUP67" s="22"/>
      <c r="OUQ67" s="22"/>
      <c r="OUR67" s="22"/>
      <c r="OUS67" s="22"/>
      <c r="OUT67" s="22"/>
      <c r="OUU67" s="22"/>
      <c r="OUV67" s="22"/>
      <c r="OUW67" s="22"/>
      <c r="OUX67" s="22"/>
      <c r="OUY67" s="22"/>
      <c r="OUZ67" s="22"/>
      <c r="OVA67" s="22"/>
      <c r="OVB67" s="22"/>
      <c r="OVC67" s="22"/>
      <c r="OVD67" s="22"/>
      <c r="OVE67" s="22"/>
      <c r="OVF67" s="22"/>
      <c r="OVG67" s="22"/>
      <c r="OVH67" s="22"/>
      <c r="OVI67" s="22"/>
      <c r="OVJ67" s="22"/>
      <c r="OVK67" s="22"/>
      <c r="OVL67" s="22"/>
      <c r="OVM67" s="22"/>
      <c r="OVN67" s="22"/>
      <c r="OVO67" s="22"/>
      <c r="OVP67" s="22"/>
      <c r="OVQ67" s="22"/>
      <c r="OVR67" s="22"/>
      <c r="OVS67" s="22"/>
      <c r="OVT67" s="22"/>
      <c r="OVU67" s="22"/>
      <c r="OVV67" s="22"/>
      <c r="OVW67" s="22"/>
      <c r="OVX67" s="22"/>
      <c r="OVY67" s="22"/>
      <c r="OVZ67" s="22"/>
      <c r="OWA67" s="22"/>
      <c r="OWB67" s="22"/>
      <c r="OWC67" s="22"/>
      <c r="OWD67" s="22"/>
      <c r="OWE67" s="22"/>
      <c r="OWF67" s="22"/>
      <c r="OWG67" s="22"/>
      <c r="OWH67" s="22"/>
      <c r="OWI67" s="22"/>
      <c r="OWJ67" s="22"/>
      <c r="OWK67" s="22"/>
      <c r="OWL67" s="22"/>
      <c r="OWM67" s="22"/>
      <c r="OWN67" s="22"/>
      <c r="OWO67" s="22"/>
      <c r="OWP67" s="22"/>
      <c r="OWQ67" s="22"/>
      <c r="OWR67" s="22"/>
      <c r="OWS67" s="22"/>
      <c r="OWT67" s="22"/>
      <c r="OWU67" s="22"/>
      <c r="OWV67" s="22"/>
      <c r="OWW67" s="22"/>
      <c r="OWX67" s="22"/>
      <c r="OWY67" s="22"/>
      <c r="OWZ67" s="22"/>
      <c r="OXA67" s="22"/>
      <c r="OXB67" s="22"/>
      <c r="OXC67" s="22"/>
      <c r="OXD67" s="22"/>
      <c r="OXE67" s="22"/>
      <c r="OXF67" s="22"/>
      <c r="OXG67" s="22"/>
      <c r="OXH67" s="22"/>
      <c r="OXI67" s="22"/>
      <c r="OXJ67" s="22"/>
      <c r="OXK67" s="22"/>
      <c r="OXL67" s="22"/>
      <c r="OXM67" s="22"/>
      <c r="OXN67" s="22"/>
      <c r="OXO67" s="22"/>
      <c r="OXP67" s="22"/>
      <c r="OXQ67" s="22"/>
      <c r="OXR67" s="22"/>
      <c r="OXS67" s="22"/>
      <c r="OXT67" s="22"/>
      <c r="OXU67" s="22"/>
      <c r="OXV67" s="22"/>
      <c r="OXW67" s="22"/>
      <c r="OXX67" s="22"/>
      <c r="OXY67" s="22"/>
      <c r="OXZ67" s="22"/>
      <c r="OYA67" s="22"/>
      <c r="OYB67" s="22"/>
      <c r="OYC67" s="22"/>
      <c r="OYD67" s="22"/>
      <c r="OYE67" s="22"/>
      <c r="OYF67" s="22"/>
      <c r="OYG67" s="22"/>
      <c r="OYH67" s="22"/>
      <c r="OYI67" s="22"/>
      <c r="OYJ67" s="22"/>
      <c r="OYK67" s="22"/>
      <c r="OYL67" s="22"/>
      <c r="OYM67" s="22"/>
      <c r="OYN67" s="22"/>
      <c r="OYO67" s="22"/>
      <c r="OYP67" s="22"/>
      <c r="OYQ67" s="22"/>
      <c r="OYR67" s="22"/>
      <c r="OYS67" s="22"/>
      <c r="OYT67" s="22"/>
      <c r="OYU67" s="22"/>
      <c r="OYV67" s="22"/>
      <c r="OYW67" s="22"/>
      <c r="OYX67" s="22"/>
      <c r="OYY67" s="22"/>
      <c r="OYZ67" s="22"/>
      <c r="OZA67" s="22"/>
      <c r="OZB67" s="22"/>
      <c r="OZC67" s="22"/>
      <c r="OZD67" s="22"/>
      <c r="OZE67" s="22"/>
      <c r="OZF67" s="22"/>
      <c r="OZG67" s="22"/>
      <c r="OZH67" s="22"/>
      <c r="OZI67" s="22"/>
      <c r="OZJ67" s="22"/>
      <c r="OZK67" s="22"/>
      <c r="OZL67" s="22"/>
      <c r="OZM67" s="22"/>
      <c r="OZN67" s="22"/>
      <c r="OZO67" s="22"/>
      <c r="OZP67" s="22"/>
      <c r="OZQ67" s="22"/>
      <c r="OZR67" s="22"/>
      <c r="OZS67" s="22"/>
      <c r="OZT67" s="22"/>
      <c r="OZU67" s="22"/>
      <c r="OZV67" s="22"/>
      <c r="OZW67" s="22"/>
      <c r="OZX67" s="22"/>
      <c r="OZY67" s="22"/>
      <c r="OZZ67" s="22"/>
      <c r="PAA67" s="22"/>
      <c r="PAB67" s="22"/>
      <c r="PAC67" s="22"/>
      <c r="PAD67" s="22"/>
      <c r="PAE67" s="22"/>
      <c r="PAF67" s="22"/>
      <c r="PAG67" s="22"/>
      <c r="PAH67" s="22"/>
      <c r="PAI67" s="22"/>
      <c r="PAJ67" s="22"/>
      <c r="PAK67" s="22"/>
      <c r="PAL67" s="22"/>
      <c r="PAM67" s="22"/>
      <c r="PAN67" s="22"/>
      <c r="PAO67" s="22"/>
      <c r="PAP67" s="22"/>
      <c r="PAQ67" s="22"/>
      <c r="PAR67" s="22"/>
      <c r="PAS67" s="22"/>
      <c r="PAT67" s="22"/>
      <c r="PAU67" s="22"/>
      <c r="PAV67" s="22"/>
      <c r="PAW67" s="22"/>
      <c r="PAX67" s="22"/>
      <c r="PAY67" s="22"/>
      <c r="PAZ67" s="22"/>
      <c r="PBA67" s="22"/>
      <c r="PBB67" s="22"/>
      <c r="PBC67" s="22"/>
      <c r="PBD67" s="22"/>
      <c r="PBE67" s="22"/>
      <c r="PBF67" s="22"/>
      <c r="PBG67" s="22"/>
      <c r="PBH67" s="22"/>
      <c r="PBI67" s="22"/>
      <c r="PBJ67" s="22"/>
      <c r="PBK67" s="22"/>
      <c r="PBL67" s="22"/>
      <c r="PBM67" s="22"/>
      <c r="PBN67" s="22"/>
      <c r="PBO67" s="22"/>
      <c r="PBP67" s="22"/>
      <c r="PBQ67" s="22"/>
      <c r="PBR67" s="22"/>
      <c r="PBS67" s="22"/>
      <c r="PBT67" s="22"/>
      <c r="PBU67" s="22"/>
      <c r="PBV67" s="22"/>
      <c r="PBW67" s="22"/>
      <c r="PBX67" s="22"/>
      <c r="PBY67" s="22"/>
      <c r="PBZ67" s="22"/>
      <c r="PCA67" s="22"/>
      <c r="PCB67" s="22"/>
      <c r="PCC67" s="22"/>
      <c r="PCD67" s="22"/>
      <c r="PCE67" s="22"/>
      <c r="PCF67" s="22"/>
      <c r="PCG67" s="22"/>
      <c r="PCH67" s="22"/>
      <c r="PCI67" s="22"/>
      <c r="PCJ67" s="22"/>
      <c r="PCK67" s="22"/>
      <c r="PCL67" s="22"/>
      <c r="PCM67" s="22"/>
      <c r="PCN67" s="22"/>
      <c r="PCO67" s="22"/>
      <c r="PCP67" s="22"/>
      <c r="PCQ67" s="22"/>
      <c r="PCR67" s="22"/>
      <c r="PCS67" s="22"/>
      <c r="PCT67" s="22"/>
      <c r="PCU67" s="22"/>
      <c r="PCV67" s="22"/>
      <c r="PCW67" s="22"/>
      <c r="PCX67" s="22"/>
      <c r="PCY67" s="22"/>
      <c r="PCZ67" s="22"/>
      <c r="PDA67" s="22"/>
      <c r="PDB67" s="22"/>
      <c r="PDC67" s="22"/>
      <c r="PDD67" s="22"/>
      <c r="PDE67" s="22"/>
      <c r="PDF67" s="22"/>
      <c r="PDG67" s="22"/>
      <c r="PDH67" s="22"/>
      <c r="PDI67" s="22"/>
      <c r="PDJ67" s="22"/>
      <c r="PDK67" s="22"/>
      <c r="PDL67" s="22"/>
      <c r="PDM67" s="22"/>
      <c r="PDN67" s="22"/>
      <c r="PDO67" s="22"/>
      <c r="PDP67" s="22"/>
      <c r="PDQ67" s="22"/>
      <c r="PDR67" s="22"/>
      <c r="PDS67" s="22"/>
      <c r="PDT67" s="22"/>
      <c r="PDU67" s="22"/>
      <c r="PDV67" s="22"/>
      <c r="PDW67" s="22"/>
      <c r="PDX67" s="22"/>
      <c r="PDY67" s="22"/>
      <c r="PDZ67" s="22"/>
      <c r="PEA67" s="22"/>
      <c r="PEB67" s="22"/>
      <c r="PEC67" s="22"/>
      <c r="PED67" s="22"/>
      <c r="PEE67" s="22"/>
      <c r="PEF67" s="22"/>
      <c r="PEG67" s="22"/>
      <c r="PEH67" s="22"/>
      <c r="PEI67" s="22"/>
      <c r="PEJ67" s="22"/>
      <c r="PEK67" s="22"/>
      <c r="PEL67" s="22"/>
      <c r="PEM67" s="22"/>
      <c r="PEN67" s="22"/>
      <c r="PEO67" s="22"/>
      <c r="PEP67" s="22"/>
      <c r="PEQ67" s="22"/>
      <c r="PER67" s="22"/>
      <c r="PES67" s="22"/>
      <c r="PET67" s="22"/>
      <c r="PEU67" s="22"/>
      <c r="PEV67" s="22"/>
      <c r="PEW67" s="22"/>
      <c r="PEX67" s="22"/>
      <c r="PEY67" s="22"/>
      <c r="PEZ67" s="22"/>
      <c r="PFA67" s="22"/>
      <c r="PFB67" s="22"/>
      <c r="PFC67" s="22"/>
      <c r="PFD67" s="22"/>
      <c r="PFE67" s="22"/>
      <c r="PFF67" s="22"/>
      <c r="PFG67" s="22"/>
      <c r="PFH67" s="22"/>
      <c r="PFI67" s="22"/>
      <c r="PFJ67" s="22"/>
      <c r="PFK67" s="22"/>
      <c r="PFL67" s="22"/>
      <c r="PFM67" s="22"/>
      <c r="PFN67" s="22"/>
      <c r="PFO67" s="22"/>
      <c r="PFP67" s="22"/>
      <c r="PFQ67" s="22"/>
      <c r="PFR67" s="22"/>
      <c r="PFS67" s="22"/>
      <c r="PFT67" s="22"/>
      <c r="PFU67" s="22"/>
      <c r="PFV67" s="22"/>
      <c r="PFW67" s="22"/>
      <c r="PFX67" s="22"/>
      <c r="PFY67" s="22"/>
      <c r="PFZ67" s="22"/>
      <c r="PGA67" s="22"/>
      <c r="PGB67" s="22"/>
      <c r="PGC67" s="22"/>
      <c r="PGD67" s="22"/>
      <c r="PGE67" s="22"/>
      <c r="PGF67" s="22"/>
      <c r="PGG67" s="22"/>
      <c r="PGH67" s="22"/>
      <c r="PGI67" s="22"/>
      <c r="PGJ67" s="22"/>
      <c r="PGK67" s="22"/>
      <c r="PGL67" s="22"/>
      <c r="PGM67" s="22"/>
      <c r="PGN67" s="22"/>
      <c r="PGO67" s="22"/>
      <c r="PGP67" s="22"/>
      <c r="PGQ67" s="22"/>
      <c r="PGR67" s="22"/>
      <c r="PGS67" s="22"/>
      <c r="PGT67" s="22"/>
      <c r="PGU67" s="22"/>
      <c r="PGV67" s="22"/>
      <c r="PGW67" s="22"/>
      <c r="PGX67" s="22"/>
      <c r="PGY67" s="22"/>
      <c r="PGZ67" s="22"/>
      <c r="PHA67" s="22"/>
      <c r="PHB67" s="22"/>
      <c r="PHC67" s="22"/>
      <c r="PHD67" s="22"/>
      <c r="PHE67" s="22"/>
      <c r="PHF67" s="22"/>
      <c r="PHG67" s="22"/>
      <c r="PHH67" s="22"/>
      <c r="PHI67" s="22"/>
      <c r="PHJ67" s="22"/>
      <c r="PHK67" s="22"/>
      <c r="PHL67" s="22"/>
      <c r="PHM67" s="22"/>
      <c r="PHN67" s="22"/>
      <c r="PHO67" s="22"/>
      <c r="PHP67" s="22"/>
      <c r="PHQ67" s="22"/>
      <c r="PHR67" s="22"/>
      <c r="PHS67" s="22"/>
      <c r="PHT67" s="22"/>
      <c r="PHU67" s="22"/>
      <c r="PHV67" s="22"/>
      <c r="PHW67" s="22"/>
      <c r="PHX67" s="22"/>
      <c r="PHY67" s="22"/>
      <c r="PHZ67" s="22"/>
      <c r="PIA67" s="22"/>
      <c r="PIB67" s="22"/>
      <c r="PIC67" s="22"/>
      <c r="PID67" s="22"/>
      <c r="PIE67" s="22"/>
      <c r="PIF67" s="22"/>
      <c r="PIG67" s="22"/>
      <c r="PIH67" s="22"/>
      <c r="PII67" s="22"/>
      <c r="PIJ67" s="22"/>
      <c r="PIK67" s="22"/>
      <c r="PIL67" s="22"/>
      <c r="PIM67" s="22"/>
      <c r="PIN67" s="22"/>
      <c r="PIO67" s="22"/>
      <c r="PIP67" s="22"/>
      <c r="PIQ67" s="22"/>
      <c r="PIR67" s="22"/>
      <c r="PIS67" s="22"/>
      <c r="PIT67" s="22"/>
      <c r="PIU67" s="22"/>
      <c r="PIV67" s="22"/>
      <c r="PIW67" s="22"/>
      <c r="PIX67" s="22"/>
      <c r="PIY67" s="22"/>
      <c r="PIZ67" s="22"/>
      <c r="PJA67" s="22"/>
      <c r="PJB67" s="22"/>
      <c r="PJC67" s="22"/>
      <c r="PJD67" s="22"/>
      <c r="PJE67" s="22"/>
      <c r="PJF67" s="22"/>
      <c r="PJG67" s="22"/>
      <c r="PJH67" s="22"/>
      <c r="PJI67" s="22"/>
      <c r="PJJ67" s="22"/>
      <c r="PJK67" s="22"/>
      <c r="PJL67" s="22"/>
      <c r="PJM67" s="22"/>
      <c r="PJN67" s="22"/>
      <c r="PJO67" s="22"/>
      <c r="PJP67" s="22"/>
      <c r="PJQ67" s="22"/>
      <c r="PJR67" s="22"/>
      <c r="PJS67" s="22"/>
      <c r="PJT67" s="22"/>
      <c r="PJU67" s="22"/>
      <c r="PJV67" s="22"/>
      <c r="PJW67" s="22"/>
      <c r="PJX67" s="22"/>
      <c r="PJY67" s="22"/>
      <c r="PJZ67" s="22"/>
      <c r="PKA67" s="22"/>
      <c r="PKB67" s="22"/>
      <c r="PKC67" s="22"/>
      <c r="PKD67" s="22"/>
      <c r="PKE67" s="22"/>
      <c r="PKF67" s="22"/>
      <c r="PKG67" s="22"/>
      <c r="PKH67" s="22"/>
      <c r="PKI67" s="22"/>
      <c r="PKJ67" s="22"/>
      <c r="PKK67" s="22"/>
      <c r="PKL67" s="22"/>
      <c r="PKM67" s="22"/>
      <c r="PKN67" s="22"/>
      <c r="PKO67" s="22"/>
      <c r="PKP67" s="22"/>
      <c r="PKQ67" s="22"/>
      <c r="PKR67" s="22"/>
      <c r="PKS67" s="22"/>
      <c r="PKT67" s="22"/>
      <c r="PKU67" s="22"/>
      <c r="PKV67" s="22"/>
      <c r="PKW67" s="22"/>
      <c r="PKX67" s="22"/>
      <c r="PKY67" s="22"/>
      <c r="PKZ67" s="22"/>
      <c r="PLA67" s="22"/>
      <c r="PLB67" s="22"/>
      <c r="PLC67" s="22"/>
      <c r="PLD67" s="22"/>
      <c r="PLE67" s="22"/>
      <c r="PLF67" s="22"/>
      <c r="PLG67" s="22"/>
      <c r="PLH67" s="22"/>
      <c r="PLI67" s="22"/>
      <c r="PLJ67" s="22"/>
      <c r="PLK67" s="22"/>
      <c r="PLL67" s="22"/>
      <c r="PLM67" s="22"/>
      <c r="PLN67" s="22"/>
      <c r="PLO67" s="22"/>
      <c r="PLP67" s="22"/>
      <c r="PLQ67" s="22"/>
      <c r="PLR67" s="22"/>
      <c r="PLS67" s="22"/>
      <c r="PLT67" s="22"/>
      <c r="PLU67" s="22"/>
      <c r="PLV67" s="22"/>
      <c r="PLW67" s="22"/>
      <c r="PLX67" s="22"/>
      <c r="PLY67" s="22"/>
      <c r="PLZ67" s="22"/>
      <c r="PMA67" s="22"/>
      <c r="PMB67" s="22"/>
      <c r="PMC67" s="22"/>
      <c r="PMD67" s="22"/>
      <c r="PME67" s="22"/>
      <c r="PMF67" s="22"/>
      <c r="PMG67" s="22"/>
      <c r="PMH67" s="22"/>
      <c r="PMI67" s="22"/>
      <c r="PMJ67" s="22"/>
      <c r="PMK67" s="22"/>
      <c r="PML67" s="22"/>
      <c r="PMM67" s="22"/>
      <c r="PMN67" s="22"/>
      <c r="PMO67" s="22"/>
      <c r="PMP67" s="22"/>
      <c r="PMQ67" s="22"/>
      <c r="PMR67" s="22"/>
      <c r="PMS67" s="22"/>
      <c r="PMT67" s="22"/>
      <c r="PMU67" s="22"/>
      <c r="PMV67" s="22"/>
      <c r="PMW67" s="22"/>
      <c r="PMX67" s="22"/>
      <c r="PMY67" s="22"/>
      <c r="PMZ67" s="22"/>
      <c r="PNA67" s="22"/>
      <c r="PNB67" s="22"/>
      <c r="PNC67" s="22"/>
      <c r="PND67" s="22"/>
      <c r="PNE67" s="22"/>
      <c r="PNF67" s="22"/>
      <c r="PNG67" s="22"/>
      <c r="PNH67" s="22"/>
      <c r="PNI67" s="22"/>
      <c r="PNJ67" s="22"/>
      <c r="PNK67" s="22"/>
      <c r="PNL67" s="22"/>
      <c r="PNM67" s="22"/>
      <c r="PNN67" s="22"/>
      <c r="PNO67" s="22"/>
      <c r="PNP67" s="22"/>
      <c r="PNQ67" s="22"/>
      <c r="PNR67" s="22"/>
      <c r="PNS67" s="22"/>
      <c r="PNT67" s="22"/>
      <c r="PNU67" s="22"/>
      <c r="PNV67" s="22"/>
      <c r="PNW67" s="22"/>
      <c r="PNX67" s="22"/>
      <c r="PNY67" s="22"/>
      <c r="PNZ67" s="22"/>
      <c r="POA67" s="22"/>
      <c r="POB67" s="22"/>
      <c r="POC67" s="22"/>
      <c r="POD67" s="22"/>
      <c r="POE67" s="22"/>
      <c r="POF67" s="22"/>
      <c r="POG67" s="22"/>
      <c r="POH67" s="22"/>
      <c r="POI67" s="22"/>
      <c r="POJ67" s="22"/>
      <c r="POK67" s="22"/>
      <c r="POL67" s="22"/>
      <c r="POM67" s="22"/>
      <c r="PON67" s="22"/>
      <c r="POO67" s="22"/>
      <c r="POP67" s="22"/>
      <c r="POQ67" s="22"/>
      <c r="POR67" s="22"/>
      <c r="POS67" s="22"/>
      <c r="POT67" s="22"/>
      <c r="POU67" s="22"/>
      <c r="POV67" s="22"/>
      <c r="POW67" s="22"/>
      <c r="POX67" s="22"/>
      <c r="POY67" s="22"/>
      <c r="POZ67" s="22"/>
      <c r="PPA67" s="22"/>
      <c r="PPB67" s="22"/>
      <c r="PPC67" s="22"/>
      <c r="PPD67" s="22"/>
      <c r="PPE67" s="22"/>
      <c r="PPF67" s="22"/>
      <c r="PPG67" s="22"/>
      <c r="PPH67" s="22"/>
      <c r="PPI67" s="22"/>
      <c r="PPJ67" s="22"/>
      <c r="PPK67" s="22"/>
      <c r="PPL67" s="22"/>
      <c r="PPM67" s="22"/>
      <c r="PPN67" s="22"/>
      <c r="PPO67" s="22"/>
      <c r="PPP67" s="22"/>
      <c r="PPQ67" s="22"/>
      <c r="PPR67" s="22"/>
      <c r="PPS67" s="22"/>
      <c r="PPT67" s="22"/>
      <c r="PPU67" s="22"/>
      <c r="PPV67" s="22"/>
      <c r="PPW67" s="22"/>
      <c r="PPX67" s="22"/>
      <c r="PPY67" s="22"/>
      <c r="PPZ67" s="22"/>
      <c r="PQA67" s="22"/>
      <c r="PQB67" s="22"/>
      <c r="PQC67" s="22"/>
      <c r="PQD67" s="22"/>
      <c r="PQE67" s="22"/>
      <c r="PQF67" s="22"/>
      <c r="PQG67" s="22"/>
      <c r="PQH67" s="22"/>
      <c r="PQI67" s="22"/>
      <c r="PQJ67" s="22"/>
      <c r="PQK67" s="22"/>
      <c r="PQL67" s="22"/>
      <c r="PQM67" s="22"/>
      <c r="PQN67" s="22"/>
      <c r="PQO67" s="22"/>
      <c r="PQP67" s="22"/>
      <c r="PQQ67" s="22"/>
      <c r="PQR67" s="22"/>
      <c r="PQS67" s="22"/>
      <c r="PQT67" s="22"/>
      <c r="PQU67" s="22"/>
      <c r="PQV67" s="22"/>
      <c r="PQW67" s="22"/>
      <c r="PQX67" s="22"/>
      <c r="PQY67" s="22"/>
      <c r="PQZ67" s="22"/>
      <c r="PRA67" s="22"/>
      <c r="PRB67" s="22"/>
      <c r="PRC67" s="22"/>
      <c r="PRD67" s="22"/>
      <c r="PRE67" s="22"/>
      <c r="PRF67" s="22"/>
      <c r="PRG67" s="22"/>
      <c r="PRH67" s="22"/>
      <c r="PRI67" s="22"/>
      <c r="PRJ67" s="22"/>
      <c r="PRK67" s="22"/>
      <c r="PRL67" s="22"/>
      <c r="PRM67" s="22"/>
      <c r="PRN67" s="22"/>
      <c r="PRO67" s="22"/>
      <c r="PRP67" s="22"/>
      <c r="PRQ67" s="22"/>
      <c r="PRR67" s="22"/>
      <c r="PRS67" s="22"/>
      <c r="PRT67" s="22"/>
      <c r="PRU67" s="22"/>
      <c r="PRV67" s="22"/>
      <c r="PRW67" s="22"/>
      <c r="PRX67" s="22"/>
      <c r="PRY67" s="22"/>
      <c r="PRZ67" s="22"/>
      <c r="PSA67" s="22"/>
      <c r="PSB67" s="22"/>
      <c r="PSC67" s="22"/>
      <c r="PSD67" s="22"/>
      <c r="PSE67" s="22"/>
      <c r="PSF67" s="22"/>
      <c r="PSG67" s="22"/>
      <c r="PSH67" s="22"/>
      <c r="PSI67" s="22"/>
      <c r="PSJ67" s="22"/>
      <c r="PSK67" s="22"/>
      <c r="PSL67" s="22"/>
      <c r="PSM67" s="22"/>
      <c r="PSN67" s="22"/>
      <c r="PSO67" s="22"/>
      <c r="PSP67" s="22"/>
      <c r="PSQ67" s="22"/>
      <c r="PSR67" s="22"/>
      <c r="PSS67" s="22"/>
      <c r="PST67" s="22"/>
      <c r="PSU67" s="22"/>
      <c r="PSV67" s="22"/>
      <c r="PSW67" s="22"/>
      <c r="PSX67" s="22"/>
      <c r="PSY67" s="22"/>
      <c r="PSZ67" s="22"/>
      <c r="PTA67" s="22"/>
      <c r="PTB67" s="22"/>
      <c r="PTC67" s="22"/>
      <c r="PTD67" s="22"/>
      <c r="PTE67" s="22"/>
      <c r="PTF67" s="22"/>
      <c r="PTG67" s="22"/>
      <c r="PTH67" s="22"/>
      <c r="PTI67" s="22"/>
      <c r="PTJ67" s="22"/>
      <c r="PTK67" s="22"/>
      <c r="PTL67" s="22"/>
      <c r="PTM67" s="22"/>
      <c r="PTN67" s="22"/>
      <c r="PTO67" s="22"/>
      <c r="PTP67" s="22"/>
      <c r="PTQ67" s="22"/>
      <c r="PTR67" s="22"/>
      <c r="PTS67" s="22"/>
      <c r="PTT67" s="22"/>
      <c r="PTU67" s="22"/>
      <c r="PTV67" s="22"/>
      <c r="PTW67" s="22"/>
      <c r="PTX67" s="22"/>
      <c r="PTY67" s="22"/>
      <c r="PTZ67" s="22"/>
      <c r="PUA67" s="22"/>
      <c r="PUB67" s="22"/>
      <c r="PUC67" s="22"/>
      <c r="PUD67" s="22"/>
      <c r="PUE67" s="22"/>
      <c r="PUF67" s="22"/>
      <c r="PUG67" s="22"/>
      <c r="PUH67" s="22"/>
      <c r="PUI67" s="22"/>
      <c r="PUJ67" s="22"/>
      <c r="PUK67" s="22"/>
      <c r="PUL67" s="22"/>
      <c r="PUM67" s="22"/>
      <c r="PUN67" s="22"/>
      <c r="PUO67" s="22"/>
      <c r="PUP67" s="22"/>
      <c r="PUQ67" s="22"/>
      <c r="PUR67" s="22"/>
      <c r="PUS67" s="22"/>
      <c r="PUT67" s="22"/>
      <c r="PUU67" s="22"/>
      <c r="PUV67" s="22"/>
      <c r="PUW67" s="22"/>
      <c r="PUX67" s="22"/>
      <c r="PUY67" s="22"/>
      <c r="PUZ67" s="22"/>
      <c r="PVA67" s="22"/>
      <c r="PVB67" s="22"/>
      <c r="PVC67" s="22"/>
      <c r="PVD67" s="22"/>
      <c r="PVE67" s="22"/>
      <c r="PVF67" s="22"/>
      <c r="PVG67" s="22"/>
      <c r="PVH67" s="22"/>
      <c r="PVI67" s="22"/>
      <c r="PVJ67" s="22"/>
      <c r="PVK67" s="22"/>
      <c r="PVL67" s="22"/>
      <c r="PVM67" s="22"/>
      <c r="PVN67" s="22"/>
      <c r="PVO67" s="22"/>
      <c r="PVP67" s="22"/>
      <c r="PVQ67" s="22"/>
      <c r="PVR67" s="22"/>
      <c r="PVS67" s="22"/>
      <c r="PVT67" s="22"/>
      <c r="PVU67" s="22"/>
      <c r="PVV67" s="22"/>
      <c r="PVW67" s="22"/>
      <c r="PVX67" s="22"/>
      <c r="PVY67" s="22"/>
      <c r="PVZ67" s="22"/>
      <c r="PWA67" s="22"/>
      <c r="PWB67" s="22"/>
      <c r="PWC67" s="22"/>
      <c r="PWD67" s="22"/>
      <c r="PWE67" s="22"/>
      <c r="PWF67" s="22"/>
      <c r="PWG67" s="22"/>
      <c r="PWH67" s="22"/>
      <c r="PWI67" s="22"/>
      <c r="PWJ67" s="22"/>
      <c r="PWK67" s="22"/>
      <c r="PWL67" s="22"/>
      <c r="PWM67" s="22"/>
      <c r="PWN67" s="22"/>
      <c r="PWO67" s="22"/>
      <c r="PWP67" s="22"/>
      <c r="PWQ67" s="22"/>
      <c r="PWR67" s="22"/>
      <c r="PWS67" s="22"/>
      <c r="PWT67" s="22"/>
      <c r="PWU67" s="22"/>
      <c r="PWV67" s="22"/>
      <c r="PWW67" s="22"/>
      <c r="PWX67" s="22"/>
      <c r="PWY67" s="22"/>
      <c r="PWZ67" s="22"/>
      <c r="PXA67" s="22"/>
      <c r="PXB67" s="22"/>
      <c r="PXC67" s="22"/>
      <c r="PXD67" s="22"/>
      <c r="PXE67" s="22"/>
      <c r="PXF67" s="22"/>
      <c r="PXG67" s="22"/>
      <c r="PXH67" s="22"/>
      <c r="PXI67" s="22"/>
      <c r="PXJ67" s="22"/>
      <c r="PXK67" s="22"/>
      <c r="PXL67" s="22"/>
      <c r="PXM67" s="22"/>
      <c r="PXN67" s="22"/>
      <c r="PXO67" s="22"/>
      <c r="PXP67" s="22"/>
      <c r="PXQ67" s="22"/>
      <c r="PXR67" s="22"/>
      <c r="PXS67" s="22"/>
      <c r="PXT67" s="22"/>
      <c r="PXU67" s="22"/>
      <c r="PXV67" s="22"/>
      <c r="PXW67" s="22"/>
      <c r="PXX67" s="22"/>
      <c r="PXY67" s="22"/>
      <c r="PXZ67" s="22"/>
      <c r="PYA67" s="22"/>
      <c r="PYB67" s="22"/>
      <c r="PYC67" s="22"/>
      <c r="PYD67" s="22"/>
      <c r="PYE67" s="22"/>
      <c r="PYF67" s="22"/>
      <c r="PYG67" s="22"/>
      <c r="PYH67" s="22"/>
      <c r="PYI67" s="22"/>
      <c r="PYJ67" s="22"/>
      <c r="PYK67" s="22"/>
      <c r="PYL67" s="22"/>
      <c r="PYM67" s="22"/>
      <c r="PYN67" s="22"/>
      <c r="PYO67" s="22"/>
      <c r="PYP67" s="22"/>
      <c r="PYQ67" s="22"/>
      <c r="PYR67" s="22"/>
      <c r="PYS67" s="22"/>
      <c r="PYT67" s="22"/>
      <c r="PYU67" s="22"/>
      <c r="PYV67" s="22"/>
      <c r="PYW67" s="22"/>
      <c r="PYX67" s="22"/>
      <c r="PYY67" s="22"/>
      <c r="PYZ67" s="22"/>
      <c r="PZA67" s="22"/>
      <c r="PZB67" s="22"/>
      <c r="PZC67" s="22"/>
      <c r="PZD67" s="22"/>
      <c r="PZE67" s="22"/>
      <c r="PZF67" s="22"/>
      <c r="PZG67" s="22"/>
      <c r="PZH67" s="22"/>
      <c r="PZI67" s="22"/>
      <c r="PZJ67" s="22"/>
      <c r="PZK67" s="22"/>
      <c r="PZL67" s="22"/>
      <c r="PZM67" s="22"/>
      <c r="PZN67" s="22"/>
      <c r="PZO67" s="22"/>
      <c r="PZP67" s="22"/>
      <c r="PZQ67" s="22"/>
      <c r="PZR67" s="22"/>
      <c r="PZS67" s="22"/>
      <c r="PZT67" s="22"/>
      <c r="PZU67" s="22"/>
      <c r="PZV67" s="22"/>
      <c r="PZW67" s="22"/>
      <c r="PZX67" s="22"/>
      <c r="PZY67" s="22"/>
      <c r="PZZ67" s="22"/>
      <c r="QAA67" s="22"/>
      <c r="QAB67" s="22"/>
      <c r="QAC67" s="22"/>
      <c r="QAD67" s="22"/>
      <c r="QAE67" s="22"/>
      <c r="QAF67" s="22"/>
      <c r="QAG67" s="22"/>
      <c r="QAH67" s="22"/>
      <c r="QAI67" s="22"/>
      <c r="QAJ67" s="22"/>
      <c r="QAK67" s="22"/>
      <c r="QAL67" s="22"/>
      <c r="QAM67" s="22"/>
      <c r="QAN67" s="22"/>
      <c r="QAO67" s="22"/>
      <c r="QAP67" s="22"/>
      <c r="QAQ67" s="22"/>
      <c r="QAR67" s="22"/>
      <c r="QAS67" s="22"/>
      <c r="QAT67" s="22"/>
      <c r="QAU67" s="22"/>
      <c r="QAV67" s="22"/>
      <c r="QAW67" s="22"/>
      <c r="QAX67" s="22"/>
      <c r="QAY67" s="22"/>
      <c r="QAZ67" s="22"/>
      <c r="QBA67" s="22"/>
      <c r="QBB67" s="22"/>
      <c r="QBC67" s="22"/>
      <c r="QBD67" s="22"/>
      <c r="QBE67" s="22"/>
      <c r="QBF67" s="22"/>
      <c r="QBG67" s="22"/>
      <c r="QBH67" s="22"/>
      <c r="QBI67" s="22"/>
      <c r="QBJ67" s="22"/>
      <c r="QBK67" s="22"/>
      <c r="QBL67" s="22"/>
      <c r="QBM67" s="22"/>
      <c r="QBN67" s="22"/>
      <c r="QBO67" s="22"/>
      <c r="QBP67" s="22"/>
      <c r="QBQ67" s="22"/>
      <c r="QBR67" s="22"/>
      <c r="QBS67" s="22"/>
      <c r="QBT67" s="22"/>
      <c r="QBU67" s="22"/>
      <c r="QBV67" s="22"/>
      <c r="QBW67" s="22"/>
      <c r="QBX67" s="22"/>
      <c r="QBY67" s="22"/>
      <c r="QBZ67" s="22"/>
      <c r="QCA67" s="22"/>
      <c r="QCB67" s="22"/>
      <c r="QCC67" s="22"/>
      <c r="QCD67" s="22"/>
      <c r="QCE67" s="22"/>
      <c r="QCF67" s="22"/>
      <c r="QCG67" s="22"/>
      <c r="QCH67" s="22"/>
      <c r="QCI67" s="22"/>
      <c r="QCJ67" s="22"/>
      <c r="QCK67" s="22"/>
      <c r="QCL67" s="22"/>
      <c r="QCM67" s="22"/>
      <c r="QCN67" s="22"/>
      <c r="QCO67" s="22"/>
      <c r="QCP67" s="22"/>
      <c r="QCQ67" s="22"/>
      <c r="QCR67" s="22"/>
      <c r="QCS67" s="22"/>
      <c r="QCT67" s="22"/>
      <c r="QCU67" s="22"/>
      <c r="QCV67" s="22"/>
      <c r="QCW67" s="22"/>
      <c r="QCX67" s="22"/>
      <c r="QCY67" s="22"/>
      <c r="QCZ67" s="22"/>
      <c r="QDA67" s="22"/>
      <c r="QDB67" s="22"/>
      <c r="QDC67" s="22"/>
      <c r="QDD67" s="22"/>
      <c r="QDE67" s="22"/>
      <c r="QDF67" s="22"/>
      <c r="QDG67" s="22"/>
      <c r="QDH67" s="22"/>
      <c r="QDI67" s="22"/>
      <c r="QDJ67" s="22"/>
      <c r="QDK67" s="22"/>
      <c r="QDL67" s="22"/>
      <c r="QDM67" s="22"/>
      <c r="QDN67" s="22"/>
      <c r="QDO67" s="22"/>
      <c r="QDP67" s="22"/>
      <c r="QDQ67" s="22"/>
      <c r="QDR67" s="22"/>
      <c r="QDS67" s="22"/>
      <c r="QDT67" s="22"/>
      <c r="QDU67" s="22"/>
      <c r="QDV67" s="22"/>
      <c r="QDW67" s="22"/>
      <c r="QDX67" s="22"/>
      <c r="QDY67" s="22"/>
      <c r="QDZ67" s="22"/>
      <c r="QEA67" s="22"/>
      <c r="QEB67" s="22"/>
      <c r="QEC67" s="22"/>
      <c r="QED67" s="22"/>
      <c r="QEE67" s="22"/>
      <c r="QEF67" s="22"/>
      <c r="QEG67" s="22"/>
      <c r="QEH67" s="22"/>
      <c r="QEI67" s="22"/>
      <c r="QEJ67" s="22"/>
      <c r="QEK67" s="22"/>
      <c r="QEL67" s="22"/>
      <c r="QEM67" s="22"/>
      <c r="QEN67" s="22"/>
      <c r="QEO67" s="22"/>
      <c r="QEP67" s="22"/>
      <c r="QEQ67" s="22"/>
      <c r="QER67" s="22"/>
      <c r="QES67" s="22"/>
      <c r="QET67" s="22"/>
      <c r="QEU67" s="22"/>
      <c r="QEV67" s="22"/>
      <c r="QEW67" s="22"/>
      <c r="QEX67" s="22"/>
      <c r="QEY67" s="22"/>
      <c r="QEZ67" s="22"/>
      <c r="QFA67" s="22"/>
      <c r="QFB67" s="22"/>
      <c r="QFC67" s="22"/>
      <c r="QFD67" s="22"/>
      <c r="QFE67" s="22"/>
      <c r="QFF67" s="22"/>
      <c r="QFG67" s="22"/>
      <c r="QFH67" s="22"/>
      <c r="QFI67" s="22"/>
      <c r="QFJ67" s="22"/>
      <c r="QFK67" s="22"/>
      <c r="QFL67" s="22"/>
      <c r="QFM67" s="22"/>
      <c r="QFN67" s="22"/>
      <c r="QFO67" s="22"/>
      <c r="QFP67" s="22"/>
      <c r="QFQ67" s="22"/>
      <c r="QFR67" s="22"/>
      <c r="QFS67" s="22"/>
      <c r="QFT67" s="22"/>
      <c r="QFU67" s="22"/>
      <c r="QFV67" s="22"/>
      <c r="QFW67" s="22"/>
      <c r="QFX67" s="22"/>
      <c r="QFY67" s="22"/>
      <c r="QFZ67" s="22"/>
      <c r="QGA67" s="22"/>
      <c r="QGB67" s="22"/>
      <c r="QGC67" s="22"/>
      <c r="QGD67" s="22"/>
      <c r="QGE67" s="22"/>
      <c r="QGF67" s="22"/>
      <c r="QGG67" s="22"/>
      <c r="QGH67" s="22"/>
      <c r="QGI67" s="22"/>
      <c r="QGJ67" s="22"/>
      <c r="QGK67" s="22"/>
      <c r="QGL67" s="22"/>
      <c r="QGM67" s="22"/>
      <c r="QGN67" s="22"/>
      <c r="QGO67" s="22"/>
      <c r="QGP67" s="22"/>
      <c r="QGQ67" s="22"/>
      <c r="QGR67" s="22"/>
      <c r="QGS67" s="22"/>
      <c r="QGT67" s="22"/>
      <c r="QGU67" s="22"/>
      <c r="QGV67" s="22"/>
      <c r="QGW67" s="22"/>
      <c r="QGX67" s="22"/>
      <c r="QGY67" s="22"/>
      <c r="QGZ67" s="22"/>
      <c r="QHA67" s="22"/>
      <c r="QHB67" s="22"/>
      <c r="QHC67" s="22"/>
      <c r="QHD67" s="22"/>
      <c r="QHE67" s="22"/>
      <c r="QHF67" s="22"/>
      <c r="QHG67" s="22"/>
      <c r="QHH67" s="22"/>
      <c r="QHI67" s="22"/>
      <c r="QHJ67" s="22"/>
      <c r="QHK67" s="22"/>
      <c r="QHL67" s="22"/>
      <c r="QHM67" s="22"/>
      <c r="QHN67" s="22"/>
      <c r="QHO67" s="22"/>
      <c r="QHP67" s="22"/>
      <c r="QHQ67" s="22"/>
      <c r="QHR67" s="22"/>
      <c r="QHS67" s="22"/>
      <c r="QHT67" s="22"/>
      <c r="QHU67" s="22"/>
      <c r="QHV67" s="22"/>
      <c r="QHW67" s="22"/>
      <c r="QHX67" s="22"/>
      <c r="QHY67" s="22"/>
      <c r="QHZ67" s="22"/>
      <c r="QIA67" s="22"/>
      <c r="QIB67" s="22"/>
      <c r="QIC67" s="22"/>
      <c r="QID67" s="22"/>
      <c r="QIE67" s="22"/>
      <c r="QIF67" s="22"/>
      <c r="QIG67" s="22"/>
      <c r="QIH67" s="22"/>
      <c r="QII67" s="22"/>
      <c r="QIJ67" s="22"/>
      <c r="QIK67" s="22"/>
      <c r="QIL67" s="22"/>
      <c r="QIM67" s="22"/>
      <c r="QIN67" s="22"/>
      <c r="QIO67" s="22"/>
      <c r="QIP67" s="22"/>
      <c r="QIQ67" s="22"/>
      <c r="QIR67" s="22"/>
      <c r="QIS67" s="22"/>
      <c r="QIT67" s="22"/>
      <c r="QIU67" s="22"/>
      <c r="QIV67" s="22"/>
      <c r="QIW67" s="22"/>
      <c r="QIX67" s="22"/>
      <c r="QIY67" s="22"/>
      <c r="QIZ67" s="22"/>
      <c r="QJA67" s="22"/>
      <c r="QJB67" s="22"/>
      <c r="QJC67" s="22"/>
      <c r="QJD67" s="22"/>
      <c r="QJE67" s="22"/>
      <c r="QJF67" s="22"/>
      <c r="QJG67" s="22"/>
      <c r="QJH67" s="22"/>
      <c r="QJI67" s="22"/>
      <c r="QJJ67" s="22"/>
      <c r="QJK67" s="22"/>
      <c r="QJL67" s="22"/>
      <c r="QJM67" s="22"/>
      <c r="QJN67" s="22"/>
      <c r="QJO67" s="22"/>
      <c r="QJP67" s="22"/>
      <c r="QJQ67" s="22"/>
      <c r="QJR67" s="22"/>
      <c r="QJS67" s="22"/>
      <c r="QJT67" s="22"/>
      <c r="QJU67" s="22"/>
      <c r="QJV67" s="22"/>
      <c r="QJW67" s="22"/>
      <c r="QJX67" s="22"/>
      <c r="QJY67" s="22"/>
      <c r="QJZ67" s="22"/>
      <c r="QKA67" s="22"/>
      <c r="QKB67" s="22"/>
      <c r="QKC67" s="22"/>
      <c r="QKD67" s="22"/>
      <c r="QKE67" s="22"/>
      <c r="QKF67" s="22"/>
      <c r="QKG67" s="22"/>
      <c r="QKH67" s="22"/>
      <c r="QKI67" s="22"/>
      <c r="QKJ67" s="22"/>
      <c r="QKK67" s="22"/>
      <c r="QKL67" s="22"/>
      <c r="QKM67" s="22"/>
      <c r="QKN67" s="22"/>
      <c r="QKO67" s="22"/>
      <c r="QKP67" s="22"/>
      <c r="QKQ67" s="22"/>
      <c r="QKR67" s="22"/>
      <c r="QKS67" s="22"/>
      <c r="QKT67" s="22"/>
      <c r="QKU67" s="22"/>
      <c r="QKV67" s="22"/>
      <c r="QKW67" s="22"/>
      <c r="QKX67" s="22"/>
      <c r="QKY67" s="22"/>
      <c r="QKZ67" s="22"/>
      <c r="QLA67" s="22"/>
      <c r="QLB67" s="22"/>
      <c r="QLC67" s="22"/>
      <c r="QLD67" s="22"/>
      <c r="QLE67" s="22"/>
      <c r="QLF67" s="22"/>
      <c r="QLG67" s="22"/>
      <c r="QLH67" s="22"/>
      <c r="QLI67" s="22"/>
      <c r="QLJ67" s="22"/>
      <c r="QLK67" s="22"/>
      <c r="QLL67" s="22"/>
      <c r="QLM67" s="22"/>
      <c r="QLN67" s="22"/>
      <c r="QLO67" s="22"/>
      <c r="QLP67" s="22"/>
      <c r="QLQ67" s="22"/>
      <c r="QLR67" s="22"/>
      <c r="QLS67" s="22"/>
      <c r="QLT67" s="22"/>
      <c r="QLU67" s="22"/>
      <c r="QLV67" s="22"/>
      <c r="QLW67" s="22"/>
      <c r="QLX67" s="22"/>
      <c r="QLY67" s="22"/>
      <c r="QLZ67" s="22"/>
      <c r="QMA67" s="22"/>
      <c r="QMB67" s="22"/>
      <c r="QMC67" s="22"/>
      <c r="QMD67" s="22"/>
      <c r="QME67" s="22"/>
      <c r="QMF67" s="22"/>
      <c r="QMG67" s="22"/>
      <c r="QMH67" s="22"/>
      <c r="QMI67" s="22"/>
      <c r="QMJ67" s="22"/>
      <c r="QMK67" s="22"/>
      <c r="QML67" s="22"/>
      <c r="QMM67" s="22"/>
      <c r="QMN67" s="22"/>
      <c r="QMO67" s="22"/>
      <c r="QMP67" s="22"/>
      <c r="QMQ67" s="22"/>
      <c r="QMR67" s="22"/>
      <c r="QMS67" s="22"/>
      <c r="QMT67" s="22"/>
      <c r="QMU67" s="22"/>
      <c r="QMV67" s="22"/>
      <c r="QMW67" s="22"/>
      <c r="QMX67" s="22"/>
      <c r="QMY67" s="22"/>
      <c r="QMZ67" s="22"/>
      <c r="QNA67" s="22"/>
      <c r="QNB67" s="22"/>
      <c r="QNC67" s="22"/>
      <c r="QND67" s="22"/>
      <c r="QNE67" s="22"/>
      <c r="QNF67" s="22"/>
      <c r="QNG67" s="22"/>
      <c r="QNH67" s="22"/>
      <c r="QNI67" s="22"/>
      <c r="QNJ67" s="22"/>
      <c r="QNK67" s="22"/>
      <c r="QNL67" s="22"/>
      <c r="QNM67" s="22"/>
      <c r="QNN67" s="22"/>
      <c r="QNO67" s="22"/>
      <c r="QNP67" s="22"/>
      <c r="QNQ67" s="22"/>
      <c r="QNR67" s="22"/>
      <c r="QNS67" s="22"/>
      <c r="QNT67" s="22"/>
      <c r="QNU67" s="22"/>
      <c r="QNV67" s="22"/>
      <c r="QNW67" s="22"/>
      <c r="QNX67" s="22"/>
      <c r="QNY67" s="22"/>
      <c r="QNZ67" s="22"/>
      <c r="QOA67" s="22"/>
      <c r="QOB67" s="22"/>
      <c r="QOC67" s="22"/>
      <c r="QOD67" s="22"/>
      <c r="QOE67" s="22"/>
      <c r="QOF67" s="22"/>
      <c r="QOG67" s="22"/>
      <c r="QOH67" s="22"/>
      <c r="QOI67" s="22"/>
      <c r="QOJ67" s="22"/>
      <c r="QOK67" s="22"/>
      <c r="QOL67" s="22"/>
      <c r="QOM67" s="22"/>
      <c r="QON67" s="22"/>
      <c r="QOO67" s="22"/>
      <c r="QOP67" s="22"/>
      <c r="QOQ67" s="22"/>
      <c r="QOR67" s="22"/>
      <c r="QOS67" s="22"/>
      <c r="QOT67" s="22"/>
      <c r="QOU67" s="22"/>
      <c r="QOV67" s="22"/>
      <c r="QOW67" s="22"/>
      <c r="QOX67" s="22"/>
      <c r="QOY67" s="22"/>
      <c r="QOZ67" s="22"/>
      <c r="QPA67" s="22"/>
      <c r="QPB67" s="22"/>
      <c r="QPC67" s="22"/>
      <c r="QPD67" s="22"/>
      <c r="QPE67" s="22"/>
      <c r="QPF67" s="22"/>
      <c r="QPG67" s="22"/>
      <c r="QPH67" s="22"/>
      <c r="QPI67" s="22"/>
      <c r="QPJ67" s="22"/>
      <c r="QPK67" s="22"/>
      <c r="QPL67" s="22"/>
      <c r="QPM67" s="22"/>
      <c r="QPN67" s="22"/>
      <c r="QPO67" s="22"/>
      <c r="QPP67" s="22"/>
      <c r="QPQ67" s="22"/>
      <c r="QPR67" s="22"/>
      <c r="QPS67" s="22"/>
      <c r="QPT67" s="22"/>
      <c r="QPU67" s="22"/>
      <c r="QPV67" s="22"/>
      <c r="QPW67" s="22"/>
      <c r="QPX67" s="22"/>
      <c r="QPY67" s="22"/>
      <c r="QPZ67" s="22"/>
      <c r="QQA67" s="22"/>
      <c r="QQB67" s="22"/>
      <c r="QQC67" s="22"/>
      <c r="QQD67" s="22"/>
      <c r="QQE67" s="22"/>
      <c r="QQF67" s="22"/>
      <c r="QQG67" s="22"/>
      <c r="QQH67" s="22"/>
      <c r="QQI67" s="22"/>
      <c r="QQJ67" s="22"/>
      <c r="QQK67" s="22"/>
      <c r="QQL67" s="22"/>
      <c r="QQM67" s="22"/>
      <c r="QQN67" s="22"/>
      <c r="QQO67" s="22"/>
      <c r="QQP67" s="22"/>
      <c r="QQQ67" s="22"/>
      <c r="QQR67" s="22"/>
      <c r="QQS67" s="22"/>
      <c r="QQT67" s="22"/>
      <c r="QQU67" s="22"/>
      <c r="QQV67" s="22"/>
      <c r="QQW67" s="22"/>
      <c r="QQX67" s="22"/>
      <c r="QQY67" s="22"/>
      <c r="QQZ67" s="22"/>
      <c r="QRA67" s="22"/>
      <c r="QRB67" s="22"/>
      <c r="QRC67" s="22"/>
      <c r="QRD67" s="22"/>
      <c r="QRE67" s="22"/>
      <c r="QRF67" s="22"/>
      <c r="QRG67" s="22"/>
      <c r="QRH67" s="22"/>
      <c r="QRI67" s="22"/>
      <c r="QRJ67" s="22"/>
      <c r="QRK67" s="22"/>
      <c r="QRL67" s="22"/>
      <c r="QRM67" s="22"/>
      <c r="QRN67" s="22"/>
      <c r="QRO67" s="22"/>
      <c r="QRP67" s="22"/>
      <c r="QRQ67" s="22"/>
      <c r="QRR67" s="22"/>
      <c r="QRS67" s="22"/>
      <c r="QRT67" s="22"/>
      <c r="QRU67" s="22"/>
      <c r="QRV67" s="22"/>
      <c r="QRW67" s="22"/>
      <c r="QRX67" s="22"/>
      <c r="QRY67" s="22"/>
      <c r="QRZ67" s="22"/>
      <c r="QSA67" s="22"/>
      <c r="QSB67" s="22"/>
      <c r="QSC67" s="22"/>
      <c r="QSD67" s="22"/>
      <c r="QSE67" s="22"/>
      <c r="QSF67" s="22"/>
      <c r="QSG67" s="22"/>
      <c r="QSH67" s="22"/>
      <c r="QSI67" s="22"/>
      <c r="QSJ67" s="22"/>
      <c r="QSK67" s="22"/>
      <c r="QSL67" s="22"/>
      <c r="QSM67" s="22"/>
      <c r="QSN67" s="22"/>
      <c r="QSO67" s="22"/>
      <c r="QSP67" s="22"/>
      <c r="QSQ67" s="22"/>
      <c r="QSR67" s="22"/>
      <c r="QSS67" s="22"/>
      <c r="QST67" s="22"/>
      <c r="QSU67" s="22"/>
      <c r="QSV67" s="22"/>
      <c r="QSW67" s="22"/>
      <c r="QSX67" s="22"/>
      <c r="QSY67" s="22"/>
      <c r="QSZ67" s="22"/>
      <c r="QTA67" s="22"/>
      <c r="QTB67" s="22"/>
      <c r="QTC67" s="22"/>
      <c r="QTD67" s="22"/>
      <c r="QTE67" s="22"/>
      <c r="QTF67" s="22"/>
      <c r="QTG67" s="22"/>
      <c r="QTH67" s="22"/>
      <c r="QTI67" s="22"/>
      <c r="QTJ67" s="22"/>
      <c r="QTK67" s="22"/>
      <c r="QTL67" s="22"/>
      <c r="QTM67" s="22"/>
      <c r="QTN67" s="22"/>
      <c r="QTO67" s="22"/>
      <c r="QTP67" s="22"/>
      <c r="QTQ67" s="22"/>
      <c r="QTR67" s="22"/>
      <c r="QTS67" s="22"/>
      <c r="QTT67" s="22"/>
      <c r="QTU67" s="22"/>
      <c r="QTV67" s="22"/>
      <c r="QTW67" s="22"/>
      <c r="QTX67" s="22"/>
      <c r="QTY67" s="22"/>
      <c r="QTZ67" s="22"/>
      <c r="QUA67" s="22"/>
      <c r="QUB67" s="22"/>
      <c r="QUC67" s="22"/>
      <c r="QUD67" s="22"/>
      <c r="QUE67" s="22"/>
      <c r="QUF67" s="22"/>
      <c r="QUG67" s="22"/>
      <c r="QUH67" s="22"/>
      <c r="QUI67" s="22"/>
      <c r="QUJ67" s="22"/>
      <c r="QUK67" s="22"/>
      <c r="QUL67" s="22"/>
      <c r="QUM67" s="22"/>
      <c r="QUN67" s="22"/>
      <c r="QUO67" s="22"/>
      <c r="QUP67" s="22"/>
      <c r="QUQ67" s="22"/>
      <c r="QUR67" s="22"/>
      <c r="QUS67" s="22"/>
      <c r="QUT67" s="22"/>
      <c r="QUU67" s="22"/>
      <c r="QUV67" s="22"/>
      <c r="QUW67" s="22"/>
      <c r="QUX67" s="22"/>
      <c r="QUY67" s="22"/>
      <c r="QUZ67" s="22"/>
      <c r="QVA67" s="22"/>
      <c r="QVB67" s="22"/>
      <c r="QVC67" s="22"/>
      <c r="QVD67" s="22"/>
      <c r="QVE67" s="22"/>
      <c r="QVF67" s="22"/>
      <c r="QVG67" s="22"/>
      <c r="QVH67" s="22"/>
      <c r="QVI67" s="22"/>
      <c r="QVJ67" s="22"/>
      <c r="QVK67" s="22"/>
      <c r="QVL67" s="22"/>
      <c r="QVM67" s="22"/>
      <c r="QVN67" s="22"/>
      <c r="QVO67" s="22"/>
      <c r="QVP67" s="22"/>
      <c r="QVQ67" s="22"/>
      <c r="QVR67" s="22"/>
      <c r="QVS67" s="22"/>
      <c r="QVT67" s="22"/>
      <c r="QVU67" s="22"/>
      <c r="QVV67" s="22"/>
      <c r="QVW67" s="22"/>
      <c r="QVX67" s="22"/>
      <c r="QVY67" s="22"/>
      <c r="QVZ67" s="22"/>
      <c r="QWA67" s="22"/>
      <c r="QWB67" s="22"/>
      <c r="QWC67" s="22"/>
      <c r="QWD67" s="22"/>
      <c r="QWE67" s="22"/>
      <c r="QWF67" s="22"/>
      <c r="QWG67" s="22"/>
      <c r="QWH67" s="22"/>
      <c r="QWI67" s="22"/>
      <c r="QWJ67" s="22"/>
      <c r="QWK67" s="22"/>
      <c r="QWL67" s="22"/>
      <c r="QWM67" s="22"/>
      <c r="QWN67" s="22"/>
      <c r="QWO67" s="22"/>
      <c r="QWP67" s="22"/>
      <c r="QWQ67" s="22"/>
      <c r="QWR67" s="22"/>
      <c r="QWS67" s="22"/>
      <c r="QWT67" s="22"/>
      <c r="QWU67" s="22"/>
      <c r="QWV67" s="22"/>
      <c r="QWW67" s="22"/>
      <c r="QWX67" s="22"/>
      <c r="QWY67" s="22"/>
      <c r="QWZ67" s="22"/>
      <c r="QXA67" s="22"/>
      <c r="QXB67" s="22"/>
      <c r="QXC67" s="22"/>
      <c r="QXD67" s="22"/>
      <c r="QXE67" s="22"/>
      <c r="QXF67" s="22"/>
      <c r="QXG67" s="22"/>
      <c r="QXH67" s="22"/>
      <c r="QXI67" s="22"/>
      <c r="QXJ67" s="22"/>
      <c r="QXK67" s="22"/>
      <c r="QXL67" s="22"/>
      <c r="QXM67" s="22"/>
      <c r="QXN67" s="22"/>
      <c r="QXO67" s="22"/>
      <c r="QXP67" s="22"/>
      <c r="QXQ67" s="22"/>
      <c r="QXR67" s="22"/>
      <c r="QXS67" s="22"/>
      <c r="QXT67" s="22"/>
      <c r="QXU67" s="22"/>
      <c r="QXV67" s="22"/>
      <c r="QXW67" s="22"/>
      <c r="QXX67" s="22"/>
      <c r="QXY67" s="22"/>
      <c r="QXZ67" s="22"/>
      <c r="QYA67" s="22"/>
      <c r="QYB67" s="22"/>
      <c r="QYC67" s="22"/>
      <c r="QYD67" s="22"/>
      <c r="QYE67" s="22"/>
      <c r="QYF67" s="22"/>
      <c r="QYG67" s="22"/>
      <c r="QYH67" s="22"/>
      <c r="QYI67" s="22"/>
      <c r="QYJ67" s="22"/>
      <c r="QYK67" s="22"/>
      <c r="QYL67" s="22"/>
      <c r="QYM67" s="22"/>
      <c r="QYN67" s="22"/>
      <c r="QYO67" s="22"/>
      <c r="QYP67" s="22"/>
      <c r="QYQ67" s="22"/>
      <c r="QYR67" s="22"/>
      <c r="QYS67" s="22"/>
      <c r="QYT67" s="22"/>
      <c r="QYU67" s="22"/>
      <c r="QYV67" s="22"/>
      <c r="QYW67" s="22"/>
      <c r="QYX67" s="22"/>
      <c r="QYY67" s="22"/>
      <c r="QYZ67" s="22"/>
      <c r="QZA67" s="22"/>
      <c r="QZB67" s="22"/>
      <c r="QZC67" s="22"/>
      <c r="QZD67" s="22"/>
      <c r="QZE67" s="22"/>
      <c r="QZF67" s="22"/>
      <c r="QZG67" s="22"/>
      <c r="QZH67" s="22"/>
      <c r="QZI67" s="22"/>
      <c r="QZJ67" s="22"/>
      <c r="QZK67" s="22"/>
      <c r="QZL67" s="22"/>
      <c r="QZM67" s="22"/>
      <c r="QZN67" s="22"/>
      <c r="QZO67" s="22"/>
      <c r="QZP67" s="22"/>
      <c r="QZQ67" s="22"/>
      <c r="QZR67" s="22"/>
      <c r="QZS67" s="22"/>
      <c r="QZT67" s="22"/>
      <c r="QZU67" s="22"/>
      <c r="QZV67" s="22"/>
      <c r="QZW67" s="22"/>
      <c r="QZX67" s="22"/>
      <c r="QZY67" s="22"/>
      <c r="QZZ67" s="22"/>
      <c r="RAA67" s="22"/>
      <c r="RAB67" s="22"/>
      <c r="RAC67" s="22"/>
      <c r="RAD67" s="22"/>
      <c r="RAE67" s="22"/>
      <c r="RAF67" s="22"/>
      <c r="RAG67" s="22"/>
      <c r="RAH67" s="22"/>
      <c r="RAI67" s="22"/>
      <c r="RAJ67" s="22"/>
      <c r="RAK67" s="22"/>
      <c r="RAL67" s="22"/>
      <c r="RAM67" s="22"/>
      <c r="RAN67" s="22"/>
      <c r="RAO67" s="22"/>
      <c r="RAP67" s="22"/>
      <c r="RAQ67" s="22"/>
      <c r="RAR67" s="22"/>
      <c r="RAS67" s="22"/>
      <c r="RAT67" s="22"/>
      <c r="RAU67" s="22"/>
      <c r="RAV67" s="22"/>
      <c r="RAW67" s="22"/>
      <c r="RAX67" s="22"/>
      <c r="RAY67" s="22"/>
      <c r="RAZ67" s="22"/>
      <c r="RBA67" s="22"/>
      <c r="RBB67" s="22"/>
      <c r="RBC67" s="22"/>
      <c r="RBD67" s="22"/>
      <c r="RBE67" s="22"/>
      <c r="RBF67" s="22"/>
      <c r="RBG67" s="22"/>
      <c r="RBH67" s="22"/>
      <c r="RBI67" s="22"/>
      <c r="RBJ67" s="22"/>
      <c r="RBK67" s="22"/>
      <c r="RBL67" s="22"/>
      <c r="RBM67" s="22"/>
      <c r="RBN67" s="22"/>
      <c r="RBO67" s="22"/>
      <c r="RBP67" s="22"/>
      <c r="RBQ67" s="22"/>
      <c r="RBR67" s="22"/>
      <c r="RBS67" s="22"/>
      <c r="RBT67" s="22"/>
      <c r="RBU67" s="22"/>
      <c r="RBV67" s="22"/>
      <c r="RBW67" s="22"/>
      <c r="RBX67" s="22"/>
      <c r="RBY67" s="22"/>
      <c r="RBZ67" s="22"/>
      <c r="RCA67" s="22"/>
      <c r="RCB67" s="22"/>
      <c r="RCC67" s="22"/>
      <c r="RCD67" s="22"/>
      <c r="RCE67" s="22"/>
      <c r="RCF67" s="22"/>
      <c r="RCG67" s="22"/>
      <c r="RCH67" s="22"/>
      <c r="RCI67" s="22"/>
      <c r="RCJ67" s="22"/>
      <c r="RCK67" s="22"/>
      <c r="RCL67" s="22"/>
      <c r="RCM67" s="22"/>
      <c r="RCN67" s="22"/>
      <c r="RCO67" s="22"/>
      <c r="RCP67" s="22"/>
      <c r="RCQ67" s="22"/>
      <c r="RCR67" s="22"/>
      <c r="RCS67" s="22"/>
      <c r="RCT67" s="22"/>
      <c r="RCU67" s="22"/>
      <c r="RCV67" s="22"/>
      <c r="RCW67" s="22"/>
      <c r="RCX67" s="22"/>
      <c r="RCY67" s="22"/>
      <c r="RCZ67" s="22"/>
      <c r="RDA67" s="22"/>
      <c r="RDB67" s="22"/>
      <c r="RDC67" s="22"/>
      <c r="RDD67" s="22"/>
      <c r="RDE67" s="22"/>
      <c r="RDF67" s="22"/>
      <c r="RDG67" s="22"/>
      <c r="RDH67" s="22"/>
      <c r="RDI67" s="22"/>
      <c r="RDJ67" s="22"/>
      <c r="RDK67" s="22"/>
      <c r="RDL67" s="22"/>
      <c r="RDM67" s="22"/>
      <c r="RDN67" s="22"/>
      <c r="RDO67" s="22"/>
      <c r="RDP67" s="22"/>
      <c r="RDQ67" s="22"/>
      <c r="RDR67" s="22"/>
      <c r="RDS67" s="22"/>
      <c r="RDT67" s="22"/>
      <c r="RDU67" s="22"/>
      <c r="RDV67" s="22"/>
      <c r="RDW67" s="22"/>
      <c r="RDX67" s="22"/>
      <c r="RDY67" s="22"/>
      <c r="RDZ67" s="22"/>
      <c r="REA67" s="22"/>
      <c r="REB67" s="22"/>
      <c r="REC67" s="22"/>
      <c r="RED67" s="22"/>
      <c r="REE67" s="22"/>
      <c r="REF67" s="22"/>
      <c r="REG67" s="22"/>
      <c r="REH67" s="22"/>
      <c r="REI67" s="22"/>
      <c r="REJ67" s="22"/>
      <c r="REK67" s="22"/>
      <c r="REL67" s="22"/>
      <c r="REM67" s="22"/>
      <c r="REN67" s="22"/>
      <c r="REO67" s="22"/>
      <c r="REP67" s="22"/>
      <c r="REQ67" s="22"/>
      <c r="RER67" s="22"/>
      <c r="RES67" s="22"/>
      <c r="RET67" s="22"/>
      <c r="REU67" s="22"/>
      <c r="REV67" s="22"/>
      <c r="REW67" s="22"/>
      <c r="REX67" s="22"/>
      <c r="REY67" s="22"/>
      <c r="REZ67" s="22"/>
      <c r="RFA67" s="22"/>
      <c r="RFB67" s="22"/>
      <c r="RFC67" s="22"/>
      <c r="RFD67" s="22"/>
      <c r="RFE67" s="22"/>
      <c r="RFF67" s="22"/>
      <c r="RFG67" s="22"/>
      <c r="RFH67" s="22"/>
      <c r="RFI67" s="22"/>
      <c r="RFJ67" s="22"/>
      <c r="RFK67" s="22"/>
      <c r="RFL67" s="22"/>
      <c r="RFM67" s="22"/>
      <c r="RFN67" s="22"/>
      <c r="RFO67" s="22"/>
      <c r="RFP67" s="22"/>
      <c r="RFQ67" s="22"/>
      <c r="RFR67" s="22"/>
      <c r="RFS67" s="22"/>
      <c r="RFT67" s="22"/>
      <c r="RFU67" s="22"/>
      <c r="RFV67" s="22"/>
      <c r="RFW67" s="22"/>
      <c r="RFX67" s="22"/>
      <c r="RFY67" s="22"/>
      <c r="RFZ67" s="22"/>
      <c r="RGA67" s="22"/>
      <c r="RGB67" s="22"/>
      <c r="RGC67" s="22"/>
      <c r="RGD67" s="22"/>
      <c r="RGE67" s="22"/>
      <c r="RGF67" s="22"/>
      <c r="RGG67" s="22"/>
      <c r="RGH67" s="22"/>
      <c r="RGI67" s="22"/>
      <c r="RGJ67" s="22"/>
      <c r="RGK67" s="22"/>
      <c r="RGL67" s="22"/>
      <c r="RGM67" s="22"/>
      <c r="RGN67" s="22"/>
      <c r="RGO67" s="22"/>
      <c r="RGP67" s="22"/>
      <c r="RGQ67" s="22"/>
      <c r="RGR67" s="22"/>
      <c r="RGS67" s="22"/>
      <c r="RGT67" s="22"/>
      <c r="RGU67" s="22"/>
      <c r="RGV67" s="22"/>
      <c r="RGW67" s="22"/>
      <c r="RGX67" s="22"/>
      <c r="RGY67" s="22"/>
      <c r="RGZ67" s="22"/>
      <c r="RHA67" s="22"/>
      <c r="RHB67" s="22"/>
      <c r="RHC67" s="22"/>
      <c r="RHD67" s="22"/>
      <c r="RHE67" s="22"/>
      <c r="RHF67" s="22"/>
      <c r="RHG67" s="22"/>
      <c r="RHH67" s="22"/>
      <c r="RHI67" s="22"/>
      <c r="RHJ67" s="22"/>
      <c r="RHK67" s="22"/>
      <c r="RHL67" s="22"/>
      <c r="RHM67" s="22"/>
      <c r="RHN67" s="22"/>
      <c r="RHO67" s="22"/>
      <c r="RHP67" s="22"/>
      <c r="RHQ67" s="22"/>
      <c r="RHR67" s="22"/>
      <c r="RHS67" s="22"/>
      <c r="RHT67" s="22"/>
      <c r="RHU67" s="22"/>
      <c r="RHV67" s="22"/>
      <c r="RHW67" s="22"/>
      <c r="RHX67" s="22"/>
      <c r="RHY67" s="22"/>
      <c r="RHZ67" s="22"/>
      <c r="RIA67" s="22"/>
      <c r="RIB67" s="22"/>
      <c r="RIC67" s="22"/>
      <c r="RID67" s="22"/>
      <c r="RIE67" s="22"/>
      <c r="RIF67" s="22"/>
      <c r="RIG67" s="22"/>
      <c r="RIH67" s="22"/>
      <c r="RII67" s="22"/>
      <c r="RIJ67" s="22"/>
      <c r="RIK67" s="22"/>
      <c r="RIL67" s="22"/>
      <c r="RIM67" s="22"/>
      <c r="RIN67" s="22"/>
      <c r="RIO67" s="22"/>
      <c r="RIP67" s="22"/>
      <c r="RIQ67" s="22"/>
      <c r="RIR67" s="22"/>
      <c r="RIS67" s="22"/>
      <c r="RIT67" s="22"/>
      <c r="RIU67" s="22"/>
      <c r="RIV67" s="22"/>
      <c r="RIW67" s="22"/>
      <c r="RIX67" s="22"/>
      <c r="RIY67" s="22"/>
      <c r="RIZ67" s="22"/>
      <c r="RJA67" s="22"/>
      <c r="RJB67" s="22"/>
      <c r="RJC67" s="22"/>
      <c r="RJD67" s="22"/>
      <c r="RJE67" s="22"/>
      <c r="RJF67" s="22"/>
      <c r="RJG67" s="22"/>
      <c r="RJH67" s="22"/>
      <c r="RJI67" s="22"/>
      <c r="RJJ67" s="22"/>
      <c r="RJK67" s="22"/>
      <c r="RJL67" s="22"/>
      <c r="RJM67" s="22"/>
      <c r="RJN67" s="22"/>
      <c r="RJO67" s="22"/>
      <c r="RJP67" s="22"/>
      <c r="RJQ67" s="22"/>
      <c r="RJR67" s="22"/>
      <c r="RJS67" s="22"/>
      <c r="RJT67" s="22"/>
      <c r="RJU67" s="22"/>
      <c r="RJV67" s="22"/>
      <c r="RJW67" s="22"/>
      <c r="RJX67" s="22"/>
      <c r="RJY67" s="22"/>
      <c r="RJZ67" s="22"/>
      <c r="RKA67" s="22"/>
      <c r="RKB67" s="22"/>
      <c r="RKC67" s="22"/>
      <c r="RKD67" s="22"/>
      <c r="RKE67" s="22"/>
      <c r="RKF67" s="22"/>
      <c r="RKG67" s="22"/>
      <c r="RKH67" s="22"/>
      <c r="RKI67" s="22"/>
      <c r="RKJ67" s="22"/>
      <c r="RKK67" s="22"/>
      <c r="RKL67" s="22"/>
      <c r="RKM67" s="22"/>
      <c r="RKN67" s="22"/>
      <c r="RKO67" s="22"/>
      <c r="RKP67" s="22"/>
      <c r="RKQ67" s="22"/>
      <c r="RKR67" s="22"/>
      <c r="RKS67" s="22"/>
      <c r="RKT67" s="22"/>
      <c r="RKU67" s="22"/>
      <c r="RKV67" s="22"/>
      <c r="RKW67" s="22"/>
      <c r="RKX67" s="22"/>
      <c r="RKY67" s="22"/>
      <c r="RKZ67" s="22"/>
      <c r="RLA67" s="22"/>
      <c r="RLB67" s="22"/>
      <c r="RLC67" s="22"/>
      <c r="RLD67" s="22"/>
      <c r="RLE67" s="22"/>
      <c r="RLF67" s="22"/>
      <c r="RLG67" s="22"/>
      <c r="RLH67" s="22"/>
      <c r="RLI67" s="22"/>
      <c r="RLJ67" s="22"/>
      <c r="RLK67" s="22"/>
      <c r="RLL67" s="22"/>
      <c r="RLM67" s="22"/>
      <c r="RLN67" s="22"/>
      <c r="RLO67" s="22"/>
      <c r="RLP67" s="22"/>
      <c r="RLQ67" s="22"/>
      <c r="RLR67" s="22"/>
      <c r="RLS67" s="22"/>
      <c r="RLT67" s="22"/>
      <c r="RLU67" s="22"/>
      <c r="RLV67" s="22"/>
      <c r="RLW67" s="22"/>
      <c r="RLX67" s="22"/>
      <c r="RLY67" s="22"/>
      <c r="RLZ67" s="22"/>
      <c r="RMA67" s="22"/>
      <c r="RMB67" s="22"/>
      <c r="RMC67" s="22"/>
      <c r="RMD67" s="22"/>
      <c r="RME67" s="22"/>
      <c r="RMF67" s="22"/>
      <c r="RMG67" s="22"/>
      <c r="RMH67" s="22"/>
      <c r="RMI67" s="22"/>
      <c r="RMJ67" s="22"/>
      <c r="RMK67" s="22"/>
      <c r="RML67" s="22"/>
      <c r="RMM67" s="22"/>
      <c r="RMN67" s="22"/>
      <c r="RMO67" s="22"/>
      <c r="RMP67" s="22"/>
      <c r="RMQ67" s="22"/>
      <c r="RMR67" s="22"/>
      <c r="RMS67" s="22"/>
      <c r="RMT67" s="22"/>
      <c r="RMU67" s="22"/>
      <c r="RMV67" s="22"/>
      <c r="RMW67" s="22"/>
      <c r="RMX67" s="22"/>
      <c r="RMY67" s="22"/>
      <c r="RMZ67" s="22"/>
      <c r="RNA67" s="22"/>
      <c r="RNB67" s="22"/>
      <c r="RNC67" s="22"/>
      <c r="RND67" s="22"/>
      <c r="RNE67" s="22"/>
      <c r="RNF67" s="22"/>
      <c r="RNG67" s="22"/>
      <c r="RNH67" s="22"/>
      <c r="RNI67" s="22"/>
      <c r="RNJ67" s="22"/>
      <c r="RNK67" s="22"/>
      <c r="RNL67" s="22"/>
      <c r="RNM67" s="22"/>
      <c r="RNN67" s="22"/>
      <c r="RNO67" s="22"/>
      <c r="RNP67" s="22"/>
      <c r="RNQ67" s="22"/>
      <c r="RNR67" s="22"/>
      <c r="RNS67" s="22"/>
      <c r="RNT67" s="22"/>
      <c r="RNU67" s="22"/>
      <c r="RNV67" s="22"/>
      <c r="RNW67" s="22"/>
      <c r="RNX67" s="22"/>
      <c r="RNY67" s="22"/>
      <c r="RNZ67" s="22"/>
      <c r="ROA67" s="22"/>
      <c r="ROB67" s="22"/>
      <c r="ROC67" s="22"/>
      <c r="ROD67" s="22"/>
      <c r="ROE67" s="22"/>
      <c r="ROF67" s="22"/>
      <c r="ROG67" s="22"/>
      <c r="ROH67" s="22"/>
      <c r="ROI67" s="22"/>
      <c r="ROJ67" s="22"/>
      <c r="ROK67" s="22"/>
      <c r="ROL67" s="22"/>
      <c r="ROM67" s="22"/>
      <c r="RON67" s="22"/>
      <c r="ROO67" s="22"/>
      <c r="ROP67" s="22"/>
      <c r="ROQ67" s="22"/>
      <c r="ROR67" s="22"/>
      <c r="ROS67" s="22"/>
      <c r="ROT67" s="22"/>
      <c r="ROU67" s="22"/>
      <c r="ROV67" s="22"/>
      <c r="ROW67" s="22"/>
      <c r="ROX67" s="22"/>
      <c r="ROY67" s="22"/>
      <c r="ROZ67" s="22"/>
      <c r="RPA67" s="22"/>
      <c r="RPB67" s="22"/>
      <c r="RPC67" s="22"/>
      <c r="RPD67" s="22"/>
      <c r="RPE67" s="22"/>
      <c r="RPF67" s="22"/>
      <c r="RPG67" s="22"/>
      <c r="RPH67" s="22"/>
      <c r="RPI67" s="22"/>
      <c r="RPJ67" s="22"/>
      <c r="RPK67" s="22"/>
      <c r="RPL67" s="22"/>
      <c r="RPM67" s="22"/>
      <c r="RPN67" s="22"/>
      <c r="RPO67" s="22"/>
      <c r="RPP67" s="22"/>
      <c r="RPQ67" s="22"/>
      <c r="RPR67" s="22"/>
      <c r="RPS67" s="22"/>
      <c r="RPT67" s="22"/>
      <c r="RPU67" s="22"/>
      <c r="RPV67" s="22"/>
      <c r="RPW67" s="22"/>
      <c r="RPX67" s="22"/>
      <c r="RPY67" s="22"/>
      <c r="RPZ67" s="22"/>
      <c r="RQA67" s="22"/>
      <c r="RQB67" s="22"/>
      <c r="RQC67" s="22"/>
      <c r="RQD67" s="22"/>
      <c r="RQE67" s="22"/>
      <c r="RQF67" s="22"/>
      <c r="RQG67" s="22"/>
      <c r="RQH67" s="22"/>
      <c r="RQI67" s="22"/>
      <c r="RQJ67" s="22"/>
      <c r="RQK67" s="22"/>
      <c r="RQL67" s="22"/>
      <c r="RQM67" s="22"/>
      <c r="RQN67" s="22"/>
      <c r="RQO67" s="22"/>
      <c r="RQP67" s="22"/>
      <c r="RQQ67" s="22"/>
      <c r="RQR67" s="22"/>
      <c r="RQS67" s="22"/>
      <c r="RQT67" s="22"/>
      <c r="RQU67" s="22"/>
      <c r="RQV67" s="22"/>
      <c r="RQW67" s="22"/>
      <c r="RQX67" s="22"/>
      <c r="RQY67" s="22"/>
      <c r="RQZ67" s="22"/>
      <c r="RRA67" s="22"/>
      <c r="RRB67" s="22"/>
      <c r="RRC67" s="22"/>
      <c r="RRD67" s="22"/>
      <c r="RRE67" s="22"/>
      <c r="RRF67" s="22"/>
      <c r="RRG67" s="22"/>
      <c r="RRH67" s="22"/>
      <c r="RRI67" s="22"/>
      <c r="RRJ67" s="22"/>
      <c r="RRK67" s="22"/>
      <c r="RRL67" s="22"/>
      <c r="RRM67" s="22"/>
      <c r="RRN67" s="22"/>
      <c r="RRO67" s="22"/>
      <c r="RRP67" s="22"/>
      <c r="RRQ67" s="22"/>
      <c r="RRR67" s="22"/>
      <c r="RRS67" s="22"/>
      <c r="RRT67" s="22"/>
      <c r="RRU67" s="22"/>
      <c r="RRV67" s="22"/>
      <c r="RRW67" s="22"/>
      <c r="RRX67" s="22"/>
      <c r="RRY67" s="22"/>
      <c r="RRZ67" s="22"/>
      <c r="RSA67" s="22"/>
      <c r="RSB67" s="22"/>
      <c r="RSC67" s="22"/>
      <c r="RSD67" s="22"/>
      <c r="RSE67" s="22"/>
      <c r="RSF67" s="22"/>
      <c r="RSG67" s="22"/>
      <c r="RSH67" s="22"/>
      <c r="RSI67" s="22"/>
      <c r="RSJ67" s="22"/>
      <c r="RSK67" s="22"/>
      <c r="RSL67" s="22"/>
      <c r="RSM67" s="22"/>
      <c r="RSN67" s="22"/>
      <c r="RSO67" s="22"/>
      <c r="RSP67" s="22"/>
      <c r="RSQ67" s="22"/>
      <c r="RSR67" s="22"/>
      <c r="RSS67" s="22"/>
      <c r="RST67" s="22"/>
      <c r="RSU67" s="22"/>
      <c r="RSV67" s="22"/>
      <c r="RSW67" s="22"/>
      <c r="RSX67" s="22"/>
      <c r="RSY67" s="22"/>
      <c r="RSZ67" s="22"/>
      <c r="RTA67" s="22"/>
      <c r="RTB67" s="22"/>
      <c r="RTC67" s="22"/>
      <c r="RTD67" s="22"/>
      <c r="RTE67" s="22"/>
      <c r="RTF67" s="22"/>
      <c r="RTG67" s="22"/>
      <c r="RTH67" s="22"/>
      <c r="RTI67" s="22"/>
      <c r="RTJ67" s="22"/>
      <c r="RTK67" s="22"/>
      <c r="RTL67" s="22"/>
      <c r="RTM67" s="22"/>
      <c r="RTN67" s="22"/>
      <c r="RTO67" s="22"/>
      <c r="RTP67" s="22"/>
      <c r="RTQ67" s="22"/>
      <c r="RTR67" s="22"/>
      <c r="RTS67" s="22"/>
      <c r="RTT67" s="22"/>
      <c r="RTU67" s="22"/>
      <c r="RTV67" s="22"/>
      <c r="RTW67" s="22"/>
      <c r="RTX67" s="22"/>
      <c r="RTY67" s="22"/>
      <c r="RTZ67" s="22"/>
      <c r="RUA67" s="22"/>
      <c r="RUB67" s="22"/>
      <c r="RUC67" s="22"/>
      <c r="RUD67" s="22"/>
      <c r="RUE67" s="22"/>
      <c r="RUF67" s="22"/>
      <c r="RUG67" s="22"/>
      <c r="RUH67" s="22"/>
      <c r="RUI67" s="22"/>
      <c r="RUJ67" s="22"/>
      <c r="RUK67" s="22"/>
      <c r="RUL67" s="22"/>
      <c r="RUM67" s="22"/>
      <c r="RUN67" s="22"/>
      <c r="RUO67" s="22"/>
      <c r="RUP67" s="22"/>
      <c r="RUQ67" s="22"/>
      <c r="RUR67" s="22"/>
      <c r="RUS67" s="22"/>
      <c r="RUT67" s="22"/>
      <c r="RUU67" s="22"/>
      <c r="RUV67" s="22"/>
      <c r="RUW67" s="22"/>
      <c r="RUX67" s="22"/>
      <c r="RUY67" s="22"/>
      <c r="RUZ67" s="22"/>
      <c r="RVA67" s="22"/>
      <c r="RVB67" s="22"/>
      <c r="RVC67" s="22"/>
      <c r="RVD67" s="22"/>
      <c r="RVE67" s="22"/>
      <c r="RVF67" s="22"/>
      <c r="RVG67" s="22"/>
      <c r="RVH67" s="22"/>
      <c r="RVI67" s="22"/>
      <c r="RVJ67" s="22"/>
      <c r="RVK67" s="22"/>
      <c r="RVL67" s="22"/>
      <c r="RVM67" s="22"/>
      <c r="RVN67" s="22"/>
      <c r="RVO67" s="22"/>
      <c r="RVP67" s="22"/>
      <c r="RVQ67" s="22"/>
      <c r="RVR67" s="22"/>
      <c r="RVS67" s="22"/>
      <c r="RVT67" s="22"/>
      <c r="RVU67" s="22"/>
      <c r="RVV67" s="22"/>
      <c r="RVW67" s="22"/>
      <c r="RVX67" s="22"/>
      <c r="RVY67" s="22"/>
      <c r="RVZ67" s="22"/>
      <c r="RWA67" s="22"/>
      <c r="RWB67" s="22"/>
      <c r="RWC67" s="22"/>
      <c r="RWD67" s="22"/>
      <c r="RWE67" s="22"/>
      <c r="RWF67" s="22"/>
      <c r="RWG67" s="22"/>
      <c r="RWH67" s="22"/>
      <c r="RWI67" s="22"/>
      <c r="RWJ67" s="22"/>
      <c r="RWK67" s="22"/>
      <c r="RWL67" s="22"/>
      <c r="RWM67" s="22"/>
      <c r="RWN67" s="22"/>
      <c r="RWO67" s="22"/>
      <c r="RWP67" s="22"/>
      <c r="RWQ67" s="22"/>
      <c r="RWR67" s="22"/>
      <c r="RWS67" s="22"/>
      <c r="RWT67" s="22"/>
      <c r="RWU67" s="22"/>
      <c r="RWV67" s="22"/>
      <c r="RWW67" s="22"/>
      <c r="RWX67" s="22"/>
      <c r="RWY67" s="22"/>
      <c r="RWZ67" s="22"/>
      <c r="RXA67" s="22"/>
      <c r="RXB67" s="22"/>
      <c r="RXC67" s="22"/>
      <c r="RXD67" s="22"/>
      <c r="RXE67" s="22"/>
      <c r="RXF67" s="22"/>
      <c r="RXG67" s="22"/>
      <c r="RXH67" s="22"/>
      <c r="RXI67" s="22"/>
      <c r="RXJ67" s="22"/>
      <c r="RXK67" s="22"/>
      <c r="RXL67" s="22"/>
      <c r="RXM67" s="22"/>
      <c r="RXN67" s="22"/>
      <c r="RXO67" s="22"/>
      <c r="RXP67" s="22"/>
      <c r="RXQ67" s="22"/>
      <c r="RXR67" s="22"/>
      <c r="RXS67" s="22"/>
      <c r="RXT67" s="22"/>
      <c r="RXU67" s="22"/>
      <c r="RXV67" s="22"/>
      <c r="RXW67" s="22"/>
      <c r="RXX67" s="22"/>
      <c r="RXY67" s="22"/>
      <c r="RXZ67" s="22"/>
      <c r="RYA67" s="22"/>
      <c r="RYB67" s="22"/>
      <c r="RYC67" s="22"/>
      <c r="RYD67" s="22"/>
      <c r="RYE67" s="22"/>
      <c r="RYF67" s="22"/>
      <c r="RYG67" s="22"/>
      <c r="RYH67" s="22"/>
      <c r="RYI67" s="22"/>
      <c r="RYJ67" s="22"/>
      <c r="RYK67" s="22"/>
      <c r="RYL67" s="22"/>
      <c r="RYM67" s="22"/>
      <c r="RYN67" s="22"/>
      <c r="RYO67" s="22"/>
      <c r="RYP67" s="22"/>
      <c r="RYQ67" s="22"/>
      <c r="RYR67" s="22"/>
      <c r="RYS67" s="22"/>
      <c r="RYT67" s="22"/>
      <c r="RYU67" s="22"/>
      <c r="RYV67" s="22"/>
      <c r="RYW67" s="22"/>
      <c r="RYX67" s="22"/>
      <c r="RYY67" s="22"/>
      <c r="RYZ67" s="22"/>
      <c r="RZA67" s="22"/>
      <c r="RZB67" s="22"/>
      <c r="RZC67" s="22"/>
      <c r="RZD67" s="22"/>
      <c r="RZE67" s="22"/>
      <c r="RZF67" s="22"/>
      <c r="RZG67" s="22"/>
      <c r="RZH67" s="22"/>
      <c r="RZI67" s="22"/>
      <c r="RZJ67" s="22"/>
      <c r="RZK67" s="22"/>
      <c r="RZL67" s="22"/>
      <c r="RZM67" s="22"/>
      <c r="RZN67" s="22"/>
      <c r="RZO67" s="22"/>
      <c r="RZP67" s="22"/>
      <c r="RZQ67" s="22"/>
      <c r="RZR67" s="22"/>
      <c r="RZS67" s="22"/>
      <c r="RZT67" s="22"/>
      <c r="RZU67" s="22"/>
      <c r="RZV67" s="22"/>
      <c r="RZW67" s="22"/>
      <c r="RZX67" s="22"/>
      <c r="RZY67" s="22"/>
      <c r="RZZ67" s="22"/>
      <c r="SAA67" s="22"/>
      <c r="SAB67" s="22"/>
      <c r="SAC67" s="22"/>
      <c r="SAD67" s="22"/>
      <c r="SAE67" s="22"/>
      <c r="SAF67" s="22"/>
      <c r="SAG67" s="22"/>
      <c r="SAH67" s="22"/>
      <c r="SAI67" s="22"/>
      <c r="SAJ67" s="22"/>
      <c r="SAK67" s="22"/>
      <c r="SAL67" s="22"/>
      <c r="SAM67" s="22"/>
      <c r="SAN67" s="22"/>
      <c r="SAO67" s="22"/>
      <c r="SAP67" s="22"/>
      <c r="SAQ67" s="22"/>
      <c r="SAR67" s="22"/>
      <c r="SAS67" s="22"/>
      <c r="SAT67" s="22"/>
      <c r="SAU67" s="22"/>
      <c r="SAV67" s="22"/>
      <c r="SAW67" s="22"/>
      <c r="SAX67" s="22"/>
      <c r="SAY67" s="22"/>
      <c r="SAZ67" s="22"/>
      <c r="SBA67" s="22"/>
      <c r="SBB67" s="22"/>
      <c r="SBC67" s="22"/>
      <c r="SBD67" s="22"/>
      <c r="SBE67" s="22"/>
      <c r="SBF67" s="22"/>
      <c r="SBG67" s="22"/>
      <c r="SBH67" s="22"/>
      <c r="SBI67" s="22"/>
      <c r="SBJ67" s="22"/>
      <c r="SBK67" s="22"/>
      <c r="SBL67" s="22"/>
      <c r="SBM67" s="22"/>
      <c r="SBN67" s="22"/>
      <c r="SBO67" s="22"/>
      <c r="SBP67" s="22"/>
      <c r="SBQ67" s="22"/>
      <c r="SBR67" s="22"/>
      <c r="SBS67" s="22"/>
      <c r="SBT67" s="22"/>
      <c r="SBU67" s="22"/>
      <c r="SBV67" s="22"/>
      <c r="SBW67" s="22"/>
      <c r="SBX67" s="22"/>
      <c r="SBY67" s="22"/>
      <c r="SBZ67" s="22"/>
      <c r="SCA67" s="22"/>
      <c r="SCB67" s="22"/>
      <c r="SCC67" s="22"/>
      <c r="SCD67" s="22"/>
      <c r="SCE67" s="22"/>
      <c r="SCF67" s="22"/>
      <c r="SCG67" s="22"/>
      <c r="SCH67" s="22"/>
      <c r="SCI67" s="22"/>
      <c r="SCJ67" s="22"/>
      <c r="SCK67" s="22"/>
      <c r="SCL67" s="22"/>
      <c r="SCM67" s="22"/>
      <c r="SCN67" s="22"/>
      <c r="SCO67" s="22"/>
      <c r="SCP67" s="22"/>
      <c r="SCQ67" s="22"/>
      <c r="SCR67" s="22"/>
      <c r="SCS67" s="22"/>
      <c r="SCT67" s="22"/>
      <c r="SCU67" s="22"/>
      <c r="SCV67" s="22"/>
      <c r="SCW67" s="22"/>
      <c r="SCX67" s="22"/>
      <c r="SCY67" s="22"/>
      <c r="SCZ67" s="22"/>
      <c r="SDA67" s="22"/>
      <c r="SDB67" s="22"/>
      <c r="SDC67" s="22"/>
      <c r="SDD67" s="22"/>
      <c r="SDE67" s="22"/>
      <c r="SDF67" s="22"/>
      <c r="SDG67" s="22"/>
      <c r="SDH67" s="22"/>
      <c r="SDI67" s="22"/>
      <c r="SDJ67" s="22"/>
      <c r="SDK67" s="22"/>
      <c r="SDL67" s="22"/>
      <c r="SDM67" s="22"/>
      <c r="SDN67" s="22"/>
      <c r="SDO67" s="22"/>
      <c r="SDP67" s="22"/>
      <c r="SDQ67" s="22"/>
      <c r="SDR67" s="22"/>
      <c r="SDS67" s="22"/>
      <c r="SDT67" s="22"/>
      <c r="SDU67" s="22"/>
      <c r="SDV67" s="22"/>
      <c r="SDW67" s="22"/>
      <c r="SDX67" s="22"/>
      <c r="SDY67" s="22"/>
      <c r="SDZ67" s="22"/>
      <c r="SEA67" s="22"/>
      <c r="SEB67" s="22"/>
      <c r="SEC67" s="22"/>
      <c r="SED67" s="22"/>
      <c r="SEE67" s="22"/>
      <c r="SEF67" s="22"/>
      <c r="SEG67" s="22"/>
      <c r="SEH67" s="22"/>
      <c r="SEI67" s="22"/>
      <c r="SEJ67" s="22"/>
      <c r="SEK67" s="22"/>
      <c r="SEL67" s="22"/>
      <c r="SEM67" s="22"/>
      <c r="SEN67" s="22"/>
      <c r="SEO67" s="22"/>
      <c r="SEP67" s="22"/>
      <c r="SEQ67" s="22"/>
      <c r="SER67" s="22"/>
      <c r="SES67" s="22"/>
      <c r="SET67" s="22"/>
      <c r="SEU67" s="22"/>
      <c r="SEV67" s="22"/>
      <c r="SEW67" s="22"/>
      <c r="SEX67" s="22"/>
      <c r="SEY67" s="22"/>
      <c r="SEZ67" s="22"/>
      <c r="SFA67" s="22"/>
      <c r="SFB67" s="22"/>
      <c r="SFC67" s="22"/>
      <c r="SFD67" s="22"/>
      <c r="SFE67" s="22"/>
      <c r="SFF67" s="22"/>
      <c r="SFG67" s="22"/>
      <c r="SFH67" s="22"/>
      <c r="SFI67" s="22"/>
      <c r="SFJ67" s="22"/>
      <c r="SFK67" s="22"/>
      <c r="SFL67" s="22"/>
      <c r="SFM67" s="22"/>
      <c r="SFN67" s="22"/>
      <c r="SFO67" s="22"/>
      <c r="SFP67" s="22"/>
      <c r="SFQ67" s="22"/>
      <c r="SFR67" s="22"/>
      <c r="SFS67" s="22"/>
      <c r="SFT67" s="22"/>
      <c r="SFU67" s="22"/>
      <c r="SFV67" s="22"/>
      <c r="SFW67" s="22"/>
      <c r="SFX67" s="22"/>
      <c r="SFY67" s="22"/>
      <c r="SFZ67" s="22"/>
      <c r="SGA67" s="22"/>
      <c r="SGB67" s="22"/>
      <c r="SGC67" s="22"/>
      <c r="SGD67" s="22"/>
      <c r="SGE67" s="22"/>
      <c r="SGF67" s="22"/>
      <c r="SGG67" s="22"/>
      <c r="SGH67" s="22"/>
      <c r="SGI67" s="22"/>
      <c r="SGJ67" s="22"/>
      <c r="SGK67" s="22"/>
      <c r="SGL67" s="22"/>
      <c r="SGM67" s="22"/>
      <c r="SGN67" s="22"/>
      <c r="SGO67" s="22"/>
      <c r="SGP67" s="22"/>
      <c r="SGQ67" s="22"/>
      <c r="SGR67" s="22"/>
      <c r="SGS67" s="22"/>
      <c r="SGT67" s="22"/>
      <c r="SGU67" s="22"/>
      <c r="SGV67" s="22"/>
      <c r="SGW67" s="22"/>
      <c r="SGX67" s="22"/>
      <c r="SGY67" s="22"/>
      <c r="SGZ67" s="22"/>
      <c r="SHA67" s="22"/>
      <c r="SHB67" s="22"/>
      <c r="SHC67" s="22"/>
      <c r="SHD67" s="22"/>
      <c r="SHE67" s="22"/>
      <c r="SHF67" s="22"/>
      <c r="SHG67" s="22"/>
      <c r="SHH67" s="22"/>
      <c r="SHI67" s="22"/>
      <c r="SHJ67" s="22"/>
      <c r="SHK67" s="22"/>
      <c r="SHL67" s="22"/>
      <c r="SHM67" s="22"/>
      <c r="SHN67" s="22"/>
      <c r="SHO67" s="22"/>
      <c r="SHP67" s="22"/>
      <c r="SHQ67" s="22"/>
      <c r="SHR67" s="22"/>
      <c r="SHS67" s="22"/>
      <c r="SHT67" s="22"/>
      <c r="SHU67" s="22"/>
      <c r="SHV67" s="22"/>
      <c r="SHW67" s="22"/>
      <c r="SHX67" s="22"/>
      <c r="SHY67" s="22"/>
      <c r="SHZ67" s="22"/>
      <c r="SIA67" s="22"/>
      <c r="SIB67" s="22"/>
      <c r="SIC67" s="22"/>
      <c r="SID67" s="22"/>
      <c r="SIE67" s="22"/>
      <c r="SIF67" s="22"/>
      <c r="SIG67" s="22"/>
      <c r="SIH67" s="22"/>
      <c r="SII67" s="22"/>
      <c r="SIJ67" s="22"/>
      <c r="SIK67" s="22"/>
      <c r="SIL67" s="22"/>
      <c r="SIM67" s="22"/>
      <c r="SIN67" s="22"/>
      <c r="SIO67" s="22"/>
      <c r="SIP67" s="22"/>
      <c r="SIQ67" s="22"/>
      <c r="SIR67" s="22"/>
      <c r="SIS67" s="22"/>
      <c r="SIT67" s="22"/>
      <c r="SIU67" s="22"/>
      <c r="SIV67" s="22"/>
      <c r="SIW67" s="22"/>
      <c r="SIX67" s="22"/>
      <c r="SIY67" s="22"/>
      <c r="SIZ67" s="22"/>
      <c r="SJA67" s="22"/>
      <c r="SJB67" s="22"/>
      <c r="SJC67" s="22"/>
      <c r="SJD67" s="22"/>
      <c r="SJE67" s="22"/>
      <c r="SJF67" s="22"/>
      <c r="SJG67" s="22"/>
      <c r="SJH67" s="22"/>
      <c r="SJI67" s="22"/>
      <c r="SJJ67" s="22"/>
      <c r="SJK67" s="22"/>
      <c r="SJL67" s="22"/>
      <c r="SJM67" s="22"/>
      <c r="SJN67" s="22"/>
      <c r="SJO67" s="22"/>
      <c r="SJP67" s="22"/>
      <c r="SJQ67" s="22"/>
      <c r="SJR67" s="22"/>
      <c r="SJS67" s="22"/>
      <c r="SJT67" s="22"/>
      <c r="SJU67" s="22"/>
      <c r="SJV67" s="22"/>
      <c r="SJW67" s="22"/>
      <c r="SJX67" s="22"/>
      <c r="SJY67" s="22"/>
      <c r="SJZ67" s="22"/>
      <c r="SKA67" s="22"/>
      <c r="SKB67" s="22"/>
      <c r="SKC67" s="22"/>
      <c r="SKD67" s="22"/>
      <c r="SKE67" s="22"/>
      <c r="SKF67" s="22"/>
      <c r="SKG67" s="22"/>
      <c r="SKH67" s="22"/>
      <c r="SKI67" s="22"/>
      <c r="SKJ67" s="22"/>
      <c r="SKK67" s="22"/>
      <c r="SKL67" s="22"/>
      <c r="SKM67" s="22"/>
      <c r="SKN67" s="22"/>
      <c r="SKO67" s="22"/>
      <c r="SKP67" s="22"/>
      <c r="SKQ67" s="22"/>
      <c r="SKR67" s="22"/>
      <c r="SKS67" s="22"/>
      <c r="SKT67" s="22"/>
      <c r="SKU67" s="22"/>
      <c r="SKV67" s="22"/>
      <c r="SKW67" s="22"/>
      <c r="SKX67" s="22"/>
      <c r="SKY67" s="22"/>
      <c r="SKZ67" s="22"/>
      <c r="SLA67" s="22"/>
      <c r="SLB67" s="22"/>
      <c r="SLC67" s="22"/>
      <c r="SLD67" s="22"/>
      <c r="SLE67" s="22"/>
      <c r="SLF67" s="22"/>
      <c r="SLG67" s="22"/>
      <c r="SLH67" s="22"/>
      <c r="SLI67" s="22"/>
      <c r="SLJ67" s="22"/>
      <c r="SLK67" s="22"/>
      <c r="SLL67" s="22"/>
      <c r="SLM67" s="22"/>
      <c r="SLN67" s="22"/>
      <c r="SLO67" s="22"/>
      <c r="SLP67" s="22"/>
      <c r="SLQ67" s="22"/>
      <c r="SLR67" s="22"/>
      <c r="SLS67" s="22"/>
      <c r="SLT67" s="22"/>
      <c r="SLU67" s="22"/>
      <c r="SLV67" s="22"/>
      <c r="SLW67" s="22"/>
      <c r="SLX67" s="22"/>
      <c r="SLY67" s="22"/>
      <c r="SLZ67" s="22"/>
      <c r="SMA67" s="22"/>
      <c r="SMB67" s="22"/>
      <c r="SMC67" s="22"/>
      <c r="SMD67" s="22"/>
      <c r="SME67" s="22"/>
      <c r="SMF67" s="22"/>
      <c r="SMG67" s="22"/>
      <c r="SMH67" s="22"/>
      <c r="SMI67" s="22"/>
      <c r="SMJ67" s="22"/>
      <c r="SMK67" s="22"/>
      <c r="SML67" s="22"/>
      <c r="SMM67" s="22"/>
      <c r="SMN67" s="22"/>
      <c r="SMO67" s="22"/>
      <c r="SMP67" s="22"/>
      <c r="SMQ67" s="22"/>
      <c r="SMR67" s="22"/>
      <c r="SMS67" s="22"/>
      <c r="SMT67" s="22"/>
      <c r="SMU67" s="22"/>
      <c r="SMV67" s="22"/>
      <c r="SMW67" s="22"/>
      <c r="SMX67" s="22"/>
      <c r="SMY67" s="22"/>
      <c r="SMZ67" s="22"/>
      <c r="SNA67" s="22"/>
      <c r="SNB67" s="22"/>
      <c r="SNC67" s="22"/>
      <c r="SND67" s="22"/>
      <c r="SNE67" s="22"/>
      <c r="SNF67" s="22"/>
      <c r="SNG67" s="22"/>
      <c r="SNH67" s="22"/>
      <c r="SNI67" s="22"/>
      <c r="SNJ67" s="22"/>
      <c r="SNK67" s="22"/>
      <c r="SNL67" s="22"/>
      <c r="SNM67" s="22"/>
      <c r="SNN67" s="22"/>
      <c r="SNO67" s="22"/>
      <c r="SNP67" s="22"/>
      <c r="SNQ67" s="22"/>
      <c r="SNR67" s="22"/>
      <c r="SNS67" s="22"/>
      <c r="SNT67" s="22"/>
      <c r="SNU67" s="22"/>
      <c r="SNV67" s="22"/>
      <c r="SNW67" s="22"/>
      <c r="SNX67" s="22"/>
      <c r="SNY67" s="22"/>
      <c r="SNZ67" s="22"/>
      <c r="SOA67" s="22"/>
      <c r="SOB67" s="22"/>
      <c r="SOC67" s="22"/>
      <c r="SOD67" s="22"/>
      <c r="SOE67" s="22"/>
      <c r="SOF67" s="22"/>
      <c r="SOG67" s="22"/>
      <c r="SOH67" s="22"/>
      <c r="SOI67" s="22"/>
      <c r="SOJ67" s="22"/>
      <c r="SOK67" s="22"/>
      <c r="SOL67" s="22"/>
      <c r="SOM67" s="22"/>
      <c r="SON67" s="22"/>
      <c r="SOO67" s="22"/>
      <c r="SOP67" s="22"/>
      <c r="SOQ67" s="22"/>
      <c r="SOR67" s="22"/>
      <c r="SOS67" s="22"/>
      <c r="SOT67" s="22"/>
      <c r="SOU67" s="22"/>
      <c r="SOV67" s="22"/>
      <c r="SOW67" s="22"/>
      <c r="SOX67" s="22"/>
      <c r="SOY67" s="22"/>
      <c r="SOZ67" s="22"/>
      <c r="SPA67" s="22"/>
      <c r="SPB67" s="22"/>
      <c r="SPC67" s="22"/>
      <c r="SPD67" s="22"/>
      <c r="SPE67" s="22"/>
      <c r="SPF67" s="22"/>
      <c r="SPG67" s="22"/>
      <c r="SPH67" s="22"/>
      <c r="SPI67" s="22"/>
      <c r="SPJ67" s="22"/>
      <c r="SPK67" s="22"/>
      <c r="SPL67" s="22"/>
      <c r="SPM67" s="22"/>
      <c r="SPN67" s="22"/>
      <c r="SPO67" s="22"/>
      <c r="SPP67" s="22"/>
      <c r="SPQ67" s="22"/>
      <c r="SPR67" s="22"/>
      <c r="SPS67" s="22"/>
      <c r="SPT67" s="22"/>
      <c r="SPU67" s="22"/>
      <c r="SPV67" s="22"/>
      <c r="SPW67" s="22"/>
      <c r="SPX67" s="22"/>
      <c r="SPY67" s="22"/>
      <c r="SPZ67" s="22"/>
      <c r="SQA67" s="22"/>
      <c r="SQB67" s="22"/>
      <c r="SQC67" s="22"/>
      <c r="SQD67" s="22"/>
      <c r="SQE67" s="22"/>
      <c r="SQF67" s="22"/>
      <c r="SQG67" s="22"/>
      <c r="SQH67" s="22"/>
      <c r="SQI67" s="22"/>
      <c r="SQJ67" s="22"/>
      <c r="SQK67" s="22"/>
      <c r="SQL67" s="22"/>
      <c r="SQM67" s="22"/>
      <c r="SQN67" s="22"/>
      <c r="SQO67" s="22"/>
      <c r="SQP67" s="22"/>
      <c r="SQQ67" s="22"/>
      <c r="SQR67" s="22"/>
      <c r="SQS67" s="22"/>
      <c r="SQT67" s="22"/>
      <c r="SQU67" s="22"/>
      <c r="SQV67" s="22"/>
      <c r="SQW67" s="22"/>
      <c r="SQX67" s="22"/>
      <c r="SQY67" s="22"/>
      <c r="SQZ67" s="22"/>
      <c r="SRA67" s="22"/>
      <c r="SRB67" s="22"/>
      <c r="SRC67" s="22"/>
      <c r="SRD67" s="22"/>
      <c r="SRE67" s="22"/>
      <c r="SRF67" s="22"/>
      <c r="SRG67" s="22"/>
      <c r="SRH67" s="22"/>
      <c r="SRI67" s="22"/>
      <c r="SRJ67" s="22"/>
      <c r="SRK67" s="22"/>
      <c r="SRL67" s="22"/>
      <c r="SRM67" s="22"/>
      <c r="SRN67" s="22"/>
      <c r="SRO67" s="22"/>
      <c r="SRP67" s="22"/>
      <c r="SRQ67" s="22"/>
      <c r="SRR67" s="22"/>
      <c r="SRS67" s="22"/>
      <c r="SRT67" s="22"/>
      <c r="SRU67" s="22"/>
      <c r="SRV67" s="22"/>
      <c r="SRW67" s="22"/>
      <c r="SRX67" s="22"/>
      <c r="SRY67" s="22"/>
      <c r="SRZ67" s="22"/>
      <c r="SSA67" s="22"/>
      <c r="SSB67" s="22"/>
      <c r="SSC67" s="22"/>
      <c r="SSD67" s="22"/>
      <c r="SSE67" s="22"/>
      <c r="SSF67" s="22"/>
      <c r="SSG67" s="22"/>
      <c r="SSH67" s="22"/>
      <c r="SSI67" s="22"/>
      <c r="SSJ67" s="22"/>
      <c r="SSK67" s="22"/>
      <c r="SSL67" s="22"/>
      <c r="SSM67" s="22"/>
      <c r="SSN67" s="22"/>
      <c r="SSO67" s="22"/>
      <c r="SSP67" s="22"/>
      <c r="SSQ67" s="22"/>
      <c r="SSR67" s="22"/>
      <c r="SSS67" s="22"/>
      <c r="SST67" s="22"/>
      <c r="SSU67" s="22"/>
      <c r="SSV67" s="22"/>
      <c r="SSW67" s="22"/>
      <c r="SSX67" s="22"/>
      <c r="SSY67" s="22"/>
      <c r="SSZ67" s="22"/>
      <c r="STA67" s="22"/>
      <c r="STB67" s="22"/>
      <c r="STC67" s="22"/>
      <c r="STD67" s="22"/>
      <c r="STE67" s="22"/>
      <c r="STF67" s="22"/>
      <c r="STG67" s="22"/>
      <c r="STH67" s="22"/>
      <c r="STI67" s="22"/>
      <c r="STJ67" s="22"/>
      <c r="STK67" s="22"/>
      <c r="STL67" s="22"/>
      <c r="STM67" s="22"/>
      <c r="STN67" s="22"/>
      <c r="STO67" s="22"/>
      <c r="STP67" s="22"/>
      <c r="STQ67" s="22"/>
      <c r="STR67" s="22"/>
      <c r="STS67" s="22"/>
      <c r="STT67" s="22"/>
      <c r="STU67" s="22"/>
      <c r="STV67" s="22"/>
      <c r="STW67" s="22"/>
      <c r="STX67" s="22"/>
      <c r="STY67" s="22"/>
      <c r="STZ67" s="22"/>
      <c r="SUA67" s="22"/>
      <c r="SUB67" s="22"/>
      <c r="SUC67" s="22"/>
      <c r="SUD67" s="22"/>
      <c r="SUE67" s="22"/>
      <c r="SUF67" s="22"/>
      <c r="SUG67" s="22"/>
      <c r="SUH67" s="22"/>
      <c r="SUI67" s="22"/>
      <c r="SUJ67" s="22"/>
      <c r="SUK67" s="22"/>
      <c r="SUL67" s="22"/>
      <c r="SUM67" s="22"/>
      <c r="SUN67" s="22"/>
      <c r="SUO67" s="22"/>
      <c r="SUP67" s="22"/>
      <c r="SUQ67" s="22"/>
      <c r="SUR67" s="22"/>
      <c r="SUS67" s="22"/>
      <c r="SUT67" s="22"/>
      <c r="SUU67" s="22"/>
      <c r="SUV67" s="22"/>
      <c r="SUW67" s="22"/>
      <c r="SUX67" s="22"/>
      <c r="SUY67" s="22"/>
      <c r="SUZ67" s="22"/>
      <c r="SVA67" s="22"/>
      <c r="SVB67" s="22"/>
      <c r="SVC67" s="22"/>
      <c r="SVD67" s="22"/>
      <c r="SVE67" s="22"/>
      <c r="SVF67" s="22"/>
      <c r="SVG67" s="22"/>
      <c r="SVH67" s="22"/>
      <c r="SVI67" s="22"/>
      <c r="SVJ67" s="22"/>
      <c r="SVK67" s="22"/>
      <c r="SVL67" s="22"/>
      <c r="SVM67" s="22"/>
      <c r="SVN67" s="22"/>
      <c r="SVO67" s="22"/>
      <c r="SVP67" s="22"/>
      <c r="SVQ67" s="22"/>
      <c r="SVR67" s="22"/>
      <c r="SVS67" s="22"/>
      <c r="SVT67" s="22"/>
      <c r="SVU67" s="22"/>
      <c r="SVV67" s="22"/>
      <c r="SVW67" s="22"/>
      <c r="SVX67" s="22"/>
      <c r="SVY67" s="22"/>
      <c r="SVZ67" s="22"/>
      <c r="SWA67" s="22"/>
      <c r="SWB67" s="22"/>
      <c r="SWC67" s="22"/>
      <c r="SWD67" s="22"/>
      <c r="SWE67" s="22"/>
      <c r="SWF67" s="22"/>
      <c r="SWG67" s="22"/>
      <c r="SWH67" s="22"/>
      <c r="SWI67" s="22"/>
      <c r="SWJ67" s="22"/>
      <c r="SWK67" s="22"/>
      <c r="SWL67" s="22"/>
      <c r="SWM67" s="22"/>
      <c r="SWN67" s="22"/>
      <c r="SWO67" s="22"/>
      <c r="SWP67" s="22"/>
      <c r="SWQ67" s="22"/>
      <c r="SWR67" s="22"/>
      <c r="SWS67" s="22"/>
      <c r="SWT67" s="22"/>
      <c r="SWU67" s="22"/>
      <c r="SWV67" s="22"/>
      <c r="SWW67" s="22"/>
      <c r="SWX67" s="22"/>
      <c r="SWY67" s="22"/>
      <c r="SWZ67" s="22"/>
      <c r="SXA67" s="22"/>
      <c r="SXB67" s="22"/>
      <c r="SXC67" s="22"/>
      <c r="SXD67" s="22"/>
      <c r="SXE67" s="22"/>
      <c r="SXF67" s="22"/>
      <c r="SXG67" s="22"/>
      <c r="SXH67" s="22"/>
      <c r="SXI67" s="22"/>
      <c r="SXJ67" s="22"/>
      <c r="SXK67" s="22"/>
      <c r="SXL67" s="22"/>
      <c r="SXM67" s="22"/>
      <c r="SXN67" s="22"/>
      <c r="SXO67" s="22"/>
      <c r="SXP67" s="22"/>
      <c r="SXQ67" s="22"/>
      <c r="SXR67" s="22"/>
      <c r="SXS67" s="22"/>
      <c r="SXT67" s="22"/>
      <c r="SXU67" s="22"/>
      <c r="SXV67" s="22"/>
      <c r="SXW67" s="22"/>
      <c r="SXX67" s="22"/>
      <c r="SXY67" s="22"/>
      <c r="SXZ67" s="22"/>
      <c r="SYA67" s="22"/>
      <c r="SYB67" s="22"/>
      <c r="SYC67" s="22"/>
      <c r="SYD67" s="22"/>
      <c r="SYE67" s="22"/>
      <c r="SYF67" s="22"/>
      <c r="SYG67" s="22"/>
      <c r="SYH67" s="22"/>
      <c r="SYI67" s="22"/>
      <c r="SYJ67" s="22"/>
      <c r="SYK67" s="22"/>
      <c r="SYL67" s="22"/>
      <c r="SYM67" s="22"/>
      <c r="SYN67" s="22"/>
      <c r="SYO67" s="22"/>
      <c r="SYP67" s="22"/>
      <c r="SYQ67" s="22"/>
      <c r="SYR67" s="22"/>
      <c r="SYS67" s="22"/>
      <c r="SYT67" s="22"/>
      <c r="SYU67" s="22"/>
      <c r="SYV67" s="22"/>
      <c r="SYW67" s="22"/>
      <c r="SYX67" s="22"/>
      <c r="SYY67" s="22"/>
      <c r="SYZ67" s="22"/>
      <c r="SZA67" s="22"/>
      <c r="SZB67" s="22"/>
      <c r="SZC67" s="22"/>
      <c r="SZD67" s="22"/>
      <c r="SZE67" s="22"/>
      <c r="SZF67" s="22"/>
      <c r="SZG67" s="22"/>
      <c r="SZH67" s="22"/>
      <c r="SZI67" s="22"/>
      <c r="SZJ67" s="22"/>
      <c r="SZK67" s="22"/>
      <c r="SZL67" s="22"/>
      <c r="SZM67" s="22"/>
      <c r="SZN67" s="22"/>
      <c r="SZO67" s="22"/>
      <c r="SZP67" s="22"/>
      <c r="SZQ67" s="22"/>
      <c r="SZR67" s="22"/>
      <c r="SZS67" s="22"/>
      <c r="SZT67" s="22"/>
      <c r="SZU67" s="22"/>
      <c r="SZV67" s="22"/>
      <c r="SZW67" s="22"/>
      <c r="SZX67" s="22"/>
      <c r="SZY67" s="22"/>
      <c r="SZZ67" s="22"/>
      <c r="TAA67" s="22"/>
      <c r="TAB67" s="22"/>
      <c r="TAC67" s="22"/>
      <c r="TAD67" s="22"/>
      <c r="TAE67" s="22"/>
      <c r="TAF67" s="22"/>
      <c r="TAG67" s="22"/>
      <c r="TAH67" s="22"/>
      <c r="TAI67" s="22"/>
      <c r="TAJ67" s="22"/>
      <c r="TAK67" s="22"/>
      <c r="TAL67" s="22"/>
      <c r="TAM67" s="22"/>
      <c r="TAN67" s="22"/>
      <c r="TAO67" s="22"/>
      <c r="TAP67" s="22"/>
      <c r="TAQ67" s="22"/>
      <c r="TAR67" s="22"/>
      <c r="TAS67" s="22"/>
      <c r="TAT67" s="22"/>
      <c r="TAU67" s="22"/>
      <c r="TAV67" s="22"/>
      <c r="TAW67" s="22"/>
      <c r="TAX67" s="22"/>
      <c r="TAY67" s="22"/>
      <c r="TAZ67" s="22"/>
      <c r="TBA67" s="22"/>
      <c r="TBB67" s="22"/>
      <c r="TBC67" s="22"/>
      <c r="TBD67" s="22"/>
      <c r="TBE67" s="22"/>
      <c r="TBF67" s="22"/>
      <c r="TBG67" s="22"/>
      <c r="TBH67" s="22"/>
      <c r="TBI67" s="22"/>
      <c r="TBJ67" s="22"/>
      <c r="TBK67" s="22"/>
      <c r="TBL67" s="22"/>
      <c r="TBM67" s="22"/>
      <c r="TBN67" s="22"/>
      <c r="TBO67" s="22"/>
      <c r="TBP67" s="22"/>
      <c r="TBQ67" s="22"/>
      <c r="TBR67" s="22"/>
      <c r="TBS67" s="22"/>
      <c r="TBT67" s="22"/>
      <c r="TBU67" s="22"/>
      <c r="TBV67" s="22"/>
      <c r="TBW67" s="22"/>
      <c r="TBX67" s="22"/>
      <c r="TBY67" s="22"/>
      <c r="TBZ67" s="22"/>
      <c r="TCA67" s="22"/>
      <c r="TCB67" s="22"/>
      <c r="TCC67" s="22"/>
      <c r="TCD67" s="22"/>
      <c r="TCE67" s="22"/>
      <c r="TCF67" s="22"/>
      <c r="TCG67" s="22"/>
      <c r="TCH67" s="22"/>
      <c r="TCI67" s="22"/>
      <c r="TCJ67" s="22"/>
      <c r="TCK67" s="22"/>
      <c r="TCL67" s="22"/>
      <c r="TCM67" s="22"/>
      <c r="TCN67" s="22"/>
      <c r="TCO67" s="22"/>
      <c r="TCP67" s="22"/>
      <c r="TCQ67" s="22"/>
      <c r="TCR67" s="22"/>
      <c r="TCS67" s="22"/>
      <c r="TCT67" s="22"/>
      <c r="TCU67" s="22"/>
      <c r="TCV67" s="22"/>
      <c r="TCW67" s="22"/>
      <c r="TCX67" s="22"/>
      <c r="TCY67" s="22"/>
      <c r="TCZ67" s="22"/>
      <c r="TDA67" s="22"/>
      <c r="TDB67" s="22"/>
      <c r="TDC67" s="22"/>
      <c r="TDD67" s="22"/>
      <c r="TDE67" s="22"/>
      <c r="TDF67" s="22"/>
      <c r="TDG67" s="22"/>
      <c r="TDH67" s="22"/>
      <c r="TDI67" s="22"/>
      <c r="TDJ67" s="22"/>
      <c r="TDK67" s="22"/>
      <c r="TDL67" s="22"/>
      <c r="TDM67" s="22"/>
      <c r="TDN67" s="22"/>
      <c r="TDO67" s="22"/>
      <c r="TDP67" s="22"/>
      <c r="TDQ67" s="22"/>
      <c r="TDR67" s="22"/>
      <c r="TDS67" s="22"/>
      <c r="TDT67" s="22"/>
      <c r="TDU67" s="22"/>
      <c r="TDV67" s="22"/>
      <c r="TDW67" s="22"/>
      <c r="TDX67" s="22"/>
      <c r="TDY67" s="22"/>
      <c r="TDZ67" s="22"/>
      <c r="TEA67" s="22"/>
      <c r="TEB67" s="22"/>
      <c r="TEC67" s="22"/>
      <c r="TED67" s="22"/>
      <c r="TEE67" s="22"/>
      <c r="TEF67" s="22"/>
      <c r="TEG67" s="22"/>
      <c r="TEH67" s="22"/>
      <c r="TEI67" s="22"/>
      <c r="TEJ67" s="22"/>
      <c r="TEK67" s="22"/>
      <c r="TEL67" s="22"/>
      <c r="TEM67" s="22"/>
      <c r="TEN67" s="22"/>
      <c r="TEO67" s="22"/>
      <c r="TEP67" s="22"/>
      <c r="TEQ67" s="22"/>
      <c r="TER67" s="22"/>
      <c r="TES67" s="22"/>
      <c r="TET67" s="22"/>
      <c r="TEU67" s="22"/>
      <c r="TEV67" s="22"/>
      <c r="TEW67" s="22"/>
      <c r="TEX67" s="22"/>
      <c r="TEY67" s="22"/>
      <c r="TEZ67" s="22"/>
      <c r="TFA67" s="22"/>
      <c r="TFB67" s="22"/>
      <c r="TFC67" s="22"/>
      <c r="TFD67" s="22"/>
      <c r="TFE67" s="22"/>
      <c r="TFF67" s="22"/>
      <c r="TFG67" s="22"/>
      <c r="TFH67" s="22"/>
      <c r="TFI67" s="22"/>
      <c r="TFJ67" s="22"/>
      <c r="TFK67" s="22"/>
      <c r="TFL67" s="22"/>
      <c r="TFM67" s="22"/>
      <c r="TFN67" s="22"/>
      <c r="TFO67" s="22"/>
      <c r="TFP67" s="22"/>
      <c r="TFQ67" s="22"/>
      <c r="TFR67" s="22"/>
      <c r="TFS67" s="22"/>
      <c r="TFT67" s="22"/>
      <c r="TFU67" s="22"/>
      <c r="TFV67" s="22"/>
      <c r="TFW67" s="22"/>
      <c r="TFX67" s="22"/>
      <c r="TFY67" s="22"/>
      <c r="TFZ67" s="22"/>
      <c r="TGA67" s="22"/>
      <c r="TGB67" s="22"/>
      <c r="TGC67" s="22"/>
      <c r="TGD67" s="22"/>
      <c r="TGE67" s="22"/>
      <c r="TGF67" s="22"/>
      <c r="TGG67" s="22"/>
      <c r="TGH67" s="22"/>
      <c r="TGI67" s="22"/>
      <c r="TGJ67" s="22"/>
      <c r="TGK67" s="22"/>
      <c r="TGL67" s="22"/>
      <c r="TGM67" s="22"/>
      <c r="TGN67" s="22"/>
      <c r="TGO67" s="22"/>
      <c r="TGP67" s="22"/>
      <c r="TGQ67" s="22"/>
      <c r="TGR67" s="22"/>
      <c r="TGS67" s="22"/>
      <c r="TGT67" s="22"/>
      <c r="TGU67" s="22"/>
      <c r="TGV67" s="22"/>
      <c r="TGW67" s="22"/>
      <c r="TGX67" s="22"/>
      <c r="TGY67" s="22"/>
      <c r="TGZ67" s="22"/>
      <c r="THA67" s="22"/>
      <c r="THB67" s="22"/>
      <c r="THC67" s="22"/>
      <c r="THD67" s="22"/>
      <c r="THE67" s="22"/>
      <c r="THF67" s="22"/>
      <c r="THG67" s="22"/>
      <c r="THH67" s="22"/>
      <c r="THI67" s="22"/>
      <c r="THJ67" s="22"/>
      <c r="THK67" s="22"/>
      <c r="THL67" s="22"/>
      <c r="THM67" s="22"/>
      <c r="THN67" s="22"/>
      <c r="THO67" s="22"/>
      <c r="THP67" s="22"/>
      <c r="THQ67" s="22"/>
      <c r="THR67" s="22"/>
      <c r="THS67" s="22"/>
      <c r="THT67" s="22"/>
      <c r="THU67" s="22"/>
      <c r="THV67" s="22"/>
      <c r="THW67" s="22"/>
      <c r="THX67" s="22"/>
      <c r="THY67" s="22"/>
      <c r="THZ67" s="22"/>
      <c r="TIA67" s="22"/>
      <c r="TIB67" s="22"/>
      <c r="TIC67" s="22"/>
      <c r="TID67" s="22"/>
      <c r="TIE67" s="22"/>
      <c r="TIF67" s="22"/>
      <c r="TIG67" s="22"/>
      <c r="TIH67" s="22"/>
      <c r="TII67" s="22"/>
      <c r="TIJ67" s="22"/>
      <c r="TIK67" s="22"/>
      <c r="TIL67" s="22"/>
      <c r="TIM67" s="22"/>
      <c r="TIN67" s="22"/>
      <c r="TIO67" s="22"/>
      <c r="TIP67" s="22"/>
      <c r="TIQ67" s="22"/>
      <c r="TIR67" s="22"/>
      <c r="TIS67" s="22"/>
      <c r="TIT67" s="22"/>
      <c r="TIU67" s="22"/>
      <c r="TIV67" s="22"/>
      <c r="TIW67" s="22"/>
      <c r="TIX67" s="22"/>
      <c r="TIY67" s="22"/>
      <c r="TIZ67" s="22"/>
      <c r="TJA67" s="22"/>
      <c r="TJB67" s="22"/>
      <c r="TJC67" s="22"/>
      <c r="TJD67" s="22"/>
      <c r="TJE67" s="22"/>
      <c r="TJF67" s="22"/>
      <c r="TJG67" s="22"/>
      <c r="TJH67" s="22"/>
      <c r="TJI67" s="22"/>
      <c r="TJJ67" s="22"/>
      <c r="TJK67" s="22"/>
      <c r="TJL67" s="22"/>
      <c r="TJM67" s="22"/>
      <c r="TJN67" s="22"/>
      <c r="TJO67" s="22"/>
      <c r="TJP67" s="22"/>
      <c r="TJQ67" s="22"/>
      <c r="TJR67" s="22"/>
      <c r="TJS67" s="22"/>
      <c r="TJT67" s="22"/>
      <c r="TJU67" s="22"/>
      <c r="TJV67" s="22"/>
      <c r="TJW67" s="22"/>
      <c r="TJX67" s="22"/>
      <c r="TJY67" s="22"/>
      <c r="TJZ67" s="22"/>
      <c r="TKA67" s="22"/>
      <c r="TKB67" s="22"/>
      <c r="TKC67" s="22"/>
      <c r="TKD67" s="22"/>
      <c r="TKE67" s="22"/>
      <c r="TKF67" s="22"/>
      <c r="TKG67" s="22"/>
      <c r="TKH67" s="22"/>
      <c r="TKI67" s="22"/>
      <c r="TKJ67" s="22"/>
      <c r="TKK67" s="22"/>
      <c r="TKL67" s="22"/>
      <c r="TKM67" s="22"/>
      <c r="TKN67" s="22"/>
      <c r="TKO67" s="22"/>
      <c r="TKP67" s="22"/>
      <c r="TKQ67" s="22"/>
      <c r="TKR67" s="22"/>
      <c r="TKS67" s="22"/>
      <c r="TKT67" s="22"/>
      <c r="TKU67" s="22"/>
      <c r="TKV67" s="22"/>
      <c r="TKW67" s="22"/>
      <c r="TKX67" s="22"/>
      <c r="TKY67" s="22"/>
      <c r="TKZ67" s="22"/>
      <c r="TLA67" s="22"/>
      <c r="TLB67" s="22"/>
      <c r="TLC67" s="22"/>
      <c r="TLD67" s="22"/>
      <c r="TLE67" s="22"/>
      <c r="TLF67" s="22"/>
      <c r="TLG67" s="22"/>
      <c r="TLH67" s="22"/>
      <c r="TLI67" s="22"/>
      <c r="TLJ67" s="22"/>
      <c r="TLK67" s="22"/>
      <c r="TLL67" s="22"/>
      <c r="TLM67" s="22"/>
      <c r="TLN67" s="22"/>
      <c r="TLO67" s="22"/>
      <c r="TLP67" s="22"/>
      <c r="TLQ67" s="22"/>
      <c r="TLR67" s="22"/>
      <c r="TLS67" s="22"/>
      <c r="TLT67" s="22"/>
      <c r="TLU67" s="22"/>
      <c r="TLV67" s="22"/>
      <c r="TLW67" s="22"/>
      <c r="TLX67" s="22"/>
      <c r="TLY67" s="22"/>
      <c r="TLZ67" s="22"/>
      <c r="TMA67" s="22"/>
      <c r="TMB67" s="22"/>
      <c r="TMC67" s="22"/>
      <c r="TMD67" s="22"/>
      <c r="TME67" s="22"/>
      <c r="TMF67" s="22"/>
      <c r="TMG67" s="22"/>
      <c r="TMH67" s="22"/>
      <c r="TMI67" s="22"/>
      <c r="TMJ67" s="22"/>
      <c r="TMK67" s="22"/>
      <c r="TML67" s="22"/>
      <c r="TMM67" s="22"/>
      <c r="TMN67" s="22"/>
      <c r="TMO67" s="22"/>
      <c r="TMP67" s="22"/>
      <c r="TMQ67" s="22"/>
      <c r="TMR67" s="22"/>
      <c r="TMS67" s="22"/>
      <c r="TMT67" s="22"/>
      <c r="TMU67" s="22"/>
      <c r="TMV67" s="22"/>
      <c r="TMW67" s="22"/>
      <c r="TMX67" s="22"/>
      <c r="TMY67" s="22"/>
      <c r="TMZ67" s="22"/>
      <c r="TNA67" s="22"/>
      <c r="TNB67" s="22"/>
      <c r="TNC67" s="22"/>
      <c r="TND67" s="22"/>
      <c r="TNE67" s="22"/>
      <c r="TNF67" s="22"/>
      <c r="TNG67" s="22"/>
      <c r="TNH67" s="22"/>
      <c r="TNI67" s="22"/>
      <c r="TNJ67" s="22"/>
      <c r="TNK67" s="22"/>
      <c r="TNL67" s="22"/>
      <c r="TNM67" s="22"/>
      <c r="TNN67" s="22"/>
      <c r="TNO67" s="22"/>
      <c r="TNP67" s="22"/>
      <c r="TNQ67" s="22"/>
      <c r="TNR67" s="22"/>
      <c r="TNS67" s="22"/>
      <c r="TNT67" s="22"/>
      <c r="TNU67" s="22"/>
      <c r="TNV67" s="22"/>
      <c r="TNW67" s="22"/>
      <c r="TNX67" s="22"/>
      <c r="TNY67" s="22"/>
      <c r="TNZ67" s="22"/>
      <c r="TOA67" s="22"/>
      <c r="TOB67" s="22"/>
      <c r="TOC67" s="22"/>
      <c r="TOD67" s="22"/>
      <c r="TOE67" s="22"/>
      <c r="TOF67" s="22"/>
      <c r="TOG67" s="22"/>
      <c r="TOH67" s="22"/>
      <c r="TOI67" s="22"/>
      <c r="TOJ67" s="22"/>
      <c r="TOK67" s="22"/>
      <c r="TOL67" s="22"/>
      <c r="TOM67" s="22"/>
      <c r="TON67" s="22"/>
      <c r="TOO67" s="22"/>
      <c r="TOP67" s="22"/>
      <c r="TOQ67" s="22"/>
      <c r="TOR67" s="22"/>
      <c r="TOS67" s="22"/>
      <c r="TOT67" s="22"/>
      <c r="TOU67" s="22"/>
      <c r="TOV67" s="22"/>
      <c r="TOW67" s="22"/>
      <c r="TOX67" s="22"/>
      <c r="TOY67" s="22"/>
      <c r="TOZ67" s="22"/>
      <c r="TPA67" s="22"/>
      <c r="TPB67" s="22"/>
      <c r="TPC67" s="22"/>
      <c r="TPD67" s="22"/>
      <c r="TPE67" s="22"/>
      <c r="TPF67" s="22"/>
      <c r="TPG67" s="22"/>
      <c r="TPH67" s="22"/>
      <c r="TPI67" s="22"/>
      <c r="TPJ67" s="22"/>
      <c r="TPK67" s="22"/>
      <c r="TPL67" s="22"/>
      <c r="TPM67" s="22"/>
      <c r="TPN67" s="22"/>
      <c r="TPO67" s="22"/>
      <c r="TPP67" s="22"/>
      <c r="TPQ67" s="22"/>
      <c r="TPR67" s="22"/>
      <c r="TPS67" s="22"/>
      <c r="TPT67" s="22"/>
      <c r="TPU67" s="22"/>
      <c r="TPV67" s="22"/>
      <c r="TPW67" s="22"/>
      <c r="TPX67" s="22"/>
      <c r="TPY67" s="22"/>
      <c r="TPZ67" s="22"/>
      <c r="TQA67" s="22"/>
      <c r="TQB67" s="22"/>
      <c r="TQC67" s="22"/>
      <c r="TQD67" s="22"/>
      <c r="TQE67" s="22"/>
      <c r="TQF67" s="22"/>
      <c r="TQG67" s="22"/>
      <c r="TQH67" s="22"/>
      <c r="TQI67" s="22"/>
      <c r="TQJ67" s="22"/>
      <c r="TQK67" s="22"/>
      <c r="TQL67" s="22"/>
      <c r="TQM67" s="22"/>
      <c r="TQN67" s="22"/>
      <c r="TQO67" s="22"/>
      <c r="TQP67" s="22"/>
      <c r="TQQ67" s="22"/>
      <c r="TQR67" s="22"/>
      <c r="TQS67" s="22"/>
      <c r="TQT67" s="22"/>
      <c r="TQU67" s="22"/>
      <c r="TQV67" s="22"/>
      <c r="TQW67" s="22"/>
      <c r="TQX67" s="22"/>
      <c r="TQY67" s="22"/>
      <c r="TQZ67" s="22"/>
      <c r="TRA67" s="22"/>
      <c r="TRB67" s="22"/>
      <c r="TRC67" s="22"/>
      <c r="TRD67" s="22"/>
      <c r="TRE67" s="22"/>
      <c r="TRF67" s="22"/>
      <c r="TRG67" s="22"/>
      <c r="TRH67" s="22"/>
      <c r="TRI67" s="22"/>
      <c r="TRJ67" s="22"/>
      <c r="TRK67" s="22"/>
      <c r="TRL67" s="22"/>
      <c r="TRM67" s="22"/>
      <c r="TRN67" s="22"/>
      <c r="TRO67" s="22"/>
      <c r="TRP67" s="22"/>
      <c r="TRQ67" s="22"/>
      <c r="TRR67" s="22"/>
      <c r="TRS67" s="22"/>
      <c r="TRT67" s="22"/>
      <c r="TRU67" s="22"/>
      <c r="TRV67" s="22"/>
      <c r="TRW67" s="22"/>
      <c r="TRX67" s="22"/>
      <c r="TRY67" s="22"/>
      <c r="TRZ67" s="22"/>
      <c r="TSA67" s="22"/>
      <c r="TSB67" s="22"/>
      <c r="TSC67" s="22"/>
      <c r="TSD67" s="22"/>
      <c r="TSE67" s="22"/>
      <c r="TSF67" s="22"/>
      <c r="TSG67" s="22"/>
      <c r="TSH67" s="22"/>
      <c r="TSI67" s="22"/>
      <c r="TSJ67" s="22"/>
      <c r="TSK67" s="22"/>
      <c r="TSL67" s="22"/>
      <c r="TSM67" s="22"/>
      <c r="TSN67" s="22"/>
      <c r="TSO67" s="22"/>
      <c r="TSP67" s="22"/>
      <c r="TSQ67" s="22"/>
      <c r="TSR67" s="22"/>
      <c r="TSS67" s="22"/>
      <c r="TST67" s="22"/>
      <c r="TSU67" s="22"/>
      <c r="TSV67" s="22"/>
      <c r="TSW67" s="22"/>
      <c r="TSX67" s="22"/>
      <c r="TSY67" s="22"/>
      <c r="TSZ67" s="22"/>
      <c r="TTA67" s="22"/>
      <c r="TTB67" s="22"/>
      <c r="TTC67" s="22"/>
      <c r="TTD67" s="22"/>
      <c r="TTE67" s="22"/>
      <c r="TTF67" s="22"/>
      <c r="TTG67" s="22"/>
      <c r="TTH67" s="22"/>
      <c r="TTI67" s="22"/>
      <c r="TTJ67" s="22"/>
      <c r="TTK67" s="22"/>
      <c r="TTL67" s="22"/>
      <c r="TTM67" s="22"/>
      <c r="TTN67" s="22"/>
      <c r="TTO67" s="22"/>
      <c r="TTP67" s="22"/>
      <c r="TTQ67" s="22"/>
      <c r="TTR67" s="22"/>
      <c r="TTS67" s="22"/>
      <c r="TTT67" s="22"/>
      <c r="TTU67" s="22"/>
      <c r="TTV67" s="22"/>
      <c r="TTW67" s="22"/>
      <c r="TTX67" s="22"/>
      <c r="TTY67" s="22"/>
      <c r="TTZ67" s="22"/>
      <c r="TUA67" s="22"/>
      <c r="TUB67" s="22"/>
      <c r="TUC67" s="22"/>
      <c r="TUD67" s="22"/>
      <c r="TUE67" s="22"/>
      <c r="TUF67" s="22"/>
      <c r="TUG67" s="22"/>
      <c r="TUH67" s="22"/>
      <c r="TUI67" s="22"/>
      <c r="TUJ67" s="22"/>
      <c r="TUK67" s="22"/>
      <c r="TUL67" s="22"/>
      <c r="TUM67" s="22"/>
      <c r="TUN67" s="22"/>
      <c r="TUO67" s="22"/>
      <c r="TUP67" s="22"/>
      <c r="TUQ67" s="22"/>
      <c r="TUR67" s="22"/>
      <c r="TUS67" s="22"/>
      <c r="TUT67" s="22"/>
      <c r="TUU67" s="22"/>
      <c r="TUV67" s="22"/>
      <c r="TUW67" s="22"/>
      <c r="TUX67" s="22"/>
      <c r="TUY67" s="22"/>
      <c r="TUZ67" s="22"/>
      <c r="TVA67" s="22"/>
      <c r="TVB67" s="22"/>
      <c r="TVC67" s="22"/>
      <c r="TVD67" s="22"/>
      <c r="TVE67" s="22"/>
      <c r="TVF67" s="22"/>
      <c r="TVG67" s="22"/>
      <c r="TVH67" s="22"/>
      <c r="TVI67" s="22"/>
      <c r="TVJ67" s="22"/>
      <c r="TVK67" s="22"/>
      <c r="TVL67" s="22"/>
      <c r="TVM67" s="22"/>
      <c r="TVN67" s="22"/>
      <c r="TVO67" s="22"/>
      <c r="TVP67" s="22"/>
      <c r="TVQ67" s="22"/>
      <c r="TVR67" s="22"/>
      <c r="TVS67" s="22"/>
      <c r="TVT67" s="22"/>
      <c r="TVU67" s="22"/>
      <c r="TVV67" s="22"/>
      <c r="TVW67" s="22"/>
      <c r="TVX67" s="22"/>
      <c r="TVY67" s="22"/>
      <c r="TVZ67" s="22"/>
      <c r="TWA67" s="22"/>
      <c r="TWB67" s="22"/>
      <c r="TWC67" s="22"/>
      <c r="TWD67" s="22"/>
      <c r="TWE67" s="22"/>
      <c r="TWF67" s="22"/>
      <c r="TWG67" s="22"/>
      <c r="TWH67" s="22"/>
      <c r="TWI67" s="22"/>
      <c r="TWJ67" s="22"/>
      <c r="TWK67" s="22"/>
      <c r="TWL67" s="22"/>
      <c r="TWM67" s="22"/>
      <c r="TWN67" s="22"/>
      <c r="TWO67" s="22"/>
      <c r="TWP67" s="22"/>
      <c r="TWQ67" s="22"/>
      <c r="TWR67" s="22"/>
      <c r="TWS67" s="22"/>
      <c r="TWT67" s="22"/>
      <c r="TWU67" s="22"/>
      <c r="TWV67" s="22"/>
      <c r="TWW67" s="22"/>
      <c r="TWX67" s="22"/>
      <c r="TWY67" s="22"/>
      <c r="TWZ67" s="22"/>
      <c r="TXA67" s="22"/>
      <c r="TXB67" s="22"/>
      <c r="TXC67" s="22"/>
      <c r="TXD67" s="22"/>
      <c r="TXE67" s="22"/>
      <c r="TXF67" s="22"/>
      <c r="TXG67" s="22"/>
      <c r="TXH67" s="22"/>
      <c r="TXI67" s="22"/>
      <c r="TXJ67" s="22"/>
      <c r="TXK67" s="22"/>
      <c r="TXL67" s="22"/>
      <c r="TXM67" s="22"/>
      <c r="TXN67" s="22"/>
      <c r="TXO67" s="22"/>
      <c r="TXP67" s="22"/>
      <c r="TXQ67" s="22"/>
      <c r="TXR67" s="22"/>
      <c r="TXS67" s="22"/>
      <c r="TXT67" s="22"/>
      <c r="TXU67" s="22"/>
      <c r="TXV67" s="22"/>
      <c r="TXW67" s="22"/>
      <c r="TXX67" s="22"/>
      <c r="TXY67" s="22"/>
      <c r="TXZ67" s="22"/>
      <c r="TYA67" s="22"/>
      <c r="TYB67" s="22"/>
      <c r="TYC67" s="22"/>
      <c r="TYD67" s="22"/>
      <c r="TYE67" s="22"/>
      <c r="TYF67" s="22"/>
      <c r="TYG67" s="22"/>
      <c r="TYH67" s="22"/>
      <c r="TYI67" s="22"/>
      <c r="TYJ67" s="22"/>
      <c r="TYK67" s="22"/>
      <c r="TYL67" s="22"/>
      <c r="TYM67" s="22"/>
      <c r="TYN67" s="22"/>
      <c r="TYO67" s="22"/>
      <c r="TYP67" s="22"/>
      <c r="TYQ67" s="22"/>
      <c r="TYR67" s="22"/>
      <c r="TYS67" s="22"/>
      <c r="TYT67" s="22"/>
      <c r="TYU67" s="22"/>
      <c r="TYV67" s="22"/>
      <c r="TYW67" s="22"/>
      <c r="TYX67" s="22"/>
      <c r="TYY67" s="22"/>
      <c r="TYZ67" s="22"/>
      <c r="TZA67" s="22"/>
      <c r="TZB67" s="22"/>
      <c r="TZC67" s="22"/>
      <c r="TZD67" s="22"/>
      <c r="TZE67" s="22"/>
      <c r="TZF67" s="22"/>
      <c r="TZG67" s="22"/>
      <c r="TZH67" s="22"/>
      <c r="TZI67" s="22"/>
      <c r="TZJ67" s="22"/>
      <c r="TZK67" s="22"/>
      <c r="TZL67" s="22"/>
      <c r="TZM67" s="22"/>
      <c r="TZN67" s="22"/>
      <c r="TZO67" s="22"/>
      <c r="TZP67" s="22"/>
      <c r="TZQ67" s="22"/>
      <c r="TZR67" s="22"/>
      <c r="TZS67" s="22"/>
      <c r="TZT67" s="22"/>
      <c r="TZU67" s="22"/>
      <c r="TZV67" s="22"/>
      <c r="TZW67" s="22"/>
      <c r="TZX67" s="22"/>
      <c r="TZY67" s="22"/>
      <c r="TZZ67" s="22"/>
      <c r="UAA67" s="22"/>
      <c r="UAB67" s="22"/>
      <c r="UAC67" s="22"/>
      <c r="UAD67" s="22"/>
      <c r="UAE67" s="22"/>
      <c r="UAF67" s="22"/>
      <c r="UAG67" s="22"/>
      <c r="UAH67" s="22"/>
      <c r="UAI67" s="22"/>
      <c r="UAJ67" s="22"/>
      <c r="UAK67" s="22"/>
      <c r="UAL67" s="22"/>
      <c r="UAM67" s="22"/>
      <c r="UAN67" s="22"/>
      <c r="UAO67" s="22"/>
      <c r="UAP67" s="22"/>
      <c r="UAQ67" s="22"/>
      <c r="UAR67" s="22"/>
      <c r="UAS67" s="22"/>
      <c r="UAT67" s="22"/>
      <c r="UAU67" s="22"/>
      <c r="UAV67" s="22"/>
      <c r="UAW67" s="22"/>
      <c r="UAX67" s="22"/>
      <c r="UAY67" s="22"/>
      <c r="UAZ67" s="22"/>
      <c r="UBA67" s="22"/>
      <c r="UBB67" s="22"/>
      <c r="UBC67" s="22"/>
      <c r="UBD67" s="22"/>
      <c r="UBE67" s="22"/>
      <c r="UBF67" s="22"/>
      <c r="UBG67" s="22"/>
      <c r="UBH67" s="22"/>
      <c r="UBI67" s="22"/>
      <c r="UBJ67" s="22"/>
      <c r="UBK67" s="22"/>
      <c r="UBL67" s="22"/>
      <c r="UBM67" s="22"/>
      <c r="UBN67" s="22"/>
      <c r="UBO67" s="22"/>
      <c r="UBP67" s="22"/>
      <c r="UBQ67" s="22"/>
      <c r="UBR67" s="22"/>
      <c r="UBS67" s="22"/>
      <c r="UBT67" s="22"/>
      <c r="UBU67" s="22"/>
      <c r="UBV67" s="22"/>
      <c r="UBW67" s="22"/>
      <c r="UBX67" s="22"/>
      <c r="UBY67" s="22"/>
      <c r="UBZ67" s="22"/>
      <c r="UCA67" s="22"/>
      <c r="UCB67" s="22"/>
      <c r="UCC67" s="22"/>
      <c r="UCD67" s="22"/>
      <c r="UCE67" s="22"/>
      <c r="UCF67" s="22"/>
      <c r="UCG67" s="22"/>
      <c r="UCH67" s="22"/>
      <c r="UCI67" s="22"/>
      <c r="UCJ67" s="22"/>
      <c r="UCK67" s="22"/>
      <c r="UCL67" s="22"/>
      <c r="UCM67" s="22"/>
      <c r="UCN67" s="22"/>
      <c r="UCO67" s="22"/>
      <c r="UCP67" s="22"/>
      <c r="UCQ67" s="22"/>
      <c r="UCR67" s="22"/>
      <c r="UCS67" s="22"/>
      <c r="UCT67" s="22"/>
      <c r="UCU67" s="22"/>
      <c r="UCV67" s="22"/>
      <c r="UCW67" s="22"/>
      <c r="UCX67" s="22"/>
      <c r="UCY67" s="22"/>
      <c r="UCZ67" s="22"/>
      <c r="UDA67" s="22"/>
      <c r="UDB67" s="22"/>
      <c r="UDC67" s="22"/>
      <c r="UDD67" s="22"/>
      <c r="UDE67" s="22"/>
      <c r="UDF67" s="22"/>
      <c r="UDG67" s="22"/>
      <c r="UDH67" s="22"/>
      <c r="UDI67" s="22"/>
      <c r="UDJ67" s="22"/>
      <c r="UDK67" s="22"/>
      <c r="UDL67" s="22"/>
      <c r="UDM67" s="22"/>
      <c r="UDN67" s="22"/>
      <c r="UDO67" s="22"/>
      <c r="UDP67" s="22"/>
      <c r="UDQ67" s="22"/>
      <c r="UDR67" s="22"/>
      <c r="UDS67" s="22"/>
      <c r="UDT67" s="22"/>
      <c r="UDU67" s="22"/>
      <c r="UDV67" s="22"/>
      <c r="UDW67" s="22"/>
      <c r="UDX67" s="22"/>
      <c r="UDY67" s="22"/>
      <c r="UDZ67" s="22"/>
      <c r="UEA67" s="22"/>
      <c r="UEB67" s="22"/>
      <c r="UEC67" s="22"/>
      <c r="UED67" s="22"/>
      <c r="UEE67" s="22"/>
      <c r="UEF67" s="22"/>
      <c r="UEG67" s="22"/>
      <c r="UEH67" s="22"/>
      <c r="UEI67" s="22"/>
      <c r="UEJ67" s="22"/>
      <c r="UEK67" s="22"/>
      <c r="UEL67" s="22"/>
      <c r="UEM67" s="22"/>
      <c r="UEN67" s="22"/>
      <c r="UEO67" s="22"/>
      <c r="UEP67" s="22"/>
      <c r="UEQ67" s="22"/>
      <c r="UER67" s="22"/>
      <c r="UES67" s="22"/>
      <c r="UET67" s="22"/>
      <c r="UEU67" s="22"/>
      <c r="UEV67" s="22"/>
      <c r="UEW67" s="22"/>
      <c r="UEX67" s="22"/>
      <c r="UEY67" s="22"/>
      <c r="UEZ67" s="22"/>
      <c r="UFA67" s="22"/>
      <c r="UFB67" s="22"/>
      <c r="UFC67" s="22"/>
      <c r="UFD67" s="22"/>
      <c r="UFE67" s="22"/>
      <c r="UFF67" s="22"/>
      <c r="UFG67" s="22"/>
      <c r="UFH67" s="22"/>
      <c r="UFI67" s="22"/>
      <c r="UFJ67" s="22"/>
      <c r="UFK67" s="22"/>
      <c r="UFL67" s="22"/>
      <c r="UFM67" s="22"/>
      <c r="UFN67" s="22"/>
      <c r="UFO67" s="22"/>
      <c r="UFP67" s="22"/>
      <c r="UFQ67" s="22"/>
      <c r="UFR67" s="22"/>
      <c r="UFS67" s="22"/>
      <c r="UFT67" s="22"/>
      <c r="UFU67" s="22"/>
      <c r="UFV67" s="22"/>
      <c r="UFW67" s="22"/>
      <c r="UFX67" s="22"/>
      <c r="UFY67" s="22"/>
      <c r="UFZ67" s="22"/>
      <c r="UGA67" s="22"/>
      <c r="UGB67" s="22"/>
      <c r="UGC67" s="22"/>
      <c r="UGD67" s="22"/>
      <c r="UGE67" s="22"/>
      <c r="UGF67" s="22"/>
      <c r="UGG67" s="22"/>
      <c r="UGH67" s="22"/>
      <c r="UGI67" s="22"/>
      <c r="UGJ67" s="22"/>
      <c r="UGK67" s="22"/>
      <c r="UGL67" s="22"/>
      <c r="UGM67" s="22"/>
      <c r="UGN67" s="22"/>
      <c r="UGO67" s="22"/>
      <c r="UGP67" s="22"/>
      <c r="UGQ67" s="22"/>
      <c r="UGR67" s="22"/>
      <c r="UGS67" s="22"/>
      <c r="UGT67" s="22"/>
      <c r="UGU67" s="22"/>
      <c r="UGV67" s="22"/>
      <c r="UGW67" s="22"/>
      <c r="UGX67" s="22"/>
      <c r="UGY67" s="22"/>
      <c r="UGZ67" s="22"/>
      <c r="UHA67" s="22"/>
      <c r="UHB67" s="22"/>
      <c r="UHC67" s="22"/>
      <c r="UHD67" s="22"/>
      <c r="UHE67" s="22"/>
      <c r="UHF67" s="22"/>
      <c r="UHG67" s="22"/>
      <c r="UHH67" s="22"/>
      <c r="UHI67" s="22"/>
      <c r="UHJ67" s="22"/>
      <c r="UHK67" s="22"/>
      <c r="UHL67" s="22"/>
      <c r="UHM67" s="22"/>
      <c r="UHN67" s="22"/>
      <c r="UHO67" s="22"/>
      <c r="UHP67" s="22"/>
      <c r="UHQ67" s="22"/>
      <c r="UHR67" s="22"/>
      <c r="UHS67" s="22"/>
      <c r="UHT67" s="22"/>
      <c r="UHU67" s="22"/>
      <c r="UHV67" s="22"/>
      <c r="UHW67" s="22"/>
      <c r="UHX67" s="22"/>
      <c r="UHY67" s="22"/>
      <c r="UHZ67" s="22"/>
      <c r="UIA67" s="22"/>
      <c r="UIB67" s="22"/>
      <c r="UIC67" s="22"/>
      <c r="UID67" s="22"/>
      <c r="UIE67" s="22"/>
      <c r="UIF67" s="22"/>
      <c r="UIG67" s="22"/>
      <c r="UIH67" s="22"/>
      <c r="UII67" s="22"/>
      <c r="UIJ67" s="22"/>
      <c r="UIK67" s="22"/>
      <c r="UIL67" s="22"/>
      <c r="UIM67" s="22"/>
      <c r="UIN67" s="22"/>
      <c r="UIO67" s="22"/>
      <c r="UIP67" s="22"/>
      <c r="UIQ67" s="22"/>
      <c r="UIR67" s="22"/>
      <c r="UIS67" s="22"/>
      <c r="UIT67" s="22"/>
      <c r="UIU67" s="22"/>
      <c r="UIV67" s="22"/>
      <c r="UIW67" s="22"/>
      <c r="UIX67" s="22"/>
      <c r="UIY67" s="22"/>
      <c r="UIZ67" s="22"/>
      <c r="UJA67" s="22"/>
      <c r="UJB67" s="22"/>
      <c r="UJC67" s="22"/>
      <c r="UJD67" s="22"/>
      <c r="UJE67" s="22"/>
      <c r="UJF67" s="22"/>
      <c r="UJG67" s="22"/>
      <c r="UJH67" s="22"/>
      <c r="UJI67" s="22"/>
      <c r="UJJ67" s="22"/>
      <c r="UJK67" s="22"/>
      <c r="UJL67" s="22"/>
      <c r="UJM67" s="22"/>
      <c r="UJN67" s="22"/>
      <c r="UJO67" s="22"/>
      <c r="UJP67" s="22"/>
      <c r="UJQ67" s="22"/>
      <c r="UJR67" s="22"/>
      <c r="UJS67" s="22"/>
      <c r="UJT67" s="22"/>
      <c r="UJU67" s="22"/>
      <c r="UJV67" s="22"/>
      <c r="UJW67" s="22"/>
      <c r="UJX67" s="22"/>
      <c r="UJY67" s="22"/>
      <c r="UJZ67" s="22"/>
      <c r="UKA67" s="22"/>
      <c r="UKB67" s="22"/>
      <c r="UKC67" s="22"/>
      <c r="UKD67" s="22"/>
      <c r="UKE67" s="22"/>
      <c r="UKF67" s="22"/>
      <c r="UKG67" s="22"/>
      <c r="UKH67" s="22"/>
      <c r="UKI67" s="22"/>
      <c r="UKJ67" s="22"/>
      <c r="UKK67" s="22"/>
      <c r="UKL67" s="22"/>
      <c r="UKM67" s="22"/>
      <c r="UKN67" s="22"/>
      <c r="UKO67" s="22"/>
      <c r="UKP67" s="22"/>
      <c r="UKQ67" s="22"/>
      <c r="UKR67" s="22"/>
      <c r="UKS67" s="22"/>
      <c r="UKT67" s="22"/>
      <c r="UKU67" s="22"/>
      <c r="UKV67" s="22"/>
      <c r="UKW67" s="22"/>
      <c r="UKX67" s="22"/>
      <c r="UKY67" s="22"/>
      <c r="UKZ67" s="22"/>
      <c r="ULA67" s="22"/>
      <c r="ULB67" s="22"/>
      <c r="ULC67" s="22"/>
      <c r="ULD67" s="22"/>
      <c r="ULE67" s="22"/>
      <c r="ULF67" s="22"/>
      <c r="ULG67" s="22"/>
      <c r="ULH67" s="22"/>
      <c r="ULI67" s="22"/>
      <c r="ULJ67" s="22"/>
      <c r="ULK67" s="22"/>
      <c r="ULL67" s="22"/>
      <c r="ULM67" s="22"/>
      <c r="ULN67" s="22"/>
      <c r="ULO67" s="22"/>
      <c r="ULP67" s="22"/>
      <c r="ULQ67" s="22"/>
      <c r="ULR67" s="22"/>
      <c r="ULS67" s="22"/>
      <c r="ULT67" s="22"/>
      <c r="ULU67" s="22"/>
      <c r="ULV67" s="22"/>
      <c r="ULW67" s="22"/>
      <c r="ULX67" s="22"/>
      <c r="ULY67" s="22"/>
      <c r="ULZ67" s="22"/>
      <c r="UMA67" s="22"/>
      <c r="UMB67" s="22"/>
      <c r="UMC67" s="22"/>
      <c r="UMD67" s="22"/>
      <c r="UME67" s="22"/>
      <c r="UMF67" s="22"/>
      <c r="UMG67" s="22"/>
      <c r="UMH67" s="22"/>
      <c r="UMI67" s="22"/>
      <c r="UMJ67" s="22"/>
      <c r="UMK67" s="22"/>
      <c r="UML67" s="22"/>
      <c r="UMM67" s="22"/>
      <c r="UMN67" s="22"/>
      <c r="UMO67" s="22"/>
      <c r="UMP67" s="22"/>
      <c r="UMQ67" s="22"/>
      <c r="UMR67" s="22"/>
      <c r="UMS67" s="22"/>
      <c r="UMT67" s="22"/>
      <c r="UMU67" s="22"/>
      <c r="UMV67" s="22"/>
      <c r="UMW67" s="22"/>
      <c r="UMX67" s="22"/>
      <c r="UMY67" s="22"/>
      <c r="UMZ67" s="22"/>
      <c r="UNA67" s="22"/>
      <c r="UNB67" s="22"/>
      <c r="UNC67" s="22"/>
      <c r="UND67" s="22"/>
      <c r="UNE67" s="22"/>
      <c r="UNF67" s="22"/>
      <c r="UNG67" s="22"/>
      <c r="UNH67" s="22"/>
      <c r="UNI67" s="22"/>
      <c r="UNJ67" s="22"/>
      <c r="UNK67" s="22"/>
      <c r="UNL67" s="22"/>
      <c r="UNM67" s="22"/>
      <c r="UNN67" s="22"/>
      <c r="UNO67" s="22"/>
      <c r="UNP67" s="22"/>
      <c r="UNQ67" s="22"/>
      <c r="UNR67" s="22"/>
      <c r="UNS67" s="22"/>
      <c r="UNT67" s="22"/>
      <c r="UNU67" s="22"/>
      <c r="UNV67" s="22"/>
      <c r="UNW67" s="22"/>
      <c r="UNX67" s="22"/>
      <c r="UNY67" s="22"/>
      <c r="UNZ67" s="22"/>
      <c r="UOA67" s="22"/>
      <c r="UOB67" s="22"/>
      <c r="UOC67" s="22"/>
      <c r="UOD67" s="22"/>
      <c r="UOE67" s="22"/>
      <c r="UOF67" s="22"/>
      <c r="UOG67" s="22"/>
      <c r="UOH67" s="22"/>
      <c r="UOI67" s="22"/>
      <c r="UOJ67" s="22"/>
      <c r="UOK67" s="22"/>
      <c r="UOL67" s="22"/>
      <c r="UOM67" s="22"/>
      <c r="UON67" s="22"/>
      <c r="UOO67" s="22"/>
      <c r="UOP67" s="22"/>
      <c r="UOQ67" s="22"/>
      <c r="UOR67" s="22"/>
      <c r="UOS67" s="22"/>
      <c r="UOT67" s="22"/>
      <c r="UOU67" s="22"/>
      <c r="UOV67" s="22"/>
      <c r="UOW67" s="22"/>
      <c r="UOX67" s="22"/>
      <c r="UOY67" s="22"/>
      <c r="UOZ67" s="22"/>
      <c r="UPA67" s="22"/>
      <c r="UPB67" s="22"/>
      <c r="UPC67" s="22"/>
      <c r="UPD67" s="22"/>
      <c r="UPE67" s="22"/>
      <c r="UPF67" s="22"/>
      <c r="UPG67" s="22"/>
      <c r="UPH67" s="22"/>
      <c r="UPI67" s="22"/>
      <c r="UPJ67" s="22"/>
      <c r="UPK67" s="22"/>
      <c r="UPL67" s="22"/>
      <c r="UPM67" s="22"/>
      <c r="UPN67" s="22"/>
      <c r="UPO67" s="22"/>
      <c r="UPP67" s="22"/>
      <c r="UPQ67" s="22"/>
      <c r="UPR67" s="22"/>
      <c r="UPS67" s="22"/>
      <c r="UPT67" s="22"/>
      <c r="UPU67" s="22"/>
      <c r="UPV67" s="22"/>
      <c r="UPW67" s="22"/>
      <c r="UPX67" s="22"/>
      <c r="UPY67" s="22"/>
      <c r="UPZ67" s="22"/>
      <c r="UQA67" s="22"/>
      <c r="UQB67" s="22"/>
      <c r="UQC67" s="22"/>
      <c r="UQD67" s="22"/>
      <c r="UQE67" s="22"/>
      <c r="UQF67" s="22"/>
      <c r="UQG67" s="22"/>
      <c r="UQH67" s="22"/>
      <c r="UQI67" s="22"/>
      <c r="UQJ67" s="22"/>
      <c r="UQK67" s="22"/>
      <c r="UQL67" s="22"/>
      <c r="UQM67" s="22"/>
      <c r="UQN67" s="22"/>
      <c r="UQO67" s="22"/>
      <c r="UQP67" s="22"/>
      <c r="UQQ67" s="22"/>
      <c r="UQR67" s="22"/>
      <c r="UQS67" s="22"/>
      <c r="UQT67" s="22"/>
      <c r="UQU67" s="22"/>
      <c r="UQV67" s="22"/>
      <c r="UQW67" s="22"/>
      <c r="UQX67" s="22"/>
      <c r="UQY67" s="22"/>
      <c r="UQZ67" s="22"/>
      <c r="URA67" s="22"/>
      <c r="URB67" s="22"/>
      <c r="URC67" s="22"/>
      <c r="URD67" s="22"/>
      <c r="URE67" s="22"/>
      <c r="URF67" s="22"/>
      <c r="URG67" s="22"/>
      <c r="URH67" s="22"/>
      <c r="URI67" s="22"/>
      <c r="URJ67" s="22"/>
      <c r="URK67" s="22"/>
      <c r="URL67" s="22"/>
      <c r="URM67" s="22"/>
      <c r="URN67" s="22"/>
      <c r="URO67" s="22"/>
      <c r="URP67" s="22"/>
      <c r="URQ67" s="22"/>
      <c r="URR67" s="22"/>
      <c r="URS67" s="22"/>
      <c r="URT67" s="22"/>
      <c r="URU67" s="22"/>
      <c r="URV67" s="22"/>
      <c r="URW67" s="22"/>
      <c r="URX67" s="22"/>
      <c r="URY67" s="22"/>
      <c r="URZ67" s="22"/>
      <c r="USA67" s="22"/>
      <c r="USB67" s="22"/>
      <c r="USC67" s="22"/>
      <c r="USD67" s="22"/>
      <c r="USE67" s="22"/>
      <c r="USF67" s="22"/>
      <c r="USG67" s="22"/>
      <c r="USH67" s="22"/>
      <c r="USI67" s="22"/>
      <c r="USJ67" s="22"/>
      <c r="USK67" s="22"/>
      <c r="USL67" s="22"/>
      <c r="USM67" s="22"/>
      <c r="USN67" s="22"/>
      <c r="USO67" s="22"/>
      <c r="USP67" s="22"/>
      <c r="USQ67" s="22"/>
      <c r="USR67" s="22"/>
      <c r="USS67" s="22"/>
      <c r="UST67" s="22"/>
      <c r="USU67" s="22"/>
      <c r="USV67" s="22"/>
      <c r="USW67" s="22"/>
      <c r="USX67" s="22"/>
      <c r="USY67" s="22"/>
      <c r="USZ67" s="22"/>
      <c r="UTA67" s="22"/>
      <c r="UTB67" s="22"/>
      <c r="UTC67" s="22"/>
      <c r="UTD67" s="22"/>
      <c r="UTE67" s="22"/>
      <c r="UTF67" s="22"/>
      <c r="UTG67" s="22"/>
      <c r="UTH67" s="22"/>
      <c r="UTI67" s="22"/>
      <c r="UTJ67" s="22"/>
      <c r="UTK67" s="22"/>
      <c r="UTL67" s="22"/>
      <c r="UTM67" s="22"/>
      <c r="UTN67" s="22"/>
      <c r="UTO67" s="22"/>
      <c r="UTP67" s="22"/>
      <c r="UTQ67" s="22"/>
      <c r="UTR67" s="22"/>
      <c r="UTS67" s="22"/>
      <c r="UTT67" s="22"/>
      <c r="UTU67" s="22"/>
      <c r="UTV67" s="22"/>
      <c r="UTW67" s="22"/>
      <c r="UTX67" s="22"/>
      <c r="UTY67" s="22"/>
      <c r="UTZ67" s="22"/>
      <c r="UUA67" s="22"/>
      <c r="UUB67" s="22"/>
      <c r="UUC67" s="22"/>
      <c r="UUD67" s="22"/>
      <c r="UUE67" s="22"/>
      <c r="UUF67" s="22"/>
      <c r="UUG67" s="22"/>
      <c r="UUH67" s="22"/>
      <c r="UUI67" s="22"/>
      <c r="UUJ67" s="22"/>
      <c r="UUK67" s="22"/>
      <c r="UUL67" s="22"/>
      <c r="UUM67" s="22"/>
      <c r="UUN67" s="22"/>
      <c r="UUO67" s="22"/>
      <c r="UUP67" s="22"/>
      <c r="UUQ67" s="22"/>
      <c r="UUR67" s="22"/>
      <c r="UUS67" s="22"/>
      <c r="UUT67" s="22"/>
      <c r="UUU67" s="22"/>
      <c r="UUV67" s="22"/>
      <c r="UUW67" s="22"/>
      <c r="UUX67" s="22"/>
      <c r="UUY67" s="22"/>
      <c r="UUZ67" s="22"/>
      <c r="UVA67" s="22"/>
      <c r="UVB67" s="22"/>
      <c r="UVC67" s="22"/>
      <c r="UVD67" s="22"/>
      <c r="UVE67" s="22"/>
      <c r="UVF67" s="22"/>
      <c r="UVG67" s="22"/>
      <c r="UVH67" s="22"/>
      <c r="UVI67" s="22"/>
      <c r="UVJ67" s="22"/>
      <c r="UVK67" s="22"/>
      <c r="UVL67" s="22"/>
      <c r="UVM67" s="22"/>
      <c r="UVN67" s="22"/>
      <c r="UVO67" s="22"/>
      <c r="UVP67" s="22"/>
      <c r="UVQ67" s="22"/>
      <c r="UVR67" s="22"/>
      <c r="UVS67" s="22"/>
      <c r="UVT67" s="22"/>
      <c r="UVU67" s="22"/>
      <c r="UVV67" s="22"/>
      <c r="UVW67" s="22"/>
      <c r="UVX67" s="22"/>
      <c r="UVY67" s="22"/>
      <c r="UVZ67" s="22"/>
      <c r="UWA67" s="22"/>
      <c r="UWB67" s="22"/>
      <c r="UWC67" s="22"/>
      <c r="UWD67" s="22"/>
      <c r="UWE67" s="22"/>
      <c r="UWF67" s="22"/>
      <c r="UWG67" s="22"/>
      <c r="UWH67" s="22"/>
      <c r="UWI67" s="22"/>
      <c r="UWJ67" s="22"/>
      <c r="UWK67" s="22"/>
      <c r="UWL67" s="22"/>
      <c r="UWM67" s="22"/>
      <c r="UWN67" s="22"/>
      <c r="UWO67" s="22"/>
      <c r="UWP67" s="22"/>
      <c r="UWQ67" s="22"/>
      <c r="UWR67" s="22"/>
      <c r="UWS67" s="22"/>
      <c r="UWT67" s="22"/>
      <c r="UWU67" s="22"/>
      <c r="UWV67" s="22"/>
      <c r="UWW67" s="22"/>
      <c r="UWX67" s="22"/>
      <c r="UWY67" s="22"/>
      <c r="UWZ67" s="22"/>
      <c r="UXA67" s="22"/>
      <c r="UXB67" s="22"/>
      <c r="UXC67" s="22"/>
      <c r="UXD67" s="22"/>
      <c r="UXE67" s="22"/>
      <c r="UXF67" s="22"/>
      <c r="UXG67" s="22"/>
      <c r="UXH67" s="22"/>
      <c r="UXI67" s="22"/>
      <c r="UXJ67" s="22"/>
      <c r="UXK67" s="22"/>
      <c r="UXL67" s="22"/>
      <c r="UXM67" s="22"/>
      <c r="UXN67" s="22"/>
      <c r="UXO67" s="22"/>
      <c r="UXP67" s="22"/>
      <c r="UXQ67" s="22"/>
      <c r="UXR67" s="22"/>
      <c r="UXS67" s="22"/>
      <c r="UXT67" s="22"/>
      <c r="UXU67" s="22"/>
      <c r="UXV67" s="22"/>
      <c r="UXW67" s="22"/>
      <c r="UXX67" s="22"/>
      <c r="UXY67" s="22"/>
      <c r="UXZ67" s="22"/>
      <c r="UYA67" s="22"/>
      <c r="UYB67" s="22"/>
      <c r="UYC67" s="22"/>
      <c r="UYD67" s="22"/>
      <c r="UYE67" s="22"/>
      <c r="UYF67" s="22"/>
      <c r="UYG67" s="22"/>
      <c r="UYH67" s="22"/>
      <c r="UYI67" s="22"/>
      <c r="UYJ67" s="22"/>
      <c r="UYK67" s="22"/>
      <c r="UYL67" s="22"/>
      <c r="UYM67" s="22"/>
      <c r="UYN67" s="22"/>
      <c r="UYO67" s="22"/>
      <c r="UYP67" s="22"/>
      <c r="UYQ67" s="22"/>
      <c r="UYR67" s="22"/>
      <c r="UYS67" s="22"/>
      <c r="UYT67" s="22"/>
      <c r="UYU67" s="22"/>
      <c r="UYV67" s="22"/>
      <c r="UYW67" s="22"/>
      <c r="UYX67" s="22"/>
      <c r="UYY67" s="22"/>
      <c r="UYZ67" s="22"/>
      <c r="UZA67" s="22"/>
      <c r="UZB67" s="22"/>
      <c r="UZC67" s="22"/>
      <c r="UZD67" s="22"/>
      <c r="UZE67" s="22"/>
      <c r="UZF67" s="22"/>
      <c r="UZG67" s="22"/>
      <c r="UZH67" s="22"/>
      <c r="UZI67" s="22"/>
      <c r="UZJ67" s="22"/>
      <c r="UZK67" s="22"/>
      <c r="UZL67" s="22"/>
      <c r="UZM67" s="22"/>
      <c r="UZN67" s="22"/>
      <c r="UZO67" s="22"/>
      <c r="UZP67" s="22"/>
      <c r="UZQ67" s="22"/>
      <c r="UZR67" s="22"/>
      <c r="UZS67" s="22"/>
      <c r="UZT67" s="22"/>
      <c r="UZU67" s="22"/>
      <c r="UZV67" s="22"/>
      <c r="UZW67" s="22"/>
      <c r="UZX67" s="22"/>
      <c r="UZY67" s="22"/>
      <c r="UZZ67" s="22"/>
      <c r="VAA67" s="22"/>
      <c r="VAB67" s="22"/>
      <c r="VAC67" s="22"/>
      <c r="VAD67" s="22"/>
      <c r="VAE67" s="22"/>
      <c r="VAF67" s="22"/>
      <c r="VAG67" s="22"/>
      <c r="VAH67" s="22"/>
      <c r="VAI67" s="22"/>
      <c r="VAJ67" s="22"/>
      <c r="VAK67" s="22"/>
      <c r="VAL67" s="22"/>
      <c r="VAM67" s="22"/>
      <c r="VAN67" s="22"/>
      <c r="VAO67" s="22"/>
      <c r="VAP67" s="22"/>
      <c r="VAQ67" s="22"/>
      <c r="VAR67" s="22"/>
      <c r="VAS67" s="22"/>
      <c r="VAT67" s="22"/>
      <c r="VAU67" s="22"/>
      <c r="VAV67" s="22"/>
      <c r="VAW67" s="22"/>
      <c r="VAX67" s="22"/>
      <c r="VAY67" s="22"/>
      <c r="VAZ67" s="22"/>
      <c r="VBA67" s="22"/>
      <c r="VBB67" s="22"/>
      <c r="VBC67" s="22"/>
      <c r="VBD67" s="22"/>
      <c r="VBE67" s="22"/>
      <c r="VBF67" s="22"/>
      <c r="VBG67" s="22"/>
      <c r="VBH67" s="22"/>
      <c r="VBI67" s="22"/>
      <c r="VBJ67" s="22"/>
      <c r="VBK67" s="22"/>
      <c r="VBL67" s="22"/>
      <c r="VBM67" s="22"/>
      <c r="VBN67" s="22"/>
      <c r="VBO67" s="22"/>
      <c r="VBP67" s="22"/>
      <c r="VBQ67" s="22"/>
      <c r="VBR67" s="22"/>
      <c r="VBS67" s="22"/>
      <c r="VBT67" s="22"/>
      <c r="VBU67" s="22"/>
      <c r="VBV67" s="22"/>
      <c r="VBW67" s="22"/>
      <c r="VBX67" s="22"/>
      <c r="VBY67" s="22"/>
      <c r="VBZ67" s="22"/>
      <c r="VCA67" s="22"/>
      <c r="VCB67" s="22"/>
      <c r="VCC67" s="22"/>
      <c r="VCD67" s="22"/>
      <c r="VCE67" s="22"/>
      <c r="VCF67" s="22"/>
      <c r="VCG67" s="22"/>
      <c r="VCH67" s="22"/>
      <c r="VCI67" s="22"/>
      <c r="VCJ67" s="22"/>
      <c r="VCK67" s="22"/>
      <c r="VCL67" s="22"/>
      <c r="VCM67" s="22"/>
      <c r="VCN67" s="22"/>
      <c r="VCO67" s="22"/>
      <c r="VCP67" s="22"/>
      <c r="VCQ67" s="22"/>
      <c r="VCR67" s="22"/>
      <c r="VCS67" s="22"/>
      <c r="VCT67" s="22"/>
      <c r="VCU67" s="22"/>
      <c r="VCV67" s="22"/>
      <c r="VCW67" s="22"/>
      <c r="VCX67" s="22"/>
      <c r="VCY67" s="22"/>
      <c r="VCZ67" s="22"/>
      <c r="VDA67" s="22"/>
      <c r="VDB67" s="22"/>
      <c r="VDC67" s="22"/>
      <c r="VDD67" s="22"/>
      <c r="VDE67" s="22"/>
      <c r="VDF67" s="22"/>
      <c r="VDG67" s="22"/>
      <c r="VDH67" s="22"/>
      <c r="VDI67" s="22"/>
      <c r="VDJ67" s="22"/>
      <c r="VDK67" s="22"/>
      <c r="VDL67" s="22"/>
      <c r="VDM67" s="22"/>
      <c r="VDN67" s="22"/>
      <c r="VDO67" s="22"/>
      <c r="VDP67" s="22"/>
      <c r="VDQ67" s="22"/>
      <c r="VDR67" s="22"/>
      <c r="VDS67" s="22"/>
      <c r="VDT67" s="22"/>
      <c r="VDU67" s="22"/>
      <c r="VDV67" s="22"/>
      <c r="VDW67" s="22"/>
      <c r="VDX67" s="22"/>
      <c r="VDY67" s="22"/>
      <c r="VDZ67" s="22"/>
      <c r="VEA67" s="22"/>
      <c r="VEB67" s="22"/>
      <c r="VEC67" s="22"/>
      <c r="VED67" s="22"/>
      <c r="VEE67" s="22"/>
      <c r="VEF67" s="22"/>
      <c r="VEG67" s="22"/>
      <c r="VEH67" s="22"/>
      <c r="VEI67" s="22"/>
      <c r="VEJ67" s="22"/>
      <c r="VEK67" s="22"/>
      <c r="VEL67" s="22"/>
      <c r="VEM67" s="22"/>
      <c r="VEN67" s="22"/>
      <c r="VEO67" s="22"/>
      <c r="VEP67" s="22"/>
      <c r="VEQ67" s="22"/>
      <c r="VER67" s="22"/>
      <c r="VES67" s="22"/>
      <c r="VET67" s="22"/>
      <c r="VEU67" s="22"/>
      <c r="VEV67" s="22"/>
      <c r="VEW67" s="22"/>
      <c r="VEX67" s="22"/>
      <c r="VEY67" s="22"/>
      <c r="VEZ67" s="22"/>
      <c r="VFA67" s="22"/>
      <c r="VFB67" s="22"/>
      <c r="VFC67" s="22"/>
      <c r="VFD67" s="22"/>
      <c r="VFE67" s="22"/>
      <c r="VFF67" s="22"/>
      <c r="VFG67" s="22"/>
      <c r="VFH67" s="22"/>
      <c r="VFI67" s="22"/>
      <c r="VFJ67" s="22"/>
      <c r="VFK67" s="22"/>
      <c r="VFL67" s="22"/>
      <c r="VFM67" s="22"/>
      <c r="VFN67" s="22"/>
      <c r="VFO67" s="22"/>
      <c r="VFP67" s="22"/>
      <c r="VFQ67" s="22"/>
      <c r="VFR67" s="22"/>
      <c r="VFS67" s="22"/>
      <c r="VFT67" s="22"/>
      <c r="VFU67" s="22"/>
      <c r="VFV67" s="22"/>
      <c r="VFW67" s="22"/>
      <c r="VFX67" s="22"/>
      <c r="VFY67" s="22"/>
      <c r="VFZ67" s="22"/>
      <c r="VGA67" s="22"/>
      <c r="VGB67" s="22"/>
      <c r="VGC67" s="22"/>
      <c r="VGD67" s="22"/>
      <c r="VGE67" s="22"/>
      <c r="VGF67" s="22"/>
      <c r="VGG67" s="22"/>
      <c r="VGH67" s="22"/>
      <c r="VGI67" s="22"/>
      <c r="VGJ67" s="22"/>
      <c r="VGK67" s="22"/>
      <c r="VGL67" s="22"/>
      <c r="VGM67" s="22"/>
      <c r="VGN67" s="22"/>
      <c r="VGO67" s="22"/>
      <c r="VGP67" s="22"/>
      <c r="VGQ67" s="22"/>
      <c r="VGR67" s="22"/>
      <c r="VGS67" s="22"/>
      <c r="VGT67" s="22"/>
      <c r="VGU67" s="22"/>
      <c r="VGV67" s="22"/>
      <c r="VGW67" s="22"/>
      <c r="VGX67" s="22"/>
      <c r="VGY67" s="22"/>
      <c r="VGZ67" s="22"/>
      <c r="VHA67" s="22"/>
      <c r="VHB67" s="22"/>
      <c r="VHC67" s="22"/>
      <c r="VHD67" s="22"/>
      <c r="VHE67" s="22"/>
      <c r="VHF67" s="22"/>
      <c r="VHG67" s="22"/>
      <c r="VHH67" s="22"/>
      <c r="VHI67" s="22"/>
      <c r="VHJ67" s="22"/>
      <c r="VHK67" s="22"/>
      <c r="VHL67" s="22"/>
      <c r="VHM67" s="22"/>
      <c r="VHN67" s="22"/>
      <c r="VHO67" s="22"/>
      <c r="VHP67" s="22"/>
      <c r="VHQ67" s="22"/>
      <c r="VHR67" s="22"/>
      <c r="VHS67" s="22"/>
      <c r="VHT67" s="22"/>
      <c r="VHU67" s="22"/>
      <c r="VHV67" s="22"/>
      <c r="VHW67" s="22"/>
      <c r="VHX67" s="22"/>
      <c r="VHY67" s="22"/>
      <c r="VHZ67" s="22"/>
      <c r="VIA67" s="22"/>
      <c r="VIB67" s="22"/>
      <c r="VIC67" s="22"/>
      <c r="VID67" s="22"/>
      <c r="VIE67" s="22"/>
      <c r="VIF67" s="22"/>
      <c r="VIG67" s="22"/>
      <c r="VIH67" s="22"/>
      <c r="VII67" s="22"/>
      <c r="VIJ67" s="22"/>
      <c r="VIK67" s="22"/>
      <c r="VIL67" s="22"/>
      <c r="VIM67" s="22"/>
      <c r="VIN67" s="22"/>
      <c r="VIO67" s="22"/>
      <c r="VIP67" s="22"/>
      <c r="VIQ67" s="22"/>
      <c r="VIR67" s="22"/>
      <c r="VIS67" s="22"/>
      <c r="VIT67" s="22"/>
      <c r="VIU67" s="22"/>
      <c r="VIV67" s="22"/>
      <c r="VIW67" s="22"/>
      <c r="VIX67" s="22"/>
      <c r="VIY67" s="22"/>
      <c r="VIZ67" s="22"/>
      <c r="VJA67" s="22"/>
      <c r="VJB67" s="22"/>
      <c r="VJC67" s="22"/>
      <c r="VJD67" s="22"/>
      <c r="VJE67" s="22"/>
      <c r="VJF67" s="22"/>
      <c r="VJG67" s="22"/>
      <c r="VJH67" s="22"/>
      <c r="VJI67" s="22"/>
      <c r="VJJ67" s="22"/>
      <c r="VJK67" s="22"/>
      <c r="VJL67" s="22"/>
      <c r="VJM67" s="22"/>
      <c r="VJN67" s="22"/>
      <c r="VJO67" s="22"/>
      <c r="VJP67" s="22"/>
      <c r="VJQ67" s="22"/>
      <c r="VJR67" s="22"/>
      <c r="VJS67" s="22"/>
      <c r="VJT67" s="22"/>
      <c r="VJU67" s="22"/>
      <c r="VJV67" s="22"/>
      <c r="VJW67" s="22"/>
      <c r="VJX67" s="22"/>
      <c r="VJY67" s="22"/>
      <c r="VJZ67" s="22"/>
      <c r="VKA67" s="22"/>
      <c r="VKB67" s="22"/>
      <c r="VKC67" s="22"/>
      <c r="VKD67" s="22"/>
      <c r="VKE67" s="22"/>
      <c r="VKF67" s="22"/>
      <c r="VKG67" s="22"/>
      <c r="VKH67" s="22"/>
      <c r="VKI67" s="22"/>
      <c r="VKJ67" s="22"/>
      <c r="VKK67" s="22"/>
      <c r="VKL67" s="22"/>
      <c r="VKM67" s="22"/>
      <c r="VKN67" s="22"/>
      <c r="VKO67" s="22"/>
      <c r="VKP67" s="22"/>
      <c r="VKQ67" s="22"/>
      <c r="VKR67" s="22"/>
      <c r="VKS67" s="22"/>
      <c r="VKT67" s="22"/>
      <c r="VKU67" s="22"/>
      <c r="VKV67" s="22"/>
      <c r="VKW67" s="22"/>
      <c r="VKX67" s="22"/>
      <c r="VKY67" s="22"/>
      <c r="VKZ67" s="22"/>
      <c r="VLA67" s="22"/>
      <c r="VLB67" s="22"/>
      <c r="VLC67" s="22"/>
      <c r="VLD67" s="22"/>
      <c r="VLE67" s="22"/>
      <c r="VLF67" s="22"/>
      <c r="VLG67" s="22"/>
      <c r="VLH67" s="22"/>
      <c r="VLI67" s="22"/>
      <c r="VLJ67" s="22"/>
      <c r="VLK67" s="22"/>
      <c r="VLL67" s="22"/>
      <c r="VLM67" s="22"/>
      <c r="VLN67" s="22"/>
      <c r="VLO67" s="22"/>
      <c r="VLP67" s="22"/>
      <c r="VLQ67" s="22"/>
      <c r="VLR67" s="22"/>
      <c r="VLS67" s="22"/>
      <c r="VLT67" s="22"/>
      <c r="VLU67" s="22"/>
      <c r="VLV67" s="22"/>
      <c r="VLW67" s="22"/>
      <c r="VLX67" s="22"/>
      <c r="VLY67" s="22"/>
      <c r="VLZ67" s="22"/>
      <c r="VMA67" s="22"/>
      <c r="VMB67" s="22"/>
      <c r="VMC67" s="22"/>
      <c r="VMD67" s="22"/>
      <c r="VME67" s="22"/>
      <c r="VMF67" s="22"/>
      <c r="VMG67" s="22"/>
      <c r="VMH67" s="22"/>
      <c r="VMI67" s="22"/>
      <c r="VMJ67" s="22"/>
      <c r="VMK67" s="22"/>
      <c r="VML67" s="22"/>
      <c r="VMM67" s="22"/>
      <c r="VMN67" s="22"/>
      <c r="VMO67" s="22"/>
      <c r="VMP67" s="22"/>
      <c r="VMQ67" s="22"/>
      <c r="VMR67" s="22"/>
      <c r="VMS67" s="22"/>
      <c r="VMT67" s="22"/>
      <c r="VMU67" s="22"/>
      <c r="VMV67" s="22"/>
      <c r="VMW67" s="22"/>
      <c r="VMX67" s="22"/>
      <c r="VMY67" s="22"/>
      <c r="VMZ67" s="22"/>
      <c r="VNA67" s="22"/>
      <c r="VNB67" s="22"/>
      <c r="VNC67" s="22"/>
      <c r="VND67" s="22"/>
      <c r="VNE67" s="22"/>
      <c r="VNF67" s="22"/>
      <c r="VNG67" s="22"/>
      <c r="VNH67" s="22"/>
      <c r="VNI67" s="22"/>
      <c r="VNJ67" s="22"/>
      <c r="VNK67" s="22"/>
      <c r="VNL67" s="22"/>
      <c r="VNM67" s="22"/>
      <c r="VNN67" s="22"/>
      <c r="VNO67" s="22"/>
      <c r="VNP67" s="22"/>
      <c r="VNQ67" s="22"/>
      <c r="VNR67" s="22"/>
      <c r="VNS67" s="22"/>
      <c r="VNT67" s="22"/>
      <c r="VNU67" s="22"/>
      <c r="VNV67" s="22"/>
      <c r="VNW67" s="22"/>
      <c r="VNX67" s="22"/>
      <c r="VNY67" s="22"/>
      <c r="VNZ67" s="22"/>
      <c r="VOA67" s="22"/>
      <c r="VOB67" s="22"/>
      <c r="VOC67" s="22"/>
      <c r="VOD67" s="22"/>
      <c r="VOE67" s="22"/>
      <c r="VOF67" s="22"/>
      <c r="VOG67" s="22"/>
      <c r="VOH67" s="22"/>
      <c r="VOI67" s="22"/>
      <c r="VOJ67" s="22"/>
      <c r="VOK67" s="22"/>
      <c r="VOL67" s="22"/>
      <c r="VOM67" s="22"/>
      <c r="VON67" s="22"/>
      <c r="VOO67" s="22"/>
      <c r="VOP67" s="22"/>
      <c r="VOQ67" s="22"/>
      <c r="VOR67" s="22"/>
      <c r="VOS67" s="22"/>
      <c r="VOT67" s="22"/>
      <c r="VOU67" s="22"/>
      <c r="VOV67" s="22"/>
      <c r="VOW67" s="22"/>
      <c r="VOX67" s="22"/>
      <c r="VOY67" s="22"/>
      <c r="VOZ67" s="22"/>
      <c r="VPA67" s="22"/>
      <c r="VPB67" s="22"/>
      <c r="VPC67" s="22"/>
      <c r="VPD67" s="22"/>
      <c r="VPE67" s="22"/>
      <c r="VPF67" s="22"/>
      <c r="VPG67" s="22"/>
      <c r="VPH67" s="22"/>
      <c r="VPI67" s="22"/>
      <c r="VPJ67" s="22"/>
      <c r="VPK67" s="22"/>
      <c r="VPL67" s="22"/>
      <c r="VPM67" s="22"/>
      <c r="VPN67" s="22"/>
      <c r="VPO67" s="22"/>
      <c r="VPP67" s="22"/>
      <c r="VPQ67" s="22"/>
      <c r="VPR67" s="22"/>
      <c r="VPS67" s="22"/>
      <c r="VPT67" s="22"/>
      <c r="VPU67" s="22"/>
      <c r="VPV67" s="22"/>
      <c r="VPW67" s="22"/>
      <c r="VPX67" s="22"/>
      <c r="VPY67" s="22"/>
      <c r="VPZ67" s="22"/>
      <c r="VQA67" s="22"/>
      <c r="VQB67" s="22"/>
      <c r="VQC67" s="22"/>
      <c r="VQD67" s="22"/>
      <c r="VQE67" s="22"/>
      <c r="VQF67" s="22"/>
      <c r="VQG67" s="22"/>
      <c r="VQH67" s="22"/>
      <c r="VQI67" s="22"/>
      <c r="VQJ67" s="22"/>
      <c r="VQK67" s="22"/>
      <c r="VQL67" s="22"/>
      <c r="VQM67" s="22"/>
      <c r="VQN67" s="22"/>
      <c r="VQO67" s="22"/>
      <c r="VQP67" s="22"/>
      <c r="VQQ67" s="22"/>
      <c r="VQR67" s="22"/>
      <c r="VQS67" s="22"/>
      <c r="VQT67" s="22"/>
      <c r="VQU67" s="22"/>
      <c r="VQV67" s="22"/>
      <c r="VQW67" s="22"/>
      <c r="VQX67" s="22"/>
      <c r="VQY67" s="22"/>
      <c r="VQZ67" s="22"/>
      <c r="VRA67" s="22"/>
      <c r="VRB67" s="22"/>
      <c r="VRC67" s="22"/>
      <c r="VRD67" s="22"/>
      <c r="VRE67" s="22"/>
      <c r="VRF67" s="22"/>
      <c r="VRG67" s="22"/>
      <c r="VRH67" s="22"/>
      <c r="VRI67" s="22"/>
      <c r="VRJ67" s="22"/>
      <c r="VRK67" s="22"/>
      <c r="VRL67" s="22"/>
      <c r="VRM67" s="22"/>
      <c r="VRN67" s="22"/>
      <c r="VRO67" s="22"/>
      <c r="VRP67" s="22"/>
      <c r="VRQ67" s="22"/>
      <c r="VRR67" s="22"/>
      <c r="VRS67" s="22"/>
      <c r="VRT67" s="22"/>
      <c r="VRU67" s="22"/>
      <c r="VRV67" s="22"/>
      <c r="VRW67" s="22"/>
      <c r="VRX67" s="22"/>
      <c r="VRY67" s="22"/>
      <c r="VRZ67" s="22"/>
      <c r="VSA67" s="22"/>
      <c r="VSB67" s="22"/>
      <c r="VSC67" s="22"/>
      <c r="VSD67" s="22"/>
      <c r="VSE67" s="22"/>
      <c r="VSF67" s="22"/>
      <c r="VSG67" s="22"/>
      <c r="VSH67" s="22"/>
      <c r="VSI67" s="22"/>
      <c r="VSJ67" s="22"/>
      <c r="VSK67" s="22"/>
      <c r="VSL67" s="22"/>
      <c r="VSM67" s="22"/>
      <c r="VSN67" s="22"/>
      <c r="VSO67" s="22"/>
      <c r="VSP67" s="22"/>
      <c r="VSQ67" s="22"/>
      <c r="VSR67" s="22"/>
      <c r="VSS67" s="22"/>
      <c r="VST67" s="22"/>
      <c r="VSU67" s="22"/>
      <c r="VSV67" s="22"/>
      <c r="VSW67" s="22"/>
      <c r="VSX67" s="22"/>
      <c r="VSY67" s="22"/>
      <c r="VSZ67" s="22"/>
      <c r="VTA67" s="22"/>
      <c r="VTB67" s="22"/>
      <c r="VTC67" s="22"/>
      <c r="VTD67" s="22"/>
      <c r="VTE67" s="22"/>
      <c r="VTF67" s="22"/>
      <c r="VTG67" s="22"/>
      <c r="VTH67" s="22"/>
      <c r="VTI67" s="22"/>
      <c r="VTJ67" s="22"/>
      <c r="VTK67" s="22"/>
      <c r="VTL67" s="22"/>
      <c r="VTM67" s="22"/>
      <c r="VTN67" s="22"/>
      <c r="VTO67" s="22"/>
      <c r="VTP67" s="22"/>
      <c r="VTQ67" s="22"/>
      <c r="VTR67" s="22"/>
      <c r="VTS67" s="22"/>
      <c r="VTT67" s="22"/>
      <c r="VTU67" s="22"/>
      <c r="VTV67" s="22"/>
      <c r="VTW67" s="22"/>
      <c r="VTX67" s="22"/>
      <c r="VTY67" s="22"/>
      <c r="VTZ67" s="22"/>
      <c r="VUA67" s="22"/>
      <c r="VUB67" s="22"/>
      <c r="VUC67" s="22"/>
      <c r="VUD67" s="22"/>
      <c r="VUE67" s="22"/>
      <c r="VUF67" s="22"/>
      <c r="VUG67" s="22"/>
      <c r="VUH67" s="22"/>
      <c r="VUI67" s="22"/>
      <c r="VUJ67" s="22"/>
      <c r="VUK67" s="22"/>
      <c r="VUL67" s="22"/>
      <c r="VUM67" s="22"/>
      <c r="VUN67" s="22"/>
      <c r="VUO67" s="22"/>
      <c r="VUP67" s="22"/>
      <c r="VUQ67" s="22"/>
      <c r="VUR67" s="22"/>
      <c r="VUS67" s="22"/>
      <c r="VUT67" s="22"/>
      <c r="VUU67" s="22"/>
      <c r="VUV67" s="22"/>
      <c r="VUW67" s="22"/>
      <c r="VUX67" s="22"/>
      <c r="VUY67" s="22"/>
      <c r="VUZ67" s="22"/>
      <c r="VVA67" s="22"/>
      <c r="VVB67" s="22"/>
      <c r="VVC67" s="22"/>
      <c r="VVD67" s="22"/>
      <c r="VVE67" s="22"/>
      <c r="VVF67" s="22"/>
      <c r="VVG67" s="22"/>
      <c r="VVH67" s="22"/>
      <c r="VVI67" s="22"/>
      <c r="VVJ67" s="22"/>
      <c r="VVK67" s="22"/>
      <c r="VVL67" s="22"/>
      <c r="VVM67" s="22"/>
      <c r="VVN67" s="22"/>
      <c r="VVO67" s="22"/>
      <c r="VVP67" s="22"/>
      <c r="VVQ67" s="22"/>
      <c r="VVR67" s="22"/>
      <c r="VVS67" s="22"/>
      <c r="VVT67" s="22"/>
      <c r="VVU67" s="22"/>
      <c r="VVV67" s="22"/>
      <c r="VVW67" s="22"/>
      <c r="VVX67" s="22"/>
      <c r="VVY67" s="22"/>
      <c r="VVZ67" s="22"/>
      <c r="VWA67" s="22"/>
      <c r="VWB67" s="22"/>
      <c r="VWC67" s="22"/>
      <c r="VWD67" s="22"/>
      <c r="VWE67" s="22"/>
      <c r="VWF67" s="22"/>
      <c r="VWG67" s="22"/>
      <c r="VWH67" s="22"/>
      <c r="VWI67" s="22"/>
      <c r="VWJ67" s="22"/>
      <c r="VWK67" s="22"/>
      <c r="VWL67" s="22"/>
      <c r="VWM67" s="22"/>
      <c r="VWN67" s="22"/>
      <c r="VWO67" s="22"/>
      <c r="VWP67" s="22"/>
      <c r="VWQ67" s="22"/>
      <c r="VWR67" s="22"/>
      <c r="VWS67" s="22"/>
      <c r="VWT67" s="22"/>
      <c r="VWU67" s="22"/>
      <c r="VWV67" s="22"/>
      <c r="VWW67" s="22"/>
      <c r="VWX67" s="22"/>
      <c r="VWY67" s="22"/>
      <c r="VWZ67" s="22"/>
      <c r="VXA67" s="22"/>
      <c r="VXB67" s="22"/>
      <c r="VXC67" s="22"/>
      <c r="VXD67" s="22"/>
      <c r="VXE67" s="22"/>
      <c r="VXF67" s="22"/>
      <c r="VXG67" s="22"/>
      <c r="VXH67" s="22"/>
      <c r="VXI67" s="22"/>
      <c r="VXJ67" s="22"/>
      <c r="VXK67" s="22"/>
      <c r="VXL67" s="22"/>
      <c r="VXM67" s="22"/>
      <c r="VXN67" s="22"/>
      <c r="VXO67" s="22"/>
      <c r="VXP67" s="22"/>
      <c r="VXQ67" s="22"/>
      <c r="VXR67" s="22"/>
      <c r="VXS67" s="22"/>
      <c r="VXT67" s="22"/>
      <c r="VXU67" s="22"/>
      <c r="VXV67" s="22"/>
      <c r="VXW67" s="22"/>
      <c r="VXX67" s="22"/>
      <c r="VXY67" s="22"/>
      <c r="VXZ67" s="22"/>
      <c r="VYA67" s="22"/>
      <c r="VYB67" s="22"/>
      <c r="VYC67" s="22"/>
      <c r="VYD67" s="22"/>
      <c r="VYE67" s="22"/>
      <c r="VYF67" s="22"/>
      <c r="VYG67" s="22"/>
      <c r="VYH67" s="22"/>
      <c r="VYI67" s="22"/>
      <c r="VYJ67" s="22"/>
      <c r="VYK67" s="22"/>
      <c r="VYL67" s="22"/>
      <c r="VYM67" s="22"/>
      <c r="VYN67" s="22"/>
      <c r="VYO67" s="22"/>
      <c r="VYP67" s="22"/>
      <c r="VYQ67" s="22"/>
      <c r="VYR67" s="22"/>
      <c r="VYS67" s="22"/>
      <c r="VYT67" s="22"/>
      <c r="VYU67" s="22"/>
      <c r="VYV67" s="22"/>
      <c r="VYW67" s="22"/>
      <c r="VYX67" s="22"/>
      <c r="VYY67" s="22"/>
      <c r="VYZ67" s="22"/>
      <c r="VZA67" s="22"/>
      <c r="VZB67" s="22"/>
      <c r="VZC67" s="22"/>
      <c r="VZD67" s="22"/>
      <c r="VZE67" s="22"/>
      <c r="VZF67" s="22"/>
      <c r="VZG67" s="22"/>
      <c r="VZH67" s="22"/>
      <c r="VZI67" s="22"/>
      <c r="VZJ67" s="22"/>
      <c r="VZK67" s="22"/>
      <c r="VZL67" s="22"/>
      <c r="VZM67" s="22"/>
      <c r="VZN67" s="22"/>
      <c r="VZO67" s="22"/>
      <c r="VZP67" s="22"/>
      <c r="VZQ67" s="22"/>
      <c r="VZR67" s="22"/>
      <c r="VZS67" s="22"/>
      <c r="VZT67" s="22"/>
      <c r="VZU67" s="22"/>
      <c r="VZV67" s="22"/>
      <c r="VZW67" s="22"/>
      <c r="VZX67" s="22"/>
      <c r="VZY67" s="22"/>
      <c r="VZZ67" s="22"/>
      <c r="WAA67" s="22"/>
      <c r="WAB67" s="22"/>
      <c r="WAC67" s="22"/>
      <c r="WAD67" s="22"/>
      <c r="WAE67" s="22"/>
      <c r="WAF67" s="22"/>
      <c r="WAG67" s="22"/>
      <c r="WAH67" s="22"/>
      <c r="WAI67" s="22"/>
      <c r="WAJ67" s="22"/>
      <c r="WAK67" s="22"/>
      <c r="WAL67" s="22"/>
      <c r="WAM67" s="22"/>
      <c r="WAN67" s="22"/>
      <c r="WAO67" s="22"/>
      <c r="WAP67" s="22"/>
      <c r="WAQ67" s="22"/>
      <c r="WAR67" s="22"/>
      <c r="WAS67" s="22"/>
      <c r="WAT67" s="22"/>
      <c r="WAU67" s="22"/>
      <c r="WAV67" s="22"/>
      <c r="WAW67" s="22"/>
      <c r="WAX67" s="22"/>
      <c r="WAY67" s="22"/>
      <c r="WAZ67" s="22"/>
      <c r="WBA67" s="22"/>
      <c r="WBB67" s="22"/>
      <c r="WBC67" s="22"/>
      <c r="WBD67" s="22"/>
      <c r="WBE67" s="22"/>
      <c r="WBF67" s="22"/>
      <c r="WBG67" s="22"/>
      <c r="WBH67" s="22"/>
      <c r="WBI67" s="22"/>
      <c r="WBJ67" s="22"/>
      <c r="WBK67" s="22"/>
      <c r="WBL67" s="22"/>
      <c r="WBM67" s="22"/>
      <c r="WBN67" s="22"/>
      <c r="WBO67" s="22"/>
      <c r="WBP67" s="22"/>
      <c r="WBQ67" s="22"/>
      <c r="WBR67" s="22"/>
      <c r="WBS67" s="22"/>
      <c r="WBT67" s="22"/>
      <c r="WBU67" s="22"/>
      <c r="WBV67" s="22"/>
      <c r="WBW67" s="22"/>
      <c r="WBX67" s="22"/>
      <c r="WBY67" s="22"/>
      <c r="WBZ67" s="22"/>
      <c r="WCA67" s="22"/>
      <c r="WCB67" s="22"/>
      <c r="WCC67" s="22"/>
      <c r="WCD67" s="22"/>
      <c r="WCE67" s="22"/>
      <c r="WCF67" s="22"/>
      <c r="WCG67" s="22"/>
      <c r="WCH67" s="22"/>
      <c r="WCI67" s="22"/>
      <c r="WCJ67" s="22"/>
      <c r="WCK67" s="22"/>
      <c r="WCL67" s="22"/>
      <c r="WCM67" s="22"/>
      <c r="WCN67" s="22"/>
      <c r="WCO67" s="22"/>
      <c r="WCP67" s="22"/>
      <c r="WCQ67" s="22"/>
      <c r="WCR67" s="22"/>
      <c r="WCS67" s="22"/>
      <c r="WCT67" s="22"/>
      <c r="WCU67" s="22"/>
      <c r="WCV67" s="22"/>
      <c r="WCW67" s="22"/>
      <c r="WCX67" s="22"/>
      <c r="WCY67" s="22"/>
      <c r="WCZ67" s="22"/>
      <c r="WDA67" s="22"/>
      <c r="WDB67" s="22"/>
      <c r="WDC67" s="22"/>
      <c r="WDD67" s="22"/>
      <c r="WDE67" s="22"/>
      <c r="WDF67" s="22"/>
      <c r="WDG67" s="22"/>
      <c r="WDH67" s="22"/>
      <c r="WDI67" s="22"/>
      <c r="WDJ67" s="22"/>
      <c r="WDK67" s="22"/>
      <c r="WDL67" s="22"/>
      <c r="WDM67" s="22"/>
      <c r="WDN67" s="22"/>
      <c r="WDO67" s="22"/>
      <c r="WDP67" s="22"/>
      <c r="WDQ67" s="22"/>
      <c r="WDR67" s="22"/>
      <c r="WDS67" s="22"/>
      <c r="WDT67" s="22"/>
      <c r="WDU67" s="22"/>
      <c r="WDV67" s="22"/>
      <c r="WDW67" s="22"/>
      <c r="WDX67" s="22"/>
      <c r="WDY67" s="22"/>
      <c r="WDZ67" s="22"/>
      <c r="WEA67" s="22"/>
      <c r="WEB67" s="22"/>
      <c r="WEC67" s="22"/>
      <c r="WED67" s="22"/>
      <c r="WEE67" s="22"/>
      <c r="WEF67" s="22"/>
      <c r="WEG67" s="22"/>
      <c r="WEH67" s="22"/>
      <c r="WEI67" s="22"/>
      <c r="WEJ67" s="22"/>
      <c r="WEK67" s="22"/>
      <c r="WEL67" s="22"/>
      <c r="WEM67" s="22"/>
      <c r="WEN67" s="22"/>
      <c r="WEO67" s="22"/>
      <c r="WEP67" s="22"/>
      <c r="WEQ67" s="22"/>
      <c r="WER67" s="22"/>
      <c r="WES67" s="22"/>
      <c r="WET67" s="22"/>
      <c r="WEU67" s="22"/>
      <c r="WEV67" s="22"/>
      <c r="WEW67" s="22"/>
      <c r="WEX67" s="22"/>
      <c r="WEY67" s="22"/>
      <c r="WEZ67" s="22"/>
      <c r="WFA67" s="22"/>
      <c r="WFB67" s="22"/>
      <c r="WFC67" s="22"/>
      <c r="WFD67" s="22"/>
      <c r="WFE67" s="22"/>
      <c r="WFF67" s="22"/>
      <c r="WFG67" s="22"/>
      <c r="WFH67" s="22"/>
      <c r="WFI67" s="22"/>
      <c r="WFJ67" s="22"/>
      <c r="WFK67" s="22"/>
      <c r="WFL67" s="22"/>
      <c r="WFM67" s="22"/>
      <c r="WFN67" s="22"/>
      <c r="WFO67" s="22"/>
      <c r="WFP67" s="22"/>
      <c r="WFQ67" s="22"/>
      <c r="WFR67" s="22"/>
      <c r="WFS67" s="22"/>
      <c r="WFT67" s="22"/>
      <c r="WFU67" s="22"/>
      <c r="WFV67" s="22"/>
      <c r="WFW67" s="22"/>
      <c r="WFX67" s="22"/>
      <c r="WFY67" s="22"/>
      <c r="WFZ67" s="22"/>
      <c r="WGA67" s="22"/>
      <c r="WGB67" s="22"/>
      <c r="WGC67" s="22"/>
      <c r="WGD67" s="22"/>
      <c r="WGE67" s="22"/>
      <c r="WGF67" s="22"/>
      <c r="WGG67" s="22"/>
      <c r="WGH67" s="22"/>
      <c r="WGI67" s="22"/>
      <c r="WGJ67" s="22"/>
      <c r="WGK67" s="22"/>
      <c r="WGL67" s="22"/>
      <c r="WGM67" s="22"/>
      <c r="WGN67" s="22"/>
      <c r="WGO67" s="22"/>
      <c r="WGP67" s="22"/>
      <c r="WGQ67" s="22"/>
      <c r="WGR67" s="22"/>
      <c r="WGS67" s="22"/>
      <c r="WGT67" s="22"/>
      <c r="WGU67" s="22"/>
      <c r="WGV67" s="22"/>
      <c r="WGW67" s="22"/>
      <c r="WGX67" s="22"/>
      <c r="WGY67" s="22"/>
      <c r="WGZ67" s="22"/>
      <c r="WHA67" s="22"/>
      <c r="WHB67" s="22"/>
      <c r="WHC67" s="22"/>
      <c r="WHD67" s="22"/>
      <c r="WHE67" s="22"/>
      <c r="WHF67" s="22"/>
      <c r="WHG67" s="22"/>
      <c r="WHH67" s="22"/>
      <c r="WHI67" s="22"/>
      <c r="WHJ67" s="22"/>
      <c r="WHK67" s="22"/>
      <c r="WHL67" s="22"/>
      <c r="WHM67" s="22"/>
      <c r="WHN67" s="22"/>
      <c r="WHO67" s="22"/>
      <c r="WHP67" s="22"/>
      <c r="WHQ67" s="22"/>
      <c r="WHR67" s="22"/>
      <c r="WHS67" s="22"/>
      <c r="WHT67" s="22"/>
      <c r="WHU67" s="22"/>
      <c r="WHV67" s="22"/>
      <c r="WHW67" s="22"/>
      <c r="WHX67" s="22"/>
      <c r="WHY67" s="22"/>
      <c r="WHZ67" s="22"/>
      <c r="WIA67" s="22"/>
      <c r="WIB67" s="22"/>
      <c r="WIC67" s="22"/>
      <c r="WID67" s="22"/>
      <c r="WIE67" s="22"/>
      <c r="WIF67" s="22"/>
      <c r="WIG67" s="22"/>
      <c r="WIH67" s="22"/>
      <c r="WII67" s="22"/>
      <c r="WIJ67" s="22"/>
      <c r="WIK67" s="22"/>
      <c r="WIL67" s="22"/>
      <c r="WIM67" s="22"/>
      <c r="WIN67" s="22"/>
      <c r="WIO67" s="22"/>
      <c r="WIP67" s="22"/>
      <c r="WIQ67" s="22"/>
      <c r="WIR67" s="22"/>
      <c r="WIS67" s="22"/>
      <c r="WIT67" s="22"/>
      <c r="WIU67" s="22"/>
      <c r="WIV67" s="22"/>
      <c r="WIW67" s="22"/>
      <c r="WIX67" s="22"/>
      <c r="WIY67" s="22"/>
      <c r="WIZ67" s="22"/>
      <c r="WJA67" s="22"/>
      <c r="WJB67" s="22"/>
      <c r="WJC67" s="22"/>
      <c r="WJD67" s="22"/>
      <c r="WJE67" s="22"/>
      <c r="WJF67" s="22"/>
      <c r="WJG67" s="22"/>
      <c r="WJH67" s="22"/>
      <c r="WJI67" s="22"/>
      <c r="WJJ67" s="22"/>
      <c r="WJK67" s="22"/>
      <c r="WJL67" s="22"/>
      <c r="WJM67" s="22"/>
      <c r="WJN67" s="22"/>
      <c r="WJO67" s="22"/>
      <c r="WJP67" s="22"/>
      <c r="WJQ67" s="22"/>
      <c r="WJR67" s="22"/>
      <c r="WJS67" s="22"/>
      <c r="WJT67" s="22"/>
      <c r="WJU67" s="22"/>
      <c r="WJV67" s="22"/>
      <c r="WJW67" s="22"/>
      <c r="WJX67" s="22"/>
      <c r="WJY67" s="22"/>
      <c r="WJZ67" s="22"/>
      <c r="WKA67" s="22"/>
      <c r="WKB67" s="22"/>
      <c r="WKC67" s="22"/>
      <c r="WKD67" s="22"/>
      <c r="WKE67" s="22"/>
      <c r="WKF67" s="22"/>
      <c r="WKG67" s="22"/>
      <c r="WKH67" s="22"/>
      <c r="WKI67" s="22"/>
      <c r="WKJ67" s="22"/>
      <c r="WKK67" s="22"/>
      <c r="WKL67" s="22"/>
      <c r="WKM67" s="22"/>
      <c r="WKN67" s="22"/>
      <c r="WKO67" s="22"/>
      <c r="WKP67" s="22"/>
      <c r="WKQ67" s="22"/>
      <c r="WKR67" s="22"/>
      <c r="WKS67" s="22"/>
      <c r="WKT67" s="22"/>
      <c r="WKU67" s="22"/>
      <c r="WKV67" s="22"/>
      <c r="WKW67" s="22"/>
      <c r="WKX67" s="22"/>
      <c r="WKY67" s="22"/>
      <c r="WKZ67" s="22"/>
      <c r="WLA67" s="22"/>
      <c r="WLB67" s="22"/>
      <c r="WLC67" s="22"/>
      <c r="WLD67" s="22"/>
      <c r="WLE67" s="22"/>
      <c r="WLF67" s="22"/>
      <c r="WLG67" s="22"/>
      <c r="WLH67" s="22"/>
      <c r="WLI67" s="22"/>
      <c r="WLJ67" s="22"/>
      <c r="WLK67" s="22"/>
      <c r="WLL67" s="22"/>
      <c r="WLM67" s="22"/>
      <c r="WLN67" s="22"/>
      <c r="WLO67" s="22"/>
      <c r="WLP67" s="22"/>
      <c r="WLQ67" s="22"/>
      <c r="WLR67" s="22"/>
      <c r="WLS67" s="22"/>
      <c r="WLT67" s="22"/>
      <c r="WLU67" s="22"/>
      <c r="WLV67" s="22"/>
      <c r="WLW67" s="22"/>
      <c r="WLX67" s="22"/>
      <c r="WLY67" s="22"/>
      <c r="WLZ67" s="22"/>
      <c r="WMA67" s="22"/>
      <c r="WMB67" s="22"/>
      <c r="WMC67" s="22"/>
      <c r="WMD67" s="22"/>
      <c r="WME67" s="22"/>
      <c r="WMF67" s="22"/>
      <c r="WMG67" s="22"/>
      <c r="WMH67" s="22"/>
      <c r="WMI67" s="22"/>
      <c r="WMJ67" s="22"/>
      <c r="WMK67" s="22"/>
      <c r="WML67" s="22"/>
      <c r="WMM67" s="22"/>
      <c r="WMN67" s="22"/>
      <c r="WMO67" s="22"/>
      <c r="WMP67" s="22"/>
      <c r="WMQ67" s="22"/>
      <c r="WMR67" s="22"/>
      <c r="WMS67" s="22"/>
      <c r="WMT67" s="22"/>
      <c r="WMU67" s="22"/>
      <c r="WMV67" s="22"/>
      <c r="WMW67" s="22"/>
      <c r="WMX67" s="22"/>
      <c r="WMY67" s="22"/>
      <c r="WMZ67" s="22"/>
      <c r="WNA67" s="22"/>
      <c r="WNB67" s="22"/>
      <c r="WNC67" s="22"/>
      <c r="WND67" s="22"/>
      <c r="WNE67" s="22"/>
      <c r="WNF67" s="22"/>
      <c r="WNG67" s="22"/>
      <c r="WNH67" s="22"/>
      <c r="WNI67" s="22"/>
      <c r="WNJ67" s="22"/>
      <c r="WNK67" s="22"/>
      <c r="WNL67" s="22"/>
      <c r="WNM67" s="22"/>
      <c r="WNN67" s="22"/>
      <c r="WNO67" s="22"/>
      <c r="WNP67" s="22"/>
      <c r="WNQ67" s="22"/>
      <c r="WNR67" s="22"/>
      <c r="WNS67" s="22"/>
      <c r="WNT67" s="22"/>
      <c r="WNU67" s="22"/>
      <c r="WNV67" s="22"/>
      <c r="WNW67" s="22"/>
      <c r="WNX67" s="22"/>
      <c r="WNY67" s="22"/>
      <c r="WNZ67" s="22"/>
      <c r="WOA67" s="22"/>
      <c r="WOB67" s="22"/>
      <c r="WOC67" s="22"/>
      <c r="WOD67" s="22"/>
      <c r="WOE67" s="22"/>
      <c r="WOF67" s="22"/>
      <c r="WOG67" s="22"/>
      <c r="WOH67" s="22"/>
      <c r="WOI67" s="22"/>
      <c r="WOJ67" s="22"/>
      <c r="WOK67" s="22"/>
      <c r="WOL67" s="22"/>
      <c r="WOM67" s="22"/>
      <c r="WON67" s="22"/>
      <c r="WOO67" s="22"/>
      <c r="WOP67" s="22"/>
      <c r="WOQ67" s="22"/>
      <c r="WOR67" s="22"/>
      <c r="WOS67" s="22"/>
      <c r="WOT67" s="22"/>
      <c r="WOU67" s="22"/>
      <c r="WOV67" s="22"/>
      <c r="WOW67" s="22"/>
      <c r="WOX67" s="22"/>
      <c r="WOY67" s="22"/>
      <c r="WOZ67" s="22"/>
      <c r="WPA67" s="22"/>
      <c r="WPB67" s="22"/>
      <c r="WPC67" s="22"/>
      <c r="WPD67" s="22"/>
      <c r="WPE67" s="22"/>
      <c r="WPF67" s="22"/>
      <c r="WPG67" s="22"/>
      <c r="WPH67" s="22"/>
      <c r="WPI67" s="22"/>
      <c r="WPJ67" s="22"/>
      <c r="WPK67" s="22"/>
      <c r="WPL67" s="22"/>
      <c r="WPM67" s="22"/>
      <c r="WPN67" s="22"/>
      <c r="WPO67" s="22"/>
      <c r="WPP67" s="22"/>
      <c r="WPQ67" s="22"/>
      <c r="WPR67" s="22"/>
      <c r="WPS67" s="22"/>
      <c r="WPT67" s="22"/>
      <c r="WPU67" s="22"/>
      <c r="WPV67" s="22"/>
      <c r="WPW67" s="22"/>
      <c r="WPX67" s="22"/>
      <c r="WPY67" s="22"/>
      <c r="WPZ67" s="22"/>
      <c r="WQA67" s="22"/>
      <c r="WQB67" s="22"/>
      <c r="WQC67" s="22"/>
      <c r="WQD67" s="22"/>
      <c r="WQE67" s="22"/>
      <c r="WQF67" s="22"/>
      <c r="WQG67" s="22"/>
      <c r="WQH67" s="22"/>
      <c r="WQI67" s="22"/>
      <c r="WQJ67" s="22"/>
      <c r="WQK67" s="22"/>
      <c r="WQL67" s="22"/>
      <c r="WQM67" s="22"/>
      <c r="WQN67" s="22"/>
      <c r="WQO67" s="22"/>
      <c r="WQP67" s="22"/>
      <c r="WQQ67" s="22"/>
      <c r="WQR67" s="22"/>
      <c r="WQS67" s="22"/>
      <c r="WQT67" s="22"/>
      <c r="WQU67" s="22"/>
      <c r="WQV67" s="22"/>
      <c r="WQW67" s="22"/>
      <c r="WQX67" s="22"/>
      <c r="WQY67" s="22"/>
      <c r="WQZ67" s="22"/>
      <c r="WRA67" s="22"/>
      <c r="WRB67" s="22"/>
      <c r="WRC67" s="22"/>
      <c r="WRD67" s="22"/>
      <c r="WRE67" s="22"/>
      <c r="WRF67" s="22"/>
      <c r="WRG67" s="22"/>
      <c r="WRH67" s="22"/>
      <c r="WRI67" s="22"/>
      <c r="WRJ67" s="22"/>
      <c r="WRK67" s="22"/>
      <c r="WRL67" s="22"/>
      <c r="WRM67" s="22"/>
      <c r="WRN67" s="22"/>
      <c r="WRO67" s="22"/>
      <c r="WRP67" s="22"/>
      <c r="WRQ67" s="22"/>
      <c r="WRR67" s="22"/>
      <c r="WRS67" s="22"/>
      <c r="WRT67" s="22"/>
      <c r="WRU67" s="22"/>
      <c r="WRV67" s="22"/>
      <c r="WRW67" s="22"/>
      <c r="WRX67" s="22"/>
      <c r="WRY67" s="22"/>
      <c r="WRZ67" s="22"/>
      <c r="WSA67" s="22"/>
      <c r="WSB67" s="22"/>
      <c r="WSC67" s="22"/>
      <c r="WSD67" s="22"/>
      <c r="WSE67" s="22"/>
      <c r="WSF67" s="22"/>
      <c r="WSG67" s="22"/>
      <c r="WSH67" s="22"/>
      <c r="WSI67" s="22"/>
      <c r="WSJ67" s="22"/>
      <c r="WSK67" s="22"/>
      <c r="WSL67" s="22"/>
      <c r="WSM67" s="22"/>
      <c r="WSN67" s="22"/>
      <c r="WSO67" s="22"/>
      <c r="WSP67" s="22"/>
      <c r="WSQ67" s="22"/>
      <c r="WSR67" s="22"/>
      <c r="WSS67" s="22"/>
      <c r="WST67" s="22"/>
      <c r="WSU67" s="22"/>
      <c r="WSV67" s="22"/>
      <c r="WSW67" s="22"/>
      <c r="WSX67" s="22"/>
      <c r="WSY67" s="22"/>
      <c r="WSZ67" s="22"/>
      <c r="WTA67" s="22"/>
      <c r="WTB67" s="22"/>
      <c r="WTC67" s="22"/>
      <c r="WTD67" s="22"/>
      <c r="WTE67" s="22"/>
      <c r="WTF67" s="22"/>
      <c r="WTG67" s="22"/>
      <c r="WTH67" s="22"/>
      <c r="WTI67" s="22"/>
      <c r="WTJ67" s="22"/>
      <c r="WTK67" s="22"/>
      <c r="WTL67" s="22"/>
      <c r="WTM67" s="22"/>
      <c r="WTN67" s="22"/>
      <c r="WTO67" s="22"/>
      <c r="WTP67" s="22"/>
      <c r="WTQ67" s="22"/>
      <c r="WTR67" s="22"/>
      <c r="WTS67" s="22"/>
      <c r="WTT67" s="22"/>
      <c r="WTU67" s="22"/>
      <c r="WTV67" s="22"/>
      <c r="WTW67" s="22"/>
      <c r="WTX67" s="22"/>
      <c r="WTY67" s="22"/>
      <c r="WTZ67" s="22"/>
      <c r="WUA67" s="22"/>
      <c r="WUB67" s="22"/>
      <c r="WUC67" s="22"/>
      <c r="WUD67" s="22"/>
      <c r="WUE67" s="22"/>
      <c r="WUF67" s="22"/>
      <c r="WUG67" s="22"/>
      <c r="WUH67" s="22"/>
      <c r="WUI67" s="22"/>
      <c r="WUJ67" s="22"/>
      <c r="WUK67" s="22"/>
      <c r="WUL67" s="22"/>
      <c r="WUM67" s="22"/>
      <c r="WUN67" s="22"/>
      <c r="WUO67" s="22"/>
      <c r="WUP67" s="22"/>
      <c r="WUQ67" s="22"/>
      <c r="WUR67" s="22"/>
      <c r="WUS67" s="22"/>
      <c r="WUT67" s="22"/>
      <c r="WUU67" s="22"/>
      <c r="WUV67" s="22"/>
      <c r="WUW67" s="22"/>
      <c r="WUX67" s="22"/>
      <c r="WUY67" s="22"/>
      <c r="WUZ67" s="22"/>
      <c r="WVA67" s="22"/>
      <c r="WVB67" s="22"/>
      <c r="WVC67" s="22"/>
      <c r="WVD67" s="22"/>
      <c r="WVE67" s="22"/>
      <c r="WVF67" s="22"/>
      <c r="WVG67" s="22"/>
      <c r="WVH67" s="22"/>
      <c r="WVI67" s="22"/>
      <c r="WVJ67" s="22"/>
      <c r="WVK67" s="22"/>
      <c r="WVL67" s="22"/>
      <c r="WVM67" s="22"/>
      <c r="WVN67" s="22"/>
      <c r="WVO67" s="22"/>
      <c r="WVP67" s="22"/>
      <c r="WVQ67" s="22"/>
      <c r="WVR67" s="22"/>
      <c r="WVS67" s="22"/>
      <c r="WVT67" s="22"/>
      <c r="WVU67" s="22"/>
      <c r="WVV67" s="22"/>
      <c r="WVW67" s="22"/>
      <c r="WVX67" s="22"/>
      <c r="WVY67" s="22"/>
      <c r="WVZ67" s="22"/>
      <c r="WWA67" s="22"/>
      <c r="WWB67" s="22"/>
      <c r="WWC67" s="22"/>
      <c r="WWD67" s="22"/>
      <c r="WWE67" s="22"/>
      <c r="WWF67" s="22"/>
      <c r="WWG67" s="22"/>
      <c r="WWH67" s="22"/>
      <c r="WWI67" s="22"/>
      <c r="WWJ67" s="22"/>
      <c r="WWK67" s="22"/>
      <c r="WWL67" s="22"/>
      <c r="WWM67" s="22"/>
      <c r="WWN67" s="22"/>
      <c r="WWO67" s="22"/>
      <c r="WWP67" s="22"/>
      <c r="WWQ67" s="22"/>
      <c r="WWR67" s="22"/>
      <c r="WWS67" s="22"/>
      <c r="WWT67" s="22"/>
      <c r="WWU67" s="22"/>
      <c r="WWV67" s="22"/>
      <c r="WWW67" s="22"/>
      <c r="WWX67" s="22"/>
      <c r="WWY67" s="22"/>
      <c r="WWZ67" s="22"/>
      <c r="WXA67" s="22"/>
      <c r="WXB67" s="22"/>
      <c r="WXC67" s="22"/>
      <c r="WXD67" s="22"/>
      <c r="WXE67" s="22"/>
      <c r="WXF67" s="22"/>
      <c r="WXG67" s="22"/>
      <c r="WXH67" s="22"/>
    </row>
    <row r="68" spans="4:16180" s="21" customFormat="1">
      <c r="D68" s="20"/>
      <c r="E68" s="20"/>
      <c r="F68" s="20"/>
      <c r="G68" s="38" t="s">
        <v>428</v>
      </c>
      <c r="I68" s="20"/>
      <c r="J68" s="22"/>
      <c r="K68" s="293" t="e">
        <f>J54/(ABS(AO63)-MIN(AO58,ABS(AO63)*75%))</f>
        <v>#DIV/0!</v>
      </c>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251"/>
      <c r="AQ68" s="251"/>
      <c r="AR68" s="251"/>
      <c r="AS68" s="251"/>
      <c r="AT68" s="252"/>
      <c r="AU68" s="252"/>
      <c r="AV68" s="252"/>
      <c r="AW68" s="252"/>
      <c r="AX68" s="252"/>
      <c r="AY68" s="252"/>
      <c r="AZ68" s="25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22"/>
      <c r="JO68" s="22"/>
      <c r="JP68" s="22"/>
      <c r="JQ68" s="22"/>
      <c r="JR68" s="22"/>
      <c r="JS68" s="22"/>
      <c r="JT68" s="22"/>
      <c r="JU68" s="22"/>
      <c r="JV68" s="22"/>
      <c r="JW68" s="22"/>
      <c r="JX68" s="22"/>
      <c r="JY68" s="22"/>
      <c r="JZ68" s="22"/>
      <c r="KA68" s="22"/>
      <c r="KB68" s="22"/>
      <c r="KC68" s="22"/>
      <c r="KD68" s="22"/>
      <c r="KE68" s="22"/>
      <c r="KF68" s="22"/>
      <c r="KG68" s="22"/>
      <c r="KH68" s="22"/>
      <c r="KI68" s="22"/>
      <c r="KJ68" s="22"/>
      <c r="KK68" s="22"/>
      <c r="KL68" s="22"/>
      <c r="KM68" s="22"/>
      <c r="KN68" s="22"/>
      <c r="KO68" s="22"/>
      <c r="KP68" s="22"/>
      <c r="KQ68" s="22"/>
      <c r="KR68" s="22"/>
      <c r="KS68" s="22"/>
      <c r="KT68" s="22"/>
      <c r="KU68" s="22"/>
      <c r="KV68" s="22"/>
      <c r="KW68" s="22"/>
      <c r="KX68" s="22"/>
      <c r="KY68" s="22"/>
      <c r="KZ68" s="22"/>
      <c r="LA68" s="22"/>
      <c r="LB68" s="22"/>
      <c r="LC68" s="22"/>
      <c r="LD68" s="22"/>
      <c r="LE68" s="22"/>
      <c r="LF68" s="22"/>
      <c r="LG68" s="22"/>
      <c r="LH68" s="22"/>
      <c r="LI68" s="22"/>
      <c r="LJ68" s="22"/>
      <c r="LK68" s="22"/>
      <c r="LL68" s="22"/>
      <c r="LM68" s="22"/>
      <c r="LN68" s="22"/>
      <c r="LO68" s="22"/>
      <c r="LP68" s="22"/>
      <c r="LQ68" s="22"/>
      <c r="LR68" s="22"/>
      <c r="LS68" s="22"/>
      <c r="LT68" s="22"/>
      <c r="LU68" s="22"/>
      <c r="LV68" s="22"/>
      <c r="LW68" s="22"/>
      <c r="LX68" s="22"/>
      <c r="LY68" s="22"/>
      <c r="LZ68" s="22"/>
      <c r="MA68" s="22"/>
      <c r="MB68" s="22"/>
      <c r="MC68" s="22"/>
      <c r="MD68" s="22"/>
      <c r="ME68" s="22"/>
      <c r="MF68" s="22"/>
      <c r="MG68" s="22"/>
      <c r="MH68" s="22"/>
      <c r="MI68" s="22"/>
      <c r="MJ68" s="22"/>
      <c r="MK68" s="22"/>
      <c r="ML68" s="22"/>
      <c r="MM68" s="22"/>
      <c r="MN68" s="22"/>
      <c r="MO68" s="22"/>
      <c r="MP68" s="22"/>
      <c r="MQ68" s="22"/>
      <c r="MR68" s="22"/>
      <c r="MS68" s="22"/>
      <c r="MT68" s="22"/>
      <c r="MU68" s="22"/>
      <c r="MV68" s="22"/>
      <c r="MW68" s="22"/>
      <c r="MX68" s="22"/>
      <c r="MY68" s="22"/>
      <c r="MZ68" s="22"/>
      <c r="NA68" s="22"/>
      <c r="NB68" s="22"/>
      <c r="NC68" s="22"/>
      <c r="ND68" s="22"/>
      <c r="NE68" s="22"/>
      <c r="NF68" s="22"/>
      <c r="NG68" s="22"/>
      <c r="NH68" s="22"/>
      <c r="NI68" s="22"/>
      <c r="NJ68" s="22"/>
      <c r="NK68" s="22"/>
      <c r="NL68" s="22"/>
      <c r="NM68" s="22"/>
      <c r="NN68" s="22"/>
      <c r="NO68" s="22"/>
      <c r="NP68" s="22"/>
      <c r="NQ68" s="22"/>
      <c r="NR68" s="22"/>
      <c r="NS68" s="22"/>
      <c r="NT68" s="22"/>
      <c r="NU68" s="22"/>
      <c r="NV68" s="22"/>
      <c r="NW68" s="22"/>
      <c r="NX68" s="22"/>
      <c r="NY68" s="22"/>
      <c r="NZ68" s="22"/>
      <c r="OA68" s="22"/>
      <c r="OB68" s="22"/>
      <c r="OC68" s="22"/>
      <c r="OD68" s="22"/>
      <c r="OE68" s="22"/>
      <c r="OF68" s="22"/>
      <c r="OG68" s="22"/>
      <c r="OH68" s="22"/>
      <c r="OI68" s="22"/>
      <c r="OJ68" s="22"/>
      <c r="OK68" s="22"/>
      <c r="OL68" s="22"/>
      <c r="OM68" s="22"/>
      <c r="ON68" s="22"/>
      <c r="OO68" s="22"/>
      <c r="OP68" s="22"/>
      <c r="OQ68" s="22"/>
      <c r="OR68" s="22"/>
      <c r="OS68" s="22"/>
      <c r="OT68" s="22"/>
      <c r="OU68" s="22"/>
      <c r="OV68" s="22"/>
      <c r="OW68" s="22"/>
      <c r="OX68" s="22"/>
      <c r="OY68" s="22"/>
      <c r="OZ68" s="22"/>
      <c r="PA68" s="22"/>
      <c r="PB68" s="22"/>
      <c r="PC68" s="22"/>
      <c r="PD68" s="22"/>
      <c r="PE68" s="22"/>
      <c r="PF68" s="22"/>
      <c r="PG68" s="22"/>
      <c r="PH68" s="22"/>
      <c r="PI68" s="22"/>
      <c r="PJ68" s="22"/>
      <c r="PK68" s="22"/>
      <c r="PL68" s="22"/>
      <c r="PM68" s="22"/>
      <c r="PN68" s="22"/>
      <c r="PO68" s="22"/>
      <c r="PP68" s="22"/>
      <c r="PQ68" s="22"/>
      <c r="PR68" s="22"/>
      <c r="PS68" s="22"/>
      <c r="PT68" s="22"/>
      <c r="PU68" s="22"/>
      <c r="PV68" s="22"/>
      <c r="PW68" s="22"/>
      <c r="PX68" s="22"/>
      <c r="PY68" s="22"/>
      <c r="PZ68" s="22"/>
      <c r="QA68" s="22"/>
      <c r="QB68" s="22"/>
      <c r="QC68" s="22"/>
      <c r="QD68" s="22"/>
      <c r="QE68" s="22"/>
      <c r="QF68" s="22"/>
      <c r="QG68" s="22"/>
      <c r="QH68" s="22"/>
      <c r="QI68" s="22"/>
      <c r="QJ68" s="22"/>
      <c r="QK68" s="22"/>
      <c r="QL68" s="22"/>
      <c r="QM68" s="22"/>
      <c r="QN68" s="22"/>
      <c r="QO68" s="22"/>
      <c r="QP68" s="22"/>
      <c r="QQ68" s="22"/>
      <c r="QR68" s="22"/>
      <c r="QS68" s="22"/>
      <c r="QT68" s="22"/>
      <c r="QU68" s="22"/>
      <c r="QV68" s="22"/>
      <c r="QW68" s="22"/>
      <c r="QX68" s="22"/>
      <c r="QY68" s="22"/>
      <c r="QZ68" s="22"/>
      <c r="RA68" s="22"/>
      <c r="RB68" s="22"/>
      <c r="RC68" s="22"/>
      <c r="RD68" s="22"/>
      <c r="RE68" s="22"/>
      <c r="RF68" s="22"/>
      <c r="RG68" s="22"/>
      <c r="RH68" s="22"/>
      <c r="RI68" s="22"/>
      <c r="RJ68" s="22"/>
      <c r="RK68" s="22"/>
      <c r="RL68" s="22"/>
      <c r="RM68" s="22"/>
      <c r="RN68" s="22"/>
      <c r="RO68" s="22"/>
      <c r="RP68" s="22"/>
      <c r="RQ68" s="22"/>
      <c r="RR68" s="22"/>
      <c r="RS68" s="22"/>
      <c r="RT68" s="22"/>
      <c r="RU68" s="22"/>
      <c r="RV68" s="22"/>
      <c r="RW68" s="22"/>
      <c r="RX68" s="22"/>
      <c r="RY68" s="22"/>
      <c r="RZ68" s="22"/>
      <c r="SA68" s="22"/>
      <c r="SB68" s="22"/>
      <c r="SC68" s="22"/>
      <c r="SD68" s="22"/>
      <c r="SE68" s="22"/>
      <c r="SF68" s="22"/>
      <c r="SG68" s="22"/>
      <c r="SH68" s="22"/>
      <c r="SI68" s="22"/>
      <c r="SJ68" s="22"/>
      <c r="SK68" s="22"/>
      <c r="SL68" s="22"/>
      <c r="SM68" s="22"/>
      <c r="SN68" s="22"/>
      <c r="SO68" s="22"/>
      <c r="SP68" s="22"/>
      <c r="SQ68" s="22"/>
      <c r="SR68" s="22"/>
      <c r="SS68" s="22"/>
      <c r="ST68" s="22"/>
      <c r="SU68" s="22"/>
      <c r="SV68" s="22"/>
      <c r="SW68" s="22"/>
      <c r="SX68" s="22"/>
      <c r="SY68" s="22"/>
      <c r="SZ68" s="22"/>
      <c r="TA68" s="22"/>
      <c r="TB68" s="22"/>
      <c r="TC68" s="22"/>
      <c r="TD68" s="22"/>
      <c r="TE68" s="22"/>
      <c r="TF68" s="22"/>
      <c r="TG68" s="22"/>
      <c r="TH68" s="22"/>
      <c r="TI68" s="22"/>
      <c r="TJ68" s="22"/>
      <c r="TK68" s="22"/>
      <c r="TL68" s="22"/>
      <c r="TM68" s="22"/>
      <c r="TN68" s="22"/>
      <c r="TO68" s="22"/>
      <c r="TP68" s="22"/>
      <c r="TQ68" s="22"/>
      <c r="TR68" s="22"/>
      <c r="TS68" s="22"/>
      <c r="TT68" s="22"/>
      <c r="TU68" s="22"/>
      <c r="TV68" s="22"/>
      <c r="TW68" s="22"/>
      <c r="TX68" s="22"/>
      <c r="TY68" s="22"/>
      <c r="TZ68" s="22"/>
      <c r="UA68" s="22"/>
      <c r="UB68" s="22"/>
      <c r="UC68" s="22"/>
      <c r="UD68" s="22"/>
      <c r="UE68" s="22"/>
      <c r="UF68" s="22"/>
      <c r="UG68" s="22"/>
      <c r="UH68" s="22"/>
      <c r="UI68" s="22"/>
      <c r="UJ68" s="22"/>
      <c r="UK68" s="22"/>
      <c r="UL68" s="22"/>
      <c r="UM68" s="22"/>
      <c r="UN68" s="22"/>
      <c r="UO68" s="22"/>
      <c r="UP68" s="22"/>
      <c r="UQ68" s="22"/>
      <c r="UR68" s="22"/>
      <c r="US68" s="22"/>
      <c r="UT68" s="22"/>
      <c r="UU68" s="22"/>
      <c r="UV68" s="22"/>
      <c r="UW68" s="22"/>
      <c r="UX68" s="22"/>
      <c r="UY68" s="22"/>
      <c r="UZ68" s="22"/>
      <c r="VA68" s="22"/>
      <c r="VB68" s="22"/>
      <c r="VC68" s="22"/>
      <c r="VD68" s="22"/>
      <c r="VE68" s="22"/>
      <c r="VF68" s="22"/>
      <c r="VG68" s="22"/>
      <c r="VH68" s="22"/>
      <c r="VI68" s="22"/>
      <c r="VJ68" s="22"/>
      <c r="VK68" s="22"/>
      <c r="VL68" s="22"/>
      <c r="VM68" s="22"/>
      <c r="VN68" s="22"/>
      <c r="VO68" s="22"/>
      <c r="VP68" s="22"/>
      <c r="VQ68" s="22"/>
      <c r="VR68" s="22"/>
      <c r="VS68" s="22"/>
      <c r="VT68" s="22"/>
      <c r="VU68" s="22"/>
      <c r="VV68" s="22"/>
      <c r="VW68" s="22"/>
      <c r="VX68" s="22"/>
      <c r="VY68" s="22"/>
      <c r="VZ68" s="22"/>
      <c r="WA68" s="22"/>
      <c r="WB68" s="22"/>
      <c r="WC68" s="22"/>
      <c r="WD68" s="22"/>
      <c r="WE68" s="22"/>
      <c r="WF68" s="22"/>
      <c r="WG68" s="22"/>
      <c r="WH68" s="22"/>
      <c r="WI68" s="22"/>
      <c r="WJ68" s="22"/>
      <c r="WK68" s="22"/>
      <c r="WL68" s="22"/>
      <c r="WM68" s="22"/>
      <c r="WN68" s="22"/>
      <c r="WO68" s="22"/>
      <c r="WP68" s="22"/>
      <c r="WQ68" s="22"/>
      <c r="WR68" s="22"/>
      <c r="WS68" s="22"/>
      <c r="WT68" s="22"/>
      <c r="WU68" s="22"/>
      <c r="WV68" s="22"/>
      <c r="WW68" s="22"/>
      <c r="WX68" s="22"/>
      <c r="WY68" s="22"/>
      <c r="WZ68" s="22"/>
      <c r="XA68" s="22"/>
      <c r="XB68" s="22"/>
      <c r="XC68" s="22"/>
      <c r="XD68" s="22"/>
      <c r="XE68" s="22"/>
      <c r="XF68" s="22"/>
      <c r="XG68" s="22"/>
      <c r="XH68" s="22"/>
      <c r="XI68" s="22"/>
      <c r="XJ68" s="22"/>
      <c r="XK68" s="22"/>
      <c r="XL68" s="22"/>
      <c r="XM68" s="22"/>
      <c r="XN68" s="22"/>
      <c r="XO68" s="22"/>
      <c r="XP68" s="22"/>
      <c r="XQ68" s="22"/>
      <c r="XR68" s="22"/>
      <c r="XS68" s="22"/>
      <c r="XT68" s="22"/>
      <c r="XU68" s="22"/>
      <c r="XV68" s="22"/>
      <c r="XW68" s="22"/>
      <c r="XX68" s="22"/>
      <c r="XY68" s="22"/>
      <c r="XZ68" s="22"/>
      <c r="YA68" s="22"/>
      <c r="YB68" s="22"/>
      <c r="YC68" s="22"/>
      <c r="YD68" s="22"/>
      <c r="YE68" s="22"/>
      <c r="YF68" s="22"/>
      <c r="YG68" s="22"/>
      <c r="YH68" s="22"/>
      <c r="YI68" s="22"/>
      <c r="YJ68" s="22"/>
      <c r="YK68" s="22"/>
      <c r="YL68" s="22"/>
      <c r="YM68" s="22"/>
      <c r="YN68" s="22"/>
      <c r="YO68" s="22"/>
      <c r="YP68" s="22"/>
      <c r="YQ68" s="22"/>
      <c r="YR68" s="22"/>
      <c r="YS68" s="22"/>
      <c r="YT68" s="22"/>
      <c r="YU68" s="22"/>
      <c r="YV68" s="22"/>
      <c r="YW68" s="22"/>
      <c r="YX68" s="22"/>
      <c r="YY68" s="22"/>
      <c r="YZ68" s="22"/>
      <c r="ZA68" s="22"/>
      <c r="ZB68" s="22"/>
      <c r="ZC68" s="22"/>
      <c r="ZD68" s="22"/>
      <c r="ZE68" s="22"/>
      <c r="ZF68" s="22"/>
      <c r="ZG68" s="22"/>
      <c r="ZH68" s="22"/>
      <c r="ZI68" s="22"/>
      <c r="ZJ68" s="22"/>
      <c r="ZK68" s="22"/>
      <c r="ZL68" s="22"/>
      <c r="ZM68" s="22"/>
      <c r="ZN68" s="22"/>
      <c r="ZO68" s="22"/>
      <c r="ZP68" s="22"/>
      <c r="ZQ68" s="22"/>
      <c r="ZR68" s="22"/>
      <c r="ZS68" s="22"/>
      <c r="ZT68" s="22"/>
      <c r="ZU68" s="22"/>
      <c r="ZV68" s="22"/>
      <c r="ZW68" s="22"/>
      <c r="ZX68" s="22"/>
      <c r="ZY68" s="22"/>
      <c r="ZZ68" s="22"/>
      <c r="AAA68" s="22"/>
      <c r="AAB68" s="22"/>
      <c r="AAC68" s="22"/>
      <c r="AAD68" s="22"/>
      <c r="AAE68" s="22"/>
      <c r="AAF68" s="22"/>
      <c r="AAG68" s="22"/>
      <c r="AAH68" s="22"/>
      <c r="AAI68" s="22"/>
      <c r="AAJ68" s="22"/>
      <c r="AAK68" s="22"/>
      <c r="AAL68" s="22"/>
      <c r="AAM68" s="22"/>
      <c r="AAN68" s="22"/>
      <c r="AAO68" s="22"/>
      <c r="AAP68" s="22"/>
      <c r="AAQ68" s="22"/>
      <c r="AAR68" s="22"/>
      <c r="AAS68" s="22"/>
      <c r="AAT68" s="22"/>
      <c r="AAU68" s="22"/>
      <c r="AAV68" s="22"/>
      <c r="AAW68" s="22"/>
      <c r="AAX68" s="22"/>
      <c r="AAY68" s="22"/>
      <c r="AAZ68" s="22"/>
      <c r="ABA68" s="22"/>
      <c r="ABB68" s="22"/>
      <c r="ABC68" s="22"/>
      <c r="ABD68" s="22"/>
      <c r="ABE68" s="22"/>
      <c r="ABF68" s="22"/>
      <c r="ABG68" s="22"/>
      <c r="ABH68" s="22"/>
      <c r="ABI68" s="22"/>
      <c r="ABJ68" s="22"/>
      <c r="ABK68" s="22"/>
      <c r="ABL68" s="22"/>
      <c r="ABM68" s="22"/>
      <c r="ABN68" s="22"/>
      <c r="ABO68" s="22"/>
      <c r="ABP68" s="22"/>
      <c r="ABQ68" s="22"/>
      <c r="ABR68" s="22"/>
      <c r="ABS68" s="22"/>
      <c r="ABT68" s="22"/>
      <c r="ABU68" s="22"/>
      <c r="ABV68" s="22"/>
      <c r="ABW68" s="22"/>
      <c r="ABX68" s="22"/>
      <c r="ABY68" s="22"/>
      <c r="ABZ68" s="22"/>
      <c r="ACA68" s="22"/>
      <c r="ACB68" s="22"/>
      <c r="ACC68" s="22"/>
      <c r="ACD68" s="22"/>
      <c r="ACE68" s="22"/>
      <c r="ACF68" s="22"/>
      <c r="ACG68" s="22"/>
      <c r="ACH68" s="22"/>
      <c r="ACI68" s="22"/>
      <c r="ACJ68" s="22"/>
      <c r="ACK68" s="22"/>
      <c r="ACL68" s="22"/>
      <c r="ACM68" s="22"/>
      <c r="ACN68" s="22"/>
      <c r="ACO68" s="22"/>
      <c r="ACP68" s="22"/>
      <c r="ACQ68" s="22"/>
      <c r="ACR68" s="22"/>
      <c r="ACS68" s="22"/>
      <c r="ACT68" s="22"/>
      <c r="ACU68" s="22"/>
      <c r="ACV68" s="22"/>
      <c r="ACW68" s="22"/>
      <c r="ACX68" s="22"/>
      <c r="ACY68" s="22"/>
      <c r="ACZ68" s="22"/>
      <c r="ADA68" s="22"/>
      <c r="ADB68" s="22"/>
      <c r="ADC68" s="22"/>
      <c r="ADD68" s="22"/>
      <c r="ADE68" s="22"/>
      <c r="ADF68" s="22"/>
      <c r="ADG68" s="22"/>
      <c r="ADH68" s="22"/>
      <c r="ADI68" s="22"/>
      <c r="ADJ68" s="22"/>
      <c r="ADK68" s="22"/>
      <c r="ADL68" s="22"/>
      <c r="ADM68" s="22"/>
      <c r="ADN68" s="22"/>
      <c r="ADO68" s="22"/>
      <c r="ADP68" s="22"/>
      <c r="ADQ68" s="22"/>
      <c r="ADR68" s="22"/>
      <c r="ADS68" s="22"/>
      <c r="ADT68" s="22"/>
      <c r="ADU68" s="22"/>
      <c r="ADV68" s="22"/>
      <c r="ADW68" s="22"/>
      <c r="ADX68" s="22"/>
      <c r="ADY68" s="22"/>
      <c r="ADZ68" s="22"/>
      <c r="AEA68" s="22"/>
      <c r="AEB68" s="22"/>
      <c r="AEC68" s="22"/>
      <c r="AED68" s="22"/>
      <c r="AEE68" s="22"/>
      <c r="AEF68" s="22"/>
      <c r="AEG68" s="22"/>
      <c r="AEH68" s="22"/>
      <c r="AEI68" s="22"/>
      <c r="AEJ68" s="22"/>
      <c r="AEK68" s="22"/>
      <c r="AEL68" s="22"/>
      <c r="AEM68" s="22"/>
      <c r="AEN68" s="22"/>
      <c r="AEO68" s="22"/>
      <c r="AEP68" s="22"/>
      <c r="AEQ68" s="22"/>
      <c r="AER68" s="22"/>
      <c r="AES68" s="22"/>
      <c r="AET68" s="22"/>
      <c r="AEU68" s="22"/>
      <c r="AEV68" s="22"/>
      <c r="AEW68" s="22"/>
      <c r="AEX68" s="22"/>
      <c r="AEY68" s="22"/>
      <c r="AEZ68" s="22"/>
      <c r="AFA68" s="22"/>
      <c r="AFB68" s="22"/>
      <c r="AFC68" s="22"/>
      <c r="AFD68" s="22"/>
      <c r="AFE68" s="22"/>
      <c r="AFF68" s="22"/>
      <c r="AFG68" s="22"/>
      <c r="AFH68" s="22"/>
      <c r="AFI68" s="22"/>
      <c r="AFJ68" s="22"/>
      <c r="AFK68" s="22"/>
      <c r="AFL68" s="22"/>
      <c r="AFM68" s="22"/>
      <c r="AFN68" s="22"/>
      <c r="AFO68" s="22"/>
      <c r="AFP68" s="22"/>
      <c r="AFQ68" s="22"/>
      <c r="AFR68" s="22"/>
      <c r="AFS68" s="22"/>
      <c r="AFT68" s="22"/>
      <c r="AFU68" s="22"/>
      <c r="AFV68" s="22"/>
      <c r="AFW68" s="22"/>
      <c r="AFX68" s="22"/>
      <c r="AFY68" s="22"/>
      <c r="AFZ68" s="22"/>
      <c r="AGA68" s="22"/>
      <c r="AGB68" s="22"/>
      <c r="AGC68" s="22"/>
      <c r="AGD68" s="22"/>
      <c r="AGE68" s="22"/>
      <c r="AGF68" s="22"/>
      <c r="AGG68" s="22"/>
      <c r="AGH68" s="22"/>
      <c r="AGI68" s="22"/>
      <c r="AGJ68" s="22"/>
      <c r="AGK68" s="22"/>
      <c r="AGL68" s="22"/>
      <c r="AGM68" s="22"/>
      <c r="AGN68" s="22"/>
      <c r="AGO68" s="22"/>
      <c r="AGP68" s="22"/>
      <c r="AGQ68" s="22"/>
      <c r="AGR68" s="22"/>
      <c r="AGS68" s="22"/>
      <c r="AGT68" s="22"/>
      <c r="AGU68" s="22"/>
      <c r="AGV68" s="22"/>
      <c r="AGW68" s="22"/>
      <c r="AGX68" s="22"/>
      <c r="AGY68" s="22"/>
      <c r="AGZ68" s="22"/>
      <c r="AHA68" s="22"/>
      <c r="AHB68" s="22"/>
      <c r="AHC68" s="22"/>
      <c r="AHD68" s="22"/>
      <c r="AHE68" s="22"/>
      <c r="AHF68" s="22"/>
      <c r="AHG68" s="22"/>
      <c r="AHH68" s="22"/>
      <c r="AHI68" s="22"/>
      <c r="AHJ68" s="22"/>
      <c r="AHK68" s="22"/>
      <c r="AHL68" s="22"/>
      <c r="AHM68" s="22"/>
      <c r="AHN68" s="22"/>
      <c r="AHO68" s="22"/>
      <c r="AHP68" s="22"/>
      <c r="AHQ68" s="22"/>
      <c r="AHR68" s="22"/>
      <c r="AHS68" s="22"/>
      <c r="AHT68" s="22"/>
      <c r="AHU68" s="22"/>
      <c r="AHV68" s="22"/>
      <c r="AHW68" s="22"/>
      <c r="AHX68" s="22"/>
      <c r="AHY68" s="22"/>
      <c r="AHZ68" s="22"/>
      <c r="AIA68" s="22"/>
      <c r="AIB68" s="22"/>
      <c r="AIC68" s="22"/>
      <c r="AID68" s="22"/>
      <c r="AIE68" s="22"/>
      <c r="AIF68" s="22"/>
      <c r="AIG68" s="22"/>
      <c r="AIH68" s="22"/>
      <c r="AII68" s="22"/>
      <c r="AIJ68" s="22"/>
      <c r="AIK68" s="22"/>
      <c r="AIL68" s="22"/>
      <c r="AIM68" s="22"/>
      <c r="AIN68" s="22"/>
      <c r="AIO68" s="22"/>
      <c r="AIP68" s="22"/>
      <c r="AIQ68" s="22"/>
      <c r="AIR68" s="22"/>
      <c r="AIS68" s="22"/>
      <c r="AIT68" s="22"/>
      <c r="AIU68" s="22"/>
      <c r="AIV68" s="22"/>
      <c r="AIW68" s="22"/>
      <c r="AIX68" s="22"/>
      <c r="AIY68" s="22"/>
      <c r="AIZ68" s="22"/>
      <c r="AJA68" s="22"/>
      <c r="AJB68" s="22"/>
      <c r="AJC68" s="22"/>
      <c r="AJD68" s="22"/>
      <c r="AJE68" s="22"/>
      <c r="AJF68" s="22"/>
      <c r="AJG68" s="22"/>
      <c r="AJH68" s="22"/>
      <c r="AJI68" s="22"/>
      <c r="AJJ68" s="22"/>
      <c r="AJK68" s="22"/>
      <c r="AJL68" s="22"/>
      <c r="AJM68" s="22"/>
      <c r="AJN68" s="22"/>
      <c r="AJO68" s="22"/>
      <c r="AJP68" s="22"/>
      <c r="AJQ68" s="22"/>
      <c r="AJR68" s="22"/>
      <c r="AJS68" s="22"/>
      <c r="AJT68" s="22"/>
      <c r="AJU68" s="22"/>
      <c r="AJV68" s="22"/>
      <c r="AJW68" s="22"/>
      <c r="AJX68" s="22"/>
      <c r="AJY68" s="22"/>
      <c r="AJZ68" s="22"/>
      <c r="AKA68" s="22"/>
      <c r="AKB68" s="22"/>
      <c r="AKC68" s="22"/>
      <c r="AKD68" s="22"/>
      <c r="AKE68" s="22"/>
      <c r="AKF68" s="22"/>
      <c r="AKG68" s="22"/>
      <c r="AKH68" s="22"/>
      <c r="AKI68" s="22"/>
      <c r="AKJ68" s="22"/>
      <c r="AKK68" s="22"/>
      <c r="AKL68" s="22"/>
      <c r="AKM68" s="22"/>
      <c r="AKN68" s="22"/>
      <c r="AKO68" s="22"/>
      <c r="AKP68" s="22"/>
      <c r="AKQ68" s="22"/>
      <c r="AKR68" s="22"/>
      <c r="AKS68" s="22"/>
      <c r="AKT68" s="22"/>
      <c r="AKU68" s="22"/>
      <c r="AKV68" s="22"/>
      <c r="AKW68" s="22"/>
      <c r="AKX68" s="22"/>
      <c r="AKY68" s="22"/>
      <c r="AKZ68" s="22"/>
      <c r="ALA68" s="22"/>
      <c r="ALB68" s="22"/>
      <c r="ALC68" s="22"/>
      <c r="ALD68" s="22"/>
      <c r="ALE68" s="22"/>
      <c r="ALF68" s="22"/>
      <c r="ALG68" s="22"/>
      <c r="ALH68" s="22"/>
      <c r="ALI68" s="22"/>
      <c r="ALJ68" s="22"/>
      <c r="ALK68" s="22"/>
      <c r="ALL68" s="22"/>
      <c r="ALM68" s="22"/>
      <c r="ALN68" s="22"/>
      <c r="ALO68" s="22"/>
      <c r="ALP68" s="22"/>
      <c r="ALQ68" s="22"/>
      <c r="ALR68" s="22"/>
      <c r="ALS68" s="22"/>
      <c r="ALT68" s="22"/>
      <c r="ALU68" s="22"/>
      <c r="ALV68" s="22"/>
      <c r="ALW68" s="22"/>
      <c r="ALX68" s="22"/>
      <c r="ALY68" s="22"/>
      <c r="ALZ68" s="22"/>
      <c r="AMA68" s="22"/>
      <c r="AMB68" s="22"/>
      <c r="AMC68" s="22"/>
      <c r="AMD68" s="22"/>
      <c r="AME68" s="22"/>
      <c r="AMF68" s="22"/>
      <c r="AMG68" s="22"/>
      <c r="AMH68" s="22"/>
      <c r="AMI68" s="22"/>
      <c r="AMJ68" s="22"/>
      <c r="AMK68" s="22"/>
      <c r="AML68" s="22"/>
      <c r="AMM68" s="22"/>
      <c r="AMN68" s="22"/>
      <c r="AMO68" s="22"/>
      <c r="AMP68" s="22"/>
      <c r="AMQ68" s="22"/>
      <c r="AMR68" s="22"/>
      <c r="AMS68" s="22"/>
      <c r="AMT68" s="22"/>
      <c r="AMU68" s="22"/>
      <c r="AMV68" s="22"/>
      <c r="AMW68" s="22"/>
      <c r="AMX68" s="22"/>
      <c r="AMY68" s="22"/>
      <c r="AMZ68" s="22"/>
      <c r="ANA68" s="22"/>
      <c r="ANB68" s="22"/>
      <c r="ANC68" s="22"/>
      <c r="AND68" s="22"/>
      <c r="ANE68" s="22"/>
      <c r="ANF68" s="22"/>
      <c r="ANG68" s="22"/>
      <c r="ANH68" s="22"/>
      <c r="ANI68" s="22"/>
      <c r="ANJ68" s="22"/>
      <c r="ANK68" s="22"/>
      <c r="ANL68" s="22"/>
      <c r="ANM68" s="22"/>
      <c r="ANN68" s="22"/>
      <c r="ANO68" s="22"/>
      <c r="ANP68" s="22"/>
      <c r="ANQ68" s="22"/>
      <c r="ANR68" s="22"/>
      <c r="ANS68" s="22"/>
      <c r="ANT68" s="22"/>
      <c r="ANU68" s="22"/>
      <c r="ANV68" s="22"/>
      <c r="ANW68" s="22"/>
      <c r="ANX68" s="22"/>
      <c r="ANY68" s="22"/>
      <c r="ANZ68" s="22"/>
      <c r="AOA68" s="22"/>
      <c r="AOB68" s="22"/>
      <c r="AOC68" s="22"/>
      <c r="AOD68" s="22"/>
      <c r="AOE68" s="22"/>
      <c r="AOF68" s="22"/>
      <c r="AOG68" s="22"/>
      <c r="AOH68" s="22"/>
      <c r="AOI68" s="22"/>
      <c r="AOJ68" s="22"/>
      <c r="AOK68" s="22"/>
      <c r="AOL68" s="22"/>
      <c r="AOM68" s="22"/>
      <c r="AON68" s="22"/>
      <c r="AOO68" s="22"/>
      <c r="AOP68" s="22"/>
      <c r="AOQ68" s="22"/>
      <c r="AOR68" s="22"/>
      <c r="AOS68" s="22"/>
      <c r="AOT68" s="22"/>
      <c r="AOU68" s="22"/>
      <c r="AOV68" s="22"/>
      <c r="AOW68" s="22"/>
      <c r="AOX68" s="22"/>
      <c r="AOY68" s="22"/>
      <c r="AOZ68" s="22"/>
      <c r="APA68" s="22"/>
      <c r="APB68" s="22"/>
      <c r="APC68" s="22"/>
      <c r="APD68" s="22"/>
      <c r="APE68" s="22"/>
      <c r="APF68" s="22"/>
      <c r="APG68" s="22"/>
      <c r="APH68" s="22"/>
      <c r="API68" s="22"/>
      <c r="APJ68" s="22"/>
      <c r="APK68" s="22"/>
      <c r="APL68" s="22"/>
      <c r="APM68" s="22"/>
      <c r="APN68" s="22"/>
      <c r="APO68" s="22"/>
      <c r="APP68" s="22"/>
      <c r="APQ68" s="22"/>
      <c r="APR68" s="22"/>
      <c r="APS68" s="22"/>
      <c r="APT68" s="22"/>
      <c r="APU68" s="22"/>
      <c r="APV68" s="22"/>
      <c r="APW68" s="22"/>
      <c r="APX68" s="22"/>
      <c r="APY68" s="22"/>
      <c r="APZ68" s="22"/>
      <c r="AQA68" s="22"/>
      <c r="AQB68" s="22"/>
      <c r="AQC68" s="22"/>
      <c r="AQD68" s="22"/>
      <c r="AQE68" s="22"/>
      <c r="AQF68" s="22"/>
      <c r="AQG68" s="22"/>
      <c r="AQH68" s="22"/>
      <c r="AQI68" s="22"/>
      <c r="AQJ68" s="22"/>
      <c r="AQK68" s="22"/>
      <c r="AQL68" s="22"/>
      <c r="AQM68" s="22"/>
      <c r="AQN68" s="22"/>
      <c r="AQO68" s="22"/>
      <c r="AQP68" s="22"/>
      <c r="AQQ68" s="22"/>
      <c r="AQR68" s="22"/>
      <c r="AQS68" s="22"/>
      <c r="AQT68" s="22"/>
      <c r="AQU68" s="22"/>
      <c r="AQV68" s="22"/>
      <c r="AQW68" s="22"/>
      <c r="AQX68" s="22"/>
      <c r="AQY68" s="22"/>
      <c r="AQZ68" s="22"/>
      <c r="ARA68" s="22"/>
      <c r="ARB68" s="22"/>
      <c r="ARC68" s="22"/>
      <c r="ARD68" s="22"/>
      <c r="ARE68" s="22"/>
      <c r="ARF68" s="22"/>
      <c r="ARG68" s="22"/>
      <c r="ARH68" s="22"/>
      <c r="ARI68" s="22"/>
      <c r="ARJ68" s="22"/>
      <c r="ARK68" s="22"/>
      <c r="ARL68" s="22"/>
      <c r="ARM68" s="22"/>
      <c r="ARN68" s="22"/>
      <c r="ARO68" s="22"/>
      <c r="ARP68" s="22"/>
      <c r="ARQ68" s="22"/>
      <c r="ARR68" s="22"/>
      <c r="ARS68" s="22"/>
      <c r="ART68" s="22"/>
      <c r="ARU68" s="22"/>
      <c r="ARV68" s="22"/>
      <c r="ARW68" s="22"/>
      <c r="ARX68" s="22"/>
      <c r="ARY68" s="22"/>
      <c r="ARZ68" s="22"/>
      <c r="ASA68" s="22"/>
      <c r="ASB68" s="22"/>
      <c r="ASC68" s="22"/>
      <c r="ASD68" s="22"/>
      <c r="ASE68" s="22"/>
      <c r="ASF68" s="22"/>
      <c r="ASG68" s="22"/>
      <c r="ASH68" s="22"/>
      <c r="ASI68" s="22"/>
      <c r="ASJ68" s="22"/>
      <c r="ASK68" s="22"/>
      <c r="ASL68" s="22"/>
      <c r="ASM68" s="22"/>
      <c r="ASN68" s="22"/>
      <c r="ASO68" s="22"/>
      <c r="ASP68" s="22"/>
      <c r="ASQ68" s="22"/>
      <c r="ASR68" s="22"/>
      <c r="ASS68" s="22"/>
      <c r="AST68" s="22"/>
      <c r="ASU68" s="22"/>
      <c r="ASV68" s="22"/>
      <c r="ASW68" s="22"/>
      <c r="ASX68" s="22"/>
      <c r="ASY68" s="22"/>
      <c r="ASZ68" s="22"/>
      <c r="ATA68" s="22"/>
      <c r="ATB68" s="22"/>
      <c r="ATC68" s="22"/>
      <c r="ATD68" s="22"/>
      <c r="ATE68" s="22"/>
      <c r="ATF68" s="22"/>
      <c r="ATG68" s="22"/>
      <c r="ATH68" s="22"/>
      <c r="ATI68" s="22"/>
      <c r="ATJ68" s="22"/>
      <c r="ATK68" s="22"/>
      <c r="ATL68" s="22"/>
      <c r="ATM68" s="22"/>
      <c r="ATN68" s="22"/>
      <c r="ATO68" s="22"/>
      <c r="ATP68" s="22"/>
      <c r="ATQ68" s="22"/>
      <c r="ATR68" s="22"/>
      <c r="ATS68" s="22"/>
      <c r="ATT68" s="22"/>
      <c r="ATU68" s="22"/>
      <c r="ATV68" s="22"/>
      <c r="ATW68" s="22"/>
      <c r="ATX68" s="22"/>
      <c r="ATY68" s="22"/>
      <c r="ATZ68" s="22"/>
      <c r="AUA68" s="22"/>
      <c r="AUB68" s="22"/>
      <c r="AUC68" s="22"/>
      <c r="AUD68" s="22"/>
      <c r="AUE68" s="22"/>
      <c r="AUF68" s="22"/>
      <c r="AUG68" s="22"/>
      <c r="AUH68" s="22"/>
      <c r="AUI68" s="22"/>
      <c r="AUJ68" s="22"/>
      <c r="AUK68" s="22"/>
      <c r="AUL68" s="22"/>
      <c r="AUM68" s="22"/>
      <c r="AUN68" s="22"/>
      <c r="AUO68" s="22"/>
      <c r="AUP68" s="22"/>
      <c r="AUQ68" s="22"/>
      <c r="AUR68" s="22"/>
      <c r="AUS68" s="22"/>
      <c r="AUT68" s="22"/>
      <c r="AUU68" s="22"/>
      <c r="AUV68" s="22"/>
      <c r="AUW68" s="22"/>
      <c r="AUX68" s="22"/>
      <c r="AUY68" s="22"/>
      <c r="AUZ68" s="22"/>
      <c r="AVA68" s="22"/>
      <c r="AVB68" s="22"/>
      <c r="AVC68" s="22"/>
      <c r="AVD68" s="22"/>
      <c r="AVE68" s="22"/>
      <c r="AVF68" s="22"/>
      <c r="AVG68" s="22"/>
      <c r="AVH68" s="22"/>
      <c r="AVI68" s="22"/>
      <c r="AVJ68" s="22"/>
      <c r="AVK68" s="22"/>
      <c r="AVL68" s="22"/>
      <c r="AVM68" s="22"/>
      <c r="AVN68" s="22"/>
      <c r="AVO68" s="22"/>
      <c r="AVP68" s="22"/>
      <c r="AVQ68" s="22"/>
      <c r="AVR68" s="22"/>
      <c r="AVS68" s="22"/>
      <c r="AVT68" s="22"/>
      <c r="AVU68" s="22"/>
      <c r="AVV68" s="22"/>
      <c r="AVW68" s="22"/>
      <c r="AVX68" s="22"/>
      <c r="AVY68" s="22"/>
      <c r="AVZ68" s="22"/>
      <c r="AWA68" s="22"/>
      <c r="AWB68" s="22"/>
      <c r="AWC68" s="22"/>
      <c r="AWD68" s="22"/>
      <c r="AWE68" s="22"/>
      <c r="AWF68" s="22"/>
      <c r="AWG68" s="22"/>
      <c r="AWH68" s="22"/>
      <c r="AWI68" s="22"/>
      <c r="AWJ68" s="22"/>
      <c r="AWK68" s="22"/>
      <c r="AWL68" s="22"/>
      <c r="AWM68" s="22"/>
      <c r="AWN68" s="22"/>
      <c r="AWO68" s="22"/>
      <c r="AWP68" s="22"/>
      <c r="AWQ68" s="22"/>
      <c r="AWR68" s="22"/>
      <c r="AWS68" s="22"/>
      <c r="AWT68" s="22"/>
      <c r="AWU68" s="22"/>
      <c r="AWV68" s="22"/>
      <c r="AWW68" s="22"/>
      <c r="AWX68" s="22"/>
      <c r="AWY68" s="22"/>
      <c r="AWZ68" s="22"/>
      <c r="AXA68" s="22"/>
      <c r="AXB68" s="22"/>
      <c r="AXC68" s="22"/>
      <c r="AXD68" s="22"/>
      <c r="AXE68" s="22"/>
      <c r="AXF68" s="22"/>
      <c r="AXG68" s="22"/>
      <c r="AXH68" s="22"/>
      <c r="AXI68" s="22"/>
      <c r="AXJ68" s="22"/>
      <c r="AXK68" s="22"/>
      <c r="AXL68" s="22"/>
      <c r="AXM68" s="22"/>
      <c r="AXN68" s="22"/>
      <c r="AXO68" s="22"/>
      <c r="AXP68" s="22"/>
      <c r="AXQ68" s="22"/>
      <c r="AXR68" s="22"/>
      <c r="AXS68" s="22"/>
      <c r="AXT68" s="22"/>
      <c r="AXU68" s="22"/>
      <c r="AXV68" s="22"/>
      <c r="AXW68" s="22"/>
      <c r="AXX68" s="22"/>
      <c r="AXY68" s="22"/>
      <c r="AXZ68" s="22"/>
      <c r="AYA68" s="22"/>
      <c r="AYB68" s="22"/>
      <c r="AYC68" s="22"/>
      <c r="AYD68" s="22"/>
      <c r="AYE68" s="22"/>
      <c r="AYF68" s="22"/>
      <c r="AYG68" s="22"/>
      <c r="AYH68" s="22"/>
      <c r="AYI68" s="22"/>
      <c r="AYJ68" s="22"/>
      <c r="AYK68" s="22"/>
      <c r="AYL68" s="22"/>
      <c r="AYM68" s="22"/>
      <c r="AYN68" s="22"/>
      <c r="AYO68" s="22"/>
      <c r="AYP68" s="22"/>
      <c r="AYQ68" s="22"/>
      <c r="AYR68" s="22"/>
      <c r="AYS68" s="22"/>
      <c r="AYT68" s="22"/>
      <c r="AYU68" s="22"/>
      <c r="AYV68" s="22"/>
      <c r="AYW68" s="22"/>
      <c r="AYX68" s="22"/>
      <c r="AYY68" s="22"/>
      <c r="AYZ68" s="22"/>
      <c r="AZA68" s="22"/>
      <c r="AZB68" s="22"/>
      <c r="AZC68" s="22"/>
      <c r="AZD68" s="22"/>
      <c r="AZE68" s="22"/>
      <c r="AZF68" s="22"/>
      <c r="AZG68" s="22"/>
      <c r="AZH68" s="22"/>
      <c r="AZI68" s="22"/>
      <c r="AZJ68" s="22"/>
      <c r="AZK68" s="22"/>
      <c r="AZL68" s="22"/>
      <c r="AZM68" s="22"/>
      <c r="AZN68" s="22"/>
      <c r="AZO68" s="22"/>
      <c r="AZP68" s="22"/>
      <c r="AZQ68" s="22"/>
      <c r="AZR68" s="22"/>
      <c r="AZS68" s="22"/>
      <c r="AZT68" s="22"/>
      <c r="AZU68" s="22"/>
      <c r="AZV68" s="22"/>
      <c r="AZW68" s="22"/>
      <c r="AZX68" s="22"/>
      <c r="AZY68" s="22"/>
      <c r="AZZ68" s="22"/>
      <c r="BAA68" s="22"/>
      <c r="BAB68" s="22"/>
      <c r="BAC68" s="22"/>
      <c r="BAD68" s="22"/>
      <c r="BAE68" s="22"/>
      <c r="BAF68" s="22"/>
      <c r="BAG68" s="22"/>
      <c r="BAH68" s="22"/>
      <c r="BAI68" s="22"/>
      <c r="BAJ68" s="22"/>
      <c r="BAK68" s="22"/>
      <c r="BAL68" s="22"/>
      <c r="BAM68" s="22"/>
      <c r="BAN68" s="22"/>
      <c r="BAO68" s="22"/>
      <c r="BAP68" s="22"/>
      <c r="BAQ68" s="22"/>
      <c r="BAR68" s="22"/>
      <c r="BAS68" s="22"/>
      <c r="BAT68" s="22"/>
      <c r="BAU68" s="22"/>
      <c r="BAV68" s="22"/>
      <c r="BAW68" s="22"/>
      <c r="BAX68" s="22"/>
      <c r="BAY68" s="22"/>
      <c r="BAZ68" s="22"/>
      <c r="BBA68" s="22"/>
      <c r="BBB68" s="22"/>
      <c r="BBC68" s="22"/>
      <c r="BBD68" s="22"/>
      <c r="BBE68" s="22"/>
      <c r="BBF68" s="22"/>
      <c r="BBG68" s="22"/>
      <c r="BBH68" s="22"/>
      <c r="BBI68" s="22"/>
      <c r="BBJ68" s="22"/>
      <c r="BBK68" s="22"/>
      <c r="BBL68" s="22"/>
      <c r="BBM68" s="22"/>
      <c r="BBN68" s="22"/>
      <c r="BBO68" s="22"/>
      <c r="BBP68" s="22"/>
      <c r="BBQ68" s="22"/>
      <c r="BBR68" s="22"/>
      <c r="BBS68" s="22"/>
      <c r="BBT68" s="22"/>
      <c r="BBU68" s="22"/>
      <c r="BBV68" s="22"/>
      <c r="BBW68" s="22"/>
      <c r="BBX68" s="22"/>
      <c r="BBY68" s="22"/>
      <c r="BBZ68" s="22"/>
      <c r="BCA68" s="22"/>
      <c r="BCB68" s="22"/>
      <c r="BCC68" s="22"/>
      <c r="BCD68" s="22"/>
      <c r="BCE68" s="22"/>
      <c r="BCF68" s="22"/>
      <c r="BCG68" s="22"/>
      <c r="BCH68" s="22"/>
      <c r="BCI68" s="22"/>
      <c r="BCJ68" s="22"/>
      <c r="BCK68" s="22"/>
      <c r="BCL68" s="22"/>
      <c r="BCM68" s="22"/>
      <c r="BCN68" s="22"/>
      <c r="BCO68" s="22"/>
      <c r="BCP68" s="22"/>
      <c r="BCQ68" s="22"/>
      <c r="BCR68" s="22"/>
      <c r="BCS68" s="22"/>
      <c r="BCT68" s="22"/>
      <c r="BCU68" s="22"/>
      <c r="BCV68" s="22"/>
      <c r="BCW68" s="22"/>
      <c r="BCX68" s="22"/>
      <c r="BCY68" s="22"/>
      <c r="BCZ68" s="22"/>
      <c r="BDA68" s="22"/>
      <c r="BDB68" s="22"/>
      <c r="BDC68" s="22"/>
      <c r="BDD68" s="22"/>
      <c r="BDE68" s="22"/>
      <c r="BDF68" s="22"/>
      <c r="BDG68" s="22"/>
      <c r="BDH68" s="22"/>
      <c r="BDI68" s="22"/>
      <c r="BDJ68" s="22"/>
      <c r="BDK68" s="22"/>
      <c r="BDL68" s="22"/>
      <c r="BDM68" s="22"/>
      <c r="BDN68" s="22"/>
      <c r="BDO68" s="22"/>
      <c r="BDP68" s="22"/>
      <c r="BDQ68" s="22"/>
      <c r="BDR68" s="22"/>
      <c r="BDS68" s="22"/>
      <c r="BDT68" s="22"/>
      <c r="BDU68" s="22"/>
      <c r="BDV68" s="22"/>
      <c r="BDW68" s="22"/>
      <c r="BDX68" s="22"/>
      <c r="BDY68" s="22"/>
      <c r="BDZ68" s="22"/>
      <c r="BEA68" s="22"/>
      <c r="BEB68" s="22"/>
      <c r="BEC68" s="22"/>
      <c r="BED68" s="22"/>
      <c r="BEE68" s="22"/>
      <c r="BEF68" s="22"/>
      <c r="BEG68" s="22"/>
      <c r="BEH68" s="22"/>
      <c r="BEI68" s="22"/>
      <c r="BEJ68" s="22"/>
      <c r="BEK68" s="22"/>
      <c r="BEL68" s="22"/>
      <c r="BEM68" s="22"/>
      <c r="BEN68" s="22"/>
      <c r="BEO68" s="22"/>
      <c r="BEP68" s="22"/>
      <c r="BEQ68" s="22"/>
      <c r="BER68" s="22"/>
      <c r="BES68" s="22"/>
      <c r="BET68" s="22"/>
      <c r="BEU68" s="22"/>
      <c r="BEV68" s="22"/>
      <c r="BEW68" s="22"/>
      <c r="BEX68" s="22"/>
      <c r="BEY68" s="22"/>
      <c r="BEZ68" s="22"/>
      <c r="BFA68" s="22"/>
      <c r="BFB68" s="22"/>
      <c r="BFC68" s="22"/>
      <c r="BFD68" s="22"/>
      <c r="BFE68" s="22"/>
      <c r="BFF68" s="22"/>
      <c r="BFG68" s="22"/>
      <c r="BFH68" s="22"/>
      <c r="BFI68" s="22"/>
      <c r="BFJ68" s="22"/>
      <c r="BFK68" s="22"/>
      <c r="BFL68" s="22"/>
      <c r="BFM68" s="22"/>
      <c r="BFN68" s="22"/>
      <c r="BFO68" s="22"/>
      <c r="BFP68" s="22"/>
      <c r="BFQ68" s="22"/>
      <c r="BFR68" s="22"/>
      <c r="BFS68" s="22"/>
      <c r="BFT68" s="22"/>
      <c r="BFU68" s="22"/>
      <c r="BFV68" s="22"/>
      <c r="BFW68" s="22"/>
      <c r="BFX68" s="22"/>
      <c r="BFY68" s="22"/>
      <c r="BFZ68" s="22"/>
      <c r="BGA68" s="22"/>
      <c r="BGB68" s="22"/>
      <c r="BGC68" s="22"/>
      <c r="BGD68" s="22"/>
      <c r="BGE68" s="22"/>
      <c r="BGF68" s="22"/>
      <c r="BGG68" s="22"/>
      <c r="BGH68" s="22"/>
      <c r="BGI68" s="22"/>
      <c r="BGJ68" s="22"/>
      <c r="BGK68" s="22"/>
      <c r="BGL68" s="22"/>
      <c r="BGM68" s="22"/>
      <c r="BGN68" s="22"/>
      <c r="BGO68" s="22"/>
      <c r="BGP68" s="22"/>
      <c r="BGQ68" s="22"/>
      <c r="BGR68" s="22"/>
      <c r="BGS68" s="22"/>
      <c r="BGT68" s="22"/>
      <c r="BGU68" s="22"/>
      <c r="BGV68" s="22"/>
      <c r="BGW68" s="22"/>
      <c r="BGX68" s="22"/>
      <c r="BGY68" s="22"/>
      <c r="BGZ68" s="22"/>
      <c r="BHA68" s="22"/>
      <c r="BHB68" s="22"/>
      <c r="BHC68" s="22"/>
      <c r="BHD68" s="22"/>
      <c r="BHE68" s="22"/>
      <c r="BHF68" s="22"/>
      <c r="BHG68" s="22"/>
      <c r="BHH68" s="22"/>
      <c r="BHI68" s="22"/>
      <c r="BHJ68" s="22"/>
      <c r="BHK68" s="22"/>
      <c r="BHL68" s="22"/>
      <c r="BHM68" s="22"/>
      <c r="BHN68" s="22"/>
      <c r="BHO68" s="22"/>
      <c r="BHP68" s="22"/>
      <c r="BHQ68" s="22"/>
      <c r="BHR68" s="22"/>
      <c r="BHS68" s="22"/>
      <c r="BHT68" s="22"/>
      <c r="BHU68" s="22"/>
      <c r="BHV68" s="22"/>
      <c r="BHW68" s="22"/>
      <c r="BHX68" s="22"/>
      <c r="BHY68" s="22"/>
      <c r="BHZ68" s="22"/>
      <c r="BIA68" s="22"/>
      <c r="BIB68" s="22"/>
      <c r="BIC68" s="22"/>
      <c r="BID68" s="22"/>
      <c r="BIE68" s="22"/>
      <c r="BIF68" s="22"/>
      <c r="BIG68" s="22"/>
      <c r="BIH68" s="22"/>
      <c r="BII68" s="22"/>
      <c r="BIJ68" s="22"/>
      <c r="BIK68" s="22"/>
      <c r="BIL68" s="22"/>
      <c r="BIM68" s="22"/>
      <c r="BIN68" s="22"/>
      <c r="BIO68" s="22"/>
      <c r="BIP68" s="22"/>
      <c r="BIQ68" s="22"/>
      <c r="BIR68" s="22"/>
      <c r="BIS68" s="22"/>
      <c r="BIT68" s="22"/>
      <c r="BIU68" s="22"/>
      <c r="BIV68" s="22"/>
      <c r="BIW68" s="22"/>
      <c r="BIX68" s="22"/>
      <c r="BIY68" s="22"/>
      <c r="BIZ68" s="22"/>
      <c r="BJA68" s="22"/>
      <c r="BJB68" s="22"/>
      <c r="BJC68" s="22"/>
      <c r="BJD68" s="22"/>
      <c r="BJE68" s="22"/>
      <c r="BJF68" s="22"/>
      <c r="BJG68" s="22"/>
      <c r="BJH68" s="22"/>
      <c r="BJI68" s="22"/>
      <c r="BJJ68" s="22"/>
      <c r="BJK68" s="22"/>
      <c r="BJL68" s="22"/>
      <c r="BJM68" s="22"/>
      <c r="BJN68" s="22"/>
      <c r="BJO68" s="22"/>
      <c r="BJP68" s="22"/>
      <c r="BJQ68" s="22"/>
      <c r="BJR68" s="22"/>
      <c r="BJS68" s="22"/>
      <c r="BJT68" s="22"/>
      <c r="BJU68" s="22"/>
      <c r="BJV68" s="22"/>
      <c r="BJW68" s="22"/>
      <c r="BJX68" s="22"/>
      <c r="BJY68" s="22"/>
      <c r="BJZ68" s="22"/>
      <c r="BKA68" s="22"/>
      <c r="BKB68" s="22"/>
      <c r="BKC68" s="22"/>
      <c r="BKD68" s="22"/>
      <c r="BKE68" s="22"/>
      <c r="BKF68" s="22"/>
      <c r="BKG68" s="22"/>
      <c r="BKH68" s="22"/>
      <c r="BKI68" s="22"/>
      <c r="BKJ68" s="22"/>
      <c r="BKK68" s="22"/>
      <c r="BKL68" s="22"/>
      <c r="BKM68" s="22"/>
      <c r="BKN68" s="22"/>
      <c r="BKO68" s="22"/>
      <c r="BKP68" s="22"/>
      <c r="BKQ68" s="22"/>
      <c r="BKR68" s="22"/>
      <c r="BKS68" s="22"/>
      <c r="BKT68" s="22"/>
      <c r="BKU68" s="22"/>
      <c r="BKV68" s="22"/>
      <c r="BKW68" s="22"/>
      <c r="BKX68" s="22"/>
      <c r="BKY68" s="22"/>
      <c r="BKZ68" s="22"/>
      <c r="BLA68" s="22"/>
      <c r="BLB68" s="22"/>
      <c r="BLC68" s="22"/>
      <c r="BLD68" s="22"/>
      <c r="BLE68" s="22"/>
      <c r="BLF68" s="22"/>
      <c r="BLG68" s="22"/>
      <c r="BLH68" s="22"/>
      <c r="BLI68" s="22"/>
      <c r="BLJ68" s="22"/>
      <c r="BLK68" s="22"/>
      <c r="BLL68" s="22"/>
      <c r="BLM68" s="22"/>
      <c r="BLN68" s="22"/>
      <c r="BLO68" s="22"/>
      <c r="BLP68" s="22"/>
      <c r="BLQ68" s="22"/>
      <c r="BLR68" s="22"/>
      <c r="BLS68" s="22"/>
      <c r="BLT68" s="22"/>
      <c r="BLU68" s="22"/>
      <c r="BLV68" s="22"/>
      <c r="BLW68" s="22"/>
      <c r="BLX68" s="22"/>
      <c r="BLY68" s="22"/>
      <c r="BLZ68" s="22"/>
      <c r="BMA68" s="22"/>
      <c r="BMB68" s="22"/>
      <c r="BMC68" s="22"/>
      <c r="BMD68" s="22"/>
      <c r="BME68" s="22"/>
      <c r="BMF68" s="22"/>
      <c r="BMG68" s="22"/>
      <c r="BMH68" s="22"/>
      <c r="BMI68" s="22"/>
      <c r="BMJ68" s="22"/>
      <c r="BMK68" s="22"/>
      <c r="BML68" s="22"/>
      <c r="BMM68" s="22"/>
      <c r="BMN68" s="22"/>
      <c r="BMO68" s="22"/>
      <c r="BMP68" s="22"/>
      <c r="BMQ68" s="22"/>
      <c r="BMR68" s="22"/>
      <c r="BMS68" s="22"/>
      <c r="BMT68" s="22"/>
      <c r="BMU68" s="22"/>
      <c r="BMV68" s="22"/>
      <c r="BMW68" s="22"/>
      <c r="BMX68" s="22"/>
      <c r="BMY68" s="22"/>
      <c r="BMZ68" s="22"/>
      <c r="BNA68" s="22"/>
      <c r="BNB68" s="22"/>
      <c r="BNC68" s="22"/>
      <c r="BND68" s="22"/>
      <c r="BNE68" s="22"/>
      <c r="BNF68" s="22"/>
      <c r="BNG68" s="22"/>
      <c r="BNH68" s="22"/>
      <c r="BNI68" s="22"/>
      <c r="BNJ68" s="22"/>
      <c r="BNK68" s="22"/>
      <c r="BNL68" s="22"/>
      <c r="BNM68" s="22"/>
      <c r="BNN68" s="22"/>
      <c r="BNO68" s="22"/>
      <c r="BNP68" s="22"/>
      <c r="BNQ68" s="22"/>
      <c r="BNR68" s="22"/>
      <c r="BNS68" s="22"/>
      <c r="BNT68" s="22"/>
      <c r="BNU68" s="22"/>
      <c r="BNV68" s="22"/>
      <c r="BNW68" s="22"/>
      <c r="BNX68" s="22"/>
      <c r="BNY68" s="22"/>
      <c r="BNZ68" s="22"/>
      <c r="BOA68" s="22"/>
      <c r="BOB68" s="22"/>
      <c r="BOC68" s="22"/>
      <c r="BOD68" s="22"/>
      <c r="BOE68" s="22"/>
      <c r="BOF68" s="22"/>
      <c r="BOG68" s="22"/>
      <c r="BOH68" s="22"/>
      <c r="BOI68" s="22"/>
      <c r="BOJ68" s="22"/>
      <c r="BOK68" s="22"/>
      <c r="BOL68" s="22"/>
      <c r="BOM68" s="22"/>
      <c r="BON68" s="22"/>
      <c r="BOO68" s="22"/>
      <c r="BOP68" s="22"/>
      <c r="BOQ68" s="22"/>
      <c r="BOR68" s="22"/>
      <c r="BOS68" s="22"/>
      <c r="BOT68" s="22"/>
      <c r="BOU68" s="22"/>
      <c r="BOV68" s="22"/>
      <c r="BOW68" s="22"/>
      <c r="BOX68" s="22"/>
      <c r="BOY68" s="22"/>
      <c r="BOZ68" s="22"/>
      <c r="BPA68" s="22"/>
      <c r="BPB68" s="22"/>
      <c r="BPC68" s="22"/>
      <c r="BPD68" s="22"/>
      <c r="BPE68" s="22"/>
      <c r="BPF68" s="22"/>
      <c r="BPG68" s="22"/>
      <c r="BPH68" s="22"/>
      <c r="BPI68" s="22"/>
      <c r="BPJ68" s="22"/>
      <c r="BPK68" s="22"/>
      <c r="BPL68" s="22"/>
      <c r="BPM68" s="22"/>
      <c r="BPN68" s="22"/>
      <c r="BPO68" s="22"/>
      <c r="BPP68" s="22"/>
      <c r="BPQ68" s="22"/>
      <c r="BPR68" s="22"/>
      <c r="BPS68" s="22"/>
      <c r="BPT68" s="22"/>
      <c r="BPU68" s="22"/>
      <c r="BPV68" s="22"/>
      <c r="BPW68" s="22"/>
      <c r="BPX68" s="22"/>
      <c r="BPY68" s="22"/>
      <c r="BPZ68" s="22"/>
      <c r="BQA68" s="22"/>
      <c r="BQB68" s="22"/>
      <c r="BQC68" s="22"/>
      <c r="BQD68" s="22"/>
      <c r="BQE68" s="22"/>
      <c r="BQF68" s="22"/>
      <c r="BQG68" s="22"/>
      <c r="BQH68" s="22"/>
      <c r="BQI68" s="22"/>
      <c r="BQJ68" s="22"/>
      <c r="BQK68" s="22"/>
      <c r="BQL68" s="22"/>
      <c r="BQM68" s="22"/>
      <c r="BQN68" s="22"/>
      <c r="BQO68" s="22"/>
      <c r="BQP68" s="22"/>
      <c r="BQQ68" s="22"/>
      <c r="BQR68" s="22"/>
      <c r="BQS68" s="22"/>
      <c r="BQT68" s="22"/>
      <c r="BQU68" s="22"/>
      <c r="BQV68" s="22"/>
      <c r="BQW68" s="22"/>
      <c r="BQX68" s="22"/>
      <c r="BQY68" s="22"/>
      <c r="BQZ68" s="22"/>
      <c r="BRA68" s="22"/>
      <c r="BRB68" s="22"/>
      <c r="BRC68" s="22"/>
      <c r="BRD68" s="22"/>
      <c r="BRE68" s="22"/>
      <c r="BRF68" s="22"/>
      <c r="BRG68" s="22"/>
      <c r="BRH68" s="22"/>
      <c r="BRI68" s="22"/>
      <c r="BRJ68" s="22"/>
      <c r="BRK68" s="22"/>
      <c r="BRL68" s="22"/>
      <c r="BRM68" s="22"/>
      <c r="BRN68" s="22"/>
      <c r="BRO68" s="22"/>
      <c r="BRP68" s="22"/>
      <c r="BRQ68" s="22"/>
      <c r="BRR68" s="22"/>
      <c r="BRS68" s="22"/>
      <c r="BRT68" s="22"/>
      <c r="BRU68" s="22"/>
      <c r="BRV68" s="22"/>
      <c r="BRW68" s="22"/>
      <c r="BRX68" s="22"/>
      <c r="BRY68" s="22"/>
      <c r="BRZ68" s="22"/>
      <c r="BSA68" s="22"/>
      <c r="BSB68" s="22"/>
      <c r="BSC68" s="22"/>
      <c r="BSD68" s="22"/>
      <c r="BSE68" s="22"/>
      <c r="BSF68" s="22"/>
      <c r="BSG68" s="22"/>
      <c r="BSH68" s="22"/>
      <c r="BSI68" s="22"/>
      <c r="BSJ68" s="22"/>
      <c r="BSK68" s="22"/>
      <c r="BSL68" s="22"/>
      <c r="BSM68" s="22"/>
      <c r="BSN68" s="22"/>
      <c r="BSO68" s="22"/>
      <c r="BSP68" s="22"/>
      <c r="BSQ68" s="22"/>
      <c r="BSR68" s="22"/>
      <c r="BSS68" s="22"/>
      <c r="BST68" s="22"/>
      <c r="BSU68" s="22"/>
      <c r="BSV68" s="22"/>
      <c r="BSW68" s="22"/>
      <c r="BSX68" s="22"/>
      <c r="BSY68" s="22"/>
      <c r="BSZ68" s="22"/>
      <c r="BTA68" s="22"/>
      <c r="BTB68" s="22"/>
      <c r="BTC68" s="22"/>
      <c r="BTD68" s="22"/>
      <c r="BTE68" s="22"/>
      <c r="BTF68" s="22"/>
      <c r="BTG68" s="22"/>
      <c r="BTH68" s="22"/>
      <c r="BTI68" s="22"/>
      <c r="BTJ68" s="22"/>
      <c r="BTK68" s="22"/>
      <c r="BTL68" s="22"/>
      <c r="BTM68" s="22"/>
      <c r="BTN68" s="22"/>
      <c r="BTO68" s="22"/>
      <c r="BTP68" s="22"/>
      <c r="BTQ68" s="22"/>
      <c r="BTR68" s="22"/>
      <c r="BTS68" s="22"/>
      <c r="BTT68" s="22"/>
      <c r="BTU68" s="22"/>
      <c r="BTV68" s="22"/>
      <c r="BTW68" s="22"/>
      <c r="BTX68" s="22"/>
      <c r="BTY68" s="22"/>
      <c r="BTZ68" s="22"/>
      <c r="BUA68" s="22"/>
      <c r="BUB68" s="22"/>
      <c r="BUC68" s="22"/>
      <c r="BUD68" s="22"/>
      <c r="BUE68" s="22"/>
      <c r="BUF68" s="22"/>
      <c r="BUG68" s="22"/>
      <c r="BUH68" s="22"/>
      <c r="BUI68" s="22"/>
      <c r="BUJ68" s="22"/>
      <c r="BUK68" s="22"/>
      <c r="BUL68" s="22"/>
      <c r="BUM68" s="22"/>
      <c r="BUN68" s="22"/>
      <c r="BUO68" s="22"/>
      <c r="BUP68" s="22"/>
      <c r="BUQ68" s="22"/>
      <c r="BUR68" s="22"/>
      <c r="BUS68" s="22"/>
      <c r="BUT68" s="22"/>
      <c r="BUU68" s="22"/>
      <c r="BUV68" s="22"/>
      <c r="BUW68" s="22"/>
      <c r="BUX68" s="22"/>
      <c r="BUY68" s="22"/>
      <c r="BUZ68" s="22"/>
      <c r="BVA68" s="22"/>
      <c r="BVB68" s="22"/>
      <c r="BVC68" s="22"/>
      <c r="BVD68" s="22"/>
      <c r="BVE68" s="22"/>
      <c r="BVF68" s="22"/>
      <c r="BVG68" s="22"/>
      <c r="BVH68" s="22"/>
      <c r="BVI68" s="22"/>
      <c r="BVJ68" s="22"/>
      <c r="BVK68" s="22"/>
      <c r="BVL68" s="22"/>
      <c r="BVM68" s="22"/>
      <c r="BVN68" s="22"/>
      <c r="BVO68" s="22"/>
      <c r="BVP68" s="22"/>
      <c r="BVQ68" s="22"/>
      <c r="BVR68" s="22"/>
      <c r="BVS68" s="22"/>
      <c r="BVT68" s="22"/>
      <c r="BVU68" s="22"/>
      <c r="BVV68" s="22"/>
      <c r="BVW68" s="22"/>
      <c r="BVX68" s="22"/>
      <c r="BVY68" s="22"/>
      <c r="BVZ68" s="22"/>
      <c r="BWA68" s="22"/>
      <c r="BWB68" s="22"/>
      <c r="BWC68" s="22"/>
      <c r="BWD68" s="22"/>
      <c r="BWE68" s="22"/>
      <c r="BWF68" s="22"/>
      <c r="BWG68" s="22"/>
      <c r="BWH68" s="22"/>
      <c r="BWI68" s="22"/>
      <c r="BWJ68" s="22"/>
      <c r="BWK68" s="22"/>
      <c r="BWL68" s="22"/>
      <c r="BWM68" s="22"/>
      <c r="BWN68" s="22"/>
      <c r="BWO68" s="22"/>
      <c r="BWP68" s="22"/>
      <c r="BWQ68" s="22"/>
      <c r="BWR68" s="22"/>
      <c r="BWS68" s="22"/>
      <c r="BWT68" s="22"/>
      <c r="BWU68" s="22"/>
      <c r="BWV68" s="22"/>
      <c r="BWW68" s="22"/>
      <c r="BWX68" s="22"/>
      <c r="BWY68" s="22"/>
      <c r="BWZ68" s="22"/>
      <c r="BXA68" s="22"/>
      <c r="BXB68" s="22"/>
      <c r="BXC68" s="22"/>
      <c r="BXD68" s="22"/>
      <c r="BXE68" s="22"/>
      <c r="BXF68" s="22"/>
      <c r="BXG68" s="22"/>
      <c r="BXH68" s="22"/>
      <c r="BXI68" s="22"/>
      <c r="BXJ68" s="22"/>
      <c r="BXK68" s="22"/>
      <c r="BXL68" s="22"/>
      <c r="BXM68" s="22"/>
      <c r="BXN68" s="22"/>
      <c r="BXO68" s="22"/>
      <c r="BXP68" s="22"/>
      <c r="BXQ68" s="22"/>
      <c r="BXR68" s="22"/>
      <c r="BXS68" s="22"/>
      <c r="BXT68" s="22"/>
      <c r="BXU68" s="22"/>
      <c r="BXV68" s="22"/>
      <c r="BXW68" s="22"/>
      <c r="BXX68" s="22"/>
      <c r="BXY68" s="22"/>
      <c r="BXZ68" s="22"/>
      <c r="BYA68" s="22"/>
      <c r="BYB68" s="22"/>
      <c r="BYC68" s="22"/>
      <c r="BYD68" s="22"/>
      <c r="BYE68" s="22"/>
      <c r="BYF68" s="22"/>
      <c r="BYG68" s="22"/>
      <c r="BYH68" s="22"/>
      <c r="BYI68" s="22"/>
      <c r="BYJ68" s="22"/>
      <c r="BYK68" s="22"/>
      <c r="BYL68" s="22"/>
      <c r="BYM68" s="22"/>
      <c r="BYN68" s="22"/>
      <c r="BYO68" s="22"/>
      <c r="BYP68" s="22"/>
      <c r="BYQ68" s="22"/>
      <c r="BYR68" s="22"/>
      <c r="BYS68" s="22"/>
      <c r="BYT68" s="22"/>
      <c r="BYU68" s="22"/>
      <c r="BYV68" s="22"/>
      <c r="BYW68" s="22"/>
      <c r="BYX68" s="22"/>
      <c r="BYY68" s="22"/>
      <c r="BYZ68" s="22"/>
      <c r="BZA68" s="22"/>
      <c r="BZB68" s="22"/>
      <c r="BZC68" s="22"/>
      <c r="BZD68" s="22"/>
      <c r="BZE68" s="22"/>
      <c r="BZF68" s="22"/>
      <c r="BZG68" s="22"/>
      <c r="BZH68" s="22"/>
      <c r="BZI68" s="22"/>
      <c r="BZJ68" s="22"/>
      <c r="BZK68" s="22"/>
      <c r="BZL68" s="22"/>
      <c r="BZM68" s="22"/>
      <c r="BZN68" s="22"/>
      <c r="BZO68" s="22"/>
      <c r="BZP68" s="22"/>
      <c r="BZQ68" s="22"/>
      <c r="BZR68" s="22"/>
      <c r="BZS68" s="22"/>
      <c r="BZT68" s="22"/>
      <c r="BZU68" s="22"/>
      <c r="BZV68" s="22"/>
      <c r="BZW68" s="22"/>
      <c r="BZX68" s="22"/>
      <c r="BZY68" s="22"/>
      <c r="BZZ68" s="22"/>
      <c r="CAA68" s="22"/>
      <c r="CAB68" s="22"/>
      <c r="CAC68" s="22"/>
      <c r="CAD68" s="22"/>
      <c r="CAE68" s="22"/>
      <c r="CAF68" s="22"/>
      <c r="CAG68" s="22"/>
      <c r="CAH68" s="22"/>
      <c r="CAI68" s="22"/>
      <c r="CAJ68" s="22"/>
      <c r="CAK68" s="22"/>
      <c r="CAL68" s="22"/>
      <c r="CAM68" s="22"/>
      <c r="CAN68" s="22"/>
      <c r="CAO68" s="22"/>
      <c r="CAP68" s="22"/>
      <c r="CAQ68" s="22"/>
      <c r="CAR68" s="22"/>
      <c r="CAS68" s="22"/>
      <c r="CAT68" s="22"/>
      <c r="CAU68" s="22"/>
      <c r="CAV68" s="22"/>
      <c r="CAW68" s="22"/>
      <c r="CAX68" s="22"/>
      <c r="CAY68" s="22"/>
      <c r="CAZ68" s="22"/>
      <c r="CBA68" s="22"/>
      <c r="CBB68" s="22"/>
      <c r="CBC68" s="22"/>
      <c r="CBD68" s="22"/>
      <c r="CBE68" s="22"/>
      <c r="CBF68" s="22"/>
      <c r="CBG68" s="22"/>
      <c r="CBH68" s="22"/>
      <c r="CBI68" s="22"/>
      <c r="CBJ68" s="22"/>
      <c r="CBK68" s="22"/>
      <c r="CBL68" s="22"/>
      <c r="CBM68" s="22"/>
      <c r="CBN68" s="22"/>
      <c r="CBO68" s="22"/>
      <c r="CBP68" s="22"/>
      <c r="CBQ68" s="22"/>
      <c r="CBR68" s="22"/>
      <c r="CBS68" s="22"/>
      <c r="CBT68" s="22"/>
      <c r="CBU68" s="22"/>
      <c r="CBV68" s="22"/>
      <c r="CBW68" s="22"/>
      <c r="CBX68" s="22"/>
      <c r="CBY68" s="22"/>
      <c r="CBZ68" s="22"/>
      <c r="CCA68" s="22"/>
      <c r="CCB68" s="22"/>
      <c r="CCC68" s="22"/>
      <c r="CCD68" s="22"/>
      <c r="CCE68" s="22"/>
      <c r="CCF68" s="22"/>
      <c r="CCG68" s="22"/>
      <c r="CCH68" s="22"/>
      <c r="CCI68" s="22"/>
      <c r="CCJ68" s="22"/>
      <c r="CCK68" s="22"/>
      <c r="CCL68" s="22"/>
      <c r="CCM68" s="22"/>
      <c r="CCN68" s="22"/>
      <c r="CCO68" s="22"/>
      <c r="CCP68" s="22"/>
      <c r="CCQ68" s="22"/>
      <c r="CCR68" s="22"/>
      <c r="CCS68" s="22"/>
      <c r="CCT68" s="22"/>
      <c r="CCU68" s="22"/>
      <c r="CCV68" s="22"/>
      <c r="CCW68" s="22"/>
      <c r="CCX68" s="22"/>
      <c r="CCY68" s="22"/>
      <c r="CCZ68" s="22"/>
      <c r="CDA68" s="22"/>
      <c r="CDB68" s="22"/>
      <c r="CDC68" s="22"/>
      <c r="CDD68" s="22"/>
      <c r="CDE68" s="22"/>
      <c r="CDF68" s="22"/>
      <c r="CDG68" s="22"/>
      <c r="CDH68" s="22"/>
      <c r="CDI68" s="22"/>
      <c r="CDJ68" s="22"/>
      <c r="CDK68" s="22"/>
      <c r="CDL68" s="22"/>
      <c r="CDM68" s="22"/>
      <c r="CDN68" s="22"/>
      <c r="CDO68" s="22"/>
      <c r="CDP68" s="22"/>
      <c r="CDQ68" s="22"/>
      <c r="CDR68" s="22"/>
      <c r="CDS68" s="22"/>
      <c r="CDT68" s="22"/>
      <c r="CDU68" s="22"/>
      <c r="CDV68" s="22"/>
      <c r="CDW68" s="22"/>
      <c r="CDX68" s="22"/>
      <c r="CDY68" s="22"/>
      <c r="CDZ68" s="22"/>
      <c r="CEA68" s="22"/>
      <c r="CEB68" s="22"/>
      <c r="CEC68" s="22"/>
      <c r="CED68" s="22"/>
      <c r="CEE68" s="22"/>
      <c r="CEF68" s="22"/>
      <c r="CEG68" s="22"/>
      <c r="CEH68" s="22"/>
      <c r="CEI68" s="22"/>
      <c r="CEJ68" s="22"/>
      <c r="CEK68" s="22"/>
      <c r="CEL68" s="22"/>
      <c r="CEM68" s="22"/>
      <c r="CEN68" s="22"/>
      <c r="CEO68" s="22"/>
      <c r="CEP68" s="22"/>
      <c r="CEQ68" s="22"/>
      <c r="CER68" s="22"/>
      <c r="CES68" s="22"/>
      <c r="CET68" s="22"/>
      <c r="CEU68" s="22"/>
      <c r="CEV68" s="22"/>
      <c r="CEW68" s="22"/>
      <c r="CEX68" s="22"/>
      <c r="CEY68" s="22"/>
      <c r="CEZ68" s="22"/>
      <c r="CFA68" s="22"/>
      <c r="CFB68" s="22"/>
      <c r="CFC68" s="22"/>
      <c r="CFD68" s="22"/>
      <c r="CFE68" s="22"/>
      <c r="CFF68" s="22"/>
      <c r="CFG68" s="22"/>
      <c r="CFH68" s="22"/>
      <c r="CFI68" s="22"/>
      <c r="CFJ68" s="22"/>
      <c r="CFK68" s="22"/>
      <c r="CFL68" s="22"/>
      <c r="CFM68" s="22"/>
      <c r="CFN68" s="22"/>
      <c r="CFO68" s="22"/>
      <c r="CFP68" s="22"/>
      <c r="CFQ68" s="22"/>
      <c r="CFR68" s="22"/>
      <c r="CFS68" s="22"/>
      <c r="CFT68" s="22"/>
      <c r="CFU68" s="22"/>
      <c r="CFV68" s="22"/>
      <c r="CFW68" s="22"/>
      <c r="CFX68" s="22"/>
      <c r="CFY68" s="22"/>
      <c r="CFZ68" s="22"/>
      <c r="CGA68" s="22"/>
      <c r="CGB68" s="22"/>
      <c r="CGC68" s="22"/>
      <c r="CGD68" s="22"/>
      <c r="CGE68" s="22"/>
      <c r="CGF68" s="22"/>
      <c r="CGG68" s="22"/>
      <c r="CGH68" s="22"/>
      <c r="CGI68" s="22"/>
      <c r="CGJ68" s="22"/>
      <c r="CGK68" s="22"/>
      <c r="CGL68" s="22"/>
      <c r="CGM68" s="22"/>
      <c r="CGN68" s="22"/>
      <c r="CGO68" s="22"/>
      <c r="CGP68" s="22"/>
      <c r="CGQ68" s="22"/>
      <c r="CGR68" s="22"/>
      <c r="CGS68" s="22"/>
      <c r="CGT68" s="22"/>
      <c r="CGU68" s="22"/>
      <c r="CGV68" s="22"/>
      <c r="CGW68" s="22"/>
      <c r="CGX68" s="22"/>
      <c r="CGY68" s="22"/>
      <c r="CGZ68" s="22"/>
      <c r="CHA68" s="22"/>
      <c r="CHB68" s="22"/>
      <c r="CHC68" s="22"/>
      <c r="CHD68" s="22"/>
      <c r="CHE68" s="22"/>
      <c r="CHF68" s="22"/>
      <c r="CHG68" s="22"/>
      <c r="CHH68" s="22"/>
      <c r="CHI68" s="22"/>
      <c r="CHJ68" s="22"/>
      <c r="CHK68" s="22"/>
      <c r="CHL68" s="22"/>
      <c r="CHM68" s="22"/>
      <c r="CHN68" s="22"/>
      <c r="CHO68" s="22"/>
      <c r="CHP68" s="22"/>
      <c r="CHQ68" s="22"/>
      <c r="CHR68" s="22"/>
      <c r="CHS68" s="22"/>
      <c r="CHT68" s="22"/>
      <c r="CHU68" s="22"/>
      <c r="CHV68" s="22"/>
      <c r="CHW68" s="22"/>
      <c r="CHX68" s="22"/>
      <c r="CHY68" s="22"/>
      <c r="CHZ68" s="22"/>
      <c r="CIA68" s="22"/>
      <c r="CIB68" s="22"/>
      <c r="CIC68" s="22"/>
      <c r="CID68" s="22"/>
      <c r="CIE68" s="22"/>
      <c r="CIF68" s="22"/>
      <c r="CIG68" s="22"/>
      <c r="CIH68" s="22"/>
      <c r="CII68" s="22"/>
      <c r="CIJ68" s="22"/>
      <c r="CIK68" s="22"/>
      <c r="CIL68" s="22"/>
      <c r="CIM68" s="22"/>
      <c r="CIN68" s="22"/>
      <c r="CIO68" s="22"/>
      <c r="CIP68" s="22"/>
      <c r="CIQ68" s="22"/>
      <c r="CIR68" s="22"/>
      <c r="CIS68" s="22"/>
      <c r="CIT68" s="22"/>
      <c r="CIU68" s="22"/>
      <c r="CIV68" s="22"/>
      <c r="CIW68" s="22"/>
      <c r="CIX68" s="22"/>
      <c r="CIY68" s="22"/>
      <c r="CIZ68" s="22"/>
      <c r="CJA68" s="22"/>
      <c r="CJB68" s="22"/>
      <c r="CJC68" s="22"/>
      <c r="CJD68" s="22"/>
      <c r="CJE68" s="22"/>
      <c r="CJF68" s="22"/>
      <c r="CJG68" s="22"/>
      <c r="CJH68" s="22"/>
      <c r="CJI68" s="22"/>
      <c r="CJJ68" s="22"/>
      <c r="CJK68" s="22"/>
      <c r="CJL68" s="22"/>
      <c r="CJM68" s="22"/>
      <c r="CJN68" s="22"/>
      <c r="CJO68" s="22"/>
      <c r="CJP68" s="22"/>
      <c r="CJQ68" s="22"/>
      <c r="CJR68" s="22"/>
      <c r="CJS68" s="22"/>
      <c r="CJT68" s="22"/>
      <c r="CJU68" s="22"/>
      <c r="CJV68" s="22"/>
      <c r="CJW68" s="22"/>
      <c r="CJX68" s="22"/>
      <c r="CJY68" s="22"/>
      <c r="CJZ68" s="22"/>
      <c r="CKA68" s="22"/>
      <c r="CKB68" s="22"/>
      <c r="CKC68" s="22"/>
      <c r="CKD68" s="22"/>
      <c r="CKE68" s="22"/>
      <c r="CKF68" s="22"/>
      <c r="CKG68" s="22"/>
      <c r="CKH68" s="22"/>
      <c r="CKI68" s="22"/>
      <c r="CKJ68" s="22"/>
      <c r="CKK68" s="22"/>
      <c r="CKL68" s="22"/>
      <c r="CKM68" s="22"/>
      <c r="CKN68" s="22"/>
      <c r="CKO68" s="22"/>
      <c r="CKP68" s="22"/>
      <c r="CKQ68" s="22"/>
      <c r="CKR68" s="22"/>
      <c r="CKS68" s="22"/>
      <c r="CKT68" s="22"/>
      <c r="CKU68" s="22"/>
      <c r="CKV68" s="22"/>
      <c r="CKW68" s="22"/>
      <c r="CKX68" s="22"/>
      <c r="CKY68" s="22"/>
      <c r="CKZ68" s="22"/>
      <c r="CLA68" s="22"/>
      <c r="CLB68" s="22"/>
      <c r="CLC68" s="22"/>
      <c r="CLD68" s="22"/>
      <c r="CLE68" s="22"/>
      <c r="CLF68" s="22"/>
      <c r="CLG68" s="22"/>
      <c r="CLH68" s="22"/>
      <c r="CLI68" s="22"/>
      <c r="CLJ68" s="22"/>
      <c r="CLK68" s="22"/>
      <c r="CLL68" s="22"/>
      <c r="CLM68" s="22"/>
      <c r="CLN68" s="22"/>
      <c r="CLO68" s="22"/>
      <c r="CLP68" s="22"/>
      <c r="CLQ68" s="22"/>
      <c r="CLR68" s="22"/>
      <c r="CLS68" s="22"/>
      <c r="CLT68" s="22"/>
      <c r="CLU68" s="22"/>
      <c r="CLV68" s="22"/>
      <c r="CLW68" s="22"/>
      <c r="CLX68" s="22"/>
      <c r="CLY68" s="22"/>
      <c r="CLZ68" s="22"/>
      <c r="CMA68" s="22"/>
      <c r="CMB68" s="22"/>
      <c r="CMC68" s="22"/>
      <c r="CMD68" s="22"/>
      <c r="CME68" s="22"/>
      <c r="CMF68" s="22"/>
      <c r="CMG68" s="22"/>
      <c r="CMH68" s="22"/>
      <c r="CMI68" s="22"/>
      <c r="CMJ68" s="22"/>
      <c r="CMK68" s="22"/>
      <c r="CML68" s="22"/>
      <c r="CMM68" s="22"/>
      <c r="CMN68" s="22"/>
      <c r="CMO68" s="22"/>
      <c r="CMP68" s="22"/>
      <c r="CMQ68" s="22"/>
      <c r="CMR68" s="22"/>
      <c r="CMS68" s="22"/>
      <c r="CMT68" s="22"/>
      <c r="CMU68" s="22"/>
      <c r="CMV68" s="22"/>
      <c r="CMW68" s="22"/>
      <c r="CMX68" s="22"/>
      <c r="CMY68" s="22"/>
      <c r="CMZ68" s="22"/>
      <c r="CNA68" s="22"/>
      <c r="CNB68" s="22"/>
      <c r="CNC68" s="22"/>
      <c r="CND68" s="22"/>
      <c r="CNE68" s="22"/>
      <c r="CNF68" s="22"/>
      <c r="CNG68" s="22"/>
      <c r="CNH68" s="22"/>
      <c r="CNI68" s="22"/>
      <c r="CNJ68" s="22"/>
      <c r="CNK68" s="22"/>
      <c r="CNL68" s="22"/>
      <c r="CNM68" s="22"/>
      <c r="CNN68" s="22"/>
      <c r="CNO68" s="22"/>
      <c r="CNP68" s="22"/>
      <c r="CNQ68" s="22"/>
      <c r="CNR68" s="22"/>
      <c r="CNS68" s="22"/>
      <c r="CNT68" s="22"/>
      <c r="CNU68" s="22"/>
      <c r="CNV68" s="22"/>
      <c r="CNW68" s="22"/>
      <c r="CNX68" s="22"/>
      <c r="CNY68" s="22"/>
      <c r="CNZ68" s="22"/>
      <c r="COA68" s="22"/>
      <c r="COB68" s="22"/>
      <c r="COC68" s="22"/>
      <c r="COD68" s="22"/>
      <c r="COE68" s="22"/>
      <c r="COF68" s="22"/>
      <c r="COG68" s="22"/>
      <c r="COH68" s="22"/>
      <c r="COI68" s="22"/>
      <c r="COJ68" s="22"/>
      <c r="COK68" s="22"/>
      <c r="COL68" s="22"/>
      <c r="COM68" s="22"/>
      <c r="CON68" s="22"/>
      <c r="COO68" s="22"/>
      <c r="COP68" s="22"/>
      <c r="COQ68" s="22"/>
      <c r="COR68" s="22"/>
      <c r="COS68" s="22"/>
      <c r="COT68" s="22"/>
      <c r="COU68" s="22"/>
      <c r="COV68" s="22"/>
      <c r="COW68" s="22"/>
      <c r="COX68" s="22"/>
      <c r="COY68" s="22"/>
      <c r="COZ68" s="22"/>
      <c r="CPA68" s="22"/>
      <c r="CPB68" s="22"/>
      <c r="CPC68" s="22"/>
      <c r="CPD68" s="22"/>
      <c r="CPE68" s="22"/>
      <c r="CPF68" s="22"/>
      <c r="CPG68" s="22"/>
      <c r="CPH68" s="22"/>
      <c r="CPI68" s="22"/>
      <c r="CPJ68" s="22"/>
      <c r="CPK68" s="22"/>
      <c r="CPL68" s="22"/>
      <c r="CPM68" s="22"/>
      <c r="CPN68" s="22"/>
      <c r="CPO68" s="22"/>
      <c r="CPP68" s="22"/>
      <c r="CPQ68" s="22"/>
      <c r="CPR68" s="22"/>
      <c r="CPS68" s="22"/>
      <c r="CPT68" s="22"/>
      <c r="CPU68" s="22"/>
      <c r="CPV68" s="22"/>
      <c r="CPW68" s="22"/>
      <c r="CPX68" s="22"/>
      <c r="CPY68" s="22"/>
      <c r="CPZ68" s="22"/>
      <c r="CQA68" s="22"/>
      <c r="CQB68" s="22"/>
      <c r="CQC68" s="22"/>
      <c r="CQD68" s="22"/>
      <c r="CQE68" s="22"/>
      <c r="CQF68" s="22"/>
      <c r="CQG68" s="22"/>
      <c r="CQH68" s="22"/>
      <c r="CQI68" s="22"/>
      <c r="CQJ68" s="22"/>
      <c r="CQK68" s="22"/>
      <c r="CQL68" s="22"/>
      <c r="CQM68" s="22"/>
      <c r="CQN68" s="22"/>
      <c r="CQO68" s="22"/>
      <c r="CQP68" s="22"/>
      <c r="CQQ68" s="22"/>
      <c r="CQR68" s="22"/>
      <c r="CQS68" s="22"/>
      <c r="CQT68" s="22"/>
      <c r="CQU68" s="22"/>
      <c r="CQV68" s="22"/>
      <c r="CQW68" s="22"/>
      <c r="CQX68" s="22"/>
      <c r="CQY68" s="22"/>
      <c r="CQZ68" s="22"/>
      <c r="CRA68" s="22"/>
      <c r="CRB68" s="22"/>
      <c r="CRC68" s="22"/>
      <c r="CRD68" s="22"/>
      <c r="CRE68" s="22"/>
      <c r="CRF68" s="22"/>
      <c r="CRG68" s="22"/>
      <c r="CRH68" s="22"/>
      <c r="CRI68" s="22"/>
      <c r="CRJ68" s="22"/>
      <c r="CRK68" s="22"/>
      <c r="CRL68" s="22"/>
      <c r="CRM68" s="22"/>
      <c r="CRN68" s="22"/>
      <c r="CRO68" s="22"/>
      <c r="CRP68" s="22"/>
      <c r="CRQ68" s="22"/>
      <c r="CRR68" s="22"/>
      <c r="CRS68" s="22"/>
      <c r="CRT68" s="22"/>
      <c r="CRU68" s="22"/>
      <c r="CRV68" s="22"/>
      <c r="CRW68" s="22"/>
      <c r="CRX68" s="22"/>
      <c r="CRY68" s="22"/>
      <c r="CRZ68" s="22"/>
      <c r="CSA68" s="22"/>
      <c r="CSB68" s="22"/>
      <c r="CSC68" s="22"/>
      <c r="CSD68" s="22"/>
      <c r="CSE68" s="22"/>
      <c r="CSF68" s="22"/>
      <c r="CSG68" s="22"/>
      <c r="CSH68" s="22"/>
      <c r="CSI68" s="22"/>
      <c r="CSJ68" s="22"/>
      <c r="CSK68" s="22"/>
      <c r="CSL68" s="22"/>
      <c r="CSM68" s="22"/>
      <c r="CSN68" s="22"/>
      <c r="CSO68" s="22"/>
      <c r="CSP68" s="22"/>
      <c r="CSQ68" s="22"/>
      <c r="CSR68" s="22"/>
      <c r="CSS68" s="22"/>
      <c r="CST68" s="22"/>
      <c r="CSU68" s="22"/>
      <c r="CSV68" s="22"/>
      <c r="CSW68" s="22"/>
      <c r="CSX68" s="22"/>
      <c r="CSY68" s="22"/>
      <c r="CSZ68" s="22"/>
      <c r="CTA68" s="22"/>
      <c r="CTB68" s="22"/>
      <c r="CTC68" s="22"/>
      <c r="CTD68" s="22"/>
      <c r="CTE68" s="22"/>
      <c r="CTF68" s="22"/>
      <c r="CTG68" s="22"/>
      <c r="CTH68" s="22"/>
      <c r="CTI68" s="22"/>
      <c r="CTJ68" s="22"/>
      <c r="CTK68" s="22"/>
      <c r="CTL68" s="22"/>
      <c r="CTM68" s="22"/>
      <c r="CTN68" s="22"/>
      <c r="CTO68" s="22"/>
      <c r="CTP68" s="22"/>
      <c r="CTQ68" s="22"/>
      <c r="CTR68" s="22"/>
      <c r="CTS68" s="22"/>
      <c r="CTT68" s="22"/>
      <c r="CTU68" s="22"/>
      <c r="CTV68" s="22"/>
      <c r="CTW68" s="22"/>
      <c r="CTX68" s="22"/>
      <c r="CTY68" s="22"/>
      <c r="CTZ68" s="22"/>
      <c r="CUA68" s="22"/>
      <c r="CUB68" s="22"/>
      <c r="CUC68" s="22"/>
      <c r="CUD68" s="22"/>
      <c r="CUE68" s="22"/>
      <c r="CUF68" s="22"/>
      <c r="CUG68" s="22"/>
      <c r="CUH68" s="22"/>
      <c r="CUI68" s="22"/>
      <c r="CUJ68" s="22"/>
      <c r="CUK68" s="22"/>
      <c r="CUL68" s="22"/>
      <c r="CUM68" s="22"/>
      <c r="CUN68" s="22"/>
      <c r="CUO68" s="22"/>
      <c r="CUP68" s="22"/>
      <c r="CUQ68" s="22"/>
      <c r="CUR68" s="22"/>
      <c r="CUS68" s="22"/>
      <c r="CUT68" s="22"/>
      <c r="CUU68" s="22"/>
      <c r="CUV68" s="22"/>
      <c r="CUW68" s="22"/>
      <c r="CUX68" s="22"/>
      <c r="CUY68" s="22"/>
      <c r="CUZ68" s="22"/>
      <c r="CVA68" s="22"/>
      <c r="CVB68" s="22"/>
      <c r="CVC68" s="22"/>
      <c r="CVD68" s="22"/>
      <c r="CVE68" s="22"/>
      <c r="CVF68" s="22"/>
      <c r="CVG68" s="22"/>
      <c r="CVH68" s="22"/>
      <c r="CVI68" s="22"/>
      <c r="CVJ68" s="22"/>
      <c r="CVK68" s="22"/>
      <c r="CVL68" s="22"/>
      <c r="CVM68" s="22"/>
      <c r="CVN68" s="22"/>
      <c r="CVO68" s="22"/>
      <c r="CVP68" s="22"/>
      <c r="CVQ68" s="22"/>
      <c r="CVR68" s="22"/>
      <c r="CVS68" s="22"/>
      <c r="CVT68" s="22"/>
      <c r="CVU68" s="22"/>
      <c r="CVV68" s="22"/>
      <c r="CVW68" s="22"/>
      <c r="CVX68" s="22"/>
      <c r="CVY68" s="22"/>
      <c r="CVZ68" s="22"/>
      <c r="CWA68" s="22"/>
      <c r="CWB68" s="22"/>
      <c r="CWC68" s="22"/>
      <c r="CWD68" s="22"/>
      <c r="CWE68" s="22"/>
      <c r="CWF68" s="22"/>
      <c r="CWG68" s="22"/>
      <c r="CWH68" s="22"/>
      <c r="CWI68" s="22"/>
      <c r="CWJ68" s="22"/>
      <c r="CWK68" s="22"/>
      <c r="CWL68" s="22"/>
      <c r="CWM68" s="22"/>
      <c r="CWN68" s="22"/>
      <c r="CWO68" s="22"/>
      <c r="CWP68" s="22"/>
      <c r="CWQ68" s="22"/>
      <c r="CWR68" s="22"/>
      <c r="CWS68" s="22"/>
      <c r="CWT68" s="22"/>
      <c r="CWU68" s="22"/>
      <c r="CWV68" s="22"/>
      <c r="CWW68" s="22"/>
      <c r="CWX68" s="22"/>
      <c r="CWY68" s="22"/>
      <c r="CWZ68" s="22"/>
      <c r="CXA68" s="22"/>
      <c r="CXB68" s="22"/>
      <c r="CXC68" s="22"/>
      <c r="CXD68" s="22"/>
      <c r="CXE68" s="22"/>
      <c r="CXF68" s="22"/>
      <c r="CXG68" s="22"/>
      <c r="CXH68" s="22"/>
      <c r="CXI68" s="22"/>
      <c r="CXJ68" s="22"/>
      <c r="CXK68" s="22"/>
      <c r="CXL68" s="22"/>
      <c r="CXM68" s="22"/>
      <c r="CXN68" s="22"/>
      <c r="CXO68" s="22"/>
      <c r="CXP68" s="22"/>
      <c r="CXQ68" s="22"/>
      <c r="CXR68" s="22"/>
      <c r="CXS68" s="22"/>
      <c r="CXT68" s="22"/>
      <c r="CXU68" s="22"/>
      <c r="CXV68" s="22"/>
      <c r="CXW68" s="22"/>
      <c r="CXX68" s="22"/>
      <c r="CXY68" s="22"/>
      <c r="CXZ68" s="22"/>
      <c r="CYA68" s="22"/>
      <c r="CYB68" s="22"/>
      <c r="CYC68" s="22"/>
      <c r="CYD68" s="22"/>
      <c r="CYE68" s="22"/>
      <c r="CYF68" s="22"/>
      <c r="CYG68" s="22"/>
      <c r="CYH68" s="22"/>
      <c r="CYI68" s="22"/>
      <c r="CYJ68" s="22"/>
      <c r="CYK68" s="22"/>
      <c r="CYL68" s="22"/>
      <c r="CYM68" s="22"/>
      <c r="CYN68" s="22"/>
      <c r="CYO68" s="22"/>
      <c r="CYP68" s="22"/>
      <c r="CYQ68" s="22"/>
      <c r="CYR68" s="22"/>
      <c r="CYS68" s="22"/>
      <c r="CYT68" s="22"/>
      <c r="CYU68" s="22"/>
      <c r="CYV68" s="22"/>
      <c r="CYW68" s="22"/>
      <c r="CYX68" s="22"/>
      <c r="CYY68" s="22"/>
      <c r="CYZ68" s="22"/>
      <c r="CZA68" s="22"/>
      <c r="CZB68" s="22"/>
      <c r="CZC68" s="22"/>
      <c r="CZD68" s="22"/>
      <c r="CZE68" s="22"/>
      <c r="CZF68" s="22"/>
      <c r="CZG68" s="22"/>
      <c r="CZH68" s="22"/>
      <c r="CZI68" s="22"/>
      <c r="CZJ68" s="22"/>
      <c r="CZK68" s="22"/>
      <c r="CZL68" s="22"/>
      <c r="CZM68" s="22"/>
      <c r="CZN68" s="22"/>
      <c r="CZO68" s="22"/>
      <c r="CZP68" s="22"/>
      <c r="CZQ68" s="22"/>
      <c r="CZR68" s="22"/>
      <c r="CZS68" s="22"/>
      <c r="CZT68" s="22"/>
      <c r="CZU68" s="22"/>
      <c r="CZV68" s="22"/>
      <c r="CZW68" s="22"/>
      <c r="CZX68" s="22"/>
      <c r="CZY68" s="22"/>
      <c r="CZZ68" s="22"/>
      <c r="DAA68" s="22"/>
      <c r="DAB68" s="22"/>
      <c r="DAC68" s="22"/>
      <c r="DAD68" s="22"/>
      <c r="DAE68" s="22"/>
      <c r="DAF68" s="22"/>
      <c r="DAG68" s="22"/>
      <c r="DAH68" s="22"/>
      <c r="DAI68" s="22"/>
      <c r="DAJ68" s="22"/>
      <c r="DAK68" s="22"/>
      <c r="DAL68" s="22"/>
      <c r="DAM68" s="22"/>
      <c r="DAN68" s="22"/>
      <c r="DAO68" s="22"/>
      <c r="DAP68" s="22"/>
      <c r="DAQ68" s="22"/>
      <c r="DAR68" s="22"/>
      <c r="DAS68" s="22"/>
      <c r="DAT68" s="22"/>
      <c r="DAU68" s="22"/>
      <c r="DAV68" s="22"/>
      <c r="DAW68" s="22"/>
      <c r="DAX68" s="22"/>
      <c r="DAY68" s="22"/>
      <c r="DAZ68" s="22"/>
      <c r="DBA68" s="22"/>
      <c r="DBB68" s="22"/>
      <c r="DBC68" s="22"/>
      <c r="DBD68" s="22"/>
      <c r="DBE68" s="22"/>
      <c r="DBF68" s="22"/>
      <c r="DBG68" s="22"/>
      <c r="DBH68" s="22"/>
      <c r="DBI68" s="22"/>
      <c r="DBJ68" s="22"/>
      <c r="DBK68" s="22"/>
      <c r="DBL68" s="22"/>
      <c r="DBM68" s="22"/>
      <c r="DBN68" s="22"/>
      <c r="DBO68" s="22"/>
      <c r="DBP68" s="22"/>
      <c r="DBQ68" s="22"/>
      <c r="DBR68" s="22"/>
      <c r="DBS68" s="22"/>
      <c r="DBT68" s="22"/>
      <c r="DBU68" s="22"/>
      <c r="DBV68" s="22"/>
      <c r="DBW68" s="22"/>
      <c r="DBX68" s="22"/>
      <c r="DBY68" s="22"/>
      <c r="DBZ68" s="22"/>
      <c r="DCA68" s="22"/>
      <c r="DCB68" s="22"/>
      <c r="DCC68" s="22"/>
      <c r="DCD68" s="22"/>
      <c r="DCE68" s="22"/>
      <c r="DCF68" s="22"/>
      <c r="DCG68" s="22"/>
      <c r="DCH68" s="22"/>
      <c r="DCI68" s="22"/>
      <c r="DCJ68" s="22"/>
      <c r="DCK68" s="22"/>
      <c r="DCL68" s="22"/>
      <c r="DCM68" s="22"/>
      <c r="DCN68" s="22"/>
      <c r="DCO68" s="22"/>
      <c r="DCP68" s="22"/>
      <c r="DCQ68" s="22"/>
      <c r="DCR68" s="22"/>
      <c r="DCS68" s="22"/>
      <c r="DCT68" s="22"/>
      <c r="DCU68" s="22"/>
      <c r="DCV68" s="22"/>
      <c r="DCW68" s="22"/>
      <c r="DCX68" s="22"/>
      <c r="DCY68" s="22"/>
      <c r="DCZ68" s="22"/>
      <c r="DDA68" s="22"/>
      <c r="DDB68" s="22"/>
      <c r="DDC68" s="22"/>
      <c r="DDD68" s="22"/>
      <c r="DDE68" s="22"/>
      <c r="DDF68" s="22"/>
      <c r="DDG68" s="22"/>
      <c r="DDH68" s="22"/>
      <c r="DDI68" s="22"/>
      <c r="DDJ68" s="22"/>
      <c r="DDK68" s="22"/>
      <c r="DDL68" s="22"/>
      <c r="DDM68" s="22"/>
      <c r="DDN68" s="22"/>
      <c r="DDO68" s="22"/>
      <c r="DDP68" s="22"/>
      <c r="DDQ68" s="22"/>
      <c r="DDR68" s="22"/>
      <c r="DDS68" s="22"/>
      <c r="DDT68" s="22"/>
      <c r="DDU68" s="22"/>
      <c r="DDV68" s="22"/>
      <c r="DDW68" s="22"/>
      <c r="DDX68" s="22"/>
      <c r="DDY68" s="22"/>
      <c r="DDZ68" s="22"/>
      <c r="DEA68" s="22"/>
      <c r="DEB68" s="22"/>
      <c r="DEC68" s="22"/>
      <c r="DED68" s="22"/>
      <c r="DEE68" s="22"/>
      <c r="DEF68" s="22"/>
      <c r="DEG68" s="22"/>
      <c r="DEH68" s="22"/>
      <c r="DEI68" s="22"/>
      <c r="DEJ68" s="22"/>
      <c r="DEK68" s="22"/>
      <c r="DEL68" s="22"/>
      <c r="DEM68" s="22"/>
      <c r="DEN68" s="22"/>
      <c r="DEO68" s="22"/>
      <c r="DEP68" s="22"/>
      <c r="DEQ68" s="22"/>
      <c r="DER68" s="22"/>
      <c r="DES68" s="22"/>
      <c r="DET68" s="22"/>
      <c r="DEU68" s="22"/>
      <c r="DEV68" s="22"/>
      <c r="DEW68" s="22"/>
      <c r="DEX68" s="22"/>
      <c r="DEY68" s="22"/>
      <c r="DEZ68" s="22"/>
      <c r="DFA68" s="22"/>
      <c r="DFB68" s="22"/>
      <c r="DFC68" s="22"/>
      <c r="DFD68" s="22"/>
      <c r="DFE68" s="22"/>
      <c r="DFF68" s="22"/>
      <c r="DFG68" s="22"/>
      <c r="DFH68" s="22"/>
      <c r="DFI68" s="22"/>
      <c r="DFJ68" s="22"/>
      <c r="DFK68" s="22"/>
      <c r="DFL68" s="22"/>
      <c r="DFM68" s="22"/>
      <c r="DFN68" s="22"/>
      <c r="DFO68" s="22"/>
      <c r="DFP68" s="22"/>
      <c r="DFQ68" s="22"/>
      <c r="DFR68" s="22"/>
      <c r="DFS68" s="22"/>
      <c r="DFT68" s="22"/>
      <c r="DFU68" s="22"/>
      <c r="DFV68" s="22"/>
      <c r="DFW68" s="22"/>
      <c r="DFX68" s="22"/>
      <c r="DFY68" s="22"/>
      <c r="DFZ68" s="22"/>
      <c r="DGA68" s="22"/>
      <c r="DGB68" s="22"/>
      <c r="DGC68" s="22"/>
      <c r="DGD68" s="22"/>
      <c r="DGE68" s="22"/>
      <c r="DGF68" s="22"/>
      <c r="DGG68" s="22"/>
      <c r="DGH68" s="22"/>
      <c r="DGI68" s="22"/>
      <c r="DGJ68" s="22"/>
      <c r="DGK68" s="22"/>
      <c r="DGL68" s="22"/>
      <c r="DGM68" s="22"/>
      <c r="DGN68" s="22"/>
      <c r="DGO68" s="22"/>
      <c r="DGP68" s="22"/>
      <c r="DGQ68" s="22"/>
      <c r="DGR68" s="22"/>
      <c r="DGS68" s="22"/>
      <c r="DGT68" s="22"/>
      <c r="DGU68" s="22"/>
      <c r="DGV68" s="22"/>
      <c r="DGW68" s="22"/>
      <c r="DGX68" s="22"/>
      <c r="DGY68" s="22"/>
      <c r="DGZ68" s="22"/>
      <c r="DHA68" s="22"/>
      <c r="DHB68" s="22"/>
      <c r="DHC68" s="22"/>
      <c r="DHD68" s="22"/>
      <c r="DHE68" s="22"/>
      <c r="DHF68" s="22"/>
      <c r="DHG68" s="22"/>
      <c r="DHH68" s="22"/>
      <c r="DHI68" s="22"/>
      <c r="DHJ68" s="22"/>
      <c r="DHK68" s="22"/>
      <c r="DHL68" s="22"/>
      <c r="DHM68" s="22"/>
      <c r="DHN68" s="22"/>
      <c r="DHO68" s="22"/>
      <c r="DHP68" s="22"/>
      <c r="DHQ68" s="22"/>
      <c r="DHR68" s="22"/>
      <c r="DHS68" s="22"/>
      <c r="DHT68" s="22"/>
      <c r="DHU68" s="22"/>
      <c r="DHV68" s="22"/>
      <c r="DHW68" s="22"/>
      <c r="DHX68" s="22"/>
      <c r="DHY68" s="22"/>
      <c r="DHZ68" s="22"/>
      <c r="DIA68" s="22"/>
      <c r="DIB68" s="22"/>
      <c r="DIC68" s="22"/>
      <c r="DID68" s="22"/>
      <c r="DIE68" s="22"/>
      <c r="DIF68" s="22"/>
      <c r="DIG68" s="22"/>
      <c r="DIH68" s="22"/>
      <c r="DII68" s="22"/>
      <c r="DIJ68" s="22"/>
      <c r="DIK68" s="22"/>
      <c r="DIL68" s="22"/>
      <c r="DIM68" s="22"/>
      <c r="DIN68" s="22"/>
      <c r="DIO68" s="22"/>
      <c r="DIP68" s="22"/>
      <c r="DIQ68" s="22"/>
      <c r="DIR68" s="22"/>
      <c r="DIS68" s="22"/>
      <c r="DIT68" s="22"/>
      <c r="DIU68" s="22"/>
      <c r="DIV68" s="22"/>
      <c r="DIW68" s="22"/>
      <c r="DIX68" s="22"/>
      <c r="DIY68" s="22"/>
      <c r="DIZ68" s="22"/>
      <c r="DJA68" s="22"/>
      <c r="DJB68" s="22"/>
      <c r="DJC68" s="22"/>
      <c r="DJD68" s="22"/>
      <c r="DJE68" s="22"/>
      <c r="DJF68" s="22"/>
      <c r="DJG68" s="22"/>
      <c r="DJH68" s="22"/>
      <c r="DJI68" s="22"/>
      <c r="DJJ68" s="22"/>
      <c r="DJK68" s="22"/>
      <c r="DJL68" s="22"/>
      <c r="DJM68" s="22"/>
      <c r="DJN68" s="22"/>
      <c r="DJO68" s="22"/>
      <c r="DJP68" s="22"/>
      <c r="DJQ68" s="22"/>
      <c r="DJR68" s="22"/>
      <c r="DJS68" s="22"/>
      <c r="DJT68" s="22"/>
      <c r="DJU68" s="22"/>
      <c r="DJV68" s="22"/>
      <c r="DJW68" s="22"/>
      <c r="DJX68" s="22"/>
      <c r="DJY68" s="22"/>
      <c r="DJZ68" s="22"/>
      <c r="DKA68" s="22"/>
      <c r="DKB68" s="22"/>
      <c r="DKC68" s="22"/>
      <c r="DKD68" s="22"/>
      <c r="DKE68" s="22"/>
      <c r="DKF68" s="22"/>
      <c r="DKG68" s="22"/>
      <c r="DKH68" s="22"/>
      <c r="DKI68" s="22"/>
      <c r="DKJ68" s="22"/>
      <c r="DKK68" s="22"/>
      <c r="DKL68" s="22"/>
      <c r="DKM68" s="22"/>
      <c r="DKN68" s="22"/>
      <c r="DKO68" s="22"/>
      <c r="DKP68" s="22"/>
      <c r="DKQ68" s="22"/>
      <c r="DKR68" s="22"/>
      <c r="DKS68" s="22"/>
      <c r="DKT68" s="22"/>
      <c r="DKU68" s="22"/>
      <c r="DKV68" s="22"/>
      <c r="DKW68" s="22"/>
      <c r="DKX68" s="22"/>
      <c r="DKY68" s="22"/>
      <c r="DKZ68" s="22"/>
      <c r="DLA68" s="22"/>
      <c r="DLB68" s="22"/>
      <c r="DLC68" s="22"/>
      <c r="DLD68" s="22"/>
      <c r="DLE68" s="22"/>
      <c r="DLF68" s="22"/>
      <c r="DLG68" s="22"/>
      <c r="DLH68" s="22"/>
      <c r="DLI68" s="22"/>
      <c r="DLJ68" s="22"/>
      <c r="DLK68" s="22"/>
      <c r="DLL68" s="22"/>
      <c r="DLM68" s="22"/>
      <c r="DLN68" s="22"/>
      <c r="DLO68" s="22"/>
      <c r="DLP68" s="22"/>
      <c r="DLQ68" s="22"/>
      <c r="DLR68" s="22"/>
      <c r="DLS68" s="22"/>
      <c r="DLT68" s="22"/>
      <c r="DLU68" s="22"/>
      <c r="DLV68" s="22"/>
      <c r="DLW68" s="22"/>
      <c r="DLX68" s="22"/>
      <c r="DLY68" s="22"/>
      <c r="DLZ68" s="22"/>
      <c r="DMA68" s="22"/>
      <c r="DMB68" s="22"/>
      <c r="DMC68" s="22"/>
      <c r="DMD68" s="22"/>
      <c r="DME68" s="22"/>
      <c r="DMF68" s="22"/>
      <c r="DMG68" s="22"/>
      <c r="DMH68" s="22"/>
      <c r="DMI68" s="22"/>
      <c r="DMJ68" s="22"/>
      <c r="DMK68" s="22"/>
      <c r="DML68" s="22"/>
      <c r="DMM68" s="22"/>
      <c r="DMN68" s="22"/>
      <c r="DMO68" s="22"/>
      <c r="DMP68" s="22"/>
      <c r="DMQ68" s="22"/>
      <c r="DMR68" s="22"/>
      <c r="DMS68" s="22"/>
      <c r="DMT68" s="22"/>
      <c r="DMU68" s="22"/>
      <c r="DMV68" s="22"/>
      <c r="DMW68" s="22"/>
      <c r="DMX68" s="22"/>
      <c r="DMY68" s="22"/>
      <c r="DMZ68" s="22"/>
      <c r="DNA68" s="22"/>
      <c r="DNB68" s="22"/>
      <c r="DNC68" s="22"/>
      <c r="DND68" s="22"/>
      <c r="DNE68" s="22"/>
      <c r="DNF68" s="22"/>
      <c r="DNG68" s="22"/>
      <c r="DNH68" s="22"/>
      <c r="DNI68" s="22"/>
      <c r="DNJ68" s="22"/>
      <c r="DNK68" s="22"/>
      <c r="DNL68" s="22"/>
      <c r="DNM68" s="22"/>
      <c r="DNN68" s="22"/>
      <c r="DNO68" s="22"/>
      <c r="DNP68" s="22"/>
      <c r="DNQ68" s="22"/>
      <c r="DNR68" s="22"/>
      <c r="DNS68" s="22"/>
      <c r="DNT68" s="22"/>
      <c r="DNU68" s="22"/>
      <c r="DNV68" s="22"/>
      <c r="DNW68" s="22"/>
      <c r="DNX68" s="22"/>
      <c r="DNY68" s="22"/>
      <c r="DNZ68" s="22"/>
      <c r="DOA68" s="22"/>
      <c r="DOB68" s="22"/>
      <c r="DOC68" s="22"/>
      <c r="DOD68" s="22"/>
      <c r="DOE68" s="22"/>
      <c r="DOF68" s="22"/>
      <c r="DOG68" s="22"/>
      <c r="DOH68" s="22"/>
      <c r="DOI68" s="22"/>
      <c r="DOJ68" s="22"/>
      <c r="DOK68" s="22"/>
      <c r="DOL68" s="22"/>
      <c r="DOM68" s="22"/>
      <c r="DON68" s="22"/>
      <c r="DOO68" s="22"/>
      <c r="DOP68" s="22"/>
      <c r="DOQ68" s="22"/>
      <c r="DOR68" s="22"/>
      <c r="DOS68" s="22"/>
      <c r="DOT68" s="22"/>
      <c r="DOU68" s="22"/>
      <c r="DOV68" s="22"/>
      <c r="DOW68" s="22"/>
      <c r="DOX68" s="22"/>
      <c r="DOY68" s="22"/>
      <c r="DOZ68" s="22"/>
      <c r="DPA68" s="22"/>
      <c r="DPB68" s="22"/>
      <c r="DPC68" s="22"/>
      <c r="DPD68" s="22"/>
      <c r="DPE68" s="22"/>
      <c r="DPF68" s="22"/>
      <c r="DPG68" s="22"/>
      <c r="DPH68" s="22"/>
      <c r="DPI68" s="22"/>
      <c r="DPJ68" s="22"/>
      <c r="DPK68" s="22"/>
      <c r="DPL68" s="22"/>
      <c r="DPM68" s="22"/>
      <c r="DPN68" s="22"/>
      <c r="DPO68" s="22"/>
      <c r="DPP68" s="22"/>
      <c r="DPQ68" s="22"/>
      <c r="DPR68" s="22"/>
      <c r="DPS68" s="22"/>
      <c r="DPT68" s="22"/>
      <c r="DPU68" s="22"/>
      <c r="DPV68" s="22"/>
      <c r="DPW68" s="22"/>
      <c r="DPX68" s="22"/>
      <c r="DPY68" s="22"/>
      <c r="DPZ68" s="22"/>
      <c r="DQA68" s="22"/>
      <c r="DQB68" s="22"/>
      <c r="DQC68" s="22"/>
      <c r="DQD68" s="22"/>
      <c r="DQE68" s="22"/>
      <c r="DQF68" s="22"/>
      <c r="DQG68" s="22"/>
      <c r="DQH68" s="22"/>
      <c r="DQI68" s="22"/>
      <c r="DQJ68" s="22"/>
      <c r="DQK68" s="22"/>
      <c r="DQL68" s="22"/>
      <c r="DQM68" s="22"/>
      <c r="DQN68" s="22"/>
      <c r="DQO68" s="22"/>
      <c r="DQP68" s="22"/>
      <c r="DQQ68" s="22"/>
      <c r="DQR68" s="22"/>
      <c r="DQS68" s="22"/>
      <c r="DQT68" s="22"/>
      <c r="DQU68" s="22"/>
      <c r="DQV68" s="22"/>
      <c r="DQW68" s="22"/>
      <c r="DQX68" s="22"/>
      <c r="DQY68" s="22"/>
      <c r="DQZ68" s="22"/>
      <c r="DRA68" s="22"/>
      <c r="DRB68" s="22"/>
      <c r="DRC68" s="22"/>
      <c r="DRD68" s="22"/>
      <c r="DRE68" s="22"/>
      <c r="DRF68" s="22"/>
      <c r="DRG68" s="22"/>
      <c r="DRH68" s="22"/>
      <c r="DRI68" s="22"/>
      <c r="DRJ68" s="22"/>
      <c r="DRK68" s="22"/>
      <c r="DRL68" s="22"/>
      <c r="DRM68" s="22"/>
      <c r="DRN68" s="22"/>
      <c r="DRO68" s="22"/>
      <c r="DRP68" s="22"/>
      <c r="DRQ68" s="22"/>
      <c r="DRR68" s="22"/>
      <c r="DRS68" s="22"/>
      <c r="DRT68" s="22"/>
      <c r="DRU68" s="22"/>
      <c r="DRV68" s="22"/>
      <c r="DRW68" s="22"/>
      <c r="DRX68" s="22"/>
      <c r="DRY68" s="22"/>
      <c r="DRZ68" s="22"/>
      <c r="DSA68" s="22"/>
      <c r="DSB68" s="22"/>
      <c r="DSC68" s="22"/>
      <c r="DSD68" s="22"/>
      <c r="DSE68" s="22"/>
      <c r="DSF68" s="22"/>
      <c r="DSG68" s="22"/>
      <c r="DSH68" s="22"/>
      <c r="DSI68" s="22"/>
      <c r="DSJ68" s="22"/>
      <c r="DSK68" s="22"/>
      <c r="DSL68" s="22"/>
      <c r="DSM68" s="22"/>
      <c r="DSN68" s="22"/>
      <c r="DSO68" s="22"/>
      <c r="DSP68" s="22"/>
      <c r="DSQ68" s="22"/>
      <c r="DSR68" s="22"/>
      <c r="DSS68" s="22"/>
      <c r="DST68" s="22"/>
      <c r="DSU68" s="22"/>
      <c r="DSV68" s="22"/>
      <c r="DSW68" s="22"/>
      <c r="DSX68" s="22"/>
      <c r="DSY68" s="22"/>
      <c r="DSZ68" s="22"/>
      <c r="DTA68" s="22"/>
      <c r="DTB68" s="22"/>
      <c r="DTC68" s="22"/>
      <c r="DTD68" s="22"/>
      <c r="DTE68" s="22"/>
      <c r="DTF68" s="22"/>
      <c r="DTG68" s="22"/>
      <c r="DTH68" s="22"/>
      <c r="DTI68" s="22"/>
      <c r="DTJ68" s="22"/>
      <c r="DTK68" s="22"/>
      <c r="DTL68" s="22"/>
      <c r="DTM68" s="22"/>
      <c r="DTN68" s="22"/>
      <c r="DTO68" s="22"/>
      <c r="DTP68" s="22"/>
      <c r="DTQ68" s="22"/>
      <c r="DTR68" s="22"/>
      <c r="DTS68" s="22"/>
      <c r="DTT68" s="22"/>
      <c r="DTU68" s="22"/>
      <c r="DTV68" s="22"/>
      <c r="DTW68" s="22"/>
      <c r="DTX68" s="22"/>
      <c r="DTY68" s="22"/>
      <c r="DTZ68" s="22"/>
      <c r="DUA68" s="22"/>
      <c r="DUB68" s="22"/>
      <c r="DUC68" s="22"/>
      <c r="DUD68" s="22"/>
      <c r="DUE68" s="22"/>
      <c r="DUF68" s="22"/>
      <c r="DUG68" s="22"/>
      <c r="DUH68" s="22"/>
      <c r="DUI68" s="22"/>
      <c r="DUJ68" s="22"/>
      <c r="DUK68" s="22"/>
      <c r="DUL68" s="22"/>
      <c r="DUM68" s="22"/>
      <c r="DUN68" s="22"/>
      <c r="DUO68" s="22"/>
      <c r="DUP68" s="22"/>
      <c r="DUQ68" s="22"/>
      <c r="DUR68" s="22"/>
      <c r="DUS68" s="22"/>
      <c r="DUT68" s="22"/>
      <c r="DUU68" s="22"/>
      <c r="DUV68" s="22"/>
      <c r="DUW68" s="22"/>
      <c r="DUX68" s="22"/>
      <c r="DUY68" s="22"/>
      <c r="DUZ68" s="22"/>
      <c r="DVA68" s="22"/>
      <c r="DVB68" s="22"/>
      <c r="DVC68" s="22"/>
      <c r="DVD68" s="22"/>
      <c r="DVE68" s="22"/>
      <c r="DVF68" s="22"/>
      <c r="DVG68" s="22"/>
      <c r="DVH68" s="22"/>
      <c r="DVI68" s="22"/>
      <c r="DVJ68" s="22"/>
      <c r="DVK68" s="22"/>
      <c r="DVL68" s="22"/>
      <c r="DVM68" s="22"/>
      <c r="DVN68" s="22"/>
      <c r="DVO68" s="22"/>
      <c r="DVP68" s="22"/>
      <c r="DVQ68" s="22"/>
      <c r="DVR68" s="22"/>
      <c r="DVS68" s="22"/>
      <c r="DVT68" s="22"/>
      <c r="DVU68" s="22"/>
      <c r="DVV68" s="22"/>
      <c r="DVW68" s="22"/>
      <c r="DVX68" s="22"/>
      <c r="DVY68" s="22"/>
      <c r="DVZ68" s="22"/>
      <c r="DWA68" s="22"/>
      <c r="DWB68" s="22"/>
      <c r="DWC68" s="22"/>
      <c r="DWD68" s="22"/>
      <c r="DWE68" s="22"/>
      <c r="DWF68" s="22"/>
      <c r="DWG68" s="22"/>
      <c r="DWH68" s="22"/>
      <c r="DWI68" s="22"/>
      <c r="DWJ68" s="22"/>
      <c r="DWK68" s="22"/>
      <c r="DWL68" s="22"/>
      <c r="DWM68" s="22"/>
      <c r="DWN68" s="22"/>
      <c r="DWO68" s="22"/>
      <c r="DWP68" s="22"/>
      <c r="DWQ68" s="22"/>
      <c r="DWR68" s="22"/>
      <c r="DWS68" s="22"/>
      <c r="DWT68" s="22"/>
      <c r="DWU68" s="22"/>
      <c r="DWV68" s="22"/>
      <c r="DWW68" s="22"/>
      <c r="DWX68" s="22"/>
      <c r="DWY68" s="22"/>
      <c r="DWZ68" s="22"/>
      <c r="DXA68" s="22"/>
      <c r="DXB68" s="22"/>
      <c r="DXC68" s="22"/>
      <c r="DXD68" s="22"/>
      <c r="DXE68" s="22"/>
      <c r="DXF68" s="22"/>
      <c r="DXG68" s="22"/>
      <c r="DXH68" s="22"/>
      <c r="DXI68" s="22"/>
      <c r="DXJ68" s="22"/>
      <c r="DXK68" s="22"/>
      <c r="DXL68" s="22"/>
      <c r="DXM68" s="22"/>
      <c r="DXN68" s="22"/>
      <c r="DXO68" s="22"/>
      <c r="DXP68" s="22"/>
      <c r="DXQ68" s="22"/>
      <c r="DXR68" s="22"/>
      <c r="DXS68" s="22"/>
      <c r="DXT68" s="22"/>
      <c r="DXU68" s="22"/>
      <c r="DXV68" s="22"/>
      <c r="DXW68" s="22"/>
      <c r="DXX68" s="22"/>
      <c r="DXY68" s="22"/>
      <c r="DXZ68" s="22"/>
      <c r="DYA68" s="22"/>
      <c r="DYB68" s="22"/>
      <c r="DYC68" s="22"/>
      <c r="DYD68" s="22"/>
      <c r="DYE68" s="22"/>
      <c r="DYF68" s="22"/>
      <c r="DYG68" s="22"/>
      <c r="DYH68" s="22"/>
      <c r="DYI68" s="22"/>
      <c r="DYJ68" s="22"/>
      <c r="DYK68" s="22"/>
      <c r="DYL68" s="22"/>
      <c r="DYM68" s="22"/>
      <c r="DYN68" s="22"/>
      <c r="DYO68" s="22"/>
      <c r="DYP68" s="22"/>
      <c r="DYQ68" s="22"/>
      <c r="DYR68" s="22"/>
      <c r="DYS68" s="22"/>
      <c r="DYT68" s="22"/>
      <c r="DYU68" s="22"/>
      <c r="DYV68" s="22"/>
      <c r="DYW68" s="22"/>
      <c r="DYX68" s="22"/>
      <c r="DYY68" s="22"/>
      <c r="DYZ68" s="22"/>
      <c r="DZA68" s="22"/>
      <c r="DZB68" s="22"/>
      <c r="DZC68" s="22"/>
      <c r="DZD68" s="22"/>
      <c r="DZE68" s="22"/>
      <c r="DZF68" s="22"/>
      <c r="DZG68" s="22"/>
      <c r="DZH68" s="22"/>
      <c r="DZI68" s="22"/>
      <c r="DZJ68" s="22"/>
      <c r="DZK68" s="22"/>
      <c r="DZL68" s="22"/>
      <c r="DZM68" s="22"/>
      <c r="DZN68" s="22"/>
      <c r="DZO68" s="22"/>
      <c r="DZP68" s="22"/>
      <c r="DZQ68" s="22"/>
      <c r="DZR68" s="22"/>
      <c r="DZS68" s="22"/>
      <c r="DZT68" s="22"/>
      <c r="DZU68" s="22"/>
      <c r="DZV68" s="22"/>
      <c r="DZW68" s="22"/>
      <c r="DZX68" s="22"/>
      <c r="DZY68" s="22"/>
      <c r="DZZ68" s="22"/>
      <c r="EAA68" s="22"/>
      <c r="EAB68" s="22"/>
      <c r="EAC68" s="22"/>
      <c r="EAD68" s="22"/>
      <c r="EAE68" s="22"/>
      <c r="EAF68" s="22"/>
      <c r="EAG68" s="22"/>
      <c r="EAH68" s="22"/>
      <c r="EAI68" s="22"/>
      <c r="EAJ68" s="22"/>
      <c r="EAK68" s="22"/>
      <c r="EAL68" s="22"/>
      <c r="EAM68" s="22"/>
      <c r="EAN68" s="22"/>
      <c r="EAO68" s="22"/>
      <c r="EAP68" s="22"/>
      <c r="EAQ68" s="22"/>
      <c r="EAR68" s="22"/>
      <c r="EAS68" s="22"/>
      <c r="EAT68" s="22"/>
      <c r="EAU68" s="22"/>
      <c r="EAV68" s="22"/>
      <c r="EAW68" s="22"/>
      <c r="EAX68" s="22"/>
      <c r="EAY68" s="22"/>
      <c r="EAZ68" s="22"/>
      <c r="EBA68" s="22"/>
      <c r="EBB68" s="22"/>
      <c r="EBC68" s="22"/>
      <c r="EBD68" s="22"/>
      <c r="EBE68" s="22"/>
      <c r="EBF68" s="22"/>
      <c r="EBG68" s="22"/>
      <c r="EBH68" s="22"/>
      <c r="EBI68" s="22"/>
      <c r="EBJ68" s="22"/>
      <c r="EBK68" s="22"/>
      <c r="EBL68" s="22"/>
      <c r="EBM68" s="22"/>
      <c r="EBN68" s="22"/>
      <c r="EBO68" s="22"/>
      <c r="EBP68" s="22"/>
      <c r="EBQ68" s="22"/>
      <c r="EBR68" s="22"/>
      <c r="EBS68" s="22"/>
      <c r="EBT68" s="22"/>
      <c r="EBU68" s="22"/>
      <c r="EBV68" s="22"/>
      <c r="EBW68" s="22"/>
      <c r="EBX68" s="22"/>
      <c r="EBY68" s="22"/>
      <c r="EBZ68" s="22"/>
      <c r="ECA68" s="22"/>
      <c r="ECB68" s="22"/>
      <c r="ECC68" s="22"/>
      <c r="ECD68" s="22"/>
      <c r="ECE68" s="22"/>
      <c r="ECF68" s="22"/>
      <c r="ECG68" s="22"/>
      <c r="ECH68" s="22"/>
      <c r="ECI68" s="22"/>
      <c r="ECJ68" s="22"/>
      <c r="ECK68" s="22"/>
      <c r="ECL68" s="22"/>
      <c r="ECM68" s="22"/>
      <c r="ECN68" s="22"/>
      <c r="ECO68" s="22"/>
      <c r="ECP68" s="22"/>
      <c r="ECQ68" s="22"/>
      <c r="ECR68" s="22"/>
      <c r="ECS68" s="22"/>
      <c r="ECT68" s="22"/>
      <c r="ECU68" s="22"/>
      <c r="ECV68" s="22"/>
      <c r="ECW68" s="22"/>
      <c r="ECX68" s="22"/>
      <c r="ECY68" s="22"/>
      <c r="ECZ68" s="22"/>
      <c r="EDA68" s="22"/>
      <c r="EDB68" s="22"/>
      <c r="EDC68" s="22"/>
      <c r="EDD68" s="22"/>
      <c r="EDE68" s="22"/>
      <c r="EDF68" s="22"/>
      <c r="EDG68" s="22"/>
      <c r="EDH68" s="22"/>
      <c r="EDI68" s="22"/>
      <c r="EDJ68" s="22"/>
      <c r="EDK68" s="22"/>
      <c r="EDL68" s="22"/>
      <c r="EDM68" s="22"/>
      <c r="EDN68" s="22"/>
      <c r="EDO68" s="22"/>
      <c r="EDP68" s="22"/>
      <c r="EDQ68" s="22"/>
      <c r="EDR68" s="22"/>
      <c r="EDS68" s="22"/>
      <c r="EDT68" s="22"/>
      <c r="EDU68" s="22"/>
      <c r="EDV68" s="22"/>
      <c r="EDW68" s="22"/>
      <c r="EDX68" s="22"/>
      <c r="EDY68" s="22"/>
      <c r="EDZ68" s="22"/>
      <c r="EEA68" s="22"/>
      <c r="EEB68" s="22"/>
      <c r="EEC68" s="22"/>
      <c r="EED68" s="22"/>
      <c r="EEE68" s="22"/>
      <c r="EEF68" s="22"/>
      <c r="EEG68" s="22"/>
      <c r="EEH68" s="22"/>
      <c r="EEI68" s="22"/>
      <c r="EEJ68" s="22"/>
      <c r="EEK68" s="22"/>
      <c r="EEL68" s="22"/>
      <c r="EEM68" s="22"/>
      <c r="EEN68" s="22"/>
      <c r="EEO68" s="22"/>
      <c r="EEP68" s="22"/>
      <c r="EEQ68" s="22"/>
      <c r="EER68" s="22"/>
      <c r="EES68" s="22"/>
      <c r="EET68" s="22"/>
      <c r="EEU68" s="22"/>
      <c r="EEV68" s="22"/>
      <c r="EEW68" s="22"/>
      <c r="EEX68" s="22"/>
      <c r="EEY68" s="22"/>
      <c r="EEZ68" s="22"/>
      <c r="EFA68" s="22"/>
      <c r="EFB68" s="22"/>
      <c r="EFC68" s="22"/>
      <c r="EFD68" s="22"/>
      <c r="EFE68" s="22"/>
      <c r="EFF68" s="22"/>
      <c r="EFG68" s="22"/>
      <c r="EFH68" s="22"/>
      <c r="EFI68" s="22"/>
      <c r="EFJ68" s="22"/>
      <c r="EFK68" s="22"/>
      <c r="EFL68" s="22"/>
      <c r="EFM68" s="22"/>
      <c r="EFN68" s="22"/>
      <c r="EFO68" s="22"/>
      <c r="EFP68" s="22"/>
      <c r="EFQ68" s="22"/>
      <c r="EFR68" s="22"/>
      <c r="EFS68" s="22"/>
      <c r="EFT68" s="22"/>
      <c r="EFU68" s="22"/>
      <c r="EFV68" s="22"/>
      <c r="EFW68" s="22"/>
      <c r="EFX68" s="22"/>
      <c r="EFY68" s="22"/>
      <c r="EFZ68" s="22"/>
      <c r="EGA68" s="22"/>
      <c r="EGB68" s="22"/>
      <c r="EGC68" s="22"/>
      <c r="EGD68" s="22"/>
      <c r="EGE68" s="22"/>
      <c r="EGF68" s="22"/>
      <c r="EGG68" s="22"/>
      <c r="EGH68" s="22"/>
      <c r="EGI68" s="22"/>
      <c r="EGJ68" s="22"/>
      <c r="EGK68" s="22"/>
      <c r="EGL68" s="22"/>
      <c r="EGM68" s="22"/>
      <c r="EGN68" s="22"/>
      <c r="EGO68" s="22"/>
      <c r="EGP68" s="22"/>
      <c r="EGQ68" s="22"/>
      <c r="EGR68" s="22"/>
      <c r="EGS68" s="22"/>
      <c r="EGT68" s="22"/>
      <c r="EGU68" s="22"/>
      <c r="EGV68" s="22"/>
      <c r="EGW68" s="22"/>
      <c r="EGX68" s="22"/>
      <c r="EGY68" s="22"/>
      <c r="EGZ68" s="22"/>
      <c r="EHA68" s="22"/>
      <c r="EHB68" s="22"/>
      <c r="EHC68" s="22"/>
      <c r="EHD68" s="22"/>
      <c r="EHE68" s="22"/>
      <c r="EHF68" s="22"/>
      <c r="EHG68" s="22"/>
      <c r="EHH68" s="22"/>
      <c r="EHI68" s="22"/>
      <c r="EHJ68" s="22"/>
      <c r="EHK68" s="22"/>
      <c r="EHL68" s="22"/>
      <c r="EHM68" s="22"/>
      <c r="EHN68" s="22"/>
      <c r="EHO68" s="22"/>
      <c r="EHP68" s="22"/>
      <c r="EHQ68" s="22"/>
      <c r="EHR68" s="22"/>
      <c r="EHS68" s="22"/>
      <c r="EHT68" s="22"/>
      <c r="EHU68" s="22"/>
      <c r="EHV68" s="22"/>
      <c r="EHW68" s="22"/>
      <c r="EHX68" s="22"/>
      <c r="EHY68" s="22"/>
      <c r="EHZ68" s="22"/>
      <c r="EIA68" s="22"/>
      <c r="EIB68" s="22"/>
      <c r="EIC68" s="22"/>
      <c r="EID68" s="22"/>
      <c r="EIE68" s="22"/>
      <c r="EIF68" s="22"/>
      <c r="EIG68" s="22"/>
      <c r="EIH68" s="22"/>
      <c r="EII68" s="22"/>
      <c r="EIJ68" s="22"/>
      <c r="EIK68" s="22"/>
      <c r="EIL68" s="22"/>
      <c r="EIM68" s="22"/>
      <c r="EIN68" s="22"/>
      <c r="EIO68" s="22"/>
      <c r="EIP68" s="22"/>
      <c r="EIQ68" s="22"/>
      <c r="EIR68" s="22"/>
      <c r="EIS68" s="22"/>
      <c r="EIT68" s="22"/>
      <c r="EIU68" s="22"/>
      <c r="EIV68" s="22"/>
      <c r="EIW68" s="22"/>
      <c r="EIX68" s="22"/>
      <c r="EIY68" s="22"/>
      <c r="EIZ68" s="22"/>
      <c r="EJA68" s="22"/>
      <c r="EJB68" s="22"/>
      <c r="EJC68" s="22"/>
      <c r="EJD68" s="22"/>
      <c r="EJE68" s="22"/>
      <c r="EJF68" s="22"/>
      <c r="EJG68" s="22"/>
      <c r="EJH68" s="22"/>
      <c r="EJI68" s="22"/>
      <c r="EJJ68" s="22"/>
      <c r="EJK68" s="22"/>
      <c r="EJL68" s="22"/>
      <c r="EJM68" s="22"/>
      <c r="EJN68" s="22"/>
      <c r="EJO68" s="22"/>
      <c r="EJP68" s="22"/>
      <c r="EJQ68" s="22"/>
      <c r="EJR68" s="22"/>
      <c r="EJS68" s="22"/>
      <c r="EJT68" s="22"/>
      <c r="EJU68" s="22"/>
      <c r="EJV68" s="22"/>
      <c r="EJW68" s="22"/>
      <c r="EJX68" s="22"/>
      <c r="EJY68" s="22"/>
      <c r="EJZ68" s="22"/>
      <c r="EKA68" s="22"/>
      <c r="EKB68" s="22"/>
      <c r="EKC68" s="22"/>
      <c r="EKD68" s="22"/>
      <c r="EKE68" s="22"/>
      <c r="EKF68" s="22"/>
      <c r="EKG68" s="22"/>
      <c r="EKH68" s="22"/>
      <c r="EKI68" s="22"/>
      <c r="EKJ68" s="22"/>
      <c r="EKK68" s="22"/>
      <c r="EKL68" s="22"/>
      <c r="EKM68" s="22"/>
      <c r="EKN68" s="22"/>
      <c r="EKO68" s="22"/>
      <c r="EKP68" s="22"/>
      <c r="EKQ68" s="22"/>
      <c r="EKR68" s="22"/>
      <c r="EKS68" s="22"/>
      <c r="EKT68" s="22"/>
      <c r="EKU68" s="22"/>
      <c r="EKV68" s="22"/>
      <c r="EKW68" s="22"/>
      <c r="EKX68" s="22"/>
      <c r="EKY68" s="22"/>
      <c r="EKZ68" s="22"/>
      <c r="ELA68" s="22"/>
      <c r="ELB68" s="22"/>
      <c r="ELC68" s="22"/>
      <c r="ELD68" s="22"/>
      <c r="ELE68" s="22"/>
      <c r="ELF68" s="22"/>
      <c r="ELG68" s="22"/>
      <c r="ELH68" s="22"/>
      <c r="ELI68" s="22"/>
      <c r="ELJ68" s="22"/>
      <c r="ELK68" s="22"/>
      <c r="ELL68" s="22"/>
      <c r="ELM68" s="22"/>
      <c r="ELN68" s="22"/>
      <c r="ELO68" s="22"/>
      <c r="ELP68" s="22"/>
      <c r="ELQ68" s="22"/>
      <c r="ELR68" s="22"/>
      <c r="ELS68" s="22"/>
      <c r="ELT68" s="22"/>
      <c r="ELU68" s="22"/>
      <c r="ELV68" s="22"/>
      <c r="ELW68" s="22"/>
      <c r="ELX68" s="22"/>
      <c r="ELY68" s="22"/>
      <c r="ELZ68" s="22"/>
      <c r="EMA68" s="22"/>
      <c r="EMB68" s="22"/>
      <c r="EMC68" s="22"/>
      <c r="EMD68" s="22"/>
      <c r="EME68" s="22"/>
      <c r="EMF68" s="22"/>
      <c r="EMG68" s="22"/>
      <c r="EMH68" s="22"/>
      <c r="EMI68" s="22"/>
      <c r="EMJ68" s="22"/>
      <c r="EMK68" s="22"/>
      <c r="EML68" s="22"/>
      <c r="EMM68" s="22"/>
      <c r="EMN68" s="22"/>
      <c r="EMO68" s="22"/>
      <c r="EMP68" s="22"/>
      <c r="EMQ68" s="22"/>
      <c r="EMR68" s="22"/>
      <c r="EMS68" s="22"/>
      <c r="EMT68" s="22"/>
      <c r="EMU68" s="22"/>
      <c r="EMV68" s="22"/>
      <c r="EMW68" s="22"/>
      <c r="EMX68" s="22"/>
      <c r="EMY68" s="22"/>
      <c r="EMZ68" s="22"/>
      <c r="ENA68" s="22"/>
      <c r="ENB68" s="22"/>
      <c r="ENC68" s="22"/>
      <c r="END68" s="22"/>
      <c r="ENE68" s="22"/>
      <c r="ENF68" s="22"/>
      <c r="ENG68" s="22"/>
      <c r="ENH68" s="22"/>
      <c r="ENI68" s="22"/>
      <c r="ENJ68" s="22"/>
      <c r="ENK68" s="22"/>
      <c r="ENL68" s="22"/>
      <c r="ENM68" s="22"/>
      <c r="ENN68" s="22"/>
      <c r="ENO68" s="22"/>
      <c r="ENP68" s="22"/>
      <c r="ENQ68" s="22"/>
      <c r="ENR68" s="22"/>
      <c r="ENS68" s="22"/>
      <c r="ENT68" s="22"/>
      <c r="ENU68" s="22"/>
      <c r="ENV68" s="22"/>
      <c r="ENW68" s="22"/>
      <c r="ENX68" s="22"/>
      <c r="ENY68" s="22"/>
      <c r="ENZ68" s="22"/>
      <c r="EOA68" s="22"/>
      <c r="EOB68" s="22"/>
      <c r="EOC68" s="22"/>
      <c r="EOD68" s="22"/>
      <c r="EOE68" s="22"/>
      <c r="EOF68" s="22"/>
      <c r="EOG68" s="22"/>
      <c r="EOH68" s="22"/>
      <c r="EOI68" s="22"/>
      <c r="EOJ68" s="22"/>
      <c r="EOK68" s="22"/>
      <c r="EOL68" s="22"/>
      <c r="EOM68" s="22"/>
      <c r="EON68" s="22"/>
      <c r="EOO68" s="22"/>
      <c r="EOP68" s="22"/>
      <c r="EOQ68" s="22"/>
      <c r="EOR68" s="22"/>
      <c r="EOS68" s="22"/>
      <c r="EOT68" s="22"/>
      <c r="EOU68" s="22"/>
      <c r="EOV68" s="22"/>
      <c r="EOW68" s="22"/>
      <c r="EOX68" s="22"/>
      <c r="EOY68" s="22"/>
      <c r="EOZ68" s="22"/>
      <c r="EPA68" s="22"/>
      <c r="EPB68" s="22"/>
      <c r="EPC68" s="22"/>
      <c r="EPD68" s="22"/>
      <c r="EPE68" s="22"/>
      <c r="EPF68" s="22"/>
      <c r="EPG68" s="22"/>
      <c r="EPH68" s="22"/>
      <c r="EPI68" s="22"/>
      <c r="EPJ68" s="22"/>
      <c r="EPK68" s="22"/>
      <c r="EPL68" s="22"/>
      <c r="EPM68" s="22"/>
      <c r="EPN68" s="22"/>
      <c r="EPO68" s="22"/>
      <c r="EPP68" s="22"/>
      <c r="EPQ68" s="22"/>
      <c r="EPR68" s="22"/>
      <c r="EPS68" s="22"/>
      <c r="EPT68" s="22"/>
      <c r="EPU68" s="22"/>
      <c r="EPV68" s="22"/>
      <c r="EPW68" s="22"/>
      <c r="EPX68" s="22"/>
      <c r="EPY68" s="22"/>
      <c r="EPZ68" s="22"/>
      <c r="EQA68" s="22"/>
      <c r="EQB68" s="22"/>
      <c r="EQC68" s="22"/>
      <c r="EQD68" s="22"/>
      <c r="EQE68" s="22"/>
      <c r="EQF68" s="22"/>
      <c r="EQG68" s="22"/>
      <c r="EQH68" s="22"/>
      <c r="EQI68" s="22"/>
      <c r="EQJ68" s="22"/>
      <c r="EQK68" s="22"/>
      <c r="EQL68" s="22"/>
      <c r="EQM68" s="22"/>
      <c r="EQN68" s="22"/>
      <c r="EQO68" s="22"/>
      <c r="EQP68" s="22"/>
      <c r="EQQ68" s="22"/>
      <c r="EQR68" s="22"/>
      <c r="EQS68" s="22"/>
      <c r="EQT68" s="22"/>
      <c r="EQU68" s="22"/>
      <c r="EQV68" s="22"/>
      <c r="EQW68" s="22"/>
      <c r="EQX68" s="22"/>
      <c r="EQY68" s="22"/>
      <c r="EQZ68" s="22"/>
      <c r="ERA68" s="22"/>
      <c r="ERB68" s="22"/>
      <c r="ERC68" s="22"/>
      <c r="ERD68" s="22"/>
      <c r="ERE68" s="22"/>
      <c r="ERF68" s="22"/>
      <c r="ERG68" s="22"/>
      <c r="ERH68" s="22"/>
      <c r="ERI68" s="22"/>
      <c r="ERJ68" s="22"/>
      <c r="ERK68" s="22"/>
      <c r="ERL68" s="22"/>
      <c r="ERM68" s="22"/>
      <c r="ERN68" s="22"/>
      <c r="ERO68" s="22"/>
      <c r="ERP68" s="22"/>
      <c r="ERQ68" s="22"/>
      <c r="ERR68" s="22"/>
      <c r="ERS68" s="22"/>
      <c r="ERT68" s="22"/>
      <c r="ERU68" s="22"/>
      <c r="ERV68" s="22"/>
      <c r="ERW68" s="22"/>
      <c r="ERX68" s="22"/>
      <c r="ERY68" s="22"/>
      <c r="ERZ68" s="22"/>
      <c r="ESA68" s="22"/>
      <c r="ESB68" s="22"/>
      <c r="ESC68" s="22"/>
      <c r="ESD68" s="22"/>
      <c r="ESE68" s="22"/>
      <c r="ESF68" s="22"/>
      <c r="ESG68" s="22"/>
      <c r="ESH68" s="22"/>
      <c r="ESI68" s="22"/>
      <c r="ESJ68" s="22"/>
      <c r="ESK68" s="22"/>
      <c r="ESL68" s="22"/>
      <c r="ESM68" s="22"/>
      <c r="ESN68" s="22"/>
      <c r="ESO68" s="22"/>
      <c r="ESP68" s="22"/>
      <c r="ESQ68" s="22"/>
      <c r="ESR68" s="22"/>
      <c r="ESS68" s="22"/>
      <c r="EST68" s="22"/>
      <c r="ESU68" s="22"/>
      <c r="ESV68" s="22"/>
      <c r="ESW68" s="22"/>
      <c r="ESX68" s="22"/>
      <c r="ESY68" s="22"/>
      <c r="ESZ68" s="22"/>
      <c r="ETA68" s="22"/>
      <c r="ETB68" s="22"/>
      <c r="ETC68" s="22"/>
      <c r="ETD68" s="22"/>
      <c r="ETE68" s="22"/>
      <c r="ETF68" s="22"/>
      <c r="ETG68" s="22"/>
      <c r="ETH68" s="22"/>
      <c r="ETI68" s="22"/>
      <c r="ETJ68" s="22"/>
      <c r="ETK68" s="22"/>
      <c r="ETL68" s="22"/>
      <c r="ETM68" s="22"/>
      <c r="ETN68" s="22"/>
      <c r="ETO68" s="22"/>
      <c r="ETP68" s="22"/>
      <c r="ETQ68" s="22"/>
      <c r="ETR68" s="22"/>
      <c r="ETS68" s="22"/>
      <c r="ETT68" s="22"/>
      <c r="ETU68" s="22"/>
      <c r="ETV68" s="22"/>
      <c r="ETW68" s="22"/>
      <c r="ETX68" s="22"/>
      <c r="ETY68" s="22"/>
      <c r="ETZ68" s="22"/>
      <c r="EUA68" s="22"/>
      <c r="EUB68" s="22"/>
      <c r="EUC68" s="22"/>
      <c r="EUD68" s="22"/>
      <c r="EUE68" s="22"/>
      <c r="EUF68" s="22"/>
      <c r="EUG68" s="22"/>
      <c r="EUH68" s="22"/>
      <c r="EUI68" s="22"/>
      <c r="EUJ68" s="22"/>
      <c r="EUK68" s="22"/>
      <c r="EUL68" s="22"/>
      <c r="EUM68" s="22"/>
      <c r="EUN68" s="22"/>
      <c r="EUO68" s="22"/>
      <c r="EUP68" s="22"/>
      <c r="EUQ68" s="22"/>
      <c r="EUR68" s="22"/>
      <c r="EUS68" s="22"/>
      <c r="EUT68" s="22"/>
      <c r="EUU68" s="22"/>
      <c r="EUV68" s="22"/>
      <c r="EUW68" s="22"/>
      <c r="EUX68" s="22"/>
      <c r="EUY68" s="22"/>
      <c r="EUZ68" s="22"/>
      <c r="EVA68" s="22"/>
      <c r="EVB68" s="22"/>
      <c r="EVC68" s="22"/>
      <c r="EVD68" s="22"/>
      <c r="EVE68" s="22"/>
      <c r="EVF68" s="22"/>
      <c r="EVG68" s="22"/>
      <c r="EVH68" s="22"/>
      <c r="EVI68" s="22"/>
      <c r="EVJ68" s="22"/>
      <c r="EVK68" s="22"/>
      <c r="EVL68" s="22"/>
      <c r="EVM68" s="22"/>
      <c r="EVN68" s="22"/>
      <c r="EVO68" s="22"/>
      <c r="EVP68" s="22"/>
      <c r="EVQ68" s="22"/>
      <c r="EVR68" s="22"/>
      <c r="EVS68" s="22"/>
      <c r="EVT68" s="22"/>
      <c r="EVU68" s="22"/>
      <c r="EVV68" s="22"/>
      <c r="EVW68" s="22"/>
      <c r="EVX68" s="22"/>
      <c r="EVY68" s="22"/>
      <c r="EVZ68" s="22"/>
      <c r="EWA68" s="22"/>
      <c r="EWB68" s="22"/>
      <c r="EWC68" s="22"/>
      <c r="EWD68" s="22"/>
      <c r="EWE68" s="22"/>
      <c r="EWF68" s="22"/>
      <c r="EWG68" s="22"/>
      <c r="EWH68" s="22"/>
      <c r="EWI68" s="22"/>
      <c r="EWJ68" s="22"/>
      <c r="EWK68" s="22"/>
      <c r="EWL68" s="22"/>
      <c r="EWM68" s="22"/>
      <c r="EWN68" s="22"/>
      <c r="EWO68" s="22"/>
      <c r="EWP68" s="22"/>
      <c r="EWQ68" s="22"/>
      <c r="EWR68" s="22"/>
      <c r="EWS68" s="22"/>
      <c r="EWT68" s="22"/>
      <c r="EWU68" s="22"/>
      <c r="EWV68" s="22"/>
      <c r="EWW68" s="22"/>
      <c r="EWX68" s="22"/>
      <c r="EWY68" s="22"/>
      <c r="EWZ68" s="22"/>
      <c r="EXA68" s="22"/>
      <c r="EXB68" s="22"/>
      <c r="EXC68" s="22"/>
      <c r="EXD68" s="22"/>
      <c r="EXE68" s="22"/>
      <c r="EXF68" s="22"/>
      <c r="EXG68" s="22"/>
      <c r="EXH68" s="22"/>
      <c r="EXI68" s="22"/>
      <c r="EXJ68" s="22"/>
      <c r="EXK68" s="22"/>
      <c r="EXL68" s="22"/>
      <c r="EXM68" s="22"/>
      <c r="EXN68" s="22"/>
      <c r="EXO68" s="22"/>
      <c r="EXP68" s="22"/>
      <c r="EXQ68" s="22"/>
      <c r="EXR68" s="22"/>
      <c r="EXS68" s="22"/>
      <c r="EXT68" s="22"/>
      <c r="EXU68" s="22"/>
      <c r="EXV68" s="22"/>
      <c r="EXW68" s="22"/>
      <c r="EXX68" s="22"/>
      <c r="EXY68" s="22"/>
      <c r="EXZ68" s="22"/>
      <c r="EYA68" s="22"/>
      <c r="EYB68" s="22"/>
      <c r="EYC68" s="22"/>
      <c r="EYD68" s="22"/>
      <c r="EYE68" s="22"/>
      <c r="EYF68" s="22"/>
      <c r="EYG68" s="22"/>
      <c r="EYH68" s="22"/>
      <c r="EYI68" s="22"/>
      <c r="EYJ68" s="22"/>
      <c r="EYK68" s="22"/>
      <c r="EYL68" s="22"/>
      <c r="EYM68" s="22"/>
      <c r="EYN68" s="22"/>
      <c r="EYO68" s="22"/>
      <c r="EYP68" s="22"/>
      <c r="EYQ68" s="22"/>
      <c r="EYR68" s="22"/>
      <c r="EYS68" s="22"/>
      <c r="EYT68" s="22"/>
      <c r="EYU68" s="22"/>
      <c r="EYV68" s="22"/>
      <c r="EYW68" s="22"/>
      <c r="EYX68" s="22"/>
      <c r="EYY68" s="22"/>
      <c r="EYZ68" s="22"/>
      <c r="EZA68" s="22"/>
      <c r="EZB68" s="22"/>
      <c r="EZC68" s="22"/>
      <c r="EZD68" s="22"/>
      <c r="EZE68" s="22"/>
      <c r="EZF68" s="22"/>
      <c r="EZG68" s="22"/>
      <c r="EZH68" s="22"/>
      <c r="EZI68" s="22"/>
      <c r="EZJ68" s="22"/>
      <c r="EZK68" s="22"/>
      <c r="EZL68" s="22"/>
      <c r="EZM68" s="22"/>
      <c r="EZN68" s="22"/>
      <c r="EZO68" s="22"/>
      <c r="EZP68" s="22"/>
      <c r="EZQ68" s="22"/>
      <c r="EZR68" s="22"/>
      <c r="EZS68" s="22"/>
      <c r="EZT68" s="22"/>
      <c r="EZU68" s="22"/>
      <c r="EZV68" s="22"/>
      <c r="EZW68" s="22"/>
      <c r="EZX68" s="22"/>
      <c r="EZY68" s="22"/>
      <c r="EZZ68" s="22"/>
      <c r="FAA68" s="22"/>
      <c r="FAB68" s="22"/>
      <c r="FAC68" s="22"/>
      <c r="FAD68" s="22"/>
      <c r="FAE68" s="22"/>
      <c r="FAF68" s="22"/>
      <c r="FAG68" s="22"/>
      <c r="FAH68" s="22"/>
      <c r="FAI68" s="22"/>
      <c r="FAJ68" s="22"/>
      <c r="FAK68" s="22"/>
      <c r="FAL68" s="22"/>
      <c r="FAM68" s="22"/>
      <c r="FAN68" s="22"/>
      <c r="FAO68" s="22"/>
      <c r="FAP68" s="22"/>
      <c r="FAQ68" s="22"/>
      <c r="FAR68" s="22"/>
      <c r="FAS68" s="22"/>
      <c r="FAT68" s="22"/>
      <c r="FAU68" s="22"/>
      <c r="FAV68" s="22"/>
      <c r="FAW68" s="22"/>
      <c r="FAX68" s="22"/>
      <c r="FAY68" s="22"/>
      <c r="FAZ68" s="22"/>
      <c r="FBA68" s="22"/>
      <c r="FBB68" s="22"/>
      <c r="FBC68" s="22"/>
      <c r="FBD68" s="22"/>
      <c r="FBE68" s="22"/>
      <c r="FBF68" s="22"/>
      <c r="FBG68" s="22"/>
      <c r="FBH68" s="22"/>
      <c r="FBI68" s="22"/>
      <c r="FBJ68" s="22"/>
      <c r="FBK68" s="22"/>
      <c r="FBL68" s="22"/>
      <c r="FBM68" s="22"/>
      <c r="FBN68" s="22"/>
      <c r="FBO68" s="22"/>
      <c r="FBP68" s="22"/>
      <c r="FBQ68" s="22"/>
      <c r="FBR68" s="22"/>
      <c r="FBS68" s="22"/>
      <c r="FBT68" s="22"/>
      <c r="FBU68" s="22"/>
      <c r="FBV68" s="22"/>
      <c r="FBW68" s="22"/>
      <c r="FBX68" s="22"/>
      <c r="FBY68" s="22"/>
      <c r="FBZ68" s="22"/>
      <c r="FCA68" s="22"/>
      <c r="FCB68" s="22"/>
      <c r="FCC68" s="22"/>
      <c r="FCD68" s="22"/>
      <c r="FCE68" s="22"/>
      <c r="FCF68" s="22"/>
      <c r="FCG68" s="22"/>
      <c r="FCH68" s="22"/>
      <c r="FCI68" s="22"/>
      <c r="FCJ68" s="22"/>
      <c r="FCK68" s="22"/>
      <c r="FCL68" s="22"/>
      <c r="FCM68" s="22"/>
      <c r="FCN68" s="22"/>
      <c r="FCO68" s="22"/>
      <c r="FCP68" s="22"/>
      <c r="FCQ68" s="22"/>
      <c r="FCR68" s="22"/>
      <c r="FCS68" s="22"/>
      <c r="FCT68" s="22"/>
      <c r="FCU68" s="22"/>
      <c r="FCV68" s="22"/>
      <c r="FCW68" s="22"/>
      <c r="FCX68" s="22"/>
      <c r="FCY68" s="22"/>
      <c r="FCZ68" s="22"/>
      <c r="FDA68" s="22"/>
      <c r="FDB68" s="22"/>
      <c r="FDC68" s="22"/>
      <c r="FDD68" s="22"/>
      <c r="FDE68" s="22"/>
      <c r="FDF68" s="22"/>
      <c r="FDG68" s="22"/>
      <c r="FDH68" s="22"/>
      <c r="FDI68" s="22"/>
      <c r="FDJ68" s="22"/>
      <c r="FDK68" s="22"/>
      <c r="FDL68" s="22"/>
      <c r="FDM68" s="22"/>
      <c r="FDN68" s="22"/>
      <c r="FDO68" s="22"/>
      <c r="FDP68" s="22"/>
      <c r="FDQ68" s="22"/>
      <c r="FDR68" s="22"/>
      <c r="FDS68" s="22"/>
      <c r="FDT68" s="22"/>
      <c r="FDU68" s="22"/>
      <c r="FDV68" s="22"/>
      <c r="FDW68" s="22"/>
      <c r="FDX68" s="22"/>
      <c r="FDY68" s="22"/>
      <c r="FDZ68" s="22"/>
      <c r="FEA68" s="22"/>
      <c r="FEB68" s="22"/>
      <c r="FEC68" s="22"/>
      <c r="FED68" s="22"/>
      <c r="FEE68" s="22"/>
      <c r="FEF68" s="22"/>
      <c r="FEG68" s="22"/>
      <c r="FEH68" s="22"/>
      <c r="FEI68" s="22"/>
      <c r="FEJ68" s="22"/>
      <c r="FEK68" s="22"/>
      <c r="FEL68" s="22"/>
      <c r="FEM68" s="22"/>
      <c r="FEN68" s="22"/>
      <c r="FEO68" s="22"/>
      <c r="FEP68" s="22"/>
      <c r="FEQ68" s="22"/>
      <c r="FER68" s="22"/>
      <c r="FES68" s="22"/>
      <c r="FET68" s="22"/>
      <c r="FEU68" s="22"/>
      <c r="FEV68" s="22"/>
      <c r="FEW68" s="22"/>
      <c r="FEX68" s="22"/>
      <c r="FEY68" s="22"/>
      <c r="FEZ68" s="22"/>
      <c r="FFA68" s="22"/>
      <c r="FFB68" s="22"/>
      <c r="FFC68" s="22"/>
      <c r="FFD68" s="22"/>
      <c r="FFE68" s="22"/>
      <c r="FFF68" s="22"/>
      <c r="FFG68" s="22"/>
      <c r="FFH68" s="22"/>
      <c r="FFI68" s="22"/>
      <c r="FFJ68" s="22"/>
      <c r="FFK68" s="22"/>
      <c r="FFL68" s="22"/>
      <c r="FFM68" s="22"/>
      <c r="FFN68" s="22"/>
      <c r="FFO68" s="22"/>
      <c r="FFP68" s="22"/>
      <c r="FFQ68" s="22"/>
      <c r="FFR68" s="22"/>
      <c r="FFS68" s="22"/>
      <c r="FFT68" s="22"/>
      <c r="FFU68" s="22"/>
      <c r="FFV68" s="22"/>
      <c r="FFW68" s="22"/>
      <c r="FFX68" s="22"/>
      <c r="FFY68" s="22"/>
      <c r="FFZ68" s="22"/>
      <c r="FGA68" s="22"/>
      <c r="FGB68" s="22"/>
      <c r="FGC68" s="22"/>
      <c r="FGD68" s="22"/>
      <c r="FGE68" s="22"/>
      <c r="FGF68" s="22"/>
      <c r="FGG68" s="22"/>
      <c r="FGH68" s="22"/>
      <c r="FGI68" s="22"/>
      <c r="FGJ68" s="22"/>
      <c r="FGK68" s="22"/>
      <c r="FGL68" s="22"/>
      <c r="FGM68" s="22"/>
      <c r="FGN68" s="22"/>
      <c r="FGO68" s="22"/>
      <c r="FGP68" s="22"/>
      <c r="FGQ68" s="22"/>
      <c r="FGR68" s="22"/>
      <c r="FGS68" s="22"/>
      <c r="FGT68" s="22"/>
      <c r="FGU68" s="22"/>
      <c r="FGV68" s="22"/>
      <c r="FGW68" s="22"/>
      <c r="FGX68" s="22"/>
      <c r="FGY68" s="22"/>
      <c r="FGZ68" s="22"/>
      <c r="FHA68" s="22"/>
      <c r="FHB68" s="22"/>
      <c r="FHC68" s="22"/>
      <c r="FHD68" s="22"/>
      <c r="FHE68" s="22"/>
      <c r="FHF68" s="22"/>
      <c r="FHG68" s="22"/>
      <c r="FHH68" s="22"/>
      <c r="FHI68" s="22"/>
      <c r="FHJ68" s="22"/>
      <c r="FHK68" s="22"/>
      <c r="FHL68" s="22"/>
      <c r="FHM68" s="22"/>
      <c r="FHN68" s="22"/>
      <c r="FHO68" s="22"/>
      <c r="FHP68" s="22"/>
      <c r="FHQ68" s="22"/>
      <c r="FHR68" s="22"/>
      <c r="FHS68" s="22"/>
      <c r="FHT68" s="22"/>
      <c r="FHU68" s="22"/>
      <c r="FHV68" s="22"/>
      <c r="FHW68" s="22"/>
      <c r="FHX68" s="22"/>
      <c r="FHY68" s="22"/>
      <c r="FHZ68" s="22"/>
      <c r="FIA68" s="22"/>
      <c r="FIB68" s="22"/>
      <c r="FIC68" s="22"/>
      <c r="FID68" s="22"/>
      <c r="FIE68" s="22"/>
      <c r="FIF68" s="22"/>
      <c r="FIG68" s="22"/>
      <c r="FIH68" s="22"/>
      <c r="FII68" s="22"/>
      <c r="FIJ68" s="22"/>
      <c r="FIK68" s="22"/>
      <c r="FIL68" s="22"/>
      <c r="FIM68" s="22"/>
      <c r="FIN68" s="22"/>
      <c r="FIO68" s="22"/>
      <c r="FIP68" s="22"/>
      <c r="FIQ68" s="22"/>
      <c r="FIR68" s="22"/>
      <c r="FIS68" s="22"/>
      <c r="FIT68" s="22"/>
      <c r="FIU68" s="22"/>
      <c r="FIV68" s="22"/>
      <c r="FIW68" s="22"/>
      <c r="FIX68" s="22"/>
      <c r="FIY68" s="22"/>
      <c r="FIZ68" s="22"/>
      <c r="FJA68" s="22"/>
      <c r="FJB68" s="22"/>
      <c r="FJC68" s="22"/>
      <c r="FJD68" s="22"/>
      <c r="FJE68" s="22"/>
      <c r="FJF68" s="22"/>
      <c r="FJG68" s="22"/>
      <c r="FJH68" s="22"/>
      <c r="FJI68" s="22"/>
      <c r="FJJ68" s="22"/>
      <c r="FJK68" s="22"/>
      <c r="FJL68" s="22"/>
      <c r="FJM68" s="22"/>
      <c r="FJN68" s="22"/>
      <c r="FJO68" s="22"/>
      <c r="FJP68" s="22"/>
      <c r="FJQ68" s="22"/>
      <c r="FJR68" s="22"/>
      <c r="FJS68" s="22"/>
      <c r="FJT68" s="22"/>
      <c r="FJU68" s="22"/>
      <c r="FJV68" s="22"/>
      <c r="FJW68" s="22"/>
      <c r="FJX68" s="22"/>
      <c r="FJY68" s="22"/>
      <c r="FJZ68" s="22"/>
      <c r="FKA68" s="22"/>
      <c r="FKB68" s="22"/>
      <c r="FKC68" s="22"/>
      <c r="FKD68" s="22"/>
      <c r="FKE68" s="22"/>
      <c r="FKF68" s="22"/>
      <c r="FKG68" s="22"/>
      <c r="FKH68" s="22"/>
      <c r="FKI68" s="22"/>
      <c r="FKJ68" s="22"/>
      <c r="FKK68" s="22"/>
      <c r="FKL68" s="22"/>
      <c r="FKM68" s="22"/>
      <c r="FKN68" s="22"/>
      <c r="FKO68" s="22"/>
      <c r="FKP68" s="22"/>
      <c r="FKQ68" s="22"/>
      <c r="FKR68" s="22"/>
      <c r="FKS68" s="22"/>
      <c r="FKT68" s="22"/>
      <c r="FKU68" s="22"/>
      <c r="FKV68" s="22"/>
      <c r="FKW68" s="22"/>
      <c r="FKX68" s="22"/>
      <c r="FKY68" s="22"/>
      <c r="FKZ68" s="22"/>
      <c r="FLA68" s="22"/>
      <c r="FLB68" s="22"/>
      <c r="FLC68" s="22"/>
      <c r="FLD68" s="22"/>
      <c r="FLE68" s="22"/>
      <c r="FLF68" s="22"/>
      <c r="FLG68" s="22"/>
      <c r="FLH68" s="22"/>
      <c r="FLI68" s="22"/>
      <c r="FLJ68" s="22"/>
      <c r="FLK68" s="22"/>
      <c r="FLL68" s="22"/>
      <c r="FLM68" s="22"/>
      <c r="FLN68" s="22"/>
      <c r="FLO68" s="22"/>
      <c r="FLP68" s="22"/>
      <c r="FLQ68" s="22"/>
      <c r="FLR68" s="22"/>
      <c r="FLS68" s="22"/>
      <c r="FLT68" s="22"/>
      <c r="FLU68" s="22"/>
      <c r="FLV68" s="22"/>
      <c r="FLW68" s="22"/>
      <c r="FLX68" s="22"/>
      <c r="FLY68" s="22"/>
      <c r="FLZ68" s="22"/>
      <c r="FMA68" s="22"/>
      <c r="FMB68" s="22"/>
      <c r="FMC68" s="22"/>
      <c r="FMD68" s="22"/>
      <c r="FME68" s="22"/>
      <c r="FMF68" s="22"/>
      <c r="FMG68" s="22"/>
      <c r="FMH68" s="22"/>
      <c r="FMI68" s="22"/>
      <c r="FMJ68" s="22"/>
      <c r="FMK68" s="22"/>
      <c r="FML68" s="22"/>
      <c r="FMM68" s="22"/>
      <c r="FMN68" s="22"/>
      <c r="FMO68" s="22"/>
      <c r="FMP68" s="22"/>
      <c r="FMQ68" s="22"/>
      <c r="FMR68" s="22"/>
      <c r="FMS68" s="22"/>
      <c r="FMT68" s="22"/>
      <c r="FMU68" s="22"/>
      <c r="FMV68" s="22"/>
      <c r="FMW68" s="22"/>
      <c r="FMX68" s="22"/>
      <c r="FMY68" s="22"/>
      <c r="FMZ68" s="22"/>
      <c r="FNA68" s="22"/>
      <c r="FNB68" s="22"/>
      <c r="FNC68" s="22"/>
      <c r="FND68" s="22"/>
      <c r="FNE68" s="22"/>
      <c r="FNF68" s="22"/>
      <c r="FNG68" s="22"/>
      <c r="FNH68" s="22"/>
      <c r="FNI68" s="22"/>
      <c r="FNJ68" s="22"/>
      <c r="FNK68" s="22"/>
      <c r="FNL68" s="22"/>
      <c r="FNM68" s="22"/>
      <c r="FNN68" s="22"/>
      <c r="FNO68" s="22"/>
      <c r="FNP68" s="22"/>
      <c r="FNQ68" s="22"/>
      <c r="FNR68" s="22"/>
      <c r="FNS68" s="22"/>
      <c r="FNT68" s="22"/>
      <c r="FNU68" s="22"/>
      <c r="FNV68" s="22"/>
      <c r="FNW68" s="22"/>
      <c r="FNX68" s="22"/>
      <c r="FNY68" s="22"/>
      <c r="FNZ68" s="22"/>
      <c r="FOA68" s="22"/>
      <c r="FOB68" s="22"/>
      <c r="FOC68" s="22"/>
      <c r="FOD68" s="22"/>
      <c r="FOE68" s="22"/>
      <c r="FOF68" s="22"/>
      <c r="FOG68" s="22"/>
      <c r="FOH68" s="22"/>
      <c r="FOI68" s="22"/>
      <c r="FOJ68" s="22"/>
      <c r="FOK68" s="22"/>
      <c r="FOL68" s="22"/>
      <c r="FOM68" s="22"/>
      <c r="FON68" s="22"/>
      <c r="FOO68" s="22"/>
      <c r="FOP68" s="22"/>
      <c r="FOQ68" s="22"/>
      <c r="FOR68" s="22"/>
      <c r="FOS68" s="22"/>
      <c r="FOT68" s="22"/>
      <c r="FOU68" s="22"/>
      <c r="FOV68" s="22"/>
      <c r="FOW68" s="22"/>
      <c r="FOX68" s="22"/>
      <c r="FOY68" s="22"/>
      <c r="FOZ68" s="22"/>
      <c r="FPA68" s="22"/>
      <c r="FPB68" s="22"/>
      <c r="FPC68" s="22"/>
      <c r="FPD68" s="22"/>
      <c r="FPE68" s="22"/>
      <c r="FPF68" s="22"/>
      <c r="FPG68" s="22"/>
      <c r="FPH68" s="22"/>
      <c r="FPI68" s="22"/>
      <c r="FPJ68" s="22"/>
      <c r="FPK68" s="22"/>
      <c r="FPL68" s="22"/>
      <c r="FPM68" s="22"/>
      <c r="FPN68" s="22"/>
      <c r="FPO68" s="22"/>
      <c r="FPP68" s="22"/>
      <c r="FPQ68" s="22"/>
      <c r="FPR68" s="22"/>
      <c r="FPS68" s="22"/>
      <c r="FPT68" s="22"/>
      <c r="FPU68" s="22"/>
      <c r="FPV68" s="22"/>
      <c r="FPW68" s="22"/>
      <c r="FPX68" s="22"/>
      <c r="FPY68" s="22"/>
      <c r="FPZ68" s="22"/>
      <c r="FQA68" s="22"/>
      <c r="FQB68" s="22"/>
      <c r="FQC68" s="22"/>
      <c r="FQD68" s="22"/>
      <c r="FQE68" s="22"/>
      <c r="FQF68" s="22"/>
      <c r="FQG68" s="22"/>
      <c r="FQH68" s="22"/>
      <c r="FQI68" s="22"/>
      <c r="FQJ68" s="22"/>
      <c r="FQK68" s="22"/>
      <c r="FQL68" s="22"/>
      <c r="FQM68" s="22"/>
      <c r="FQN68" s="22"/>
      <c r="FQO68" s="22"/>
      <c r="FQP68" s="22"/>
      <c r="FQQ68" s="22"/>
      <c r="FQR68" s="22"/>
      <c r="FQS68" s="22"/>
      <c r="FQT68" s="22"/>
      <c r="FQU68" s="22"/>
      <c r="FQV68" s="22"/>
      <c r="FQW68" s="22"/>
      <c r="FQX68" s="22"/>
      <c r="FQY68" s="22"/>
      <c r="FQZ68" s="22"/>
      <c r="FRA68" s="22"/>
      <c r="FRB68" s="22"/>
      <c r="FRC68" s="22"/>
      <c r="FRD68" s="22"/>
      <c r="FRE68" s="22"/>
      <c r="FRF68" s="22"/>
      <c r="FRG68" s="22"/>
      <c r="FRH68" s="22"/>
      <c r="FRI68" s="22"/>
      <c r="FRJ68" s="22"/>
      <c r="FRK68" s="22"/>
      <c r="FRL68" s="22"/>
      <c r="FRM68" s="22"/>
      <c r="FRN68" s="22"/>
      <c r="FRO68" s="22"/>
      <c r="FRP68" s="22"/>
      <c r="FRQ68" s="22"/>
      <c r="FRR68" s="22"/>
      <c r="FRS68" s="22"/>
      <c r="FRT68" s="22"/>
      <c r="FRU68" s="22"/>
      <c r="FRV68" s="22"/>
      <c r="FRW68" s="22"/>
      <c r="FRX68" s="22"/>
      <c r="FRY68" s="22"/>
      <c r="FRZ68" s="22"/>
      <c r="FSA68" s="22"/>
      <c r="FSB68" s="22"/>
      <c r="FSC68" s="22"/>
      <c r="FSD68" s="22"/>
      <c r="FSE68" s="22"/>
      <c r="FSF68" s="22"/>
      <c r="FSG68" s="22"/>
      <c r="FSH68" s="22"/>
      <c r="FSI68" s="22"/>
      <c r="FSJ68" s="22"/>
      <c r="FSK68" s="22"/>
      <c r="FSL68" s="22"/>
      <c r="FSM68" s="22"/>
      <c r="FSN68" s="22"/>
      <c r="FSO68" s="22"/>
      <c r="FSP68" s="22"/>
      <c r="FSQ68" s="22"/>
      <c r="FSR68" s="22"/>
      <c r="FSS68" s="22"/>
      <c r="FST68" s="22"/>
      <c r="FSU68" s="22"/>
      <c r="FSV68" s="22"/>
      <c r="FSW68" s="22"/>
      <c r="FSX68" s="22"/>
      <c r="FSY68" s="22"/>
      <c r="FSZ68" s="22"/>
      <c r="FTA68" s="22"/>
      <c r="FTB68" s="22"/>
      <c r="FTC68" s="22"/>
      <c r="FTD68" s="22"/>
      <c r="FTE68" s="22"/>
      <c r="FTF68" s="22"/>
      <c r="FTG68" s="22"/>
      <c r="FTH68" s="22"/>
      <c r="FTI68" s="22"/>
      <c r="FTJ68" s="22"/>
      <c r="FTK68" s="22"/>
      <c r="FTL68" s="22"/>
      <c r="FTM68" s="22"/>
      <c r="FTN68" s="22"/>
      <c r="FTO68" s="22"/>
      <c r="FTP68" s="22"/>
      <c r="FTQ68" s="22"/>
      <c r="FTR68" s="22"/>
      <c r="FTS68" s="22"/>
      <c r="FTT68" s="22"/>
      <c r="FTU68" s="22"/>
      <c r="FTV68" s="22"/>
      <c r="FTW68" s="22"/>
      <c r="FTX68" s="22"/>
      <c r="FTY68" s="22"/>
      <c r="FTZ68" s="22"/>
      <c r="FUA68" s="22"/>
      <c r="FUB68" s="22"/>
      <c r="FUC68" s="22"/>
      <c r="FUD68" s="22"/>
      <c r="FUE68" s="22"/>
      <c r="FUF68" s="22"/>
      <c r="FUG68" s="22"/>
      <c r="FUH68" s="22"/>
      <c r="FUI68" s="22"/>
      <c r="FUJ68" s="22"/>
      <c r="FUK68" s="22"/>
      <c r="FUL68" s="22"/>
      <c r="FUM68" s="22"/>
      <c r="FUN68" s="22"/>
      <c r="FUO68" s="22"/>
      <c r="FUP68" s="22"/>
      <c r="FUQ68" s="22"/>
      <c r="FUR68" s="22"/>
      <c r="FUS68" s="22"/>
      <c r="FUT68" s="22"/>
      <c r="FUU68" s="22"/>
      <c r="FUV68" s="22"/>
      <c r="FUW68" s="22"/>
      <c r="FUX68" s="22"/>
      <c r="FUY68" s="22"/>
      <c r="FUZ68" s="22"/>
      <c r="FVA68" s="22"/>
      <c r="FVB68" s="22"/>
      <c r="FVC68" s="22"/>
      <c r="FVD68" s="22"/>
      <c r="FVE68" s="22"/>
      <c r="FVF68" s="22"/>
      <c r="FVG68" s="22"/>
      <c r="FVH68" s="22"/>
      <c r="FVI68" s="22"/>
      <c r="FVJ68" s="22"/>
      <c r="FVK68" s="22"/>
      <c r="FVL68" s="22"/>
      <c r="FVM68" s="22"/>
      <c r="FVN68" s="22"/>
      <c r="FVO68" s="22"/>
      <c r="FVP68" s="22"/>
      <c r="FVQ68" s="22"/>
      <c r="FVR68" s="22"/>
      <c r="FVS68" s="22"/>
      <c r="FVT68" s="22"/>
      <c r="FVU68" s="22"/>
      <c r="FVV68" s="22"/>
      <c r="FVW68" s="22"/>
      <c r="FVX68" s="22"/>
      <c r="FVY68" s="22"/>
      <c r="FVZ68" s="22"/>
      <c r="FWA68" s="22"/>
      <c r="FWB68" s="22"/>
      <c r="FWC68" s="22"/>
      <c r="FWD68" s="22"/>
      <c r="FWE68" s="22"/>
      <c r="FWF68" s="22"/>
      <c r="FWG68" s="22"/>
      <c r="FWH68" s="22"/>
      <c r="FWI68" s="22"/>
      <c r="FWJ68" s="22"/>
      <c r="FWK68" s="22"/>
      <c r="FWL68" s="22"/>
      <c r="FWM68" s="22"/>
      <c r="FWN68" s="22"/>
      <c r="FWO68" s="22"/>
      <c r="FWP68" s="22"/>
      <c r="FWQ68" s="22"/>
      <c r="FWR68" s="22"/>
      <c r="FWS68" s="22"/>
      <c r="FWT68" s="22"/>
      <c r="FWU68" s="22"/>
      <c r="FWV68" s="22"/>
      <c r="FWW68" s="22"/>
      <c r="FWX68" s="22"/>
      <c r="FWY68" s="22"/>
      <c r="FWZ68" s="22"/>
      <c r="FXA68" s="22"/>
      <c r="FXB68" s="22"/>
      <c r="FXC68" s="22"/>
      <c r="FXD68" s="22"/>
      <c r="FXE68" s="22"/>
      <c r="FXF68" s="22"/>
      <c r="FXG68" s="22"/>
      <c r="FXH68" s="22"/>
      <c r="FXI68" s="22"/>
      <c r="FXJ68" s="22"/>
      <c r="FXK68" s="22"/>
      <c r="FXL68" s="22"/>
      <c r="FXM68" s="22"/>
      <c r="FXN68" s="22"/>
      <c r="FXO68" s="22"/>
      <c r="FXP68" s="22"/>
      <c r="FXQ68" s="22"/>
      <c r="FXR68" s="22"/>
      <c r="FXS68" s="22"/>
      <c r="FXT68" s="22"/>
      <c r="FXU68" s="22"/>
      <c r="FXV68" s="22"/>
      <c r="FXW68" s="22"/>
      <c r="FXX68" s="22"/>
      <c r="FXY68" s="22"/>
      <c r="FXZ68" s="22"/>
      <c r="FYA68" s="22"/>
      <c r="FYB68" s="22"/>
      <c r="FYC68" s="22"/>
      <c r="FYD68" s="22"/>
      <c r="FYE68" s="22"/>
      <c r="FYF68" s="22"/>
      <c r="FYG68" s="22"/>
      <c r="FYH68" s="22"/>
      <c r="FYI68" s="22"/>
      <c r="FYJ68" s="22"/>
      <c r="FYK68" s="22"/>
      <c r="FYL68" s="22"/>
      <c r="FYM68" s="22"/>
      <c r="FYN68" s="22"/>
      <c r="FYO68" s="22"/>
      <c r="FYP68" s="22"/>
      <c r="FYQ68" s="22"/>
      <c r="FYR68" s="22"/>
      <c r="FYS68" s="22"/>
      <c r="FYT68" s="22"/>
      <c r="FYU68" s="22"/>
      <c r="FYV68" s="22"/>
      <c r="FYW68" s="22"/>
      <c r="FYX68" s="22"/>
      <c r="FYY68" s="22"/>
      <c r="FYZ68" s="22"/>
      <c r="FZA68" s="22"/>
      <c r="FZB68" s="22"/>
      <c r="FZC68" s="22"/>
      <c r="FZD68" s="22"/>
      <c r="FZE68" s="22"/>
      <c r="FZF68" s="22"/>
      <c r="FZG68" s="22"/>
      <c r="FZH68" s="22"/>
      <c r="FZI68" s="22"/>
      <c r="FZJ68" s="22"/>
      <c r="FZK68" s="22"/>
      <c r="FZL68" s="22"/>
      <c r="FZM68" s="22"/>
      <c r="FZN68" s="22"/>
      <c r="FZO68" s="22"/>
      <c r="FZP68" s="22"/>
      <c r="FZQ68" s="22"/>
      <c r="FZR68" s="22"/>
      <c r="FZS68" s="22"/>
      <c r="FZT68" s="22"/>
      <c r="FZU68" s="22"/>
      <c r="FZV68" s="22"/>
      <c r="FZW68" s="22"/>
      <c r="FZX68" s="22"/>
      <c r="FZY68" s="22"/>
      <c r="FZZ68" s="22"/>
      <c r="GAA68" s="22"/>
      <c r="GAB68" s="22"/>
      <c r="GAC68" s="22"/>
      <c r="GAD68" s="22"/>
      <c r="GAE68" s="22"/>
      <c r="GAF68" s="22"/>
      <c r="GAG68" s="22"/>
      <c r="GAH68" s="22"/>
      <c r="GAI68" s="22"/>
      <c r="GAJ68" s="22"/>
      <c r="GAK68" s="22"/>
      <c r="GAL68" s="22"/>
      <c r="GAM68" s="22"/>
      <c r="GAN68" s="22"/>
      <c r="GAO68" s="22"/>
      <c r="GAP68" s="22"/>
      <c r="GAQ68" s="22"/>
      <c r="GAR68" s="22"/>
      <c r="GAS68" s="22"/>
      <c r="GAT68" s="22"/>
      <c r="GAU68" s="22"/>
      <c r="GAV68" s="22"/>
      <c r="GAW68" s="22"/>
      <c r="GAX68" s="22"/>
      <c r="GAY68" s="22"/>
      <c r="GAZ68" s="22"/>
      <c r="GBA68" s="22"/>
      <c r="GBB68" s="22"/>
      <c r="GBC68" s="22"/>
      <c r="GBD68" s="22"/>
      <c r="GBE68" s="22"/>
      <c r="GBF68" s="22"/>
      <c r="GBG68" s="22"/>
      <c r="GBH68" s="22"/>
      <c r="GBI68" s="22"/>
      <c r="GBJ68" s="22"/>
      <c r="GBK68" s="22"/>
      <c r="GBL68" s="22"/>
      <c r="GBM68" s="22"/>
      <c r="GBN68" s="22"/>
      <c r="GBO68" s="22"/>
      <c r="GBP68" s="22"/>
      <c r="GBQ68" s="22"/>
      <c r="GBR68" s="22"/>
      <c r="GBS68" s="22"/>
      <c r="GBT68" s="22"/>
      <c r="GBU68" s="22"/>
      <c r="GBV68" s="22"/>
      <c r="GBW68" s="22"/>
      <c r="GBX68" s="22"/>
      <c r="GBY68" s="22"/>
      <c r="GBZ68" s="22"/>
      <c r="GCA68" s="22"/>
      <c r="GCB68" s="22"/>
      <c r="GCC68" s="22"/>
      <c r="GCD68" s="22"/>
      <c r="GCE68" s="22"/>
      <c r="GCF68" s="22"/>
      <c r="GCG68" s="22"/>
      <c r="GCH68" s="22"/>
      <c r="GCI68" s="22"/>
      <c r="GCJ68" s="22"/>
      <c r="GCK68" s="22"/>
      <c r="GCL68" s="22"/>
      <c r="GCM68" s="22"/>
      <c r="GCN68" s="22"/>
      <c r="GCO68" s="22"/>
      <c r="GCP68" s="22"/>
      <c r="GCQ68" s="22"/>
      <c r="GCR68" s="22"/>
      <c r="GCS68" s="22"/>
      <c r="GCT68" s="22"/>
      <c r="GCU68" s="22"/>
      <c r="GCV68" s="22"/>
      <c r="GCW68" s="22"/>
      <c r="GCX68" s="22"/>
      <c r="GCY68" s="22"/>
      <c r="GCZ68" s="22"/>
      <c r="GDA68" s="22"/>
      <c r="GDB68" s="22"/>
      <c r="GDC68" s="22"/>
      <c r="GDD68" s="22"/>
      <c r="GDE68" s="22"/>
      <c r="GDF68" s="22"/>
      <c r="GDG68" s="22"/>
      <c r="GDH68" s="22"/>
      <c r="GDI68" s="22"/>
      <c r="GDJ68" s="22"/>
      <c r="GDK68" s="22"/>
      <c r="GDL68" s="22"/>
      <c r="GDM68" s="22"/>
      <c r="GDN68" s="22"/>
      <c r="GDO68" s="22"/>
      <c r="GDP68" s="22"/>
      <c r="GDQ68" s="22"/>
      <c r="GDR68" s="22"/>
      <c r="GDS68" s="22"/>
      <c r="GDT68" s="22"/>
      <c r="GDU68" s="22"/>
      <c r="GDV68" s="22"/>
      <c r="GDW68" s="22"/>
      <c r="GDX68" s="22"/>
      <c r="GDY68" s="22"/>
      <c r="GDZ68" s="22"/>
      <c r="GEA68" s="22"/>
      <c r="GEB68" s="22"/>
      <c r="GEC68" s="22"/>
      <c r="GED68" s="22"/>
      <c r="GEE68" s="22"/>
      <c r="GEF68" s="22"/>
      <c r="GEG68" s="22"/>
      <c r="GEH68" s="22"/>
      <c r="GEI68" s="22"/>
      <c r="GEJ68" s="22"/>
      <c r="GEK68" s="22"/>
      <c r="GEL68" s="22"/>
      <c r="GEM68" s="22"/>
      <c r="GEN68" s="22"/>
      <c r="GEO68" s="22"/>
      <c r="GEP68" s="22"/>
      <c r="GEQ68" s="22"/>
      <c r="GER68" s="22"/>
      <c r="GES68" s="22"/>
      <c r="GET68" s="22"/>
      <c r="GEU68" s="22"/>
      <c r="GEV68" s="22"/>
      <c r="GEW68" s="22"/>
      <c r="GEX68" s="22"/>
      <c r="GEY68" s="22"/>
      <c r="GEZ68" s="22"/>
      <c r="GFA68" s="22"/>
      <c r="GFB68" s="22"/>
      <c r="GFC68" s="22"/>
      <c r="GFD68" s="22"/>
      <c r="GFE68" s="22"/>
      <c r="GFF68" s="22"/>
      <c r="GFG68" s="22"/>
      <c r="GFH68" s="22"/>
      <c r="GFI68" s="22"/>
      <c r="GFJ68" s="22"/>
      <c r="GFK68" s="22"/>
      <c r="GFL68" s="22"/>
      <c r="GFM68" s="22"/>
      <c r="GFN68" s="22"/>
      <c r="GFO68" s="22"/>
      <c r="GFP68" s="22"/>
      <c r="GFQ68" s="22"/>
      <c r="GFR68" s="22"/>
      <c r="GFS68" s="22"/>
      <c r="GFT68" s="22"/>
      <c r="GFU68" s="22"/>
      <c r="GFV68" s="22"/>
      <c r="GFW68" s="22"/>
      <c r="GFX68" s="22"/>
      <c r="GFY68" s="22"/>
      <c r="GFZ68" s="22"/>
      <c r="GGA68" s="22"/>
      <c r="GGB68" s="22"/>
      <c r="GGC68" s="22"/>
      <c r="GGD68" s="22"/>
      <c r="GGE68" s="22"/>
      <c r="GGF68" s="22"/>
      <c r="GGG68" s="22"/>
      <c r="GGH68" s="22"/>
      <c r="GGI68" s="22"/>
      <c r="GGJ68" s="22"/>
      <c r="GGK68" s="22"/>
      <c r="GGL68" s="22"/>
      <c r="GGM68" s="22"/>
      <c r="GGN68" s="22"/>
      <c r="GGO68" s="22"/>
      <c r="GGP68" s="22"/>
      <c r="GGQ68" s="22"/>
      <c r="GGR68" s="22"/>
      <c r="GGS68" s="22"/>
      <c r="GGT68" s="22"/>
      <c r="GGU68" s="22"/>
      <c r="GGV68" s="22"/>
      <c r="GGW68" s="22"/>
      <c r="GGX68" s="22"/>
      <c r="GGY68" s="22"/>
      <c r="GGZ68" s="22"/>
      <c r="GHA68" s="22"/>
      <c r="GHB68" s="22"/>
      <c r="GHC68" s="22"/>
      <c r="GHD68" s="22"/>
      <c r="GHE68" s="22"/>
      <c r="GHF68" s="22"/>
      <c r="GHG68" s="22"/>
      <c r="GHH68" s="22"/>
      <c r="GHI68" s="22"/>
      <c r="GHJ68" s="22"/>
      <c r="GHK68" s="22"/>
      <c r="GHL68" s="22"/>
      <c r="GHM68" s="22"/>
      <c r="GHN68" s="22"/>
      <c r="GHO68" s="22"/>
      <c r="GHP68" s="22"/>
      <c r="GHQ68" s="22"/>
      <c r="GHR68" s="22"/>
      <c r="GHS68" s="22"/>
      <c r="GHT68" s="22"/>
      <c r="GHU68" s="22"/>
      <c r="GHV68" s="22"/>
      <c r="GHW68" s="22"/>
      <c r="GHX68" s="22"/>
      <c r="GHY68" s="22"/>
      <c r="GHZ68" s="22"/>
      <c r="GIA68" s="22"/>
      <c r="GIB68" s="22"/>
      <c r="GIC68" s="22"/>
      <c r="GID68" s="22"/>
      <c r="GIE68" s="22"/>
      <c r="GIF68" s="22"/>
      <c r="GIG68" s="22"/>
      <c r="GIH68" s="22"/>
      <c r="GII68" s="22"/>
      <c r="GIJ68" s="22"/>
      <c r="GIK68" s="22"/>
      <c r="GIL68" s="22"/>
      <c r="GIM68" s="22"/>
      <c r="GIN68" s="22"/>
      <c r="GIO68" s="22"/>
      <c r="GIP68" s="22"/>
      <c r="GIQ68" s="22"/>
      <c r="GIR68" s="22"/>
      <c r="GIS68" s="22"/>
      <c r="GIT68" s="22"/>
      <c r="GIU68" s="22"/>
      <c r="GIV68" s="22"/>
      <c r="GIW68" s="22"/>
      <c r="GIX68" s="22"/>
      <c r="GIY68" s="22"/>
      <c r="GIZ68" s="22"/>
      <c r="GJA68" s="22"/>
      <c r="GJB68" s="22"/>
      <c r="GJC68" s="22"/>
      <c r="GJD68" s="22"/>
      <c r="GJE68" s="22"/>
      <c r="GJF68" s="22"/>
      <c r="GJG68" s="22"/>
      <c r="GJH68" s="22"/>
      <c r="GJI68" s="22"/>
      <c r="GJJ68" s="22"/>
      <c r="GJK68" s="22"/>
      <c r="GJL68" s="22"/>
      <c r="GJM68" s="22"/>
      <c r="GJN68" s="22"/>
      <c r="GJO68" s="22"/>
      <c r="GJP68" s="22"/>
      <c r="GJQ68" s="22"/>
      <c r="GJR68" s="22"/>
      <c r="GJS68" s="22"/>
      <c r="GJT68" s="22"/>
      <c r="GJU68" s="22"/>
      <c r="GJV68" s="22"/>
      <c r="GJW68" s="22"/>
      <c r="GJX68" s="22"/>
      <c r="GJY68" s="22"/>
      <c r="GJZ68" s="22"/>
      <c r="GKA68" s="22"/>
      <c r="GKB68" s="22"/>
      <c r="GKC68" s="22"/>
      <c r="GKD68" s="22"/>
      <c r="GKE68" s="22"/>
      <c r="GKF68" s="22"/>
      <c r="GKG68" s="22"/>
      <c r="GKH68" s="22"/>
      <c r="GKI68" s="22"/>
      <c r="GKJ68" s="22"/>
      <c r="GKK68" s="22"/>
      <c r="GKL68" s="22"/>
      <c r="GKM68" s="22"/>
      <c r="GKN68" s="22"/>
      <c r="GKO68" s="22"/>
      <c r="GKP68" s="22"/>
      <c r="GKQ68" s="22"/>
      <c r="GKR68" s="22"/>
      <c r="GKS68" s="22"/>
      <c r="GKT68" s="22"/>
      <c r="GKU68" s="22"/>
      <c r="GKV68" s="22"/>
      <c r="GKW68" s="22"/>
      <c r="GKX68" s="22"/>
      <c r="GKY68" s="22"/>
      <c r="GKZ68" s="22"/>
      <c r="GLA68" s="22"/>
      <c r="GLB68" s="22"/>
      <c r="GLC68" s="22"/>
      <c r="GLD68" s="22"/>
      <c r="GLE68" s="22"/>
      <c r="GLF68" s="22"/>
      <c r="GLG68" s="22"/>
      <c r="GLH68" s="22"/>
      <c r="GLI68" s="22"/>
      <c r="GLJ68" s="22"/>
      <c r="GLK68" s="22"/>
      <c r="GLL68" s="22"/>
      <c r="GLM68" s="22"/>
      <c r="GLN68" s="22"/>
      <c r="GLO68" s="22"/>
      <c r="GLP68" s="22"/>
      <c r="GLQ68" s="22"/>
      <c r="GLR68" s="22"/>
      <c r="GLS68" s="22"/>
      <c r="GLT68" s="22"/>
      <c r="GLU68" s="22"/>
      <c r="GLV68" s="22"/>
      <c r="GLW68" s="22"/>
      <c r="GLX68" s="22"/>
      <c r="GLY68" s="22"/>
      <c r="GLZ68" s="22"/>
      <c r="GMA68" s="22"/>
      <c r="GMB68" s="22"/>
      <c r="GMC68" s="22"/>
      <c r="GMD68" s="22"/>
      <c r="GME68" s="22"/>
      <c r="GMF68" s="22"/>
      <c r="GMG68" s="22"/>
      <c r="GMH68" s="22"/>
      <c r="GMI68" s="22"/>
      <c r="GMJ68" s="22"/>
      <c r="GMK68" s="22"/>
      <c r="GML68" s="22"/>
      <c r="GMM68" s="22"/>
      <c r="GMN68" s="22"/>
      <c r="GMO68" s="22"/>
      <c r="GMP68" s="22"/>
      <c r="GMQ68" s="22"/>
      <c r="GMR68" s="22"/>
      <c r="GMS68" s="22"/>
      <c r="GMT68" s="22"/>
      <c r="GMU68" s="22"/>
      <c r="GMV68" s="22"/>
      <c r="GMW68" s="22"/>
      <c r="GMX68" s="22"/>
      <c r="GMY68" s="22"/>
      <c r="GMZ68" s="22"/>
      <c r="GNA68" s="22"/>
      <c r="GNB68" s="22"/>
      <c r="GNC68" s="22"/>
      <c r="GND68" s="22"/>
      <c r="GNE68" s="22"/>
      <c r="GNF68" s="22"/>
      <c r="GNG68" s="22"/>
      <c r="GNH68" s="22"/>
      <c r="GNI68" s="22"/>
      <c r="GNJ68" s="22"/>
      <c r="GNK68" s="22"/>
      <c r="GNL68" s="22"/>
      <c r="GNM68" s="22"/>
      <c r="GNN68" s="22"/>
      <c r="GNO68" s="22"/>
      <c r="GNP68" s="22"/>
      <c r="GNQ68" s="22"/>
      <c r="GNR68" s="22"/>
      <c r="GNS68" s="22"/>
      <c r="GNT68" s="22"/>
      <c r="GNU68" s="22"/>
      <c r="GNV68" s="22"/>
      <c r="GNW68" s="22"/>
      <c r="GNX68" s="22"/>
      <c r="GNY68" s="22"/>
      <c r="GNZ68" s="22"/>
      <c r="GOA68" s="22"/>
      <c r="GOB68" s="22"/>
      <c r="GOC68" s="22"/>
      <c r="GOD68" s="22"/>
      <c r="GOE68" s="22"/>
      <c r="GOF68" s="22"/>
      <c r="GOG68" s="22"/>
      <c r="GOH68" s="22"/>
      <c r="GOI68" s="22"/>
      <c r="GOJ68" s="22"/>
      <c r="GOK68" s="22"/>
      <c r="GOL68" s="22"/>
      <c r="GOM68" s="22"/>
      <c r="GON68" s="22"/>
      <c r="GOO68" s="22"/>
      <c r="GOP68" s="22"/>
      <c r="GOQ68" s="22"/>
      <c r="GOR68" s="22"/>
      <c r="GOS68" s="22"/>
      <c r="GOT68" s="22"/>
      <c r="GOU68" s="22"/>
      <c r="GOV68" s="22"/>
      <c r="GOW68" s="22"/>
      <c r="GOX68" s="22"/>
      <c r="GOY68" s="22"/>
      <c r="GOZ68" s="22"/>
      <c r="GPA68" s="22"/>
      <c r="GPB68" s="22"/>
      <c r="GPC68" s="22"/>
      <c r="GPD68" s="22"/>
      <c r="GPE68" s="22"/>
      <c r="GPF68" s="22"/>
      <c r="GPG68" s="22"/>
      <c r="GPH68" s="22"/>
      <c r="GPI68" s="22"/>
      <c r="GPJ68" s="22"/>
      <c r="GPK68" s="22"/>
      <c r="GPL68" s="22"/>
      <c r="GPM68" s="22"/>
      <c r="GPN68" s="22"/>
      <c r="GPO68" s="22"/>
      <c r="GPP68" s="22"/>
      <c r="GPQ68" s="22"/>
      <c r="GPR68" s="22"/>
      <c r="GPS68" s="22"/>
      <c r="GPT68" s="22"/>
      <c r="GPU68" s="22"/>
      <c r="GPV68" s="22"/>
      <c r="GPW68" s="22"/>
      <c r="GPX68" s="22"/>
      <c r="GPY68" s="22"/>
      <c r="GPZ68" s="22"/>
      <c r="GQA68" s="22"/>
      <c r="GQB68" s="22"/>
      <c r="GQC68" s="22"/>
      <c r="GQD68" s="22"/>
      <c r="GQE68" s="22"/>
      <c r="GQF68" s="22"/>
      <c r="GQG68" s="22"/>
      <c r="GQH68" s="22"/>
      <c r="GQI68" s="22"/>
      <c r="GQJ68" s="22"/>
      <c r="GQK68" s="22"/>
      <c r="GQL68" s="22"/>
      <c r="GQM68" s="22"/>
      <c r="GQN68" s="22"/>
      <c r="GQO68" s="22"/>
      <c r="GQP68" s="22"/>
      <c r="GQQ68" s="22"/>
      <c r="GQR68" s="22"/>
      <c r="GQS68" s="22"/>
      <c r="GQT68" s="22"/>
      <c r="GQU68" s="22"/>
      <c r="GQV68" s="22"/>
      <c r="GQW68" s="22"/>
      <c r="GQX68" s="22"/>
      <c r="GQY68" s="22"/>
      <c r="GQZ68" s="22"/>
      <c r="GRA68" s="22"/>
      <c r="GRB68" s="22"/>
      <c r="GRC68" s="22"/>
      <c r="GRD68" s="22"/>
      <c r="GRE68" s="22"/>
      <c r="GRF68" s="22"/>
      <c r="GRG68" s="22"/>
      <c r="GRH68" s="22"/>
      <c r="GRI68" s="22"/>
      <c r="GRJ68" s="22"/>
      <c r="GRK68" s="22"/>
      <c r="GRL68" s="22"/>
      <c r="GRM68" s="22"/>
      <c r="GRN68" s="22"/>
      <c r="GRO68" s="22"/>
      <c r="GRP68" s="22"/>
      <c r="GRQ68" s="22"/>
      <c r="GRR68" s="22"/>
      <c r="GRS68" s="22"/>
      <c r="GRT68" s="22"/>
      <c r="GRU68" s="22"/>
      <c r="GRV68" s="22"/>
      <c r="GRW68" s="22"/>
      <c r="GRX68" s="22"/>
      <c r="GRY68" s="22"/>
      <c r="GRZ68" s="22"/>
      <c r="GSA68" s="22"/>
      <c r="GSB68" s="22"/>
      <c r="GSC68" s="22"/>
      <c r="GSD68" s="22"/>
      <c r="GSE68" s="22"/>
      <c r="GSF68" s="22"/>
      <c r="GSG68" s="22"/>
      <c r="GSH68" s="22"/>
      <c r="GSI68" s="22"/>
      <c r="GSJ68" s="22"/>
      <c r="GSK68" s="22"/>
      <c r="GSL68" s="22"/>
      <c r="GSM68" s="22"/>
      <c r="GSN68" s="22"/>
      <c r="GSO68" s="22"/>
      <c r="GSP68" s="22"/>
      <c r="GSQ68" s="22"/>
      <c r="GSR68" s="22"/>
      <c r="GSS68" s="22"/>
      <c r="GST68" s="22"/>
      <c r="GSU68" s="22"/>
      <c r="GSV68" s="22"/>
      <c r="GSW68" s="22"/>
      <c r="GSX68" s="22"/>
      <c r="GSY68" s="22"/>
      <c r="GSZ68" s="22"/>
      <c r="GTA68" s="22"/>
      <c r="GTB68" s="22"/>
      <c r="GTC68" s="22"/>
      <c r="GTD68" s="22"/>
      <c r="GTE68" s="22"/>
      <c r="GTF68" s="22"/>
      <c r="GTG68" s="22"/>
      <c r="GTH68" s="22"/>
      <c r="GTI68" s="22"/>
      <c r="GTJ68" s="22"/>
      <c r="GTK68" s="22"/>
      <c r="GTL68" s="22"/>
      <c r="GTM68" s="22"/>
      <c r="GTN68" s="22"/>
      <c r="GTO68" s="22"/>
      <c r="GTP68" s="22"/>
      <c r="GTQ68" s="22"/>
      <c r="GTR68" s="22"/>
      <c r="GTS68" s="22"/>
      <c r="GTT68" s="22"/>
      <c r="GTU68" s="22"/>
      <c r="GTV68" s="22"/>
      <c r="GTW68" s="22"/>
      <c r="GTX68" s="22"/>
      <c r="GTY68" s="22"/>
      <c r="GTZ68" s="22"/>
      <c r="GUA68" s="22"/>
      <c r="GUB68" s="22"/>
      <c r="GUC68" s="22"/>
      <c r="GUD68" s="22"/>
      <c r="GUE68" s="22"/>
      <c r="GUF68" s="22"/>
      <c r="GUG68" s="22"/>
      <c r="GUH68" s="22"/>
      <c r="GUI68" s="22"/>
      <c r="GUJ68" s="22"/>
      <c r="GUK68" s="22"/>
      <c r="GUL68" s="22"/>
      <c r="GUM68" s="22"/>
      <c r="GUN68" s="22"/>
      <c r="GUO68" s="22"/>
      <c r="GUP68" s="22"/>
      <c r="GUQ68" s="22"/>
      <c r="GUR68" s="22"/>
      <c r="GUS68" s="22"/>
      <c r="GUT68" s="22"/>
      <c r="GUU68" s="22"/>
      <c r="GUV68" s="22"/>
      <c r="GUW68" s="22"/>
      <c r="GUX68" s="22"/>
      <c r="GUY68" s="22"/>
      <c r="GUZ68" s="22"/>
      <c r="GVA68" s="22"/>
      <c r="GVB68" s="22"/>
      <c r="GVC68" s="22"/>
      <c r="GVD68" s="22"/>
      <c r="GVE68" s="22"/>
      <c r="GVF68" s="22"/>
      <c r="GVG68" s="22"/>
      <c r="GVH68" s="22"/>
      <c r="GVI68" s="22"/>
      <c r="GVJ68" s="22"/>
      <c r="GVK68" s="22"/>
      <c r="GVL68" s="22"/>
      <c r="GVM68" s="22"/>
      <c r="GVN68" s="22"/>
      <c r="GVO68" s="22"/>
      <c r="GVP68" s="22"/>
      <c r="GVQ68" s="22"/>
      <c r="GVR68" s="22"/>
      <c r="GVS68" s="22"/>
      <c r="GVT68" s="22"/>
      <c r="GVU68" s="22"/>
      <c r="GVV68" s="22"/>
      <c r="GVW68" s="22"/>
      <c r="GVX68" s="22"/>
      <c r="GVY68" s="22"/>
      <c r="GVZ68" s="22"/>
      <c r="GWA68" s="22"/>
      <c r="GWB68" s="22"/>
      <c r="GWC68" s="22"/>
      <c r="GWD68" s="22"/>
      <c r="GWE68" s="22"/>
      <c r="GWF68" s="22"/>
      <c r="GWG68" s="22"/>
      <c r="GWH68" s="22"/>
      <c r="GWI68" s="22"/>
      <c r="GWJ68" s="22"/>
      <c r="GWK68" s="22"/>
      <c r="GWL68" s="22"/>
      <c r="GWM68" s="22"/>
      <c r="GWN68" s="22"/>
      <c r="GWO68" s="22"/>
      <c r="GWP68" s="22"/>
      <c r="GWQ68" s="22"/>
      <c r="GWR68" s="22"/>
      <c r="GWS68" s="22"/>
      <c r="GWT68" s="22"/>
      <c r="GWU68" s="22"/>
      <c r="GWV68" s="22"/>
      <c r="GWW68" s="22"/>
      <c r="GWX68" s="22"/>
      <c r="GWY68" s="22"/>
      <c r="GWZ68" s="22"/>
      <c r="GXA68" s="22"/>
      <c r="GXB68" s="22"/>
      <c r="GXC68" s="22"/>
      <c r="GXD68" s="22"/>
      <c r="GXE68" s="22"/>
      <c r="GXF68" s="22"/>
      <c r="GXG68" s="22"/>
      <c r="GXH68" s="22"/>
      <c r="GXI68" s="22"/>
      <c r="GXJ68" s="22"/>
      <c r="GXK68" s="22"/>
      <c r="GXL68" s="22"/>
      <c r="GXM68" s="22"/>
      <c r="GXN68" s="22"/>
      <c r="GXO68" s="22"/>
      <c r="GXP68" s="22"/>
      <c r="GXQ68" s="22"/>
      <c r="GXR68" s="22"/>
      <c r="GXS68" s="22"/>
      <c r="GXT68" s="22"/>
      <c r="GXU68" s="22"/>
      <c r="GXV68" s="22"/>
      <c r="GXW68" s="22"/>
      <c r="GXX68" s="22"/>
      <c r="GXY68" s="22"/>
      <c r="GXZ68" s="22"/>
      <c r="GYA68" s="22"/>
      <c r="GYB68" s="22"/>
      <c r="GYC68" s="22"/>
      <c r="GYD68" s="22"/>
      <c r="GYE68" s="22"/>
      <c r="GYF68" s="22"/>
      <c r="GYG68" s="22"/>
      <c r="GYH68" s="22"/>
      <c r="GYI68" s="22"/>
      <c r="GYJ68" s="22"/>
      <c r="GYK68" s="22"/>
      <c r="GYL68" s="22"/>
      <c r="GYM68" s="22"/>
      <c r="GYN68" s="22"/>
      <c r="GYO68" s="22"/>
      <c r="GYP68" s="22"/>
      <c r="GYQ68" s="22"/>
      <c r="GYR68" s="22"/>
      <c r="GYS68" s="22"/>
      <c r="GYT68" s="22"/>
      <c r="GYU68" s="22"/>
      <c r="GYV68" s="22"/>
      <c r="GYW68" s="22"/>
      <c r="GYX68" s="22"/>
      <c r="GYY68" s="22"/>
      <c r="GYZ68" s="22"/>
      <c r="GZA68" s="22"/>
      <c r="GZB68" s="22"/>
      <c r="GZC68" s="22"/>
      <c r="GZD68" s="22"/>
      <c r="GZE68" s="22"/>
      <c r="GZF68" s="22"/>
      <c r="GZG68" s="22"/>
      <c r="GZH68" s="22"/>
      <c r="GZI68" s="22"/>
      <c r="GZJ68" s="22"/>
      <c r="GZK68" s="22"/>
      <c r="GZL68" s="22"/>
      <c r="GZM68" s="22"/>
      <c r="GZN68" s="22"/>
      <c r="GZO68" s="22"/>
      <c r="GZP68" s="22"/>
      <c r="GZQ68" s="22"/>
      <c r="GZR68" s="22"/>
      <c r="GZS68" s="22"/>
      <c r="GZT68" s="22"/>
      <c r="GZU68" s="22"/>
      <c r="GZV68" s="22"/>
      <c r="GZW68" s="22"/>
      <c r="GZX68" s="22"/>
      <c r="GZY68" s="22"/>
      <c r="GZZ68" s="22"/>
      <c r="HAA68" s="22"/>
      <c r="HAB68" s="22"/>
      <c r="HAC68" s="22"/>
      <c r="HAD68" s="22"/>
      <c r="HAE68" s="22"/>
      <c r="HAF68" s="22"/>
      <c r="HAG68" s="22"/>
      <c r="HAH68" s="22"/>
      <c r="HAI68" s="22"/>
      <c r="HAJ68" s="22"/>
      <c r="HAK68" s="22"/>
      <c r="HAL68" s="22"/>
      <c r="HAM68" s="22"/>
      <c r="HAN68" s="22"/>
      <c r="HAO68" s="22"/>
      <c r="HAP68" s="22"/>
      <c r="HAQ68" s="22"/>
      <c r="HAR68" s="22"/>
      <c r="HAS68" s="22"/>
      <c r="HAT68" s="22"/>
      <c r="HAU68" s="22"/>
      <c r="HAV68" s="22"/>
      <c r="HAW68" s="22"/>
      <c r="HAX68" s="22"/>
      <c r="HAY68" s="22"/>
      <c r="HAZ68" s="22"/>
      <c r="HBA68" s="22"/>
      <c r="HBB68" s="22"/>
      <c r="HBC68" s="22"/>
      <c r="HBD68" s="22"/>
      <c r="HBE68" s="22"/>
      <c r="HBF68" s="22"/>
      <c r="HBG68" s="22"/>
      <c r="HBH68" s="22"/>
      <c r="HBI68" s="22"/>
      <c r="HBJ68" s="22"/>
      <c r="HBK68" s="22"/>
      <c r="HBL68" s="22"/>
      <c r="HBM68" s="22"/>
      <c r="HBN68" s="22"/>
      <c r="HBO68" s="22"/>
      <c r="HBP68" s="22"/>
      <c r="HBQ68" s="22"/>
      <c r="HBR68" s="22"/>
      <c r="HBS68" s="22"/>
      <c r="HBT68" s="22"/>
      <c r="HBU68" s="22"/>
      <c r="HBV68" s="22"/>
      <c r="HBW68" s="22"/>
      <c r="HBX68" s="22"/>
      <c r="HBY68" s="22"/>
      <c r="HBZ68" s="22"/>
      <c r="HCA68" s="22"/>
      <c r="HCB68" s="22"/>
      <c r="HCC68" s="22"/>
      <c r="HCD68" s="22"/>
      <c r="HCE68" s="22"/>
      <c r="HCF68" s="22"/>
      <c r="HCG68" s="22"/>
      <c r="HCH68" s="22"/>
      <c r="HCI68" s="22"/>
      <c r="HCJ68" s="22"/>
      <c r="HCK68" s="22"/>
      <c r="HCL68" s="22"/>
      <c r="HCM68" s="22"/>
      <c r="HCN68" s="22"/>
      <c r="HCO68" s="22"/>
      <c r="HCP68" s="22"/>
      <c r="HCQ68" s="22"/>
      <c r="HCR68" s="22"/>
      <c r="HCS68" s="22"/>
      <c r="HCT68" s="22"/>
      <c r="HCU68" s="22"/>
      <c r="HCV68" s="22"/>
      <c r="HCW68" s="22"/>
      <c r="HCX68" s="22"/>
      <c r="HCY68" s="22"/>
      <c r="HCZ68" s="22"/>
      <c r="HDA68" s="22"/>
      <c r="HDB68" s="22"/>
      <c r="HDC68" s="22"/>
      <c r="HDD68" s="22"/>
      <c r="HDE68" s="22"/>
      <c r="HDF68" s="22"/>
      <c r="HDG68" s="22"/>
      <c r="HDH68" s="22"/>
      <c r="HDI68" s="22"/>
      <c r="HDJ68" s="22"/>
      <c r="HDK68" s="22"/>
      <c r="HDL68" s="22"/>
      <c r="HDM68" s="22"/>
      <c r="HDN68" s="22"/>
      <c r="HDO68" s="22"/>
      <c r="HDP68" s="22"/>
      <c r="HDQ68" s="22"/>
      <c r="HDR68" s="22"/>
      <c r="HDS68" s="22"/>
      <c r="HDT68" s="22"/>
      <c r="HDU68" s="22"/>
      <c r="HDV68" s="22"/>
      <c r="HDW68" s="22"/>
      <c r="HDX68" s="22"/>
      <c r="HDY68" s="22"/>
      <c r="HDZ68" s="22"/>
      <c r="HEA68" s="22"/>
      <c r="HEB68" s="22"/>
      <c r="HEC68" s="22"/>
      <c r="HED68" s="22"/>
      <c r="HEE68" s="22"/>
      <c r="HEF68" s="22"/>
      <c r="HEG68" s="22"/>
      <c r="HEH68" s="22"/>
      <c r="HEI68" s="22"/>
      <c r="HEJ68" s="22"/>
      <c r="HEK68" s="22"/>
      <c r="HEL68" s="22"/>
      <c r="HEM68" s="22"/>
      <c r="HEN68" s="22"/>
      <c r="HEO68" s="22"/>
      <c r="HEP68" s="22"/>
      <c r="HEQ68" s="22"/>
      <c r="HER68" s="22"/>
      <c r="HES68" s="22"/>
      <c r="HET68" s="22"/>
      <c r="HEU68" s="22"/>
      <c r="HEV68" s="22"/>
      <c r="HEW68" s="22"/>
      <c r="HEX68" s="22"/>
      <c r="HEY68" s="22"/>
      <c r="HEZ68" s="22"/>
      <c r="HFA68" s="22"/>
      <c r="HFB68" s="22"/>
      <c r="HFC68" s="22"/>
      <c r="HFD68" s="22"/>
      <c r="HFE68" s="22"/>
      <c r="HFF68" s="22"/>
      <c r="HFG68" s="22"/>
      <c r="HFH68" s="22"/>
      <c r="HFI68" s="22"/>
      <c r="HFJ68" s="22"/>
      <c r="HFK68" s="22"/>
      <c r="HFL68" s="22"/>
      <c r="HFM68" s="22"/>
      <c r="HFN68" s="22"/>
      <c r="HFO68" s="22"/>
      <c r="HFP68" s="22"/>
      <c r="HFQ68" s="22"/>
      <c r="HFR68" s="22"/>
      <c r="HFS68" s="22"/>
      <c r="HFT68" s="22"/>
      <c r="HFU68" s="22"/>
      <c r="HFV68" s="22"/>
      <c r="HFW68" s="22"/>
      <c r="HFX68" s="22"/>
      <c r="HFY68" s="22"/>
      <c r="HFZ68" s="22"/>
      <c r="HGA68" s="22"/>
      <c r="HGB68" s="22"/>
      <c r="HGC68" s="22"/>
      <c r="HGD68" s="22"/>
      <c r="HGE68" s="22"/>
      <c r="HGF68" s="22"/>
      <c r="HGG68" s="22"/>
      <c r="HGH68" s="22"/>
      <c r="HGI68" s="22"/>
      <c r="HGJ68" s="22"/>
      <c r="HGK68" s="22"/>
      <c r="HGL68" s="22"/>
      <c r="HGM68" s="22"/>
      <c r="HGN68" s="22"/>
      <c r="HGO68" s="22"/>
      <c r="HGP68" s="22"/>
      <c r="HGQ68" s="22"/>
      <c r="HGR68" s="22"/>
      <c r="HGS68" s="22"/>
      <c r="HGT68" s="22"/>
      <c r="HGU68" s="22"/>
      <c r="HGV68" s="22"/>
      <c r="HGW68" s="22"/>
      <c r="HGX68" s="22"/>
      <c r="HGY68" s="22"/>
      <c r="HGZ68" s="22"/>
      <c r="HHA68" s="22"/>
      <c r="HHB68" s="22"/>
      <c r="HHC68" s="22"/>
      <c r="HHD68" s="22"/>
      <c r="HHE68" s="22"/>
      <c r="HHF68" s="22"/>
      <c r="HHG68" s="22"/>
      <c r="HHH68" s="22"/>
      <c r="HHI68" s="22"/>
      <c r="HHJ68" s="22"/>
      <c r="HHK68" s="22"/>
      <c r="HHL68" s="22"/>
      <c r="HHM68" s="22"/>
      <c r="HHN68" s="22"/>
      <c r="HHO68" s="22"/>
      <c r="HHP68" s="22"/>
      <c r="HHQ68" s="22"/>
      <c r="HHR68" s="22"/>
      <c r="HHS68" s="22"/>
      <c r="HHT68" s="22"/>
      <c r="HHU68" s="22"/>
      <c r="HHV68" s="22"/>
      <c r="HHW68" s="22"/>
      <c r="HHX68" s="22"/>
      <c r="HHY68" s="22"/>
      <c r="HHZ68" s="22"/>
      <c r="HIA68" s="22"/>
      <c r="HIB68" s="22"/>
      <c r="HIC68" s="22"/>
      <c r="HID68" s="22"/>
      <c r="HIE68" s="22"/>
      <c r="HIF68" s="22"/>
      <c r="HIG68" s="22"/>
      <c r="HIH68" s="22"/>
      <c r="HII68" s="22"/>
      <c r="HIJ68" s="22"/>
      <c r="HIK68" s="22"/>
      <c r="HIL68" s="22"/>
      <c r="HIM68" s="22"/>
      <c r="HIN68" s="22"/>
      <c r="HIO68" s="22"/>
      <c r="HIP68" s="22"/>
      <c r="HIQ68" s="22"/>
      <c r="HIR68" s="22"/>
      <c r="HIS68" s="22"/>
      <c r="HIT68" s="22"/>
      <c r="HIU68" s="22"/>
      <c r="HIV68" s="22"/>
      <c r="HIW68" s="22"/>
      <c r="HIX68" s="22"/>
      <c r="HIY68" s="22"/>
      <c r="HIZ68" s="22"/>
      <c r="HJA68" s="22"/>
      <c r="HJB68" s="22"/>
      <c r="HJC68" s="22"/>
      <c r="HJD68" s="22"/>
      <c r="HJE68" s="22"/>
      <c r="HJF68" s="22"/>
      <c r="HJG68" s="22"/>
      <c r="HJH68" s="22"/>
      <c r="HJI68" s="22"/>
      <c r="HJJ68" s="22"/>
      <c r="HJK68" s="22"/>
      <c r="HJL68" s="22"/>
      <c r="HJM68" s="22"/>
      <c r="HJN68" s="22"/>
      <c r="HJO68" s="22"/>
      <c r="HJP68" s="22"/>
      <c r="HJQ68" s="22"/>
      <c r="HJR68" s="22"/>
      <c r="HJS68" s="22"/>
      <c r="HJT68" s="22"/>
      <c r="HJU68" s="22"/>
      <c r="HJV68" s="22"/>
      <c r="HJW68" s="22"/>
      <c r="HJX68" s="22"/>
      <c r="HJY68" s="22"/>
      <c r="HJZ68" s="22"/>
      <c r="HKA68" s="22"/>
      <c r="HKB68" s="22"/>
      <c r="HKC68" s="22"/>
      <c r="HKD68" s="22"/>
      <c r="HKE68" s="22"/>
      <c r="HKF68" s="22"/>
      <c r="HKG68" s="22"/>
      <c r="HKH68" s="22"/>
      <c r="HKI68" s="22"/>
      <c r="HKJ68" s="22"/>
      <c r="HKK68" s="22"/>
      <c r="HKL68" s="22"/>
      <c r="HKM68" s="22"/>
      <c r="HKN68" s="22"/>
      <c r="HKO68" s="22"/>
      <c r="HKP68" s="22"/>
      <c r="HKQ68" s="22"/>
      <c r="HKR68" s="22"/>
      <c r="HKS68" s="22"/>
      <c r="HKT68" s="22"/>
      <c r="HKU68" s="22"/>
      <c r="HKV68" s="22"/>
      <c r="HKW68" s="22"/>
      <c r="HKX68" s="22"/>
      <c r="HKY68" s="22"/>
      <c r="HKZ68" s="22"/>
      <c r="HLA68" s="22"/>
      <c r="HLB68" s="22"/>
      <c r="HLC68" s="22"/>
      <c r="HLD68" s="22"/>
      <c r="HLE68" s="22"/>
      <c r="HLF68" s="22"/>
      <c r="HLG68" s="22"/>
      <c r="HLH68" s="22"/>
      <c r="HLI68" s="22"/>
      <c r="HLJ68" s="22"/>
      <c r="HLK68" s="22"/>
      <c r="HLL68" s="22"/>
      <c r="HLM68" s="22"/>
      <c r="HLN68" s="22"/>
      <c r="HLO68" s="22"/>
      <c r="HLP68" s="22"/>
      <c r="HLQ68" s="22"/>
      <c r="HLR68" s="22"/>
      <c r="HLS68" s="22"/>
      <c r="HLT68" s="22"/>
      <c r="HLU68" s="22"/>
      <c r="HLV68" s="22"/>
      <c r="HLW68" s="22"/>
      <c r="HLX68" s="22"/>
      <c r="HLY68" s="22"/>
      <c r="HLZ68" s="22"/>
      <c r="HMA68" s="22"/>
      <c r="HMB68" s="22"/>
      <c r="HMC68" s="22"/>
      <c r="HMD68" s="22"/>
      <c r="HME68" s="22"/>
      <c r="HMF68" s="22"/>
      <c r="HMG68" s="22"/>
      <c r="HMH68" s="22"/>
      <c r="HMI68" s="22"/>
      <c r="HMJ68" s="22"/>
      <c r="HMK68" s="22"/>
      <c r="HML68" s="22"/>
      <c r="HMM68" s="22"/>
      <c r="HMN68" s="22"/>
      <c r="HMO68" s="22"/>
      <c r="HMP68" s="22"/>
      <c r="HMQ68" s="22"/>
      <c r="HMR68" s="22"/>
      <c r="HMS68" s="22"/>
      <c r="HMT68" s="22"/>
      <c r="HMU68" s="22"/>
      <c r="HMV68" s="22"/>
      <c r="HMW68" s="22"/>
      <c r="HMX68" s="22"/>
      <c r="HMY68" s="22"/>
      <c r="HMZ68" s="22"/>
      <c r="HNA68" s="22"/>
      <c r="HNB68" s="22"/>
      <c r="HNC68" s="22"/>
      <c r="HND68" s="22"/>
      <c r="HNE68" s="22"/>
      <c r="HNF68" s="22"/>
      <c r="HNG68" s="22"/>
      <c r="HNH68" s="22"/>
      <c r="HNI68" s="22"/>
      <c r="HNJ68" s="22"/>
      <c r="HNK68" s="22"/>
      <c r="HNL68" s="22"/>
      <c r="HNM68" s="22"/>
      <c r="HNN68" s="22"/>
      <c r="HNO68" s="22"/>
      <c r="HNP68" s="22"/>
      <c r="HNQ68" s="22"/>
      <c r="HNR68" s="22"/>
      <c r="HNS68" s="22"/>
      <c r="HNT68" s="22"/>
      <c r="HNU68" s="22"/>
      <c r="HNV68" s="22"/>
      <c r="HNW68" s="22"/>
      <c r="HNX68" s="22"/>
      <c r="HNY68" s="22"/>
      <c r="HNZ68" s="22"/>
      <c r="HOA68" s="22"/>
      <c r="HOB68" s="22"/>
      <c r="HOC68" s="22"/>
      <c r="HOD68" s="22"/>
      <c r="HOE68" s="22"/>
      <c r="HOF68" s="22"/>
      <c r="HOG68" s="22"/>
      <c r="HOH68" s="22"/>
      <c r="HOI68" s="22"/>
      <c r="HOJ68" s="22"/>
      <c r="HOK68" s="22"/>
      <c r="HOL68" s="22"/>
      <c r="HOM68" s="22"/>
      <c r="HON68" s="22"/>
      <c r="HOO68" s="22"/>
      <c r="HOP68" s="22"/>
      <c r="HOQ68" s="22"/>
      <c r="HOR68" s="22"/>
      <c r="HOS68" s="22"/>
      <c r="HOT68" s="22"/>
      <c r="HOU68" s="22"/>
      <c r="HOV68" s="22"/>
      <c r="HOW68" s="22"/>
      <c r="HOX68" s="22"/>
      <c r="HOY68" s="22"/>
      <c r="HOZ68" s="22"/>
      <c r="HPA68" s="22"/>
      <c r="HPB68" s="22"/>
      <c r="HPC68" s="22"/>
      <c r="HPD68" s="22"/>
      <c r="HPE68" s="22"/>
      <c r="HPF68" s="22"/>
      <c r="HPG68" s="22"/>
      <c r="HPH68" s="22"/>
      <c r="HPI68" s="22"/>
      <c r="HPJ68" s="22"/>
      <c r="HPK68" s="22"/>
      <c r="HPL68" s="22"/>
      <c r="HPM68" s="22"/>
      <c r="HPN68" s="22"/>
      <c r="HPO68" s="22"/>
      <c r="HPP68" s="22"/>
      <c r="HPQ68" s="22"/>
      <c r="HPR68" s="22"/>
      <c r="HPS68" s="22"/>
      <c r="HPT68" s="22"/>
      <c r="HPU68" s="22"/>
      <c r="HPV68" s="22"/>
      <c r="HPW68" s="22"/>
      <c r="HPX68" s="22"/>
      <c r="HPY68" s="22"/>
      <c r="HPZ68" s="22"/>
      <c r="HQA68" s="22"/>
      <c r="HQB68" s="22"/>
      <c r="HQC68" s="22"/>
      <c r="HQD68" s="22"/>
      <c r="HQE68" s="22"/>
      <c r="HQF68" s="22"/>
      <c r="HQG68" s="22"/>
      <c r="HQH68" s="22"/>
      <c r="HQI68" s="22"/>
      <c r="HQJ68" s="22"/>
      <c r="HQK68" s="22"/>
      <c r="HQL68" s="22"/>
      <c r="HQM68" s="22"/>
      <c r="HQN68" s="22"/>
      <c r="HQO68" s="22"/>
      <c r="HQP68" s="22"/>
      <c r="HQQ68" s="22"/>
      <c r="HQR68" s="22"/>
      <c r="HQS68" s="22"/>
      <c r="HQT68" s="22"/>
      <c r="HQU68" s="22"/>
      <c r="HQV68" s="22"/>
      <c r="HQW68" s="22"/>
      <c r="HQX68" s="22"/>
      <c r="HQY68" s="22"/>
      <c r="HQZ68" s="22"/>
      <c r="HRA68" s="22"/>
      <c r="HRB68" s="22"/>
      <c r="HRC68" s="22"/>
      <c r="HRD68" s="22"/>
      <c r="HRE68" s="22"/>
      <c r="HRF68" s="22"/>
      <c r="HRG68" s="22"/>
      <c r="HRH68" s="22"/>
      <c r="HRI68" s="22"/>
      <c r="HRJ68" s="22"/>
      <c r="HRK68" s="22"/>
      <c r="HRL68" s="22"/>
      <c r="HRM68" s="22"/>
      <c r="HRN68" s="22"/>
      <c r="HRO68" s="22"/>
      <c r="HRP68" s="22"/>
      <c r="HRQ68" s="22"/>
      <c r="HRR68" s="22"/>
      <c r="HRS68" s="22"/>
      <c r="HRT68" s="22"/>
      <c r="HRU68" s="22"/>
      <c r="HRV68" s="22"/>
      <c r="HRW68" s="22"/>
      <c r="HRX68" s="22"/>
      <c r="HRY68" s="22"/>
      <c r="HRZ68" s="22"/>
      <c r="HSA68" s="22"/>
      <c r="HSB68" s="22"/>
      <c r="HSC68" s="22"/>
      <c r="HSD68" s="22"/>
      <c r="HSE68" s="22"/>
      <c r="HSF68" s="22"/>
      <c r="HSG68" s="22"/>
      <c r="HSH68" s="22"/>
      <c r="HSI68" s="22"/>
      <c r="HSJ68" s="22"/>
      <c r="HSK68" s="22"/>
      <c r="HSL68" s="22"/>
      <c r="HSM68" s="22"/>
      <c r="HSN68" s="22"/>
      <c r="HSO68" s="22"/>
      <c r="HSP68" s="22"/>
      <c r="HSQ68" s="22"/>
      <c r="HSR68" s="22"/>
      <c r="HSS68" s="22"/>
      <c r="HST68" s="22"/>
      <c r="HSU68" s="22"/>
      <c r="HSV68" s="22"/>
      <c r="HSW68" s="22"/>
      <c r="HSX68" s="22"/>
      <c r="HSY68" s="22"/>
      <c r="HSZ68" s="22"/>
      <c r="HTA68" s="22"/>
      <c r="HTB68" s="22"/>
      <c r="HTC68" s="22"/>
      <c r="HTD68" s="22"/>
      <c r="HTE68" s="22"/>
      <c r="HTF68" s="22"/>
      <c r="HTG68" s="22"/>
      <c r="HTH68" s="22"/>
      <c r="HTI68" s="22"/>
      <c r="HTJ68" s="22"/>
      <c r="HTK68" s="22"/>
      <c r="HTL68" s="22"/>
      <c r="HTM68" s="22"/>
      <c r="HTN68" s="22"/>
      <c r="HTO68" s="22"/>
      <c r="HTP68" s="22"/>
      <c r="HTQ68" s="22"/>
      <c r="HTR68" s="22"/>
      <c r="HTS68" s="22"/>
      <c r="HTT68" s="22"/>
      <c r="HTU68" s="22"/>
      <c r="HTV68" s="22"/>
      <c r="HTW68" s="22"/>
      <c r="HTX68" s="22"/>
      <c r="HTY68" s="22"/>
      <c r="HTZ68" s="22"/>
      <c r="HUA68" s="22"/>
      <c r="HUB68" s="22"/>
      <c r="HUC68" s="22"/>
      <c r="HUD68" s="22"/>
      <c r="HUE68" s="22"/>
      <c r="HUF68" s="22"/>
      <c r="HUG68" s="22"/>
      <c r="HUH68" s="22"/>
      <c r="HUI68" s="22"/>
      <c r="HUJ68" s="22"/>
      <c r="HUK68" s="22"/>
      <c r="HUL68" s="22"/>
      <c r="HUM68" s="22"/>
      <c r="HUN68" s="22"/>
      <c r="HUO68" s="22"/>
      <c r="HUP68" s="22"/>
      <c r="HUQ68" s="22"/>
      <c r="HUR68" s="22"/>
      <c r="HUS68" s="22"/>
      <c r="HUT68" s="22"/>
      <c r="HUU68" s="22"/>
      <c r="HUV68" s="22"/>
      <c r="HUW68" s="22"/>
      <c r="HUX68" s="22"/>
      <c r="HUY68" s="22"/>
      <c r="HUZ68" s="22"/>
      <c r="HVA68" s="22"/>
      <c r="HVB68" s="22"/>
      <c r="HVC68" s="22"/>
      <c r="HVD68" s="22"/>
      <c r="HVE68" s="22"/>
      <c r="HVF68" s="22"/>
      <c r="HVG68" s="22"/>
      <c r="HVH68" s="22"/>
      <c r="HVI68" s="22"/>
      <c r="HVJ68" s="22"/>
      <c r="HVK68" s="22"/>
      <c r="HVL68" s="22"/>
      <c r="HVM68" s="22"/>
      <c r="HVN68" s="22"/>
      <c r="HVO68" s="22"/>
      <c r="HVP68" s="22"/>
      <c r="HVQ68" s="22"/>
      <c r="HVR68" s="22"/>
      <c r="HVS68" s="22"/>
      <c r="HVT68" s="22"/>
      <c r="HVU68" s="22"/>
      <c r="HVV68" s="22"/>
      <c r="HVW68" s="22"/>
      <c r="HVX68" s="22"/>
      <c r="HVY68" s="22"/>
      <c r="HVZ68" s="22"/>
      <c r="HWA68" s="22"/>
      <c r="HWB68" s="22"/>
      <c r="HWC68" s="22"/>
      <c r="HWD68" s="22"/>
      <c r="HWE68" s="22"/>
      <c r="HWF68" s="22"/>
      <c r="HWG68" s="22"/>
      <c r="HWH68" s="22"/>
      <c r="HWI68" s="22"/>
      <c r="HWJ68" s="22"/>
      <c r="HWK68" s="22"/>
      <c r="HWL68" s="22"/>
      <c r="HWM68" s="22"/>
      <c r="HWN68" s="22"/>
      <c r="HWO68" s="22"/>
      <c r="HWP68" s="22"/>
      <c r="HWQ68" s="22"/>
      <c r="HWR68" s="22"/>
      <c r="HWS68" s="22"/>
      <c r="HWT68" s="22"/>
      <c r="HWU68" s="22"/>
      <c r="HWV68" s="22"/>
      <c r="HWW68" s="22"/>
      <c r="HWX68" s="22"/>
      <c r="HWY68" s="22"/>
      <c r="HWZ68" s="22"/>
      <c r="HXA68" s="22"/>
      <c r="HXB68" s="22"/>
      <c r="HXC68" s="22"/>
      <c r="HXD68" s="22"/>
      <c r="HXE68" s="22"/>
      <c r="HXF68" s="22"/>
      <c r="HXG68" s="22"/>
      <c r="HXH68" s="22"/>
      <c r="HXI68" s="22"/>
      <c r="HXJ68" s="22"/>
      <c r="HXK68" s="22"/>
      <c r="HXL68" s="22"/>
      <c r="HXM68" s="22"/>
      <c r="HXN68" s="22"/>
      <c r="HXO68" s="22"/>
      <c r="HXP68" s="22"/>
      <c r="HXQ68" s="22"/>
      <c r="HXR68" s="22"/>
      <c r="HXS68" s="22"/>
      <c r="HXT68" s="22"/>
      <c r="HXU68" s="22"/>
      <c r="HXV68" s="22"/>
      <c r="HXW68" s="22"/>
      <c r="HXX68" s="22"/>
      <c r="HXY68" s="22"/>
      <c r="HXZ68" s="22"/>
      <c r="HYA68" s="22"/>
      <c r="HYB68" s="22"/>
      <c r="HYC68" s="22"/>
      <c r="HYD68" s="22"/>
      <c r="HYE68" s="22"/>
      <c r="HYF68" s="22"/>
      <c r="HYG68" s="22"/>
      <c r="HYH68" s="22"/>
      <c r="HYI68" s="22"/>
      <c r="HYJ68" s="22"/>
      <c r="HYK68" s="22"/>
      <c r="HYL68" s="22"/>
      <c r="HYM68" s="22"/>
      <c r="HYN68" s="22"/>
      <c r="HYO68" s="22"/>
      <c r="HYP68" s="22"/>
      <c r="HYQ68" s="22"/>
      <c r="HYR68" s="22"/>
      <c r="HYS68" s="22"/>
      <c r="HYT68" s="22"/>
      <c r="HYU68" s="22"/>
      <c r="HYV68" s="22"/>
      <c r="HYW68" s="22"/>
      <c r="HYX68" s="22"/>
      <c r="HYY68" s="22"/>
      <c r="HYZ68" s="22"/>
      <c r="HZA68" s="22"/>
      <c r="HZB68" s="22"/>
      <c r="HZC68" s="22"/>
      <c r="HZD68" s="22"/>
      <c r="HZE68" s="22"/>
      <c r="HZF68" s="22"/>
      <c r="HZG68" s="22"/>
      <c r="HZH68" s="22"/>
      <c r="HZI68" s="22"/>
      <c r="HZJ68" s="22"/>
      <c r="HZK68" s="22"/>
      <c r="HZL68" s="22"/>
      <c r="HZM68" s="22"/>
      <c r="HZN68" s="22"/>
      <c r="HZO68" s="22"/>
      <c r="HZP68" s="22"/>
      <c r="HZQ68" s="22"/>
      <c r="HZR68" s="22"/>
      <c r="HZS68" s="22"/>
      <c r="HZT68" s="22"/>
      <c r="HZU68" s="22"/>
      <c r="HZV68" s="22"/>
      <c r="HZW68" s="22"/>
      <c r="HZX68" s="22"/>
      <c r="HZY68" s="22"/>
      <c r="HZZ68" s="22"/>
      <c r="IAA68" s="22"/>
      <c r="IAB68" s="22"/>
      <c r="IAC68" s="22"/>
      <c r="IAD68" s="22"/>
      <c r="IAE68" s="22"/>
      <c r="IAF68" s="22"/>
      <c r="IAG68" s="22"/>
      <c r="IAH68" s="22"/>
      <c r="IAI68" s="22"/>
      <c r="IAJ68" s="22"/>
      <c r="IAK68" s="22"/>
      <c r="IAL68" s="22"/>
      <c r="IAM68" s="22"/>
      <c r="IAN68" s="22"/>
      <c r="IAO68" s="22"/>
      <c r="IAP68" s="22"/>
      <c r="IAQ68" s="22"/>
      <c r="IAR68" s="22"/>
      <c r="IAS68" s="22"/>
      <c r="IAT68" s="22"/>
      <c r="IAU68" s="22"/>
      <c r="IAV68" s="22"/>
      <c r="IAW68" s="22"/>
      <c r="IAX68" s="22"/>
      <c r="IAY68" s="22"/>
      <c r="IAZ68" s="22"/>
      <c r="IBA68" s="22"/>
      <c r="IBB68" s="22"/>
      <c r="IBC68" s="22"/>
      <c r="IBD68" s="22"/>
      <c r="IBE68" s="22"/>
      <c r="IBF68" s="22"/>
      <c r="IBG68" s="22"/>
      <c r="IBH68" s="22"/>
      <c r="IBI68" s="22"/>
      <c r="IBJ68" s="22"/>
      <c r="IBK68" s="22"/>
      <c r="IBL68" s="22"/>
      <c r="IBM68" s="22"/>
      <c r="IBN68" s="22"/>
      <c r="IBO68" s="22"/>
      <c r="IBP68" s="22"/>
      <c r="IBQ68" s="22"/>
      <c r="IBR68" s="22"/>
      <c r="IBS68" s="22"/>
      <c r="IBT68" s="22"/>
      <c r="IBU68" s="22"/>
      <c r="IBV68" s="22"/>
      <c r="IBW68" s="22"/>
      <c r="IBX68" s="22"/>
      <c r="IBY68" s="22"/>
      <c r="IBZ68" s="22"/>
      <c r="ICA68" s="22"/>
      <c r="ICB68" s="22"/>
      <c r="ICC68" s="22"/>
      <c r="ICD68" s="22"/>
      <c r="ICE68" s="22"/>
      <c r="ICF68" s="22"/>
      <c r="ICG68" s="22"/>
      <c r="ICH68" s="22"/>
      <c r="ICI68" s="22"/>
      <c r="ICJ68" s="22"/>
      <c r="ICK68" s="22"/>
      <c r="ICL68" s="22"/>
      <c r="ICM68" s="22"/>
      <c r="ICN68" s="22"/>
      <c r="ICO68" s="22"/>
      <c r="ICP68" s="22"/>
      <c r="ICQ68" s="22"/>
      <c r="ICR68" s="22"/>
      <c r="ICS68" s="22"/>
      <c r="ICT68" s="22"/>
      <c r="ICU68" s="22"/>
      <c r="ICV68" s="22"/>
      <c r="ICW68" s="22"/>
      <c r="ICX68" s="22"/>
      <c r="ICY68" s="22"/>
      <c r="ICZ68" s="22"/>
      <c r="IDA68" s="22"/>
      <c r="IDB68" s="22"/>
      <c r="IDC68" s="22"/>
      <c r="IDD68" s="22"/>
      <c r="IDE68" s="22"/>
      <c r="IDF68" s="22"/>
      <c r="IDG68" s="22"/>
      <c r="IDH68" s="22"/>
      <c r="IDI68" s="22"/>
      <c r="IDJ68" s="22"/>
      <c r="IDK68" s="22"/>
      <c r="IDL68" s="22"/>
      <c r="IDM68" s="22"/>
      <c r="IDN68" s="22"/>
      <c r="IDO68" s="22"/>
      <c r="IDP68" s="22"/>
      <c r="IDQ68" s="22"/>
      <c r="IDR68" s="22"/>
      <c r="IDS68" s="22"/>
      <c r="IDT68" s="22"/>
      <c r="IDU68" s="22"/>
      <c r="IDV68" s="22"/>
      <c r="IDW68" s="22"/>
      <c r="IDX68" s="22"/>
      <c r="IDY68" s="22"/>
      <c r="IDZ68" s="22"/>
      <c r="IEA68" s="22"/>
      <c r="IEB68" s="22"/>
      <c r="IEC68" s="22"/>
      <c r="IED68" s="22"/>
      <c r="IEE68" s="22"/>
      <c r="IEF68" s="22"/>
      <c r="IEG68" s="22"/>
      <c r="IEH68" s="22"/>
      <c r="IEI68" s="22"/>
      <c r="IEJ68" s="22"/>
      <c r="IEK68" s="22"/>
      <c r="IEL68" s="22"/>
      <c r="IEM68" s="22"/>
      <c r="IEN68" s="22"/>
      <c r="IEO68" s="22"/>
      <c r="IEP68" s="22"/>
      <c r="IEQ68" s="22"/>
      <c r="IER68" s="22"/>
      <c r="IES68" s="22"/>
      <c r="IET68" s="22"/>
      <c r="IEU68" s="22"/>
      <c r="IEV68" s="22"/>
      <c r="IEW68" s="22"/>
      <c r="IEX68" s="22"/>
      <c r="IEY68" s="22"/>
      <c r="IEZ68" s="22"/>
      <c r="IFA68" s="22"/>
      <c r="IFB68" s="22"/>
      <c r="IFC68" s="22"/>
      <c r="IFD68" s="22"/>
      <c r="IFE68" s="22"/>
      <c r="IFF68" s="22"/>
      <c r="IFG68" s="22"/>
      <c r="IFH68" s="22"/>
      <c r="IFI68" s="22"/>
      <c r="IFJ68" s="22"/>
      <c r="IFK68" s="22"/>
      <c r="IFL68" s="22"/>
      <c r="IFM68" s="22"/>
      <c r="IFN68" s="22"/>
      <c r="IFO68" s="22"/>
      <c r="IFP68" s="22"/>
      <c r="IFQ68" s="22"/>
      <c r="IFR68" s="22"/>
      <c r="IFS68" s="22"/>
      <c r="IFT68" s="22"/>
      <c r="IFU68" s="22"/>
      <c r="IFV68" s="22"/>
      <c r="IFW68" s="22"/>
      <c r="IFX68" s="22"/>
      <c r="IFY68" s="22"/>
      <c r="IFZ68" s="22"/>
      <c r="IGA68" s="22"/>
      <c r="IGB68" s="22"/>
      <c r="IGC68" s="22"/>
      <c r="IGD68" s="22"/>
      <c r="IGE68" s="22"/>
      <c r="IGF68" s="22"/>
      <c r="IGG68" s="22"/>
      <c r="IGH68" s="22"/>
      <c r="IGI68" s="22"/>
      <c r="IGJ68" s="22"/>
      <c r="IGK68" s="22"/>
      <c r="IGL68" s="22"/>
      <c r="IGM68" s="22"/>
      <c r="IGN68" s="22"/>
      <c r="IGO68" s="22"/>
      <c r="IGP68" s="22"/>
      <c r="IGQ68" s="22"/>
      <c r="IGR68" s="22"/>
      <c r="IGS68" s="22"/>
      <c r="IGT68" s="22"/>
      <c r="IGU68" s="22"/>
      <c r="IGV68" s="22"/>
      <c r="IGW68" s="22"/>
      <c r="IGX68" s="22"/>
      <c r="IGY68" s="22"/>
      <c r="IGZ68" s="22"/>
      <c r="IHA68" s="22"/>
      <c r="IHB68" s="22"/>
      <c r="IHC68" s="22"/>
      <c r="IHD68" s="22"/>
      <c r="IHE68" s="22"/>
      <c r="IHF68" s="22"/>
      <c r="IHG68" s="22"/>
      <c r="IHH68" s="22"/>
      <c r="IHI68" s="22"/>
      <c r="IHJ68" s="22"/>
      <c r="IHK68" s="22"/>
      <c r="IHL68" s="22"/>
      <c r="IHM68" s="22"/>
      <c r="IHN68" s="22"/>
      <c r="IHO68" s="22"/>
      <c r="IHP68" s="22"/>
      <c r="IHQ68" s="22"/>
      <c r="IHR68" s="22"/>
      <c r="IHS68" s="22"/>
      <c r="IHT68" s="22"/>
      <c r="IHU68" s="22"/>
      <c r="IHV68" s="22"/>
      <c r="IHW68" s="22"/>
      <c r="IHX68" s="22"/>
      <c r="IHY68" s="22"/>
      <c r="IHZ68" s="22"/>
      <c r="IIA68" s="22"/>
      <c r="IIB68" s="22"/>
      <c r="IIC68" s="22"/>
      <c r="IID68" s="22"/>
      <c r="IIE68" s="22"/>
      <c r="IIF68" s="22"/>
      <c r="IIG68" s="22"/>
      <c r="IIH68" s="22"/>
      <c r="III68" s="22"/>
      <c r="IIJ68" s="22"/>
      <c r="IIK68" s="22"/>
      <c r="IIL68" s="22"/>
      <c r="IIM68" s="22"/>
      <c r="IIN68" s="22"/>
      <c r="IIO68" s="22"/>
      <c r="IIP68" s="22"/>
      <c r="IIQ68" s="22"/>
      <c r="IIR68" s="22"/>
      <c r="IIS68" s="22"/>
      <c r="IIT68" s="22"/>
      <c r="IIU68" s="22"/>
      <c r="IIV68" s="22"/>
      <c r="IIW68" s="22"/>
      <c r="IIX68" s="22"/>
      <c r="IIY68" s="22"/>
      <c r="IIZ68" s="22"/>
      <c r="IJA68" s="22"/>
      <c r="IJB68" s="22"/>
      <c r="IJC68" s="22"/>
      <c r="IJD68" s="22"/>
      <c r="IJE68" s="22"/>
      <c r="IJF68" s="22"/>
      <c r="IJG68" s="22"/>
      <c r="IJH68" s="22"/>
      <c r="IJI68" s="22"/>
      <c r="IJJ68" s="22"/>
      <c r="IJK68" s="22"/>
      <c r="IJL68" s="22"/>
      <c r="IJM68" s="22"/>
      <c r="IJN68" s="22"/>
      <c r="IJO68" s="22"/>
      <c r="IJP68" s="22"/>
      <c r="IJQ68" s="22"/>
      <c r="IJR68" s="22"/>
      <c r="IJS68" s="22"/>
      <c r="IJT68" s="22"/>
      <c r="IJU68" s="22"/>
      <c r="IJV68" s="22"/>
      <c r="IJW68" s="22"/>
      <c r="IJX68" s="22"/>
      <c r="IJY68" s="22"/>
      <c r="IJZ68" s="22"/>
      <c r="IKA68" s="22"/>
      <c r="IKB68" s="22"/>
      <c r="IKC68" s="22"/>
      <c r="IKD68" s="22"/>
      <c r="IKE68" s="22"/>
      <c r="IKF68" s="22"/>
      <c r="IKG68" s="22"/>
      <c r="IKH68" s="22"/>
      <c r="IKI68" s="22"/>
      <c r="IKJ68" s="22"/>
      <c r="IKK68" s="22"/>
      <c r="IKL68" s="22"/>
      <c r="IKM68" s="22"/>
      <c r="IKN68" s="22"/>
      <c r="IKO68" s="22"/>
      <c r="IKP68" s="22"/>
      <c r="IKQ68" s="22"/>
      <c r="IKR68" s="22"/>
      <c r="IKS68" s="22"/>
      <c r="IKT68" s="22"/>
      <c r="IKU68" s="22"/>
      <c r="IKV68" s="22"/>
      <c r="IKW68" s="22"/>
      <c r="IKX68" s="22"/>
      <c r="IKY68" s="22"/>
      <c r="IKZ68" s="22"/>
      <c r="ILA68" s="22"/>
      <c r="ILB68" s="22"/>
      <c r="ILC68" s="22"/>
      <c r="ILD68" s="22"/>
      <c r="ILE68" s="22"/>
      <c r="ILF68" s="22"/>
      <c r="ILG68" s="22"/>
      <c r="ILH68" s="22"/>
      <c r="ILI68" s="22"/>
      <c r="ILJ68" s="22"/>
      <c r="ILK68" s="22"/>
      <c r="ILL68" s="22"/>
      <c r="ILM68" s="22"/>
      <c r="ILN68" s="22"/>
      <c r="ILO68" s="22"/>
      <c r="ILP68" s="22"/>
      <c r="ILQ68" s="22"/>
      <c r="ILR68" s="22"/>
      <c r="ILS68" s="22"/>
      <c r="ILT68" s="22"/>
      <c r="ILU68" s="22"/>
      <c r="ILV68" s="22"/>
      <c r="ILW68" s="22"/>
      <c r="ILX68" s="22"/>
      <c r="ILY68" s="22"/>
      <c r="ILZ68" s="22"/>
      <c r="IMA68" s="22"/>
      <c r="IMB68" s="22"/>
      <c r="IMC68" s="22"/>
      <c r="IMD68" s="22"/>
      <c r="IME68" s="22"/>
      <c r="IMF68" s="22"/>
      <c r="IMG68" s="22"/>
      <c r="IMH68" s="22"/>
      <c r="IMI68" s="22"/>
      <c r="IMJ68" s="22"/>
      <c r="IMK68" s="22"/>
      <c r="IML68" s="22"/>
      <c r="IMM68" s="22"/>
      <c r="IMN68" s="22"/>
      <c r="IMO68" s="22"/>
      <c r="IMP68" s="22"/>
      <c r="IMQ68" s="22"/>
      <c r="IMR68" s="22"/>
      <c r="IMS68" s="22"/>
      <c r="IMT68" s="22"/>
      <c r="IMU68" s="22"/>
      <c r="IMV68" s="22"/>
      <c r="IMW68" s="22"/>
      <c r="IMX68" s="22"/>
      <c r="IMY68" s="22"/>
      <c r="IMZ68" s="22"/>
      <c r="INA68" s="22"/>
      <c r="INB68" s="22"/>
      <c r="INC68" s="22"/>
      <c r="IND68" s="22"/>
      <c r="INE68" s="22"/>
      <c r="INF68" s="22"/>
      <c r="ING68" s="22"/>
      <c r="INH68" s="22"/>
      <c r="INI68" s="22"/>
      <c r="INJ68" s="22"/>
      <c r="INK68" s="22"/>
      <c r="INL68" s="22"/>
      <c r="INM68" s="22"/>
      <c r="INN68" s="22"/>
      <c r="INO68" s="22"/>
      <c r="INP68" s="22"/>
      <c r="INQ68" s="22"/>
      <c r="INR68" s="22"/>
      <c r="INS68" s="22"/>
      <c r="INT68" s="22"/>
      <c r="INU68" s="22"/>
      <c r="INV68" s="22"/>
      <c r="INW68" s="22"/>
      <c r="INX68" s="22"/>
      <c r="INY68" s="22"/>
      <c r="INZ68" s="22"/>
      <c r="IOA68" s="22"/>
      <c r="IOB68" s="22"/>
      <c r="IOC68" s="22"/>
      <c r="IOD68" s="22"/>
      <c r="IOE68" s="22"/>
      <c r="IOF68" s="22"/>
      <c r="IOG68" s="22"/>
      <c r="IOH68" s="22"/>
      <c r="IOI68" s="22"/>
      <c r="IOJ68" s="22"/>
      <c r="IOK68" s="22"/>
      <c r="IOL68" s="22"/>
      <c r="IOM68" s="22"/>
      <c r="ION68" s="22"/>
      <c r="IOO68" s="22"/>
      <c r="IOP68" s="22"/>
      <c r="IOQ68" s="22"/>
      <c r="IOR68" s="22"/>
      <c r="IOS68" s="22"/>
      <c r="IOT68" s="22"/>
      <c r="IOU68" s="22"/>
      <c r="IOV68" s="22"/>
      <c r="IOW68" s="22"/>
      <c r="IOX68" s="22"/>
      <c r="IOY68" s="22"/>
      <c r="IOZ68" s="22"/>
      <c r="IPA68" s="22"/>
      <c r="IPB68" s="22"/>
      <c r="IPC68" s="22"/>
      <c r="IPD68" s="22"/>
      <c r="IPE68" s="22"/>
      <c r="IPF68" s="22"/>
      <c r="IPG68" s="22"/>
      <c r="IPH68" s="22"/>
      <c r="IPI68" s="22"/>
      <c r="IPJ68" s="22"/>
      <c r="IPK68" s="22"/>
      <c r="IPL68" s="22"/>
      <c r="IPM68" s="22"/>
      <c r="IPN68" s="22"/>
      <c r="IPO68" s="22"/>
      <c r="IPP68" s="22"/>
      <c r="IPQ68" s="22"/>
      <c r="IPR68" s="22"/>
      <c r="IPS68" s="22"/>
      <c r="IPT68" s="22"/>
      <c r="IPU68" s="22"/>
      <c r="IPV68" s="22"/>
      <c r="IPW68" s="22"/>
      <c r="IPX68" s="22"/>
      <c r="IPY68" s="22"/>
      <c r="IPZ68" s="22"/>
      <c r="IQA68" s="22"/>
      <c r="IQB68" s="22"/>
      <c r="IQC68" s="22"/>
      <c r="IQD68" s="22"/>
      <c r="IQE68" s="22"/>
      <c r="IQF68" s="22"/>
      <c r="IQG68" s="22"/>
      <c r="IQH68" s="22"/>
      <c r="IQI68" s="22"/>
      <c r="IQJ68" s="22"/>
      <c r="IQK68" s="22"/>
      <c r="IQL68" s="22"/>
      <c r="IQM68" s="22"/>
      <c r="IQN68" s="22"/>
      <c r="IQO68" s="22"/>
      <c r="IQP68" s="22"/>
      <c r="IQQ68" s="22"/>
      <c r="IQR68" s="22"/>
      <c r="IQS68" s="22"/>
      <c r="IQT68" s="22"/>
      <c r="IQU68" s="22"/>
      <c r="IQV68" s="22"/>
      <c r="IQW68" s="22"/>
      <c r="IQX68" s="22"/>
      <c r="IQY68" s="22"/>
      <c r="IQZ68" s="22"/>
      <c r="IRA68" s="22"/>
      <c r="IRB68" s="22"/>
      <c r="IRC68" s="22"/>
      <c r="IRD68" s="22"/>
      <c r="IRE68" s="22"/>
      <c r="IRF68" s="22"/>
      <c r="IRG68" s="22"/>
      <c r="IRH68" s="22"/>
      <c r="IRI68" s="22"/>
      <c r="IRJ68" s="22"/>
      <c r="IRK68" s="22"/>
      <c r="IRL68" s="22"/>
      <c r="IRM68" s="22"/>
      <c r="IRN68" s="22"/>
      <c r="IRO68" s="22"/>
      <c r="IRP68" s="22"/>
      <c r="IRQ68" s="22"/>
      <c r="IRR68" s="22"/>
      <c r="IRS68" s="22"/>
      <c r="IRT68" s="22"/>
      <c r="IRU68" s="22"/>
      <c r="IRV68" s="22"/>
      <c r="IRW68" s="22"/>
      <c r="IRX68" s="22"/>
      <c r="IRY68" s="22"/>
      <c r="IRZ68" s="22"/>
      <c r="ISA68" s="22"/>
      <c r="ISB68" s="22"/>
      <c r="ISC68" s="22"/>
      <c r="ISD68" s="22"/>
      <c r="ISE68" s="22"/>
      <c r="ISF68" s="22"/>
      <c r="ISG68" s="22"/>
      <c r="ISH68" s="22"/>
      <c r="ISI68" s="22"/>
      <c r="ISJ68" s="22"/>
      <c r="ISK68" s="22"/>
      <c r="ISL68" s="22"/>
      <c r="ISM68" s="22"/>
      <c r="ISN68" s="22"/>
      <c r="ISO68" s="22"/>
      <c r="ISP68" s="22"/>
      <c r="ISQ68" s="22"/>
      <c r="ISR68" s="22"/>
      <c r="ISS68" s="22"/>
      <c r="IST68" s="22"/>
      <c r="ISU68" s="22"/>
      <c r="ISV68" s="22"/>
      <c r="ISW68" s="22"/>
      <c r="ISX68" s="22"/>
      <c r="ISY68" s="22"/>
      <c r="ISZ68" s="22"/>
      <c r="ITA68" s="22"/>
      <c r="ITB68" s="22"/>
      <c r="ITC68" s="22"/>
      <c r="ITD68" s="22"/>
      <c r="ITE68" s="22"/>
      <c r="ITF68" s="22"/>
      <c r="ITG68" s="22"/>
      <c r="ITH68" s="22"/>
      <c r="ITI68" s="22"/>
      <c r="ITJ68" s="22"/>
      <c r="ITK68" s="22"/>
      <c r="ITL68" s="22"/>
      <c r="ITM68" s="22"/>
      <c r="ITN68" s="22"/>
      <c r="ITO68" s="22"/>
      <c r="ITP68" s="22"/>
      <c r="ITQ68" s="22"/>
      <c r="ITR68" s="22"/>
      <c r="ITS68" s="22"/>
      <c r="ITT68" s="22"/>
      <c r="ITU68" s="22"/>
      <c r="ITV68" s="22"/>
      <c r="ITW68" s="22"/>
      <c r="ITX68" s="22"/>
      <c r="ITY68" s="22"/>
      <c r="ITZ68" s="22"/>
      <c r="IUA68" s="22"/>
      <c r="IUB68" s="22"/>
      <c r="IUC68" s="22"/>
      <c r="IUD68" s="22"/>
      <c r="IUE68" s="22"/>
      <c r="IUF68" s="22"/>
      <c r="IUG68" s="22"/>
      <c r="IUH68" s="22"/>
      <c r="IUI68" s="22"/>
      <c r="IUJ68" s="22"/>
      <c r="IUK68" s="22"/>
      <c r="IUL68" s="22"/>
      <c r="IUM68" s="22"/>
      <c r="IUN68" s="22"/>
      <c r="IUO68" s="22"/>
      <c r="IUP68" s="22"/>
      <c r="IUQ68" s="22"/>
      <c r="IUR68" s="22"/>
      <c r="IUS68" s="22"/>
      <c r="IUT68" s="22"/>
      <c r="IUU68" s="22"/>
      <c r="IUV68" s="22"/>
      <c r="IUW68" s="22"/>
      <c r="IUX68" s="22"/>
      <c r="IUY68" s="22"/>
      <c r="IUZ68" s="22"/>
      <c r="IVA68" s="22"/>
      <c r="IVB68" s="22"/>
      <c r="IVC68" s="22"/>
      <c r="IVD68" s="22"/>
      <c r="IVE68" s="22"/>
      <c r="IVF68" s="22"/>
      <c r="IVG68" s="22"/>
      <c r="IVH68" s="22"/>
      <c r="IVI68" s="22"/>
      <c r="IVJ68" s="22"/>
      <c r="IVK68" s="22"/>
      <c r="IVL68" s="22"/>
      <c r="IVM68" s="22"/>
      <c r="IVN68" s="22"/>
      <c r="IVO68" s="22"/>
      <c r="IVP68" s="22"/>
      <c r="IVQ68" s="22"/>
      <c r="IVR68" s="22"/>
      <c r="IVS68" s="22"/>
      <c r="IVT68" s="22"/>
      <c r="IVU68" s="22"/>
      <c r="IVV68" s="22"/>
      <c r="IVW68" s="22"/>
      <c r="IVX68" s="22"/>
      <c r="IVY68" s="22"/>
      <c r="IVZ68" s="22"/>
      <c r="IWA68" s="22"/>
      <c r="IWB68" s="22"/>
      <c r="IWC68" s="22"/>
      <c r="IWD68" s="22"/>
      <c r="IWE68" s="22"/>
      <c r="IWF68" s="22"/>
      <c r="IWG68" s="22"/>
      <c r="IWH68" s="22"/>
      <c r="IWI68" s="22"/>
      <c r="IWJ68" s="22"/>
      <c r="IWK68" s="22"/>
      <c r="IWL68" s="22"/>
      <c r="IWM68" s="22"/>
      <c r="IWN68" s="22"/>
      <c r="IWO68" s="22"/>
      <c r="IWP68" s="22"/>
      <c r="IWQ68" s="22"/>
      <c r="IWR68" s="22"/>
      <c r="IWS68" s="22"/>
      <c r="IWT68" s="22"/>
      <c r="IWU68" s="22"/>
      <c r="IWV68" s="22"/>
      <c r="IWW68" s="22"/>
      <c r="IWX68" s="22"/>
      <c r="IWY68" s="22"/>
      <c r="IWZ68" s="22"/>
      <c r="IXA68" s="22"/>
      <c r="IXB68" s="22"/>
      <c r="IXC68" s="22"/>
      <c r="IXD68" s="22"/>
      <c r="IXE68" s="22"/>
      <c r="IXF68" s="22"/>
      <c r="IXG68" s="22"/>
      <c r="IXH68" s="22"/>
      <c r="IXI68" s="22"/>
      <c r="IXJ68" s="22"/>
      <c r="IXK68" s="22"/>
      <c r="IXL68" s="22"/>
      <c r="IXM68" s="22"/>
      <c r="IXN68" s="22"/>
      <c r="IXO68" s="22"/>
      <c r="IXP68" s="22"/>
      <c r="IXQ68" s="22"/>
      <c r="IXR68" s="22"/>
      <c r="IXS68" s="22"/>
      <c r="IXT68" s="22"/>
      <c r="IXU68" s="22"/>
      <c r="IXV68" s="22"/>
      <c r="IXW68" s="22"/>
      <c r="IXX68" s="22"/>
      <c r="IXY68" s="22"/>
      <c r="IXZ68" s="22"/>
      <c r="IYA68" s="22"/>
      <c r="IYB68" s="22"/>
      <c r="IYC68" s="22"/>
      <c r="IYD68" s="22"/>
      <c r="IYE68" s="22"/>
      <c r="IYF68" s="22"/>
      <c r="IYG68" s="22"/>
      <c r="IYH68" s="22"/>
      <c r="IYI68" s="22"/>
      <c r="IYJ68" s="22"/>
      <c r="IYK68" s="22"/>
      <c r="IYL68" s="22"/>
      <c r="IYM68" s="22"/>
      <c r="IYN68" s="22"/>
      <c r="IYO68" s="22"/>
      <c r="IYP68" s="22"/>
      <c r="IYQ68" s="22"/>
      <c r="IYR68" s="22"/>
      <c r="IYS68" s="22"/>
      <c r="IYT68" s="22"/>
      <c r="IYU68" s="22"/>
      <c r="IYV68" s="22"/>
      <c r="IYW68" s="22"/>
      <c r="IYX68" s="22"/>
      <c r="IYY68" s="22"/>
      <c r="IYZ68" s="22"/>
      <c r="IZA68" s="22"/>
      <c r="IZB68" s="22"/>
      <c r="IZC68" s="22"/>
      <c r="IZD68" s="22"/>
      <c r="IZE68" s="22"/>
      <c r="IZF68" s="22"/>
      <c r="IZG68" s="22"/>
      <c r="IZH68" s="22"/>
      <c r="IZI68" s="22"/>
      <c r="IZJ68" s="22"/>
      <c r="IZK68" s="22"/>
      <c r="IZL68" s="22"/>
      <c r="IZM68" s="22"/>
      <c r="IZN68" s="22"/>
      <c r="IZO68" s="22"/>
      <c r="IZP68" s="22"/>
      <c r="IZQ68" s="22"/>
      <c r="IZR68" s="22"/>
      <c r="IZS68" s="22"/>
      <c r="IZT68" s="22"/>
      <c r="IZU68" s="22"/>
      <c r="IZV68" s="22"/>
      <c r="IZW68" s="22"/>
      <c r="IZX68" s="22"/>
      <c r="IZY68" s="22"/>
      <c r="IZZ68" s="22"/>
      <c r="JAA68" s="22"/>
      <c r="JAB68" s="22"/>
      <c r="JAC68" s="22"/>
      <c r="JAD68" s="22"/>
      <c r="JAE68" s="22"/>
      <c r="JAF68" s="22"/>
      <c r="JAG68" s="22"/>
      <c r="JAH68" s="22"/>
      <c r="JAI68" s="22"/>
      <c r="JAJ68" s="22"/>
      <c r="JAK68" s="22"/>
      <c r="JAL68" s="22"/>
      <c r="JAM68" s="22"/>
      <c r="JAN68" s="22"/>
      <c r="JAO68" s="22"/>
      <c r="JAP68" s="22"/>
      <c r="JAQ68" s="22"/>
      <c r="JAR68" s="22"/>
      <c r="JAS68" s="22"/>
      <c r="JAT68" s="22"/>
      <c r="JAU68" s="22"/>
      <c r="JAV68" s="22"/>
      <c r="JAW68" s="22"/>
      <c r="JAX68" s="22"/>
      <c r="JAY68" s="22"/>
      <c r="JAZ68" s="22"/>
      <c r="JBA68" s="22"/>
      <c r="JBB68" s="22"/>
      <c r="JBC68" s="22"/>
      <c r="JBD68" s="22"/>
      <c r="JBE68" s="22"/>
      <c r="JBF68" s="22"/>
      <c r="JBG68" s="22"/>
      <c r="JBH68" s="22"/>
      <c r="JBI68" s="22"/>
      <c r="JBJ68" s="22"/>
      <c r="JBK68" s="22"/>
      <c r="JBL68" s="22"/>
      <c r="JBM68" s="22"/>
      <c r="JBN68" s="22"/>
      <c r="JBO68" s="22"/>
      <c r="JBP68" s="22"/>
      <c r="JBQ68" s="22"/>
      <c r="JBR68" s="22"/>
      <c r="JBS68" s="22"/>
      <c r="JBT68" s="22"/>
      <c r="JBU68" s="22"/>
      <c r="JBV68" s="22"/>
      <c r="JBW68" s="22"/>
      <c r="JBX68" s="22"/>
      <c r="JBY68" s="22"/>
      <c r="JBZ68" s="22"/>
      <c r="JCA68" s="22"/>
      <c r="JCB68" s="22"/>
      <c r="JCC68" s="22"/>
      <c r="JCD68" s="22"/>
      <c r="JCE68" s="22"/>
      <c r="JCF68" s="22"/>
      <c r="JCG68" s="22"/>
      <c r="JCH68" s="22"/>
      <c r="JCI68" s="22"/>
      <c r="JCJ68" s="22"/>
      <c r="JCK68" s="22"/>
      <c r="JCL68" s="22"/>
      <c r="JCM68" s="22"/>
      <c r="JCN68" s="22"/>
      <c r="JCO68" s="22"/>
      <c r="JCP68" s="22"/>
      <c r="JCQ68" s="22"/>
      <c r="JCR68" s="22"/>
      <c r="JCS68" s="22"/>
      <c r="JCT68" s="22"/>
      <c r="JCU68" s="22"/>
      <c r="JCV68" s="22"/>
      <c r="JCW68" s="22"/>
      <c r="JCX68" s="22"/>
      <c r="JCY68" s="22"/>
      <c r="JCZ68" s="22"/>
      <c r="JDA68" s="22"/>
      <c r="JDB68" s="22"/>
      <c r="JDC68" s="22"/>
      <c r="JDD68" s="22"/>
      <c r="JDE68" s="22"/>
      <c r="JDF68" s="22"/>
      <c r="JDG68" s="22"/>
      <c r="JDH68" s="22"/>
      <c r="JDI68" s="22"/>
      <c r="JDJ68" s="22"/>
      <c r="JDK68" s="22"/>
      <c r="JDL68" s="22"/>
      <c r="JDM68" s="22"/>
      <c r="JDN68" s="22"/>
      <c r="JDO68" s="22"/>
      <c r="JDP68" s="22"/>
      <c r="JDQ68" s="22"/>
      <c r="JDR68" s="22"/>
      <c r="JDS68" s="22"/>
      <c r="JDT68" s="22"/>
      <c r="JDU68" s="22"/>
      <c r="JDV68" s="22"/>
      <c r="JDW68" s="22"/>
      <c r="JDX68" s="22"/>
      <c r="JDY68" s="22"/>
      <c r="JDZ68" s="22"/>
      <c r="JEA68" s="22"/>
      <c r="JEB68" s="22"/>
      <c r="JEC68" s="22"/>
      <c r="JED68" s="22"/>
      <c r="JEE68" s="22"/>
      <c r="JEF68" s="22"/>
      <c r="JEG68" s="22"/>
      <c r="JEH68" s="22"/>
      <c r="JEI68" s="22"/>
      <c r="JEJ68" s="22"/>
      <c r="JEK68" s="22"/>
      <c r="JEL68" s="22"/>
      <c r="JEM68" s="22"/>
      <c r="JEN68" s="22"/>
      <c r="JEO68" s="22"/>
      <c r="JEP68" s="22"/>
      <c r="JEQ68" s="22"/>
      <c r="JER68" s="22"/>
      <c r="JES68" s="22"/>
      <c r="JET68" s="22"/>
      <c r="JEU68" s="22"/>
      <c r="JEV68" s="22"/>
      <c r="JEW68" s="22"/>
      <c r="JEX68" s="22"/>
      <c r="JEY68" s="22"/>
      <c r="JEZ68" s="22"/>
      <c r="JFA68" s="22"/>
      <c r="JFB68" s="22"/>
      <c r="JFC68" s="22"/>
      <c r="JFD68" s="22"/>
      <c r="JFE68" s="22"/>
      <c r="JFF68" s="22"/>
      <c r="JFG68" s="22"/>
      <c r="JFH68" s="22"/>
      <c r="JFI68" s="22"/>
      <c r="JFJ68" s="22"/>
      <c r="JFK68" s="22"/>
      <c r="JFL68" s="22"/>
      <c r="JFM68" s="22"/>
      <c r="JFN68" s="22"/>
      <c r="JFO68" s="22"/>
      <c r="JFP68" s="22"/>
      <c r="JFQ68" s="22"/>
      <c r="JFR68" s="22"/>
      <c r="JFS68" s="22"/>
      <c r="JFT68" s="22"/>
      <c r="JFU68" s="22"/>
      <c r="JFV68" s="22"/>
      <c r="JFW68" s="22"/>
      <c r="JFX68" s="22"/>
      <c r="JFY68" s="22"/>
      <c r="JFZ68" s="22"/>
      <c r="JGA68" s="22"/>
      <c r="JGB68" s="22"/>
      <c r="JGC68" s="22"/>
      <c r="JGD68" s="22"/>
      <c r="JGE68" s="22"/>
      <c r="JGF68" s="22"/>
      <c r="JGG68" s="22"/>
      <c r="JGH68" s="22"/>
      <c r="JGI68" s="22"/>
      <c r="JGJ68" s="22"/>
      <c r="JGK68" s="22"/>
      <c r="JGL68" s="22"/>
      <c r="JGM68" s="22"/>
      <c r="JGN68" s="22"/>
      <c r="JGO68" s="22"/>
      <c r="JGP68" s="22"/>
      <c r="JGQ68" s="22"/>
      <c r="JGR68" s="22"/>
      <c r="JGS68" s="22"/>
      <c r="JGT68" s="22"/>
      <c r="JGU68" s="22"/>
      <c r="JGV68" s="22"/>
      <c r="JGW68" s="22"/>
      <c r="JGX68" s="22"/>
      <c r="JGY68" s="22"/>
      <c r="JGZ68" s="22"/>
      <c r="JHA68" s="22"/>
      <c r="JHB68" s="22"/>
      <c r="JHC68" s="22"/>
      <c r="JHD68" s="22"/>
      <c r="JHE68" s="22"/>
      <c r="JHF68" s="22"/>
      <c r="JHG68" s="22"/>
      <c r="JHH68" s="22"/>
      <c r="JHI68" s="22"/>
      <c r="JHJ68" s="22"/>
      <c r="JHK68" s="22"/>
      <c r="JHL68" s="22"/>
      <c r="JHM68" s="22"/>
      <c r="JHN68" s="22"/>
      <c r="JHO68" s="22"/>
      <c r="JHP68" s="22"/>
      <c r="JHQ68" s="22"/>
      <c r="JHR68" s="22"/>
      <c r="JHS68" s="22"/>
      <c r="JHT68" s="22"/>
      <c r="JHU68" s="22"/>
      <c r="JHV68" s="22"/>
      <c r="JHW68" s="22"/>
      <c r="JHX68" s="22"/>
      <c r="JHY68" s="22"/>
      <c r="JHZ68" s="22"/>
      <c r="JIA68" s="22"/>
      <c r="JIB68" s="22"/>
      <c r="JIC68" s="22"/>
      <c r="JID68" s="22"/>
      <c r="JIE68" s="22"/>
      <c r="JIF68" s="22"/>
      <c r="JIG68" s="22"/>
      <c r="JIH68" s="22"/>
      <c r="JII68" s="22"/>
      <c r="JIJ68" s="22"/>
      <c r="JIK68" s="22"/>
      <c r="JIL68" s="22"/>
      <c r="JIM68" s="22"/>
      <c r="JIN68" s="22"/>
      <c r="JIO68" s="22"/>
      <c r="JIP68" s="22"/>
      <c r="JIQ68" s="22"/>
      <c r="JIR68" s="22"/>
      <c r="JIS68" s="22"/>
      <c r="JIT68" s="22"/>
      <c r="JIU68" s="22"/>
      <c r="JIV68" s="22"/>
      <c r="JIW68" s="22"/>
      <c r="JIX68" s="22"/>
      <c r="JIY68" s="22"/>
      <c r="JIZ68" s="22"/>
      <c r="JJA68" s="22"/>
      <c r="JJB68" s="22"/>
      <c r="JJC68" s="22"/>
      <c r="JJD68" s="22"/>
      <c r="JJE68" s="22"/>
      <c r="JJF68" s="22"/>
      <c r="JJG68" s="22"/>
      <c r="JJH68" s="22"/>
      <c r="JJI68" s="22"/>
      <c r="JJJ68" s="22"/>
      <c r="JJK68" s="22"/>
      <c r="JJL68" s="22"/>
      <c r="JJM68" s="22"/>
      <c r="JJN68" s="22"/>
      <c r="JJO68" s="22"/>
      <c r="JJP68" s="22"/>
      <c r="JJQ68" s="22"/>
      <c r="JJR68" s="22"/>
      <c r="JJS68" s="22"/>
      <c r="JJT68" s="22"/>
      <c r="JJU68" s="22"/>
      <c r="JJV68" s="22"/>
      <c r="JJW68" s="22"/>
      <c r="JJX68" s="22"/>
      <c r="JJY68" s="22"/>
      <c r="JJZ68" s="22"/>
      <c r="JKA68" s="22"/>
      <c r="JKB68" s="22"/>
      <c r="JKC68" s="22"/>
      <c r="JKD68" s="22"/>
      <c r="JKE68" s="22"/>
      <c r="JKF68" s="22"/>
      <c r="JKG68" s="22"/>
      <c r="JKH68" s="22"/>
      <c r="JKI68" s="22"/>
      <c r="JKJ68" s="22"/>
      <c r="JKK68" s="22"/>
      <c r="JKL68" s="22"/>
      <c r="JKM68" s="22"/>
      <c r="JKN68" s="22"/>
      <c r="JKO68" s="22"/>
      <c r="JKP68" s="22"/>
      <c r="JKQ68" s="22"/>
      <c r="JKR68" s="22"/>
      <c r="JKS68" s="22"/>
      <c r="JKT68" s="22"/>
      <c r="JKU68" s="22"/>
      <c r="JKV68" s="22"/>
      <c r="JKW68" s="22"/>
      <c r="JKX68" s="22"/>
      <c r="JKY68" s="22"/>
      <c r="JKZ68" s="22"/>
      <c r="JLA68" s="22"/>
      <c r="JLB68" s="22"/>
      <c r="JLC68" s="22"/>
      <c r="JLD68" s="22"/>
      <c r="JLE68" s="22"/>
      <c r="JLF68" s="22"/>
      <c r="JLG68" s="22"/>
      <c r="JLH68" s="22"/>
      <c r="JLI68" s="22"/>
      <c r="JLJ68" s="22"/>
      <c r="JLK68" s="22"/>
      <c r="JLL68" s="22"/>
      <c r="JLM68" s="22"/>
      <c r="JLN68" s="22"/>
      <c r="JLO68" s="22"/>
      <c r="JLP68" s="22"/>
      <c r="JLQ68" s="22"/>
      <c r="JLR68" s="22"/>
      <c r="JLS68" s="22"/>
      <c r="JLT68" s="22"/>
      <c r="JLU68" s="22"/>
      <c r="JLV68" s="22"/>
      <c r="JLW68" s="22"/>
      <c r="JLX68" s="22"/>
      <c r="JLY68" s="22"/>
      <c r="JLZ68" s="22"/>
      <c r="JMA68" s="22"/>
      <c r="JMB68" s="22"/>
      <c r="JMC68" s="22"/>
      <c r="JMD68" s="22"/>
      <c r="JME68" s="22"/>
      <c r="JMF68" s="22"/>
      <c r="JMG68" s="22"/>
      <c r="JMH68" s="22"/>
      <c r="JMI68" s="22"/>
      <c r="JMJ68" s="22"/>
      <c r="JMK68" s="22"/>
      <c r="JML68" s="22"/>
      <c r="JMM68" s="22"/>
      <c r="JMN68" s="22"/>
      <c r="JMO68" s="22"/>
      <c r="JMP68" s="22"/>
      <c r="JMQ68" s="22"/>
      <c r="JMR68" s="22"/>
      <c r="JMS68" s="22"/>
      <c r="JMT68" s="22"/>
      <c r="JMU68" s="22"/>
      <c r="JMV68" s="22"/>
      <c r="JMW68" s="22"/>
      <c r="JMX68" s="22"/>
      <c r="JMY68" s="22"/>
      <c r="JMZ68" s="22"/>
      <c r="JNA68" s="22"/>
      <c r="JNB68" s="22"/>
      <c r="JNC68" s="22"/>
      <c r="JND68" s="22"/>
      <c r="JNE68" s="22"/>
      <c r="JNF68" s="22"/>
      <c r="JNG68" s="22"/>
      <c r="JNH68" s="22"/>
      <c r="JNI68" s="22"/>
      <c r="JNJ68" s="22"/>
      <c r="JNK68" s="22"/>
      <c r="JNL68" s="22"/>
      <c r="JNM68" s="22"/>
      <c r="JNN68" s="22"/>
      <c r="JNO68" s="22"/>
      <c r="JNP68" s="22"/>
      <c r="JNQ68" s="22"/>
      <c r="JNR68" s="22"/>
      <c r="JNS68" s="22"/>
      <c r="JNT68" s="22"/>
      <c r="JNU68" s="22"/>
      <c r="JNV68" s="22"/>
      <c r="JNW68" s="22"/>
      <c r="JNX68" s="22"/>
      <c r="JNY68" s="22"/>
      <c r="JNZ68" s="22"/>
      <c r="JOA68" s="22"/>
      <c r="JOB68" s="22"/>
      <c r="JOC68" s="22"/>
      <c r="JOD68" s="22"/>
      <c r="JOE68" s="22"/>
      <c r="JOF68" s="22"/>
      <c r="JOG68" s="22"/>
      <c r="JOH68" s="22"/>
      <c r="JOI68" s="22"/>
      <c r="JOJ68" s="22"/>
      <c r="JOK68" s="22"/>
      <c r="JOL68" s="22"/>
      <c r="JOM68" s="22"/>
      <c r="JON68" s="22"/>
      <c r="JOO68" s="22"/>
      <c r="JOP68" s="22"/>
      <c r="JOQ68" s="22"/>
      <c r="JOR68" s="22"/>
      <c r="JOS68" s="22"/>
      <c r="JOT68" s="22"/>
      <c r="JOU68" s="22"/>
      <c r="JOV68" s="22"/>
      <c r="JOW68" s="22"/>
      <c r="JOX68" s="22"/>
      <c r="JOY68" s="22"/>
      <c r="JOZ68" s="22"/>
      <c r="JPA68" s="22"/>
      <c r="JPB68" s="22"/>
      <c r="JPC68" s="22"/>
      <c r="JPD68" s="22"/>
      <c r="JPE68" s="22"/>
      <c r="JPF68" s="22"/>
      <c r="JPG68" s="22"/>
      <c r="JPH68" s="22"/>
      <c r="JPI68" s="22"/>
      <c r="JPJ68" s="22"/>
      <c r="JPK68" s="22"/>
      <c r="JPL68" s="22"/>
      <c r="JPM68" s="22"/>
      <c r="JPN68" s="22"/>
      <c r="JPO68" s="22"/>
      <c r="JPP68" s="22"/>
      <c r="JPQ68" s="22"/>
      <c r="JPR68" s="22"/>
      <c r="JPS68" s="22"/>
      <c r="JPT68" s="22"/>
      <c r="JPU68" s="22"/>
      <c r="JPV68" s="22"/>
      <c r="JPW68" s="22"/>
      <c r="JPX68" s="22"/>
      <c r="JPY68" s="22"/>
      <c r="JPZ68" s="22"/>
      <c r="JQA68" s="22"/>
      <c r="JQB68" s="22"/>
      <c r="JQC68" s="22"/>
      <c r="JQD68" s="22"/>
      <c r="JQE68" s="22"/>
      <c r="JQF68" s="22"/>
      <c r="JQG68" s="22"/>
      <c r="JQH68" s="22"/>
      <c r="JQI68" s="22"/>
      <c r="JQJ68" s="22"/>
      <c r="JQK68" s="22"/>
      <c r="JQL68" s="22"/>
      <c r="JQM68" s="22"/>
      <c r="JQN68" s="22"/>
      <c r="JQO68" s="22"/>
      <c r="JQP68" s="22"/>
      <c r="JQQ68" s="22"/>
      <c r="JQR68" s="22"/>
      <c r="JQS68" s="22"/>
      <c r="JQT68" s="22"/>
      <c r="JQU68" s="22"/>
      <c r="JQV68" s="22"/>
      <c r="JQW68" s="22"/>
      <c r="JQX68" s="22"/>
      <c r="JQY68" s="22"/>
      <c r="JQZ68" s="22"/>
      <c r="JRA68" s="22"/>
      <c r="JRB68" s="22"/>
      <c r="JRC68" s="22"/>
      <c r="JRD68" s="22"/>
      <c r="JRE68" s="22"/>
      <c r="JRF68" s="22"/>
      <c r="JRG68" s="22"/>
      <c r="JRH68" s="22"/>
      <c r="JRI68" s="22"/>
      <c r="JRJ68" s="22"/>
      <c r="JRK68" s="22"/>
      <c r="JRL68" s="22"/>
      <c r="JRM68" s="22"/>
      <c r="JRN68" s="22"/>
      <c r="JRO68" s="22"/>
      <c r="JRP68" s="22"/>
      <c r="JRQ68" s="22"/>
      <c r="JRR68" s="22"/>
      <c r="JRS68" s="22"/>
      <c r="JRT68" s="22"/>
      <c r="JRU68" s="22"/>
      <c r="JRV68" s="22"/>
      <c r="JRW68" s="22"/>
      <c r="JRX68" s="22"/>
      <c r="JRY68" s="22"/>
      <c r="JRZ68" s="22"/>
      <c r="JSA68" s="22"/>
      <c r="JSB68" s="22"/>
      <c r="JSC68" s="22"/>
      <c r="JSD68" s="22"/>
      <c r="JSE68" s="22"/>
      <c r="JSF68" s="22"/>
      <c r="JSG68" s="22"/>
      <c r="JSH68" s="22"/>
      <c r="JSI68" s="22"/>
      <c r="JSJ68" s="22"/>
      <c r="JSK68" s="22"/>
      <c r="JSL68" s="22"/>
      <c r="JSM68" s="22"/>
      <c r="JSN68" s="22"/>
      <c r="JSO68" s="22"/>
      <c r="JSP68" s="22"/>
      <c r="JSQ68" s="22"/>
      <c r="JSR68" s="22"/>
      <c r="JSS68" s="22"/>
      <c r="JST68" s="22"/>
      <c r="JSU68" s="22"/>
      <c r="JSV68" s="22"/>
      <c r="JSW68" s="22"/>
      <c r="JSX68" s="22"/>
      <c r="JSY68" s="22"/>
      <c r="JSZ68" s="22"/>
      <c r="JTA68" s="22"/>
      <c r="JTB68" s="22"/>
      <c r="JTC68" s="22"/>
      <c r="JTD68" s="22"/>
      <c r="JTE68" s="22"/>
      <c r="JTF68" s="22"/>
      <c r="JTG68" s="22"/>
      <c r="JTH68" s="22"/>
      <c r="JTI68" s="22"/>
      <c r="JTJ68" s="22"/>
      <c r="JTK68" s="22"/>
      <c r="JTL68" s="22"/>
      <c r="JTM68" s="22"/>
      <c r="JTN68" s="22"/>
      <c r="JTO68" s="22"/>
      <c r="JTP68" s="22"/>
      <c r="JTQ68" s="22"/>
      <c r="JTR68" s="22"/>
      <c r="JTS68" s="22"/>
      <c r="JTT68" s="22"/>
      <c r="JTU68" s="22"/>
      <c r="JTV68" s="22"/>
      <c r="JTW68" s="22"/>
      <c r="JTX68" s="22"/>
      <c r="JTY68" s="22"/>
      <c r="JTZ68" s="22"/>
      <c r="JUA68" s="22"/>
      <c r="JUB68" s="22"/>
      <c r="JUC68" s="22"/>
      <c r="JUD68" s="22"/>
      <c r="JUE68" s="22"/>
      <c r="JUF68" s="22"/>
      <c r="JUG68" s="22"/>
      <c r="JUH68" s="22"/>
      <c r="JUI68" s="22"/>
      <c r="JUJ68" s="22"/>
      <c r="JUK68" s="22"/>
      <c r="JUL68" s="22"/>
      <c r="JUM68" s="22"/>
      <c r="JUN68" s="22"/>
      <c r="JUO68" s="22"/>
      <c r="JUP68" s="22"/>
      <c r="JUQ68" s="22"/>
      <c r="JUR68" s="22"/>
      <c r="JUS68" s="22"/>
      <c r="JUT68" s="22"/>
      <c r="JUU68" s="22"/>
      <c r="JUV68" s="22"/>
      <c r="JUW68" s="22"/>
      <c r="JUX68" s="22"/>
      <c r="JUY68" s="22"/>
      <c r="JUZ68" s="22"/>
      <c r="JVA68" s="22"/>
      <c r="JVB68" s="22"/>
      <c r="JVC68" s="22"/>
      <c r="JVD68" s="22"/>
      <c r="JVE68" s="22"/>
      <c r="JVF68" s="22"/>
      <c r="JVG68" s="22"/>
      <c r="JVH68" s="22"/>
      <c r="JVI68" s="22"/>
      <c r="JVJ68" s="22"/>
      <c r="JVK68" s="22"/>
      <c r="JVL68" s="22"/>
      <c r="JVM68" s="22"/>
      <c r="JVN68" s="22"/>
      <c r="JVO68" s="22"/>
      <c r="JVP68" s="22"/>
      <c r="JVQ68" s="22"/>
      <c r="JVR68" s="22"/>
      <c r="JVS68" s="22"/>
      <c r="JVT68" s="22"/>
      <c r="JVU68" s="22"/>
      <c r="JVV68" s="22"/>
      <c r="JVW68" s="22"/>
      <c r="JVX68" s="22"/>
      <c r="JVY68" s="22"/>
      <c r="JVZ68" s="22"/>
      <c r="JWA68" s="22"/>
      <c r="JWB68" s="22"/>
      <c r="JWC68" s="22"/>
      <c r="JWD68" s="22"/>
      <c r="JWE68" s="22"/>
      <c r="JWF68" s="22"/>
      <c r="JWG68" s="22"/>
      <c r="JWH68" s="22"/>
      <c r="JWI68" s="22"/>
      <c r="JWJ68" s="22"/>
      <c r="JWK68" s="22"/>
      <c r="JWL68" s="22"/>
      <c r="JWM68" s="22"/>
      <c r="JWN68" s="22"/>
      <c r="JWO68" s="22"/>
      <c r="JWP68" s="22"/>
      <c r="JWQ68" s="22"/>
      <c r="JWR68" s="22"/>
      <c r="JWS68" s="22"/>
      <c r="JWT68" s="22"/>
      <c r="JWU68" s="22"/>
      <c r="JWV68" s="22"/>
      <c r="JWW68" s="22"/>
      <c r="JWX68" s="22"/>
      <c r="JWY68" s="22"/>
      <c r="JWZ68" s="22"/>
      <c r="JXA68" s="22"/>
      <c r="JXB68" s="22"/>
      <c r="JXC68" s="22"/>
      <c r="JXD68" s="22"/>
      <c r="JXE68" s="22"/>
      <c r="JXF68" s="22"/>
      <c r="JXG68" s="22"/>
      <c r="JXH68" s="22"/>
      <c r="JXI68" s="22"/>
      <c r="JXJ68" s="22"/>
      <c r="JXK68" s="22"/>
      <c r="JXL68" s="22"/>
      <c r="JXM68" s="22"/>
      <c r="JXN68" s="22"/>
      <c r="JXO68" s="22"/>
      <c r="JXP68" s="22"/>
      <c r="JXQ68" s="22"/>
      <c r="JXR68" s="22"/>
      <c r="JXS68" s="22"/>
      <c r="JXT68" s="22"/>
      <c r="JXU68" s="22"/>
      <c r="JXV68" s="22"/>
      <c r="JXW68" s="22"/>
      <c r="JXX68" s="22"/>
      <c r="JXY68" s="22"/>
      <c r="JXZ68" s="22"/>
      <c r="JYA68" s="22"/>
      <c r="JYB68" s="22"/>
      <c r="JYC68" s="22"/>
      <c r="JYD68" s="22"/>
      <c r="JYE68" s="22"/>
      <c r="JYF68" s="22"/>
      <c r="JYG68" s="22"/>
      <c r="JYH68" s="22"/>
      <c r="JYI68" s="22"/>
      <c r="JYJ68" s="22"/>
      <c r="JYK68" s="22"/>
      <c r="JYL68" s="22"/>
      <c r="JYM68" s="22"/>
      <c r="JYN68" s="22"/>
      <c r="JYO68" s="22"/>
      <c r="JYP68" s="22"/>
      <c r="JYQ68" s="22"/>
      <c r="JYR68" s="22"/>
      <c r="JYS68" s="22"/>
      <c r="JYT68" s="22"/>
      <c r="JYU68" s="22"/>
      <c r="JYV68" s="22"/>
      <c r="JYW68" s="22"/>
      <c r="JYX68" s="22"/>
      <c r="JYY68" s="22"/>
      <c r="JYZ68" s="22"/>
      <c r="JZA68" s="22"/>
      <c r="JZB68" s="22"/>
      <c r="JZC68" s="22"/>
      <c r="JZD68" s="22"/>
      <c r="JZE68" s="22"/>
      <c r="JZF68" s="22"/>
      <c r="JZG68" s="22"/>
      <c r="JZH68" s="22"/>
      <c r="JZI68" s="22"/>
      <c r="JZJ68" s="22"/>
      <c r="JZK68" s="22"/>
      <c r="JZL68" s="22"/>
      <c r="JZM68" s="22"/>
      <c r="JZN68" s="22"/>
      <c r="JZO68" s="22"/>
      <c r="JZP68" s="22"/>
      <c r="JZQ68" s="22"/>
      <c r="JZR68" s="22"/>
      <c r="JZS68" s="22"/>
      <c r="JZT68" s="22"/>
      <c r="JZU68" s="22"/>
      <c r="JZV68" s="22"/>
      <c r="JZW68" s="22"/>
      <c r="JZX68" s="22"/>
      <c r="JZY68" s="22"/>
      <c r="JZZ68" s="22"/>
      <c r="KAA68" s="22"/>
      <c r="KAB68" s="22"/>
      <c r="KAC68" s="22"/>
      <c r="KAD68" s="22"/>
      <c r="KAE68" s="22"/>
      <c r="KAF68" s="22"/>
      <c r="KAG68" s="22"/>
      <c r="KAH68" s="22"/>
      <c r="KAI68" s="22"/>
      <c r="KAJ68" s="22"/>
      <c r="KAK68" s="22"/>
      <c r="KAL68" s="22"/>
      <c r="KAM68" s="22"/>
      <c r="KAN68" s="22"/>
      <c r="KAO68" s="22"/>
      <c r="KAP68" s="22"/>
      <c r="KAQ68" s="22"/>
      <c r="KAR68" s="22"/>
      <c r="KAS68" s="22"/>
      <c r="KAT68" s="22"/>
      <c r="KAU68" s="22"/>
      <c r="KAV68" s="22"/>
      <c r="KAW68" s="22"/>
      <c r="KAX68" s="22"/>
      <c r="KAY68" s="22"/>
      <c r="KAZ68" s="22"/>
      <c r="KBA68" s="22"/>
      <c r="KBB68" s="22"/>
      <c r="KBC68" s="22"/>
      <c r="KBD68" s="22"/>
      <c r="KBE68" s="22"/>
      <c r="KBF68" s="22"/>
      <c r="KBG68" s="22"/>
      <c r="KBH68" s="22"/>
      <c r="KBI68" s="22"/>
      <c r="KBJ68" s="22"/>
      <c r="KBK68" s="22"/>
      <c r="KBL68" s="22"/>
      <c r="KBM68" s="22"/>
      <c r="KBN68" s="22"/>
      <c r="KBO68" s="22"/>
      <c r="KBP68" s="22"/>
      <c r="KBQ68" s="22"/>
      <c r="KBR68" s="22"/>
      <c r="KBS68" s="22"/>
      <c r="KBT68" s="22"/>
      <c r="KBU68" s="22"/>
      <c r="KBV68" s="22"/>
      <c r="KBW68" s="22"/>
      <c r="KBX68" s="22"/>
      <c r="KBY68" s="22"/>
      <c r="KBZ68" s="22"/>
      <c r="KCA68" s="22"/>
      <c r="KCB68" s="22"/>
      <c r="KCC68" s="22"/>
      <c r="KCD68" s="22"/>
      <c r="KCE68" s="22"/>
      <c r="KCF68" s="22"/>
      <c r="KCG68" s="22"/>
      <c r="KCH68" s="22"/>
      <c r="KCI68" s="22"/>
      <c r="KCJ68" s="22"/>
      <c r="KCK68" s="22"/>
      <c r="KCL68" s="22"/>
      <c r="KCM68" s="22"/>
      <c r="KCN68" s="22"/>
      <c r="KCO68" s="22"/>
      <c r="KCP68" s="22"/>
      <c r="KCQ68" s="22"/>
      <c r="KCR68" s="22"/>
      <c r="KCS68" s="22"/>
      <c r="KCT68" s="22"/>
      <c r="KCU68" s="22"/>
      <c r="KCV68" s="22"/>
      <c r="KCW68" s="22"/>
      <c r="KCX68" s="22"/>
      <c r="KCY68" s="22"/>
      <c r="KCZ68" s="22"/>
      <c r="KDA68" s="22"/>
      <c r="KDB68" s="22"/>
      <c r="KDC68" s="22"/>
      <c r="KDD68" s="22"/>
      <c r="KDE68" s="22"/>
      <c r="KDF68" s="22"/>
      <c r="KDG68" s="22"/>
      <c r="KDH68" s="22"/>
      <c r="KDI68" s="22"/>
      <c r="KDJ68" s="22"/>
      <c r="KDK68" s="22"/>
      <c r="KDL68" s="22"/>
      <c r="KDM68" s="22"/>
      <c r="KDN68" s="22"/>
      <c r="KDO68" s="22"/>
      <c r="KDP68" s="22"/>
      <c r="KDQ68" s="22"/>
      <c r="KDR68" s="22"/>
      <c r="KDS68" s="22"/>
      <c r="KDT68" s="22"/>
      <c r="KDU68" s="22"/>
      <c r="KDV68" s="22"/>
      <c r="KDW68" s="22"/>
      <c r="KDX68" s="22"/>
      <c r="KDY68" s="22"/>
      <c r="KDZ68" s="22"/>
      <c r="KEA68" s="22"/>
      <c r="KEB68" s="22"/>
      <c r="KEC68" s="22"/>
      <c r="KED68" s="22"/>
      <c r="KEE68" s="22"/>
      <c r="KEF68" s="22"/>
      <c r="KEG68" s="22"/>
      <c r="KEH68" s="22"/>
      <c r="KEI68" s="22"/>
      <c r="KEJ68" s="22"/>
      <c r="KEK68" s="22"/>
      <c r="KEL68" s="22"/>
      <c r="KEM68" s="22"/>
      <c r="KEN68" s="22"/>
      <c r="KEO68" s="22"/>
      <c r="KEP68" s="22"/>
      <c r="KEQ68" s="22"/>
      <c r="KER68" s="22"/>
      <c r="KES68" s="22"/>
      <c r="KET68" s="22"/>
      <c r="KEU68" s="22"/>
      <c r="KEV68" s="22"/>
      <c r="KEW68" s="22"/>
      <c r="KEX68" s="22"/>
      <c r="KEY68" s="22"/>
      <c r="KEZ68" s="22"/>
      <c r="KFA68" s="22"/>
      <c r="KFB68" s="22"/>
      <c r="KFC68" s="22"/>
      <c r="KFD68" s="22"/>
      <c r="KFE68" s="22"/>
      <c r="KFF68" s="22"/>
      <c r="KFG68" s="22"/>
      <c r="KFH68" s="22"/>
      <c r="KFI68" s="22"/>
      <c r="KFJ68" s="22"/>
      <c r="KFK68" s="22"/>
      <c r="KFL68" s="22"/>
      <c r="KFM68" s="22"/>
      <c r="KFN68" s="22"/>
      <c r="KFO68" s="22"/>
      <c r="KFP68" s="22"/>
      <c r="KFQ68" s="22"/>
      <c r="KFR68" s="22"/>
      <c r="KFS68" s="22"/>
      <c r="KFT68" s="22"/>
      <c r="KFU68" s="22"/>
      <c r="KFV68" s="22"/>
      <c r="KFW68" s="22"/>
      <c r="KFX68" s="22"/>
      <c r="KFY68" s="22"/>
      <c r="KFZ68" s="22"/>
      <c r="KGA68" s="22"/>
      <c r="KGB68" s="22"/>
      <c r="KGC68" s="22"/>
      <c r="KGD68" s="22"/>
      <c r="KGE68" s="22"/>
      <c r="KGF68" s="22"/>
      <c r="KGG68" s="22"/>
      <c r="KGH68" s="22"/>
      <c r="KGI68" s="22"/>
      <c r="KGJ68" s="22"/>
      <c r="KGK68" s="22"/>
      <c r="KGL68" s="22"/>
      <c r="KGM68" s="22"/>
      <c r="KGN68" s="22"/>
      <c r="KGO68" s="22"/>
      <c r="KGP68" s="22"/>
      <c r="KGQ68" s="22"/>
      <c r="KGR68" s="22"/>
      <c r="KGS68" s="22"/>
      <c r="KGT68" s="22"/>
      <c r="KGU68" s="22"/>
      <c r="KGV68" s="22"/>
      <c r="KGW68" s="22"/>
      <c r="KGX68" s="22"/>
      <c r="KGY68" s="22"/>
      <c r="KGZ68" s="22"/>
      <c r="KHA68" s="22"/>
      <c r="KHB68" s="22"/>
      <c r="KHC68" s="22"/>
      <c r="KHD68" s="22"/>
      <c r="KHE68" s="22"/>
      <c r="KHF68" s="22"/>
      <c r="KHG68" s="22"/>
      <c r="KHH68" s="22"/>
      <c r="KHI68" s="22"/>
      <c r="KHJ68" s="22"/>
      <c r="KHK68" s="22"/>
      <c r="KHL68" s="22"/>
      <c r="KHM68" s="22"/>
      <c r="KHN68" s="22"/>
      <c r="KHO68" s="22"/>
      <c r="KHP68" s="22"/>
      <c r="KHQ68" s="22"/>
      <c r="KHR68" s="22"/>
      <c r="KHS68" s="22"/>
      <c r="KHT68" s="22"/>
      <c r="KHU68" s="22"/>
      <c r="KHV68" s="22"/>
      <c r="KHW68" s="22"/>
      <c r="KHX68" s="22"/>
      <c r="KHY68" s="22"/>
      <c r="KHZ68" s="22"/>
      <c r="KIA68" s="22"/>
      <c r="KIB68" s="22"/>
      <c r="KIC68" s="22"/>
      <c r="KID68" s="22"/>
      <c r="KIE68" s="22"/>
      <c r="KIF68" s="22"/>
      <c r="KIG68" s="22"/>
      <c r="KIH68" s="22"/>
      <c r="KII68" s="22"/>
      <c r="KIJ68" s="22"/>
      <c r="KIK68" s="22"/>
      <c r="KIL68" s="22"/>
      <c r="KIM68" s="22"/>
      <c r="KIN68" s="22"/>
      <c r="KIO68" s="22"/>
      <c r="KIP68" s="22"/>
      <c r="KIQ68" s="22"/>
      <c r="KIR68" s="22"/>
      <c r="KIS68" s="22"/>
      <c r="KIT68" s="22"/>
      <c r="KIU68" s="22"/>
      <c r="KIV68" s="22"/>
      <c r="KIW68" s="22"/>
      <c r="KIX68" s="22"/>
      <c r="KIY68" s="22"/>
      <c r="KIZ68" s="22"/>
      <c r="KJA68" s="22"/>
      <c r="KJB68" s="22"/>
      <c r="KJC68" s="22"/>
      <c r="KJD68" s="22"/>
      <c r="KJE68" s="22"/>
      <c r="KJF68" s="22"/>
      <c r="KJG68" s="22"/>
      <c r="KJH68" s="22"/>
      <c r="KJI68" s="22"/>
      <c r="KJJ68" s="22"/>
      <c r="KJK68" s="22"/>
      <c r="KJL68" s="22"/>
      <c r="KJM68" s="22"/>
      <c r="KJN68" s="22"/>
      <c r="KJO68" s="22"/>
      <c r="KJP68" s="22"/>
      <c r="KJQ68" s="22"/>
      <c r="KJR68" s="22"/>
      <c r="KJS68" s="22"/>
      <c r="KJT68" s="22"/>
      <c r="KJU68" s="22"/>
      <c r="KJV68" s="22"/>
      <c r="KJW68" s="22"/>
      <c r="KJX68" s="22"/>
      <c r="KJY68" s="22"/>
      <c r="KJZ68" s="22"/>
      <c r="KKA68" s="22"/>
      <c r="KKB68" s="22"/>
      <c r="KKC68" s="22"/>
      <c r="KKD68" s="22"/>
      <c r="KKE68" s="22"/>
      <c r="KKF68" s="22"/>
      <c r="KKG68" s="22"/>
      <c r="KKH68" s="22"/>
      <c r="KKI68" s="22"/>
      <c r="KKJ68" s="22"/>
      <c r="KKK68" s="22"/>
      <c r="KKL68" s="22"/>
      <c r="KKM68" s="22"/>
      <c r="KKN68" s="22"/>
      <c r="KKO68" s="22"/>
      <c r="KKP68" s="22"/>
      <c r="KKQ68" s="22"/>
      <c r="KKR68" s="22"/>
      <c r="KKS68" s="22"/>
      <c r="KKT68" s="22"/>
      <c r="KKU68" s="22"/>
      <c r="KKV68" s="22"/>
      <c r="KKW68" s="22"/>
      <c r="KKX68" s="22"/>
      <c r="KKY68" s="22"/>
      <c r="KKZ68" s="22"/>
      <c r="KLA68" s="22"/>
      <c r="KLB68" s="22"/>
      <c r="KLC68" s="22"/>
      <c r="KLD68" s="22"/>
      <c r="KLE68" s="22"/>
      <c r="KLF68" s="22"/>
      <c r="KLG68" s="22"/>
      <c r="KLH68" s="22"/>
      <c r="KLI68" s="22"/>
      <c r="KLJ68" s="22"/>
      <c r="KLK68" s="22"/>
      <c r="KLL68" s="22"/>
      <c r="KLM68" s="22"/>
      <c r="KLN68" s="22"/>
      <c r="KLO68" s="22"/>
      <c r="KLP68" s="22"/>
      <c r="KLQ68" s="22"/>
      <c r="KLR68" s="22"/>
      <c r="KLS68" s="22"/>
      <c r="KLT68" s="22"/>
      <c r="KLU68" s="22"/>
      <c r="KLV68" s="22"/>
      <c r="KLW68" s="22"/>
      <c r="KLX68" s="22"/>
      <c r="KLY68" s="22"/>
      <c r="KLZ68" s="22"/>
      <c r="KMA68" s="22"/>
      <c r="KMB68" s="22"/>
      <c r="KMC68" s="22"/>
      <c r="KMD68" s="22"/>
      <c r="KME68" s="22"/>
      <c r="KMF68" s="22"/>
      <c r="KMG68" s="22"/>
      <c r="KMH68" s="22"/>
      <c r="KMI68" s="22"/>
      <c r="KMJ68" s="22"/>
      <c r="KMK68" s="22"/>
      <c r="KML68" s="22"/>
      <c r="KMM68" s="22"/>
      <c r="KMN68" s="22"/>
      <c r="KMO68" s="22"/>
      <c r="KMP68" s="22"/>
      <c r="KMQ68" s="22"/>
      <c r="KMR68" s="22"/>
      <c r="KMS68" s="22"/>
      <c r="KMT68" s="22"/>
      <c r="KMU68" s="22"/>
      <c r="KMV68" s="22"/>
      <c r="KMW68" s="22"/>
      <c r="KMX68" s="22"/>
      <c r="KMY68" s="22"/>
      <c r="KMZ68" s="22"/>
      <c r="KNA68" s="22"/>
      <c r="KNB68" s="22"/>
      <c r="KNC68" s="22"/>
      <c r="KND68" s="22"/>
      <c r="KNE68" s="22"/>
      <c r="KNF68" s="22"/>
      <c r="KNG68" s="22"/>
      <c r="KNH68" s="22"/>
      <c r="KNI68" s="22"/>
      <c r="KNJ68" s="22"/>
      <c r="KNK68" s="22"/>
      <c r="KNL68" s="22"/>
      <c r="KNM68" s="22"/>
      <c r="KNN68" s="22"/>
      <c r="KNO68" s="22"/>
      <c r="KNP68" s="22"/>
      <c r="KNQ68" s="22"/>
      <c r="KNR68" s="22"/>
      <c r="KNS68" s="22"/>
      <c r="KNT68" s="22"/>
      <c r="KNU68" s="22"/>
      <c r="KNV68" s="22"/>
      <c r="KNW68" s="22"/>
      <c r="KNX68" s="22"/>
      <c r="KNY68" s="22"/>
      <c r="KNZ68" s="22"/>
      <c r="KOA68" s="22"/>
      <c r="KOB68" s="22"/>
      <c r="KOC68" s="22"/>
      <c r="KOD68" s="22"/>
      <c r="KOE68" s="22"/>
      <c r="KOF68" s="22"/>
      <c r="KOG68" s="22"/>
      <c r="KOH68" s="22"/>
      <c r="KOI68" s="22"/>
      <c r="KOJ68" s="22"/>
      <c r="KOK68" s="22"/>
      <c r="KOL68" s="22"/>
      <c r="KOM68" s="22"/>
      <c r="KON68" s="22"/>
      <c r="KOO68" s="22"/>
      <c r="KOP68" s="22"/>
      <c r="KOQ68" s="22"/>
      <c r="KOR68" s="22"/>
      <c r="KOS68" s="22"/>
      <c r="KOT68" s="22"/>
      <c r="KOU68" s="22"/>
      <c r="KOV68" s="22"/>
      <c r="KOW68" s="22"/>
      <c r="KOX68" s="22"/>
      <c r="KOY68" s="22"/>
      <c r="KOZ68" s="22"/>
      <c r="KPA68" s="22"/>
      <c r="KPB68" s="22"/>
      <c r="KPC68" s="22"/>
      <c r="KPD68" s="22"/>
      <c r="KPE68" s="22"/>
      <c r="KPF68" s="22"/>
      <c r="KPG68" s="22"/>
      <c r="KPH68" s="22"/>
      <c r="KPI68" s="22"/>
      <c r="KPJ68" s="22"/>
      <c r="KPK68" s="22"/>
      <c r="KPL68" s="22"/>
      <c r="KPM68" s="22"/>
      <c r="KPN68" s="22"/>
      <c r="KPO68" s="22"/>
      <c r="KPP68" s="22"/>
      <c r="KPQ68" s="22"/>
      <c r="KPR68" s="22"/>
      <c r="KPS68" s="22"/>
      <c r="KPT68" s="22"/>
      <c r="KPU68" s="22"/>
      <c r="KPV68" s="22"/>
      <c r="KPW68" s="22"/>
      <c r="KPX68" s="22"/>
      <c r="KPY68" s="22"/>
      <c r="KPZ68" s="22"/>
      <c r="KQA68" s="22"/>
      <c r="KQB68" s="22"/>
      <c r="KQC68" s="22"/>
      <c r="KQD68" s="22"/>
      <c r="KQE68" s="22"/>
      <c r="KQF68" s="22"/>
      <c r="KQG68" s="22"/>
      <c r="KQH68" s="22"/>
      <c r="KQI68" s="22"/>
      <c r="KQJ68" s="22"/>
      <c r="KQK68" s="22"/>
      <c r="KQL68" s="22"/>
      <c r="KQM68" s="22"/>
      <c r="KQN68" s="22"/>
      <c r="KQO68" s="22"/>
      <c r="KQP68" s="22"/>
      <c r="KQQ68" s="22"/>
      <c r="KQR68" s="22"/>
      <c r="KQS68" s="22"/>
      <c r="KQT68" s="22"/>
      <c r="KQU68" s="22"/>
      <c r="KQV68" s="22"/>
      <c r="KQW68" s="22"/>
      <c r="KQX68" s="22"/>
      <c r="KQY68" s="22"/>
      <c r="KQZ68" s="22"/>
      <c r="KRA68" s="22"/>
      <c r="KRB68" s="22"/>
      <c r="KRC68" s="22"/>
      <c r="KRD68" s="22"/>
      <c r="KRE68" s="22"/>
      <c r="KRF68" s="22"/>
      <c r="KRG68" s="22"/>
      <c r="KRH68" s="22"/>
      <c r="KRI68" s="22"/>
      <c r="KRJ68" s="22"/>
      <c r="KRK68" s="22"/>
      <c r="KRL68" s="22"/>
      <c r="KRM68" s="22"/>
      <c r="KRN68" s="22"/>
      <c r="KRO68" s="22"/>
      <c r="KRP68" s="22"/>
      <c r="KRQ68" s="22"/>
      <c r="KRR68" s="22"/>
      <c r="KRS68" s="22"/>
      <c r="KRT68" s="22"/>
      <c r="KRU68" s="22"/>
      <c r="KRV68" s="22"/>
      <c r="KRW68" s="22"/>
      <c r="KRX68" s="22"/>
      <c r="KRY68" s="22"/>
      <c r="KRZ68" s="22"/>
      <c r="KSA68" s="22"/>
      <c r="KSB68" s="22"/>
      <c r="KSC68" s="22"/>
      <c r="KSD68" s="22"/>
      <c r="KSE68" s="22"/>
      <c r="KSF68" s="22"/>
      <c r="KSG68" s="22"/>
      <c r="KSH68" s="22"/>
      <c r="KSI68" s="22"/>
      <c r="KSJ68" s="22"/>
      <c r="KSK68" s="22"/>
      <c r="KSL68" s="22"/>
      <c r="KSM68" s="22"/>
      <c r="KSN68" s="22"/>
      <c r="KSO68" s="22"/>
      <c r="KSP68" s="22"/>
      <c r="KSQ68" s="22"/>
      <c r="KSR68" s="22"/>
      <c r="KSS68" s="22"/>
      <c r="KST68" s="22"/>
      <c r="KSU68" s="22"/>
      <c r="KSV68" s="22"/>
      <c r="KSW68" s="22"/>
      <c r="KSX68" s="22"/>
      <c r="KSY68" s="22"/>
      <c r="KSZ68" s="22"/>
      <c r="KTA68" s="22"/>
      <c r="KTB68" s="22"/>
      <c r="KTC68" s="22"/>
      <c r="KTD68" s="22"/>
      <c r="KTE68" s="22"/>
      <c r="KTF68" s="22"/>
      <c r="KTG68" s="22"/>
      <c r="KTH68" s="22"/>
      <c r="KTI68" s="22"/>
      <c r="KTJ68" s="22"/>
      <c r="KTK68" s="22"/>
      <c r="KTL68" s="22"/>
      <c r="KTM68" s="22"/>
      <c r="KTN68" s="22"/>
      <c r="KTO68" s="22"/>
      <c r="KTP68" s="22"/>
      <c r="KTQ68" s="22"/>
      <c r="KTR68" s="22"/>
      <c r="KTS68" s="22"/>
      <c r="KTT68" s="22"/>
      <c r="KTU68" s="22"/>
      <c r="KTV68" s="22"/>
      <c r="KTW68" s="22"/>
      <c r="KTX68" s="22"/>
      <c r="KTY68" s="22"/>
      <c r="KTZ68" s="22"/>
      <c r="KUA68" s="22"/>
      <c r="KUB68" s="22"/>
      <c r="KUC68" s="22"/>
      <c r="KUD68" s="22"/>
      <c r="KUE68" s="22"/>
      <c r="KUF68" s="22"/>
      <c r="KUG68" s="22"/>
      <c r="KUH68" s="22"/>
      <c r="KUI68" s="22"/>
      <c r="KUJ68" s="22"/>
      <c r="KUK68" s="22"/>
      <c r="KUL68" s="22"/>
      <c r="KUM68" s="22"/>
      <c r="KUN68" s="22"/>
      <c r="KUO68" s="22"/>
      <c r="KUP68" s="22"/>
      <c r="KUQ68" s="22"/>
      <c r="KUR68" s="22"/>
      <c r="KUS68" s="22"/>
      <c r="KUT68" s="22"/>
      <c r="KUU68" s="22"/>
      <c r="KUV68" s="22"/>
      <c r="KUW68" s="22"/>
      <c r="KUX68" s="22"/>
      <c r="KUY68" s="22"/>
      <c r="KUZ68" s="22"/>
      <c r="KVA68" s="22"/>
      <c r="KVB68" s="22"/>
      <c r="KVC68" s="22"/>
      <c r="KVD68" s="22"/>
      <c r="KVE68" s="22"/>
      <c r="KVF68" s="22"/>
      <c r="KVG68" s="22"/>
      <c r="KVH68" s="22"/>
      <c r="KVI68" s="22"/>
      <c r="KVJ68" s="22"/>
      <c r="KVK68" s="22"/>
      <c r="KVL68" s="22"/>
      <c r="KVM68" s="22"/>
      <c r="KVN68" s="22"/>
      <c r="KVO68" s="22"/>
      <c r="KVP68" s="22"/>
      <c r="KVQ68" s="22"/>
      <c r="KVR68" s="22"/>
      <c r="KVS68" s="22"/>
      <c r="KVT68" s="22"/>
      <c r="KVU68" s="22"/>
      <c r="KVV68" s="22"/>
      <c r="KVW68" s="22"/>
      <c r="KVX68" s="22"/>
      <c r="KVY68" s="22"/>
      <c r="KVZ68" s="22"/>
      <c r="KWA68" s="22"/>
      <c r="KWB68" s="22"/>
      <c r="KWC68" s="22"/>
      <c r="KWD68" s="22"/>
      <c r="KWE68" s="22"/>
      <c r="KWF68" s="22"/>
      <c r="KWG68" s="22"/>
      <c r="KWH68" s="22"/>
      <c r="KWI68" s="22"/>
      <c r="KWJ68" s="22"/>
      <c r="KWK68" s="22"/>
      <c r="KWL68" s="22"/>
      <c r="KWM68" s="22"/>
      <c r="KWN68" s="22"/>
      <c r="KWO68" s="22"/>
      <c r="KWP68" s="22"/>
      <c r="KWQ68" s="22"/>
      <c r="KWR68" s="22"/>
      <c r="KWS68" s="22"/>
      <c r="KWT68" s="22"/>
      <c r="KWU68" s="22"/>
      <c r="KWV68" s="22"/>
      <c r="KWW68" s="22"/>
      <c r="KWX68" s="22"/>
      <c r="KWY68" s="22"/>
      <c r="KWZ68" s="22"/>
      <c r="KXA68" s="22"/>
      <c r="KXB68" s="22"/>
      <c r="KXC68" s="22"/>
      <c r="KXD68" s="22"/>
      <c r="KXE68" s="22"/>
      <c r="KXF68" s="22"/>
      <c r="KXG68" s="22"/>
      <c r="KXH68" s="22"/>
      <c r="KXI68" s="22"/>
      <c r="KXJ68" s="22"/>
      <c r="KXK68" s="22"/>
      <c r="KXL68" s="22"/>
      <c r="KXM68" s="22"/>
      <c r="KXN68" s="22"/>
      <c r="KXO68" s="22"/>
      <c r="KXP68" s="22"/>
      <c r="KXQ68" s="22"/>
      <c r="KXR68" s="22"/>
      <c r="KXS68" s="22"/>
      <c r="KXT68" s="22"/>
      <c r="KXU68" s="22"/>
      <c r="KXV68" s="22"/>
      <c r="KXW68" s="22"/>
      <c r="KXX68" s="22"/>
      <c r="KXY68" s="22"/>
      <c r="KXZ68" s="22"/>
      <c r="KYA68" s="22"/>
      <c r="KYB68" s="22"/>
      <c r="KYC68" s="22"/>
      <c r="KYD68" s="22"/>
      <c r="KYE68" s="22"/>
      <c r="KYF68" s="22"/>
      <c r="KYG68" s="22"/>
      <c r="KYH68" s="22"/>
      <c r="KYI68" s="22"/>
      <c r="KYJ68" s="22"/>
      <c r="KYK68" s="22"/>
      <c r="KYL68" s="22"/>
      <c r="KYM68" s="22"/>
      <c r="KYN68" s="22"/>
      <c r="KYO68" s="22"/>
      <c r="KYP68" s="22"/>
      <c r="KYQ68" s="22"/>
      <c r="KYR68" s="22"/>
      <c r="KYS68" s="22"/>
      <c r="KYT68" s="22"/>
      <c r="KYU68" s="22"/>
      <c r="KYV68" s="22"/>
      <c r="KYW68" s="22"/>
      <c r="KYX68" s="22"/>
      <c r="KYY68" s="22"/>
      <c r="KYZ68" s="22"/>
      <c r="KZA68" s="22"/>
      <c r="KZB68" s="22"/>
      <c r="KZC68" s="22"/>
      <c r="KZD68" s="22"/>
      <c r="KZE68" s="22"/>
      <c r="KZF68" s="22"/>
      <c r="KZG68" s="22"/>
      <c r="KZH68" s="22"/>
      <c r="KZI68" s="22"/>
      <c r="KZJ68" s="22"/>
      <c r="KZK68" s="22"/>
      <c r="KZL68" s="22"/>
      <c r="KZM68" s="22"/>
      <c r="KZN68" s="22"/>
      <c r="KZO68" s="22"/>
      <c r="KZP68" s="22"/>
      <c r="KZQ68" s="22"/>
      <c r="KZR68" s="22"/>
      <c r="KZS68" s="22"/>
      <c r="KZT68" s="22"/>
      <c r="KZU68" s="22"/>
      <c r="KZV68" s="22"/>
      <c r="KZW68" s="22"/>
      <c r="KZX68" s="22"/>
      <c r="KZY68" s="22"/>
      <c r="KZZ68" s="22"/>
      <c r="LAA68" s="22"/>
      <c r="LAB68" s="22"/>
      <c r="LAC68" s="22"/>
      <c r="LAD68" s="22"/>
      <c r="LAE68" s="22"/>
      <c r="LAF68" s="22"/>
      <c r="LAG68" s="22"/>
      <c r="LAH68" s="22"/>
      <c r="LAI68" s="22"/>
      <c r="LAJ68" s="22"/>
      <c r="LAK68" s="22"/>
      <c r="LAL68" s="22"/>
      <c r="LAM68" s="22"/>
      <c r="LAN68" s="22"/>
      <c r="LAO68" s="22"/>
      <c r="LAP68" s="22"/>
      <c r="LAQ68" s="22"/>
      <c r="LAR68" s="22"/>
      <c r="LAS68" s="22"/>
      <c r="LAT68" s="22"/>
      <c r="LAU68" s="22"/>
      <c r="LAV68" s="22"/>
      <c r="LAW68" s="22"/>
      <c r="LAX68" s="22"/>
      <c r="LAY68" s="22"/>
      <c r="LAZ68" s="22"/>
      <c r="LBA68" s="22"/>
      <c r="LBB68" s="22"/>
      <c r="LBC68" s="22"/>
      <c r="LBD68" s="22"/>
      <c r="LBE68" s="22"/>
      <c r="LBF68" s="22"/>
      <c r="LBG68" s="22"/>
      <c r="LBH68" s="22"/>
      <c r="LBI68" s="22"/>
      <c r="LBJ68" s="22"/>
      <c r="LBK68" s="22"/>
      <c r="LBL68" s="22"/>
      <c r="LBM68" s="22"/>
      <c r="LBN68" s="22"/>
      <c r="LBO68" s="22"/>
      <c r="LBP68" s="22"/>
      <c r="LBQ68" s="22"/>
      <c r="LBR68" s="22"/>
      <c r="LBS68" s="22"/>
      <c r="LBT68" s="22"/>
      <c r="LBU68" s="22"/>
      <c r="LBV68" s="22"/>
      <c r="LBW68" s="22"/>
      <c r="LBX68" s="22"/>
      <c r="LBY68" s="22"/>
      <c r="LBZ68" s="22"/>
      <c r="LCA68" s="22"/>
      <c r="LCB68" s="22"/>
      <c r="LCC68" s="22"/>
      <c r="LCD68" s="22"/>
      <c r="LCE68" s="22"/>
      <c r="LCF68" s="22"/>
      <c r="LCG68" s="22"/>
      <c r="LCH68" s="22"/>
      <c r="LCI68" s="22"/>
      <c r="LCJ68" s="22"/>
      <c r="LCK68" s="22"/>
      <c r="LCL68" s="22"/>
      <c r="LCM68" s="22"/>
      <c r="LCN68" s="22"/>
      <c r="LCO68" s="22"/>
      <c r="LCP68" s="22"/>
      <c r="LCQ68" s="22"/>
      <c r="LCR68" s="22"/>
      <c r="LCS68" s="22"/>
      <c r="LCT68" s="22"/>
      <c r="LCU68" s="22"/>
      <c r="LCV68" s="22"/>
      <c r="LCW68" s="22"/>
      <c r="LCX68" s="22"/>
      <c r="LCY68" s="22"/>
      <c r="LCZ68" s="22"/>
      <c r="LDA68" s="22"/>
      <c r="LDB68" s="22"/>
      <c r="LDC68" s="22"/>
      <c r="LDD68" s="22"/>
      <c r="LDE68" s="22"/>
      <c r="LDF68" s="22"/>
      <c r="LDG68" s="22"/>
      <c r="LDH68" s="22"/>
      <c r="LDI68" s="22"/>
      <c r="LDJ68" s="22"/>
      <c r="LDK68" s="22"/>
      <c r="LDL68" s="22"/>
      <c r="LDM68" s="22"/>
      <c r="LDN68" s="22"/>
      <c r="LDO68" s="22"/>
      <c r="LDP68" s="22"/>
      <c r="LDQ68" s="22"/>
      <c r="LDR68" s="22"/>
      <c r="LDS68" s="22"/>
      <c r="LDT68" s="22"/>
      <c r="LDU68" s="22"/>
      <c r="LDV68" s="22"/>
      <c r="LDW68" s="22"/>
      <c r="LDX68" s="22"/>
      <c r="LDY68" s="22"/>
      <c r="LDZ68" s="22"/>
      <c r="LEA68" s="22"/>
      <c r="LEB68" s="22"/>
      <c r="LEC68" s="22"/>
      <c r="LED68" s="22"/>
      <c r="LEE68" s="22"/>
      <c r="LEF68" s="22"/>
      <c r="LEG68" s="22"/>
      <c r="LEH68" s="22"/>
      <c r="LEI68" s="22"/>
      <c r="LEJ68" s="22"/>
      <c r="LEK68" s="22"/>
      <c r="LEL68" s="22"/>
      <c r="LEM68" s="22"/>
      <c r="LEN68" s="22"/>
      <c r="LEO68" s="22"/>
      <c r="LEP68" s="22"/>
      <c r="LEQ68" s="22"/>
      <c r="LER68" s="22"/>
      <c r="LES68" s="22"/>
      <c r="LET68" s="22"/>
      <c r="LEU68" s="22"/>
      <c r="LEV68" s="22"/>
      <c r="LEW68" s="22"/>
      <c r="LEX68" s="22"/>
      <c r="LEY68" s="22"/>
      <c r="LEZ68" s="22"/>
      <c r="LFA68" s="22"/>
      <c r="LFB68" s="22"/>
      <c r="LFC68" s="22"/>
      <c r="LFD68" s="22"/>
      <c r="LFE68" s="22"/>
      <c r="LFF68" s="22"/>
      <c r="LFG68" s="22"/>
      <c r="LFH68" s="22"/>
      <c r="LFI68" s="22"/>
      <c r="LFJ68" s="22"/>
      <c r="LFK68" s="22"/>
      <c r="LFL68" s="22"/>
      <c r="LFM68" s="22"/>
      <c r="LFN68" s="22"/>
      <c r="LFO68" s="22"/>
      <c r="LFP68" s="22"/>
      <c r="LFQ68" s="22"/>
      <c r="LFR68" s="22"/>
      <c r="LFS68" s="22"/>
      <c r="LFT68" s="22"/>
      <c r="LFU68" s="22"/>
      <c r="LFV68" s="22"/>
      <c r="LFW68" s="22"/>
      <c r="LFX68" s="22"/>
      <c r="LFY68" s="22"/>
      <c r="LFZ68" s="22"/>
      <c r="LGA68" s="22"/>
      <c r="LGB68" s="22"/>
      <c r="LGC68" s="22"/>
      <c r="LGD68" s="22"/>
      <c r="LGE68" s="22"/>
      <c r="LGF68" s="22"/>
      <c r="LGG68" s="22"/>
      <c r="LGH68" s="22"/>
      <c r="LGI68" s="22"/>
      <c r="LGJ68" s="22"/>
      <c r="LGK68" s="22"/>
      <c r="LGL68" s="22"/>
      <c r="LGM68" s="22"/>
      <c r="LGN68" s="22"/>
      <c r="LGO68" s="22"/>
      <c r="LGP68" s="22"/>
      <c r="LGQ68" s="22"/>
      <c r="LGR68" s="22"/>
      <c r="LGS68" s="22"/>
      <c r="LGT68" s="22"/>
      <c r="LGU68" s="22"/>
      <c r="LGV68" s="22"/>
      <c r="LGW68" s="22"/>
      <c r="LGX68" s="22"/>
      <c r="LGY68" s="22"/>
      <c r="LGZ68" s="22"/>
      <c r="LHA68" s="22"/>
      <c r="LHB68" s="22"/>
      <c r="LHC68" s="22"/>
      <c r="LHD68" s="22"/>
      <c r="LHE68" s="22"/>
      <c r="LHF68" s="22"/>
      <c r="LHG68" s="22"/>
      <c r="LHH68" s="22"/>
      <c r="LHI68" s="22"/>
      <c r="LHJ68" s="22"/>
      <c r="LHK68" s="22"/>
      <c r="LHL68" s="22"/>
      <c r="LHM68" s="22"/>
      <c r="LHN68" s="22"/>
      <c r="LHO68" s="22"/>
      <c r="LHP68" s="22"/>
      <c r="LHQ68" s="22"/>
      <c r="LHR68" s="22"/>
      <c r="LHS68" s="22"/>
      <c r="LHT68" s="22"/>
      <c r="LHU68" s="22"/>
      <c r="LHV68" s="22"/>
      <c r="LHW68" s="22"/>
      <c r="LHX68" s="22"/>
      <c r="LHY68" s="22"/>
      <c r="LHZ68" s="22"/>
      <c r="LIA68" s="22"/>
      <c r="LIB68" s="22"/>
      <c r="LIC68" s="22"/>
      <c r="LID68" s="22"/>
      <c r="LIE68" s="22"/>
      <c r="LIF68" s="22"/>
      <c r="LIG68" s="22"/>
      <c r="LIH68" s="22"/>
      <c r="LII68" s="22"/>
      <c r="LIJ68" s="22"/>
      <c r="LIK68" s="22"/>
      <c r="LIL68" s="22"/>
      <c r="LIM68" s="22"/>
      <c r="LIN68" s="22"/>
      <c r="LIO68" s="22"/>
      <c r="LIP68" s="22"/>
      <c r="LIQ68" s="22"/>
      <c r="LIR68" s="22"/>
      <c r="LIS68" s="22"/>
      <c r="LIT68" s="22"/>
      <c r="LIU68" s="22"/>
      <c r="LIV68" s="22"/>
      <c r="LIW68" s="22"/>
      <c r="LIX68" s="22"/>
      <c r="LIY68" s="22"/>
      <c r="LIZ68" s="22"/>
      <c r="LJA68" s="22"/>
      <c r="LJB68" s="22"/>
      <c r="LJC68" s="22"/>
      <c r="LJD68" s="22"/>
      <c r="LJE68" s="22"/>
      <c r="LJF68" s="22"/>
      <c r="LJG68" s="22"/>
      <c r="LJH68" s="22"/>
      <c r="LJI68" s="22"/>
      <c r="LJJ68" s="22"/>
      <c r="LJK68" s="22"/>
      <c r="LJL68" s="22"/>
      <c r="LJM68" s="22"/>
      <c r="LJN68" s="22"/>
      <c r="LJO68" s="22"/>
      <c r="LJP68" s="22"/>
      <c r="LJQ68" s="22"/>
      <c r="LJR68" s="22"/>
      <c r="LJS68" s="22"/>
      <c r="LJT68" s="22"/>
      <c r="LJU68" s="22"/>
      <c r="LJV68" s="22"/>
      <c r="LJW68" s="22"/>
      <c r="LJX68" s="22"/>
      <c r="LJY68" s="22"/>
      <c r="LJZ68" s="22"/>
      <c r="LKA68" s="22"/>
      <c r="LKB68" s="22"/>
      <c r="LKC68" s="22"/>
      <c r="LKD68" s="22"/>
      <c r="LKE68" s="22"/>
      <c r="LKF68" s="22"/>
      <c r="LKG68" s="22"/>
      <c r="LKH68" s="22"/>
      <c r="LKI68" s="22"/>
      <c r="LKJ68" s="22"/>
      <c r="LKK68" s="22"/>
      <c r="LKL68" s="22"/>
      <c r="LKM68" s="22"/>
      <c r="LKN68" s="22"/>
      <c r="LKO68" s="22"/>
      <c r="LKP68" s="22"/>
      <c r="LKQ68" s="22"/>
      <c r="LKR68" s="22"/>
      <c r="LKS68" s="22"/>
      <c r="LKT68" s="22"/>
      <c r="LKU68" s="22"/>
      <c r="LKV68" s="22"/>
      <c r="LKW68" s="22"/>
      <c r="LKX68" s="22"/>
      <c r="LKY68" s="22"/>
      <c r="LKZ68" s="22"/>
      <c r="LLA68" s="22"/>
      <c r="LLB68" s="22"/>
      <c r="LLC68" s="22"/>
      <c r="LLD68" s="22"/>
      <c r="LLE68" s="22"/>
      <c r="LLF68" s="22"/>
      <c r="LLG68" s="22"/>
      <c r="LLH68" s="22"/>
      <c r="LLI68" s="22"/>
      <c r="LLJ68" s="22"/>
      <c r="LLK68" s="22"/>
      <c r="LLL68" s="22"/>
      <c r="LLM68" s="22"/>
      <c r="LLN68" s="22"/>
      <c r="LLO68" s="22"/>
      <c r="LLP68" s="22"/>
      <c r="LLQ68" s="22"/>
      <c r="LLR68" s="22"/>
      <c r="LLS68" s="22"/>
      <c r="LLT68" s="22"/>
      <c r="LLU68" s="22"/>
      <c r="LLV68" s="22"/>
      <c r="LLW68" s="22"/>
      <c r="LLX68" s="22"/>
      <c r="LLY68" s="22"/>
      <c r="LLZ68" s="22"/>
      <c r="LMA68" s="22"/>
      <c r="LMB68" s="22"/>
      <c r="LMC68" s="22"/>
      <c r="LMD68" s="22"/>
      <c r="LME68" s="22"/>
      <c r="LMF68" s="22"/>
      <c r="LMG68" s="22"/>
      <c r="LMH68" s="22"/>
      <c r="LMI68" s="22"/>
      <c r="LMJ68" s="22"/>
      <c r="LMK68" s="22"/>
      <c r="LML68" s="22"/>
      <c r="LMM68" s="22"/>
      <c r="LMN68" s="22"/>
      <c r="LMO68" s="22"/>
      <c r="LMP68" s="22"/>
      <c r="LMQ68" s="22"/>
      <c r="LMR68" s="22"/>
      <c r="LMS68" s="22"/>
      <c r="LMT68" s="22"/>
      <c r="LMU68" s="22"/>
      <c r="LMV68" s="22"/>
      <c r="LMW68" s="22"/>
      <c r="LMX68" s="22"/>
      <c r="LMY68" s="22"/>
      <c r="LMZ68" s="22"/>
      <c r="LNA68" s="22"/>
      <c r="LNB68" s="22"/>
      <c r="LNC68" s="22"/>
      <c r="LND68" s="22"/>
      <c r="LNE68" s="22"/>
      <c r="LNF68" s="22"/>
      <c r="LNG68" s="22"/>
      <c r="LNH68" s="22"/>
      <c r="LNI68" s="22"/>
      <c r="LNJ68" s="22"/>
      <c r="LNK68" s="22"/>
      <c r="LNL68" s="22"/>
      <c r="LNM68" s="22"/>
      <c r="LNN68" s="22"/>
      <c r="LNO68" s="22"/>
      <c r="LNP68" s="22"/>
      <c r="LNQ68" s="22"/>
      <c r="LNR68" s="22"/>
      <c r="LNS68" s="22"/>
      <c r="LNT68" s="22"/>
      <c r="LNU68" s="22"/>
      <c r="LNV68" s="22"/>
      <c r="LNW68" s="22"/>
      <c r="LNX68" s="22"/>
      <c r="LNY68" s="22"/>
      <c r="LNZ68" s="22"/>
      <c r="LOA68" s="22"/>
      <c r="LOB68" s="22"/>
      <c r="LOC68" s="22"/>
      <c r="LOD68" s="22"/>
      <c r="LOE68" s="22"/>
      <c r="LOF68" s="22"/>
      <c r="LOG68" s="22"/>
      <c r="LOH68" s="22"/>
      <c r="LOI68" s="22"/>
      <c r="LOJ68" s="22"/>
      <c r="LOK68" s="22"/>
      <c r="LOL68" s="22"/>
      <c r="LOM68" s="22"/>
      <c r="LON68" s="22"/>
      <c r="LOO68" s="22"/>
      <c r="LOP68" s="22"/>
      <c r="LOQ68" s="22"/>
      <c r="LOR68" s="22"/>
      <c r="LOS68" s="22"/>
      <c r="LOT68" s="22"/>
      <c r="LOU68" s="22"/>
      <c r="LOV68" s="22"/>
      <c r="LOW68" s="22"/>
      <c r="LOX68" s="22"/>
      <c r="LOY68" s="22"/>
      <c r="LOZ68" s="22"/>
      <c r="LPA68" s="22"/>
      <c r="LPB68" s="22"/>
      <c r="LPC68" s="22"/>
      <c r="LPD68" s="22"/>
      <c r="LPE68" s="22"/>
      <c r="LPF68" s="22"/>
      <c r="LPG68" s="22"/>
      <c r="LPH68" s="22"/>
      <c r="LPI68" s="22"/>
      <c r="LPJ68" s="22"/>
      <c r="LPK68" s="22"/>
      <c r="LPL68" s="22"/>
      <c r="LPM68" s="22"/>
      <c r="LPN68" s="22"/>
      <c r="LPO68" s="22"/>
      <c r="LPP68" s="22"/>
      <c r="LPQ68" s="22"/>
      <c r="LPR68" s="22"/>
      <c r="LPS68" s="22"/>
      <c r="LPT68" s="22"/>
      <c r="LPU68" s="22"/>
      <c r="LPV68" s="22"/>
      <c r="LPW68" s="22"/>
      <c r="LPX68" s="22"/>
      <c r="LPY68" s="22"/>
      <c r="LPZ68" s="22"/>
      <c r="LQA68" s="22"/>
      <c r="LQB68" s="22"/>
      <c r="LQC68" s="22"/>
      <c r="LQD68" s="22"/>
      <c r="LQE68" s="22"/>
      <c r="LQF68" s="22"/>
      <c r="LQG68" s="22"/>
      <c r="LQH68" s="22"/>
      <c r="LQI68" s="22"/>
      <c r="LQJ68" s="22"/>
      <c r="LQK68" s="22"/>
      <c r="LQL68" s="22"/>
      <c r="LQM68" s="22"/>
      <c r="LQN68" s="22"/>
      <c r="LQO68" s="22"/>
      <c r="LQP68" s="22"/>
      <c r="LQQ68" s="22"/>
      <c r="LQR68" s="22"/>
      <c r="LQS68" s="22"/>
      <c r="LQT68" s="22"/>
      <c r="LQU68" s="22"/>
      <c r="LQV68" s="22"/>
      <c r="LQW68" s="22"/>
      <c r="LQX68" s="22"/>
      <c r="LQY68" s="22"/>
      <c r="LQZ68" s="22"/>
      <c r="LRA68" s="22"/>
      <c r="LRB68" s="22"/>
      <c r="LRC68" s="22"/>
      <c r="LRD68" s="22"/>
      <c r="LRE68" s="22"/>
      <c r="LRF68" s="22"/>
      <c r="LRG68" s="22"/>
      <c r="LRH68" s="22"/>
      <c r="LRI68" s="22"/>
      <c r="LRJ68" s="22"/>
      <c r="LRK68" s="22"/>
      <c r="LRL68" s="22"/>
      <c r="LRM68" s="22"/>
      <c r="LRN68" s="22"/>
      <c r="LRO68" s="22"/>
      <c r="LRP68" s="22"/>
      <c r="LRQ68" s="22"/>
      <c r="LRR68" s="22"/>
      <c r="LRS68" s="22"/>
      <c r="LRT68" s="22"/>
      <c r="LRU68" s="22"/>
      <c r="LRV68" s="22"/>
      <c r="LRW68" s="22"/>
      <c r="LRX68" s="22"/>
      <c r="LRY68" s="22"/>
      <c r="LRZ68" s="22"/>
      <c r="LSA68" s="22"/>
      <c r="LSB68" s="22"/>
      <c r="LSC68" s="22"/>
      <c r="LSD68" s="22"/>
      <c r="LSE68" s="22"/>
      <c r="LSF68" s="22"/>
      <c r="LSG68" s="22"/>
      <c r="LSH68" s="22"/>
      <c r="LSI68" s="22"/>
      <c r="LSJ68" s="22"/>
      <c r="LSK68" s="22"/>
      <c r="LSL68" s="22"/>
      <c r="LSM68" s="22"/>
      <c r="LSN68" s="22"/>
      <c r="LSO68" s="22"/>
      <c r="LSP68" s="22"/>
      <c r="LSQ68" s="22"/>
      <c r="LSR68" s="22"/>
      <c r="LSS68" s="22"/>
      <c r="LST68" s="22"/>
      <c r="LSU68" s="22"/>
      <c r="LSV68" s="22"/>
      <c r="LSW68" s="22"/>
      <c r="LSX68" s="22"/>
      <c r="LSY68" s="22"/>
      <c r="LSZ68" s="22"/>
      <c r="LTA68" s="22"/>
      <c r="LTB68" s="22"/>
      <c r="LTC68" s="22"/>
      <c r="LTD68" s="22"/>
      <c r="LTE68" s="22"/>
      <c r="LTF68" s="22"/>
      <c r="LTG68" s="22"/>
      <c r="LTH68" s="22"/>
      <c r="LTI68" s="22"/>
      <c r="LTJ68" s="22"/>
      <c r="LTK68" s="22"/>
      <c r="LTL68" s="22"/>
      <c r="LTM68" s="22"/>
      <c r="LTN68" s="22"/>
      <c r="LTO68" s="22"/>
      <c r="LTP68" s="22"/>
      <c r="LTQ68" s="22"/>
      <c r="LTR68" s="22"/>
      <c r="LTS68" s="22"/>
      <c r="LTT68" s="22"/>
      <c r="LTU68" s="22"/>
      <c r="LTV68" s="22"/>
      <c r="LTW68" s="22"/>
      <c r="LTX68" s="22"/>
      <c r="LTY68" s="22"/>
      <c r="LTZ68" s="22"/>
      <c r="LUA68" s="22"/>
      <c r="LUB68" s="22"/>
      <c r="LUC68" s="22"/>
      <c r="LUD68" s="22"/>
      <c r="LUE68" s="22"/>
      <c r="LUF68" s="22"/>
      <c r="LUG68" s="22"/>
      <c r="LUH68" s="22"/>
      <c r="LUI68" s="22"/>
      <c r="LUJ68" s="22"/>
      <c r="LUK68" s="22"/>
      <c r="LUL68" s="22"/>
      <c r="LUM68" s="22"/>
      <c r="LUN68" s="22"/>
      <c r="LUO68" s="22"/>
      <c r="LUP68" s="22"/>
      <c r="LUQ68" s="22"/>
      <c r="LUR68" s="22"/>
      <c r="LUS68" s="22"/>
      <c r="LUT68" s="22"/>
      <c r="LUU68" s="22"/>
      <c r="LUV68" s="22"/>
      <c r="LUW68" s="22"/>
      <c r="LUX68" s="22"/>
      <c r="LUY68" s="22"/>
      <c r="LUZ68" s="22"/>
      <c r="LVA68" s="22"/>
      <c r="LVB68" s="22"/>
      <c r="LVC68" s="22"/>
      <c r="LVD68" s="22"/>
      <c r="LVE68" s="22"/>
      <c r="LVF68" s="22"/>
      <c r="LVG68" s="22"/>
      <c r="LVH68" s="22"/>
      <c r="LVI68" s="22"/>
      <c r="LVJ68" s="22"/>
      <c r="LVK68" s="22"/>
      <c r="LVL68" s="22"/>
      <c r="LVM68" s="22"/>
      <c r="LVN68" s="22"/>
      <c r="LVO68" s="22"/>
      <c r="LVP68" s="22"/>
      <c r="LVQ68" s="22"/>
      <c r="LVR68" s="22"/>
      <c r="LVS68" s="22"/>
      <c r="LVT68" s="22"/>
      <c r="LVU68" s="22"/>
      <c r="LVV68" s="22"/>
      <c r="LVW68" s="22"/>
      <c r="LVX68" s="22"/>
      <c r="LVY68" s="22"/>
      <c r="LVZ68" s="22"/>
      <c r="LWA68" s="22"/>
      <c r="LWB68" s="22"/>
      <c r="LWC68" s="22"/>
      <c r="LWD68" s="22"/>
      <c r="LWE68" s="22"/>
      <c r="LWF68" s="22"/>
      <c r="LWG68" s="22"/>
      <c r="LWH68" s="22"/>
      <c r="LWI68" s="22"/>
      <c r="LWJ68" s="22"/>
      <c r="LWK68" s="22"/>
      <c r="LWL68" s="22"/>
      <c r="LWM68" s="22"/>
      <c r="LWN68" s="22"/>
      <c r="LWO68" s="22"/>
      <c r="LWP68" s="22"/>
      <c r="LWQ68" s="22"/>
      <c r="LWR68" s="22"/>
      <c r="LWS68" s="22"/>
      <c r="LWT68" s="22"/>
      <c r="LWU68" s="22"/>
      <c r="LWV68" s="22"/>
      <c r="LWW68" s="22"/>
      <c r="LWX68" s="22"/>
      <c r="LWY68" s="22"/>
      <c r="LWZ68" s="22"/>
      <c r="LXA68" s="22"/>
      <c r="LXB68" s="22"/>
      <c r="LXC68" s="22"/>
      <c r="LXD68" s="22"/>
      <c r="LXE68" s="22"/>
      <c r="LXF68" s="22"/>
      <c r="LXG68" s="22"/>
      <c r="LXH68" s="22"/>
      <c r="LXI68" s="22"/>
      <c r="LXJ68" s="22"/>
      <c r="LXK68" s="22"/>
      <c r="LXL68" s="22"/>
      <c r="LXM68" s="22"/>
      <c r="LXN68" s="22"/>
      <c r="LXO68" s="22"/>
      <c r="LXP68" s="22"/>
      <c r="LXQ68" s="22"/>
      <c r="LXR68" s="22"/>
      <c r="LXS68" s="22"/>
      <c r="LXT68" s="22"/>
      <c r="LXU68" s="22"/>
      <c r="LXV68" s="22"/>
      <c r="LXW68" s="22"/>
      <c r="LXX68" s="22"/>
      <c r="LXY68" s="22"/>
      <c r="LXZ68" s="22"/>
      <c r="LYA68" s="22"/>
      <c r="LYB68" s="22"/>
      <c r="LYC68" s="22"/>
      <c r="LYD68" s="22"/>
      <c r="LYE68" s="22"/>
      <c r="LYF68" s="22"/>
      <c r="LYG68" s="22"/>
      <c r="LYH68" s="22"/>
      <c r="LYI68" s="22"/>
      <c r="LYJ68" s="22"/>
      <c r="LYK68" s="22"/>
      <c r="LYL68" s="22"/>
      <c r="LYM68" s="22"/>
      <c r="LYN68" s="22"/>
      <c r="LYO68" s="22"/>
      <c r="LYP68" s="22"/>
      <c r="LYQ68" s="22"/>
      <c r="LYR68" s="22"/>
      <c r="LYS68" s="22"/>
      <c r="LYT68" s="22"/>
      <c r="LYU68" s="22"/>
      <c r="LYV68" s="22"/>
      <c r="LYW68" s="22"/>
      <c r="LYX68" s="22"/>
      <c r="LYY68" s="22"/>
      <c r="LYZ68" s="22"/>
      <c r="LZA68" s="22"/>
      <c r="LZB68" s="22"/>
      <c r="LZC68" s="22"/>
      <c r="LZD68" s="22"/>
      <c r="LZE68" s="22"/>
      <c r="LZF68" s="22"/>
      <c r="LZG68" s="22"/>
      <c r="LZH68" s="22"/>
      <c r="LZI68" s="22"/>
      <c r="LZJ68" s="22"/>
      <c r="LZK68" s="22"/>
      <c r="LZL68" s="22"/>
      <c r="LZM68" s="22"/>
      <c r="LZN68" s="22"/>
      <c r="LZO68" s="22"/>
      <c r="LZP68" s="22"/>
      <c r="LZQ68" s="22"/>
      <c r="LZR68" s="22"/>
      <c r="LZS68" s="22"/>
      <c r="LZT68" s="22"/>
      <c r="LZU68" s="22"/>
      <c r="LZV68" s="22"/>
      <c r="LZW68" s="22"/>
      <c r="LZX68" s="22"/>
      <c r="LZY68" s="22"/>
      <c r="LZZ68" s="22"/>
      <c r="MAA68" s="22"/>
      <c r="MAB68" s="22"/>
      <c r="MAC68" s="22"/>
      <c r="MAD68" s="22"/>
      <c r="MAE68" s="22"/>
      <c r="MAF68" s="22"/>
      <c r="MAG68" s="22"/>
      <c r="MAH68" s="22"/>
      <c r="MAI68" s="22"/>
      <c r="MAJ68" s="22"/>
      <c r="MAK68" s="22"/>
      <c r="MAL68" s="22"/>
      <c r="MAM68" s="22"/>
      <c r="MAN68" s="22"/>
      <c r="MAO68" s="22"/>
      <c r="MAP68" s="22"/>
      <c r="MAQ68" s="22"/>
      <c r="MAR68" s="22"/>
      <c r="MAS68" s="22"/>
      <c r="MAT68" s="22"/>
      <c r="MAU68" s="22"/>
      <c r="MAV68" s="22"/>
      <c r="MAW68" s="22"/>
      <c r="MAX68" s="22"/>
      <c r="MAY68" s="22"/>
      <c r="MAZ68" s="22"/>
      <c r="MBA68" s="22"/>
      <c r="MBB68" s="22"/>
      <c r="MBC68" s="22"/>
      <c r="MBD68" s="22"/>
      <c r="MBE68" s="22"/>
      <c r="MBF68" s="22"/>
      <c r="MBG68" s="22"/>
      <c r="MBH68" s="22"/>
      <c r="MBI68" s="22"/>
      <c r="MBJ68" s="22"/>
      <c r="MBK68" s="22"/>
      <c r="MBL68" s="22"/>
      <c r="MBM68" s="22"/>
      <c r="MBN68" s="22"/>
      <c r="MBO68" s="22"/>
      <c r="MBP68" s="22"/>
      <c r="MBQ68" s="22"/>
      <c r="MBR68" s="22"/>
      <c r="MBS68" s="22"/>
      <c r="MBT68" s="22"/>
      <c r="MBU68" s="22"/>
      <c r="MBV68" s="22"/>
      <c r="MBW68" s="22"/>
      <c r="MBX68" s="22"/>
      <c r="MBY68" s="22"/>
      <c r="MBZ68" s="22"/>
      <c r="MCA68" s="22"/>
      <c r="MCB68" s="22"/>
      <c r="MCC68" s="22"/>
      <c r="MCD68" s="22"/>
      <c r="MCE68" s="22"/>
      <c r="MCF68" s="22"/>
      <c r="MCG68" s="22"/>
      <c r="MCH68" s="22"/>
      <c r="MCI68" s="22"/>
      <c r="MCJ68" s="22"/>
      <c r="MCK68" s="22"/>
      <c r="MCL68" s="22"/>
      <c r="MCM68" s="22"/>
      <c r="MCN68" s="22"/>
      <c r="MCO68" s="22"/>
      <c r="MCP68" s="22"/>
      <c r="MCQ68" s="22"/>
      <c r="MCR68" s="22"/>
      <c r="MCS68" s="22"/>
      <c r="MCT68" s="22"/>
      <c r="MCU68" s="22"/>
      <c r="MCV68" s="22"/>
      <c r="MCW68" s="22"/>
      <c r="MCX68" s="22"/>
      <c r="MCY68" s="22"/>
      <c r="MCZ68" s="22"/>
      <c r="MDA68" s="22"/>
      <c r="MDB68" s="22"/>
      <c r="MDC68" s="22"/>
      <c r="MDD68" s="22"/>
      <c r="MDE68" s="22"/>
      <c r="MDF68" s="22"/>
      <c r="MDG68" s="22"/>
      <c r="MDH68" s="22"/>
      <c r="MDI68" s="22"/>
      <c r="MDJ68" s="22"/>
      <c r="MDK68" s="22"/>
      <c r="MDL68" s="22"/>
      <c r="MDM68" s="22"/>
      <c r="MDN68" s="22"/>
      <c r="MDO68" s="22"/>
      <c r="MDP68" s="22"/>
      <c r="MDQ68" s="22"/>
      <c r="MDR68" s="22"/>
      <c r="MDS68" s="22"/>
      <c r="MDT68" s="22"/>
      <c r="MDU68" s="22"/>
      <c r="MDV68" s="22"/>
      <c r="MDW68" s="22"/>
      <c r="MDX68" s="22"/>
      <c r="MDY68" s="22"/>
      <c r="MDZ68" s="22"/>
      <c r="MEA68" s="22"/>
      <c r="MEB68" s="22"/>
      <c r="MEC68" s="22"/>
      <c r="MED68" s="22"/>
      <c r="MEE68" s="22"/>
      <c r="MEF68" s="22"/>
      <c r="MEG68" s="22"/>
      <c r="MEH68" s="22"/>
      <c r="MEI68" s="22"/>
      <c r="MEJ68" s="22"/>
      <c r="MEK68" s="22"/>
      <c r="MEL68" s="22"/>
      <c r="MEM68" s="22"/>
      <c r="MEN68" s="22"/>
      <c r="MEO68" s="22"/>
      <c r="MEP68" s="22"/>
      <c r="MEQ68" s="22"/>
      <c r="MER68" s="22"/>
      <c r="MES68" s="22"/>
      <c r="MET68" s="22"/>
      <c r="MEU68" s="22"/>
      <c r="MEV68" s="22"/>
      <c r="MEW68" s="22"/>
      <c r="MEX68" s="22"/>
      <c r="MEY68" s="22"/>
      <c r="MEZ68" s="22"/>
      <c r="MFA68" s="22"/>
      <c r="MFB68" s="22"/>
      <c r="MFC68" s="22"/>
      <c r="MFD68" s="22"/>
      <c r="MFE68" s="22"/>
      <c r="MFF68" s="22"/>
      <c r="MFG68" s="22"/>
      <c r="MFH68" s="22"/>
      <c r="MFI68" s="22"/>
      <c r="MFJ68" s="22"/>
      <c r="MFK68" s="22"/>
      <c r="MFL68" s="22"/>
      <c r="MFM68" s="22"/>
      <c r="MFN68" s="22"/>
      <c r="MFO68" s="22"/>
      <c r="MFP68" s="22"/>
      <c r="MFQ68" s="22"/>
      <c r="MFR68" s="22"/>
      <c r="MFS68" s="22"/>
      <c r="MFT68" s="22"/>
      <c r="MFU68" s="22"/>
      <c r="MFV68" s="22"/>
      <c r="MFW68" s="22"/>
      <c r="MFX68" s="22"/>
      <c r="MFY68" s="22"/>
      <c r="MFZ68" s="22"/>
      <c r="MGA68" s="22"/>
      <c r="MGB68" s="22"/>
      <c r="MGC68" s="22"/>
      <c r="MGD68" s="22"/>
      <c r="MGE68" s="22"/>
      <c r="MGF68" s="22"/>
      <c r="MGG68" s="22"/>
      <c r="MGH68" s="22"/>
      <c r="MGI68" s="22"/>
      <c r="MGJ68" s="22"/>
      <c r="MGK68" s="22"/>
      <c r="MGL68" s="22"/>
      <c r="MGM68" s="22"/>
      <c r="MGN68" s="22"/>
      <c r="MGO68" s="22"/>
      <c r="MGP68" s="22"/>
      <c r="MGQ68" s="22"/>
      <c r="MGR68" s="22"/>
      <c r="MGS68" s="22"/>
      <c r="MGT68" s="22"/>
      <c r="MGU68" s="22"/>
      <c r="MGV68" s="22"/>
      <c r="MGW68" s="22"/>
      <c r="MGX68" s="22"/>
      <c r="MGY68" s="22"/>
      <c r="MGZ68" s="22"/>
      <c r="MHA68" s="22"/>
      <c r="MHB68" s="22"/>
      <c r="MHC68" s="22"/>
      <c r="MHD68" s="22"/>
      <c r="MHE68" s="22"/>
      <c r="MHF68" s="22"/>
      <c r="MHG68" s="22"/>
      <c r="MHH68" s="22"/>
      <c r="MHI68" s="22"/>
      <c r="MHJ68" s="22"/>
      <c r="MHK68" s="22"/>
      <c r="MHL68" s="22"/>
      <c r="MHM68" s="22"/>
      <c r="MHN68" s="22"/>
      <c r="MHO68" s="22"/>
      <c r="MHP68" s="22"/>
      <c r="MHQ68" s="22"/>
      <c r="MHR68" s="22"/>
      <c r="MHS68" s="22"/>
      <c r="MHT68" s="22"/>
      <c r="MHU68" s="22"/>
      <c r="MHV68" s="22"/>
      <c r="MHW68" s="22"/>
      <c r="MHX68" s="22"/>
      <c r="MHY68" s="22"/>
      <c r="MHZ68" s="22"/>
      <c r="MIA68" s="22"/>
      <c r="MIB68" s="22"/>
      <c r="MIC68" s="22"/>
      <c r="MID68" s="22"/>
      <c r="MIE68" s="22"/>
      <c r="MIF68" s="22"/>
      <c r="MIG68" s="22"/>
      <c r="MIH68" s="22"/>
      <c r="MII68" s="22"/>
      <c r="MIJ68" s="22"/>
      <c r="MIK68" s="22"/>
      <c r="MIL68" s="22"/>
      <c r="MIM68" s="22"/>
      <c r="MIN68" s="22"/>
      <c r="MIO68" s="22"/>
      <c r="MIP68" s="22"/>
      <c r="MIQ68" s="22"/>
      <c r="MIR68" s="22"/>
      <c r="MIS68" s="22"/>
      <c r="MIT68" s="22"/>
      <c r="MIU68" s="22"/>
      <c r="MIV68" s="22"/>
      <c r="MIW68" s="22"/>
      <c r="MIX68" s="22"/>
      <c r="MIY68" s="22"/>
      <c r="MIZ68" s="22"/>
      <c r="MJA68" s="22"/>
      <c r="MJB68" s="22"/>
      <c r="MJC68" s="22"/>
      <c r="MJD68" s="22"/>
      <c r="MJE68" s="22"/>
      <c r="MJF68" s="22"/>
      <c r="MJG68" s="22"/>
      <c r="MJH68" s="22"/>
      <c r="MJI68" s="22"/>
      <c r="MJJ68" s="22"/>
      <c r="MJK68" s="22"/>
      <c r="MJL68" s="22"/>
      <c r="MJM68" s="22"/>
      <c r="MJN68" s="22"/>
      <c r="MJO68" s="22"/>
      <c r="MJP68" s="22"/>
      <c r="MJQ68" s="22"/>
      <c r="MJR68" s="22"/>
      <c r="MJS68" s="22"/>
      <c r="MJT68" s="22"/>
      <c r="MJU68" s="22"/>
      <c r="MJV68" s="22"/>
      <c r="MJW68" s="22"/>
      <c r="MJX68" s="22"/>
      <c r="MJY68" s="22"/>
      <c r="MJZ68" s="22"/>
      <c r="MKA68" s="22"/>
      <c r="MKB68" s="22"/>
      <c r="MKC68" s="22"/>
      <c r="MKD68" s="22"/>
      <c r="MKE68" s="22"/>
      <c r="MKF68" s="22"/>
      <c r="MKG68" s="22"/>
      <c r="MKH68" s="22"/>
      <c r="MKI68" s="22"/>
      <c r="MKJ68" s="22"/>
      <c r="MKK68" s="22"/>
      <c r="MKL68" s="22"/>
      <c r="MKM68" s="22"/>
      <c r="MKN68" s="22"/>
      <c r="MKO68" s="22"/>
      <c r="MKP68" s="22"/>
      <c r="MKQ68" s="22"/>
      <c r="MKR68" s="22"/>
      <c r="MKS68" s="22"/>
      <c r="MKT68" s="22"/>
      <c r="MKU68" s="22"/>
      <c r="MKV68" s="22"/>
      <c r="MKW68" s="22"/>
      <c r="MKX68" s="22"/>
      <c r="MKY68" s="22"/>
      <c r="MKZ68" s="22"/>
      <c r="MLA68" s="22"/>
      <c r="MLB68" s="22"/>
      <c r="MLC68" s="22"/>
      <c r="MLD68" s="22"/>
      <c r="MLE68" s="22"/>
      <c r="MLF68" s="22"/>
      <c r="MLG68" s="22"/>
      <c r="MLH68" s="22"/>
      <c r="MLI68" s="22"/>
      <c r="MLJ68" s="22"/>
      <c r="MLK68" s="22"/>
      <c r="MLL68" s="22"/>
      <c r="MLM68" s="22"/>
      <c r="MLN68" s="22"/>
      <c r="MLO68" s="22"/>
      <c r="MLP68" s="22"/>
      <c r="MLQ68" s="22"/>
      <c r="MLR68" s="22"/>
      <c r="MLS68" s="22"/>
      <c r="MLT68" s="22"/>
      <c r="MLU68" s="22"/>
      <c r="MLV68" s="22"/>
      <c r="MLW68" s="22"/>
      <c r="MLX68" s="22"/>
      <c r="MLY68" s="22"/>
      <c r="MLZ68" s="22"/>
      <c r="MMA68" s="22"/>
      <c r="MMB68" s="22"/>
      <c r="MMC68" s="22"/>
      <c r="MMD68" s="22"/>
      <c r="MME68" s="22"/>
      <c r="MMF68" s="22"/>
      <c r="MMG68" s="22"/>
      <c r="MMH68" s="22"/>
      <c r="MMI68" s="22"/>
      <c r="MMJ68" s="22"/>
      <c r="MMK68" s="22"/>
      <c r="MML68" s="22"/>
      <c r="MMM68" s="22"/>
      <c r="MMN68" s="22"/>
      <c r="MMO68" s="22"/>
      <c r="MMP68" s="22"/>
      <c r="MMQ68" s="22"/>
      <c r="MMR68" s="22"/>
      <c r="MMS68" s="22"/>
      <c r="MMT68" s="22"/>
      <c r="MMU68" s="22"/>
      <c r="MMV68" s="22"/>
      <c r="MMW68" s="22"/>
      <c r="MMX68" s="22"/>
      <c r="MMY68" s="22"/>
      <c r="MMZ68" s="22"/>
      <c r="MNA68" s="22"/>
      <c r="MNB68" s="22"/>
      <c r="MNC68" s="22"/>
      <c r="MND68" s="22"/>
      <c r="MNE68" s="22"/>
      <c r="MNF68" s="22"/>
      <c r="MNG68" s="22"/>
      <c r="MNH68" s="22"/>
      <c r="MNI68" s="22"/>
      <c r="MNJ68" s="22"/>
      <c r="MNK68" s="22"/>
      <c r="MNL68" s="22"/>
      <c r="MNM68" s="22"/>
      <c r="MNN68" s="22"/>
      <c r="MNO68" s="22"/>
      <c r="MNP68" s="22"/>
      <c r="MNQ68" s="22"/>
      <c r="MNR68" s="22"/>
      <c r="MNS68" s="22"/>
      <c r="MNT68" s="22"/>
      <c r="MNU68" s="22"/>
      <c r="MNV68" s="22"/>
      <c r="MNW68" s="22"/>
      <c r="MNX68" s="22"/>
      <c r="MNY68" s="22"/>
      <c r="MNZ68" s="22"/>
      <c r="MOA68" s="22"/>
      <c r="MOB68" s="22"/>
      <c r="MOC68" s="22"/>
      <c r="MOD68" s="22"/>
      <c r="MOE68" s="22"/>
      <c r="MOF68" s="22"/>
      <c r="MOG68" s="22"/>
      <c r="MOH68" s="22"/>
      <c r="MOI68" s="22"/>
      <c r="MOJ68" s="22"/>
      <c r="MOK68" s="22"/>
      <c r="MOL68" s="22"/>
      <c r="MOM68" s="22"/>
      <c r="MON68" s="22"/>
      <c r="MOO68" s="22"/>
      <c r="MOP68" s="22"/>
      <c r="MOQ68" s="22"/>
      <c r="MOR68" s="22"/>
      <c r="MOS68" s="22"/>
      <c r="MOT68" s="22"/>
      <c r="MOU68" s="22"/>
      <c r="MOV68" s="22"/>
      <c r="MOW68" s="22"/>
      <c r="MOX68" s="22"/>
      <c r="MOY68" s="22"/>
      <c r="MOZ68" s="22"/>
      <c r="MPA68" s="22"/>
      <c r="MPB68" s="22"/>
      <c r="MPC68" s="22"/>
      <c r="MPD68" s="22"/>
      <c r="MPE68" s="22"/>
      <c r="MPF68" s="22"/>
      <c r="MPG68" s="22"/>
      <c r="MPH68" s="22"/>
      <c r="MPI68" s="22"/>
      <c r="MPJ68" s="22"/>
      <c r="MPK68" s="22"/>
      <c r="MPL68" s="22"/>
      <c r="MPM68" s="22"/>
      <c r="MPN68" s="22"/>
      <c r="MPO68" s="22"/>
      <c r="MPP68" s="22"/>
      <c r="MPQ68" s="22"/>
      <c r="MPR68" s="22"/>
      <c r="MPS68" s="22"/>
      <c r="MPT68" s="22"/>
      <c r="MPU68" s="22"/>
      <c r="MPV68" s="22"/>
      <c r="MPW68" s="22"/>
      <c r="MPX68" s="22"/>
      <c r="MPY68" s="22"/>
      <c r="MPZ68" s="22"/>
      <c r="MQA68" s="22"/>
      <c r="MQB68" s="22"/>
      <c r="MQC68" s="22"/>
      <c r="MQD68" s="22"/>
      <c r="MQE68" s="22"/>
      <c r="MQF68" s="22"/>
      <c r="MQG68" s="22"/>
      <c r="MQH68" s="22"/>
      <c r="MQI68" s="22"/>
      <c r="MQJ68" s="22"/>
      <c r="MQK68" s="22"/>
      <c r="MQL68" s="22"/>
      <c r="MQM68" s="22"/>
      <c r="MQN68" s="22"/>
      <c r="MQO68" s="22"/>
      <c r="MQP68" s="22"/>
      <c r="MQQ68" s="22"/>
      <c r="MQR68" s="22"/>
      <c r="MQS68" s="22"/>
      <c r="MQT68" s="22"/>
      <c r="MQU68" s="22"/>
      <c r="MQV68" s="22"/>
      <c r="MQW68" s="22"/>
      <c r="MQX68" s="22"/>
      <c r="MQY68" s="22"/>
      <c r="MQZ68" s="22"/>
      <c r="MRA68" s="22"/>
      <c r="MRB68" s="22"/>
      <c r="MRC68" s="22"/>
      <c r="MRD68" s="22"/>
      <c r="MRE68" s="22"/>
      <c r="MRF68" s="22"/>
      <c r="MRG68" s="22"/>
      <c r="MRH68" s="22"/>
      <c r="MRI68" s="22"/>
      <c r="MRJ68" s="22"/>
      <c r="MRK68" s="22"/>
      <c r="MRL68" s="22"/>
      <c r="MRM68" s="22"/>
      <c r="MRN68" s="22"/>
      <c r="MRO68" s="22"/>
      <c r="MRP68" s="22"/>
      <c r="MRQ68" s="22"/>
      <c r="MRR68" s="22"/>
      <c r="MRS68" s="22"/>
      <c r="MRT68" s="22"/>
      <c r="MRU68" s="22"/>
      <c r="MRV68" s="22"/>
      <c r="MRW68" s="22"/>
      <c r="MRX68" s="22"/>
      <c r="MRY68" s="22"/>
      <c r="MRZ68" s="22"/>
      <c r="MSA68" s="22"/>
      <c r="MSB68" s="22"/>
      <c r="MSC68" s="22"/>
      <c r="MSD68" s="22"/>
      <c r="MSE68" s="22"/>
      <c r="MSF68" s="22"/>
      <c r="MSG68" s="22"/>
      <c r="MSH68" s="22"/>
      <c r="MSI68" s="22"/>
      <c r="MSJ68" s="22"/>
      <c r="MSK68" s="22"/>
      <c r="MSL68" s="22"/>
      <c r="MSM68" s="22"/>
      <c r="MSN68" s="22"/>
      <c r="MSO68" s="22"/>
      <c r="MSP68" s="22"/>
      <c r="MSQ68" s="22"/>
      <c r="MSR68" s="22"/>
      <c r="MSS68" s="22"/>
      <c r="MST68" s="22"/>
      <c r="MSU68" s="22"/>
      <c r="MSV68" s="22"/>
      <c r="MSW68" s="22"/>
      <c r="MSX68" s="22"/>
      <c r="MSY68" s="22"/>
      <c r="MSZ68" s="22"/>
      <c r="MTA68" s="22"/>
      <c r="MTB68" s="22"/>
      <c r="MTC68" s="22"/>
      <c r="MTD68" s="22"/>
      <c r="MTE68" s="22"/>
      <c r="MTF68" s="22"/>
      <c r="MTG68" s="22"/>
      <c r="MTH68" s="22"/>
      <c r="MTI68" s="22"/>
      <c r="MTJ68" s="22"/>
      <c r="MTK68" s="22"/>
      <c r="MTL68" s="22"/>
      <c r="MTM68" s="22"/>
      <c r="MTN68" s="22"/>
      <c r="MTO68" s="22"/>
      <c r="MTP68" s="22"/>
      <c r="MTQ68" s="22"/>
      <c r="MTR68" s="22"/>
      <c r="MTS68" s="22"/>
      <c r="MTT68" s="22"/>
      <c r="MTU68" s="22"/>
      <c r="MTV68" s="22"/>
      <c r="MTW68" s="22"/>
      <c r="MTX68" s="22"/>
      <c r="MTY68" s="22"/>
      <c r="MTZ68" s="22"/>
      <c r="MUA68" s="22"/>
      <c r="MUB68" s="22"/>
      <c r="MUC68" s="22"/>
      <c r="MUD68" s="22"/>
      <c r="MUE68" s="22"/>
      <c r="MUF68" s="22"/>
      <c r="MUG68" s="22"/>
      <c r="MUH68" s="22"/>
      <c r="MUI68" s="22"/>
      <c r="MUJ68" s="22"/>
      <c r="MUK68" s="22"/>
      <c r="MUL68" s="22"/>
      <c r="MUM68" s="22"/>
      <c r="MUN68" s="22"/>
      <c r="MUO68" s="22"/>
      <c r="MUP68" s="22"/>
      <c r="MUQ68" s="22"/>
      <c r="MUR68" s="22"/>
      <c r="MUS68" s="22"/>
      <c r="MUT68" s="22"/>
      <c r="MUU68" s="22"/>
      <c r="MUV68" s="22"/>
      <c r="MUW68" s="22"/>
      <c r="MUX68" s="22"/>
      <c r="MUY68" s="22"/>
      <c r="MUZ68" s="22"/>
      <c r="MVA68" s="22"/>
      <c r="MVB68" s="22"/>
      <c r="MVC68" s="22"/>
      <c r="MVD68" s="22"/>
      <c r="MVE68" s="22"/>
      <c r="MVF68" s="22"/>
      <c r="MVG68" s="22"/>
      <c r="MVH68" s="22"/>
      <c r="MVI68" s="22"/>
      <c r="MVJ68" s="22"/>
      <c r="MVK68" s="22"/>
      <c r="MVL68" s="22"/>
      <c r="MVM68" s="22"/>
      <c r="MVN68" s="22"/>
      <c r="MVO68" s="22"/>
      <c r="MVP68" s="22"/>
      <c r="MVQ68" s="22"/>
      <c r="MVR68" s="22"/>
      <c r="MVS68" s="22"/>
      <c r="MVT68" s="22"/>
      <c r="MVU68" s="22"/>
      <c r="MVV68" s="22"/>
      <c r="MVW68" s="22"/>
      <c r="MVX68" s="22"/>
      <c r="MVY68" s="22"/>
      <c r="MVZ68" s="22"/>
      <c r="MWA68" s="22"/>
      <c r="MWB68" s="22"/>
      <c r="MWC68" s="22"/>
      <c r="MWD68" s="22"/>
      <c r="MWE68" s="22"/>
      <c r="MWF68" s="22"/>
      <c r="MWG68" s="22"/>
      <c r="MWH68" s="22"/>
      <c r="MWI68" s="22"/>
      <c r="MWJ68" s="22"/>
      <c r="MWK68" s="22"/>
      <c r="MWL68" s="22"/>
      <c r="MWM68" s="22"/>
      <c r="MWN68" s="22"/>
      <c r="MWO68" s="22"/>
      <c r="MWP68" s="22"/>
      <c r="MWQ68" s="22"/>
      <c r="MWR68" s="22"/>
      <c r="MWS68" s="22"/>
      <c r="MWT68" s="22"/>
      <c r="MWU68" s="22"/>
      <c r="MWV68" s="22"/>
      <c r="MWW68" s="22"/>
      <c r="MWX68" s="22"/>
      <c r="MWY68" s="22"/>
      <c r="MWZ68" s="22"/>
      <c r="MXA68" s="22"/>
      <c r="MXB68" s="22"/>
      <c r="MXC68" s="22"/>
      <c r="MXD68" s="22"/>
      <c r="MXE68" s="22"/>
      <c r="MXF68" s="22"/>
      <c r="MXG68" s="22"/>
      <c r="MXH68" s="22"/>
      <c r="MXI68" s="22"/>
      <c r="MXJ68" s="22"/>
      <c r="MXK68" s="22"/>
      <c r="MXL68" s="22"/>
      <c r="MXM68" s="22"/>
      <c r="MXN68" s="22"/>
      <c r="MXO68" s="22"/>
      <c r="MXP68" s="22"/>
      <c r="MXQ68" s="22"/>
      <c r="MXR68" s="22"/>
      <c r="MXS68" s="22"/>
      <c r="MXT68" s="22"/>
      <c r="MXU68" s="22"/>
      <c r="MXV68" s="22"/>
      <c r="MXW68" s="22"/>
      <c r="MXX68" s="22"/>
      <c r="MXY68" s="22"/>
      <c r="MXZ68" s="22"/>
      <c r="MYA68" s="22"/>
      <c r="MYB68" s="22"/>
      <c r="MYC68" s="22"/>
      <c r="MYD68" s="22"/>
      <c r="MYE68" s="22"/>
      <c r="MYF68" s="22"/>
      <c r="MYG68" s="22"/>
      <c r="MYH68" s="22"/>
      <c r="MYI68" s="22"/>
      <c r="MYJ68" s="22"/>
      <c r="MYK68" s="22"/>
      <c r="MYL68" s="22"/>
      <c r="MYM68" s="22"/>
      <c r="MYN68" s="22"/>
      <c r="MYO68" s="22"/>
      <c r="MYP68" s="22"/>
      <c r="MYQ68" s="22"/>
      <c r="MYR68" s="22"/>
      <c r="MYS68" s="22"/>
      <c r="MYT68" s="22"/>
      <c r="MYU68" s="22"/>
      <c r="MYV68" s="22"/>
      <c r="MYW68" s="22"/>
      <c r="MYX68" s="22"/>
      <c r="MYY68" s="22"/>
      <c r="MYZ68" s="22"/>
      <c r="MZA68" s="22"/>
      <c r="MZB68" s="22"/>
      <c r="MZC68" s="22"/>
      <c r="MZD68" s="22"/>
      <c r="MZE68" s="22"/>
      <c r="MZF68" s="22"/>
      <c r="MZG68" s="22"/>
      <c r="MZH68" s="22"/>
      <c r="MZI68" s="22"/>
      <c r="MZJ68" s="22"/>
      <c r="MZK68" s="22"/>
      <c r="MZL68" s="22"/>
      <c r="MZM68" s="22"/>
      <c r="MZN68" s="22"/>
      <c r="MZO68" s="22"/>
      <c r="MZP68" s="22"/>
      <c r="MZQ68" s="22"/>
      <c r="MZR68" s="22"/>
      <c r="MZS68" s="22"/>
      <c r="MZT68" s="22"/>
      <c r="MZU68" s="22"/>
      <c r="MZV68" s="22"/>
      <c r="MZW68" s="22"/>
      <c r="MZX68" s="22"/>
      <c r="MZY68" s="22"/>
      <c r="MZZ68" s="22"/>
      <c r="NAA68" s="22"/>
      <c r="NAB68" s="22"/>
      <c r="NAC68" s="22"/>
      <c r="NAD68" s="22"/>
      <c r="NAE68" s="22"/>
      <c r="NAF68" s="22"/>
      <c r="NAG68" s="22"/>
      <c r="NAH68" s="22"/>
      <c r="NAI68" s="22"/>
      <c r="NAJ68" s="22"/>
      <c r="NAK68" s="22"/>
      <c r="NAL68" s="22"/>
      <c r="NAM68" s="22"/>
      <c r="NAN68" s="22"/>
      <c r="NAO68" s="22"/>
      <c r="NAP68" s="22"/>
      <c r="NAQ68" s="22"/>
      <c r="NAR68" s="22"/>
      <c r="NAS68" s="22"/>
      <c r="NAT68" s="22"/>
      <c r="NAU68" s="22"/>
      <c r="NAV68" s="22"/>
      <c r="NAW68" s="22"/>
      <c r="NAX68" s="22"/>
      <c r="NAY68" s="22"/>
      <c r="NAZ68" s="22"/>
      <c r="NBA68" s="22"/>
      <c r="NBB68" s="22"/>
      <c r="NBC68" s="22"/>
      <c r="NBD68" s="22"/>
      <c r="NBE68" s="22"/>
      <c r="NBF68" s="22"/>
      <c r="NBG68" s="22"/>
      <c r="NBH68" s="22"/>
      <c r="NBI68" s="22"/>
      <c r="NBJ68" s="22"/>
      <c r="NBK68" s="22"/>
      <c r="NBL68" s="22"/>
      <c r="NBM68" s="22"/>
      <c r="NBN68" s="22"/>
      <c r="NBO68" s="22"/>
      <c r="NBP68" s="22"/>
      <c r="NBQ68" s="22"/>
      <c r="NBR68" s="22"/>
      <c r="NBS68" s="22"/>
      <c r="NBT68" s="22"/>
      <c r="NBU68" s="22"/>
      <c r="NBV68" s="22"/>
      <c r="NBW68" s="22"/>
      <c r="NBX68" s="22"/>
      <c r="NBY68" s="22"/>
      <c r="NBZ68" s="22"/>
      <c r="NCA68" s="22"/>
      <c r="NCB68" s="22"/>
      <c r="NCC68" s="22"/>
      <c r="NCD68" s="22"/>
      <c r="NCE68" s="22"/>
      <c r="NCF68" s="22"/>
      <c r="NCG68" s="22"/>
      <c r="NCH68" s="22"/>
      <c r="NCI68" s="22"/>
      <c r="NCJ68" s="22"/>
      <c r="NCK68" s="22"/>
      <c r="NCL68" s="22"/>
      <c r="NCM68" s="22"/>
      <c r="NCN68" s="22"/>
      <c r="NCO68" s="22"/>
      <c r="NCP68" s="22"/>
      <c r="NCQ68" s="22"/>
      <c r="NCR68" s="22"/>
      <c r="NCS68" s="22"/>
      <c r="NCT68" s="22"/>
      <c r="NCU68" s="22"/>
      <c r="NCV68" s="22"/>
      <c r="NCW68" s="22"/>
      <c r="NCX68" s="22"/>
      <c r="NCY68" s="22"/>
      <c r="NCZ68" s="22"/>
      <c r="NDA68" s="22"/>
      <c r="NDB68" s="22"/>
      <c r="NDC68" s="22"/>
      <c r="NDD68" s="22"/>
      <c r="NDE68" s="22"/>
      <c r="NDF68" s="22"/>
      <c r="NDG68" s="22"/>
      <c r="NDH68" s="22"/>
      <c r="NDI68" s="22"/>
      <c r="NDJ68" s="22"/>
      <c r="NDK68" s="22"/>
      <c r="NDL68" s="22"/>
      <c r="NDM68" s="22"/>
      <c r="NDN68" s="22"/>
      <c r="NDO68" s="22"/>
      <c r="NDP68" s="22"/>
      <c r="NDQ68" s="22"/>
      <c r="NDR68" s="22"/>
      <c r="NDS68" s="22"/>
      <c r="NDT68" s="22"/>
      <c r="NDU68" s="22"/>
      <c r="NDV68" s="22"/>
      <c r="NDW68" s="22"/>
      <c r="NDX68" s="22"/>
      <c r="NDY68" s="22"/>
      <c r="NDZ68" s="22"/>
      <c r="NEA68" s="22"/>
      <c r="NEB68" s="22"/>
      <c r="NEC68" s="22"/>
      <c r="NED68" s="22"/>
      <c r="NEE68" s="22"/>
      <c r="NEF68" s="22"/>
      <c r="NEG68" s="22"/>
      <c r="NEH68" s="22"/>
      <c r="NEI68" s="22"/>
      <c r="NEJ68" s="22"/>
      <c r="NEK68" s="22"/>
      <c r="NEL68" s="22"/>
      <c r="NEM68" s="22"/>
      <c r="NEN68" s="22"/>
      <c r="NEO68" s="22"/>
      <c r="NEP68" s="22"/>
      <c r="NEQ68" s="22"/>
      <c r="NER68" s="22"/>
      <c r="NES68" s="22"/>
      <c r="NET68" s="22"/>
      <c r="NEU68" s="22"/>
      <c r="NEV68" s="22"/>
      <c r="NEW68" s="22"/>
      <c r="NEX68" s="22"/>
      <c r="NEY68" s="22"/>
      <c r="NEZ68" s="22"/>
      <c r="NFA68" s="22"/>
      <c r="NFB68" s="22"/>
      <c r="NFC68" s="22"/>
      <c r="NFD68" s="22"/>
      <c r="NFE68" s="22"/>
      <c r="NFF68" s="22"/>
      <c r="NFG68" s="22"/>
      <c r="NFH68" s="22"/>
      <c r="NFI68" s="22"/>
      <c r="NFJ68" s="22"/>
      <c r="NFK68" s="22"/>
      <c r="NFL68" s="22"/>
      <c r="NFM68" s="22"/>
      <c r="NFN68" s="22"/>
      <c r="NFO68" s="22"/>
      <c r="NFP68" s="22"/>
      <c r="NFQ68" s="22"/>
      <c r="NFR68" s="22"/>
      <c r="NFS68" s="22"/>
      <c r="NFT68" s="22"/>
      <c r="NFU68" s="22"/>
      <c r="NFV68" s="22"/>
      <c r="NFW68" s="22"/>
      <c r="NFX68" s="22"/>
      <c r="NFY68" s="22"/>
      <c r="NFZ68" s="22"/>
      <c r="NGA68" s="22"/>
      <c r="NGB68" s="22"/>
      <c r="NGC68" s="22"/>
      <c r="NGD68" s="22"/>
      <c r="NGE68" s="22"/>
      <c r="NGF68" s="22"/>
      <c r="NGG68" s="22"/>
      <c r="NGH68" s="22"/>
      <c r="NGI68" s="22"/>
      <c r="NGJ68" s="22"/>
      <c r="NGK68" s="22"/>
      <c r="NGL68" s="22"/>
      <c r="NGM68" s="22"/>
      <c r="NGN68" s="22"/>
      <c r="NGO68" s="22"/>
      <c r="NGP68" s="22"/>
      <c r="NGQ68" s="22"/>
      <c r="NGR68" s="22"/>
      <c r="NGS68" s="22"/>
      <c r="NGT68" s="22"/>
      <c r="NGU68" s="22"/>
      <c r="NGV68" s="22"/>
      <c r="NGW68" s="22"/>
      <c r="NGX68" s="22"/>
      <c r="NGY68" s="22"/>
      <c r="NGZ68" s="22"/>
      <c r="NHA68" s="22"/>
      <c r="NHB68" s="22"/>
      <c r="NHC68" s="22"/>
      <c r="NHD68" s="22"/>
      <c r="NHE68" s="22"/>
      <c r="NHF68" s="22"/>
      <c r="NHG68" s="22"/>
      <c r="NHH68" s="22"/>
      <c r="NHI68" s="22"/>
      <c r="NHJ68" s="22"/>
      <c r="NHK68" s="22"/>
      <c r="NHL68" s="22"/>
      <c r="NHM68" s="22"/>
      <c r="NHN68" s="22"/>
      <c r="NHO68" s="22"/>
      <c r="NHP68" s="22"/>
      <c r="NHQ68" s="22"/>
      <c r="NHR68" s="22"/>
      <c r="NHS68" s="22"/>
      <c r="NHT68" s="22"/>
      <c r="NHU68" s="22"/>
      <c r="NHV68" s="22"/>
      <c r="NHW68" s="22"/>
      <c r="NHX68" s="22"/>
      <c r="NHY68" s="22"/>
      <c r="NHZ68" s="22"/>
      <c r="NIA68" s="22"/>
      <c r="NIB68" s="22"/>
      <c r="NIC68" s="22"/>
      <c r="NID68" s="22"/>
      <c r="NIE68" s="22"/>
      <c r="NIF68" s="22"/>
      <c r="NIG68" s="22"/>
      <c r="NIH68" s="22"/>
      <c r="NII68" s="22"/>
      <c r="NIJ68" s="22"/>
      <c r="NIK68" s="22"/>
      <c r="NIL68" s="22"/>
      <c r="NIM68" s="22"/>
      <c r="NIN68" s="22"/>
      <c r="NIO68" s="22"/>
      <c r="NIP68" s="22"/>
      <c r="NIQ68" s="22"/>
      <c r="NIR68" s="22"/>
      <c r="NIS68" s="22"/>
      <c r="NIT68" s="22"/>
      <c r="NIU68" s="22"/>
      <c r="NIV68" s="22"/>
      <c r="NIW68" s="22"/>
      <c r="NIX68" s="22"/>
      <c r="NIY68" s="22"/>
      <c r="NIZ68" s="22"/>
      <c r="NJA68" s="22"/>
      <c r="NJB68" s="22"/>
      <c r="NJC68" s="22"/>
      <c r="NJD68" s="22"/>
      <c r="NJE68" s="22"/>
      <c r="NJF68" s="22"/>
      <c r="NJG68" s="22"/>
      <c r="NJH68" s="22"/>
      <c r="NJI68" s="22"/>
      <c r="NJJ68" s="22"/>
      <c r="NJK68" s="22"/>
      <c r="NJL68" s="22"/>
      <c r="NJM68" s="22"/>
      <c r="NJN68" s="22"/>
      <c r="NJO68" s="22"/>
      <c r="NJP68" s="22"/>
      <c r="NJQ68" s="22"/>
      <c r="NJR68" s="22"/>
      <c r="NJS68" s="22"/>
      <c r="NJT68" s="22"/>
      <c r="NJU68" s="22"/>
      <c r="NJV68" s="22"/>
      <c r="NJW68" s="22"/>
      <c r="NJX68" s="22"/>
      <c r="NJY68" s="22"/>
      <c r="NJZ68" s="22"/>
      <c r="NKA68" s="22"/>
      <c r="NKB68" s="22"/>
      <c r="NKC68" s="22"/>
      <c r="NKD68" s="22"/>
      <c r="NKE68" s="22"/>
      <c r="NKF68" s="22"/>
      <c r="NKG68" s="22"/>
      <c r="NKH68" s="22"/>
      <c r="NKI68" s="22"/>
      <c r="NKJ68" s="22"/>
      <c r="NKK68" s="22"/>
      <c r="NKL68" s="22"/>
      <c r="NKM68" s="22"/>
      <c r="NKN68" s="22"/>
      <c r="NKO68" s="22"/>
      <c r="NKP68" s="22"/>
      <c r="NKQ68" s="22"/>
      <c r="NKR68" s="22"/>
      <c r="NKS68" s="22"/>
      <c r="NKT68" s="22"/>
      <c r="NKU68" s="22"/>
      <c r="NKV68" s="22"/>
      <c r="NKW68" s="22"/>
      <c r="NKX68" s="22"/>
      <c r="NKY68" s="22"/>
      <c r="NKZ68" s="22"/>
      <c r="NLA68" s="22"/>
      <c r="NLB68" s="22"/>
      <c r="NLC68" s="22"/>
      <c r="NLD68" s="22"/>
      <c r="NLE68" s="22"/>
      <c r="NLF68" s="22"/>
      <c r="NLG68" s="22"/>
      <c r="NLH68" s="22"/>
      <c r="NLI68" s="22"/>
      <c r="NLJ68" s="22"/>
      <c r="NLK68" s="22"/>
      <c r="NLL68" s="22"/>
      <c r="NLM68" s="22"/>
      <c r="NLN68" s="22"/>
      <c r="NLO68" s="22"/>
      <c r="NLP68" s="22"/>
      <c r="NLQ68" s="22"/>
      <c r="NLR68" s="22"/>
      <c r="NLS68" s="22"/>
      <c r="NLT68" s="22"/>
      <c r="NLU68" s="22"/>
      <c r="NLV68" s="22"/>
      <c r="NLW68" s="22"/>
      <c r="NLX68" s="22"/>
      <c r="NLY68" s="22"/>
      <c r="NLZ68" s="22"/>
      <c r="NMA68" s="22"/>
      <c r="NMB68" s="22"/>
      <c r="NMC68" s="22"/>
      <c r="NMD68" s="22"/>
      <c r="NME68" s="22"/>
      <c r="NMF68" s="22"/>
      <c r="NMG68" s="22"/>
      <c r="NMH68" s="22"/>
      <c r="NMI68" s="22"/>
      <c r="NMJ68" s="22"/>
      <c r="NMK68" s="22"/>
      <c r="NML68" s="22"/>
      <c r="NMM68" s="22"/>
      <c r="NMN68" s="22"/>
      <c r="NMO68" s="22"/>
      <c r="NMP68" s="22"/>
      <c r="NMQ68" s="22"/>
      <c r="NMR68" s="22"/>
      <c r="NMS68" s="22"/>
      <c r="NMT68" s="22"/>
      <c r="NMU68" s="22"/>
      <c r="NMV68" s="22"/>
      <c r="NMW68" s="22"/>
      <c r="NMX68" s="22"/>
      <c r="NMY68" s="22"/>
      <c r="NMZ68" s="22"/>
      <c r="NNA68" s="22"/>
      <c r="NNB68" s="22"/>
      <c r="NNC68" s="22"/>
      <c r="NND68" s="22"/>
      <c r="NNE68" s="22"/>
      <c r="NNF68" s="22"/>
      <c r="NNG68" s="22"/>
      <c r="NNH68" s="22"/>
      <c r="NNI68" s="22"/>
      <c r="NNJ68" s="22"/>
      <c r="NNK68" s="22"/>
      <c r="NNL68" s="22"/>
      <c r="NNM68" s="22"/>
      <c r="NNN68" s="22"/>
      <c r="NNO68" s="22"/>
      <c r="NNP68" s="22"/>
      <c r="NNQ68" s="22"/>
      <c r="NNR68" s="22"/>
      <c r="NNS68" s="22"/>
      <c r="NNT68" s="22"/>
      <c r="NNU68" s="22"/>
      <c r="NNV68" s="22"/>
      <c r="NNW68" s="22"/>
      <c r="NNX68" s="22"/>
      <c r="NNY68" s="22"/>
      <c r="NNZ68" s="22"/>
      <c r="NOA68" s="22"/>
      <c r="NOB68" s="22"/>
      <c r="NOC68" s="22"/>
      <c r="NOD68" s="22"/>
      <c r="NOE68" s="22"/>
      <c r="NOF68" s="22"/>
      <c r="NOG68" s="22"/>
      <c r="NOH68" s="22"/>
      <c r="NOI68" s="22"/>
      <c r="NOJ68" s="22"/>
      <c r="NOK68" s="22"/>
      <c r="NOL68" s="22"/>
      <c r="NOM68" s="22"/>
      <c r="NON68" s="22"/>
      <c r="NOO68" s="22"/>
      <c r="NOP68" s="22"/>
      <c r="NOQ68" s="22"/>
      <c r="NOR68" s="22"/>
      <c r="NOS68" s="22"/>
      <c r="NOT68" s="22"/>
      <c r="NOU68" s="22"/>
      <c r="NOV68" s="22"/>
      <c r="NOW68" s="22"/>
      <c r="NOX68" s="22"/>
      <c r="NOY68" s="22"/>
      <c r="NOZ68" s="22"/>
      <c r="NPA68" s="22"/>
      <c r="NPB68" s="22"/>
      <c r="NPC68" s="22"/>
      <c r="NPD68" s="22"/>
      <c r="NPE68" s="22"/>
      <c r="NPF68" s="22"/>
      <c r="NPG68" s="22"/>
      <c r="NPH68" s="22"/>
      <c r="NPI68" s="22"/>
      <c r="NPJ68" s="22"/>
      <c r="NPK68" s="22"/>
      <c r="NPL68" s="22"/>
      <c r="NPM68" s="22"/>
      <c r="NPN68" s="22"/>
      <c r="NPO68" s="22"/>
      <c r="NPP68" s="22"/>
      <c r="NPQ68" s="22"/>
      <c r="NPR68" s="22"/>
      <c r="NPS68" s="22"/>
      <c r="NPT68" s="22"/>
      <c r="NPU68" s="22"/>
      <c r="NPV68" s="22"/>
      <c r="NPW68" s="22"/>
      <c r="NPX68" s="22"/>
      <c r="NPY68" s="22"/>
      <c r="NPZ68" s="22"/>
      <c r="NQA68" s="22"/>
      <c r="NQB68" s="22"/>
      <c r="NQC68" s="22"/>
      <c r="NQD68" s="22"/>
      <c r="NQE68" s="22"/>
      <c r="NQF68" s="22"/>
      <c r="NQG68" s="22"/>
      <c r="NQH68" s="22"/>
      <c r="NQI68" s="22"/>
      <c r="NQJ68" s="22"/>
      <c r="NQK68" s="22"/>
      <c r="NQL68" s="22"/>
      <c r="NQM68" s="22"/>
      <c r="NQN68" s="22"/>
      <c r="NQO68" s="22"/>
      <c r="NQP68" s="22"/>
      <c r="NQQ68" s="22"/>
      <c r="NQR68" s="22"/>
      <c r="NQS68" s="22"/>
      <c r="NQT68" s="22"/>
      <c r="NQU68" s="22"/>
      <c r="NQV68" s="22"/>
      <c r="NQW68" s="22"/>
      <c r="NQX68" s="22"/>
      <c r="NQY68" s="22"/>
      <c r="NQZ68" s="22"/>
      <c r="NRA68" s="22"/>
      <c r="NRB68" s="22"/>
      <c r="NRC68" s="22"/>
      <c r="NRD68" s="22"/>
      <c r="NRE68" s="22"/>
      <c r="NRF68" s="22"/>
      <c r="NRG68" s="22"/>
      <c r="NRH68" s="22"/>
      <c r="NRI68" s="22"/>
      <c r="NRJ68" s="22"/>
      <c r="NRK68" s="22"/>
      <c r="NRL68" s="22"/>
      <c r="NRM68" s="22"/>
      <c r="NRN68" s="22"/>
      <c r="NRO68" s="22"/>
      <c r="NRP68" s="22"/>
      <c r="NRQ68" s="22"/>
      <c r="NRR68" s="22"/>
      <c r="NRS68" s="22"/>
      <c r="NRT68" s="22"/>
      <c r="NRU68" s="22"/>
      <c r="NRV68" s="22"/>
      <c r="NRW68" s="22"/>
      <c r="NRX68" s="22"/>
      <c r="NRY68" s="22"/>
      <c r="NRZ68" s="22"/>
      <c r="NSA68" s="22"/>
      <c r="NSB68" s="22"/>
      <c r="NSC68" s="22"/>
      <c r="NSD68" s="22"/>
      <c r="NSE68" s="22"/>
      <c r="NSF68" s="22"/>
      <c r="NSG68" s="22"/>
      <c r="NSH68" s="22"/>
      <c r="NSI68" s="22"/>
      <c r="NSJ68" s="22"/>
      <c r="NSK68" s="22"/>
      <c r="NSL68" s="22"/>
      <c r="NSM68" s="22"/>
      <c r="NSN68" s="22"/>
      <c r="NSO68" s="22"/>
      <c r="NSP68" s="22"/>
      <c r="NSQ68" s="22"/>
      <c r="NSR68" s="22"/>
      <c r="NSS68" s="22"/>
      <c r="NST68" s="22"/>
      <c r="NSU68" s="22"/>
      <c r="NSV68" s="22"/>
      <c r="NSW68" s="22"/>
      <c r="NSX68" s="22"/>
      <c r="NSY68" s="22"/>
      <c r="NSZ68" s="22"/>
      <c r="NTA68" s="22"/>
      <c r="NTB68" s="22"/>
      <c r="NTC68" s="22"/>
      <c r="NTD68" s="22"/>
      <c r="NTE68" s="22"/>
      <c r="NTF68" s="22"/>
      <c r="NTG68" s="22"/>
      <c r="NTH68" s="22"/>
      <c r="NTI68" s="22"/>
      <c r="NTJ68" s="22"/>
      <c r="NTK68" s="22"/>
      <c r="NTL68" s="22"/>
      <c r="NTM68" s="22"/>
      <c r="NTN68" s="22"/>
      <c r="NTO68" s="22"/>
      <c r="NTP68" s="22"/>
      <c r="NTQ68" s="22"/>
      <c r="NTR68" s="22"/>
      <c r="NTS68" s="22"/>
      <c r="NTT68" s="22"/>
      <c r="NTU68" s="22"/>
      <c r="NTV68" s="22"/>
      <c r="NTW68" s="22"/>
      <c r="NTX68" s="22"/>
      <c r="NTY68" s="22"/>
      <c r="NTZ68" s="22"/>
      <c r="NUA68" s="22"/>
      <c r="NUB68" s="22"/>
      <c r="NUC68" s="22"/>
      <c r="NUD68" s="22"/>
      <c r="NUE68" s="22"/>
      <c r="NUF68" s="22"/>
      <c r="NUG68" s="22"/>
      <c r="NUH68" s="22"/>
      <c r="NUI68" s="22"/>
      <c r="NUJ68" s="22"/>
      <c r="NUK68" s="22"/>
      <c r="NUL68" s="22"/>
      <c r="NUM68" s="22"/>
      <c r="NUN68" s="22"/>
      <c r="NUO68" s="22"/>
      <c r="NUP68" s="22"/>
      <c r="NUQ68" s="22"/>
      <c r="NUR68" s="22"/>
      <c r="NUS68" s="22"/>
      <c r="NUT68" s="22"/>
      <c r="NUU68" s="22"/>
      <c r="NUV68" s="22"/>
      <c r="NUW68" s="22"/>
      <c r="NUX68" s="22"/>
      <c r="NUY68" s="22"/>
      <c r="NUZ68" s="22"/>
      <c r="NVA68" s="22"/>
      <c r="NVB68" s="22"/>
      <c r="NVC68" s="22"/>
      <c r="NVD68" s="22"/>
      <c r="NVE68" s="22"/>
      <c r="NVF68" s="22"/>
      <c r="NVG68" s="22"/>
      <c r="NVH68" s="22"/>
      <c r="NVI68" s="22"/>
      <c r="NVJ68" s="22"/>
      <c r="NVK68" s="22"/>
      <c r="NVL68" s="22"/>
      <c r="NVM68" s="22"/>
      <c r="NVN68" s="22"/>
      <c r="NVO68" s="22"/>
      <c r="NVP68" s="22"/>
      <c r="NVQ68" s="22"/>
      <c r="NVR68" s="22"/>
      <c r="NVS68" s="22"/>
      <c r="NVT68" s="22"/>
      <c r="NVU68" s="22"/>
      <c r="NVV68" s="22"/>
      <c r="NVW68" s="22"/>
      <c r="NVX68" s="22"/>
      <c r="NVY68" s="22"/>
      <c r="NVZ68" s="22"/>
      <c r="NWA68" s="22"/>
      <c r="NWB68" s="22"/>
      <c r="NWC68" s="22"/>
      <c r="NWD68" s="22"/>
      <c r="NWE68" s="22"/>
      <c r="NWF68" s="22"/>
      <c r="NWG68" s="22"/>
      <c r="NWH68" s="22"/>
      <c r="NWI68" s="22"/>
      <c r="NWJ68" s="22"/>
      <c r="NWK68" s="22"/>
      <c r="NWL68" s="22"/>
      <c r="NWM68" s="22"/>
      <c r="NWN68" s="22"/>
      <c r="NWO68" s="22"/>
      <c r="NWP68" s="22"/>
      <c r="NWQ68" s="22"/>
      <c r="NWR68" s="22"/>
      <c r="NWS68" s="22"/>
      <c r="NWT68" s="22"/>
      <c r="NWU68" s="22"/>
      <c r="NWV68" s="22"/>
      <c r="NWW68" s="22"/>
      <c r="NWX68" s="22"/>
      <c r="NWY68" s="22"/>
      <c r="NWZ68" s="22"/>
      <c r="NXA68" s="22"/>
      <c r="NXB68" s="22"/>
      <c r="NXC68" s="22"/>
      <c r="NXD68" s="22"/>
      <c r="NXE68" s="22"/>
      <c r="NXF68" s="22"/>
      <c r="NXG68" s="22"/>
      <c r="NXH68" s="22"/>
      <c r="NXI68" s="22"/>
      <c r="NXJ68" s="22"/>
      <c r="NXK68" s="22"/>
      <c r="NXL68" s="22"/>
      <c r="NXM68" s="22"/>
      <c r="NXN68" s="22"/>
      <c r="NXO68" s="22"/>
      <c r="NXP68" s="22"/>
      <c r="NXQ68" s="22"/>
      <c r="NXR68" s="22"/>
      <c r="NXS68" s="22"/>
      <c r="NXT68" s="22"/>
      <c r="NXU68" s="22"/>
      <c r="NXV68" s="22"/>
      <c r="NXW68" s="22"/>
      <c r="NXX68" s="22"/>
      <c r="NXY68" s="22"/>
      <c r="NXZ68" s="22"/>
      <c r="NYA68" s="22"/>
      <c r="NYB68" s="22"/>
      <c r="NYC68" s="22"/>
      <c r="NYD68" s="22"/>
      <c r="NYE68" s="22"/>
      <c r="NYF68" s="22"/>
      <c r="NYG68" s="22"/>
      <c r="NYH68" s="22"/>
      <c r="NYI68" s="22"/>
      <c r="NYJ68" s="22"/>
      <c r="NYK68" s="22"/>
      <c r="NYL68" s="22"/>
      <c r="NYM68" s="22"/>
      <c r="NYN68" s="22"/>
      <c r="NYO68" s="22"/>
      <c r="NYP68" s="22"/>
      <c r="NYQ68" s="22"/>
      <c r="NYR68" s="22"/>
      <c r="NYS68" s="22"/>
      <c r="NYT68" s="22"/>
      <c r="NYU68" s="22"/>
      <c r="NYV68" s="22"/>
      <c r="NYW68" s="22"/>
      <c r="NYX68" s="22"/>
      <c r="NYY68" s="22"/>
      <c r="NYZ68" s="22"/>
      <c r="NZA68" s="22"/>
      <c r="NZB68" s="22"/>
      <c r="NZC68" s="22"/>
      <c r="NZD68" s="22"/>
      <c r="NZE68" s="22"/>
      <c r="NZF68" s="22"/>
      <c r="NZG68" s="22"/>
      <c r="NZH68" s="22"/>
      <c r="NZI68" s="22"/>
      <c r="NZJ68" s="22"/>
      <c r="NZK68" s="22"/>
      <c r="NZL68" s="22"/>
      <c r="NZM68" s="22"/>
      <c r="NZN68" s="22"/>
      <c r="NZO68" s="22"/>
      <c r="NZP68" s="22"/>
      <c r="NZQ68" s="22"/>
      <c r="NZR68" s="22"/>
      <c r="NZS68" s="22"/>
      <c r="NZT68" s="22"/>
      <c r="NZU68" s="22"/>
      <c r="NZV68" s="22"/>
      <c r="NZW68" s="22"/>
      <c r="NZX68" s="22"/>
      <c r="NZY68" s="22"/>
      <c r="NZZ68" s="22"/>
      <c r="OAA68" s="22"/>
      <c r="OAB68" s="22"/>
      <c r="OAC68" s="22"/>
      <c r="OAD68" s="22"/>
      <c r="OAE68" s="22"/>
      <c r="OAF68" s="22"/>
      <c r="OAG68" s="22"/>
      <c r="OAH68" s="22"/>
      <c r="OAI68" s="22"/>
      <c r="OAJ68" s="22"/>
      <c r="OAK68" s="22"/>
      <c r="OAL68" s="22"/>
      <c r="OAM68" s="22"/>
      <c r="OAN68" s="22"/>
      <c r="OAO68" s="22"/>
      <c r="OAP68" s="22"/>
      <c r="OAQ68" s="22"/>
      <c r="OAR68" s="22"/>
      <c r="OAS68" s="22"/>
      <c r="OAT68" s="22"/>
      <c r="OAU68" s="22"/>
      <c r="OAV68" s="22"/>
      <c r="OAW68" s="22"/>
      <c r="OAX68" s="22"/>
      <c r="OAY68" s="22"/>
      <c r="OAZ68" s="22"/>
      <c r="OBA68" s="22"/>
      <c r="OBB68" s="22"/>
      <c r="OBC68" s="22"/>
      <c r="OBD68" s="22"/>
      <c r="OBE68" s="22"/>
      <c r="OBF68" s="22"/>
      <c r="OBG68" s="22"/>
      <c r="OBH68" s="22"/>
      <c r="OBI68" s="22"/>
      <c r="OBJ68" s="22"/>
      <c r="OBK68" s="22"/>
      <c r="OBL68" s="22"/>
      <c r="OBM68" s="22"/>
      <c r="OBN68" s="22"/>
      <c r="OBO68" s="22"/>
      <c r="OBP68" s="22"/>
      <c r="OBQ68" s="22"/>
      <c r="OBR68" s="22"/>
      <c r="OBS68" s="22"/>
      <c r="OBT68" s="22"/>
      <c r="OBU68" s="22"/>
      <c r="OBV68" s="22"/>
      <c r="OBW68" s="22"/>
      <c r="OBX68" s="22"/>
      <c r="OBY68" s="22"/>
      <c r="OBZ68" s="22"/>
      <c r="OCA68" s="22"/>
      <c r="OCB68" s="22"/>
      <c r="OCC68" s="22"/>
      <c r="OCD68" s="22"/>
      <c r="OCE68" s="22"/>
      <c r="OCF68" s="22"/>
      <c r="OCG68" s="22"/>
      <c r="OCH68" s="22"/>
      <c r="OCI68" s="22"/>
      <c r="OCJ68" s="22"/>
      <c r="OCK68" s="22"/>
      <c r="OCL68" s="22"/>
      <c r="OCM68" s="22"/>
      <c r="OCN68" s="22"/>
      <c r="OCO68" s="22"/>
      <c r="OCP68" s="22"/>
      <c r="OCQ68" s="22"/>
      <c r="OCR68" s="22"/>
      <c r="OCS68" s="22"/>
      <c r="OCT68" s="22"/>
      <c r="OCU68" s="22"/>
      <c r="OCV68" s="22"/>
      <c r="OCW68" s="22"/>
      <c r="OCX68" s="22"/>
      <c r="OCY68" s="22"/>
      <c r="OCZ68" s="22"/>
      <c r="ODA68" s="22"/>
      <c r="ODB68" s="22"/>
      <c r="ODC68" s="22"/>
      <c r="ODD68" s="22"/>
      <c r="ODE68" s="22"/>
      <c r="ODF68" s="22"/>
      <c r="ODG68" s="22"/>
      <c r="ODH68" s="22"/>
      <c r="ODI68" s="22"/>
      <c r="ODJ68" s="22"/>
      <c r="ODK68" s="22"/>
      <c r="ODL68" s="22"/>
      <c r="ODM68" s="22"/>
      <c r="ODN68" s="22"/>
      <c r="ODO68" s="22"/>
      <c r="ODP68" s="22"/>
      <c r="ODQ68" s="22"/>
      <c r="ODR68" s="22"/>
      <c r="ODS68" s="22"/>
      <c r="ODT68" s="22"/>
      <c r="ODU68" s="22"/>
      <c r="ODV68" s="22"/>
      <c r="ODW68" s="22"/>
      <c r="ODX68" s="22"/>
      <c r="ODY68" s="22"/>
      <c r="ODZ68" s="22"/>
      <c r="OEA68" s="22"/>
      <c r="OEB68" s="22"/>
      <c r="OEC68" s="22"/>
      <c r="OED68" s="22"/>
      <c r="OEE68" s="22"/>
      <c r="OEF68" s="22"/>
      <c r="OEG68" s="22"/>
      <c r="OEH68" s="22"/>
      <c r="OEI68" s="22"/>
      <c r="OEJ68" s="22"/>
      <c r="OEK68" s="22"/>
      <c r="OEL68" s="22"/>
      <c r="OEM68" s="22"/>
      <c r="OEN68" s="22"/>
      <c r="OEO68" s="22"/>
      <c r="OEP68" s="22"/>
      <c r="OEQ68" s="22"/>
      <c r="OER68" s="22"/>
      <c r="OES68" s="22"/>
      <c r="OET68" s="22"/>
      <c r="OEU68" s="22"/>
      <c r="OEV68" s="22"/>
      <c r="OEW68" s="22"/>
      <c r="OEX68" s="22"/>
      <c r="OEY68" s="22"/>
      <c r="OEZ68" s="22"/>
      <c r="OFA68" s="22"/>
      <c r="OFB68" s="22"/>
      <c r="OFC68" s="22"/>
      <c r="OFD68" s="22"/>
      <c r="OFE68" s="22"/>
      <c r="OFF68" s="22"/>
      <c r="OFG68" s="22"/>
      <c r="OFH68" s="22"/>
      <c r="OFI68" s="22"/>
      <c r="OFJ68" s="22"/>
      <c r="OFK68" s="22"/>
      <c r="OFL68" s="22"/>
      <c r="OFM68" s="22"/>
      <c r="OFN68" s="22"/>
      <c r="OFO68" s="22"/>
      <c r="OFP68" s="22"/>
      <c r="OFQ68" s="22"/>
      <c r="OFR68" s="22"/>
      <c r="OFS68" s="22"/>
      <c r="OFT68" s="22"/>
      <c r="OFU68" s="22"/>
      <c r="OFV68" s="22"/>
      <c r="OFW68" s="22"/>
      <c r="OFX68" s="22"/>
      <c r="OFY68" s="22"/>
      <c r="OFZ68" s="22"/>
      <c r="OGA68" s="22"/>
      <c r="OGB68" s="22"/>
      <c r="OGC68" s="22"/>
      <c r="OGD68" s="22"/>
      <c r="OGE68" s="22"/>
      <c r="OGF68" s="22"/>
      <c r="OGG68" s="22"/>
      <c r="OGH68" s="22"/>
      <c r="OGI68" s="22"/>
      <c r="OGJ68" s="22"/>
      <c r="OGK68" s="22"/>
      <c r="OGL68" s="22"/>
      <c r="OGM68" s="22"/>
      <c r="OGN68" s="22"/>
      <c r="OGO68" s="22"/>
      <c r="OGP68" s="22"/>
      <c r="OGQ68" s="22"/>
      <c r="OGR68" s="22"/>
      <c r="OGS68" s="22"/>
      <c r="OGT68" s="22"/>
      <c r="OGU68" s="22"/>
      <c r="OGV68" s="22"/>
      <c r="OGW68" s="22"/>
      <c r="OGX68" s="22"/>
      <c r="OGY68" s="22"/>
      <c r="OGZ68" s="22"/>
      <c r="OHA68" s="22"/>
      <c r="OHB68" s="22"/>
      <c r="OHC68" s="22"/>
      <c r="OHD68" s="22"/>
      <c r="OHE68" s="22"/>
      <c r="OHF68" s="22"/>
      <c r="OHG68" s="22"/>
      <c r="OHH68" s="22"/>
      <c r="OHI68" s="22"/>
      <c r="OHJ68" s="22"/>
      <c r="OHK68" s="22"/>
      <c r="OHL68" s="22"/>
      <c r="OHM68" s="22"/>
      <c r="OHN68" s="22"/>
      <c r="OHO68" s="22"/>
      <c r="OHP68" s="22"/>
      <c r="OHQ68" s="22"/>
      <c r="OHR68" s="22"/>
      <c r="OHS68" s="22"/>
      <c r="OHT68" s="22"/>
      <c r="OHU68" s="22"/>
      <c r="OHV68" s="22"/>
      <c r="OHW68" s="22"/>
      <c r="OHX68" s="22"/>
      <c r="OHY68" s="22"/>
      <c r="OHZ68" s="22"/>
      <c r="OIA68" s="22"/>
      <c r="OIB68" s="22"/>
      <c r="OIC68" s="22"/>
      <c r="OID68" s="22"/>
      <c r="OIE68" s="22"/>
      <c r="OIF68" s="22"/>
      <c r="OIG68" s="22"/>
      <c r="OIH68" s="22"/>
      <c r="OII68" s="22"/>
      <c r="OIJ68" s="22"/>
      <c r="OIK68" s="22"/>
      <c r="OIL68" s="22"/>
      <c r="OIM68" s="22"/>
      <c r="OIN68" s="22"/>
      <c r="OIO68" s="22"/>
      <c r="OIP68" s="22"/>
      <c r="OIQ68" s="22"/>
      <c r="OIR68" s="22"/>
      <c r="OIS68" s="22"/>
      <c r="OIT68" s="22"/>
      <c r="OIU68" s="22"/>
      <c r="OIV68" s="22"/>
      <c r="OIW68" s="22"/>
      <c r="OIX68" s="22"/>
      <c r="OIY68" s="22"/>
      <c r="OIZ68" s="22"/>
      <c r="OJA68" s="22"/>
      <c r="OJB68" s="22"/>
      <c r="OJC68" s="22"/>
      <c r="OJD68" s="22"/>
      <c r="OJE68" s="22"/>
      <c r="OJF68" s="22"/>
      <c r="OJG68" s="22"/>
      <c r="OJH68" s="22"/>
      <c r="OJI68" s="22"/>
      <c r="OJJ68" s="22"/>
      <c r="OJK68" s="22"/>
      <c r="OJL68" s="22"/>
      <c r="OJM68" s="22"/>
      <c r="OJN68" s="22"/>
      <c r="OJO68" s="22"/>
      <c r="OJP68" s="22"/>
      <c r="OJQ68" s="22"/>
      <c r="OJR68" s="22"/>
      <c r="OJS68" s="22"/>
      <c r="OJT68" s="22"/>
      <c r="OJU68" s="22"/>
      <c r="OJV68" s="22"/>
      <c r="OJW68" s="22"/>
      <c r="OJX68" s="22"/>
      <c r="OJY68" s="22"/>
      <c r="OJZ68" s="22"/>
      <c r="OKA68" s="22"/>
      <c r="OKB68" s="22"/>
      <c r="OKC68" s="22"/>
      <c r="OKD68" s="22"/>
      <c r="OKE68" s="22"/>
      <c r="OKF68" s="22"/>
      <c r="OKG68" s="22"/>
      <c r="OKH68" s="22"/>
      <c r="OKI68" s="22"/>
      <c r="OKJ68" s="22"/>
      <c r="OKK68" s="22"/>
      <c r="OKL68" s="22"/>
      <c r="OKM68" s="22"/>
      <c r="OKN68" s="22"/>
      <c r="OKO68" s="22"/>
      <c r="OKP68" s="22"/>
      <c r="OKQ68" s="22"/>
      <c r="OKR68" s="22"/>
      <c r="OKS68" s="22"/>
      <c r="OKT68" s="22"/>
      <c r="OKU68" s="22"/>
      <c r="OKV68" s="22"/>
      <c r="OKW68" s="22"/>
      <c r="OKX68" s="22"/>
      <c r="OKY68" s="22"/>
      <c r="OKZ68" s="22"/>
      <c r="OLA68" s="22"/>
      <c r="OLB68" s="22"/>
      <c r="OLC68" s="22"/>
      <c r="OLD68" s="22"/>
      <c r="OLE68" s="22"/>
      <c r="OLF68" s="22"/>
      <c r="OLG68" s="22"/>
      <c r="OLH68" s="22"/>
      <c r="OLI68" s="22"/>
      <c r="OLJ68" s="22"/>
      <c r="OLK68" s="22"/>
      <c r="OLL68" s="22"/>
      <c r="OLM68" s="22"/>
      <c r="OLN68" s="22"/>
      <c r="OLO68" s="22"/>
      <c r="OLP68" s="22"/>
      <c r="OLQ68" s="22"/>
      <c r="OLR68" s="22"/>
      <c r="OLS68" s="22"/>
      <c r="OLT68" s="22"/>
      <c r="OLU68" s="22"/>
      <c r="OLV68" s="22"/>
      <c r="OLW68" s="22"/>
      <c r="OLX68" s="22"/>
      <c r="OLY68" s="22"/>
      <c r="OLZ68" s="22"/>
      <c r="OMA68" s="22"/>
      <c r="OMB68" s="22"/>
      <c r="OMC68" s="22"/>
      <c r="OMD68" s="22"/>
      <c r="OME68" s="22"/>
      <c r="OMF68" s="22"/>
      <c r="OMG68" s="22"/>
      <c r="OMH68" s="22"/>
      <c r="OMI68" s="22"/>
      <c r="OMJ68" s="22"/>
      <c r="OMK68" s="22"/>
      <c r="OML68" s="22"/>
      <c r="OMM68" s="22"/>
      <c r="OMN68" s="22"/>
      <c r="OMO68" s="22"/>
      <c r="OMP68" s="22"/>
      <c r="OMQ68" s="22"/>
      <c r="OMR68" s="22"/>
      <c r="OMS68" s="22"/>
      <c r="OMT68" s="22"/>
      <c r="OMU68" s="22"/>
      <c r="OMV68" s="22"/>
      <c r="OMW68" s="22"/>
      <c r="OMX68" s="22"/>
      <c r="OMY68" s="22"/>
      <c r="OMZ68" s="22"/>
      <c r="ONA68" s="22"/>
      <c r="ONB68" s="22"/>
      <c r="ONC68" s="22"/>
      <c r="OND68" s="22"/>
      <c r="ONE68" s="22"/>
      <c r="ONF68" s="22"/>
      <c r="ONG68" s="22"/>
      <c r="ONH68" s="22"/>
      <c r="ONI68" s="22"/>
      <c r="ONJ68" s="22"/>
      <c r="ONK68" s="22"/>
      <c r="ONL68" s="22"/>
      <c r="ONM68" s="22"/>
      <c r="ONN68" s="22"/>
      <c r="ONO68" s="22"/>
      <c r="ONP68" s="22"/>
      <c r="ONQ68" s="22"/>
      <c r="ONR68" s="22"/>
      <c r="ONS68" s="22"/>
      <c r="ONT68" s="22"/>
      <c r="ONU68" s="22"/>
      <c r="ONV68" s="22"/>
      <c r="ONW68" s="22"/>
      <c r="ONX68" s="22"/>
      <c r="ONY68" s="22"/>
      <c r="ONZ68" s="22"/>
      <c r="OOA68" s="22"/>
      <c r="OOB68" s="22"/>
      <c r="OOC68" s="22"/>
      <c r="OOD68" s="22"/>
      <c r="OOE68" s="22"/>
      <c r="OOF68" s="22"/>
      <c r="OOG68" s="22"/>
      <c r="OOH68" s="22"/>
      <c r="OOI68" s="22"/>
      <c r="OOJ68" s="22"/>
      <c r="OOK68" s="22"/>
      <c r="OOL68" s="22"/>
      <c r="OOM68" s="22"/>
      <c r="OON68" s="22"/>
      <c r="OOO68" s="22"/>
      <c r="OOP68" s="22"/>
      <c r="OOQ68" s="22"/>
      <c r="OOR68" s="22"/>
      <c r="OOS68" s="22"/>
      <c r="OOT68" s="22"/>
      <c r="OOU68" s="22"/>
      <c r="OOV68" s="22"/>
      <c r="OOW68" s="22"/>
      <c r="OOX68" s="22"/>
      <c r="OOY68" s="22"/>
      <c r="OOZ68" s="22"/>
      <c r="OPA68" s="22"/>
      <c r="OPB68" s="22"/>
      <c r="OPC68" s="22"/>
      <c r="OPD68" s="22"/>
      <c r="OPE68" s="22"/>
      <c r="OPF68" s="22"/>
      <c r="OPG68" s="22"/>
      <c r="OPH68" s="22"/>
      <c r="OPI68" s="22"/>
      <c r="OPJ68" s="22"/>
      <c r="OPK68" s="22"/>
      <c r="OPL68" s="22"/>
      <c r="OPM68" s="22"/>
      <c r="OPN68" s="22"/>
      <c r="OPO68" s="22"/>
      <c r="OPP68" s="22"/>
      <c r="OPQ68" s="22"/>
      <c r="OPR68" s="22"/>
      <c r="OPS68" s="22"/>
      <c r="OPT68" s="22"/>
      <c r="OPU68" s="22"/>
      <c r="OPV68" s="22"/>
      <c r="OPW68" s="22"/>
      <c r="OPX68" s="22"/>
      <c r="OPY68" s="22"/>
      <c r="OPZ68" s="22"/>
      <c r="OQA68" s="22"/>
      <c r="OQB68" s="22"/>
      <c r="OQC68" s="22"/>
      <c r="OQD68" s="22"/>
      <c r="OQE68" s="22"/>
      <c r="OQF68" s="22"/>
      <c r="OQG68" s="22"/>
      <c r="OQH68" s="22"/>
      <c r="OQI68" s="22"/>
      <c r="OQJ68" s="22"/>
      <c r="OQK68" s="22"/>
      <c r="OQL68" s="22"/>
      <c r="OQM68" s="22"/>
      <c r="OQN68" s="22"/>
      <c r="OQO68" s="22"/>
      <c r="OQP68" s="22"/>
      <c r="OQQ68" s="22"/>
      <c r="OQR68" s="22"/>
      <c r="OQS68" s="22"/>
      <c r="OQT68" s="22"/>
      <c r="OQU68" s="22"/>
      <c r="OQV68" s="22"/>
      <c r="OQW68" s="22"/>
      <c r="OQX68" s="22"/>
      <c r="OQY68" s="22"/>
      <c r="OQZ68" s="22"/>
      <c r="ORA68" s="22"/>
      <c r="ORB68" s="22"/>
      <c r="ORC68" s="22"/>
      <c r="ORD68" s="22"/>
      <c r="ORE68" s="22"/>
      <c r="ORF68" s="22"/>
      <c r="ORG68" s="22"/>
      <c r="ORH68" s="22"/>
      <c r="ORI68" s="22"/>
      <c r="ORJ68" s="22"/>
      <c r="ORK68" s="22"/>
      <c r="ORL68" s="22"/>
      <c r="ORM68" s="22"/>
      <c r="ORN68" s="22"/>
      <c r="ORO68" s="22"/>
      <c r="ORP68" s="22"/>
      <c r="ORQ68" s="22"/>
      <c r="ORR68" s="22"/>
      <c r="ORS68" s="22"/>
      <c r="ORT68" s="22"/>
      <c r="ORU68" s="22"/>
      <c r="ORV68" s="22"/>
      <c r="ORW68" s="22"/>
      <c r="ORX68" s="22"/>
      <c r="ORY68" s="22"/>
      <c r="ORZ68" s="22"/>
      <c r="OSA68" s="22"/>
      <c r="OSB68" s="22"/>
      <c r="OSC68" s="22"/>
      <c r="OSD68" s="22"/>
      <c r="OSE68" s="22"/>
      <c r="OSF68" s="22"/>
      <c r="OSG68" s="22"/>
      <c r="OSH68" s="22"/>
      <c r="OSI68" s="22"/>
      <c r="OSJ68" s="22"/>
      <c r="OSK68" s="22"/>
      <c r="OSL68" s="22"/>
      <c r="OSM68" s="22"/>
      <c r="OSN68" s="22"/>
      <c r="OSO68" s="22"/>
      <c r="OSP68" s="22"/>
      <c r="OSQ68" s="22"/>
      <c r="OSR68" s="22"/>
      <c r="OSS68" s="22"/>
      <c r="OST68" s="22"/>
      <c r="OSU68" s="22"/>
      <c r="OSV68" s="22"/>
      <c r="OSW68" s="22"/>
      <c r="OSX68" s="22"/>
      <c r="OSY68" s="22"/>
      <c r="OSZ68" s="22"/>
      <c r="OTA68" s="22"/>
      <c r="OTB68" s="22"/>
      <c r="OTC68" s="22"/>
      <c r="OTD68" s="22"/>
      <c r="OTE68" s="22"/>
      <c r="OTF68" s="22"/>
      <c r="OTG68" s="22"/>
      <c r="OTH68" s="22"/>
      <c r="OTI68" s="22"/>
      <c r="OTJ68" s="22"/>
      <c r="OTK68" s="22"/>
      <c r="OTL68" s="22"/>
      <c r="OTM68" s="22"/>
      <c r="OTN68" s="22"/>
      <c r="OTO68" s="22"/>
      <c r="OTP68" s="22"/>
      <c r="OTQ68" s="22"/>
      <c r="OTR68" s="22"/>
      <c r="OTS68" s="22"/>
      <c r="OTT68" s="22"/>
      <c r="OTU68" s="22"/>
      <c r="OTV68" s="22"/>
      <c r="OTW68" s="22"/>
      <c r="OTX68" s="22"/>
      <c r="OTY68" s="22"/>
      <c r="OTZ68" s="22"/>
      <c r="OUA68" s="22"/>
      <c r="OUB68" s="22"/>
      <c r="OUC68" s="22"/>
      <c r="OUD68" s="22"/>
      <c r="OUE68" s="22"/>
      <c r="OUF68" s="22"/>
      <c r="OUG68" s="22"/>
      <c r="OUH68" s="22"/>
      <c r="OUI68" s="22"/>
      <c r="OUJ68" s="22"/>
      <c r="OUK68" s="22"/>
      <c r="OUL68" s="22"/>
      <c r="OUM68" s="22"/>
      <c r="OUN68" s="22"/>
      <c r="OUO68" s="22"/>
      <c r="OUP68" s="22"/>
      <c r="OUQ68" s="22"/>
      <c r="OUR68" s="22"/>
      <c r="OUS68" s="22"/>
      <c r="OUT68" s="22"/>
      <c r="OUU68" s="22"/>
      <c r="OUV68" s="22"/>
      <c r="OUW68" s="22"/>
      <c r="OUX68" s="22"/>
      <c r="OUY68" s="22"/>
      <c r="OUZ68" s="22"/>
      <c r="OVA68" s="22"/>
      <c r="OVB68" s="22"/>
      <c r="OVC68" s="22"/>
      <c r="OVD68" s="22"/>
      <c r="OVE68" s="22"/>
      <c r="OVF68" s="22"/>
      <c r="OVG68" s="22"/>
      <c r="OVH68" s="22"/>
      <c r="OVI68" s="22"/>
      <c r="OVJ68" s="22"/>
      <c r="OVK68" s="22"/>
      <c r="OVL68" s="22"/>
      <c r="OVM68" s="22"/>
      <c r="OVN68" s="22"/>
      <c r="OVO68" s="22"/>
      <c r="OVP68" s="22"/>
      <c r="OVQ68" s="22"/>
      <c r="OVR68" s="22"/>
      <c r="OVS68" s="22"/>
      <c r="OVT68" s="22"/>
      <c r="OVU68" s="22"/>
      <c r="OVV68" s="22"/>
      <c r="OVW68" s="22"/>
      <c r="OVX68" s="22"/>
      <c r="OVY68" s="22"/>
      <c r="OVZ68" s="22"/>
      <c r="OWA68" s="22"/>
      <c r="OWB68" s="22"/>
      <c r="OWC68" s="22"/>
      <c r="OWD68" s="22"/>
      <c r="OWE68" s="22"/>
      <c r="OWF68" s="22"/>
      <c r="OWG68" s="22"/>
      <c r="OWH68" s="22"/>
      <c r="OWI68" s="22"/>
      <c r="OWJ68" s="22"/>
      <c r="OWK68" s="22"/>
      <c r="OWL68" s="22"/>
      <c r="OWM68" s="22"/>
      <c r="OWN68" s="22"/>
      <c r="OWO68" s="22"/>
      <c r="OWP68" s="22"/>
      <c r="OWQ68" s="22"/>
      <c r="OWR68" s="22"/>
      <c r="OWS68" s="22"/>
      <c r="OWT68" s="22"/>
      <c r="OWU68" s="22"/>
      <c r="OWV68" s="22"/>
      <c r="OWW68" s="22"/>
      <c r="OWX68" s="22"/>
      <c r="OWY68" s="22"/>
      <c r="OWZ68" s="22"/>
      <c r="OXA68" s="22"/>
      <c r="OXB68" s="22"/>
      <c r="OXC68" s="22"/>
      <c r="OXD68" s="22"/>
      <c r="OXE68" s="22"/>
      <c r="OXF68" s="22"/>
      <c r="OXG68" s="22"/>
      <c r="OXH68" s="22"/>
      <c r="OXI68" s="22"/>
      <c r="OXJ68" s="22"/>
      <c r="OXK68" s="22"/>
      <c r="OXL68" s="22"/>
      <c r="OXM68" s="22"/>
      <c r="OXN68" s="22"/>
      <c r="OXO68" s="22"/>
      <c r="OXP68" s="22"/>
      <c r="OXQ68" s="22"/>
      <c r="OXR68" s="22"/>
      <c r="OXS68" s="22"/>
      <c r="OXT68" s="22"/>
      <c r="OXU68" s="22"/>
      <c r="OXV68" s="22"/>
      <c r="OXW68" s="22"/>
      <c r="OXX68" s="22"/>
      <c r="OXY68" s="22"/>
      <c r="OXZ68" s="22"/>
      <c r="OYA68" s="22"/>
      <c r="OYB68" s="22"/>
      <c r="OYC68" s="22"/>
      <c r="OYD68" s="22"/>
      <c r="OYE68" s="22"/>
      <c r="OYF68" s="22"/>
      <c r="OYG68" s="22"/>
      <c r="OYH68" s="22"/>
      <c r="OYI68" s="22"/>
      <c r="OYJ68" s="22"/>
      <c r="OYK68" s="22"/>
      <c r="OYL68" s="22"/>
      <c r="OYM68" s="22"/>
      <c r="OYN68" s="22"/>
      <c r="OYO68" s="22"/>
      <c r="OYP68" s="22"/>
      <c r="OYQ68" s="22"/>
      <c r="OYR68" s="22"/>
      <c r="OYS68" s="22"/>
      <c r="OYT68" s="22"/>
      <c r="OYU68" s="22"/>
      <c r="OYV68" s="22"/>
      <c r="OYW68" s="22"/>
      <c r="OYX68" s="22"/>
      <c r="OYY68" s="22"/>
      <c r="OYZ68" s="22"/>
      <c r="OZA68" s="22"/>
      <c r="OZB68" s="22"/>
      <c r="OZC68" s="22"/>
      <c r="OZD68" s="22"/>
      <c r="OZE68" s="22"/>
      <c r="OZF68" s="22"/>
      <c r="OZG68" s="22"/>
      <c r="OZH68" s="22"/>
      <c r="OZI68" s="22"/>
      <c r="OZJ68" s="22"/>
      <c r="OZK68" s="22"/>
      <c r="OZL68" s="22"/>
      <c r="OZM68" s="22"/>
      <c r="OZN68" s="22"/>
      <c r="OZO68" s="22"/>
      <c r="OZP68" s="22"/>
      <c r="OZQ68" s="22"/>
      <c r="OZR68" s="22"/>
      <c r="OZS68" s="22"/>
      <c r="OZT68" s="22"/>
      <c r="OZU68" s="22"/>
      <c r="OZV68" s="22"/>
      <c r="OZW68" s="22"/>
      <c r="OZX68" s="22"/>
      <c r="OZY68" s="22"/>
      <c r="OZZ68" s="22"/>
      <c r="PAA68" s="22"/>
      <c r="PAB68" s="22"/>
      <c r="PAC68" s="22"/>
      <c r="PAD68" s="22"/>
      <c r="PAE68" s="22"/>
      <c r="PAF68" s="22"/>
      <c r="PAG68" s="22"/>
      <c r="PAH68" s="22"/>
      <c r="PAI68" s="22"/>
      <c r="PAJ68" s="22"/>
      <c r="PAK68" s="22"/>
      <c r="PAL68" s="22"/>
      <c r="PAM68" s="22"/>
      <c r="PAN68" s="22"/>
      <c r="PAO68" s="22"/>
      <c r="PAP68" s="22"/>
      <c r="PAQ68" s="22"/>
      <c r="PAR68" s="22"/>
      <c r="PAS68" s="22"/>
      <c r="PAT68" s="22"/>
      <c r="PAU68" s="22"/>
      <c r="PAV68" s="22"/>
      <c r="PAW68" s="22"/>
      <c r="PAX68" s="22"/>
      <c r="PAY68" s="22"/>
      <c r="PAZ68" s="22"/>
      <c r="PBA68" s="22"/>
      <c r="PBB68" s="22"/>
      <c r="PBC68" s="22"/>
      <c r="PBD68" s="22"/>
      <c r="PBE68" s="22"/>
      <c r="PBF68" s="22"/>
      <c r="PBG68" s="22"/>
      <c r="PBH68" s="22"/>
      <c r="PBI68" s="22"/>
      <c r="PBJ68" s="22"/>
      <c r="PBK68" s="22"/>
      <c r="PBL68" s="22"/>
      <c r="PBM68" s="22"/>
      <c r="PBN68" s="22"/>
      <c r="PBO68" s="22"/>
      <c r="PBP68" s="22"/>
      <c r="PBQ68" s="22"/>
      <c r="PBR68" s="22"/>
      <c r="PBS68" s="22"/>
      <c r="PBT68" s="22"/>
      <c r="PBU68" s="22"/>
      <c r="PBV68" s="22"/>
      <c r="PBW68" s="22"/>
      <c r="PBX68" s="22"/>
      <c r="PBY68" s="22"/>
      <c r="PBZ68" s="22"/>
      <c r="PCA68" s="22"/>
      <c r="PCB68" s="22"/>
      <c r="PCC68" s="22"/>
      <c r="PCD68" s="22"/>
      <c r="PCE68" s="22"/>
      <c r="PCF68" s="22"/>
      <c r="PCG68" s="22"/>
      <c r="PCH68" s="22"/>
      <c r="PCI68" s="22"/>
      <c r="PCJ68" s="22"/>
      <c r="PCK68" s="22"/>
      <c r="PCL68" s="22"/>
      <c r="PCM68" s="22"/>
      <c r="PCN68" s="22"/>
      <c r="PCO68" s="22"/>
      <c r="PCP68" s="22"/>
      <c r="PCQ68" s="22"/>
      <c r="PCR68" s="22"/>
      <c r="PCS68" s="22"/>
      <c r="PCT68" s="22"/>
      <c r="PCU68" s="22"/>
      <c r="PCV68" s="22"/>
      <c r="PCW68" s="22"/>
      <c r="PCX68" s="22"/>
      <c r="PCY68" s="22"/>
      <c r="PCZ68" s="22"/>
      <c r="PDA68" s="22"/>
      <c r="PDB68" s="22"/>
      <c r="PDC68" s="22"/>
      <c r="PDD68" s="22"/>
      <c r="PDE68" s="22"/>
      <c r="PDF68" s="22"/>
      <c r="PDG68" s="22"/>
      <c r="PDH68" s="22"/>
      <c r="PDI68" s="22"/>
      <c r="PDJ68" s="22"/>
      <c r="PDK68" s="22"/>
      <c r="PDL68" s="22"/>
      <c r="PDM68" s="22"/>
      <c r="PDN68" s="22"/>
      <c r="PDO68" s="22"/>
      <c r="PDP68" s="22"/>
      <c r="PDQ68" s="22"/>
      <c r="PDR68" s="22"/>
      <c r="PDS68" s="22"/>
      <c r="PDT68" s="22"/>
      <c r="PDU68" s="22"/>
      <c r="PDV68" s="22"/>
      <c r="PDW68" s="22"/>
      <c r="PDX68" s="22"/>
      <c r="PDY68" s="22"/>
      <c r="PDZ68" s="22"/>
      <c r="PEA68" s="22"/>
      <c r="PEB68" s="22"/>
      <c r="PEC68" s="22"/>
      <c r="PED68" s="22"/>
      <c r="PEE68" s="22"/>
      <c r="PEF68" s="22"/>
      <c r="PEG68" s="22"/>
      <c r="PEH68" s="22"/>
      <c r="PEI68" s="22"/>
      <c r="PEJ68" s="22"/>
      <c r="PEK68" s="22"/>
      <c r="PEL68" s="22"/>
      <c r="PEM68" s="22"/>
      <c r="PEN68" s="22"/>
      <c r="PEO68" s="22"/>
      <c r="PEP68" s="22"/>
      <c r="PEQ68" s="22"/>
      <c r="PER68" s="22"/>
      <c r="PES68" s="22"/>
      <c r="PET68" s="22"/>
      <c r="PEU68" s="22"/>
      <c r="PEV68" s="22"/>
      <c r="PEW68" s="22"/>
      <c r="PEX68" s="22"/>
      <c r="PEY68" s="22"/>
      <c r="PEZ68" s="22"/>
      <c r="PFA68" s="22"/>
      <c r="PFB68" s="22"/>
      <c r="PFC68" s="22"/>
      <c r="PFD68" s="22"/>
      <c r="PFE68" s="22"/>
      <c r="PFF68" s="22"/>
      <c r="PFG68" s="22"/>
      <c r="PFH68" s="22"/>
      <c r="PFI68" s="22"/>
      <c r="PFJ68" s="22"/>
      <c r="PFK68" s="22"/>
      <c r="PFL68" s="22"/>
      <c r="PFM68" s="22"/>
      <c r="PFN68" s="22"/>
      <c r="PFO68" s="22"/>
      <c r="PFP68" s="22"/>
      <c r="PFQ68" s="22"/>
      <c r="PFR68" s="22"/>
      <c r="PFS68" s="22"/>
      <c r="PFT68" s="22"/>
      <c r="PFU68" s="22"/>
      <c r="PFV68" s="22"/>
      <c r="PFW68" s="22"/>
      <c r="PFX68" s="22"/>
      <c r="PFY68" s="22"/>
      <c r="PFZ68" s="22"/>
      <c r="PGA68" s="22"/>
      <c r="PGB68" s="22"/>
      <c r="PGC68" s="22"/>
      <c r="PGD68" s="22"/>
      <c r="PGE68" s="22"/>
      <c r="PGF68" s="22"/>
      <c r="PGG68" s="22"/>
      <c r="PGH68" s="22"/>
      <c r="PGI68" s="22"/>
      <c r="PGJ68" s="22"/>
      <c r="PGK68" s="22"/>
      <c r="PGL68" s="22"/>
      <c r="PGM68" s="22"/>
      <c r="PGN68" s="22"/>
      <c r="PGO68" s="22"/>
      <c r="PGP68" s="22"/>
      <c r="PGQ68" s="22"/>
      <c r="PGR68" s="22"/>
      <c r="PGS68" s="22"/>
      <c r="PGT68" s="22"/>
      <c r="PGU68" s="22"/>
      <c r="PGV68" s="22"/>
      <c r="PGW68" s="22"/>
      <c r="PGX68" s="22"/>
      <c r="PGY68" s="22"/>
      <c r="PGZ68" s="22"/>
      <c r="PHA68" s="22"/>
      <c r="PHB68" s="22"/>
      <c r="PHC68" s="22"/>
      <c r="PHD68" s="22"/>
      <c r="PHE68" s="22"/>
      <c r="PHF68" s="22"/>
      <c r="PHG68" s="22"/>
      <c r="PHH68" s="22"/>
      <c r="PHI68" s="22"/>
      <c r="PHJ68" s="22"/>
      <c r="PHK68" s="22"/>
      <c r="PHL68" s="22"/>
      <c r="PHM68" s="22"/>
      <c r="PHN68" s="22"/>
      <c r="PHO68" s="22"/>
      <c r="PHP68" s="22"/>
      <c r="PHQ68" s="22"/>
      <c r="PHR68" s="22"/>
      <c r="PHS68" s="22"/>
      <c r="PHT68" s="22"/>
      <c r="PHU68" s="22"/>
      <c r="PHV68" s="22"/>
      <c r="PHW68" s="22"/>
      <c r="PHX68" s="22"/>
      <c r="PHY68" s="22"/>
      <c r="PHZ68" s="22"/>
      <c r="PIA68" s="22"/>
      <c r="PIB68" s="22"/>
      <c r="PIC68" s="22"/>
      <c r="PID68" s="22"/>
      <c r="PIE68" s="22"/>
      <c r="PIF68" s="22"/>
      <c r="PIG68" s="22"/>
      <c r="PIH68" s="22"/>
      <c r="PII68" s="22"/>
      <c r="PIJ68" s="22"/>
      <c r="PIK68" s="22"/>
      <c r="PIL68" s="22"/>
      <c r="PIM68" s="22"/>
      <c r="PIN68" s="22"/>
      <c r="PIO68" s="22"/>
      <c r="PIP68" s="22"/>
      <c r="PIQ68" s="22"/>
      <c r="PIR68" s="22"/>
      <c r="PIS68" s="22"/>
      <c r="PIT68" s="22"/>
      <c r="PIU68" s="22"/>
      <c r="PIV68" s="22"/>
      <c r="PIW68" s="22"/>
      <c r="PIX68" s="22"/>
      <c r="PIY68" s="22"/>
      <c r="PIZ68" s="22"/>
      <c r="PJA68" s="22"/>
      <c r="PJB68" s="22"/>
      <c r="PJC68" s="22"/>
      <c r="PJD68" s="22"/>
      <c r="PJE68" s="22"/>
      <c r="PJF68" s="22"/>
      <c r="PJG68" s="22"/>
      <c r="PJH68" s="22"/>
      <c r="PJI68" s="22"/>
      <c r="PJJ68" s="22"/>
      <c r="PJK68" s="22"/>
      <c r="PJL68" s="22"/>
      <c r="PJM68" s="22"/>
      <c r="PJN68" s="22"/>
      <c r="PJO68" s="22"/>
      <c r="PJP68" s="22"/>
      <c r="PJQ68" s="22"/>
      <c r="PJR68" s="22"/>
      <c r="PJS68" s="22"/>
      <c r="PJT68" s="22"/>
      <c r="PJU68" s="22"/>
      <c r="PJV68" s="22"/>
      <c r="PJW68" s="22"/>
      <c r="PJX68" s="22"/>
      <c r="PJY68" s="22"/>
      <c r="PJZ68" s="22"/>
      <c r="PKA68" s="22"/>
      <c r="PKB68" s="22"/>
      <c r="PKC68" s="22"/>
      <c r="PKD68" s="22"/>
      <c r="PKE68" s="22"/>
      <c r="PKF68" s="22"/>
      <c r="PKG68" s="22"/>
      <c r="PKH68" s="22"/>
      <c r="PKI68" s="22"/>
      <c r="PKJ68" s="22"/>
      <c r="PKK68" s="22"/>
      <c r="PKL68" s="22"/>
      <c r="PKM68" s="22"/>
      <c r="PKN68" s="22"/>
      <c r="PKO68" s="22"/>
      <c r="PKP68" s="22"/>
      <c r="PKQ68" s="22"/>
      <c r="PKR68" s="22"/>
      <c r="PKS68" s="22"/>
      <c r="PKT68" s="22"/>
      <c r="PKU68" s="22"/>
      <c r="PKV68" s="22"/>
      <c r="PKW68" s="22"/>
      <c r="PKX68" s="22"/>
      <c r="PKY68" s="22"/>
      <c r="PKZ68" s="22"/>
      <c r="PLA68" s="22"/>
      <c r="PLB68" s="22"/>
      <c r="PLC68" s="22"/>
      <c r="PLD68" s="22"/>
      <c r="PLE68" s="22"/>
      <c r="PLF68" s="22"/>
      <c r="PLG68" s="22"/>
      <c r="PLH68" s="22"/>
      <c r="PLI68" s="22"/>
      <c r="PLJ68" s="22"/>
      <c r="PLK68" s="22"/>
      <c r="PLL68" s="22"/>
      <c r="PLM68" s="22"/>
      <c r="PLN68" s="22"/>
      <c r="PLO68" s="22"/>
      <c r="PLP68" s="22"/>
      <c r="PLQ68" s="22"/>
      <c r="PLR68" s="22"/>
      <c r="PLS68" s="22"/>
      <c r="PLT68" s="22"/>
      <c r="PLU68" s="22"/>
      <c r="PLV68" s="22"/>
      <c r="PLW68" s="22"/>
      <c r="PLX68" s="22"/>
      <c r="PLY68" s="22"/>
      <c r="PLZ68" s="22"/>
      <c r="PMA68" s="22"/>
      <c r="PMB68" s="22"/>
      <c r="PMC68" s="22"/>
      <c r="PMD68" s="22"/>
      <c r="PME68" s="22"/>
      <c r="PMF68" s="22"/>
      <c r="PMG68" s="22"/>
      <c r="PMH68" s="22"/>
      <c r="PMI68" s="22"/>
      <c r="PMJ68" s="22"/>
      <c r="PMK68" s="22"/>
      <c r="PML68" s="22"/>
      <c r="PMM68" s="22"/>
      <c r="PMN68" s="22"/>
      <c r="PMO68" s="22"/>
      <c r="PMP68" s="22"/>
      <c r="PMQ68" s="22"/>
      <c r="PMR68" s="22"/>
      <c r="PMS68" s="22"/>
      <c r="PMT68" s="22"/>
      <c r="PMU68" s="22"/>
      <c r="PMV68" s="22"/>
      <c r="PMW68" s="22"/>
      <c r="PMX68" s="22"/>
      <c r="PMY68" s="22"/>
      <c r="PMZ68" s="22"/>
      <c r="PNA68" s="22"/>
      <c r="PNB68" s="22"/>
      <c r="PNC68" s="22"/>
      <c r="PND68" s="22"/>
      <c r="PNE68" s="22"/>
      <c r="PNF68" s="22"/>
      <c r="PNG68" s="22"/>
      <c r="PNH68" s="22"/>
      <c r="PNI68" s="22"/>
      <c r="PNJ68" s="22"/>
      <c r="PNK68" s="22"/>
      <c r="PNL68" s="22"/>
      <c r="PNM68" s="22"/>
      <c r="PNN68" s="22"/>
      <c r="PNO68" s="22"/>
      <c r="PNP68" s="22"/>
      <c r="PNQ68" s="22"/>
      <c r="PNR68" s="22"/>
      <c r="PNS68" s="22"/>
      <c r="PNT68" s="22"/>
      <c r="PNU68" s="22"/>
      <c r="PNV68" s="22"/>
      <c r="PNW68" s="22"/>
      <c r="PNX68" s="22"/>
      <c r="PNY68" s="22"/>
      <c r="PNZ68" s="22"/>
      <c r="POA68" s="22"/>
      <c r="POB68" s="22"/>
      <c r="POC68" s="22"/>
      <c r="POD68" s="22"/>
      <c r="POE68" s="22"/>
      <c r="POF68" s="22"/>
      <c r="POG68" s="22"/>
      <c r="POH68" s="22"/>
      <c r="POI68" s="22"/>
      <c r="POJ68" s="22"/>
      <c r="POK68" s="22"/>
      <c r="POL68" s="22"/>
      <c r="POM68" s="22"/>
      <c r="PON68" s="22"/>
      <c r="POO68" s="22"/>
      <c r="POP68" s="22"/>
      <c r="POQ68" s="22"/>
      <c r="POR68" s="22"/>
      <c r="POS68" s="22"/>
      <c r="POT68" s="22"/>
      <c r="POU68" s="22"/>
      <c r="POV68" s="22"/>
      <c r="POW68" s="22"/>
      <c r="POX68" s="22"/>
      <c r="POY68" s="22"/>
      <c r="POZ68" s="22"/>
      <c r="PPA68" s="22"/>
      <c r="PPB68" s="22"/>
      <c r="PPC68" s="22"/>
      <c r="PPD68" s="22"/>
      <c r="PPE68" s="22"/>
      <c r="PPF68" s="22"/>
      <c r="PPG68" s="22"/>
      <c r="PPH68" s="22"/>
      <c r="PPI68" s="22"/>
      <c r="PPJ68" s="22"/>
      <c r="PPK68" s="22"/>
      <c r="PPL68" s="22"/>
      <c r="PPM68" s="22"/>
      <c r="PPN68" s="22"/>
      <c r="PPO68" s="22"/>
      <c r="PPP68" s="22"/>
      <c r="PPQ68" s="22"/>
      <c r="PPR68" s="22"/>
      <c r="PPS68" s="22"/>
      <c r="PPT68" s="22"/>
      <c r="PPU68" s="22"/>
      <c r="PPV68" s="22"/>
      <c r="PPW68" s="22"/>
      <c r="PPX68" s="22"/>
      <c r="PPY68" s="22"/>
      <c r="PPZ68" s="22"/>
      <c r="PQA68" s="22"/>
      <c r="PQB68" s="22"/>
      <c r="PQC68" s="22"/>
      <c r="PQD68" s="22"/>
      <c r="PQE68" s="22"/>
      <c r="PQF68" s="22"/>
      <c r="PQG68" s="22"/>
      <c r="PQH68" s="22"/>
      <c r="PQI68" s="22"/>
      <c r="PQJ68" s="22"/>
      <c r="PQK68" s="22"/>
      <c r="PQL68" s="22"/>
      <c r="PQM68" s="22"/>
      <c r="PQN68" s="22"/>
      <c r="PQO68" s="22"/>
      <c r="PQP68" s="22"/>
      <c r="PQQ68" s="22"/>
      <c r="PQR68" s="22"/>
      <c r="PQS68" s="22"/>
      <c r="PQT68" s="22"/>
      <c r="PQU68" s="22"/>
      <c r="PQV68" s="22"/>
      <c r="PQW68" s="22"/>
      <c r="PQX68" s="22"/>
      <c r="PQY68" s="22"/>
      <c r="PQZ68" s="22"/>
      <c r="PRA68" s="22"/>
      <c r="PRB68" s="22"/>
      <c r="PRC68" s="22"/>
      <c r="PRD68" s="22"/>
      <c r="PRE68" s="22"/>
      <c r="PRF68" s="22"/>
      <c r="PRG68" s="22"/>
      <c r="PRH68" s="22"/>
      <c r="PRI68" s="22"/>
      <c r="PRJ68" s="22"/>
      <c r="PRK68" s="22"/>
      <c r="PRL68" s="22"/>
      <c r="PRM68" s="22"/>
      <c r="PRN68" s="22"/>
      <c r="PRO68" s="22"/>
      <c r="PRP68" s="22"/>
      <c r="PRQ68" s="22"/>
      <c r="PRR68" s="22"/>
      <c r="PRS68" s="22"/>
      <c r="PRT68" s="22"/>
      <c r="PRU68" s="22"/>
      <c r="PRV68" s="22"/>
      <c r="PRW68" s="22"/>
      <c r="PRX68" s="22"/>
      <c r="PRY68" s="22"/>
      <c r="PRZ68" s="22"/>
      <c r="PSA68" s="22"/>
      <c r="PSB68" s="22"/>
      <c r="PSC68" s="22"/>
      <c r="PSD68" s="22"/>
      <c r="PSE68" s="22"/>
      <c r="PSF68" s="22"/>
      <c r="PSG68" s="22"/>
      <c r="PSH68" s="22"/>
      <c r="PSI68" s="22"/>
      <c r="PSJ68" s="22"/>
      <c r="PSK68" s="22"/>
      <c r="PSL68" s="22"/>
      <c r="PSM68" s="22"/>
      <c r="PSN68" s="22"/>
      <c r="PSO68" s="22"/>
      <c r="PSP68" s="22"/>
      <c r="PSQ68" s="22"/>
      <c r="PSR68" s="22"/>
      <c r="PSS68" s="22"/>
      <c r="PST68" s="22"/>
      <c r="PSU68" s="22"/>
      <c r="PSV68" s="22"/>
      <c r="PSW68" s="22"/>
      <c r="PSX68" s="22"/>
      <c r="PSY68" s="22"/>
      <c r="PSZ68" s="22"/>
      <c r="PTA68" s="22"/>
      <c r="PTB68" s="22"/>
      <c r="PTC68" s="22"/>
      <c r="PTD68" s="22"/>
      <c r="PTE68" s="22"/>
      <c r="PTF68" s="22"/>
      <c r="PTG68" s="22"/>
      <c r="PTH68" s="22"/>
      <c r="PTI68" s="22"/>
      <c r="PTJ68" s="22"/>
      <c r="PTK68" s="22"/>
      <c r="PTL68" s="22"/>
      <c r="PTM68" s="22"/>
      <c r="PTN68" s="22"/>
      <c r="PTO68" s="22"/>
      <c r="PTP68" s="22"/>
      <c r="PTQ68" s="22"/>
      <c r="PTR68" s="22"/>
      <c r="PTS68" s="22"/>
      <c r="PTT68" s="22"/>
      <c r="PTU68" s="22"/>
      <c r="PTV68" s="22"/>
      <c r="PTW68" s="22"/>
      <c r="PTX68" s="22"/>
      <c r="PTY68" s="22"/>
      <c r="PTZ68" s="22"/>
      <c r="PUA68" s="22"/>
      <c r="PUB68" s="22"/>
      <c r="PUC68" s="22"/>
      <c r="PUD68" s="22"/>
      <c r="PUE68" s="22"/>
      <c r="PUF68" s="22"/>
      <c r="PUG68" s="22"/>
      <c r="PUH68" s="22"/>
      <c r="PUI68" s="22"/>
      <c r="PUJ68" s="22"/>
      <c r="PUK68" s="22"/>
      <c r="PUL68" s="22"/>
      <c r="PUM68" s="22"/>
      <c r="PUN68" s="22"/>
      <c r="PUO68" s="22"/>
      <c r="PUP68" s="22"/>
      <c r="PUQ68" s="22"/>
      <c r="PUR68" s="22"/>
      <c r="PUS68" s="22"/>
      <c r="PUT68" s="22"/>
      <c r="PUU68" s="22"/>
      <c r="PUV68" s="22"/>
      <c r="PUW68" s="22"/>
      <c r="PUX68" s="22"/>
      <c r="PUY68" s="22"/>
      <c r="PUZ68" s="22"/>
      <c r="PVA68" s="22"/>
      <c r="PVB68" s="22"/>
      <c r="PVC68" s="22"/>
      <c r="PVD68" s="22"/>
      <c r="PVE68" s="22"/>
      <c r="PVF68" s="22"/>
      <c r="PVG68" s="22"/>
      <c r="PVH68" s="22"/>
      <c r="PVI68" s="22"/>
      <c r="PVJ68" s="22"/>
      <c r="PVK68" s="22"/>
      <c r="PVL68" s="22"/>
      <c r="PVM68" s="22"/>
      <c r="PVN68" s="22"/>
      <c r="PVO68" s="22"/>
      <c r="PVP68" s="22"/>
      <c r="PVQ68" s="22"/>
      <c r="PVR68" s="22"/>
      <c r="PVS68" s="22"/>
      <c r="PVT68" s="22"/>
      <c r="PVU68" s="22"/>
      <c r="PVV68" s="22"/>
      <c r="PVW68" s="22"/>
      <c r="PVX68" s="22"/>
      <c r="PVY68" s="22"/>
      <c r="PVZ68" s="22"/>
      <c r="PWA68" s="22"/>
      <c r="PWB68" s="22"/>
      <c r="PWC68" s="22"/>
      <c r="PWD68" s="22"/>
      <c r="PWE68" s="22"/>
      <c r="PWF68" s="22"/>
      <c r="PWG68" s="22"/>
      <c r="PWH68" s="22"/>
      <c r="PWI68" s="22"/>
      <c r="PWJ68" s="22"/>
      <c r="PWK68" s="22"/>
      <c r="PWL68" s="22"/>
      <c r="PWM68" s="22"/>
      <c r="PWN68" s="22"/>
      <c r="PWO68" s="22"/>
      <c r="PWP68" s="22"/>
      <c r="PWQ68" s="22"/>
      <c r="PWR68" s="22"/>
      <c r="PWS68" s="22"/>
      <c r="PWT68" s="22"/>
      <c r="PWU68" s="22"/>
      <c r="PWV68" s="22"/>
      <c r="PWW68" s="22"/>
      <c r="PWX68" s="22"/>
      <c r="PWY68" s="22"/>
      <c r="PWZ68" s="22"/>
      <c r="PXA68" s="22"/>
      <c r="PXB68" s="22"/>
      <c r="PXC68" s="22"/>
      <c r="PXD68" s="22"/>
      <c r="PXE68" s="22"/>
      <c r="PXF68" s="22"/>
      <c r="PXG68" s="22"/>
      <c r="PXH68" s="22"/>
      <c r="PXI68" s="22"/>
      <c r="PXJ68" s="22"/>
      <c r="PXK68" s="22"/>
      <c r="PXL68" s="22"/>
      <c r="PXM68" s="22"/>
      <c r="PXN68" s="22"/>
      <c r="PXO68" s="22"/>
      <c r="PXP68" s="22"/>
      <c r="PXQ68" s="22"/>
      <c r="PXR68" s="22"/>
      <c r="PXS68" s="22"/>
      <c r="PXT68" s="22"/>
      <c r="PXU68" s="22"/>
      <c r="PXV68" s="22"/>
      <c r="PXW68" s="22"/>
      <c r="PXX68" s="22"/>
      <c r="PXY68" s="22"/>
      <c r="PXZ68" s="22"/>
      <c r="PYA68" s="22"/>
      <c r="PYB68" s="22"/>
      <c r="PYC68" s="22"/>
      <c r="PYD68" s="22"/>
      <c r="PYE68" s="22"/>
      <c r="PYF68" s="22"/>
      <c r="PYG68" s="22"/>
      <c r="PYH68" s="22"/>
      <c r="PYI68" s="22"/>
      <c r="PYJ68" s="22"/>
      <c r="PYK68" s="22"/>
      <c r="PYL68" s="22"/>
      <c r="PYM68" s="22"/>
      <c r="PYN68" s="22"/>
      <c r="PYO68" s="22"/>
      <c r="PYP68" s="22"/>
      <c r="PYQ68" s="22"/>
      <c r="PYR68" s="22"/>
      <c r="PYS68" s="22"/>
      <c r="PYT68" s="22"/>
      <c r="PYU68" s="22"/>
      <c r="PYV68" s="22"/>
      <c r="PYW68" s="22"/>
      <c r="PYX68" s="22"/>
      <c r="PYY68" s="22"/>
      <c r="PYZ68" s="22"/>
      <c r="PZA68" s="22"/>
      <c r="PZB68" s="22"/>
      <c r="PZC68" s="22"/>
      <c r="PZD68" s="22"/>
      <c r="PZE68" s="22"/>
      <c r="PZF68" s="22"/>
      <c r="PZG68" s="22"/>
      <c r="PZH68" s="22"/>
      <c r="PZI68" s="22"/>
      <c r="PZJ68" s="22"/>
      <c r="PZK68" s="22"/>
      <c r="PZL68" s="22"/>
      <c r="PZM68" s="22"/>
      <c r="PZN68" s="22"/>
      <c r="PZO68" s="22"/>
      <c r="PZP68" s="22"/>
      <c r="PZQ68" s="22"/>
      <c r="PZR68" s="22"/>
      <c r="PZS68" s="22"/>
      <c r="PZT68" s="22"/>
      <c r="PZU68" s="22"/>
      <c r="PZV68" s="22"/>
      <c r="PZW68" s="22"/>
      <c r="PZX68" s="22"/>
      <c r="PZY68" s="22"/>
      <c r="PZZ68" s="22"/>
      <c r="QAA68" s="22"/>
      <c r="QAB68" s="22"/>
      <c r="QAC68" s="22"/>
      <c r="QAD68" s="22"/>
      <c r="QAE68" s="22"/>
      <c r="QAF68" s="22"/>
      <c r="QAG68" s="22"/>
      <c r="QAH68" s="22"/>
      <c r="QAI68" s="22"/>
      <c r="QAJ68" s="22"/>
      <c r="QAK68" s="22"/>
      <c r="QAL68" s="22"/>
      <c r="QAM68" s="22"/>
      <c r="QAN68" s="22"/>
      <c r="QAO68" s="22"/>
      <c r="QAP68" s="22"/>
      <c r="QAQ68" s="22"/>
      <c r="QAR68" s="22"/>
      <c r="QAS68" s="22"/>
      <c r="QAT68" s="22"/>
      <c r="QAU68" s="22"/>
      <c r="QAV68" s="22"/>
      <c r="QAW68" s="22"/>
      <c r="QAX68" s="22"/>
      <c r="QAY68" s="22"/>
      <c r="QAZ68" s="22"/>
      <c r="QBA68" s="22"/>
      <c r="QBB68" s="22"/>
      <c r="QBC68" s="22"/>
      <c r="QBD68" s="22"/>
      <c r="QBE68" s="22"/>
      <c r="QBF68" s="22"/>
      <c r="QBG68" s="22"/>
      <c r="QBH68" s="22"/>
      <c r="QBI68" s="22"/>
      <c r="QBJ68" s="22"/>
      <c r="QBK68" s="22"/>
      <c r="QBL68" s="22"/>
      <c r="QBM68" s="22"/>
      <c r="QBN68" s="22"/>
      <c r="QBO68" s="22"/>
      <c r="QBP68" s="22"/>
      <c r="QBQ68" s="22"/>
      <c r="QBR68" s="22"/>
      <c r="QBS68" s="22"/>
      <c r="QBT68" s="22"/>
      <c r="QBU68" s="22"/>
      <c r="QBV68" s="22"/>
      <c r="QBW68" s="22"/>
      <c r="QBX68" s="22"/>
      <c r="QBY68" s="22"/>
      <c r="QBZ68" s="22"/>
      <c r="QCA68" s="22"/>
      <c r="QCB68" s="22"/>
      <c r="QCC68" s="22"/>
      <c r="QCD68" s="22"/>
      <c r="QCE68" s="22"/>
      <c r="QCF68" s="22"/>
      <c r="QCG68" s="22"/>
      <c r="QCH68" s="22"/>
      <c r="QCI68" s="22"/>
      <c r="QCJ68" s="22"/>
      <c r="QCK68" s="22"/>
      <c r="QCL68" s="22"/>
      <c r="QCM68" s="22"/>
      <c r="QCN68" s="22"/>
      <c r="QCO68" s="22"/>
      <c r="QCP68" s="22"/>
      <c r="QCQ68" s="22"/>
      <c r="QCR68" s="22"/>
      <c r="QCS68" s="22"/>
      <c r="QCT68" s="22"/>
      <c r="QCU68" s="22"/>
      <c r="QCV68" s="22"/>
      <c r="QCW68" s="22"/>
      <c r="QCX68" s="22"/>
      <c r="QCY68" s="22"/>
      <c r="QCZ68" s="22"/>
      <c r="QDA68" s="22"/>
      <c r="QDB68" s="22"/>
      <c r="QDC68" s="22"/>
      <c r="QDD68" s="22"/>
      <c r="QDE68" s="22"/>
      <c r="QDF68" s="22"/>
      <c r="QDG68" s="22"/>
      <c r="QDH68" s="22"/>
      <c r="QDI68" s="22"/>
      <c r="QDJ68" s="22"/>
      <c r="QDK68" s="22"/>
      <c r="QDL68" s="22"/>
      <c r="QDM68" s="22"/>
      <c r="QDN68" s="22"/>
      <c r="QDO68" s="22"/>
      <c r="QDP68" s="22"/>
      <c r="QDQ68" s="22"/>
      <c r="QDR68" s="22"/>
      <c r="QDS68" s="22"/>
      <c r="QDT68" s="22"/>
      <c r="QDU68" s="22"/>
      <c r="QDV68" s="22"/>
      <c r="QDW68" s="22"/>
      <c r="QDX68" s="22"/>
      <c r="QDY68" s="22"/>
      <c r="QDZ68" s="22"/>
      <c r="QEA68" s="22"/>
      <c r="QEB68" s="22"/>
      <c r="QEC68" s="22"/>
      <c r="QED68" s="22"/>
      <c r="QEE68" s="22"/>
      <c r="QEF68" s="22"/>
      <c r="QEG68" s="22"/>
      <c r="QEH68" s="22"/>
      <c r="QEI68" s="22"/>
      <c r="QEJ68" s="22"/>
      <c r="QEK68" s="22"/>
      <c r="QEL68" s="22"/>
      <c r="QEM68" s="22"/>
      <c r="QEN68" s="22"/>
      <c r="QEO68" s="22"/>
      <c r="QEP68" s="22"/>
      <c r="QEQ68" s="22"/>
      <c r="QER68" s="22"/>
      <c r="QES68" s="22"/>
      <c r="QET68" s="22"/>
      <c r="QEU68" s="22"/>
      <c r="QEV68" s="22"/>
      <c r="QEW68" s="22"/>
      <c r="QEX68" s="22"/>
      <c r="QEY68" s="22"/>
      <c r="QEZ68" s="22"/>
      <c r="QFA68" s="22"/>
      <c r="QFB68" s="22"/>
      <c r="QFC68" s="22"/>
      <c r="QFD68" s="22"/>
      <c r="QFE68" s="22"/>
      <c r="QFF68" s="22"/>
      <c r="QFG68" s="22"/>
      <c r="QFH68" s="22"/>
      <c r="QFI68" s="22"/>
      <c r="QFJ68" s="22"/>
      <c r="QFK68" s="22"/>
      <c r="QFL68" s="22"/>
      <c r="QFM68" s="22"/>
      <c r="QFN68" s="22"/>
      <c r="QFO68" s="22"/>
      <c r="QFP68" s="22"/>
      <c r="QFQ68" s="22"/>
      <c r="QFR68" s="22"/>
      <c r="QFS68" s="22"/>
      <c r="QFT68" s="22"/>
      <c r="QFU68" s="22"/>
      <c r="QFV68" s="22"/>
      <c r="QFW68" s="22"/>
      <c r="QFX68" s="22"/>
      <c r="QFY68" s="22"/>
      <c r="QFZ68" s="22"/>
      <c r="QGA68" s="22"/>
      <c r="QGB68" s="22"/>
      <c r="QGC68" s="22"/>
      <c r="QGD68" s="22"/>
      <c r="QGE68" s="22"/>
      <c r="QGF68" s="22"/>
      <c r="QGG68" s="22"/>
      <c r="QGH68" s="22"/>
      <c r="QGI68" s="22"/>
      <c r="QGJ68" s="22"/>
      <c r="QGK68" s="22"/>
      <c r="QGL68" s="22"/>
      <c r="QGM68" s="22"/>
      <c r="QGN68" s="22"/>
      <c r="QGO68" s="22"/>
      <c r="QGP68" s="22"/>
      <c r="QGQ68" s="22"/>
      <c r="QGR68" s="22"/>
      <c r="QGS68" s="22"/>
      <c r="QGT68" s="22"/>
      <c r="QGU68" s="22"/>
      <c r="QGV68" s="22"/>
      <c r="QGW68" s="22"/>
      <c r="QGX68" s="22"/>
      <c r="QGY68" s="22"/>
      <c r="QGZ68" s="22"/>
      <c r="QHA68" s="22"/>
      <c r="QHB68" s="22"/>
      <c r="QHC68" s="22"/>
      <c r="QHD68" s="22"/>
      <c r="QHE68" s="22"/>
      <c r="QHF68" s="22"/>
      <c r="QHG68" s="22"/>
      <c r="QHH68" s="22"/>
      <c r="QHI68" s="22"/>
      <c r="QHJ68" s="22"/>
      <c r="QHK68" s="22"/>
      <c r="QHL68" s="22"/>
      <c r="QHM68" s="22"/>
      <c r="QHN68" s="22"/>
      <c r="QHO68" s="22"/>
      <c r="QHP68" s="22"/>
      <c r="QHQ68" s="22"/>
      <c r="QHR68" s="22"/>
      <c r="QHS68" s="22"/>
      <c r="QHT68" s="22"/>
      <c r="QHU68" s="22"/>
      <c r="QHV68" s="22"/>
      <c r="QHW68" s="22"/>
      <c r="QHX68" s="22"/>
      <c r="QHY68" s="22"/>
      <c r="QHZ68" s="22"/>
      <c r="QIA68" s="22"/>
      <c r="QIB68" s="22"/>
      <c r="QIC68" s="22"/>
      <c r="QID68" s="22"/>
      <c r="QIE68" s="22"/>
      <c r="QIF68" s="22"/>
      <c r="QIG68" s="22"/>
      <c r="QIH68" s="22"/>
      <c r="QII68" s="22"/>
      <c r="QIJ68" s="22"/>
      <c r="QIK68" s="22"/>
      <c r="QIL68" s="22"/>
      <c r="QIM68" s="22"/>
      <c r="QIN68" s="22"/>
      <c r="QIO68" s="22"/>
      <c r="QIP68" s="22"/>
      <c r="QIQ68" s="22"/>
      <c r="QIR68" s="22"/>
      <c r="QIS68" s="22"/>
      <c r="QIT68" s="22"/>
      <c r="QIU68" s="22"/>
      <c r="QIV68" s="22"/>
      <c r="QIW68" s="22"/>
      <c r="QIX68" s="22"/>
      <c r="QIY68" s="22"/>
      <c r="QIZ68" s="22"/>
      <c r="QJA68" s="22"/>
      <c r="QJB68" s="22"/>
      <c r="QJC68" s="22"/>
      <c r="QJD68" s="22"/>
      <c r="QJE68" s="22"/>
      <c r="QJF68" s="22"/>
      <c r="QJG68" s="22"/>
      <c r="QJH68" s="22"/>
      <c r="QJI68" s="22"/>
      <c r="QJJ68" s="22"/>
      <c r="QJK68" s="22"/>
      <c r="QJL68" s="22"/>
      <c r="QJM68" s="22"/>
      <c r="QJN68" s="22"/>
      <c r="QJO68" s="22"/>
      <c r="QJP68" s="22"/>
      <c r="QJQ68" s="22"/>
      <c r="QJR68" s="22"/>
      <c r="QJS68" s="22"/>
      <c r="QJT68" s="22"/>
      <c r="QJU68" s="22"/>
      <c r="QJV68" s="22"/>
      <c r="QJW68" s="22"/>
      <c r="QJX68" s="22"/>
      <c r="QJY68" s="22"/>
      <c r="QJZ68" s="22"/>
      <c r="QKA68" s="22"/>
      <c r="QKB68" s="22"/>
      <c r="QKC68" s="22"/>
      <c r="QKD68" s="22"/>
      <c r="QKE68" s="22"/>
      <c r="QKF68" s="22"/>
      <c r="QKG68" s="22"/>
      <c r="QKH68" s="22"/>
      <c r="QKI68" s="22"/>
      <c r="QKJ68" s="22"/>
      <c r="QKK68" s="22"/>
      <c r="QKL68" s="22"/>
      <c r="QKM68" s="22"/>
      <c r="QKN68" s="22"/>
      <c r="QKO68" s="22"/>
      <c r="QKP68" s="22"/>
      <c r="QKQ68" s="22"/>
      <c r="QKR68" s="22"/>
      <c r="QKS68" s="22"/>
      <c r="QKT68" s="22"/>
      <c r="QKU68" s="22"/>
      <c r="QKV68" s="22"/>
      <c r="QKW68" s="22"/>
      <c r="QKX68" s="22"/>
      <c r="QKY68" s="22"/>
      <c r="QKZ68" s="22"/>
      <c r="QLA68" s="22"/>
      <c r="QLB68" s="22"/>
      <c r="QLC68" s="22"/>
      <c r="QLD68" s="22"/>
      <c r="QLE68" s="22"/>
      <c r="QLF68" s="22"/>
      <c r="QLG68" s="22"/>
      <c r="QLH68" s="22"/>
      <c r="QLI68" s="22"/>
      <c r="QLJ68" s="22"/>
      <c r="QLK68" s="22"/>
      <c r="QLL68" s="22"/>
      <c r="QLM68" s="22"/>
      <c r="QLN68" s="22"/>
      <c r="QLO68" s="22"/>
      <c r="QLP68" s="22"/>
      <c r="QLQ68" s="22"/>
      <c r="QLR68" s="22"/>
      <c r="QLS68" s="22"/>
      <c r="QLT68" s="22"/>
      <c r="QLU68" s="22"/>
      <c r="QLV68" s="22"/>
      <c r="QLW68" s="22"/>
      <c r="QLX68" s="22"/>
      <c r="QLY68" s="22"/>
      <c r="QLZ68" s="22"/>
      <c r="QMA68" s="22"/>
      <c r="QMB68" s="22"/>
      <c r="QMC68" s="22"/>
      <c r="QMD68" s="22"/>
      <c r="QME68" s="22"/>
      <c r="QMF68" s="22"/>
      <c r="QMG68" s="22"/>
      <c r="QMH68" s="22"/>
      <c r="QMI68" s="22"/>
      <c r="QMJ68" s="22"/>
      <c r="QMK68" s="22"/>
      <c r="QML68" s="22"/>
      <c r="QMM68" s="22"/>
      <c r="QMN68" s="22"/>
      <c r="QMO68" s="22"/>
      <c r="QMP68" s="22"/>
      <c r="QMQ68" s="22"/>
      <c r="QMR68" s="22"/>
      <c r="QMS68" s="22"/>
      <c r="QMT68" s="22"/>
      <c r="QMU68" s="22"/>
      <c r="QMV68" s="22"/>
      <c r="QMW68" s="22"/>
      <c r="QMX68" s="22"/>
      <c r="QMY68" s="22"/>
      <c r="QMZ68" s="22"/>
      <c r="QNA68" s="22"/>
      <c r="QNB68" s="22"/>
      <c r="QNC68" s="22"/>
      <c r="QND68" s="22"/>
      <c r="QNE68" s="22"/>
      <c r="QNF68" s="22"/>
      <c r="QNG68" s="22"/>
      <c r="QNH68" s="22"/>
      <c r="QNI68" s="22"/>
      <c r="QNJ68" s="22"/>
      <c r="QNK68" s="22"/>
      <c r="QNL68" s="22"/>
      <c r="QNM68" s="22"/>
      <c r="QNN68" s="22"/>
      <c r="QNO68" s="22"/>
      <c r="QNP68" s="22"/>
      <c r="QNQ68" s="22"/>
      <c r="QNR68" s="22"/>
      <c r="QNS68" s="22"/>
      <c r="QNT68" s="22"/>
      <c r="QNU68" s="22"/>
      <c r="QNV68" s="22"/>
      <c r="QNW68" s="22"/>
      <c r="QNX68" s="22"/>
      <c r="QNY68" s="22"/>
      <c r="QNZ68" s="22"/>
      <c r="QOA68" s="22"/>
      <c r="QOB68" s="22"/>
      <c r="QOC68" s="22"/>
      <c r="QOD68" s="22"/>
      <c r="QOE68" s="22"/>
      <c r="QOF68" s="22"/>
      <c r="QOG68" s="22"/>
      <c r="QOH68" s="22"/>
      <c r="QOI68" s="22"/>
      <c r="QOJ68" s="22"/>
      <c r="QOK68" s="22"/>
      <c r="QOL68" s="22"/>
      <c r="QOM68" s="22"/>
      <c r="QON68" s="22"/>
      <c r="QOO68" s="22"/>
      <c r="QOP68" s="22"/>
      <c r="QOQ68" s="22"/>
      <c r="QOR68" s="22"/>
      <c r="QOS68" s="22"/>
      <c r="QOT68" s="22"/>
      <c r="QOU68" s="22"/>
      <c r="QOV68" s="22"/>
      <c r="QOW68" s="22"/>
      <c r="QOX68" s="22"/>
      <c r="QOY68" s="22"/>
      <c r="QOZ68" s="22"/>
      <c r="QPA68" s="22"/>
      <c r="QPB68" s="22"/>
      <c r="QPC68" s="22"/>
      <c r="QPD68" s="22"/>
      <c r="QPE68" s="22"/>
      <c r="QPF68" s="22"/>
      <c r="QPG68" s="22"/>
      <c r="QPH68" s="22"/>
      <c r="QPI68" s="22"/>
      <c r="QPJ68" s="22"/>
      <c r="QPK68" s="22"/>
      <c r="QPL68" s="22"/>
      <c r="QPM68" s="22"/>
      <c r="QPN68" s="22"/>
      <c r="QPO68" s="22"/>
      <c r="QPP68" s="22"/>
      <c r="QPQ68" s="22"/>
      <c r="QPR68" s="22"/>
      <c r="QPS68" s="22"/>
      <c r="QPT68" s="22"/>
      <c r="QPU68" s="22"/>
      <c r="QPV68" s="22"/>
      <c r="QPW68" s="22"/>
      <c r="QPX68" s="22"/>
      <c r="QPY68" s="22"/>
      <c r="QPZ68" s="22"/>
      <c r="QQA68" s="22"/>
      <c r="QQB68" s="22"/>
      <c r="QQC68" s="22"/>
      <c r="QQD68" s="22"/>
      <c r="QQE68" s="22"/>
      <c r="QQF68" s="22"/>
      <c r="QQG68" s="22"/>
      <c r="QQH68" s="22"/>
      <c r="QQI68" s="22"/>
      <c r="QQJ68" s="22"/>
      <c r="QQK68" s="22"/>
      <c r="QQL68" s="22"/>
      <c r="QQM68" s="22"/>
      <c r="QQN68" s="22"/>
      <c r="QQO68" s="22"/>
      <c r="QQP68" s="22"/>
      <c r="QQQ68" s="22"/>
      <c r="QQR68" s="22"/>
      <c r="QQS68" s="22"/>
      <c r="QQT68" s="22"/>
      <c r="QQU68" s="22"/>
      <c r="QQV68" s="22"/>
      <c r="QQW68" s="22"/>
      <c r="QQX68" s="22"/>
      <c r="QQY68" s="22"/>
      <c r="QQZ68" s="22"/>
      <c r="QRA68" s="22"/>
      <c r="QRB68" s="22"/>
      <c r="QRC68" s="22"/>
      <c r="QRD68" s="22"/>
      <c r="QRE68" s="22"/>
      <c r="QRF68" s="22"/>
      <c r="QRG68" s="22"/>
      <c r="QRH68" s="22"/>
      <c r="QRI68" s="22"/>
      <c r="QRJ68" s="22"/>
      <c r="QRK68" s="22"/>
      <c r="QRL68" s="22"/>
      <c r="QRM68" s="22"/>
      <c r="QRN68" s="22"/>
      <c r="QRO68" s="22"/>
      <c r="QRP68" s="22"/>
      <c r="QRQ68" s="22"/>
      <c r="QRR68" s="22"/>
      <c r="QRS68" s="22"/>
      <c r="QRT68" s="22"/>
      <c r="QRU68" s="22"/>
      <c r="QRV68" s="22"/>
      <c r="QRW68" s="22"/>
      <c r="QRX68" s="22"/>
      <c r="QRY68" s="22"/>
      <c r="QRZ68" s="22"/>
      <c r="QSA68" s="22"/>
      <c r="QSB68" s="22"/>
      <c r="QSC68" s="22"/>
      <c r="QSD68" s="22"/>
      <c r="QSE68" s="22"/>
      <c r="QSF68" s="22"/>
      <c r="QSG68" s="22"/>
      <c r="QSH68" s="22"/>
      <c r="QSI68" s="22"/>
      <c r="QSJ68" s="22"/>
      <c r="QSK68" s="22"/>
      <c r="QSL68" s="22"/>
      <c r="QSM68" s="22"/>
      <c r="QSN68" s="22"/>
      <c r="QSO68" s="22"/>
      <c r="QSP68" s="22"/>
      <c r="QSQ68" s="22"/>
      <c r="QSR68" s="22"/>
      <c r="QSS68" s="22"/>
      <c r="QST68" s="22"/>
      <c r="QSU68" s="22"/>
      <c r="QSV68" s="22"/>
      <c r="QSW68" s="22"/>
      <c r="QSX68" s="22"/>
      <c r="QSY68" s="22"/>
      <c r="QSZ68" s="22"/>
      <c r="QTA68" s="22"/>
      <c r="QTB68" s="22"/>
      <c r="QTC68" s="22"/>
      <c r="QTD68" s="22"/>
      <c r="QTE68" s="22"/>
      <c r="QTF68" s="22"/>
      <c r="QTG68" s="22"/>
      <c r="QTH68" s="22"/>
      <c r="QTI68" s="22"/>
      <c r="QTJ68" s="22"/>
      <c r="QTK68" s="22"/>
      <c r="QTL68" s="22"/>
      <c r="QTM68" s="22"/>
      <c r="QTN68" s="22"/>
      <c r="QTO68" s="22"/>
      <c r="QTP68" s="22"/>
      <c r="QTQ68" s="22"/>
      <c r="QTR68" s="22"/>
      <c r="QTS68" s="22"/>
      <c r="QTT68" s="22"/>
      <c r="QTU68" s="22"/>
      <c r="QTV68" s="22"/>
      <c r="QTW68" s="22"/>
      <c r="QTX68" s="22"/>
      <c r="QTY68" s="22"/>
      <c r="QTZ68" s="22"/>
      <c r="QUA68" s="22"/>
      <c r="QUB68" s="22"/>
      <c r="QUC68" s="22"/>
      <c r="QUD68" s="22"/>
      <c r="QUE68" s="22"/>
      <c r="QUF68" s="22"/>
      <c r="QUG68" s="22"/>
      <c r="QUH68" s="22"/>
      <c r="QUI68" s="22"/>
      <c r="QUJ68" s="22"/>
      <c r="QUK68" s="22"/>
      <c r="QUL68" s="22"/>
      <c r="QUM68" s="22"/>
      <c r="QUN68" s="22"/>
      <c r="QUO68" s="22"/>
      <c r="QUP68" s="22"/>
      <c r="QUQ68" s="22"/>
      <c r="QUR68" s="22"/>
      <c r="QUS68" s="22"/>
      <c r="QUT68" s="22"/>
      <c r="QUU68" s="22"/>
      <c r="QUV68" s="22"/>
      <c r="QUW68" s="22"/>
      <c r="QUX68" s="22"/>
      <c r="QUY68" s="22"/>
      <c r="QUZ68" s="22"/>
      <c r="QVA68" s="22"/>
      <c r="QVB68" s="22"/>
      <c r="QVC68" s="22"/>
      <c r="QVD68" s="22"/>
      <c r="QVE68" s="22"/>
      <c r="QVF68" s="22"/>
      <c r="QVG68" s="22"/>
      <c r="QVH68" s="22"/>
      <c r="QVI68" s="22"/>
      <c r="QVJ68" s="22"/>
      <c r="QVK68" s="22"/>
      <c r="QVL68" s="22"/>
      <c r="QVM68" s="22"/>
      <c r="QVN68" s="22"/>
      <c r="QVO68" s="22"/>
      <c r="QVP68" s="22"/>
      <c r="QVQ68" s="22"/>
      <c r="QVR68" s="22"/>
      <c r="QVS68" s="22"/>
      <c r="QVT68" s="22"/>
      <c r="QVU68" s="22"/>
      <c r="QVV68" s="22"/>
      <c r="QVW68" s="22"/>
      <c r="QVX68" s="22"/>
      <c r="QVY68" s="22"/>
      <c r="QVZ68" s="22"/>
      <c r="QWA68" s="22"/>
      <c r="QWB68" s="22"/>
      <c r="QWC68" s="22"/>
      <c r="QWD68" s="22"/>
      <c r="QWE68" s="22"/>
      <c r="QWF68" s="22"/>
      <c r="QWG68" s="22"/>
      <c r="QWH68" s="22"/>
      <c r="QWI68" s="22"/>
      <c r="QWJ68" s="22"/>
      <c r="QWK68" s="22"/>
      <c r="QWL68" s="22"/>
      <c r="QWM68" s="22"/>
      <c r="QWN68" s="22"/>
      <c r="QWO68" s="22"/>
      <c r="QWP68" s="22"/>
      <c r="QWQ68" s="22"/>
      <c r="QWR68" s="22"/>
      <c r="QWS68" s="22"/>
      <c r="QWT68" s="22"/>
      <c r="QWU68" s="22"/>
      <c r="QWV68" s="22"/>
      <c r="QWW68" s="22"/>
      <c r="QWX68" s="22"/>
      <c r="QWY68" s="22"/>
      <c r="QWZ68" s="22"/>
      <c r="QXA68" s="22"/>
      <c r="QXB68" s="22"/>
      <c r="QXC68" s="22"/>
      <c r="QXD68" s="22"/>
      <c r="QXE68" s="22"/>
      <c r="QXF68" s="22"/>
      <c r="QXG68" s="22"/>
      <c r="QXH68" s="22"/>
      <c r="QXI68" s="22"/>
      <c r="QXJ68" s="22"/>
      <c r="QXK68" s="22"/>
      <c r="QXL68" s="22"/>
      <c r="QXM68" s="22"/>
      <c r="QXN68" s="22"/>
      <c r="QXO68" s="22"/>
      <c r="QXP68" s="22"/>
      <c r="QXQ68" s="22"/>
      <c r="QXR68" s="22"/>
      <c r="QXS68" s="22"/>
      <c r="QXT68" s="22"/>
      <c r="QXU68" s="22"/>
      <c r="QXV68" s="22"/>
      <c r="QXW68" s="22"/>
      <c r="QXX68" s="22"/>
      <c r="QXY68" s="22"/>
      <c r="QXZ68" s="22"/>
      <c r="QYA68" s="22"/>
      <c r="QYB68" s="22"/>
      <c r="QYC68" s="22"/>
      <c r="QYD68" s="22"/>
      <c r="QYE68" s="22"/>
      <c r="QYF68" s="22"/>
      <c r="QYG68" s="22"/>
      <c r="QYH68" s="22"/>
      <c r="QYI68" s="22"/>
      <c r="QYJ68" s="22"/>
      <c r="QYK68" s="22"/>
      <c r="QYL68" s="22"/>
      <c r="QYM68" s="22"/>
      <c r="QYN68" s="22"/>
      <c r="QYO68" s="22"/>
      <c r="QYP68" s="22"/>
      <c r="QYQ68" s="22"/>
      <c r="QYR68" s="22"/>
      <c r="QYS68" s="22"/>
      <c r="QYT68" s="22"/>
      <c r="QYU68" s="22"/>
      <c r="QYV68" s="22"/>
      <c r="QYW68" s="22"/>
      <c r="QYX68" s="22"/>
      <c r="QYY68" s="22"/>
      <c r="QYZ68" s="22"/>
      <c r="QZA68" s="22"/>
      <c r="QZB68" s="22"/>
      <c r="QZC68" s="22"/>
      <c r="QZD68" s="22"/>
      <c r="QZE68" s="22"/>
      <c r="QZF68" s="22"/>
      <c r="QZG68" s="22"/>
      <c r="QZH68" s="22"/>
      <c r="QZI68" s="22"/>
      <c r="QZJ68" s="22"/>
      <c r="QZK68" s="22"/>
      <c r="QZL68" s="22"/>
      <c r="QZM68" s="22"/>
      <c r="QZN68" s="22"/>
      <c r="QZO68" s="22"/>
      <c r="QZP68" s="22"/>
      <c r="QZQ68" s="22"/>
      <c r="QZR68" s="22"/>
      <c r="QZS68" s="22"/>
      <c r="QZT68" s="22"/>
      <c r="QZU68" s="22"/>
      <c r="QZV68" s="22"/>
      <c r="QZW68" s="22"/>
      <c r="QZX68" s="22"/>
      <c r="QZY68" s="22"/>
      <c r="QZZ68" s="22"/>
      <c r="RAA68" s="22"/>
      <c r="RAB68" s="22"/>
      <c r="RAC68" s="22"/>
      <c r="RAD68" s="22"/>
      <c r="RAE68" s="22"/>
      <c r="RAF68" s="22"/>
      <c r="RAG68" s="22"/>
      <c r="RAH68" s="22"/>
      <c r="RAI68" s="22"/>
      <c r="RAJ68" s="22"/>
      <c r="RAK68" s="22"/>
      <c r="RAL68" s="22"/>
      <c r="RAM68" s="22"/>
      <c r="RAN68" s="22"/>
      <c r="RAO68" s="22"/>
      <c r="RAP68" s="22"/>
      <c r="RAQ68" s="22"/>
      <c r="RAR68" s="22"/>
      <c r="RAS68" s="22"/>
      <c r="RAT68" s="22"/>
      <c r="RAU68" s="22"/>
      <c r="RAV68" s="22"/>
      <c r="RAW68" s="22"/>
      <c r="RAX68" s="22"/>
      <c r="RAY68" s="22"/>
      <c r="RAZ68" s="22"/>
      <c r="RBA68" s="22"/>
      <c r="RBB68" s="22"/>
      <c r="RBC68" s="22"/>
      <c r="RBD68" s="22"/>
      <c r="RBE68" s="22"/>
      <c r="RBF68" s="22"/>
      <c r="RBG68" s="22"/>
      <c r="RBH68" s="22"/>
      <c r="RBI68" s="22"/>
      <c r="RBJ68" s="22"/>
      <c r="RBK68" s="22"/>
      <c r="RBL68" s="22"/>
      <c r="RBM68" s="22"/>
      <c r="RBN68" s="22"/>
      <c r="RBO68" s="22"/>
      <c r="RBP68" s="22"/>
      <c r="RBQ68" s="22"/>
      <c r="RBR68" s="22"/>
      <c r="RBS68" s="22"/>
      <c r="RBT68" s="22"/>
      <c r="RBU68" s="22"/>
      <c r="RBV68" s="22"/>
      <c r="RBW68" s="22"/>
      <c r="RBX68" s="22"/>
      <c r="RBY68" s="22"/>
      <c r="RBZ68" s="22"/>
      <c r="RCA68" s="22"/>
      <c r="RCB68" s="22"/>
      <c r="RCC68" s="22"/>
      <c r="RCD68" s="22"/>
      <c r="RCE68" s="22"/>
      <c r="RCF68" s="22"/>
      <c r="RCG68" s="22"/>
      <c r="RCH68" s="22"/>
      <c r="RCI68" s="22"/>
      <c r="RCJ68" s="22"/>
      <c r="RCK68" s="22"/>
      <c r="RCL68" s="22"/>
      <c r="RCM68" s="22"/>
      <c r="RCN68" s="22"/>
      <c r="RCO68" s="22"/>
      <c r="RCP68" s="22"/>
      <c r="RCQ68" s="22"/>
      <c r="RCR68" s="22"/>
      <c r="RCS68" s="22"/>
      <c r="RCT68" s="22"/>
      <c r="RCU68" s="22"/>
      <c r="RCV68" s="22"/>
      <c r="RCW68" s="22"/>
      <c r="RCX68" s="22"/>
      <c r="RCY68" s="22"/>
      <c r="RCZ68" s="22"/>
      <c r="RDA68" s="22"/>
      <c r="RDB68" s="22"/>
      <c r="RDC68" s="22"/>
      <c r="RDD68" s="22"/>
      <c r="RDE68" s="22"/>
      <c r="RDF68" s="22"/>
      <c r="RDG68" s="22"/>
      <c r="RDH68" s="22"/>
      <c r="RDI68" s="22"/>
      <c r="RDJ68" s="22"/>
      <c r="RDK68" s="22"/>
      <c r="RDL68" s="22"/>
      <c r="RDM68" s="22"/>
      <c r="RDN68" s="22"/>
      <c r="RDO68" s="22"/>
      <c r="RDP68" s="22"/>
      <c r="RDQ68" s="22"/>
      <c r="RDR68" s="22"/>
      <c r="RDS68" s="22"/>
      <c r="RDT68" s="22"/>
      <c r="RDU68" s="22"/>
      <c r="RDV68" s="22"/>
      <c r="RDW68" s="22"/>
      <c r="RDX68" s="22"/>
      <c r="RDY68" s="22"/>
      <c r="RDZ68" s="22"/>
      <c r="REA68" s="22"/>
      <c r="REB68" s="22"/>
      <c r="REC68" s="22"/>
      <c r="RED68" s="22"/>
      <c r="REE68" s="22"/>
      <c r="REF68" s="22"/>
      <c r="REG68" s="22"/>
      <c r="REH68" s="22"/>
      <c r="REI68" s="22"/>
      <c r="REJ68" s="22"/>
      <c r="REK68" s="22"/>
      <c r="REL68" s="22"/>
      <c r="REM68" s="22"/>
      <c r="REN68" s="22"/>
      <c r="REO68" s="22"/>
      <c r="REP68" s="22"/>
      <c r="REQ68" s="22"/>
      <c r="RER68" s="22"/>
      <c r="RES68" s="22"/>
      <c r="RET68" s="22"/>
      <c r="REU68" s="22"/>
      <c r="REV68" s="22"/>
      <c r="REW68" s="22"/>
      <c r="REX68" s="22"/>
      <c r="REY68" s="22"/>
      <c r="REZ68" s="22"/>
      <c r="RFA68" s="22"/>
      <c r="RFB68" s="22"/>
      <c r="RFC68" s="22"/>
      <c r="RFD68" s="22"/>
      <c r="RFE68" s="22"/>
      <c r="RFF68" s="22"/>
      <c r="RFG68" s="22"/>
      <c r="RFH68" s="22"/>
      <c r="RFI68" s="22"/>
      <c r="RFJ68" s="22"/>
      <c r="RFK68" s="22"/>
      <c r="RFL68" s="22"/>
      <c r="RFM68" s="22"/>
      <c r="RFN68" s="22"/>
      <c r="RFO68" s="22"/>
      <c r="RFP68" s="22"/>
      <c r="RFQ68" s="22"/>
      <c r="RFR68" s="22"/>
      <c r="RFS68" s="22"/>
      <c r="RFT68" s="22"/>
      <c r="RFU68" s="22"/>
      <c r="RFV68" s="22"/>
      <c r="RFW68" s="22"/>
      <c r="RFX68" s="22"/>
      <c r="RFY68" s="22"/>
      <c r="RFZ68" s="22"/>
      <c r="RGA68" s="22"/>
      <c r="RGB68" s="22"/>
      <c r="RGC68" s="22"/>
      <c r="RGD68" s="22"/>
      <c r="RGE68" s="22"/>
      <c r="RGF68" s="22"/>
      <c r="RGG68" s="22"/>
      <c r="RGH68" s="22"/>
      <c r="RGI68" s="22"/>
      <c r="RGJ68" s="22"/>
      <c r="RGK68" s="22"/>
      <c r="RGL68" s="22"/>
      <c r="RGM68" s="22"/>
      <c r="RGN68" s="22"/>
      <c r="RGO68" s="22"/>
      <c r="RGP68" s="22"/>
      <c r="RGQ68" s="22"/>
      <c r="RGR68" s="22"/>
      <c r="RGS68" s="22"/>
      <c r="RGT68" s="22"/>
      <c r="RGU68" s="22"/>
      <c r="RGV68" s="22"/>
      <c r="RGW68" s="22"/>
      <c r="RGX68" s="22"/>
      <c r="RGY68" s="22"/>
      <c r="RGZ68" s="22"/>
      <c r="RHA68" s="22"/>
      <c r="RHB68" s="22"/>
      <c r="RHC68" s="22"/>
      <c r="RHD68" s="22"/>
      <c r="RHE68" s="22"/>
      <c r="RHF68" s="22"/>
      <c r="RHG68" s="22"/>
      <c r="RHH68" s="22"/>
      <c r="RHI68" s="22"/>
      <c r="RHJ68" s="22"/>
      <c r="RHK68" s="22"/>
      <c r="RHL68" s="22"/>
      <c r="RHM68" s="22"/>
      <c r="RHN68" s="22"/>
      <c r="RHO68" s="22"/>
      <c r="RHP68" s="22"/>
      <c r="RHQ68" s="22"/>
      <c r="RHR68" s="22"/>
      <c r="RHS68" s="22"/>
      <c r="RHT68" s="22"/>
      <c r="RHU68" s="22"/>
      <c r="RHV68" s="22"/>
      <c r="RHW68" s="22"/>
      <c r="RHX68" s="22"/>
      <c r="RHY68" s="22"/>
      <c r="RHZ68" s="22"/>
      <c r="RIA68" s="22"/>
      <c r="RIB68" s="22"/>
      <c r="RIC68" s="22"/>
      <c r="RID68" s="22"/>
      <c r="RIE68" s="22"/>
      <c r="RIF68" s="22"/>
      <c r="RIG68" s="22"/>
      <c r="RIH68" s="22"/>
      <c r="RII68" s="22"/>
      <c r="RIJ68" s="22"/>
      <c r="RIK68" s="22"/>
      <c r="RIL68" s="22"/>
      <c r="RIM68" s="22"/>
      <c r="RIN68" s="22"/>
      <c r="RIO68" s="22"/>
      <c r="RIP68" s="22"/>
      <c r="RIQ68" s="22"/>
      <c r="RIR68" s="22"/>
      <c r="RIS68" s="22"/>
      <c r="RIT68" s="22"/>
      <c r="RIU68" s="22"/>
      <c r="RIV68" s="22"/>
      <c r="RIW68" s="22"/>
      <c r="RIX68" s="22"/>
      <c r="RIY68" s="22"/>
      <c r="RIZ68" s="22"/>
      <c r="RJA68" s="22"/>
      <c r="RJB68" s="22"/>
      <c r="RJC68" s="22"/>
      <c r="RJD68" s="22"/>
      <c r="RJE68" s="22"/>
      <c r="RJF68" s="22"/>
      <c r="RJG68" s="22"/>
      <c r="RJH68" s="22"/>
      <c r="RJI68" s="22"/>
      <c r="RJJ68" s="22"/>
      <c r="RJK68" s="22"/>
      <c r="RJL68" s="22"/>
      <c r="RJM68" s="22"/>
      <c r="RJN68" s="22"/>
      <c r="RJO68" s="22"/>
      <c r="RJP68" s="22"/>
      <c r="RJQ68" s="22"/>
      <c r="RJR68" s="22"/>
      <c r="RJS68" s="22"/>
      <c r="RJT68" s="22"/>
      <c r="RJU68" s="22"/>
      <c r="RJV68" s="22"/>
      <c r="RJW68" s="22"/>
      <c r="RJX68" s="22"/>
      <c r="RJY68" s="22"/>
      <c r="RJZ68" s="22"/>
      <c r="RKA68" s="22"/>
      <c r="RKB68" s="22"/>
      <c r="RKC68" s="22"/>
      <c r="RKD68" s="22"/>
      <c r="RKE68" s="22"/>
      <c r="RKF68" s="22"/>
      <c r="RKG68" s="22"/>
      <c r="RKH68" s="22"/>
      <c r="RKI68" s="22"/>
      <c r="RKJ68" s="22"/>
      <c r="RKK68" s="22"/>
      <c r="RKL68" s="22"/>
      <c r="RKM68" s="22"/>
      <c r="RKN68" s="22"/>
      <c r="RKO68" s="22"/>
      <c r="RKP68" s="22"/>
      <c r="RKQ68" s="22"/>
      <c r="RKR68" s="22"/>
      <c r="RKS68" s="22"/>
      <c r="RKT68" s="22"/>
      <c r="RKU68" s="22"/>
      <c r="RKV68" s="22"/>
      <c r="RKW68" s="22"/>
      <c r="RKX68" s="22"/>
      <c r="RKY68" s="22"/>
      <c r="RKZ68" s="22"/>
      <c r="RLA68" s="22"/>
      <c r="RLB68" s="22"/>
      <c r="RLC68" s="22"/>
      <c r="RLD68" s="22"/>
      <c r="RLE68" s="22"/>
      <c r="RLF68" s="22"/>
      <c r="RLG68" s="22"/>
      <c r="RLH68" s="22"/>
      <c r="RLI68" s="22"/>
      <c r="RLJ68" s="22"/>
      <c r="RLK68" s="22"/>
      <c r="RLL68" s="22"/>
      <c r="RLM68" s="22"/>
      <c r="RLN68" s="22"/>
      <c r="RLO68" s="22"/>
      <c r="RLP68" s="22"/>
      <c r="RLQ68" s="22"/>
      <c r="RLR68" s="22"/>
      <c r="RLS68" s="22"/>
      <c r="RLT68" s="22"/>
      <c r="RLU68" s="22"/>
      <c r="RLV68" s="22"/>
      <c r="RLW68" s="22"/>
      <c r="RLX68" s="22"/>
      <c r="RLY68" s="22"/>
      <c r="RLZ68" s="22"/>
      <c r="RMA68" s="22"/>
      <c r="RMB68" s="22"/>
      <c r="RMC68" s="22"/>
      <c r="RMD68" s="22"/>
      <c r="RME68" s="22"/>
      <c r="RMF68" s="22"/>
      <c r="RMG68" s="22"/>
      <c r="RMH68" s="22"/>
      <c r="RMI68" s="22"/>
      <c r="RMJ68" s="22"/>
      <c r="RMK68" s="22"/>
      <c r="RML68" s="22"/>
      <c r="RMM68" s="22"/>
      <c r="RMN68" s="22"/>
      <c r="RMO68" s="22"/>
      <c r="RMP68" s="22"/>
      <c r="RMQ68" s="22"/>
      <c r="RMR68" s="22"/>
      <c r="RMS68" s="22"/>
      <c r="RMT68" s="22"/>
      <c r="RMU68" s="22"/>
      <c r="RMV68" s="22"/>
      <c r="RMW68" s="22"/>
      <c r="RMX68" s="22"/>
      <c r="RMY68" s="22"/>
      <c r="RMZ68" s="22"/>
      <c r="RNA68" s="22"/>
      <c r="RNB68" s="22"/>
      <c r="RNC68" s="22"/>
      <c r="RND68" s="22"/>
      <c r="RNE68" s="22"/>
      <c r="RNF68" s="22"/>
      <c r="RNG68" s="22"/>
      <c r="RNH68" s="22"/>
      <c r="RNI68" s="22"/>
      <c r="RNJ68" s="22"/>
      <c r="RNK68" s="22"/>
      <c r="RNL68" s="22"/>
      <c r="RNM68" s="22"/>
      <c r="RNN68" s="22"/>
      <c r="RNO68" s="22"/>
      <c r="RNP68" s="22"/>
      <c r="RNQ68" s="22"/>
      <c r="RNR68" s="22"/>
      <c r="RNS68" s="22"/>
      <c r="RNT68" s="22"/>
      <c r="RNU68" s="22"/>
      <c r="RNV68" s="22"/>
      <c r="RNW68" s="22"/>
      <c r="RNX68" s="22"/>
      <c r="RNY68" s="22"/>
      <c r="RNZ68" s="22"/>
      <c r="ROA68" s="22"/>
      <c r="ROB68" s="22"/>
      <c r="ROC68" s="22"/>
      <c r="ROD68" s="22"/>
      <c r="ROE68" s="22"/>
      <c r="ROF68" s="22"/>
      <c r="ROG68" s="22"/>
      <c r="ROH68" s="22"/>
      <c r="ROI68" s="22"/>
      <c r="ROJ68" s="22"/>
      <c r="ROK68" s="22"/>
      <c r="ROL68" s="22"/>
      <c r="ROM68" s="22"/>
      <c r="RON68" s="22"/>
      <c r="ROO68" s="22"/>
      <c r="ROP68" s="22"/>
      <c r="ROQ68" s="22"/>
      <c r="ROR68" s="22"/>
      <c r="ROS68" s="22"/>
      <c r="ROT68" s="22"/>
      <c r="ROU68" s="22"/>
      <c r="ROV68" s="22"/>
      <c r="ROW68" s="22"/>
      <c r="ROX68" s="22"/>
      <c r="ROY68" s="22"/>
      <c r="ROZ68" s="22"/>
      <c r="RPA68" s="22"/>
      <c r="RPB68" s="22"/>
      <c r="RPC68" s="22"/>
      <c r="RPD68" s="22"/>
      <c r="RPE68" s="22"/>
      <c r="RPF68" s="22"/>
      <c r="RPG68" s="22"/>
      <c r="RPH68" s="22"/>
      <c r="RPI68" s="22"/>
      <c r="RPJ68" s="22"/>
      <c r="RPK68" s="22"/>
      <c r="RPL68" s="22"/>
      <c r="RPM68" s="22"/>
      <c r="RPN68" s="22"/>
      <c r="RPO68" s="22"/>
      <c r="RPP68" s="22"/>
      <c r="RPQ68" s="22"/>
      <c r="RPR68" s="22"/>
      <c r="RPS68" s="22"/>
      <c r="RPT68" s="22"/>
      <c r="RPU68" s="22"/>
      <c r="RPV68" s="22"/>
      <c r="RPW68" s="22"/>
      <c r="RPX68" s="22"/>
      <c r="RPY68" s="22"/>
      <c r="RPZ68" s="22"/>
      <c r="RQA68" s="22"/>
      <c r="RQB68" s="22"/>
      <c r="RQC68" s="22"/>
      <c r="RQD68" s="22"/>
      <c r="RQE68" s="22"/>
      <c r="RQF68" s="22"/>
      <c r="RQG68" s="22"/>
      <c r="RQH68" s="22"/>
      <c r="RQI68" s="22"/>
      <c r="RQJ68" s="22"/>
      <c r="RQK68" s="22"/>
      <c r="RQL68" s="22"/>
      <c r="RQM68" s="22"/>
      <c r="RQN68" s="22"/>
      <c r="RQO68" s="22"/>
      <c r="RQP68" s="22"/>
      <c r="RQQ68" s="22"/>
      <c r="RQR68" s="22"/>
      <c r="RQS68" s="22"/>
      <c r="RQT68" s="22"/>
      <c r="RQU68" s="22"/>
      <c r="RQV68" s="22"/>
      <c r="RQW68" s="22"/>
      <c r="RQX68" s="22"/>
      <c r="RQY68" s="22"/>
      <c r="RQZ68" s="22"/>
      <c r="RRA68" s="22"/>
      <c r="RRB68" s="22"/>
      <c r="RRC68" s="22"/>
      <c r="RRD68" s="22"/>
      <c r="RRE68" s="22"/>
      <c r="RRF68" s="22"/>
      <c r="RRG68" s="22"/>
      <c r="RRH68" s="22"/>
      <c r="RRI68" s="22"/>
      <c r="RRJ68" s="22"/>
      <c r="RRK68" s="22"/>
      <c r="RRL68" s="22"/>
      <c r="RRM68" s="22"/>
      <c r="RRN68" s="22"/>
      <c r="RRO68" s="22"/>
      <c r="RRP68" s="22"/>
      <c r="RRQ68" s="22"/>
      <c r="RRR68" s="22"/>
      <c r="RRS68" s="22"/>
      <c r="RRT68" s="22"/>
      <c r="RRU68" s="22"/>
      <c r="RRV68" s="22"/>
      <c r="RRW68" s="22"/>
      <c r="RRX68" s="22"/>
      <c r="RRY68" s="22"/>
      <c r="RRZ68" s="22"/>
      <c r="RSA68" s="22"/>
      <c r="RSB68" s="22"/>
      <c r="RSC68" s="22"/>
      <c r="RSD68" s="22"/>
      <c r="RSE68" s="22"/>
      <c r="RSF68" s="22"/>
      <c r="RSG68" s="22"/>
      <c r="RSH68" s="22"/>
      <c r="RSI68" s="22"/>
      <c r="RSJ68" s="22"/>
      <c r="RSK68" s="22"/>
      <c r="RSL68" s="22"/>
      <c r="RSM68" s="22"/>
      <c r="RSN68" s="22"/>
      <c r="RSO68" s="22"/>
      <c r="RSP68" s="22"/>
      <c r="RSQ68" s="22"/>
      <c r="RSR68" s="22"/>
      <c r="RSS68" s="22"/>
      <c r="RST68" s="22"/>
      <c r="RSU68" s="22"/>
      <c r="RSV68" s="22"/>
      <c r="RSW68" s="22"/>
      <c r="RSX68" s="22"/>
      <c r="RSY68" s="22"/>
      <c r="RSZ68" s="22"/>
      <c r="RTA68" s="22"/>
      <c r="RTB68" s="22"/>
      <c r="RTC68" s="22"/>
      <c r="RTD68" s="22"/>
      <c r="RTE68" s="22"/>
      <c r="RTF68" s="22"/>
      <c r="RTG68" s="22"/>
      <c r="RTH68" s="22"/>
      <c r="RTI68" s="22"/>
      <c r="RTJ68" s="22"/>
      <c r="RTK68" s="22"/>
      <c r="RTL68" s="22"/>
      <c r="RTM68" s="22"/>
      <c r="RTN68" s="22"/>
      <c r="RTO68" s="22"/>
      <c r="RTP68" s="22"/>
      <c r="RTQ68" s="22"/>
      <c r="RTR68" s="22"/>
      <c r="RTS68" s="22"/>
      <c r="RTT68" s="22"/>
      <c r="RTU68" s="22"/>
      <c r="RTV68" s="22"/>
      <c r="RTW68" s="22"/>
      <c r="RTX68" s="22"/>
      <c r="RTY68" s="22"/>
      <c r="RTZ68" s="22"/>
      <c r="RUA68" s="22"/>
      <c r="RUB68" s="22"/>
      <c r="RUC68" s="22"/>
      <c r="RUD68" s="22"/>
      <c r="RUE68" s="22"/>
      <c r="RUF68" s="22"/>
      <c r="RUG68" s="22"/>
      <c r="RUH68" s="22"/>
      <c r="RUI68" s="22"/>
      <c r="RUJ68" s="22"/>
      <c r="RUK68" s="22"/>
      <c r="RUL68" s="22"/>
      <c r="RUM68" s="22"/>
      <c r="RUN68" s="22"/>
      <c r="RUO68" s="22"/>
      <c r="RUP68" s="22"/>
      <c r="RUQ68" s="22"/>
      <c r="RUR68" s="22"/>
      <c r="RUS68" s="22"/>
      <c r="RUT68" s="22"/>
      <c r="RUU68" s="22"/>
      <c r="RUV68" s="22"/>
      <c r="RUW68" s="22"/>
      <c r="RUX68" s="22"/>
      <c r="RUY68" s="22"/>
      <c r="RUZ68" s="22"/>
      <c r="RVA68" s="22"/>
      <c r="RVB68" s="22"/>
      <c r="RVC68" s="22"/>
      <c r="RVD68" s="22"/>
      <c r="RVE68" s="22"/>
      <c r="RVF68" s="22"/>
      <c r="RVG68" s="22"/>
      <c r="RVH68" s="22"/>
      <c r="RVI68" s="22"/>
      <c r="RVJ68" s="22"/>
      <c r="RVK68" s="22"/>
      <c r="RVL68" s="22"/>
      <c r="RVM68" s="22"/>
      <c r="RVN68" s="22"/>
      <c r="RVO68" s="22"/>
      <c r="RVP68" s="22"/>
      <c r="RVQ68" s="22"/>
      <c r="RVR68" s="22"/>
      <c r="RVS68" s="22"/>
      <c r="RVT68" s="22"/>
      <c r="RVU68" s="22"/>
      <c r="RVV68" s="22"/>
      <c r="RVW68" s="22"/>
      <c r="RVX68" s="22"/>
      <c r="RVY68" s="22"/>
      <c r="RVZ68" s="22"/>
      <c r="RWA68" s="22"/>
      <c r="RWB68" s="22"/>
      <c r="RWC68" s="22"/>
      <c r="RWD68" s="22"/>
      <c r="RWE68" s="22"/>
      <c r="RWF68" s="22"/>
      <c r="RWG68" s="22"/>
      <c r="RWH68" s="22"/>
      <c r="RWI68" s="22"/>
      <c r="RWJ68" s="22"/>
      <c r="RWK68" s="22"/>
      <c r="RWL68" s="22"/>
      <c r="RWM68" s="22"/>
      <c r="RWN68" s="22"/>
      <c r="RWO68" s="22"/>
      <c r="RWP68" s="22"/>
      <c r="RWQ68" s="22"/>
      <c r="RWR68" s="22"/>
      <c r="RWS68" s="22"/>
      <c r="RWT68" s="22"/>
      <c r="RWU68" s="22"/>
      <c r="RWV68" s="22"/>
      <c r="RWW68" s="22"/>
      <c r="RWX68" s="22"/>
      <c r="RWY68" s="22"/>
      <c r="RWZ68" s="22"/>
      <c r="RXA68" s="22"/>
      <c r="RXB68" s="22"/>
      <c r="RXC68" s="22"/>
      <c r="RXD68" s="22"/>
      <c r="RXE68" s="22"/>
      <c r="RXF68" s="22"/>
      <c r="RXG68" s="22"/>
      <c r="RXH68" s="22"/>
      <c r="RXI68" s="22"/>
      <c r="RXJ68" s="22"/>
      <c r="RXK68" s="22"/>
      <c r="RXL68" s="22"/>
      <c r="RXM68" s="22"/>
      <c r="RXN68" s="22"/>
      <c r="RXO68" s="22"/>
      <c r="RXP68" s="22"/>
      <c r="RXQ68" s="22"/>
      <c r="RXR68" s="22"/>
      <c r="RXS68" s="22"/>
      <c r="RXT68" s="22"/>
      <c r="RXU68" s="22"/>
      <c r="RXV68" s="22"/>
      <c r="RXW68" s="22"/>
      <c r="RXX68" s="22"/>
      <c r="RXY68" s="22"/>
      <c r="RXZ68" s="22"/>
      <c r="RYA68" s="22"/>
      <c r="RYB68" s="22"/>
      <c r="RYC68" s="22"/>
      <c r="RYD68" s="22"/>
      <c r="RYE68" s="22"/>
      <c r="RYF68" s="22"/>
      <c r="RYG68" s="22"/>
      <c r="RYH68" s="22"/>
      <c r="RYI68" s="22"/>
      <c r="RYJ68" s="22"/>
      <c r="RYK68" s="22"/>
      <c r="RYL68" s="22"/>
      <c r="RYM68" s="22"/>
      <c r="RYN68" s="22"/>
      <c r="RYO68" s="22"/>
      <c r="RYP68" s="22"/>
      <c r="RYQ68" s="22"/>
      <c r="RYR68" s="22"/>
      <c r="RYS68" s="22"/>
      <c r="RYT68" s="22"/>
      <c r="RYU68" s="22"/>
      <c r="RYV68" s="22"/>
      <c r="RYW68" s="22"/>
      <c r="RYX68" s="22"/>
      <c r="RYY68" s="22"/>
      <c r="RYZ68" s="22"/>
      <c r="RZA68" s="22"/>
      <c r="RZB68" s="22"/>
      <c r="RZC68" s="22"/>
      <c r="RZD68" s="22"/>
      <c r="RZE68" s="22"/>
      <c r="RZF68" s="22"/>
      <c r="RZG68" s="22"/>
      <c r="RZH68" s="22"/>
      <c r="RZI68" s="22"/>
      <c r="RZJ68" s="22"/>
      <c r="RZK68" s="22"/>
      <c r="RZL68" s="22"/>
      <c r="RZM68" s="22"/>
      <c r="RZN68" s="22"/>
      <c r="RZO68" s="22"/>
      <c r="RZP68" s="22"/>
      <c r="RZQ68" s="22"/>
      <c r="RZR68" s="22"/>
      <c r="RZS68" s="22"/>
      <c r="RZT68" s="22"/>
      <c r="RZU68" s="22"/>
      <c r="RZV68" s="22"/>
      <c r="RZW68" s="22"/>
      <c r="RZX68" s="22"/>
      <c r="RZY68" s="22"/>
      <c r="RZZ68" s="22"/>
      <c r="SAA68" s="22"/>
      <c r="SAB68" s="22"/>
      <c r="SAC68" s="22"/>
      <c r="SAD68" s="22"/>
      <c r="SAE68" s="22"/>
      <c r="SAF68" s="22"/>
      <c r="SAG68" s="22"/>
      <c r="SAH68" s="22"/>
      <c r="SAI68" s="22"/>
      <c r="SAJ68" s="22"/>
      <c r="SAK68" s="22"/>
      <c r="SAL68" s="22"/>
      <c r="SAM68" s="22"/>
      <c r="SAN68" s="22"/>
      <c r="SAO68" s="22"/>
      <c r="SAP68" s="22"/>
      <c r="SAQ68" s="22"/>
      <c r="SAR68" s="22"/>
      <c r="SAS68" s="22"/>
      <c r="SAT68" s="22"/>
      <c r="SAU68" s="22"/>
      <c r="SAV68" s="22"/>
      <c r="SAW68" s="22"/>
      <c r="SAX68" s="22"/>
      <c r="SAY68" s="22"/>
      <c r="SAZ68" s="22"/>
      <c r="SBA68" s="22"/>
      <c r="SBB68" s="22"/>
      <c r="SBC68" s="22"/>
      <c r="SBD68" s="22"/>
      <c r="SBE68" s="22"/>
      <c r="SBF68" s="22"/>
      <c r="SBG68" s="22"/>
      <c r="SBH68" s="22"/>
      <c r="SBI68" s="22"/>
      <c r="SBJ68" s="22"/>
      <c r="SBK68" s="22"/>
      <c r="SBL68" s="22"/>
      <c r="SBM68" s="22"/>
      <c r="SBN68" s="22"/>
      <c r="SBO68" s="22"/>
      <c r="SBP68" s="22"/>
      <c r="SBQ68" s="22"/>
      <c r="SBR68" s="22"/>
      <c r="SBS68" s="22"/>
      <c r="SBT68" s="22"/>
      <c r="SBU68" s="22"/>
      <c r="SBV68" s="22"/>
      <c r="SBW68" s="22"/>
      <c r="SBX68" s="22"/>
      <c r="SBY68" s="22"/>
      <c r="SBZ68" s="22"/>
      <c r="SCA68" s="22"/>
      <c r="SCB68" s="22"/>
      <c r="SCC68" s="22"/>
      <c r="SCD68" s="22"/>
      <c r="SCE68" s="22"/>
      <c r="SCF68" s="22"/>
      <c r="SCG68" s="22"/>
      <c r="SCH68" s="22"/>
      <c r="SCI68" s="22"/>
      <c r="SCJ68" s="22"/>
      <c r="SCK68" s="22"/>
      <c r="SCL68" s="22"/>
      <c r="SCM68" s="22"/>
      <c r="SCN68" s="22"/>
      <c r="SCO68" s="22"/>
      <c r="SCP68" s="22"/>
      <c r="SCQ68" s="22"/>
      <c r="SCR68" s="22"/>
      <c r="SCS68" s="22"/>
      <c r="SCT68" s="22"/>
      <c r="SCU68" s="22"/>
      <c r="SCV68" s="22"/>
      <c r="SCW68" s="22"/>
      <c r="SCX68" s="22"/>
      <c r="SCY68" s="22"/>
      <c r="SCZ68" s="22"/>
      <c r="SDA68" s="22"/>
      <c r="SDB68" s="22"/>
      <c r="SDC68" s="22"/>
      <c r="SDD68" s="22"/>
      <c r="SDE68" s="22"/>
      <c r="SDF68" s="22"/>
      <c r="SDG68" s="22"/>
      <c r="SDH68" s="22"/>
      <c r="SDI68" s="22"/>
      <c r="SDJ68" s="22"/>
      <c r="SDK68" s="22"/>
      <c r="SDL68" s="22"/>
      <c r="SDM68" s="22"/>
      <c r="SDN68" s="22"/>
      <c r="SDO68" s="22"/>
      <c r="SDP68" s="22"/>
      <c r="SDQ68" s="22"/>
      <c r="SDR68" s="22"/>
      <c r="SDS68" s="22"/>
      <c r="SDT68" s="22"/>
      <c r="SDU68" s="22"/>
      <c r="SDV68" s="22"/>
      <c r="SDW68" s="22"/>
      <c r="SDX68" s="22"/>
      <c r="SDY68" s="22"/>
      <c r="SDZ68" s="22"/>
      <c r="SEA68" s="22"/>
      <c r="SEB68" s="22"/>
      <c r="SEC68" s="22"/>
      <c r="SED68" s="22"/>
      <c r="SEE68" s="22"/>
      <c r="SEF68" s="22"/>
      <c r="SEG68" s="22"/>
      <c r="SEH68" s="22"/>
      <c r="SEI68" s="22"/>
      <c r="SEJ68" s="22"/>
      <c r="SEK68" s="22"/>
      <c r="SEL68" s="22"/>
      <c r="SEM68" s="22"/>
      <c r="SEN68" s="22"/>
      <c r="SEO68" s="22"/>
      <c r="SEP68" s="22"/>
      <c r="SEQ68" s="22"/>
      <c r="SER68" s="22"/>
      <c r="SES68" s="22"/>
      <c r="SET68" s="22"/>
      <c r="SEU68" s="22"/>
      <c r="SEV68" s="22"/>
      <c r="SEW68" s="22"/>
      <c r="SEX68" s="22"/>
      <c r="SEY68" s="22"/>
      <c r="SEZ68" s="22"/>
      <c r="SFA68" s="22"/>
      <c r="SFB68" s="22"/>
      <c r="SFC68" s="22"/>
      <c r="SFD68" s="22"/>
      <c r="SFE68" s="22"/>
      <c r="SFF68" s="22"/>
      <c r="SFG68" s="22"/>
      <c r="SFH68" s="22"/>
      <c r="SFI68" s="22"/>
      <c r="SFJ68" s="22"/>
      <c r="SFK68" s="22"/>
      <c r="SFL68" s="22"/>
      <c r="SFM68" s="22"/>
      <c r="SFN68" s="22"/>
      <c r="SFO68" s="22"/>
      <c r="SFP68" s="22"/>
      <c r="SFQ68" s="22"/>
      <c r="SFR68" s="22"/>
      <c r="SFS68" s="22"/>
      <c r="SFT68" s="22"/>
      <c r="SFU68" s="22"/>
      <c r="SFV68" s="22"/>
      <c r="SFW68" s="22"/>
      <c r="SFX68" s="22"/>
      <c r="SFY68" s="22"/>
      <c r="SFZ68" s="22"/>
      <c r="SGA68" s="22"/>
      <c r="SGB68" s="22"/>
      <c r="SGC68" s="22"/>
      <c r="SGD68" s="22"/>
      <c r="SGE68" s="22"/>
      <c r="SGF68" s="22"/>
      <c r="SGG68" s="22"/>
      <c r="SGH68" s="22"/>
      <c r="SGI68" s="22"/>
      <c r="SGJ68" s="22"/>
      <c r="SGK68" s="22"/>
      <c r="SGL68" s="22"/>
      <c r="SGM68" s="22"/>
      <c r="SGN68" s="22"/>
      <c r="SGO68" s="22"/>
      <c r="SGP68" s="22"/>
      <c r="SGQ68" s="22"/>
      <c r="SGR68" s="22"/>
      <c r="SGS68" s="22"/>
      <c r="SGT68" s="22"/>
      <c r="SGU68" s="22"/>
      <c r="SGV68" s="22"/>
      <c r="SGW68" s="22"/>
      <c r="SGX68" s="22"/>
      <c r="SGY68" s="22"/>
      <c r="SGZ68" s="22"/>
      <c r="SHA68" s="22"/>
      <c r="SHB68" s="22"/>
      <c r="SHC68" s="22"/>
      <c r="SHD68" s="22"/>
      <c r="SHE68" s="22"/>
      <c r="SHF68" s="22"/>
      <c r="SHG68" s="22"/>
      <c r="SHH68" s="22"/>
      <c r="SHI68" s="22"/>
      <c r="SHJ68" s="22"/>
      <c r="SHK68" s="22"/>
      <c r="SHL68" s="22"/>
      <c r="SHM68" s="22"/>
      <c r="SHN68" s="22"/>
      <c r="SHO68" s="22"/>
      <c r="SHP68" s="22"/>
      <c r="SHQ68" s="22"/>
      <c r="SHR68" s="22"/>
      <c r="SHS68" s="22"/>
      <c r="SHT68" s="22"/>
      <c r="SHU68" s="22"/>
      <c r="SHV68" s="22"/>
      <c r="SHW68" s="22"/>
      <c r="SHX68" s="22"/>
      <c r="SHY68" s="22"/>
      <c r="SHZ68" s="22"/>
      <c r="SIA68" s="22"/>
      <c r="SIB68" s="22"/>
      <c r="SIC68" s="22"/>
      <c r="SID68" s="22"/>
      <c r="SIE68" s="22"/>
      <c r="SIF68" s="22"/>
      <c r="SIG68" s="22"/>
      <c r="SIH68" s="22"/>
      <c r="SII68" s="22"/>
      <c r="SIJ68" s="22"/>
      <c r="SIK68" s="22"/>
      <c r="SIL68" s="22"/>
      <c r="SIM68" s="22"/>
      <c r="SIN68" s="22"/>
      <c r="SIO68" s="22"/>
      <c r="SIP68" s="22"/>
      <c r="SIQ68" s="22"/>
      <c r="SIR68" s="22"/>
      <c r="SIS68" s="22"/>
      <c r="SIT68" s="22"/>
      <c r="SIU68" s="22"/>
      <c r="SIV68" s="22"/>
      <c r="SIW68" s="22"/>
      <c r="SIX68" s="22"/>
      <c r="SIY68" s="22"/>
      <c r="SIZ68" s="22"/>
      <c r="SJA68" s="22"/>
      <c r="SJB68" s="22"/>
      <c r="SJC68" s="22"/>
      <c r="SJD68" s="22"/>
      <c r="SJE68" s="22"/>
      <c r="SJF68" s="22"/>
      <c r="SJG68" s="22"/>
      <c r="SJH68" s="22"/>
      <c r="SJI68" s="22"/>
      <c r="SJJ68" s="22"/>
      <c r="SJK68" s="22"/>
      <c r="SJL68" s="22"/>
      <c r="SJM68" s="22"/>
      <c r="SJN68" s="22"/>
      <c r="SJO68" s="22"/>
      <c r="SJP68" s="22"/>
      <c r="SJQ68" s="22"/>
      <c r="SJR68" s="22"/>
      <c r="SJS68" s="22"/>
      <c r="SJT68" s="22"/>
      <c r="SJU68" s="22"/>
      <c r="SJV68" s="22"/>
      <c r="SJW68" s="22"/>
      <c r="SJX68" s="22"/>
      <c r="SJY68" s="22"/>
      <c r="SJZ68" s="22"/>
      <c r="SKA68" s="22"/>
      <c r="SKB68" s="22"/>
      <c r="SKC68" s="22"/>
      <c r="SKD68" s="22"/>
      <c r="SKE68" s="22"/>
      <c r="SKF68" s="22"/>
      <c r="SKG68" s="22"/>
      <c r="SKH68" s="22"/>
      <c r="SKI68" s="22"/>
      <c r="SKJ68" s="22"/>
      <c r="SKK68" s="22"/>
      <c r="SKL68" s="22"/>
      <c r="SKM68" s="22"/>
      <c r="SKN68" s="22"/>
      <c r="SKO68" s="22"/>
      <c r="SKP68" s="22"/>
      <c r="SKQ68" s="22"/>
      <c r="SKR68" s="22"/>
      <c r="SKS68" s="22"/>
      <c r="SKT68" s="22"/>
      <c r="SKU68" s="22"/>
      <c r="SKV68" s="22"/>
      <c r="SKW68" s="22"/>
      <c r="SKX68" s="22"/>
      <c r="SKY68" s="22"/>
      <c r="SKZ68" s="22"/>
      <c r="SLA68" s="22"/>
      <c r="SLB68" s="22"/>
      <c r="SLC68" s="22"/>
      <c r="SLD68" s="22"/>
      <c r="SLE68" s="22"/>
      <c r="SLF68" s="22"/>
      <c r="SLG68" s="22"/>
      <c r="SLH68" s="22"/>
      <c r="SLI68" s="22"/>
      <c r="SLJ68" s="22"/>
      <c r="SLK68" s="22"/>
      <c r="SLL68" s="22"/>
      <c r="SLM68" s="22"/>
      <c r="SLN68" s="22"/>
      <c r="SLO68" s="22"/>
      <c r="SLP68" s="22"/>
      <c r="SLQ68" s="22"/>
      <c r="SLR68" s="22"/>
      <c r="SLS68" s="22"/>
      <c r="SLT68" s="22"/>
      <c r="SLU68" s="22"/>
      <c r="SLV68" s="22"/>
      <c r="SLW68" s="22"/>
      <c r="SLX68" s="22"/>
      <c r="SLY68" s="22"/>
      <c r="SLZ68" s="22"/>
      <c r="SMA68" s="22"/>
      <c r="SMB68" s="22"/>
      <c r="SMC68" s="22"/>
      <c r="SMD68" s="22"/>
      <c r="SME68" s="22"/>
      <c r="SMF68" s="22"/>
      <c r="SMG68" s="22"/>
      <c r="SMH68" s="22"/>
      <c r="SMI68" s="22"/>
      <c r="SMJ68" s="22"/>
      <c r="SMK68" s="22"/>
      <c r="SML68" s="22"/>
      <c r="SMM68" s="22"/>
      <c r="SMN68" s="22"/>
      <c r="SMO68" s="22"/>
      <c r="SMP68" s="22"/>
      <c r="SMQ68" s="22"/>
      <c r="SMR68" s="22"/>
      <c r="SMS68" s="22"/>
      <c r="SMT68" s="22"/>
      <c r="SMU68" s="22"/>
      <c r="SMV68" s="22"/>
      <c r="SMW68" s="22"/>
      <c r="SMX68" s="22"/>
      <c r="SMY68" s="22"/>
      <c r="SMZ68" s="22"/>
      <c r="SNA68" s="22"/>
      <c r="SNB68" s="22"/>
      <c r="SNC68" s="22"/>
      <c r="SND68" s="22"/>
      <c r="SNE68" s="22"/>
      <c r="SNF68" s="22"/>
      <c r="SNG68" s="22"/>
      <c r="SNH68" s="22"/>
      <c r="SNI68" s="22"/>
      <c r="SNJ68" s="22"/>
      <c r="SNK68" s="22"/>
      <c r="SNL68" s="22"/>
      <c r="SNM68" s="22"/>
      <c r="SNN68" s="22"/>
      <c r="SNO68" s="22"/>
      <c r="SNP68" s="22"/>
      <c r="SNQ68" s="22"/>
      <c r="SNR68" s="22"/>
      <c r="SNS68" s="22"/>
      <c r="SNT68" s="22"/>
      <c r="SNU68" s="22"/>
      <c r="SNV68" s="22"/>
      <c r="SNW68" s="22"/>
      <c r="SNX68" s="22"/>
      <c r="SNY68" s="22"/>
      <c r="SNZ68" s="22"/>
      <c r="SOA68" s="22"/>
      <c r="SOB68" s="22"/>
      <c r="SOC68" s="22"/>
      <c r="SOD68" s="22"/>
      <c r="SOE68" s="22"/>
      <c r="SOF68" s="22"/>
      <c r="SOG68" s="22"/>
      <c r="SOH68" s="22"/>
      <c r="SOI68" s="22"/>
      <c r="SOJ68" s="22"/>
      <c r="SOK68" s="22"/>
      <c r="SOL68" s="22"/>
      <c r="SOM68" s="22"/>
      <c r="SON68" s="22"/>
      <c r="SOO68" s="22"/>
      <c r="SOP68" s="22"/>
      <c r="SOQ68" s="22"/>
      <c r="SOR68" s="22"/>
      <c r="SOS68" s="22"/>
      <c r="SOT68" s="22"/>
      <c r="SOU68" s="22"/>
      <c r="SOV68" s="22"/>
      <c r="SOW68" s="22"/>
      <c r="SOX68" s="22"/>
      <c r="SOY68" s="22"/>
      <c r="SOZ68" s="22"/>
      <c r="SPA68" s="22"/>
      <c r="SPB68" s="22"/>
      <c r="SPC68" s="22"/>
      <c r="SPD68" s="22"/>
      <c r="SPE68" s="22"/>
      <c r="SPF68" s="22"/>
      <c r="SPG68" s="22"/>
      <c r="SPH68" s="22"/>
      <c r="SPI68" s="22"/>
      <c r="SPJ68" s="22"/>
      <c r="SPK68" s="22"/>
      <c r="SPL68" s="22"/>
      <c r="SPM68" s="22"/>
      <c r="SPN68" s="22"/>
      <c r="SPO68" s="22"/>
      <c r="SPP68" s="22"/>
      <c r="SPQ68" s="22"/>
      <c r="SPR68" s="22"/>
      <c r="SPS68" s="22"/>
      <c r="SPT68" s="22"/>
      <c r="SPU68" s="22"/>
      <c r="SPV68" s="22"/>
      <c r="SPW68" s="22"/>
      <c r="SPX68" s="22"/>
      <c r="SPY68" s="22"/>
      <c r="SPZ68" s="22"/>
      <c r="SQA68" s="22"/>
      <c r="SQB68" s="22"/>
      <c r="SQC68" s="22"/>
      <c r="SQD68" s="22"/>
      <c r="SQE68" s="22"/>
      <c r="SQF68" s="22"/>
      <c r="SQG68" s="22"/>
      <c r="SQH68" s="22"/>
      <c r="SQI68" s="22"/>
      <c r="SQJ68" s="22"/>
      <c r="SQK68" s="22"/>
      <c r="SQL68" s="22"/>
      <c r="SQM68" s="22"/>
      <c r="SQN68" s="22"/>
      <c r="SQO68" s="22"/>
      <c r="SQP68" s="22"/>
      <c r="SQQ68" s="22"/>
      <c r="SQR68" s="22"/>
      <c r="SQS68" s="22"/>
      <c r="SQT68" s="22"/>
      <c r="SQU68" s="22"/>
      <c r="SQV68" s="22"/>
      <c r="SQW68" s="22"/>
      <c r="SQX68" s="22"/>
      <c r="SQY68" s="22"/>
      <c r="SQZ68" s="22"/>
      <c r="SRA68" s="22"/>
      <c r="SRB68" s="22"/>
      <c r="SRC68" s="22"/>
      <c r="SRD68" s="22"/>
      <c r="SRE68" s="22"/>
      <c r="SRF68" s="22"/>
      <c r="SRG68" s="22"/>
      <c r="SRH68" s="22"/>
      <c r="SRI68" s="22"/>
      <c r="SRJ68" s="22"/>
      <c r="SRK68" s="22"/>
      <c r="SRL68" s="22"/>
      <c r="SRM68" s="22"/>
      <c r="SRN68" s="22"/>
      <c r="SRO68" s="22"/>
      <c r="SRP68" s="22"/>
      <c r="SRQ68" s="22"/>
      <c r="SRR68" s="22"/>
      <c r="SRS68" s="22"/>
      <c r="SRT68" s="22"/>
      <c r="SRU68" s="22"/>
      <c r="SRV68" s="22"/>
      <c r="SRW68" s="22"/>
      <c r="SRX68" s="22"/>
      <c r="SRY68" s="22"/>
      <c r="SRZ68" s="22"/>
      <c r="SSA68" s="22"/>
      <c r="SSB68" s="22"/>
      <c r="SSC68" s="22"/>
      <c r="SSD68" s="22"/>
      <c r="SSE68" s="22"/>
      <c r="SSF68" s="22"/>
      <c r="SSG68" s="22"/>
      <c r="SSH68" s="22"/>
      <c r="SSI68" s="22"/>
      <c r="SSJ68" s="22"/>
      <c r="SSK68" s="22"/>
      <c r="SSL68" s="22"/>
      <c r="SSM68" s="22"/>
      <c r="SSN68" s="22"/>
      <c r="SSO68" s="22"/>
      <c r="SSP68" s="22"/>
      <c r="SSQ68" s="22"/>
      <c r="SSR68" s="22"/>
      <c r="SSS68" s="22"/>
      <c r="SST68" s="22"/>
      <c r="SSU68" s="22"/>
      <c r="SSV68" s="22"/>
      <c r="SSW68" s="22"/>
      <c r="SSX68" s="22"/>
      <c r="SSY68" s="22"/>
      <c r="SSZ68" s="22"/>
      <c r="STA68" s="22"/>
      <c r="STB68" s="22"/>
      <c r="STC68" s="22"/>
      <c r="STD68" s="22"/>
      <c r="STE68" s="22"/>
      <c r="STF68" s="22"/>
      <c r="STG68" s="22"/>
      <c r="STH68" s="22"/>
      <c r="STI68" s="22"/>
      <c r="STJ68" s="22"/>
      <c r="STK68" s="22"/>
      <c r="STL68" s="22"/>
      <c r="STM68" s="22"/>
      <c r="STN68" s="22"/>
      <c r="STO68" s="22"/>
      <c r="STP68" s="22"/>
      <c r="STQ68" s="22"/>
      <c r="STR68" s="22"/>
      <c r="STS68" s="22"/>
      <c r="STT68" s="22"/>
      <c r="STU68" s="22"/>
      <c r="STV68" s="22"/>
      <c r="STW68" s="22"/>
      <c r="STX68" s="22"/>
      <c r="STY68" s="22"/>
      <c r="STZ68" s="22"/>
      <c r="SUA68" s="22"/>
      <c r="SUB68" s="22"/>
      <c r="SUC68" s="22"/>
      <c r="SUD68" s="22"/>
      <c r="SUE68" s="22"/>
      <c r="SUF68" s="22"/>
      <c r="SUG68" s="22"/>
      <c r="SUH68" s="22"/>
      <c r="SUI68" s="22"/>
      <c r="SUJ68" s="22"/>
      <c r="SUK68" s="22"/>
      <c r="SUL68" s="22"/>
      <c r="SUM68" s="22"/>
      <c r="SUN68" s="22"/>
      <c r="SUO68" s="22"/>
      <c r="SUP68" s="22"/>
      <c r="SUQ68" s="22"/>
      <c r="SUR68" s="22"/>
      <c r="SUS68" s="22"/>
      <c r="SUT68" s="22"/>
      <c r="SUU68" s="22"/>
      <c r="SUV68" s="22"/>
      <c r="SUW68" s="22"/>
      <c r="SUX68" s="22"/>
      <c r="SUY68" s="22"/>
      <c r="SUZ68" s="22"/>
      <c r="SVA68" s="22"/>
      <c r="SVB68" s="22"/>
      <c r="SVC68" s="22"/>
      <c r="SVD68" s="22"/>
      <c r="SVE68" s="22"/>
      <c r="SVF68" s="22"/>
      <c r="SVG68" s="22"/>
      <c r="SVH68" s="22"/>
      <c r="SVI68" s="22"/>
      <c r="SVJ68" s="22"/>
      <c r="SVK68" s="22"/>
      <c r="SVL68" s="22"/>
      <c r="SVM68" s="22"/>
      <c r="SVN68" s="22"/>
      <c r="SVO68" s="22"/>
      <c r="SVP68" s="22"/>
      <c r="SVQ68" s="22"/>
      <c r="SVR68" s="22"/>
      <c r="SVS68" s="22"/>
      <c r="SVT68" s="22"/>
      <c r="SVU68" s="22"/>
      <c r="SVV68" s="22"/>
      <c r="SVW68" s="22"/>
      <c r="SVX68" s="22"/>
      <c r="SVY68" s="22"/>
      <c r="SVZ68" s="22"/>
      <c r="SWA68" s="22"/>
      <c r="SWB68" s="22"/>
      <c r="SWC68" s="22"/>
      <c r="SWD68" s="22"/>
      <c r="SWE68" s="22"/>
      <c r="SWF68" s="22"/>
      <c r="SWG68" s="22"/>
      <c r="SWH68" s="22"/>
      <c r="SWI68" s="22"/>
      <c r="SWJ68" s="22"/>
      <c r="SWK68" s="22"/>
      <c r="SWL68" s="22"/>
      <c r="SWM68" s="22"/>
      <c r="SWN68" s="22"/>
      <c r="SWO68" s="22"/>
      <c r="SWP68" s="22"/>
      <c r="SWQ68" s="22"/>
      <c r="SWR68" s="22"/>
      <c r="SWS68" s="22"/>
      <c r="SWT68" s="22"/>
      <c r="SWU68" s="22"/>
      <c r="SWV68" s="22"/>
      <c r="SWW68" s="22"/>
      <c r="SWX68" s="22"/>
      <c r="SWY68" s="22"/>
      <c r="SWZ68" s="22"/>
      <c r="SXA68" s="22"/>
      <c r="SXB68" s="22"/>
      <c r="SXC68" s="22"/>
      <c r="SXD68" s="22"/>
      <c r="SXE68" s="22"/>
      <c r="SXF68" s="22"/>
      <c r="SXG68" s="22"/>
      <c r="SXH68" s="22"/>
      <c r="SXI68" s="22"/>
      <c r="SXJ68" s="22"/>
      <c r="SXK68" s="22"/>
      <c r="SXL68" s="22"/>
      <c r="SXM68" s="22"/>
      <c r="SXN68" s="22"/>
      <c r="SXO68" s="22"/>
      <c r="SXP68" s="22"/>
      <c r="SXQ68" s="22"/>
      <c r="SXR68" s="22"/>
      <c r="SXS68" s="22"/>
      <c r="SXT68" s="22"/>
      <c r="SXU68" s="22"/>
      <c r="SXV68" s="22"/>
      <c r="SXW68" s="22"/>
      <c r="SXX68" s="22"/>
      <c r="SXY68" s="22"/>
      <c r="SXZ68" s="22"/>
      <c r="SYA68" s="22"/>
      <c r="SYB68" s="22"/>
      <c r="SYC68" s="22"/>
      <c r="SYD68" s="22"/>
      <c r="SYE68" s="22"/>
      <c r="SYF68" s="22"/>
      <c r="SYG68" s="22"/>
      <c r="SYH68" s="22"/>
      <c r="SYI68" s="22"/>
      <c r="SYJ68" s="22"/>
      <c r="SYK68" s="22"/>
      <c r="SYL68" s="22"/>
      <c r="SYM68" s="22"/>
      <c r="SYN68" s="22"/>
      <c r="SYO68" s="22"/>
      <c r="SYP68" s="22"/>
      <c r="SYQ68" s="22"/>
      <c r="SYR68" s="22"/>
      <c r="SYS68" s="22"/>
      <c r="SYT68" s="22"/>
      <c r="SYU68" s="22"/>
      <c r="SYV68" s="22"/>
      <c r="SYW68" s="22"/>
      <c r="SYX68" s="22"/>
      <c r="SYY68" s="22"/>
      <c r="SYZ68" s="22"/>
      <c r="SZA68" s="22"/>
      <c r="SZB68" s="22"/>
      <c r="SZC68" s="22"/>
      <c r="SZD68" s="22"/>
      <c r="SZE68" s="22"/>
      <c r="SZF68" s="22"/>
      <c r="SZG68" s="22"/>
      <c r="SZH68" s="22"/>
      <c r="SZI68" s="22"/>
      <c r="SZJ68" s="22"/>
      <c r="SZK68" s="22"/>
      <c r="SZL68" s="22"/>
      <c r="SZM68" s="22"/>
      <c r="SZN68" s="22"/>
      <c r="SZO68" s="22"/>
      <c r="SZP68" s="22"/>
      <c r="SZQ68" s="22"/>
      <c r="SZR68" s="22"/>
      <c r="SZS68" s="22"/>
      <c r="SZT68" s="22"/>
      <c r="SZU68" s="22"/>
      <c r="SZV68" s="22"/>
      <c r="SZW68" s="22"/>
      <c r="SZX68" s="22"/>
      <c r="SZY68" s="22"/>
      <c r="SZZ68" s="22"/>
      <c r="TAA68" s="22"/>
      <c r="TAB68" s="22"/>
      <c r="TAC68" s="22"/>
      <c r="TAD68" s="22"/>
      <c r="TAE68" s="22"/>
      <c r="TAF68" s="22"/>
      <c r="TAG68" s="22"/>
      <c r="TAH68" s="22"/>
      <c r="TAI68" s="22"/>
      <c r="TAJ68" s="22"/>
      <c r="TAK68" s="22"/>
      <c r="TAL68" s="22"/>
      <c r="TAM68" s="22"/>
      <c r="TAN68" s="22"/>
      <c r="TAO68" s="22"/>
      <c r="TAP68" s="22"/>
      <c r="TAQ68" s="22"/>
      <c r="TAR68" s="22"/>
      <c r="TAS68" s="22"/>
      <c r="TAT68" s="22"/>
      <c r="TAU68" s="22"/>
      <c r="TAV68" s="22"/>
      <c r="TAW68" s="22"/>
      <c r="TAX68" s="22"/>
      <c r="TAY68" s="22"/>
      <c r="TAZ68" s="22"/>
      <c r="TBA68" s="22"/>
      <c r="TBB68" s="22"/>
      <c r="TBC68" s="22"/>
      <c r="TBD68" s="22"/>
      <c r="TBE68" s="22"/>
      <c r="TBF68" s="22"/>
      <c r="TBG68" s="22"/>
      <c r="TBH68" s="22"/>
      <c r="TBI68" s="22"/>
      <c r="TBJ68" s="22"/>
      <c r="TBK68" s="22"/>
      <c r="TBL68" s="22"/>
      <c r="TBM68" s="22"/>
      <c r="TBN68" s="22"/>
      <c r="TBO68" s="22"/>
      <c r="TBP68" s="22"/>
      <c r="TBQ68" s="22"/>
      <c r="TBR68" s="22"/>
      <c r="TBS68" s="22"/>
      <c r="TBT68" s="22"/>
      <c r="TBU68" s="22"/>
      <c r="TBV68" s="22"/>
      <c r="TBW68" s="22"/>
      <c r="TBX68" s="22"/>
      <c r="TBY68" s="22"/>
      <c r="TBZ68" s="22"/>
      <c r="TCA68" s="22"/>
      <c r="TCB68" s="22"/>
      <c r="TCC68" s="22"/>
      <c r="TCD68" s="22"/>
      <c r="TCE68" s="22"/>
      <c r="TCF68" s="22"/>
      <c r="TCG68" s="22"/>
      <c r="TCH68" s="22"/>
      <c r="TCI68" s="22"/>
      <c r="TCJ68" s="22"/>
      <c r="TCK68" s="22"/>
      <c r="TCL68" s="22"/>
      <c r="TCM68" s="22"/>
      <c r="TCN68" s="22"/>
      <c r="TCO68" s="22"/>
      <c r="TCP68" s="22"/>
      <c r="TCQ68" s="22"/>
      <c r="TCR68" s="22"/>
      <c r="TCS68" s="22"/>
      <c r="TCT68" s="22"/>
      <c r="TCU68" s="22"/>
      <c r="TCV68" s="22"/>
      <c r="TCW68" s="22"/>
      <c r="TCX68" s="22"/>
      <c r="TCY68" s="22"/>
      <c r="TCZ68" s="22"/>
      <c r="TDA68" s="22"/>
      <c r="TDB68" s="22"/>
      <c r="TDC68" s="22"/>
      <c r="TDD68" s="22"/>
      <c r="TDE68" s="22"/>
      <c r="TDF68" s="22"/>
      <c r="TDG68" s="22"/>
      <c r="TDH68" s="22"/>
      <c r="TDI68" s="22"/>
      <c r="TDJ68" s="22"/>
      <c r="TDK68" s="22"/>
      <c r="TDL68" s="22"/>
      <c r="TDM68" s="22"/>
      <c r="TDN68" s="22"/>
      <c r="TDO68" s="22"/>
      <c r="TDP68" s="22"/>
      <c r="TDQ68" s="22"/>
      <c r="TDR68" s="22"/>
      <c r="TDS68" s="22"/>
      <c r="TDT68" s="22"/>
      <c r="TDU68" s="22"/>
      <c r="TDV68" s="22"/>
      <c r="TDW68" s="22"/>
      <c r="TDX68" s="22"/>
      <c r="TDY68" s="22"/>
      <c r="TDZ68" s="22"/>
      <c r="TEA68" s="22"/>
      <c r="TEB68" s="22"/>
      <c r="TEC68" s="22"/>
      <c r="TED68" s="22"/>
      <c r="TEE68" s="22"/>
      <c r="TEF68" s="22"/>
      <c r="TEG68" s="22"/>
      <c r="TEH68" s="22"/>
      <c r="TEI68" s="22"/>
      <c r="TEJ68" s="22"/>
      <c r="TEK68" s="22"/>
      <c r="TEL68" s="22"/>
      <c r="TEM68" s="22"/>
      <c r="TEN68" s="22"/>
      <c r="TEO68" s="22"/>
      <c r="TEP68" s="22"/>
      <c r="TEQ68" s="22"/>
      <c r="TER68" s="22"/>
      <c r="TES68" s="22"/>
      <c r="TET68" s="22"/>
      <c r="TEU68" s="22"/>
      <c r="TEV68" s="22"/>
      <c r="TEW68" s="22"/>
      <c r="TEX68" s="22"/>
      <c r="TEY68" s="22"/>
      <c r="TEZ68" s="22"/>
      <c r="TFA68" s="22"/>
      <c r="TFB68" s="22"/>
      <c r="TFC68" s="22"/>
      <c r="TFD68" s="22"/>
      <c r="TFE68" s="22"/>
      <c r="TFF68" s="22"/>
      <c r="TFG68" s="22"/>
      <c r="TFH68" s="22"/>
      <c r="TFI68" s="22"/>
      <c r="TFJ68" s="22"/>
      <c r="TFK68" s="22"/>
      <c r="TFL68" s="22"/>
      <c r="TFM68" s="22"/>
      <c r="TFN68" s="22"/>
      <c r="TFO68" s="22"/>
      <c r="TFP68" s="22"/>
      <c r="TFQ68" s="22"/>
      <c r="TFR68" s="22"/>
      <c r="TFS68" s="22"/>
      <c r="TFT68" s="22"/>
      <c r="TFU68" s="22"/>
      <c r="TFV68" s="22"/>
      <c r="TFW68" s="22"/>
      <c r="TFX68" s="22"/>
      <c r="TFY68" s="22"/>
      <c r="TFZ68" s="22"/>
      <c r="TGA68" s="22"/>
      <c r="TGB68" s="22"/>
      <c r="TGC68" s="22"/>
      <c r="TGD68" s="22"/>
      <c r="TGE68" s="22"/>
      <c r="TGF68" s="22"/>
      <c r="TGG68" s="22"/>
      <c r="TGH68" s="22"/>
      <c r="TGI68" s="22"/>
      <c r="TGJ68" s="22"/>
      <c r="TGK68" s="22"/>
      <c r="TGL68" s="22"/>
      <c r="TGM68" s="22"/>
      <c r="TGN68" s="22"/>
      <c r="TGO68" s="22"/>
      <c r="TGP68" s="22"/>
      <c r="TGQ68" s="22"/>
      <c r="TGR68" s="22"/>
      <c r="TGS68" s="22"/>
      <c r="TGT68" s="22"/>
      <c r="TGU68" s="22"/>
      <c r="TGV68" s="22"/>
      <c r="TGW68" s="22"/>
      <c r="TGX68" s="22"/>
      <c r="TGY68" s="22"/>
      <c r="TGZ68" s="22"/>
      <c r="THA68" s="22"/>
      <c r="THB68" s="22"/>
      <c r="THC68" s="22"/>
      <c r="THD68" s="22"/>
      <c r="THE68" s="22"/>
      <c r="THF68" s="22"/>
      <c r="THG68" s="22"/>
      <c r="THH68" s="22"/>
      <c r="THI68" s="22"/>
      <c r="THJ68" s="22"/>
      <c r="THK68" s="22"/>
      <c r="THL68" s="22"/>
      <c r="THM68" s="22"/>
      <c r="THN68" s="22"/>
      <c r="THO68" s="22"/>
      <c r="THP68" s="22"/>
      <c r="THQ68" s="22"/>
      <c r="THR68" s="22"/>
      <c r="THS68" s="22"/>
      <c r="THT68" s="22"/>
      <c r="THU68" s="22"/>
      <c r="THV68" s="22"/>
      <c r="THW68" s="22"/>
      <c r="THX68" s="22"/>
      <c r="THY68" s="22"/>
      <c r="THZ68" s="22"/>
      <c r="TIA68" s="22"/>
      <c r="TIB68" s="22"/>
      <c r="TIC68" s="22"/>
      <c r="TID68" s="22"/>
      <c r="TIE68" s="22"/>
      <c r="TIF68" s="22"/>
      <c r="TIG68" s="22"/>
      <c r="TIH68" s="22"/>
      <c r="TII68" s="22"/>
      <c r="TIJ68" s="22"/>
      <c r="TIK68" s="22"/>
      <c r="TIL68" s="22"/>
      <c r="TIM68" s="22"/>
      <c r="TIN68" s="22"/>
      <c r="TIO68" s="22"/>
      <c r="TIP68" s="22"/>
      <c r="TIQ68" s="22"/>
      <c r="TIR68" s="22"/>
      <c r="TIS68" s="22"/>
      <c r="TIT68" s="22"/>
      <c r="TIU68" s="22"/>
      <c r="TIV68" s="22"/>
      <c r="TIW68" s="22"/>
      <c r="TIX68" s="22"/>
      <c r="TIY68" s="22"/>
      <c r="TIZ68" s="22"/>
      <c r="TJA68" s="22"/>
      <c r="TJB68" s="22"/>
      <c r="TJC68" s="22"/>
      <c r="TJD68" s="22"/>
      <c r="TJE68" s="22"/>
      <c r="TJF68" s="22"/>
      <c r="TJG68" s="22"/>
      <c r="TJH68" s="22"/>
      <c r="TJI68" s="22"/>
      <c r="TJJ68" s="22"/>
      <c r="TJK68" s="22"/>
      <c r="TJL68" s="22"/>
      <c r="TJM68" s="22"/>
      <c r="TJN68" s="22"/>
      <c r="TJO68" s="22"/>
      <c r="TJP68" s="22"/>
      <c r="TJQ68" s="22"/>
      <c r="TJR68" s="22"/>
      <c r="TJS68" s="22"/>
      <c r="TJT68" s="22"/>
      <c r="TJU68" s="22"/>
      <c r="TJV68" s="22"/>
      <c r="TJW68" s="22"/>
      <c r="TJX68" s="22"/>
      <c r="TJY68" s="22"/>
      <c r="TJZ68" s="22"/>
      <c r="TKA68" s="22"/>
      <c r="TKB68" s="22"/>
      <c r="TKC68" s="22"/>
      <c r="TKD68" s="22"/>
      <c r="TKE68" s="22"/>
      <c r="TKF68" s="22"/>
      <c r="TKG68" s="22"/>
      <c r="TKH68" s="22"/>
      <c r="TKI68" s="22"/>
      <c r="TKJ68" s="22"/>
      <c r="TKK68" s="22"/>
      <c r="TKL68" s="22"/>
      <c r="TKM68" s="22"/>
      <c r="TKN68" s="22"/>
      <c r="TKO68" s="22"/>
      <c r="TKP68" s="22"/>
      <c r="TKQ68" s="22"/>
      <c r="TKR68" s="22"/>
      <c r="TKS68" s="22"/>
      <c r="TKT68" s="22"/>
      <c r="TKU68" s="22"/>
      <c r="TKV68" s="22"/>
      <c r="TKW68" s="22"/>
      <c r="TKX68" s="22"/>
      <c r="TKY68" s="22"/>
      <c r="TKZ68" s="22"/>
      <c r="TLA68" s="22"/>
      <c r="TLB68" s="22"/>
      <c r="TLC68" s="22"/>
      <c r="TLD68" s="22"/>
      <c r="TLE68" s="22"/>
      <c r="TLF68" s="22"/>
      <c r="TLG68" s="22"/>
      <c r="TLH68" s="22"/>
      <c r="TLI68" s="22"/>
      <c r="TLJ68" s="22"/>
      <c r="TLK68" s="22"/>
      <c r="TLL68" s="22"/>
      <c r="TLM68" s="22"/>
      <c r="TLN68" s="22"/>
      <c r="TLO68" s="22"/>
      <c r="TLP68" s="22"/>
      <c r="TLQ68" s="22"/>
      <c r="TLR68" s="22"/>
      <c r="TLS68" s="22"/>
      <c r="TLT68" s="22"/>
      <c r="TLU68" s="22"/>
      <c r="TLV68" s="22"/>
      <c r="TLW68" s="22"/>
      <c r="TLX68" s="22"/>
      <c r="TLY68" s="22"/>
      <c r="TLZ68" s="22"/>
      <c r="TMA68" s="22"/>
      <c r="TMB68" s="22"/>
      <c r="TMC68" s="22"/>
      <c r="TMD68" s="22"/>
      <c r="TME68" s="22"/>
      <c r="TMF68" s="22"/>
      <c r="TMG68" s="22"/>
      <c r="TMH68" s="22"/>
      <c r="TMI68" s="22"/>
      <c r="TMJ68" s="22"/>
      <c r="TMK68" s="22"/>
      <c r="TML68" s="22"/>
      <c r="TMM68" s="22"/>
      <c r="TMN68" s="22"/>
      <c r="TMO68" s="22"/>
      <c r="TMP68" s="22"/>
      <c r="TMQ68" s="22"/>
      <c r="TMR68" s="22"/>
      <c r="TMS68" s="22"/>
      <c r="TMT68" s="22"/>
      <c r="TMU68" s="22"/>
      <c r="TMV68" s="22"/>
      <c r="TMW68" s="22"/>
      <c r="TMX68" s="22"/>
      <c r="TMY68" s="22"/>
      <c r="TMZ68" s="22"/>
      <c r="TNA68" s="22"/>
      <c r="TNB68" s="22"/>
      <c r="TNC68" s="22"/>
      <c r="TND68" s="22"/>
      <c r="TNE68" s="22"/>
      <c r="TNF68" s="22"/>
      <c r="TNG68" s="22"/>
      <c r="TNH68" s="22"/>
      <c r="TNI68" s="22"/>
      <c r="TNJ68" s="22"/>
      <c r="TNK68" s="22"/>
      <c r="TNL68" s="22"/>
      <c r="TNM68" s="22"/>
      <c r="TNN68" s="22"/>
      <c r="TNO68" s="22"/>
      <c r="TNP68" s="22"/>
      <c r="TNQ68" s="22"/>
      <c r="TNR68" s="22"/>
      <c r="TNS68" s="22"/>
      <c r="TNT68" s="22"/>
      <c r="TNU68" s="22"/>
      <c r="TNV68" s="22"/>
      <c r="TNW68" s="22"/>
      <c r="TNX68" s="22"/>
      <c r="TNY68" s="22"/>
      <c r="TNZ68" s="22"/>
      <c r="TOA68" s="22"/>
      <c r="TOB68" s="22"/>
      <c r="TOC68" s="22"/>
      <c r="TOD68" s="22"/>
      <c r="TOE68" s="22"/>
      <c r="TOF68" s="22"/>
      <c r="TOG68" s="22"/>
      <c r="TOH68" s="22"/>
      <c r="TOI68" s="22"/>
      <c r="TOJ68" s="22"/>
      <c r="TOK68" s="22"/>
      <c r="TOL68" s="22"/>
      <c r="TOM68" s="22"/>
      <c r="TON68" s="22"/>
      <c r="TOO68" s="22"/>
      <c r="TOP68" s="22"/>
      <c r="TOQ68" s="22"/>
      <c r="TOR68" s="22"/>
      <c r="TOS68" s="22"/>
      <c r="TOT68" s="22"/>
      <c r="TOU68" s="22"/>
      <c r="TOV68" s="22"/>
      <c r="TOW68" s="22"/>
      <c r="TOX68" s="22"/>
      <c r="TOY68" s="22"/>
      <c r="TOZ68" s="22"/>
      <c r="TPA68" s="22"/>
      <c r="TPB68" s="22"/>
      <c r="TPC68" s="22"/>
      <c r="TPD68" s="22"/>
      <c r="TPE68" s="22"/>
      <c r="TPF68" s="22"/>
      <c r="TPG68" s="22"/>
      <c r="TPH68" s="22"/>
      <c r="TPI68" s="22"/>
      <c r="TPJ68" s="22"/>
      <c r="TPK68" s="22"/>
      <c r="TPL68" s="22"/>
      <c r="TPM68" s="22"/>
      <c r="TPN68" s="22"/>
      <c r="TPO68" s="22"/>
      <c r="TPP68" s="22"/>
      <c r="TPQ68" s="22"/>
      <c r="TPR68" s="22"/>
      <c r="TPS68" s="22"/>
      <c r="TPT68" s="22"/>
      <c r="TPU68" s="22"/>
      <c r="TPV68" s="22"/>
      <c r="TPW68" s="22"/>
      <c r="TPX68" s="22"/>
      <c r="TPY68" s="22"/>
      <c r="TPZ68" s="22"/>
      <c r="TQA68" s="22"/>
      <c r="TQB68" s="22"/>
      <c r="TQC68" s="22"/>
      <c r="TQD68" s="22"/>
      <c r="TQE68" s="22"/>
      <c r="TQF68" s="22"/>
      <c r="TQG68" s="22"/>
      <c r="TQH68" s="22"/>
      <c r="TQI68" s="22"/>
      <c r="TQJ68" s="22"/>
      <c r="TQK68" s="22"/>
      <c r="TQL68" s="22"/>
      <c r="TQM68" s="22"/>
      <c r="TQN68" s="22"/>
      <c r="TQO68" s="22"/>
      <c r="TQP68" s="22"/>
      <c r="TQQ68" s="22"/>
      <c r="TQR68" s="22"/>
      <c r="TQS68" s="22"/>
      <c r="TQT68" s="22"/>
      <c r="TQU68" s="22"/>
      <c r="TQV68" s="22"/>
      <c r="TQW68" s="22"/>
      <c r="TQX68" s="22"/>
      <c r="TQY68" s="22"/>
      <c r="TQZ68" s="22"/>
      <c r="TRA68" s="22"/>
      <c r="TRB68" s="22"/>
      <c r="TRC68" s="22"/>
      <c r="TRD68" s="22"/>
      <c r="TRE68" s="22"/>
      <c r="TRF68" s="22"/>
      <c r="TRG68" s="22"/>
      <c r="TRH68" s="22"/>
      <c r="TRI68" s="22"/>
      <c r="TRJ68" s="22"/>
      <c r="TRK68" s="22"/>
      <c r="TRL68" s="22"/>
      <c r="TRM68" s="22"/>
      <c r="TRN68" s="22"/>
      <c r="TRO68" s="22"/>
      <c r="TRP68" s="22"/>
      <c r="TRQ68" s="22"/>
      <c r="TRR68" s="22"/>
      <c r="TRS68" s="22"/>
      <c r="TRT68" s="22"/>
      <c r="TRU68" s="22"/>
      <c r="TRV68" s="22"/>
      <c r="TRW68" s="22"/>
      <c r="TRX68" s="22"/>
      <c r="TRY68" s="22"/>
      <c r="TRZ68" s="22"/>
      <c r="TSA68" s="22"/>
      <c r="TSB68" s="22"/>
      <c r="TSC68" s="22"/>
      <c r="TSD68" s="22"/>
      <c r="TSE68" s="22"/>
      <c r="TSF68" s="22"/>
      <c r="TSG68" s="22"/>
      <c r="TSH68" s="22"/>
      <c r="TSI68" s="22"/>
      <c r="TSJ68" s="22"/>
      <c r="TSK68" s="22"/>
      <c r="TSL68" s="22"/>
      <c r="TSM68" s="22"/>
      <c r="TSN68" s="22"/>
      <c r="TSO68" s="22"/>
      <c r="TSP68" s="22"/>
      <c r="TSQ68" s="22"/>
      <c r="TSR68" s="22"/>
      <c r="TSS68" s="22"/>
      <c r="TST68" s="22"/>
      <c r="TSU68" s="22"/>
      <c r="TSV68" s="22"/>
      <c r="TSW68" s="22"/>
      <c r="TSX68" s="22"/>
      <c r="TSY68" s="22"/>
      <c r="TSZ68" s="22"/>
      <c r="TTA68" s="22"/>
      <c r="TTB68" s="22"/>
      <c r="TTC68" s="22"/>
      <c r="TTD68" s="22"/>
      <c r="TTE68" s="22"/>
      <c r="TTF68" s="22"/>
      <c r="TTG68" s="22"/>
      <c r="TTH68" s="22"/>
      <c r="TTI68" s="22"/>
      <c r="TTJ68" s="22"/>
      <c r="TTK68" s="22"/>
      <c r="TTL68" s="22"/>
      <c r="TTM68" s="22"/>
      <c r="TTN68" s="22"/>
      <c r="TTO68" s="22"/>
      <c r="TTP68" s="22"/>
      <c r="TTQ68" s="22"/>
      <c r="TTR68" s="22"/>
      <c r="TTS68" s="22"/>
      <c r="TTT68" s="22"/>
      <c r="TTU68" s="22"/>
      <c r="TTV68" s="22"/>
      <c r="TTW68" s="22"/>
      <c r="TTX68" s="22"/>
      <c r="TTY68" s="22"/>
      <c r="TTZ68" s="22"/>
      <c r="TUA68" s="22"/>
      <c r="TUB68" s="22"/>
      <c r="TUC68" s="22"/>
      <c r="TUD68" s="22"/>
      <c r="TUE68" s="22"/>
      <c r="TUF68" s="22"/>
      <c r="TUG68" s="22"/>
      <c r="TUH68" s="22"/>
      <c r="TUI68" s="22"/>
      <c r="TUJ68" s="22"/>
      <c r="TUK68" s="22"/>
      <c r="TUL68" s="22"/>
      <c r="TUM68" s="22"/>
      <c r="TUN68" s="22"/>
      <c r="TUO68" s="22"/>
      <c r="TUP68" s="22"/>
      <c r="TUQ68" s="22"/>
      <c r="TUR68" s="22"/>
      <c r="TUS68" s="22"/>
      <c r="TUT68" s="22"/>
      <c r="TUU68" s="22"/>
      <c r="TUV68" s="22"/>
      <c r="TUW68" s="22"/>
      <c r="TUX68" s="22"/>
      <c r="TUY68" s="22"/>
      <c r="TUZ68" s="22"/>
      <c r="TVA68" s="22"/>
      <c r="TVB68" s="22"/>
      <c r="TVC68" s="22"/>
      <c r="TVD68" s="22"/>
      <c r="TVE68" s="22"/>
      <c r="TVF68" s="22"/>
      <c r="TVG68" s="22"/>
      <c r="TVH68" s="22"/>
      <c r="TVI68" s="22"/>
      <c r="TVJ68" s="22"/>
      <c r="TVK68" s="22"/>
      <c r="TVL68" s="22"/>
      <c r="TVM68" s="22"/>
      <c r="TVN68" s="22"/>
      <c r="TVO68" s="22"/>
      <c r="TVP68" s="22"/>
      <c r="TVQ68" s="22"/>
      <c r="TVR68" s="22"/>
      <c r="TVS68" s="22"/>
      <c r="TVT68" s="22"/>
      <c r="TVU68" s="22"/>
      <c r="TVV68" s="22"/>
      <c r="TVW68" s="22"/>
      <c r="TVX68" s="22"/>
      <c r="TVY68" s="22"/>
      <c r="TVZ68" s="22"/>
      <c r="TWA68" s="22"/>
      <c r="TWB68" s="22"/>
      <c r="TWC68" s="22"/>
      <c r="TWD68" s="22"/>
      <c r="TWE68" s="22"/>
      <c r="TWF68" s="22"/>
      <c r="TWG68" s="22"/>
      <c r="TWH68" s="22"/>
      <c r="TWI68" s="22"/>
      <c r="TWJ68" s="22"/>
      <c r="TWK68" s="22"/>
      <c r="TWL68" s="22"/>
      <c r="TWM68" s="22"/>
      <c r="TWN68" s="22"/>
      <c r="TWO68" s="22"/>
      <c r="TWP68" s="22"/>
      <c r="TWQ68" s="22"/>
      <c r="TWR68" s="22"/>
      <c r="TWS68" s="22"/>
      <c r="TWT68" s="22"/>
      <c r="TWU68" s="22"/>
      <c r="TWV68" s="22"/>
      <c r="TWW68" s="22"/>
      <c r="TWX68" s="22"/>
      <c r="TWY68" s="22"/>
      <c r="TWZ68" s="22"/>
      <c r="TXA68" s="22"/>
      <c r="TXB68" s="22"/>
      <c r="TXC68" s="22"/>
      <c r="TXD68" s="22"/>
      <c r="TXE68" s="22"/>
      <c r="TXF68" s="22"/>
      <c r="TXG68" s="22"/>
      <c r="TXH68" s="22"/>
      <c r="TXI68" s="22"/>
      <c r="TXJ68" s="22"/>
      <c r="TXK68" s="22"/>
      <c r="TXL68" s="22"/>
      <c r="TXM68" s="22"/>
      <c r="TXN68" s="22"/>
      <c r="TXO68" s="22"/>
      <c r="TXP68" s="22"/>
      <c r="TXQ68" s="22"/>
      <c r="TXR68" s="22"/>
      <c r="TXS68" s="22"/>
      <c r="TXT68" s="22"/>
      <c r="TXU68" s="22"/>
      <c r="TXV68" s="22"/>
      <c r="TXW68" s="22"/>
      <c r="TXX68" s="22"/>
      <c r="TXY68" s="22"/>
      <c r="TXZ68" s="22"/>
      <c r="TYA68" s="22"/>
      <c r="TYB68" s="22"/>
      <c r="TYC68" s="22"/>
      <c r="TYD68" s="22"/>
      <c r="TYE68" s="22"/>
      <c r="TYF68" s="22"/>
      <c r="TYG68" s="22"/>
      <c r="TYH68" s="22"/>
      <c r="TYI68" s="22"/>
      <c r="TYJ68" s="22"/>
      <c r="TYK68" s="22"/>
      <c r="TYL68" s="22"/>
      <c r="TYM68" s="22"/>
      <c r="TYN68" s="22"/>
      <c r="TYO68" s="22"/>
      <c r="TYP68" s="22"/>
      <c r="TYQ68" s="22"/>
      <c r="TYR68" s="22"/>
      <c r="TYS68" s="22"/>
      <c r="TYT68" s="22"/>
      <c r="TYU68" s="22"/>
      <c r="TYV68" s="22"/>
      <c r="TYW68" s="22"/>
      <c r="TYX68" s="22"/>
      <c r="TYY68" s="22"/>
      <c r="TYZ68" s="22"/>
      <c r="TZA68" s="22"/>
      <c r="TZB68" s="22"/>
      <c r="TZC68" s="22"/>
      <c r="TZD68" s="22"/>
      <c r="TZE68" s="22"/>
      <c r="TZF68" s="22"/>
      <c r="TZG68" s="22"/>
      <c r="TZH68" s="22"/>
      <c r="TZI68" s="22"/>
      <c r="TZJ68" s="22"/>
      <c r="TZK68" s="22"/>
      <c r="TZL68" s="22"/>
      <c r="TZM68" s="22"/>
      <c r="TZN68" s="22"/>
      <c r="TZO68" s="22"/>
      <c r="TZP68" s="22"/>
      <c r="TZQ68" s="22"/>
      <c r="TZR68" s="22"/>
      <c r="TZS68" s="22"/>
      <c r="TZT68" s="22"/>
      <c r="TZU68" s="22"/>
      <c r="TZV68" s="22"/>
      <c r="TZW68" s="22"/>
      <c r="TZX68" s="22"/>
      <c r="TZY68" s="22"/>
      <c r="TZZ68" s="22"/>
      <c r="UAA68" s="22"/>
      <c r="UAB68" s="22"/>
      <c r="UAC68" s="22"/>
      <c r="UAD68" s="22"/>
      <c r="UAE68" s="22"/>
      <c r="UAF68" s="22"/>
      <c r="UAG68" s="22"/>
      <c r="UAH68" s="22"/>
      <c r="UAI68" s="22"/>
      <c r="UAJ68" s="22"/>
      <c r="UAK68" s="22"/>
      <c r="UAL68" s="22"/>
      <c r="UAM68" s="22"/>
      <c r="UAN68" s="22"/>
      <c r="UAO68" s="22"/>
      <c r="UAP68" s="22"/>
      <c r="UAQ68" s="22"/>
      <c r="UAR68" s="22"/>
      <c r="UAS68" s="22"/>
      <c r="UAT68" s="22"/>
      <c r="UAU68" s="22"/>
      <c r="UAV68" s="22"/>
      <c r="UAW68" s="22"/>
      <c r="UAX68" s="22"/>
      <c r="UAY68" s="22"/>
      <c r="UAZ68" s="22"/>
      <c r="UBA68" s="22"/>
      <c r="UBB68" s="22"/>
      <c r="UBC68" s="22"/>
      <c r="UBD68" s="22"/>
      <c r="UBE68" s="22"/>
      <c r="UBF68" s="22"/>
      <c r="UBG68" s="22"/>
      <c r="UBH68" s="22"/>
      <c r="UBI68" s="22"/>
      <c r="UBJ68" s="22"/>
      <c r="UBK68" s="22"/>
      <c r="UBL68" s="22"/>
      <c r="UBM68" s="22"/>
      <c r="UBN68" s="22"/>
      <c r="UBO68" s="22"/>
      <c r="UBP68" s="22"/>
      <c r="UBQ68" s="22"/>
      <c r="UBR68" s="22"/>
      <c r="UBS68" s="22"/>
      <c r="UBT68" s="22"/>
      <c r="UBU68" s="22"/>
      <c r="UBV68" s="22"/>
      <c r="UBW68" s="22"/>
      <c r="UBX68" s="22"/>
      <c r="UBY68" s="22"/>
      <c r="UBZ68" s="22"/>
      <c r="UCA68" s="22"/>
      <c r="UCB68" s="22"/>
      <c r="UCC68" s="22"/>
      <c r="UCD68" s="22"/>
      <c r="UCE68" s="22"/>
      <c r="UCF68" s="22"/>
      <c r="UCG68" s="22"/>
      <c r="UCH68" s="22"/>
      <c r="UCI68" s="22"/>
      <c r="UCJ68" s="22"/>
      <c r="UCK68" s="22"/>
      <c r="UCL68" s="22"/>
      <c r="UCM68" s="22"/>
      <c r="UCN68" s="22"/>
      <c r="UCO68" s="22"/>
      <c r="UCP68" s="22"/>
      <c r="UCQ68" s="22"/>
      <c r="UCR68" s="22"/>
      <c r="UCS68" s="22"/>
      <c r="UCT68" s="22"/>
      <c r="UCU68" s="22"/>
      <c r="UCV68" s="22"/>
      <c r="UCW68" s="22"/>
      <c r="UCX68" s="22"/>
      <c r="UCY68" s="22"/>
      <c r="UCZ68" s="22"/>
      <c r="UDA68" s="22"/>
      <c r="UDB68" s="22"/>
      <c r="UDC68" s="22"/>
      <c r="UDD68" s="22"/>
      <c r="UDE68" s="22"/>
      <c r="UDF68" s="22"/>
      <c r="UDG68" s="22"/>
      <c r="UDH68" s="22"/>
      <c r="UDI68" s="22"/>
      <c r="UDJ68" s="22"/>
      <c r="UDK68" s="22"/>
      <c r="UDL68" s="22"/>
      <c r="UDM68" s="22"/>
      <c r="UDN68" s="22"/>
      <c r="UDO68" s="22"/>
      <c r="UDP68" s="22"/>
      <c r="UDQ68" s="22"/>
      <c r="UDR68" s="22"/>
      <c r="UDS68" s="22"/>
      <c r="UDT68" s="22"/>
      <c r="UDU68" s="22"/>
      <c r="UDV68" s="22"/>
      <c r="UDW68" s="22"/>
      <c r="UDX68" s="22"/>
      <c r="UDY68" s="22"/>
      <c r="UDZ68" s="22"/>
      <c r="UEA68" s="22"/>
      <c r="UEB68" s="22"/>
      <c r="UEC68" s="22"/>
      <c r="UED68" s="22"/>
      <c r="UEE68" s="22"/>
      <c r="UEF68" s="22"/>
      <c r="UEG68" s="22"/>
      <c r="UEH68" s="22"/>
      <c r="UEI68" s="22"/>
      <c r="UEJ68" s="22"/>
      <c r="UEK68" s="22"/>
      <c r="UEL68" s="22"/>
      <c r="UEM68" s="22"/>
      <c r="UEN68" s="22"/>
      <c r="UEO68" s="22"/>
      <c r="UEP68" s="22"/>
      <c r="UEQ68" s="22"/>
      <c r="UER68" s="22"/>
      <c r="UES68" s="22"/>
      <c r="UET68" s="22"/>
      <c r="UEU68" s="22"/>
      <c r="UEV68" s="22"/>
      <c r="UEW68" s="22"/>
      <c r="UEX68" s="22"/>
      <c r="UEY68" s="22"/>
      <c r="UEZ68" s="22"/>
      <c r="UFA68" s="22"/>
      <c r="UFB68" s="22"/>
      <c r="UFC68" s="22"/>
      <c r="UFD68" s="22"/>
      <c r="UFE68" s="22"/>
      <c r="UFF68" s="22"/>
      <c r="UFG68" s="22"/>
      <c r="UFH68" s="22"/>
      <c r="UFI68" s="22"/>
      <c r="UFJ68" s="22"/>
      <c r="UFK68" s="22"/>
      <c r="UFL68" s="22"/>
      <c r="UFM68" s="22"/>
      <c r="UFN68" s="22"/>
      <c r="UFO68" s="22"/>
      <c r="UFP68" s="22"/>
      <c r="UFQ68" s="22"/>
      <c r="UFR68" s="22"/>
      <c r="UFS68" s="22"/>
      <c r="UFT68" s="22"/>
      <c r="UFU68" s="22"/>
      <c r="UFV68" s="22"/>
      <c r="UFW68" s="22"/>
      <c r="UFX68" s="22"/>
      <c r="UFY68" s="22"/>
      <c r="UFZ68" s="22"/>
      <c r="UGA68" s="22"/>
      <c r="UGB68" s="22"/>
      <c r="UGC68" s="22"/>
      <c r="UGD68" s="22"/>
      <c r="UGE68" s="22"/>
      <c r="UGF68" s="22"/>
      <c r="UGG68" s="22"/>
      <c r="UGH68" s="22"/>
      <c r="UGI68" s="22"/>
      <c r="UGJ68" s="22"/>
      <c r="UGK68" s="22"/>
      <c r="UGL68" s="22"/>
      <c r="UGM68" s="22"/>
      <c r="UGN68" s="22"/>
      <c r="UGO68" s="22"/>
      <c r="UGP68" s="22"/>
      <c r="UGQ68" s="22"/>
      <c r="UGR68" s="22"/>
      <c r="UGS68" s="22"/>
      <c r="UGT68" s="22"/>
      <c r="UGU68" s="22"/>
      <c r="UGV68" s="22"/>
      <c r="UGW68" s="22"/>
      <c r="UGX68" s="22"/>
      <c r="UGY68" s="22"/>
      <c r="UGZ68" s="22"/>
      <c r="UHA68" s="22"/>
      <c r="UHB68" s="22"/>
      <c r="UHC68" s="22"/>
      <c r="UHD68" s="22"/>
      <c r="UHE68" s="22"/>
      <c r="UHF68" s="22"/>
      <c r="UHG68" s="22"/>
      <c r="UHH68" s="22"/>
      <c r="UHI68" s="22"/>
      <c r="UHJ68" s="22"/>
      <c r="UHK68" s="22"/>
      <c r="UHL68" s="22"/>
      <c r="UHM68" s="22"/>
      <c r="UHN68" s="22"/>
      <c r="UHO68" s="22"/>
      <c r="UHP68" s="22"/>
      <c r="UHQ68" s="22"/>
      <c r="UHR68" s="22"/>
      <c r="UHS68" s="22"/>
      <c r="UHT68" s="22"/>
      <c r="UHU68" s="22"/>
      <c r="UHV68" s="22"/>
      <c r="UHW68" s="22"/>
      <c r="UHX68" s="22"/>
      <c r="UHY68" s="22"/>
      <c r="UHZ68" s="22"/>
      <c r="UIA68" s="22"/>
      <c r="UIB68" s="22"/>
      <c r="UIC68" s="22"/>
      <c r="UID68" s="22"/>
      <c r="UIE68" s="22"/>
      <c r="UIF68" s="22"/>
      <c r="UIG68" s="22"/>
      <c r="UIH68" s="22"/>
      <c r="UII68" s="22"/>
      <c r="UIJ68" s="22"/>
      <c r="UIK68" s="22"/>
      <c r="UIL68" s="22"/>
      <c r="UIM68" s="22"/>
      <c r="UIN68" s="22"/>
      <c r="UIO68" s="22"/>
      <c r="UIP68" s="22"/>
      <c r="UIQ68" s="22"/>
      <c r="UIR68" s="22"/>
      <c r="UIS68" s="22"/>
      <c r="UIT68" s="22"/>
      <c r="UIU68" s="22"/>
      <c r="UIV68" s="22"/>
      <c r="UIW68" s="22"/>
      <c r="UIX68" s="22"/>
      <c r="UIY68" s="22"/>
      <c r="UIZ68" s="22"/>
      <c r="UJA68" s="22"/>
      <c r="UJB68" s="22"/>
      <c r="UJC68" s="22"/>
      <c r="UJD68" s="22"/>
      <c r="UJE68" s="22"/>
      <c r="UJF68" s="22"/>
      <c r="UJG68" s="22"/>
      <c r="UJH68" s="22"/>
      <c r="UJI68" s="22"/>
      <c r="UJJ68" s="22"/>
      <c r="UJK68" s="22"/>
      <c r="UJL68" s="22"/>
      <c r="UJM68" s="22"/>
      <c r="UJN68" s="22"/>
      <c r="UJO68" s="22"/>
      <c r="UJP68" s="22"/>
      <c r="UJQ68" s="22"/>
      <c r="UJR68" s="22"/>
      <c r="UJS68" s="22"/>
      <c r="UJT68" s="22"/>
      <c r="UJU68" s="22"/>
      <c r="UJV68" s="22"/>
      <c r="UJW68" s="22"/>
      <c r="UJX68" s="22"/>
      <c r="UJY68" s="22"/>
      <c r="UJZ68" s="22"/>
      <c r="UKA68" s="22"/>
      <c r="UKB68" s="22"/>
      <c r="UKC68" s="22"/>
      <c r="UKD68" s="22"/>
      <c r="UKE68" s="22"/>
      <c r="UKF68" s="22"/>
      <c r="UKG68" s="22"/>
      <c r="UKH68" s="22"/>
      <c r="UKI68" s="22"/>
      <c r="UKJ68" s="22"/>
      <c r="UKK68" s="22"/>
      <c r="UKL68" s="22"/>
      <c r="UKM68" s="22"/>
      <c r="UKN68" s="22"/>
      <c r="UKO68" s="22"/>
      <c r="UKP68" s="22"/>
      <c r="UKQ68" s="22"/>
      <c r="UKR68" s="22"/>
      <c r="UKS68" s="22"/>
      <c r="UKT68" s="22"/>
      <c r="UKU68" s="22"/>
      <c r="UKV68" s="22"/>
      <c r="UKW68" s="22"/>
      <c r="UKX68" s="22"/>
      <c r="UKY68" s="22"/>
      <c r="UKZ68" s="22"/>
      <c r="ULA68" s="22"/>
      <c r="ULB68" s="22"/>
      <c r="ULC68" s="22"/>
      <c r="ULD68" s="22"/>
      <c r="ULE68" s="22"/>
      <c r="ULF68" s="22"/>
      <c r="ULG68" s="22"/>
      <c r="ULH68" s="22"/>
      <c r="ULI68" s="22"/>
      <c r="ULJ68" s="22"/>
      <c r="ULK68" s="22"/>
      <c r="ULL68" s="22"/>
      <c r="ULM68" s="22"/>
      <c r="ULN68" s="22"/>
      <c r="ULO68" s="22"/>
      <c r="ULP68" s="22"/>
      <c r="ULQ68" s="22"/>
      <c r="ULR68" s="22"/>
      <c r="ULS68" s="22"/>
      <c r="ULT68" s="22"/>
      <c r="ULU68" s="22"/>
      <c r="ULV68" s="22"/>
      <c r="ULW68" s="22"/>
      <c r="ULX68" s="22"/>
      <c r="ULY68" s="22"/>
      <c r="ULZ68" s="22"/>
      <c r="UMA68" s="22"/>
      <c r="UMB68" s="22"/>
      <c r="UMC68" s="22"/>
      <c r="UMD68" s="22"/>
      <c r="UME68" s="22"/>
      <c r="UMF68" s="22"/>
      <c r="UMG68" s="22"/>
      <c r="UMH68" s="22"/>
      <c r="UMI68" s="22"/>
      <c r="UMJ68" s="22"/>
      <c r="UMK68" s="22"/>
      <c r="UML68" s="22"/>
      <c r="UMM68" s="22"/>
      <c r="UMN68" s="22"/>
      <c r="UMO68" s="22"/>
      <c r="UMP68" s="22"/>
      <c r="UMQ68" s="22"/>
      <c r="UMR68" s="22"/>
      <c r="UMS68" s="22"/>
      <c r="UMT68" s="22"/>
      <c r="UMU68" s="22"/>
      <c r="UMV68" s="22"/>
      <c r="UMW68" s="22"/>
      <c r="UMX68" s="22"/>
      <c r="UMY68" s="22"/>
      <c r="UMZ68" s="22"/>
      <c r="UNA68" s="22"/>
      <c r="UNB68" s="22"/>
      <c r="UNC68" s="22"/>
      <c r="UND68" s="22"/>
      <c r="UNE68" s="22"/>
      <c r="UNF68" s="22"/>
      <c r="UNG68" s="22"/>
      <c r="UNH68" s="22"/>
      <c r="UNI68" s="22"/>
      <c r="UNJ68" s="22"/>
      <c r="UNK68" s="22"/>
      <c r="UNL68" s="22"/>
      <c r="UNM68" s="22"/>
      <c r="UNN68" s="22"/>
      <c r="UNO68" s="22"/>
      <c r="UNP68" s="22"/>
      <c r="UNQ68" s="22"/>
      <c r="UNR68" s="22"/>
      <c r="UNS68" s="22"/>
      <c r="UNT68" s="22"/>
      <c r="UNU68" s="22"/>
      <c r="UNV68" s="22"/>
      <c r="UNW68" s="22"/>
      <c r="UNX68" s="22"/>
      <c r="UNY68" s="22"/>
      <c r="UNZ68" s="22"/>
      <c r="UOA68" s="22"/>
      <c r="UOB68" s="22"/>
      <c r="UOC68" s="22"/>
      <c r="UOD68" s="22"/>
      <c r="UOE68" s="22"/>
      <c r="UOF68" s="22"/>
      <c r="UOG68" s="22"/>
      <c r="UOH68" s="22"/>
      <c r="UOI68" s="22"/>
      <c r="UOJ68" s="22"/>
      <c r="UOK68" s="22"/>
      <c r="UOL68" s="22"/>
      <c r="UOM68" s="22"/>
      <c r="UON68" s="22"/>
      <c r="UOO68" s="22"/>
      <c r="UOP68" s="22"/>
      <c r="UOQ68" s="22"/>
      <c r="UOR68" s="22"/>
      <c r="UOS68" s="22"/>
      <c r="UOT68" s="22"/>
      <c r="UOU68" s="22"/>
      <c r="UOV68" s="22"/>
      <c r="UOW68" s="22"/>
      <c r="UOX68" s="22"/>
      <c r="UOY68" s="22"/>
      <c r="UOZ68" s="22"/>
      <c r="UPA68" s="22"/>
      <c r="UPB68" s="22"/>
      <c r="UPC68" s="22"/>
      <c r="UPD68" s="22"/>
      <c r="UPE68" s="22"/>
      <c r="UPF68" s="22"/>
      <c r="UPG68" s="22"/>
      <c r="UPH68" s="22"/>
      <c r="UPI68" s="22"/>
      <c r="UPJ68" s="22"/>
      <c r="UPK68" s="22"/>
      <c r="UPL68" s="22"/>
      <c r="UPM68" s="22"/>
      <c r="UPN68" s="22"/>
      <c r="UPO68" s="22"/>
      <c r="UPP68" s="22"/>
      <c r="UPQ68" s="22"/>
      <c r="UPR68" s="22"/>
      <c r="UPS68" s="22"/>
      <c r="UPT68" s="22"/>
      <c r="UPU68" s="22"/>
      <c r="UPV68" s="22"/>
      <c r="UPW68" s="22"/>
      <c r="UPX68" s="22"/>
      <c r="UPY68" s="22"/>
      <c r="UPZ68" s="22"/>
      <c r="UQA68" s="22"/>
      <c r="UQB68" s="22"/>
      <c r="UQC68" s="22"/>
      <c r="UQD68" s="22"/>
      <c r="UQE68" s="22"/>
      <c r="UQF68" s="22"/>
      <c r="UQG68" s="22"/>
      <c r="UQH68" s="22"/>
      <c r="UQI68" s="22"/>
      <c r="UQJ68" s="22"/>
      <c r="UQK68" s="22"/>
      <c r="UQL68" s="22"/>
      <c r="UQM68" s="22"/>
      <c r="UQN68" s="22"/>
      <c r="UQO68" s="22"/>
      <c r="UQP68" s="22"/>
      <c r="UQQ68" s="22"/>
      <c r="UQR68" s="22"/>
      <c r="UQS68" s="22"/>
      <c r="UQT68" s="22"/>
      <c r="UQU68" s="22"/>
      <c r="UQV68" s="22"/>
      <c r="UQW68" s="22"/>
      <c r="UQX68" s="22"/>
      <c r="UQY68" s="22"/>
      <c r="UQZ68" s="22"/>
      <c r="URA68" s="22"/>
      <c r="URB68" s="22"/>
      <c r="URC68" s="22"/>
      <c r="URD68" s="22"/>
      <c r="URE68" s="22"/>
      <c r="URF68" s="22"/>
      <c r="URG68" s="22"/>
      <c r="URH68" s="22"/>
      <c r="URI68" s="22"/>
      <c r="URJ68" s="22"/>
      <c r="URK68" s="22"/>
      <c r="URL68" s="22"/>
      <c r="URM68" s="22"/>
      <c r="URN68" s="22"/>
      <c r="URO68" s="22"/>
      <c r="URP68" s="22"/>
      <c r="URQ68" s="22"/>
      <c r="URR68" s="22"/>
      <c r="URS68" s="22"/>
      <c r="URT68" s="22"/>
      <c r="URU68" s="22"/>
      <c r="URV68" s="22"/>
      <c r="URW68" s="22"/>
      <c r="URX68" s="22"/>
      <c r="URY68" s="22"/>
      <c r="URZ68" s="22"/>
      <c r="USA68" s="22"/>
      <c r="USB68" s="22"/>
      <c r="USC68" s="22"/>
      <c r="USD68" s="22"/>
      <c r="USE68" s="22"/>
      <c r="USF68" s="22"/>
      <c r="USG68" s="22"/>
      <c r="USH68" s="22"/>
      <c r="USI68" s="22"/>
      <c r="USJ68" s="22"/>
      <c r="USK68" s="22"/>
      <c r="USL68" s="22"/>
      <c r="USM68" s="22"/>
      <c r="USN68" s="22"/>
      <c r="USO68" s="22"/>
      <c r="USP68" s="22"/>
      <c r="USQ68" s="22"/>
      <c r="USR68" s="22"/>
      <c r="USS68" s="22"/>
      <c r="UST68" s="22"/>
      <c r="USU68" s="22"/>
      <c r="USV68" s="22"/>
      <c r="USW68" s="22"/>
      <c r="USX68" s="22"/>
      <c r="USY68" s="22"/>
      <c r="USZ68" s="22"/>
      <c r="UTA68" s="22"/>
      <c r="UTB68" s="22"/>
      <c r="UTC68" s="22"/>
      <c r="UTD68" s="22"/>
      <c r="UTE68" s="22"/>
      <c r="UTF68" s="22"/>
      <c r="UTG68" s="22"/>
      <c r="UTH68" s="22"/>
      <c r="UTI68" s="22"/>
      <c r="UTJ68" s="22"/>
      <c r="UTK68" s="22"/>
      <c r="UTL68" s="22"/>
      <c r="UTM68" s="22"/>
      <c r="UTN68" s="22"/>
      <c r="UTO68" s="22"/>
      <c r="UTP68" s="22"/>
      <c r="UTQ68" s="22"/>
      <c r="UTR68" s="22"/>
      <c r="UTS68" s="22"/>
      <c r="UTT68" s="22"/>
      <c r="UTU68" s="22"/>
      <c r="UTV68" s="22"/>
      <c r="UTW68" s="22"/>
      <c r="UTX68" s="22"/>
      <c r="UTY68" s="22"/>
      <c r="UTZ68" s="22"/>
      <c r="UUA68" s="22"/>
      <c r="UUB68" s="22"/>
      <c r="UUC68" s="22"/>
      <c r="UUD68" s="22"/>
      <c r="UUE68" s="22"/>
      <c r="UUF68" s="22"/>
      <c r="UUG68" s="22"/>
      <c r="UUH68" s="22"/>
      <c r="UUI68" s="22"/>
      <c r="UUJ68" s="22"/>
      <c r="UUK68" s="22"/>
      <c r="UUL68" s="22"/>
      <c r="UUM68" s="22"/>
      <c r="UUN68" s="22"/>
      <c r="UUO68" s="22"/>
      <c r="UUP68" s="22"/>
      <c r="UUQ68" s="22"/>
      <c r="UUR68" s="22"/>
      <c r="UUS68" s="22"/>
      <c r="UUT68" s="22"/>
      <c r="UUU68" s="22"/>
      <c r="UUV68" s="22"/>
      <c r="UUW68" s="22"/>
      <c r="UUX68" s="22"/>
      <c r="UUY68" s="22"/>
      <c r="UUZ68" s="22"/>
      <c r="UVA68" s="22"/>
      <c r="UVB68" s="22"/>
      <c r="UVC68" s="22"/>
      <c r="UVD68" s="22"/>
      <c r="UVE68" s="22"/>
      <c r="UVF68" s="22"/>
      <c r="UVG68" s="22"/>
      <c r="UVH68" s="22"/>
      <c r="UVI68" s="22"/>
      <c r="UVJ68" s="22"/>
      <c r="UVK68" s="22"/>
      <c r="UVL68" s="22"/>
      <c r="UVM68" s="22"/>
      <c r="UVN68" s="22"/>
      <c r="UVO68" s="22"/>
      <c r="UVP68" s="22"/>
      <c r="UVQ68" s="22"/>
      <c r="UVR68" s="22"/>
      <c r="UVS68" s="22"/>
      <c r="UVT68" s="22"/>
      <c r="UVU68" s="22"/>
      <c r="UVV68" s="22"/>
      <c r="UVW68" s="22"/>
      <c r="UVX68" s="22"/>
      <c r="UVY68" s="22"/>
      <c r="UVZ68" s="22"/>
      <c r="UWA68" s="22"/>
      <c r="UWB68" s="22"/>
      <c r="UWC68" s="22"/>
      <c r="UWD68" s="22"/>
      <c r="UWE68" s="22"/>
      <c r="UWF68" s="22"/>
      <c r="UWG68" s="22"/>
      <c r="UWH68" s="22"/>
      <c r="UWI68" s="22"/>
      <c r="UWJ68" s="22"/>
      <c r="UWK68" s="22"/>
      <c r="UWL68" s="22"/>
      <c r="UWM68" s="22"/>
      <c r="UWN68" s="22"/>
      <c r="UWO68" s="22"/>
      <c r="UWP68" s="22"/>
      <c r="UWQ68" s="22"/>
      <c r="UWR68" s="22"/>
      <c r="UWS68" s="22"/>
      <c r="UWT68" s="22"/>
      <c r="UWU68" s="22"/>
      <c r="UWV68" s="22"/>
      <c r="UWW68" s="22"/>
      <c r="UWX68" s="22"/>
      <c r="UWY68" s="22"/>
      <c r="UWZ68" s="22"/>
      <c r="UXA68" s="22"/>
      <c r="UXB68" s="22"/>
      <c r="UXC68" s="22"/>
      <c r="UXD68" s="22"/>
      <c r="UXE68" s="22"/>
      <c r="UXF68" s="22"/>
      <c r="UXG68" s="22"/>
      <c r="UXH68" s="22"/>
      <c r="UXI68" s="22"/>
      <c r="UXJ68" s="22"/>
      <c r="UXK68" s="22"/>
      <c r="UXL68" s="22"/>
      <c r="UXM68" s="22"/>
      <c r="UXN68" s="22"/>
      <c r="UXO68" s="22"/>
      <c r="UXP68" s="22"/>
      <c r="UXQ68" s="22"/>
      <c r="UXR68" s="22"/>
      <c r="UXS68" s="22"/>
      <c r="UXT68" s="22"/>
      <c r="UXU68" s="22"/>
      <c r="UXV68" s="22"/>
      <c r="UXW68" s="22"/>
      <c r="UXX68" s="22"/>
      <c r="UXY68" s="22"/>
      <c r="UXZ68" s="22"/>
      <c r="UYA68" s="22"/>
      <c r="UYB68" s="22"/>
      <c r="UYC68" s="22"/>
      <c r="UYD68" s="22"/>
      <c r="UYE68" s="22"/>
      <c r="UYF68" s="22"/>
      <c r="UYG68" s="22"/>
      <c r="UYH68" s="22"/>
      <c r="UYI68" s="22"/>
      <c r="UYJ68" s="22"/>
      <c r="UYK68" s="22"/>
      <c r="UYL68" s="22"/>
      <c r="UYM68" s="22"/>
      <c r="UYN68" s="22"/>
      <c r="UYO68" s="22"/>
      <c r="UYP68" s="22"/>
      <c r="UYQ68" s="22"/>
      <c r="UYR68" s="22"/>
      <c r="UYS68" s="22"/>
      <c r="UYT68" s="22"/>
      <c r="UYU68" s="22"/>
      <c r="UYV68" s="22"/>
      <c r="UYW68" s="22"/>
      <c r="UYX68" s="22"/>
      <c r="UYY68" s="22"/>
      <c r="UYZ68" s="22"/>
      <c r="UZA68" s="22"/>
      <c r="UZB68" s="22"/>
      <c r="UZC68" s="22"/>
      <c r="UZD68" s="22"/>
      <c r="UZE68" s="22"/>
      <c r="UZF68" s="22"/>
      <c r="UZG68" s="22"/>
      <c r="UZH68" s="22"/>
      <c r="UZI68" s="22"/>
      <c r="UZJ68" s="22"/>
      <c r="UZK68" s="22"/>
      <c r="UZL68" s="22"/>
      <c r="UZM68" s="22"/>
      <c r="UZN68" s="22"/>
      <c r="UZO68" s="22"/>
      <c r="UZP68" s="22"/>
      <c r="UZQ68" s="22"/>
      <c r="UZR68" s="22"/>
      <c r="UZS68" s="22"/>
      <c r="UZT68" s="22"/>
      <c r="UZU68" s="22"/>
      <c r="UZV68" s="22"/>
      <c r="UZW68" s="22"/>
      <c r="UZX68" s="22"/>
      <c r="UZY68" s="22"/>
      <c r="UZZ68" s="22"/>
      <c r="VAA68" s="22"/>
      <c r="VAB68" s="22"/>
      <c r="VAC68" s="22"/>
      <c r="VAD68" s="22"/>
      <c r="VAE68" s="22"/>
      <c r="VAF68" s="22"/>
      <c r="VAG68" s="22"/>
      <c r="VAH68" s="22"/>
      <c r="VAI68" s="22"/>
      <c r="VAJ68" s="22"/>
      <c r="VAK68" s="22"/>
      <c r="VAL68" s="22"/>
      <c r="VAM68" s="22"/>
      <c r="VAN68" s="22"/>
      <c r="VAO68" s="22"/>
      <c r="VAP68" s="22"/>
      <c r="VAQ68" s="22"/>
      <c r="VAR68" s="22"/>
      <c r="VAS68" s="22"/>
      <c r="VAT68" s="22"/>
      <c r="VAU68" s="22"/>
      <c r="VAV68" s="22"/>
      <c r="VAW68" s="22"/>
      <c r="VAX68" s="22"/>
      <c r="VAY68" s="22"/>
      <c r="VAZ68" s="22"/>
      <c r="VBA68" s="22"/>
      <c r="VBB68" s="22"/>
      <c r="VBC68" s="22"/>
      <c r="VBD68" s="22"/>
      <c r="VBE68" s="22"/>
      <c r="VBF68" s="22"/>
      <c r="VBG68" s="22"/>
      <c r="VBH68" s="22"/>
      <c r="VBI68" s="22"/>
      <c r="VBJ68" s="22"/>
      <c r="VBK68" s="22"/>
      <c r="VBL68" s="22"/>
      <c r="VBM68" s="22"/>
      <c r="VBN68" s="22"/>
      <c r="VBO68" s="22"/>
      <c r="VBP68" s="22"/>
      <c r="VBQ68" s="22"/>
      <c r="VBR68" s="22"/>
      <c r="VBS68" s="22"/>
      <c r="VBT68" s="22"/>
      <c r="VBU68" s="22"/>
      <c r="VBV68" s="22"/>
      <c r="VBW68" s="22"/>
      <c r="VBX68" s="22"/>
      <c r="VBY68" s="22"/>
      <c r="VBZ68" s="22"/>
      <c r="VCA68" s="22"/>
      <c r="VCB68" s="22"/>
      <c r="VCC68" s="22"/>
      <c r="VCD68" s="22"/>
      <c r="VCE68" s="22"/>
      <c r="VCF68" s="22"/>
      <c r="VCG68" s="22"/>
      <c r="VCH68" s="22"/>
      <c r="VCI68" s="22"/>
      <c r="VCJ68" s="22"/>
      <c r="VCK68" s="22"/>
      <c r="VCL68" s="22"/>
      <c r="VCM68" s="22"/>
      <c r="VCN68" s="22"/>
      <c r="VCO68" s="22"/>
      <c r="VCP68" s="22"/>
      <c r="VCQ68" s="22"/>
      <c r="VCR68" s="22"/>
      <c r="VCS68" s="22"/>
      <c r="VCT68" s="22"/>
      <c r="VCU68" s="22"/>
      <c r="VCV68" s="22"/>
      <c r="VCW68" s="22"/>
      <c r="VCX68" s="22"/>
      <c r="VCY68" s="22"/>
      <c r="VCZ68" s="22"/>
      <c r="VDA68" s="22"/>
      <c r="VDB68" s="22"/>
      <c r="VDC68" s="22"/>
      <c r="VDD68" s="22"/>
      <c r="VDE68" s="22"/>
      <c r="VDF68" s="22"/>
      <c r="VDG68" s="22"/>
      <c r="VDH68" s="22"/>
      <c r="VDI68" s="22"/>
      <c r="VDJ68" s="22"/>
      <c r="VDK68" s="22"/>
      <c r="VDL68" s="22"/>
      <c r="VDM68" s="22"/>
      <c r="VDN68" s="22"/>
      <c r="VDO68" s="22"/>
      <c r="VDP68" s="22"/>
      <c r="VDQ68" s="22"/>
      <c r="VDR68" s="22"/>
      <c r="VDS68" s="22"/>
      <c r="VDT68" s="22"/>
      <c r="VDU68" s="22"/>
      <c r="VDV68" s="22"/>
      <c r="VDW68" s="22"/>
      <c r="VDX68" s="22"/>
      <c r="VDY68" s="22"/>
      <c r="VDZ68" s="22"/>
      <c r="VEA68" s="22"/>
      <c r="VEB68" s="22"/>
      <c r="VEC68" s="22"/>
      <c r="VED68" s="22"/>
      <c r="VEE68" s="22"/>
      <c r="VEF68" s="22"/>
      <c r="VEG68" s="22"/>
      <c r="VEH68" s="22"/>
      <c r="VEI68" s="22"/>
      <c r="VEJ68" s="22"/>
      <c r="VEK68" s="22"/>
      <c r="VEL68" s="22"/>
      <c r="VEM68" s="22"/>
      <c r="VEN68" s="22"/>
      <c r="VEO68" s="22"/>
      <c r="VEP68" s="22"/>
      <c r="VEQ68" s="22"/>
      <c r="VER68" s="22"/>
      <c r="VES68" s="22"/>
      <c r="VET68" s="22"/>
      <c r="VEU68" s="22"/>
      <c r="VEV68" s="22"/>
      <c r="VEW68" s="22"/>
      <c r="VEX68" s="22"/>
      <c r="VEY68" s="22"/>
      <c r="VEZ68" s="22"/>
      <c r="VFA68" s="22"/>
      <c r="VFB68" s="22"/>
      <c r="VFC68" s="22"/>
      <c r="VFD68" s="22"/>
      <c r="VFE68" s="22"/>
      <c r="VFF68" s="22"/>
      <c r="VFG68" s="22"/>
      <c r="VFH68" s="22"/>
      <c r="VFI68" s="22"/>
      <c r="VFJ68" s="22"/>
      <c r="VFK68" s="22"/>
      <c r="VFL68" s="22"/>
      <c r="VFM68" s="22"/>
      <c r="VFN68" s="22"/>
      <c r="VFO68" s="22"/>
      <c r="VFP68" s="22"/>
      <c r="VFQ68" s="22"/>
      <c r="VFR68" s="22"/>
      <c r="VFS68" s="22"/>
      <c r="VFT68" s="22"/>
      <c r="VFU68" s="22"/>
      <c r="VFV68" s="22"/>
      <c r="VFW68" s="22"/>
      <c r="VFX68" s="22"/>
      <c r="VFY68" s="22"/>
      <c r="VFZ68" s="22"/>
      <c r="VGA68" s="22"/>
      <c r="VGB68" s="22"/>
      <c r="VGC68" s="22"/>
      <c r="VGD68" s="22"/>
      <c r="VGE68" s="22"/>
      <c r="VGF68" s="22"/>
      <c r="VGG68" s="22"/>
      <c r="VGH68" s="22"/>
      <c r="VGI68" s="22"/>
      <c r="VGJ68" s="22"/>
      <c r="VGK68" s="22"/>
      <c r="VGL68" s="22"/>
      <c r="VGM68" s="22"/>
      <c r="VGN68" s="22"/>
      <c r="VGO68" s="22"/>
      <c r="VGP68" s="22"/>
      <c r="VGQ68" s="22"/>
      <c r="VGR68" s="22"/>
      <c r="VGS68" s="22"/>
      <c r="VGT68" s="22"/>
      <c r="VGU68" s="22"/>
      <c r="VGV68" s="22"/>
      <c r="VGW68" s="22"/>
      <c r="VGX68" s="22"/>
      <c r="VGY68" s="22"/>
      <c r="VGZ68" s="22"/>
      <c r="VHA68" s="22"/>
      <c r="VHB68" s="22"/>
      <c r="VHC68" s="22"/>
      <c r="VHD68" s="22"/>
      <c r="VHE68" s="22"/>
      <c r="VHF68" s="22"/>
      <c r="VHG68" s="22"/>
      <c r="VHH68" s="22"/>
      <c r="VHI68" s="22"/>
      <c r="VHJ68" s="22"/>
      <c r="VHK68" s="22"/>
      <c r="VHL68" s="22"/>
      <c r="VHM68" s="22"/>
      <c r="VHN68" s="22"/>
      <c r="VHO68" s="22"/>
      <c r="VHP68" s="22"/>
      <c r="VHQ68" s="22"/>
      <c r="VHR68" s="22"/>
      <c r="VHS68" s="22"/>
      <c r="VHT68" s="22"/>
      <c r="VHU68" s="22"/>
      <c r="VHV68" s="22"/>
      <c r="VHW68" s="22"/>
      <c r="VHX68" s="22"/>
      <c r="VHY68" s="22"/>
      <c r="VHZ68" s="22"/>
      <c r="VIA68" s="22"/>
      <c r="VIB68" s="22"/>
      <c r="VIC68" s="22"/>
      <c r="VID68" s="22"/>
      <c r="VIE68" s="22"/>
      <c r="VIF68" s="22"/>
      <c r="VIG68" s="22"/>
      <c r="VIH68" s="22"/>
      <c r="VII68" s="22"/>
      <c r="VIJ68" s="22"/>
      <c r="VIK68" s="22"/>
      <c r="VIL68" s="22"/>
      <c r="VIM68" s="22"/>
      <c r="VIN68" s="22"/>
      <c r="VIO68" s="22"/>
      <c r="VIP68" s="22"/>
      <c r="VIQ68" s="22"/>
      <c r="VIR68" s="22"/>
      <c r="VIS68" s="22"/>
      <c r="VIT68" s="22"/>
      <c r="VIU68" s="22"/>
      <c r="VIV68" s="22"/>
      <c r="VIW68" s="22"/>
      <c r="VIX68" s="22"/>
      <c r="VIY68" s="22"/>
      <c r="VIZ68" s="22"/>
      <c r="VJA68" s="22"/>
      <c r="VJB68" s="22"/>
      <c r="VJC68" s="22"/>
      <c r="VJD68" s="22"/>
      <c r="VJE68" s="22"/>
      <c r="VJF68" s="22"/>
      <c r="VJG68" s="22"/>
      <c r="VJH68" s="22"/>
      <c r="VJI68" s="22"/>
      <c r="VJJ68" s="22"/>
      <c r="VJK68" s="22"/>
      <c r="VJL68" s="22"/>
      <c r="VJM68" s="22"/>
      <c r="VJN68" s="22"/>
      <c r="VJO68" s="22"/>
      <c r="VJP68" s="22"/>
      <c r="VJQ68" s="22"/>
      <c r="VJR68" s="22"/>
      <c r="VJS68" s="22"/>
      <c r="VJT68" s="22"/>
      <c r="VJU68" s="22"/>
      <c r="VJV68" s="22"/>
      <c r="VJW68" s="22"/>
      <c r="VJX68" s="22"/>
      <c r="VJY68" s="22"/>
      <c r="VJZ68" s="22"/>
      <c r="VKA68" s="22"/>
      <c r="VKB68" s="22"/>
      <c r="VKC68" s="22"/>
      <c r="VKD68" s="22"/>
      <c r="VKE68" s="22"/>
      <c r="VKF68" s="22"/>
      <c r="VKG68" s="22"/>
      <c r="VKH68" s="22"/>
      <c r="VKI68" s="22"/>
      <c r="VKJ68" s="22"/>
      <c r="VKK68" s="22"/>
      <c r="VKL68" s="22"/>
      <c r="VKM68" s="22"/>
      <c r="VKN68" s="22"/>
      <c r="VKO68" s="22"/>
      <c r="VKP68" s="22"/>
      <c r="VKQ68" s="22"/>
      <c r="VKR68" s="22"/>
      <c r="VKS68" s="22"/>
      <c r="VKT68" s="22"/>
      <c r="VKU68" s="22"/>
      <c r="VKV68" s="22"/>
      <c r="VKW68" s="22"/>
      <c r="VKX68" s="22"/>
      <c r="VKY68" s="22"/>
      <c r="VKZ68" s="22"/>
      <c r="VLA68" s="22"/>
      <c r="VLB68" s="22"/>
      <c r="VLC68" s="22"/>
      <c r="VLD68" s="22"/>
      <c r="VLE68" s="22"/>
      <c r="VLF68" s="22"/>
      <c r="VLG68" s="22"/>
      <c r="VLH68" s="22"/>
      <c r="VLI68" s="22"/>
      <c r="VLJ68" s="22"/>
      <c r="VLK68" s="22"/>
      <c r="VLL68" s="22"/>
      <c r="VLM68" s="22"/>
      <c r="VLN68" s="22"/>
      <c r="VLO68" s="22"/>
      <c r="VLP68" s="22"/>
      <c r="VLQ68" s="22"/>
      <c r="VLR68" s="22"/>
      <c r="VLS68" s="22"/>
      <c r="VLT68" s="22"/>
      <c r="VLU68" s="22"/>
      <c r="VLV68" s="22"/>
      <c r="VLW68" s="22"/>
      <c r="VLX68" s="22"/>
      <c r="VLY68" s="22"/>
      <c r="VLZ68" s="22"/>
      <c r="VMA68" s="22"/>
      <c r="VMB68" s="22"/>
      <c r="VMC68" s="22"/>
      <c r="VMD68" s="22"/>
      <c r="VME68" s="22"/>
      <c r="VMF68" s="22"/>
      <c r="VMG68" s="22"/>
      <c r="VMH68" s="22"/>
      <c r="VMI68" s="22"/>
      <c r="VMJ68" s="22"/>
      <c r="VMK68" s="22"/>
      <c r="VML68" s="22"/>
      <c r="VMM68" s="22"/>
      <c r="VMN68" s="22"/>
      <c r="VMO68" s="22"/>
      <c r="VMP68" s="22"/>
      <c r="VMQ68" s="22"/>
      <c r="VMR68" s="22"/>
      <c r="VMS68" s="22"/>
      <c r="VMT68" s="22"/>
      <c r="VMU68" s="22"/>
      <c r="VMV68" s="22"/>
      <c r="VMW68" s="22"/>
      <c r="VMX68" s="22"/>
      <c r="VMY68" s="22"/>
      <c r="VMZ68" s="22"/>
      <c r="VNA68" s="22"/>
      <c r="VNB68" s="22"/>
      <c r="VNC68" s="22"/>
      <c r="VND68" s="22"/>
      <c r="VNE68" s="22"/>
      <c r="VNF68" s="22"/>
      <c r="VNG68" s="22"/>
      <c r="VNH68" s="22"/>
      <c r="VNI68" s="22"/>
      <c r="VNJ68" s="22"/>
      <c r="VNK68" s="22"/>
      <c r="VNL68" s="22"/>
      <c r="VNM68" s="22"/>
      <c r="VNN68" s="22"/>
      <c r="VNO68" s="22"/>
      <c r="VNP68" s="22"/>
      <c r="VNQ68" s="22"/>
      <c r="VNR68" s="22"/>
      <c r="VNS68" s="22"/>
      <c r="VNT68" s="22"/>
      <c r="VNU68" s="22"/>
      <c r="VNV68" s="22"/>
      <c r="VNW68" s="22"/>
      <c r="VNX68" s="22"/>
      <c r="VNY68" s="22"/>
      <c r="VNZ68" s="22"/>
      <c r="VOA68" s="22"/>
      <c r="VOB68" s="22"/>
      <c r="VOC68" s="22"/>
      <c r="VOD68" s="22"/>
      <c r="VOE68" s="22"/>
      <c r="VOF68" s="22"/>
      <c r="VOG68" s="22"/>
      <c r="VOH68" s="22"/>
      <c r="VOI68" s="22"/>
      <c r="VOJ68" s="22"/>
      <c r="VOK68" s="22"/>
      <c r="VOL68" s="22"/>
      <c r="VOM68" s="22"/>
      <c r="VON68" s="22"/>
      <c r="VOO68" s="22"/>
      <c r="VOP68" s="22"/>
      <c r="VOQ68" s="22"/>
      <c r="VOR68" s="22"/>
      <c r="VOS68" s="22"/>
      <c r="VOT68" s="22"/>
      <c r="VOU68" s="22"/>
      <c r="VOV68" s="22"/>
      <c r="VOW68" s="22"/>
      <c r="VOX68" s="22"/>
      <c r="VOY68" s="22"/>
      <c r="VOZ68" s="22"/>
      <c r="VPA68" s="22"/>
      <c r="VPB68" s="22"/>
      <c r="VPC68" s="22"/>
      <c r="VPD68" s="22"/>
      <c r="VPE68" s="22"/>
      <c r="VPF68" s="22"/>
      <c r="VPG68" s="22"/>
      <c r="VPH68" s="22"/>
      <c r="VPI68" s="22"/>
      <c r="VPJ68" s="22"/>
      <c r="VPK68" s="22"/>
      <c r="VPL68" s="22"/>
      <c r="VPM68" s="22"/>
      <c r="VPN68" s="22"/>
      <c r="VPO68" s="22"/>
      <c r="VPP68" s="22"/>
      <c r="VPQ68" s="22"/>
      <c r="VPR68" s="22"/>
      <c r="VPS68" s="22"/>
      <c r="VPT68" s="22"/>
      <c r="VPU68" s="22"/>
      <c r="VPV68" s="22"/>
      <c r="VPW68" s="22"/>
      <c r="VPX68" s="22"/>
      <c r="VPY68" s="22"/>
      <c r="VPZ68" s="22"/>
      <c r="VQA68" s="22"/>
      <c r="VQB68" s="22"/>
      <c r="VQC68" s="22"/>
      <c r="VQD68" s="22"/>
      <c r="VQE68" s="22"/>
      <c r="VQF68" s="22"/>
      <c r="VQG68" s="22"/>
      <c r="VQH68" s="22"/>
      <c r="VQI68" s="22"/>
      <c r="VQJ68" s="22"/>
      <c r="VQK68" s="22"/>
      <c r="VQL68" s="22"/>
      <c r="VQM68" s="22"/>
      <c r="VQN68" s="22"/>
      <c r="VQO68" s="22"/>
      <c r="VQP68" s="22"/>
      <c r="VQQ68" s="22"/>
      <c r="VQR68" s="22"/>
      <c r="VQS68" s="22"/>
      <c r="VQT68" s="22"/>
      <c r="VQU68" s="22"/>
      <c r="VQV68" s="22"/>
      <c r="VQW68" s="22"/>
      <c r="VQX68" s="22"/>
      <c r="VQY68" s="22"/>
      <c r="VQZ68" s="22"/>
      <c r="VRA68" s="22"/>
      <c r="VRB68" s="22"/>
      <c r="VRC68" s="22"/>
      <c r="VRD68" s="22"/>
      <c r="VRE68" s="22"/>
      <c r="VRF68" s="22"/>
      <c r="VRG68" s="22"/>
      <c r="VRH68" s="22"/>
      <c r="VRI68" s="22"/>
      <c r="VRJ68" s="22"/>
      <c r="VRK68" s="22"/>
      <c r="VRL68" s="22"/>
      <c r="VRM68" s="22"/>
      <c r="VRN68" s="22"/>
      <c r="VRO68" s="22"/>
      <c r="VRP68" s="22"/>
      <c r="VRQ68" s="22"/>
      <c r="VRR68" s="22"/>
      <c r="VRS68" s="22"/>
      <c r="VRT68" s="22"/>
      <c r="VRU68" s="22"/>
      <c r="VRV68" s="22"/>
      <c r="VRW68" s="22"/>
      <c r="VRX68" s="22"/>
      <c r="VRY68" s="22"/>
      <c r="VRZ68" s="22"/>
      <c r="VSA68" s="22"/>
      <c r="VSB68" s="22"/>
      <c r="VSC68" s="22"/>
      <c r="VSD68" s="22"/>
      <c r="VSE68" s="22"/>
      <c r="VSF68" s="22"/>
      <c r="VSG68" s="22"/>
      <c r="VSH68" s="22"/>
      <c r="VSI68" s="22"/>
      <c r="VSJ68" s="22"/>
      <c r="VSK68" s="22"/>
      <c r="VSL68" s="22"/>
      <c r="VSM68" s="22"/>
      <c r="VSN68" s="22"/>
      <c r="VSO68" s="22"/>
      <c r="VSP68" s="22"/>
      <c r="VSQ68" s="22"/>
      <c r="VSR68" s="22"/>
      <c r="VSS68" s="22"/>
      <c r="VST68" s="22"/>
      <c r="VSU68" s="22"/>
      <c r="VSV68" s="22"/>
      <c r="VSW68" s="22"/>
      <c r="VSX68" s="22"/>
      <c r="VSY68" s="22"/>
      <c r="VSZ68" s="22"/>
      <c r="VTA68" s="22"/>
      <c r="VTB68" s="22"/>
      <c r="VTC68" s="22"/>
      <c r="VTD68" s="22"/>
      <c r="VTE68" s="22"/>
      <c r="VTF68" s="22"/>
      <c r="VTG68" s="22"/>
      <c r="VTH68" s="22"/>
      <c r="VTI68" s="22"/>
      <c r="VTJ68" s="22"/>
      <c r="VTK68" s="22"/>
      <c r="VTL68" s="22"/>
      <c r="VTM68" s="22"/>
      <c r="VTN68" s="22"/>
      <c r="VTO68" s="22"/>
      <c r="VTP68" s="22"/>
      <c r="VTQ68" s="22"/>
      <c r="VTR68" s="22"/>
      <c r="VTS68" s="22"/>
      <c r="VTT68" s="22"/>
      <c r="VTU68" s="22"/>
      <c r="VTV68" s="22"/>
      <c r="VTW68" s="22"/>
      <c r="VTX68" s="22"/>
      <c r="VTY68" s="22"/>
      <c r="VTZ68" s="22"/>
      <c r="VUA68" s="22"/>
      <c r="VUB68" s="22"/>
      <c r="VUC68" s="22"/>
      <c r="VUD68" s="22"/>
      <c r="VUE68" s="22"/>
      <c r="VUF68" s="22"/>
      <c r="VUG68" s="22"/>
      <c r="VUH68" s="22"/>
      <c r="VUI68" s="22"/>
      <c r="VUJ68" s="22"/>
      <c r="VUK68" s="22"/>
      <c r="VUL68" s="22"/>
      <c r="VUM68" s="22"/>
      <c r="VUN68" s="22"/>
      <c r="VUO68" s="22"/>
      <c r="VUP68" s="22"/>
      <c r="VUQ68" s="22"/>
      <c r="VUR68" s="22"/>
      <c r="VUS68" s="22"/>
      <c r="VUT68" s="22"/>
      <c r="VUU68" s="22"/>
      <c r="VUV68" s="22"/>
      <c r="VUW68" s="22"/>
      <c r="VUX68" s="22"/>
      <c r="VUY68" s="22"/>
      <c r="VUZ68" s="22"/>
      <c r="VVA68" s="22"/>
      <c r="VVB68" s="22"/>
      <c r="VVC68" s="22"/>
      <c r="VVD68" s="22"/>
      <c r="VVE68" s="22"/>
      <c r="VVF68" s="22"/>
      <c r="VVG68" s="22"/>
      <c r="VVH68" s="22"/>
      <c r="VVI68" s="22"/>
      <c r="VVJ68" s="22"/>
      <c r="VVK68" s="22"/>
      <c r="VVL68" s="22"/>
      <c r="VVM68" s="22"/>
      <c r="VVN68" s="22"/>
      <c r="VVO68" s="22"/>
      <c r="VVP68" s="22"/>
      <c r="VVQ68" s="22"/>
      <c r="VVR68" s="22"/>
      <c r="VVS68" s="22"/>
      <c r="VVT68" s="22"/>
      <c r="VVU68" s="22"/>
      <c r="VVV68" s="22"/>
      <c r="VVW68" s="22"/>
      <c r="VVX68" s="22"/>
      <c r="VVY68" s="22"/>
      <c r="VVZ68" s="22"/>
      <c r="VWA68" s="22"/>
      <c r="VWB68" s="22"/>
      <c r="VWC68" s="22"/>
      <c r="VWD68" s="22"/>
      <c r="VWE68" s="22"/>
      <c r="VWF68" s="22"/>
      <c r="VWG68" s="22"/>
      <c r="VWH68" s="22"/>
      <c r="VWI68" s="22"/>
      <c r="VWJ68" s="22"/>
      <c r="VWK68" s="22"/>
      <c r="VWL68" s="22"/>
      <c r="VWM68" s="22"/>
      <c r="VWN68" s="22"/>
      <c r="VWO68" s="22"/>
      <c r="VWP68" s="22"/>
      <c r="VWQ68" s="22"/>
      <c r="VWR68" s="22"/>
      <c r="VWS68" s="22"/>
      <c r="VWT68" s="22"/>
      <c r="VWU68" s="22"/>
      <c r="VWV68" s="22"/>
      <c r="VWW68" s="22"/>
      <c r="VWX68" s="22"/>
      <c r="VWY68" s="22"/>
      <c r="VWZ68" s="22"/>
      <c r="VXA68" s="22"/>
      <c r="VXB68" s="22"/>
      <c r="VXC68" s="22"/>
      <c r="VXD68" s="22"/>
      <c r="VXE68" s="22"/>
      <c r="VXF68" s="22"/>
      <c r="VXG68" s="22"/>
      <c r="VXH68" s="22"/>
      <c r="VXI68" s="22"/>
      <c r="VXJ68" s="22"/>
      <c r="VXK68" s="22"/>
      <c r="VXL68" s="22"/>
      <c r="VXM68" s="22"/>
      <c r="VXN68" s="22"/>
      <c r="VXO68" s="22"/>
      <c r="VXP68" s="22"/>
      <c r="VXQ68" s="22"/>
      <c r="VXR68" s="22"/>
      <c r="VXS68" s="22"/>
      <c r="VXT68" s="22"/>
      <c r="VXU68" s="22"/>
      <c r="VXV68" s="22"/>
      <c r="VXW68" s="22"/>
      <c r="VXX68" s="22"/>
      <c r="VXY68" s="22"/>
      <c r="VXZ68" s="22"/>
      <c r="VYA68" s="22"/>
      <c r="VYB68" s="22"/>
      <c r="VYC68" s="22"/>
      <c r="VYD68" s="22"/>
      <c r="VYE68" s="22"/>
      <c r="VYF68" s="22"/>
      <c r="VYG68" s="22"/>
      <c r="VYH68" s="22"/>
      <c r="VYI68" s="22"/>
      <c r="VYJ68" s="22"/>
      <c r="VYK68" s="22"/>
      <c r="VYL68" s="22"/>
      <c r="VYM68" s="22"/>
      <c r="VYN68" s="22"/>
      <c r="VYO68" s="22"/>
      <c r="VYP68" s="22"/>
      <c r="VYQ68" s="22"/>
      <c r="VYR68" s="22"/>
      <c r="VYS68" s="22"/>
      <c r="VYT68" s="22"/>
      <c r="VYU68" s="22"/>
      <c r="VYV68" s="22"/>
      <c r="VYW68" s="22"/>
      <c r="VYX68" s="22"/>
      <c r="VYY68" s="22"/>
      <c r="VYZ68" s="22"/>
      <c r="VZA68" s="22"/>
      <c r="VZB68" s="22"/>
      <c r="VZC68" s="22"/>
      <c r="VZD68" s="22"/>
      <c r="VZE68" s="22"/>
      <c r="VZF68" s="22"/>
      <c r="VZG68" s="22"/>
      <c r="VZH68" s="22"/>
      <c r="VZI68" s="22"/>
      <c r="VZJ68" s="22"/>
      <c r="VZK68" s="22"/>
      <c r="VZL68" s="22"/>
      <c r="VZM68" s="22"/>
      <c r="VZN68" s="22"/>
      <c r="VZO68" s="22"/>
      <c r="VZP68" s="22"/>
      <c r="VZQ68" s="22"/>
      <c r="VZR68" s="22"/>
      <c r="VZS68" s="22"/>
      <c r="VZT68" s="22"/>
      <c r="VZU68" s="22"/>
      <c r="VZV68" s="22"/>
      <c r="VZW68" s="22"/>
      <c r="VZX68" s="22"/>
      <c r="VZY68" s="22"/>
      <c r="VZZ68" s="22"/>
      <c r="WAA68" s="22"/>
      <c r="WAB68" s="22"/>
      <c r="WAC68" s="22"/>
      <c r="WAD68" s="22"/>
      <c r="WAE68" s="22"/>
      <c r="WAF68" s="22"/>
      <c r="WAG68" s="22"/>
      <c r="WAH68" s="22"/>
      <c r="WAI68" s="22"/>
      <c r="WAJ68" s="22"/>
      <c r="WAK68" s="22"/>
      <c r="WAL68" s="22"/>
      <c r="WAM68" s="22"/>
      <c r="WAN68" s="22"/>
      <c r="WAO68" s="22"/>
      <c r="WAP68" s="22"/>
      <c r="WAQ68" s="22"/>
      <c r="WAR68" s="22"/>
      <c r="WAS68" s="22"/>
      <c r="WAT68" s="22"/>
      <c r="WAU68" s="22"/>
      <c r="WAV68" s="22"/>
      <c r="WAW68" s="22"/>
      <c r="WAX68" s="22"/>
      <c r="WAY68" s="22"/>
      <c r="WAZ68" s="22"/>
      <c r="WBA68" s="22"/>
      <c r="WBB68" s="22"/>
      <c r="WBC68" s="22"/>
      <c r="WBD68" s="22"/>
      <c r="WBE68" s="22"/>
      <c r="WBF68" s="22"/>
      <c r="WBG68" s="22"/>
      <c r="WBH68" s="22"/>
      <c r="WBI68" s="22"/>
      <c r="WBJ68" s="22"/>
      <c r="WBK68" s="22"/>
      <c r="WBL68" s="22"/>
      <c r="WBM68" s="22"/>
      <c r="WBN68" s="22"/>
      <c r="WBO68" s="22"/>
      <c r="WBP68" s="22"/>
      <c r="WBQ68" s="22"/>
      <c r="WBR68" s="22"/>
      <c r="WBS68" s="22"/>
      <c r="WBT68" s="22"/>
      <c r="WBU68" s="22"/>
      <c r="WBV68" s="22"/>
      <c r="WBW68" s="22"/>
      <c r="WBX68" s="22"/>
      <c r="WBY68" s="22"/>
      <c r="WBZ68" s="22"/>
      <c r="WCA68" s="22"/>
      <c r="WCB68" s="22"/>
      <c r="WCC68" s="22"/>
      <c r="WCD68" s="22"/>
      <c r="WCE68" s="22"/>
      <c r="WCF68" s="22"/>
      <c r="WCG68" s="22"/>
      <c r="WCH68" s="22"/>
      <c r="WCI68" s="22"/>
      <c r="WCJ68" s="22"/>
      <c r="WCK68" s="22"/>
      <c r="WCL68" s="22"/>
      <c r="WCM68" s="22"/>
      <c r="WCN68" s="22"/>
      <c r="WCO68" s="22"/>
      <c r="WCP68" s="22"/>
      <c r="WCQ68" s="22"/>
      <c r="WCR68" s="22"/>
      <c r="WCS68" s="22"/>
      <c r="WCT68" s="22"/>
      <c r="WCU68" s="22"/>
      <c r="WCV68" s="22"/>
      <c r="WCW68" s="22"/>
      <c r="WCX68" s="22"/>
      <c r="WCY68" s="22"/>
      <c r="WCZ68" s="22"/>
      <c r="WDA68" s="22"/>
      <c r="WDB68" s="22"/>
      <c r="WDC68" s="22"/>
      <c r="WDD68" s="22"/>
      <c r="WDE68" s="22"/>
      <c r="WDF68" s="22"/>
      <c r="WDG68" s="22"/>
      <c r="WDH68" s="22"/>
      <c r="WDI68" s="22"/>
      <c r="WDJ68" s="22"/>
      <c r="WDK68" s="22"/>
      <c r="WDL68" s="22"/>
      <c r="WDM68" s="22"/>
      <c r="WDN68" s="22"/>
      <c r="WDO68" s="22"/>
      <c r="WDP68" s="22"/>
      <c r="WDQ68" s="22"/>
      <c r="WDR68" s="22"/>
      <c r="WDS68" s="22"/>
      <c r="WDT68" s="22"/>
      <c r="WDU68" s="22"/>
      <c r="WDV68" s="22"/>
      <c r="WDW68" s="22"/>
      <c r="WDX68" s="22"/>
      <c r="WDY68" s="22"/>
      <c r="WDZ68" s="22"/>
      <c r="WEA68" s="22"/>
      <c r="WEB68" s="22"/>
      <c r="WEC68" s="22"/>
      <c r="WED68" s="22"/>
      <c r="WEE68" s="22"/>
      <c r="WEF68" s="22"/>
      <c r="WEG68" s="22"/>
      <c r="WEH68" s="22"/>
      <c r="WEI68" s="22"/>
      <c r="WEJ68" s="22"/>
      <c r="WEK68" s="22"/>
      <c r="WEL68" s="22"/>
      <c r="WEM68" s="22"/>
      <c r="WEN68" s="22"/>
      <c r="WEO68" s="22"/>
      <c r="WEP68" s="22"/>
      <c r="WEQ68" s="22"/>
      <c r="WER68" s="22"/>
      <c r="WES68" s="22"/>
      <c r="WET68" s="22"/>
      <c r="WEU68" s="22"/>
      <c r="WEV68" s="22"/>
      <c r="WEW68" s="22"/>
      <c r="WEX68" s="22"/>
      <c r="WEY68" s="22"/>
      <c r="WEZ68" s="22"/>
      <c r="WFA68" s="22"/>
      <c r="WFB68" s="22"/>
      <c r="WFC68" s="22"/>
      <c r="WFD68" s="22"/>
      <c r="WFE68" s="22"/>
      <c r="WFF68" s="22"/>
      <c r="WFG68" s="22"/>
      <c r="WFH68" s="22"/>
      <c r="WFI68" s="22"/>
      <c r="WFJ68" s="22"/>
      <c r="WFK68" s="22"/>
      <c r="WFL68" s="22"/>
      <c r="WFM68" s="22"/>
      <c r="WFN68" s="22"/>
      <c r="WFO68" s="22"/>
      <c r="WFP68" s="22"/>
      <c r="WFQ68" s="22"/>
      <c r="WFR68" s="22"/>
      <c r="WFS68" s="22"/>
      <c r="WFT68" s="22"/>
      <c r="WFU68" s="22"/>
      <c r="WFV68" s="22"/>
      <c r="WFW68" s="22"/>
      <c r="WFX68" s="22"/>
      <c r="WFY68" s="22"/>
      <c r="WFZ68" s="22"/>
      <c r="WGA68" s="22"/>
      <c r="WGB68" s="22"/>
      <c r="WGC68" s="22"/>
      <c r="WGD68" s="22"/>
      <c r="WGE68" s="22"/>
      <c r="WGF68" s="22"/>
      <c r="WGG68" s="22"/>
      <c r="WGH68" s="22"/>
      <c r="WGI68" s="22"/>
      <c r="WGJ68" s="22"/>
      <c r="WGK68" s="22"/>
      <c r="WGL68" s="22"/>
      <c r="WGM68" s="22"/>
      <c r="WGN68" s="22"/>
      <c r="WGO68" s="22"/>
      <c r="WGP68" s="22"/>
      <c r="WGQ68" s="22"/>
      <c r="WGR68" s="22"/>
      <c r="WGS68" s="22"/>
      <c r="WGT68" s="22"/>
      <c r="WGU68" s="22"/>
      <c r="WGV68" s="22"/>
      <c r="WGW68" s="22"/>
      <c r="WGX68" s="22"/>
      <c r="WGY68" s="22"/>
      <c r="WGZ68" s="22"/>
      <c r="WHA68" s="22"/>
      <c r="WHB68" s="22"/>
      <c r="WHC68" s="22"/>
      <c r="WHD68" s="22"/>
      <c r="WHE68" s="22"/>
      <c r="WHF68" s="22"/>
      <c r="WHG68" s="22"/>
      <c r="WHH68" s="22"/>
      <c r="WHI68" s="22"/>
      <c r="WHJ68" s="22"/>
      <c r="WHK68" s="22"/>
      <c r="WHL68" s="22"/>
      <c r="WHM68" s="22"/>
      <c r="WHN68" s="22"/>
      <c r="WHO68" s="22"/>
      <c r="WHP68" s="22"/>
      <c r="WHQ68" s="22"/>
      <c r="WHR68" s="22"/>
      <c r="WHS68" s="22"/>
      <c r="WHT68" s="22"/>
      <c r="WHU68" s="22"/>
      <c r="WHV68" s="22"/>
      <c r="WHW68" s="22"/>
      <c r="WHX68" s="22"/>
      <c r="WHY68" s="22"/>
      <c r="WHZ68" s="22"/>
      <c r="WIA68" s="22"/>
      <c r="WIB68" s="22"/>
      <c r="WIC68" s="22"/>
      <c r="WID68" s="22"/>
      <c r="WIE68" s="22"/>
      <c r="WIF68" s="22"/>
      <c r="WIG68" s="22"/>
      <c r="WIH68" s="22"/>
      <c r="WII68" s="22"/>
      <c r="WIJ68" s="22"/>
      <c r="WIK68" s="22"/>
      <c r="WIL68" s="22"/>
      <c r="WIM68" s="22"/>
      <c r="WIN68" s="22"/>
      <c r="WIO68" s="22"/>
      <c r="WIP68" s="22"/>
      <c r="WIQ68" s="22"/>
      <c r="WIR68" s="22"/>
      <c r="WIS68" s="22"/>
      <c r="WIT68" s="22"/>
      <c r="WIU68" s="22"/>
      <c r="WIV68" s="22"/>
      <c r="WIW68" s="22"/>
      <c r="WIX68" s="22"/>
      <c r="WIY68" s="22"/>
      <c r="WIZ68" s="22"/>
      <c r="WJA68" s="22"/>
      <c r="WJB68" s="22"/>
      <c r="WJC68" s="22"/>
      <c r="WJD68" s="22"/>
      <c r="WJE68" s="22"/>
      <c r="WJF68" s="22"/>
      <c r="WJG68" s="22"/>
      <c r="WJH68" s="22"/>
      <c r="WJI68" s="22"/>
      <c r="WJJ68" s="22"/>
      <c r="WJK68" s="22"/>
      <c r="WJL68" s="22"/>
      <c r="WJM68" s="22"/>
      <c r="WJN68" s="22"/>
      <c r="WJO68" s="22"/>
      <c r="WJP68" s="22"/>
      <c r="WJQ68" s="22"/>
      <c r="WJR68" s="22"/>
      <c r="WJS68" s="22"/>
      <c r="WJT68" s="22"/>
      <c r="WJU68" s="22"/>
      <c r="WJV68" s="22"/>
      <c r="WJW68" s="22"/>
      <c r="WJX68" s="22"/>
      <c r="WJY68" s="22"/>
      <c r="WJZ68" s="22"/>
      <c r="WKA68" s="22"/>
      <c r="WKB68" s="22"/>
      <c r="WKC68" s="22"/>
      <c r="WKD68" s="22"/>
      <c r="WKE68" s="22"/>
      <c r="WKF68" s="22"/>
      <c r="WKG68" s="22"/>
      <c r="WKH68" s="22"/>
      <c r="WKI68" s="22"/>
      <c r="WKJ68" s="22"/>
      <c r="WKK68" s="22"/>
      <c r="WKL68" s="22"/>
      <c r="WKM68" s="22"/>
      <c r="WKN68" s="22"/>
      <c r="WKO68" s="22"/>
      <c r="WKP68" s="22"/>
      <c r="WKQ68" s="22"/>
      <c r="WKR68" s="22"/>
      <c r="WKS68" s="22"/>
      <c r="WKT68" s="22"/>
      <c r="WKU68" s="22"/>
      <c r="WKV68" s="22"/>
      <c r="WKW68" s="22"/>
      <c r="WKX68" s="22"/>
      <c r="WKY68" s="22"/>
      <c r="WKZ68" s="22"/>
      <c r="WLA68" s="22"/>
      <c r="WLB68" s="22"/>
      <c r="WLC68" s="22"/>
      <c r="WLD68" s="22"/>
      <c r="WLE68" s="22"/>
      <c r="WLF68" s="22"/>
      <c r="WLG68" s="22"/>
      <c r="WLH68" s="22"/>
      <c r="WLI68" s="22"/>
      <c r="WLJ68" s="22"/>
      <c r="WLK68" s="22"/>
      <c r="WLL68" s="22"/>
      <c r="WLM68" s="22"/>
      <c r="WLN68" s="22"/>
      <c r="WLO68" s="22"/>
      <c r="WLP68" s="22"/>
      <c r="WLQ68" s="22"/>
      <c r="WLR68" s="22"/>
      <c r="WLS68" s="22"/>
      <c r="WLT68" s="22"/>
      <c r="WLU68" s="22"/>
      <c r="WLV68" s="22"/>
      <c r="WLW68" s="22"/>
      <c r="WLX68" s="22"/>
      <c r="WLY68" s="22"/>
      <c r="WLZ68" s="22"/>
      <c r="WMA68" s="22"/>
      <c r="WMB68" s="22"/>
      <c r="WMC68" s="22"/>
      <c r="WMD68" s="22"/>
      <c r="WME68" s="22"/>
      <c r="WMF68" s="22"/>
      <c r="WMG68" s="22"/>
      <c r="WMH68" s="22"/>
      <c r="WMI68" s="22"/>
      <c r="WMJ68" s="22"/>
      <c r="WMK68" s="22"/>
      <c r="WML68" s="22"/>
      <c r="WMM68" s="22"/>
      <c r="WMN68" s="22"/>
      <c r="WMO68" s="22"/>
      <c r="WMP68" s="22"/>
      <c r="WMQ68" s="22"/>
      <c r="WMR68" s="22"/>
      <c r="WMS68" s="22"/>
      <c r="WMT68" s="22"/>
      <c r="WMU68" s="22"/>
      <c r="WMV68" s="22"/>
      <c r="WMW68" s="22"/>
      <c r="WMX68" s="22"/>
      <c r="WMY68" s="22"/>
      <c r="WMZ68" s="22"/>
      <c r="WNA68" s="22"/>
      <c r="WNB68" s="22"/>
      <c r="WNC68" s="22"/>
      <c r="WND68" s="22"/>
      <c r="WNE68" s="22"/>
      <c r="WNF68" s="22"/>
      <c r="WNG68" s="22"/>
      <c r="WNH68" s="22"/>
      <c r="WNI68" s="22"/>
      <c r="WNJ68" s="22"/>
      <c r="WNK68" s="22"/>
      <c r="WNL68" s="22"/>
      <c r="WNM68" s="22"/>
      <c r="WNN68" s="22"/>
      <c r="WNO68" s="22"/>
      <c r="WNP68" s="22"/>
      <c r="WNQ68" s="22"/>
      <c r="WNR68" s="22"/>
      <c r="WNS68" s="22"/>
      <c r="WNT68" s="22"/>
      <c r="WNU68" s="22"/>
      <c r="WNV68" s="22"/>
      <c r="WNW68" s="22"/>
      <c r="WNX68" s="22"/>
      <c r="WNY68" s="22"/>
      <c r="WNZ68" s="22"/>
      <c r="WOA68" s="22"/>
      <c r="WOB68" s="22"/>
      <c r="WOC68" s="22"/>
      <c r="WOD68" s="22"/>
      <c r="WOE68" s="22"/>
      <c r="WOF68" s="22"/>
      <c r="WOG68" s="22"/>
      <c r="WOH68" s="22"/>
      <c r="WOI68" s="22"/>
      <c r="WOJ68" s="22"/>
      <c r="WOK68" s="22"/>
      <c r="WOL68" s="22"/>
      <c r="WOM68" s="22"/>
      <c r="WON68" s="22"/>
      <c r="WOO68" s="22"/>
      <c r="WOP68" s="22"/>
      <c r="WOQ68" s="22"/>
      <c r="WOR68" s="22"/>
      <c r="WOS68" s="22"/>
      <c r="WOT68" s="22"/>
      <c r="WOU68" s="22"/>
      <c r="WOV68" s="22"/>
      <c r="WOW68" s="22"/>
      <c r="WOX68" s="22"/>
      <c r="WOY68" s="22"/>
      <c r="WOZ68" s="22"/>
      <c r="WPA68" s="22"/>
      <c r="WPB68" s="22"/>
      <c r="WPC68" s="22"/>
      <c r="WPD68" s="22"/>
      <c r="WPE68" s="22"/>
      <c r="WPF68" s="22"/>
      <c r="WPG68" s="22"/>
      <c r="WPH68" s="22"/>
      <c r="WPI68" s="22"/>
      <c r="WPJ68" s="22"/>
      <c r="WPK68" s="22"/>
      <c r="WPL68" s="22"/>
      <c r="WPM68" s="22"/>
      <c r="WPN68" s="22"/>
      <c r="WPO68" s="22"/>
      <c r="WPP68" s="22"/>
      <c r="WPQ68" s="22"/>
      <c r="WPR68" s="22"/>
      <c r="WPS68" s="22"/>
      <c r="WPT68" s="22"/>
      <c r="WPU68" s="22"/>
      <c r="WPV68" s="22"/>
      <c r="WPW68" s="22"/>
      <c r="WPX68" s="22"/>
      <c r="WPY68" s="22"/>
      <c r="WPZ68" s="22"/>
      <c r="WQA68" s="22"/>
      <c r="WQB68" s="22"/>
      <c r="WQC68" s="22"/>
      <c r="WQD68" s="22"/>
      <c r="WQE68" s="22"/>
      <c r="WQF68" s="22"/>
      <c r="WQG68" s="22"/>
      <c r="WQH68" s="22"/>
      <c r="WQI68" s="22"/>
      <c r="WQJ68" s="22"/>
      <c r="WQK68" s="22"/>
      <c r="WQL68" s="22"/>
      <c r="WQM68" s="22"/>
      <c r="WQN68" s="22"/>
      <c r="WQO68" s="22"/>
      <c r="WQP68" s="22"/>
      <c r="WQQ68" s="22"/>
      <c r="WQR68" s="22"/>
      <c r="WQS68" s="22"/>
      <c r="WQT68" s="22"/>
      <c r="WQU68" s="22"/>
      <c r="WQV68" s="22"/>
      <c r="WQW68" s="22"/>
      <c r="WQX68" s="22"/>
      <c r="WQY68" s="22"/>
      <c r="WQZ68" s="22"/>
      <c r="WRA68" s="22"/>
      <c r="WRB68" s="22"/>
      <c r="WRC68" s="22"/>
      <c r="WRD68" s="22"/>
      <c r="WRE68" s="22"/>
      <c r="WRF68" s="22"/>
      <c r="WRG68" s="22"/>
      <c r="WRH68" s="22"/>
      <c r="WRI68" s="22"/>
      <c r="WRJ68" s="22"/>
      <c r="WRK68" s="22"/>
      <c r="WRL68" s="22"/>
      <c r="WRM68" s="22"/>
      <c r="WRN68" s="22"/>
      <c r="WRO68" s="22"/>
      <c r="WRP68" s="22"/>
      <c r="WRQ68" s="22"/>
      <c r="WRR68" s="22"/>
      <c r="WRS68" s="22"/>
      <c r="WRT68" s="22"/>
      <c r="WRU68" s="22"/>
      <c r="WRV68" s="22"/>
      <c r="WRW68" s="22"/>
      <c r="WRX68" s="22"/>
      <c r="WRY68" s="22"/>
      <c r="WRZ68" s="22"/>
      <c r="WSA68" s="22"/>
      <c r="WSB68" s="22"/>
      <c r="WSC68" s="22"/>
      <c r="WSD68" s="22"/>
      <c r="WSE68" s="22"/>
      <c r="WSF68" s="22"/>
      <c r="WSG68" s="22"/>
      <c r="WSH68" s="22"/>
      <c r="WSI68" s="22"/>
      <c r="WSJ68" s="22"/>
      <c r="WSK68" s="22"/>
      <c r="WSL68" s="22"/>
      <c r="WSM68" s="22"/>
      <c r="WSN68" s="22"/>
      <c r="WSO68" s="22"/>
      <c r="WSP68" s="22"/>
      <c r="WSQ68" s="22"/>
      <c r="WSR68" s="22"/>
      <c r="WSS68" s="22"/>
      <c r="WST68" s="22"/>
      <c r="WSU68" s="22"/>
      <c r="WSV68" s="22"/>
      <c r="WSW68" s="22"/>
      <c r="WSX68" s="22"/>
      <c r="WSY68" s="22"/>
      <c r="WSZ68" s="22"/>
      <c r="WTA68" s="22"/>
      <c r="WTB68" s="22"/>
      <c r="WTC68" s="22"/>
      <c r="WTD68" s="22"/>
      <c r="WTE68" s="22"/>
      <c r="WTF68" s="22"/>
      <c r="WTG68" s="22"/>
      <c r="WTH68" s="22"/>
      <c r="WTI68" s="22"/>
      <c r="WTJ68" s="22"/>
      <c r="WTK68" s="22"/>
      <c r="WTL68" s="22"/>
      <c r="WTM68" s="22"/>
      <c r="WTN68" s="22"/>
      <c r="WTO68" s="22"/>
      <c r="WTP68" s="22"/>
      <c r="WTQ68" s="22"/>
      <c r="WTR68" s="22"/>
      <c r="WTS68" s="22"/>
      <c r="WTT68" s="22"/>
      <c r="WTU68" s="22"/>
      <c r="WTV68" s="22"/>
      <c r="WTW68" s="22"/>
      <c r="WTX68" s="22"/>
      <c r="WTY68" s="22"/>
      <c r="WTZ68" s="22"/>
      <c r="WUA68" s="22"/>
      <c r="WUB68" s="22"/>
      <c r="WUC68" s="22"/>
      <c r="WUD68" s="22"/>
      <c r="WUE68" s="22"/>
      <c r="WUF68" s="22"/>
      <c r="WUG68" s="22"/>
      <c r="WUH68" s="22"/>
      <c r="WUI68" s="22"/>
      <c r="WUJ68" s="22"/>
      <c r="WUK68" s="22"/>
      <c r="WUL68" s="22"/>
      <c r="WUM68" s="22"/>
      <c r="WUN68" s="22"/>
      <c r="WUO68" s="22"/>
      <c r="WUP68" s="22"/>
      <c r="WUQ68" s="22"/>
      <c r="WUR68" s="22"/>
      <c r="WUS68" s="22"/>
      <c r="WUT68" s="22"/>
      <c r="WUU68" s="22"/>
      <c r="WUV68" s="22"/>
      <c r="WUW68" s="22"/>
      <c r="WUX68" s="22"/>
      <c r="WUY68" s="22"/>
      <c r="WUZ68" s="22"/>
      <c r="WVA68" s="22"/>
      <c r="WVB68" s="22"/>
      <c r="WVC68" s="22"/>
      <c r="WVD68" s="22"/>
      <c r="WVE68" s="22"/>
      <c r="WVF68" s="22"/>
      <c r="WVG68" s="22"/>
      <c r="WVH68" s="22"/>
      <c r="WVI68" s="22"/>
      <c r="WVJ68" s="22"/>
      <c r="WVK68" s="22"/>
      <c r="WVL68" s="22"/>
      <c r="WVM68" s="22"/>
      <c r="WVN68" s="22"/>
      <c r="WVO68" s="22"/>
      <c r="WVP68" s="22"/>
      <c r="WVQ68" s="22"/>
      <c r="WVR68" s="22"/>
      <c r="WVS68" s="22"/>
      <c r="WVT68" s="22"/>
      <c r="WVU68" s="22"/>
      <c r="WVV68" s="22"/>
      <c r="WVW68" s="22"/>
      <c r="WVX68" s="22"/>
      <c r="WVY68" s="22"/>
      <c r="WVZ68" s="22"/>
      <c r="WWA68" s="22"/>
      <c r="WWB68" s="22"/>
      <c r="WWC68" s="22"/>
      <c r="WWD68" s="22"/>
      <c r="WWE68" s="22"/>
      <c r="WWF68" s="22"/>
      <c r="WWG68" s="22"/>
      <c r="WWH68" s="22"/>
      <c r="WWI68" s="22"/>
      <c r="WWJ68" s="22"/>
      <c r="WWK68" s="22"/>
      <c r="WWL68" s="22"/>
      <c r="WWM68" s="22"/>
      <c r="WWN68" s="22"/>
      <c r="WWO68" s="22"/>
      <c r="WWP68" s="22"/>
      <c r="WWQ68" s="22"/>
      <c r="WWR68" s="22"/>
      <c r="WWS68" s="22"/>
      <c r="WWT68" s="22"/>
      <c r="WWU68" s="22"/>
      <c r="WWV68" s="22"/>
      <c r="WWW68" s="22"/>
      <c r="WWX68" s="22"/>
      <c r="WWY68" s="22"/>
      <c r="WWZ68" s="22"/>
      <c r="WXA68" s="22"/>
      <c r="WXB68" s="22"/>
      <c r="WXC68" s="22"/>
      <c r="WXD68" s="22"/>
      <c r="WXE68" s="22"/>
      <c r="WXF68" s="22"/>
      <c r="WXG68" s="22"/>
      <c r="WXH68" s="22"/>
    </row>
    <row r="69" spans="4:16180" s="21" customFormat="1">
      <c r="D69" s="20"/>
      <c r="E69" s="20"/>
      <c r="F69" s="20"/>
      <c r="G69" s="38" t="s">
        <v>397</v>
      </c>
      <c r="I69" s="20"/>
      <c r="J69" s="22"/>
      <c r="K69" s="241" t="e">
        <f>AO64/AO65</f>
        <v>#DIV/0!</v>
      </c>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251"/>
      <c r="AQ69" s="251"/>
      <c r="AR69" s="251"/>
      <c r="AS69" s="251"/>
      <c r="AT69" s="252"/>
      <c r="AU69" s="252"/>
      <c r="AV69" s="252"/>
      <c r="AW69" s="252"/>
      <c r="AX69" s="252"/>
      <c r="AY69" s="252"/>
      <c r="AZ69" s="25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c r="KQ69" s="22"/>
      <c r="KR69" s="22"/>
      <c r="KS69" s="22"/>
      <c r="KT69" s="22"/>
      <c r="KU69" s="22"/>
      <c r="KV69" s="22"/>
      <c r="KW69" s="22"/>
      <c r="KX69" s="22"/>
      <c r="KY69" s="22"/>
      <c r="KZ69" s="22"/>
      <c r="LA69" s="22"/>
      <c r="LB69" s="22"/>
      <c r="LC69" s="22"/>
      <c r="LD69" s="22"/>
      <c r="LE69" s="22"/>
      <c r="LF69" s="22"/>
      <c r="LG69" s="22"/>
      <c r="LH69" s="22"/>
      <c r="LI69" s="22"/>
      <c r="LJ69" s="22"/>
      <c r="LK69" s="22"/>
      <c r="LL69" s="22"/>
      <c r="LM69" s="22"/>
      <c r="LN69" s="22"/>
      <c r="LO69" s="22"/>
      <c r="LP69" s="22"/>
      <c r="LQ69" s="22"/>
      <c r="LR69" s="22"/>
      <c r="LS69" s="22"/>
      <c r="LT69" s="22"/>
      <c r="LU69" s="22"/>
      <c r="LV69" s="22"/>
      <c r="LW69" s="22"/>
      <c r="LX69" s="22"/>
      <c r="LY69" s="22"/>
      <c r="LZ69" s="22"/>
      <c r="MA69" s="22"/>
      <c r="MB69" s="22"/>
      <c r="MC69" s="22"/>
      <c r="MD69" s="22"/>
      <c r="ME69" s="22"/>
      <c r="MF69" s="22"/>
      <c r="MG69" s="22"/>
      <c r="MH69" s="22"/>
      <c r="MI69" s="22"/>
      <c r="MJ69" s="22"/>
      <c r="MK69" s="22"/>
      <c r="ML69" s="22"/>
      <c r="MM69" s="22"/>
      <c r="MN69" s="22"/>
      <c r="MO69" s="22"/>
      <c r="MP69" s="22"/>
      <c r="MQ69" s="22"/>
      <c r="MR69" s="22"/>
      <c r="MS69" s="22"/>
      <c r="MT69" s="22"/>
      <c r="MU69" s="22"/>
      <c r="MV69" s="22"/>
      <c r="MW69" s="22"/>
      <c r="MX69" s="22"/>
      <c r="MY69" s="22"/>
      <c r="MZ69" s="22"/>
      <c r="NA69" s="22"/>
      <c r="NB69" s="22"/>
      <c r="NC69" s="22"/>
      <c r="ND69" s="22"/>
      <c r="NE69" s="22"/>
      <c r="NF69" s="22"/>
      <c r="NG69" s="22"/>
      <c r="NH69" s="22"/>
      <c r="NI69" s="22"/>
      <c r="NJ69" s="22"/>
      <c r="NK69" s="22"/>
      <c r="NL69" s="22"/>
      <c r="NM69" s="22"/>
      <c r="NN69" s="22"/>
      <c r="NO69" s="22"/>
      <c r="NP69" s="22"/>
      <c r="NQ69" s="22"/>
      <c r="NR69" s="22"/>
      <c r="NS69" s="22"/>
      <c r="NT69" s="22"/>
      <c r="NU69" s="22"/>
      <c r="NV69" s="22"/>
      <c r="NW69" s="22"/>
      <c r="NX69" s="22"/>
      <c r="NY69" s="22"/>
      <c r="NZ69" s="22"/>
      <c r="OA69" s="22"/>
      <c r="OB69" s="22"/>
      <c r="OC69" s="22"/>
      <c r="OD69" s="22"/>
      <c r="OE69" s="22"/>
      <c r="OF69" s="22"/>
      <c r="OG69" s="22"/>
      <c r="OH69" s="22"/>
      <c r="OI69" s="22"/>
      <c r="OJ69" s="22"/>
      <c r="OK69" s="22"/>
      <c r="OL69" s="22"/>
      <c r="OM69" s="22"/>
      <c r="ON69" s="22"/>
      <c r="OO69" s="22"/>
      <c r="OP69" s="22"/>
      <c r="OQ69" s="22"/>
      <c r="OR69" s="22"/>
      <c r="OS69" s="22"/>
      <c r="OT69" s="22"/>
      <c r="OU69" s="22"/>
      <c r="OV69" s="22"/>
      <c r="OW69" s="22"/>
      <c r="OX69" s="22"/>
      <c r="OY69" s="22"/>
      <c r="OZ69" s="22"/>
      <c r="PA69" s="22"/>
      <c r="PB69" s="22"/>
      <c r="PC69" s="22"/>
      <c r="PD69" s="22"/>
      <c r="PE69" s="22"/>
      <c r="PF69" s="22"/>
      <c r="PG69" s="22"/>
      <c r="PH69" s="22"/>
      <c r="PI69" s="22"/>
      <c r="PJ69" s="22"/>
      <c r="PK69" s="22"/>
      <c r="PL69" s="22"/>
      <c r="PM69" s="22"/>
      <c r="PN69" s="22"/>
      <c r="PO69" s="22"/>
      <c r="PP69" s="22"/>
      <c r="PQ69" s="22"/>
      <c r="PR69" s="22"/>
      <c r="PS69" s="22"/>
      <c r="PT69" s="22"/>
      <c r="PU69" s="22"/>
      <c r="PV69" s="22"/>
      <c r="PW69" s="22"/>
      <c r="PX69" s="22"/>
      <c r="PY69" s="22"/>
      <c r="PZ69" s="22"/>
      <c r="QA69" s="22"/>
      <c r="QB69" s="22"/>
      <c r="QC69" s="22"/>
      <c r="QD69" s="22"/>
      <c r="QE69" s="22"/>
      <c r="QF69" s="22"/>
      <c r="QG69" s="22"/>
      <c r="QH69" s="22"/>
      <c r="QI69" s="22"/>
      <c r="QJ69" s="22"/>
      <c r="QK69" s="22"/>
      <c r="QL69" s="22"/>
      <c r="QM69" s="22"/>
      <c r="QN69" s="22"/>
      <c r="QO69" s="22"/>
      <c r="QP69" s="22"/>
      <c r="QQ69" s="22"/>
      <c r="QR69" s="22"/>
      <c r="QS69" s="22"/>
      <c r="QT69" s="22"/>
      <c r="QU69" s="22"/>
      <c r="QV69" s="22"/>
      <c r="QW69" s="22"/>
      <c r="QX69" s="22"/>
      <c r="QY69" s="22"/>
      <c r="QZ69" s="22"/>
      <c r="RA69" s="22"/>
      <c r="RB69" s="22"/>
      <c r="RC69" s="22"/>
      <c r="RD69" s="22"/>
      <c r="RE69" s="22"/>
      <c r="RF69" s="22"/>
      <c r="RG69" s="22"/>
      <c r="RH69" s="22"/>
      <c r="RI69" s="22"/>
      <c r="RJ69" s="22"/>
      <c r="RK69" s="22"/>
      <c r="RL69" s="22"/>
      <c r="RM69" s="22"/>
      <c r="RN69" s="22"/>
      <c r="RO69" s="22"/>
      <c r="RP69" s="22"/>
      <c r="RQ69" s="22"/>
      <c r="RR69" s="22"/>
      <c r="RS69" s="22"/>
      <c r="RT69" s="22"/>
      <c r="RU69" s="22"/>
      <c r="RV69" s="22"/>
      <c r="RW69" s="22"/>
      <c r="RX69" s="22"/>
      <c r="RY69" s="22"/>
      <c r="RZ69" s="22"/>
      <c r="SA69" s="22"/>
      <c r="SB69" s="22"/>
      <c r="SC69" s="22"/>
      <c r="SD69" s="22"/>
      <c r="SE69" s="22"/>
      <c r="SF69" s="22"/>
      <c r="SG69" s="22"/>
      <c r="SH69" s="22"/>
      <c r="SI69" s="22"/>
      <c r="SJ69" s="22"/>
      <c r="SK69" s="22"/>
      <c r="SL69" s="22"/>
      <c r="SM69" s="22"/>
      <c r="SN69" s="22"/>
      <c r="SO69" s="22"/>
      <c r="SP69" s="22"/>
      <c r="SQ69" s="22"/>
      <c r="SR69" s="22"/>
      <c r="SS69" s="22"/>
      <c r="ST69" s="22"/>
      <c r="SU69" s="22"/>
      <c r="SV69" s="22"/>
      <c r="SW69" s="22"/>
      <c r="SX69" s="22"/>
      <c r="SY69" s="22"/>
      <c r="SZ69" s="22"/>
      <c r="TA69" s="22"/>
      <c r="TB69" s="22"/>
      <c r="TC69" s="22"/>
      <c r="TD69" s="22"/>
      <c r="TE69" s="22"/>
      <c r="TF69" s="22"/>
      <c r="TG69" s="22"/>
      <c r="TH69" s="22"/>
      <c r="TI69" s="22"/>
      <c r="TJ69" s="22"/>
      <c r="TK69" s="22"/>
      <c r="TL69" s="22"/>
      <c r="TM69" s="22"/>
      <c r="TN69" s="22"/>
      <c r="TO69" s="22"/>
      <c r="TP69" s="22"/>
      <c r="TQ69" s="22"/>
      <c r="TR69" s="22"/>
      <c r="TS69" s="22"/>
      <c r="TT69" s="22"/>
      <c r="TU69" s="22"/>
      <c r="TV69" s="22"/>
      <c r="TW69" s="22"/>
      <c r="TX69" s="22"/>
      <c r="TY69" s="22"/>
      <c r="TZ69" s="22"/>
      <c r="UA69" s="22"/>
      <c r="UB69" s="22"/>
      <c r="UC69" s="22"/>
      <c r="UD69" s="22"/>
      <c r="UE69" s="22"/>
      <c r="UF69" s="22"/>
      <c r="UG69" s="22"/>
      <c r="UH69" s="22"/>
      <c r="UI69" s="22"/>
      <c r="UJ69" s="22"/>
      <c r="UK69" s="22"/>
      <c r="UL69" s="22"/>
      <c r="UM69" s="22"/>
      <c r="UN69" s="22"/>
      <c r="UO69" s="22"/>
      <c r="UP69" s="22"/>
      <c r="UQ69" s="22"/>
      <c r="UR69" s="22"/>
      <c r="US69" s="22"/>
      <c r="UT69" s="22"/>
      <c r="UU69" s="22"/>
      <c r="UV69" s="22"/>
      <c r="UW69" s="22"/>
      <c r="UX69" s="22"/>
      <c r="UY69" s="22"/>
      <c r="UZ69" s="22"/>
      <c r="VA69" s="22"/>
      <c r="VB69" s="22"/>
      <c r="VC69" s="22"/>
      <c r="VD69" s="22"/>
      <c r="VE69" s="22"/>
      <c r="VF69" s="22"/>
      <c r="VG69" s="22"/>
      <c r="VH69" s="22"/>
      <c r="VI69" s="22"/>
      <c r="VJ69" s="22"/>
      <c r="VK69" s="22"/>
      <c r="VL69" s="22"/>
      <c r="VM69" s="22"/>
      <c r="VN69" s="22"/>
      <c r="VO69" s="22"/>
      <c r="VP69" s="22"/>
      <c r="VQ69" s="22"/>
      <c r="VR69" s="22"/>
      <c r="VS69" s="22"/>
      <c r="VT69" s="22"/>
      <c r="VU69" s="22"/>
      <c r="VV69" s="22"/>
      <c r="VW69" s="22"/>
      <c r="VX69" s="22"/>
      <c r="VY69" s="22"/>
      <c r="VZ69" s="22"/>
      <c r="WA69" s="22"/>
      <c r="WB69" s="22"/>
      <c r="WC69" s="22"/>
      <c r="WD69" s="22"/>
      <c r="WE69" s="22"/>
      <c r="WF69" s="22"/>
      <c r="WG69" s="22"/>
      <c r="WH69" s="22"/>
      <c r="WI69" s="22"/>
      <c r="WJ69" s="22"/>
      <c r="WK69" s="22"/>
      <c r="WL69" s="22"/>
      <c r="WM69" s="22"/>
      <c r="WN69" s="22"/>
      <c r="WO69" s="22"/>
      <c r="WP69" s="22"/>
      <c r="WQ69" s="22"/>
      <c r="WR69" s="22"/>
      <c r="WS69" s="22"/>
      <c r="WT69" s="22"/>
      <c r="WU69" s="22"/>
      <c r="WV69" s="22"/>
      <c r="WW69" s="22"/>
      <c r="WX69" s="22"/>
      <c r="WY69" s="22"/>
      <c r="WZ69" s="22"/>
      <c r="XA69" s="22"/>
      <c r="XB69" s="22"/>
      <c r="XC69" s="22"/>
      <c r="XD69" s="22"/>
      <c r="XE69" s="22"/>
      <c r="XF69" s="22"/>
      <c r="XG69" s="22"/>
      <c r="XH69" s="22"/>
      <c r="XI69" s="22"/>
      <c r="XJ69" s="22"/>
      <c r="XK69" s="22"/>
      <c r="XL69" s="22"/>
      <c r="XM69" s="22"/>
      <c r="XN69" s="22"/>
      <c r="XO69" s="22"/>
      <c r="XP69" s="22"/>
      <c r="XQ69" s="22"/>
      <c r="XR69" s="22"/>
      <c r="XS69" s="22"/>
      <c r="XT69" s="22"/>
      <c r="XU69" s="22"/>
      <c r="XV69" s="22"/>
      <c r="XW69" s="22"/>
      <c r="XX69" s="22"/>
      <c r="XY69" s="22"/>
      <c r="XZ69" s="22"/>
      <c r="YA69" s="22"/>
      <c r="YB69" s="22"/>
      <c r="YC69" s="22"/>
      <c r="YD69" s="22"/>
      <c r="YE69" s="22"/>
      <c r="YF69" s="22"/>
      <c r="YG69" s="22"/>
      <c r="YH69" s="22"/>
      <c r="YI69" s="22"/>
      <c r="YJ69" s="22"/>
      <c r="YK69" s="22"/>
      <c r="YL69" s="22"/>
      <c r="YM69" s="22"/>
      <c r="YN69" s="22"/>
      <c r="YO69" s="22"/>
      <c r="YP69" s="22"/>
      <c r="YQ69" s="22"/>
      <c r="YR69" s="22"/>
      <c r="YS69" s="22"/>
      <c r="YT69" s="22"/>
      <c r="YU69" s="22"/>
      <c r="YV69" s="22"/>
      <c r="YW69" s="22"/>
      <c r="YX69" s="22"/>
      <c r="YY69" s="22"/>
      <c r="YZ69" s="22"/>
      <c r="ZA69" s="22"/>
      <c r="ZB69" s="22"/>
      <c r="ZC69" s="22"/>
      <c r="ZD69" s="22"/>
      <c r="ZE69" s="22"/>
      <c r="ZF69" s="22"/>
      <c r="ZG69" s="22"/>
      <c r="ZH69" s="22"/>
      <c r="ZI69" s="22"/>
      <c r="ZJ69" s="22"/>
      <c r="ZK69" s="22"/>
      <c r="ZL69" s="22"/>
      <c r="ZM69" s="22"/>
      <c r="ZN69" s="22"/>
      <c r="ZO69" s="22"/>
      <c r="ZP69" s="22"/>
      <c r="ZQ69" s="22"/>
      <c r="ZR69" s="22"/>
      <c r="ZS69" s="22"/>
      <c r="ZT69" s="22"/>
      <c r="ZU69" s="22"/>
      <c r="ZV69" s="22"/>
      <c r="ZW69" s="22"/>
      <c r="ZX69" s="22"/>
      <c r="ZY69" s="22"/>
      <c r="ZZ69" s="22"/>
      <c r="AAA69" s="22"/>
      <c r="AAB69" s="22"/>
      <c r="AAC69" s="22"/>
      <c r="AAD69" s="22"/>
      <c r="AAE69" s="22"/>
      <c r="AAF69" s="22"/>
      <c r="AAG69" s="22"/>
      <c r="AAH69" s="22"/>
      <c r="AAI69" s="22"/>
      <c r="AAJ69" s="22"/>
      <c r="AAK69" s="22"/>
      <c r="AAL69" s="22"/>
      <c r="AAM69" s="22"/>
      <c r="AAN69" s="22"/>
      <c r="AAO69" s="22"/>
      <c r="AAP69" s="22"/>
      <c r="AAQ69" s="22"/>
      <c r="AAR69" s="22"/>
      <c r="AAS69" s="22"/>
      <c r="AAT69" s="22"/>
      <c r="AAU69" s="22"/>
      <c r="AAV69" s="22"/>
      <c r="AAW69" s="22"/>
      <c r="AAX69" s="22"/>
      <c r="AAY69" s="22"/>
      <c r="AAZ69" s="22"/>
      <c r="ABA69" s="22"/>
      <c r="ABB69" s="22"/>
      <c r="ABC69" s="22"/>
      <c r="ABD69" s="22"/>
      <c r="ABE69" s="22"/>
      <c r="ABF69" s="22"/>
      <c r="ABG69" s="22"/>
      <c r="ABH69" s="22"/>
      <c r="ABI69" s="22"/>
      <c r="ABJ69" s="22"/>
      <c r="ABK69" s="22"/>
      <c r="ABL69" s="22"/>
      <c r="ABM69" s="22"/>
      <c r="ABN69" s="22"/>
      <c r="ABO69" s="22"/>
      <c r="ABP69" s="22"/>
      <c r="ABQ69" s="22"/>
      <c r="ABR69" s="22"/>
      <c r="ABS69" s="22"/>
      <c r="ABT69" s="22"/>
      <c r="ABU69" s="22"/>
      <c r="ABV69" s="22"/>
      <c r="ABW69" s="22"/>
      <c r="ABX69" s="22"/>
      <c r="ABY69" s="22"/>
      <c r="ABZ69" s="22"/>
      <c r="ACA69" s="22"/>
      <c r="ACB69" s="22"/>
      <c r="ACC69" s="22"/>
      <c r="ACD69" s="22"/>
      <c r="ACE69" s="22"/>
      <c r="ACF69" s="22"/>
      <c r="ACG69" s="22"/>
      <c r="ACH69" s="22"/>
      <c r="ACI69" s="22"/>
      <c r="ACJ69" s="22"/>
      <c r="ACK69" s="22"/>
      <c r="ACL69" s="22"/>
      <c r="ACM69" s="22"/>
      <c r="ACN69" s="22"/>
      <c r="ACO69" s="22"/>
      <c r="ACP69" s="22"/>
      <c r="ACQ69" s="22"/>
      <c r="ACR69" s="22"/>
      <c r="ACS69" s="22"/>
      <c r="ACT69" s="22"/>
      <c r="ACU69" s="22"/>
      <c r="ACV69" s="22"/>
      <c r="ACW69" s="22"/>
      <c r="ACX69" s="22"/>
      <c r="ACY69" s="22"/>
      <c r="ACZ69" s="22"/>
      <c r="ADA69" s="22"/>
      <c r="ADB69" s="22"/>
      <c r="ADC69" s="22"/>
      <c r="ADD69" s="22"/>
      <c r="ADE69" s="22"/>
      <c r="ADF69" s="22"/>
      <c r="ADG69" s="22"/>
      <c r="ADH69" s="22"/>
      <c r="ADI69" s="22"/>
      <c r="ADJ69" s="22"/>
      <c r="ADK69" s="22"/>
      <c r="ADL69" s="22"/>
      <c r="ADM69" s="22"/>
      <c r="ADN69" s="22"/>
      <c r="ADO69" s="22"/>
      <c r="ADP69" s="22"/>
      <c r="ADQ69" s="22"/>
      <c r="ADR69" s="22"/>
      <c r="ADS69" s="22"/>
      <c r="ADT69" s="22"/>
      <c r="ADU69" s="22"/>
      <c r="ADV69" s="22"/>
      <c r="ADW69" s="22"/>
      <c r="ADX69" s="22"/>
      <c r="ADY69" s="22"/>
      <c r="ADZ69" s="22"/>
      <c r="AEA69" s="22"/>
      <c r="AEB69" s="22"/>
      <c r="AEC69" s="22"/>
      <c r="AED69" s="22"/>
      <c r="AEE69" s="22"/>
      <c r="AEF69" s="22"/>
      <c r="AEG69" s="22"/>
      <c r="AEH69" s="22"/>
      <c r="AEI69" s="22"/>
      <c r="AEJ69" s="22"/>
      <c r="AEK69" s="22"/>
      <c r="AEL69" s="22"/>
      <c r="AEM69" s="22"/>
      <c r="AEN69" s="22"/>
      <c r="AEO69" s="22"/>
      <c r="AEP69" s="22"/>
      <c r="AEQ69" s="22"/>
      <c r="AER69" s="22"/>
      <c r="AES69" s="22"/>
      <c r="AET69" s="22"/>
      <c r="AEU69" s="22"/>
      <c r="AEV69" s="22"/>
      <c r="AEW69" s="22"/>
      <c r="AEX69" s="22"/>
      <c r="AEY69" s="22"/>
      <c r="AEZ69" s="22"/>
      <c r="AFA69" s="22"/>
      <c r="AFB69" s="22"/>
      <c r="AFC69" s="22"/>
      <c r="AFD69" s="22"/>
      <c r="AFE69" s="22"/>
      <c r="AFF69" s="22"/>
      <c r="AFG69" s="22"/>
      <c r="AFH69" s="22"/>
      <c r="AFI69" s="22"/>
      <c r="AFJ69" s="22"/>
      <c r="AFK69" s="22"/>
      <c r="AFL69" s="22"/>
      <c r="AFM69" s="22"/>
      <c r="AFN69" s="22"/>
      <c r="AFO69" s="22"/>
      <c r="AFP69" s="22"/>
      <c r="AFQ69" s="22"/>
      <c r="AFR69" s="22"/>
      <c r="AFS69" s="22"/>
      <c r="AFT69" s="22"/>
      <c r="AFU69" s="22"/>
      <c r="AFV69" s="22"/>
      <c r="AFW69" s="22"/>
      <c r="AFX69" s="22"/>
      <c r="AFY69" s="22"/>
      <c r="AFZ69" s="22"/>
      <c r="AGA69" s="22"/>
      <c r="AGB69" s="22"/>
      <c r="AGC69" s="22"/>
      <c r="AGD69" s="22"/>
      <c r="AGE69" s="22"/>
      <c r="AGF69" s="22"/>
      <c r="AGG69" s="22"/>
      <c r="AGH69" s="22"/>
      <c r="AGI69" s="22"/>
      <c r="AGJ69" s="22"/>
      <c r="AGK69" s="22"/>
      <c r="AGL69" s="22"/>
      <c r="AGM69" s="22"/>
      <c r="AGN69" s="22"/>
      <c r="AGO69" s="22"/>
      <c r="AGP69" s="22"/>
      <c r="AGQ69" s="22"/>
      <c r="AGR69" s="22"/>
      <c r="AGS69" s="22"/>
      <c r="AGT69" s="22"/>
      <c r="AGU69" s="22"/>
      <c r="AGV69" s="22"/>
      <c r="AGW69" s="22"/>
      <c r="AGX69" s="22"/>
      <c r="AGY69" s="22"/>
      <c r="AGZ69" s="22"/>
      <c r="AHA69" s="22"/>
      <c r="AHB69" s="22"/>
      <c r="AHC69" s="22"/>
      <c r="AHD69" s="22"/>
      <c r="AHE69" s="22"/>
      <c r="AHF69" s="22"/>
      <c r="AHG69" s="22"/>
      <c r="AHH69" s="22"/>
      <c r="AHI69" s="22"/>
      <c r="AHJ69" s="22"/>
      <c r="AHK69" s="22"/>
      <c r="AHL69" s="22"/>
      <c r="AHM69" s="22"/>
      <c r="AHN69" s="22"/>
      <c r="AHO69" s="22"/>
      <c r="AHP69" s="22"/>
      <c r="AHQ69" s="22"/>
      <c r="AHR69" s="22"/>
      <c r="AHS69" s="22"/>
      <c r="AHT69" s="22"/>
      <c r="AHU69" s="22"/>
      <c r="AHV69" s="22"/>
      <c r="AHW69" s="22"/>
      <c r="AHX69" s="22"/>
      <c r="AHY69" s="22"/>
      <c r="AHZ69" s="22"/>
      <c r="AIA69" s="22"/>
      <c r="AIB69" s="22"/>
      <c r="AIC69" s="22"/>
      <c r="AID69" s="22"/>
      <c r="AIE69" s="22"/>
      <c r="AIF69" s="22"/>
      <c r="AIG69" s="22"/>
      <c r="AIH69" s="22"/>
      <c r="AII69" s="22"/>
      <c r="AIJ69" s="22"/>
      <c r="AIK69" s="22"/>
      <c r="AIL69" s="22"/>
      <c r="AIM69" s="22"/>
      <c r="AIN69" s="22"/>
      <c r="AIO69" s="22"/>
      <c r="AIP69" s="22"/>
      <c r="AIQ69" s="22"/>
      <c r="AIR69" s="22"/>
      <c r="AIS69" s="22"/>
      <c r="AIT69" s="22"/>
      <c r="AIU69" s="22"/>
      <c r="AIV69" s="22"/>
      <c r="AIW69" s="22"/>
      <c r="AIX69" s="22"/>
      <c r="AIY69" s="22"/>
      <c r="AIZ69" s="22"/>
      <c r="AJA69" s="22"/>
      <c r="AJB69" s="22"/>
      <c r="AJC69" s="22"/>
      <c r="AJD69" s="22"/>
      <c r="AJE69" s="22"/>
      <c r="AJF69" s="22"/>
      <c r="AJG69" s="22"/>
      <c r="AJH69" s="22"/>
      <c r="AJI69" s="22"/>
      <c r="AJJ69" s="22"/>
      <c r="AJK69" s="22"/>
      <c r="AJL69" s="22"/>
      <c r="AJM69" s="22"/>
      <c r="AJN69" s="22"/>
      <c r="AJO69" s="22"/>
      <c r="AJP69" s="22"/>
      <c r="AJQ69" s="22"/>
      <c r="AJR69" s="22"/>
      <c r="AJS69" s="22"/>
      <c r="AJT69" s="22"/>
      <c r="AJU69" s="22"/>
      <c r="AJV69" s="22"/>
      <c r="AJW69" s="22"/>
      <c r="AJX69" s="22"/>
      <c r="AJY69" s="22"/>
      <c r="AJZ69" s="22"/>
      <c r="AKA69" s="22"/>
      <c r="AKB69" s="22"/>
      <c r="AKC69" s="22"/>
      <c r="AKD69" s="22"/>
      <c r="AKE69" s="22"/>
      <c r="AKF69" s="22"/>
      <c r="AKG69" s="22"/>
      <c r="AKH69" s="22"/>
      <c r="AKI69" s="22"/>
      <c r="AKJ69" s="22"/>
      <c r="AKK69" s="22"/>
      <c r="AKL69" s="22"/>
      <c r="AKM69" s="22"/>
      <c r="AKN69" s="22"/>
      <c r="AKO69" s="22"/>
      <c r="AKP69" s="22"/>
      <c r="AKQ69" s="22"/>
      <c r="AKR69" s="22"/>
      <c r="AKS69" s="22"/>
      <c r="AKT69" s="22"/>
      <c r="AKU69" s="22"/>
      <c r="AKV69" s="22"/>
      <c r="AKW69" s="22"/>
      <c r="AKX69" s="22"/>
      <c r="AKY69" s="22"/>
      <c r="AKZ69" s="22"/>
      <c r="ALA69" s="22"/>
      <c r="ALB69" s="22"/>
      <c r="ALC69" s="22"/>
      <c r="ALD69" s="22"/>
      <c r="ALE69" s="22"/>
      <c r="ALF69" s="22"/>
      <c r="ALG69" s="22"/>
      <c r="ALH69" s="22"/>
      <c r="ALI69" s="22"/>
      <c r="ALJ69" s="22"/>
      <c r="ALK69" s="22"/>
      <c r="ALL69" s="22"/>
      <c r="ALM69" s="22"/>
      <c r="ALN69" s="22"/>
      <c r="ALO69" s="22"/>
      <c r="ALP69" s="22"/>
      <c r="ALQ69" s="22"/>
      <c r="ALR69" s="22"/>
      <c r="ALS69" s="22"/>
      <c r="ALT69" s="22"/>
      <c r="ALU69" s="22"/>
      <c r="ALV69" s="22"/>
      <c r="ALW69" s="22"/>
      <c r="ALX69" s="22"/>
      <c r="ALY69" s="22"/>
      <c r="ALZ69" s="22"/>
      <c r="AMA69" s="22"/>
      <c r="AMB69" s="22"/>
      <c r="AMC69" s="22"/>
      <c r="AMD69" s="22"/>
      <c r="AME69" s="22"/>
      <c r="AMF69" s="22"/>
      <c r="AMG69" s="22"/>
      <c r="AMH69" s="22"/>
      <c r="AMI69" s="22"/>
      <c r="AMJ69" s="22"/>
      <c r="AMK69" s="22"/>
      <c r="AML69" s="22"/>
      <c r="AMM69" s="22"/>
      <c r="AMN69" s="22"/>
      <c r="AMO69" s="22"/>
      <c r="AMP69" s="22"/>
      <c r="AMQ69" s="22"/>
      <c r="AMR69" s="22"/>
      <c r="AMS69" s="22"/>
      <c r="AMT69" s="22"/>
      <c r="AMU69" s="22"/>
      <c r="AMV69" s="22"/>
      <c r="AMW69" s="22"/>
      <c r="AMX69" s="22"/>
      <c r="AMY69" s="22"/>
      <c r="AMZ69" s="22"/>
      <c r="ANA69" s="22"/>
      <c r="ANB69" s="22"/>
      <c r="ANC69" s="22"/>
      <c r="AND69" s="22"/>
      <c r="ANE69" s="22"/>
      <c r="ANF69" s="22"/>
      <c r="ANG69" s="22"/>
      <c r="ANH69" s="22"/>
      <c r="ANI69" s="22"/>
      <c r="ANJ69" s="22"/>
      <c r="ANK69" s="22"/>
      <c r="ANL69" s="22"/>
      <c r="ANM69" s="22"/>
      <c r="ANN69" s="22"/>
      <c r="ANO69" s="22"/>
      <c r="ANP69" s="22"/>
      <c r="ANQ69" s="22"/>
      <c r="ANR69" s="22"/>
      <c r="ANS69" s="22"/>
      <c r="ANT69" s="22"/>
      <c r="ANU69" s="22"/>
      <c r="ANV69" s="22"/>
      <c r="ANW69" s="22"/>
      <c r="ANX69" s="22"/>
      <c r="ANY69" s="22"/>
      <c r="ANZ69" s="22"/>
      <c r="AOA69" s="22"/>
      <c r="AOB69" s="22"/>
      <c r="AOC69" s="22"/>
      <c r="AOD69" s="22"/>
      <c r="AOE69" s="22"/>
      <c r="AOF69" s="22"/>
      <c r="AOG69" s="22"/>
      <c r="AOH69" s="22"/>
      <c r="AOI69" s="22"/>
      <c r="AOJ69" s="22"/>
      <c r="AOK69" s="22"/>
      <c r="AOL69" s="22"/>
      <c r="AOM69" s="22"/>
      <c r="AON69" s="22"/>
      <c r="AOO69" s="22"/>
      <c r="AOP69" s="22"/>
      <c r="AOQ69" s="22"/>
      <c r="AOR69" s="22"/>
      <c r="AOS69" s="22"/>
      <c r="AOT69" s="22"/>
      <c r="AOU69" s="22"/>
      <c r="AOV69" s="22"/>
      <c r="AOW69" s="22"/>
      <c r="AOX69" s="22"/>
      <c r="AOY69" s="22"/>
      <c r="AOZ69" s="22"/>
      <c r="APA69" s="22"/>
      <c r="APB69" s="22"/>
      <c r="APC69" s="22"/>
      <c r="APD69" s="22"/>
      <c r="APE69" s="22"/>
      <c r="APF69" s="22"/>
      <c r="APG69" s="22"/>
      <c r="APH69" s="22"/>
      <c r="API69" s="22"/>
      <c r="APJ69" s="22"/>
      <c r="APK69" s="22"/>
      <c r="APL69" s="22"/>
      <c r="APM69" s="22"/>
      <c r="APN69" s="22"/>
      <c r="APO69" s="22"/>
      <c r="APP69" s="22"/>
      <c r="APQ69" s="22"/>
      <c r="APR69" s="22"/>
      <c r="APS69" s="22"/>
      <c r="APT69" s="22"/>
      <c r="APU69" s="22"/>
      <c r="APV69" s="22"/>
      <c r="APW69" s="22"/>
      <c r="APX69" s="22"/>
      <c r="APY69" s="22"/>
      <c r="APZ69" s="22"/>
      <c r="AQA69" s="22"/>
      <c r="AQB69" s="22"/>
      <c r="AQC69" s="22"/>
      <c r="AQD69" s="22"/>
      <c r="AQE69" s="22"/>
      <c r="AQF69" s="22"/>
      <c r="AQG69" s="22"/>
      <c r="AQH69" s="22"/>
      <c r="AQI69" s="22"/>
      <c r="AQJ69" s="22"/>
      <c r="AQK69" s="22"/>
      <c r="AQL69" s="22"/>
      <c r="AQM69" s="22"/>
      <c r="AQN69" s="22"/>
      <c r="AQO69" s="22"/>
      <c r="AQP69" s="22"/>
      <c r="AQQ69" s="22"/>
      <c r="AQR69" s="22"/>
      <c r="AQS69" s="22"/>
      <c r="AQT69" s="22"/>
      <c r="AQU69" s="22"/>
      <c r="AQV69" s="22"/>
      <c r="AQW69" s="22"/>
      <c r="AQX69" s="22"/>
      <c r="AQY69" s="22"/>
      <c r="AQZ69" s="22"/>
      <c r="ARA69" s="22"/>
      <c r="ARB69" s="22"/>
      <c r="ARC69" s="22"/>
      <c r="ARD69" s="22"/>
      <c r="ARE69" s="22"/>
      <c r="ARF69" s="22"/>
      <c r="ARG69" s="22"/>
      <c r="ARH69" s="22"/>
      <c r="ARI69" s="22"/>
      <c r="ARJ69" s="22"/>
      <c r="ARK69" s="22"/>
      <c r="ARL69" s="22"/>
      <c r="ARM69" s="22"/>
      <c r="ARN69" s="22"/>
      <c r="ARO69" s="22"/>
      <c r="ARP69" s="22"/>
      <c r="ARQ69" s="22"/>
      <c r="ARR69" s="22"/>
      <c r="ARS69" s="22"/>
      <c r="ART69" s="22"/>
      <c r="ARU69" s="22"/>
      <c r="ARV69" s="22"/>
      <c r="ARW69" s="22"/>
      <c r="ARX69" s="22"/>
      <c r="ARY69" s="22"/>
      <c r="ARZ69" s="22"/>
      <c r="ASA69" s="22"/>
      <c r="ASB69" s="22"/>
      <c r="ASC69" s="22"/>
      <c r="ASD69" s="22"/>
      <c r="ASE69" s="22"/>
      <c r="ASF69" s="22"/>
      <c r="ASG69" s="22"/>
      <c r="ASH69" s="22"/>
      <c r="ASI69" s="22"/>
      <c r="ASJ69" s="22"/>
      <c r="ASK69" s="22"/>
      <c r="ASL69" s="22"/>
      <c r="ASM69" s="22"/>
      <c r="ASN69" s="22"/>
      <c r="ASO69" s="22"/>
      <c r="ASP69" s="22"/>
      <c r="ASQ69" s="22"/>
      <c r="ASR69" s="22"/>
      <c r="ASS69" s="22"/>
      <c r="AST69" s="22"/>
      <c r="ASU69" s="22"/>
      <c r="ASV69" s="22"/>
      <c r="ASW69" s="22"/>
      <c r="ASX69" s="22"/>
      <c r="ASY69" s="22"/>
      <c r="ASZ69" s="22"/>
      <c r="ATA69" s="22"/>
      <c r="ATB69" s="22"/>
      <c r="ATC69" s="22"/>
      <c r="ATD69" s="22"/>
      <c r="ATE69" s="22"/>
      <c r="ATF69" s="22"/>
      <c r="ATG69" s="22"/>
      <c r="ATH69" s="22"/>
      <c r="ATI69" s="22"/>
      <c r="ATJ69" s="22"/>
      <c r="ATK69" s="22"/>
      <c r="ATL69" s="22"/>
      <c r="ATM69" s="22"/>
      <c r="ATN69" s="22"/>
      <c r="ATO69" s="22"/>
      <c r="ATP69" s="22"/>
      <c r="ATQ69" s="22"/>
      <c r="ATR69" s="22"/>
      <c r="ATS69" s="22"/>
      <c r="ATT69" s="22"/>
      <c r="ATU69" s="22"/>
      <c r="ATV69" s="22"/>
      <c r="ATW69" s="22"/>
      <c r="ATX69" s="22"/>
      <c r="ATY69" s="22"/>
      <c r="ATZ69" s="22"/>
      <c r="AUA69" s="22"/>
      <c r="AUB69" s="22"/>
      <c r="AUC69" s="22"/>
      <c r="AUD69" s="22"/>
      <c r="AUE69" s="22"/>
      <c r="AUF69" s="22"/>
      <c r="AUG69" s="22"/>
      <c r="AUH69" s="22"/>
      <c r="AUI69" s="22"/>
      <c r="AUJ69" s="22"/>
      <c r="AUK69" s="22"/>
      <c r="AUL69" s="22"/>
      <c r="AUM69" s="22"/>
      <c r="AUN69" s="22"/>
      <c r="AUO69" s="22"/>
      <c r="AUP69" s="22"/>
      <c r="AUQ69" s="22"/>
      <c r="AUR69" s="22"/>
      <c r="AUS69" s="22"/>
      <c r="AUT69" s="22"/>
      <c r="AUU69" s="22"/>
      <c r="AUV69" s="22"/>
      <c r="AUW69" s="22"/>
      <c r="AUX69" s="22"/>
      <c r="AUY69" s="22"/>
      <c r="AUZ69" s="22"/>
      <c r="AVA69" s="22"/>
      <c r="AVB69" s="22"/>
      <c r="AVC69" s="22"/>
      <c r="AVD69" s="22"/>
      <c r="AVE69" s="22"/>
      <c r="AVF69" s="22"/>
      <c r="AVG69" s="22"/>
      <c r="AVH69" s="22"/>
      <c r="AVI69" s="22"/>
      <c r="AVJ69" s="22"/>
      <c r="AVK69" s="22"/>
      <c r="AVL69" s="22"/>
      <c r="AVM69" s="22"/>
      <c r="AVN69" s="22"/>
      <c r="AVO69" s="22"/>
      <c r="AVP69" s="22"/>
      <c r="AVQ69" s="22"/>
      <c r="AVR69" s="22"/>
      <c r="AVS69" s="22"/>
      <c r="AVT69" s="22"/>
      <c r="AVU69" s="22"/>
      <c r="AVV69" s="22"/>
      <c r="AVW69" s="22"/>
      <c r="AVX69" s="22"/>
      <c r="AVY69" s="22"/>
      <c r="AVZ69" s="22"/>
      <c r="AWA69" s="22"/>
      <c r="AWB69" s="22"/>
      <c r="AWC69" s="22"/>
      <c r="AWD69" s="22"/>
      <c r="AWE69" s="22"/>
      <c r="AWF69" s="22"/>
      <c r="AWG69" s="22"/>
      <c r="AWH69" s="22"/>
      <c r="AWI69" s="22"/>
      <c r="AWJ69" s="22"/>
      <c r="AWK69" s="22"/>
      <c r="AWL69" s="22"/>
      <c r="AWM69" s="22"/>
      <c r="AWN69" s="22"/>
      <c r="AWO69" s="22"/>
      <c r="AWP69" s="22"/>
      <c r="AWQ69" s="22"/>
      <c r="AWR69" s="22"/>
      <c r="AWS69" s="22"/>
      <c r="AWT69" s="22"/>
      <c r="AWU69" s="22"/>
      <c r="AWV69" s="22"/>
      <c r="AWW69" s="22"/>
      <c r="AWX69" s="22"/>
      <c r="AWY69" s="22"/>
      <c r="AWZ69" s="22"/>
      <c r="AXA69" s="22"/>
      <c r="AXB69" s="22"/>
      <c r="AXC69" s="22"/>
      <c r="AXD69" s="22"/>
      <c r="AXE69" s="22"/>
      <c r="AXF69" s="22"/>
      <c r="AXG69" s="22"/>
      <c r="AXH69" s="22"/>
      <c r="AXI69" s="22"/>
      <c r="AXJ69" s="22"/>
      <c r="AXK69" s="22"/>
      <c r="AXL69" s="22"/>
      <c r="AXM69" s="22"/>
      <c r="AXN69" s="22"/>
      <c r="AXO69" s="22"/>
      <c r="AXP69" s="22"/>
      <c r="AXQ69" s="22"/>
      <c r="AXR69" s="22"/>
      <c r="AXS69" s="22"/>
      <c r="AXT69" s="22"/>
      <c r="AXU69" s="22"/>
      <c r="AXV69" s="22"/>
      <c r="AXW69" s="22"/>
      <c r="AXX69" s="22"/>
      <c r="AXY69" s="22"/>
      <c r="AXZ69" s="22"/>
      <c r="AYA69" s="22"/>
      <c r="AYB69" s="22"/>
      <c r="AYC69" s="22"/>
      <c r="AYD69" s="22"/>
      <c r="AYE69" s="22"/>
      <c r="AYF69" s="22"/>
      <c r="AYG69" s="22"/>
      <c r="AYH69" s="22"/>
      <c r="AYI69" s="22"/>
      <c r="AYJ69" s="22"/>
      <c r="AYK69" s="22"/>
      <c r="AYL69" s="22"/>
      <c r="AYM69" s="22"/>
      <c r="AYN69" s="22"/>
      <c r="AYO69" s="22"/>
      <c r="AYP69" s="22"/>
      <c r="AYQ69" s="22"/>
      <c r="AYR69" s="22"/>
      <c r="AYS69" s="22"/>
      <c r="AYT69" s="22"/>
      <c r="AYU69" s="22"/>
      <c r="AYV69" s="22"/>
      <c r="AYW69" s="22"/>
      <c r="AYX69" s="22"/>
      <c r="AYY69" s="22"/>
      <c r="AYZ69" s="22"/>
      <c r="AZA69" s="22"/>
      <c r="AZB69" s="22"/>
      <c r="AZC69" s="22"/>
      <c r="AZD69" s="22"/>
      <c r="AZE69" s="22"/>
      <c r="AZF69" s="22"/>
      <c r="AZG69" s="22"/>
      <c r="AZH69" s="22"/>
      <c r="AZI69" s="22"/>
      <c r="AZJ69" s="22"/>
      <c r="AZK69" s="22"/>
      <c r="AZL69" s="22"/>
      <c r="AZM69" s="22"/>
      <c r="AZN69" s="22"/>
      <c r="AZO69" s="22"/>
      <c r="AZP69" s="22"/>
      <c r="AZQ69" s="22"/>
      <c r="AZR69" s="22"/>
      <c r="AZS69" s="22"/>
      <c r="AZT69" s="22"/>
      <c r="AZU69" s="22"/>
      <c r="AZV69" s="22"/>
      <c r="AZW69" s="22"/>
      <c r="AZX69" s="22"/>
      <c r="AZY69" s="22"/>
      <c r="AZZ69" s="22"/>
      <c r="BAA69" s="22"/>
      <c r="BAB69" s="22"/>
      <c r="BAC69" s="22"/>
      <c r="BAD69" s="22"/>
      <c r="BAE69" s="22"/>
      <c r="BAF69" s="22"/>
      <c r="BAG69" s="22"/>
      <c r="BAH69" s="22"/>
      <c r="BAI69" s="22"/>
      <c r="BAJ69" s="22"/>
      <c r="BAK69" s="22"/>
      <c r="BAL69" s="22"/>
      <c r="BAM69" s="22"/>
      <c r="BAN69" s="22"/>
      <c r="BAO69" s="22"/>
      <c r="BAP69" s="22"/>
      <c r="BAQ69" s="22"/>
      <c r="BAR69" s="22"/>
      <c r="BAS69" s="22"/>
      <c r="BAT69" s="22"/>
      <c r="BAU69" s="22"/>
      <c r="BAV69" s="22"/>
      <c r="BAW69" s="22"/>
      <c r="BAX69" s="22"/>
      <c r="BAY69" s="22"/>
      <c r="BAZ69" s="22"/>
      <c r="BBA69" s="22"/>
      <c r="BBB69" s="22"/>
      <c r="BBC69" s="22"/>
      <c r="BBD69" s="22"/>
      <c r="BBE69" s="22"/>
      <c r="BBF69" s="22"/>
      <c r="BBG69" s="22"/>
      <c r="BBH69" s="22"/>
      <c r="BBI69" s="22"/>
      <c r="BBJ69" s="22"/>
      <c r="BBK69" s="22"/>
      <c r="BBL69" s="22"/>
      <c r="BBM69" s="22"/>
      <c r="BBN69" s="22"/>
      <c r="BBO69" s="22"/>
      <c r="BBP69" s="22"/>
      <c r="BBQ69" s="22"/>
      <c r="BBR69" s="22"/>
      <c r="BBS69" s="22"/>
      <c r="BBT69" s="22"/>
      <c r="BBU69" s="22"/>
      <c r="BBV69" s="22"/>
      <c r="BBW69" s="22"/>
      <c r="BBX69" s="22"/>
      <c r="BBY69" s="22"/>
      <c r="BBZ69" s="22"/>
      <c r="BCA69" s="22"/>
      <c r="BCB69" s="22"/>
      <c r="BCC69" s="22"/>
      <c r="BCD69" s="22"/>
      <c r="BCE69" s="22"/>
      <c r="BCF69" s="22"/>
      <c r="BCG69" s="22"/>
      <c r="BCH69" s="22"/>
      <c r="BCI69" s="22"/>
      <c r="BCJ69" s="22"/>
      <c r="BCK69" s="22"/>
      <c r="BCL69" s="22"/>
      <c r="BCM69" s="22"/>
      <c r="BCN69" s="22"/>
      <c r="BCO69" s="22"/>
      <c r="BCP69" s="22"/>
      <c r="BCQ69" s="22"/>
      <c r="BCR69" s="22"/>
      <c r="BCS69" s="22"/>
      <c r="BCT69" s="22"/>
      <c r="BCU69" s="22"/>
      <c r="BCV69" s="22"/>
      <c r="BCW69" s="22"/>
      <c r="BCX69" s="22"/>
      <c r="BCY69" s="22"/>
      <c r="BCZ69" s="22"/>
      <c r="BDA69" s="22"/>
      <c r="BDB69" s="22"/>
      <c r="BDC69" s="22"/>
      <c r="BDD69" s="22"/>
      <c r="BDE69" s="22"/>
      <c r="BDF69" s="22"/>
      <c r="BDG69" s="22"/>
      <c r="BDH69" s="22"/>
      <c r="BDI69" s="22"/>
      <c r="BDJ69" s="22"/>
      <c r="BDK69" s="22"/>
      <c r="BDL69" s="22"/>
      <c r="BDM69" s="22"/>
      <c r="BDN69" s="22"/>
      <c r="BDO69" s="22"/>
      <c r="BDP69" s="22"/>
      <c r="BDQ69" s="22"/>
      <c r="BDR69" s="22"/>
      <c r="BDS69" s="22"/>
      <c r="BDT69" s="22"/>
      <c r="BDU69" s="22"/>
      <c r="BDV69" s="22"/>
      <c r="BDW69" s="22"/>
      <c r="BDX69" s="22"/>
      <c r="BDY69" s="22"/>
      <c r="BDZ69" s="22"/>
      <c r="BEA69" s="22"/>
      <c r="BEB69" s="22"/>
      <c r="BEC69" s="22"/>
      <c r="BED69" s="22"/>
      <c r="BEE69" s="22"/>
      <c r="BEF69" s="22"/>
      <c r="BEG69" s="22"/>
      <c r="BEH69" s="22"/>
      <c r="BEI69" s="22"/>
      <c r="BEJ69" s="22"/>
      <c r="BEK69" s="22"/>
      <c r="BEL69" s="22"/>
      <c r="BEM69" s="22"/>
      <c r="BEN69" s="22"/>
      <c r="BEO69" s="22"/>
      <c r="BEP69" s="22"/>
      <c r="BEQ69" s="22"/>
      <c r="BER69" s="22"/>
      <c r="BES69" s="22"/>
      <c r="BET69" s="22"/>
      <c r="BEU69" s="22"/>
      <c r="BEV69" s="22"/>
      <c r="BEW69" s="22"/>
      <c r="BEX69" s="22"/>
      <c r="BEY69" s="22"/>
      <c r="BEZ69" s="22"/>
      <c r="BFA69" s="22"/>
      <c r="BFB69" s="22"/>
      <c r="BFC69" s="22"/>
      <c r="BFD69" s="22"/>
      <c r="BFE69" s="22"/>
      <c r="BFF69" s="22"/>
      <c r="BFG69" s="22"/>
      <c r="BFH69" s="22"/>
      <c r="BFI69" s="22"/>
      <c r="BFJ69" s="22"/>
      <c r="BFK69" s="22"/>
      <c r="BFL69" s="22"/>
      <c r="BFM69" s="22"/>
      <c r="BFN69" s="22"/>
      <c r="BFO69" s="22"/>
      <c r="BFP69" s="22"/>
      <c r="BFQ69" s="22"/>
      <c r="BFR69" s="22"/>
      <c r="BFS69" s="22"/>
      <c r="BFT69" s="22"/>
      <c r="BFU69" s="22"/>
      <c r="BFV69" s="22"/>
      <c r="BFW69" s="22"/>
      <c r="BFX69" s="22"/>
      <c r="BFY69" s="22"/>
      <c r="BFZ69" s="22"/>
      <c r="BGA69" s="22"/>
      <c r="BGB69" s="22"/>
      <c r="BGC69" s="22"/>
      <c r="BGD69" s="22"/>
      <c r="BGE69" s="22"/>
      <c r="BGF69" s="22"/>
      <c r="BGG69" s="22"/>
      <c r="BGH69" s="22"/>
      <c r="BGI69" s="22"/>
      <c r="BGJ69" s="22"/>
      <c r="BGK69" s="22"/>
      <c r="BGL69" s="22"/>
      <c r="BGM69" s="22"/>
      <c r="BGN69" s="22"/>
      <c r="BGO69" s="22"/>
      <c r="BGP69" s="22"/>
      <c r="BGQ69" s="22"/>
      <c r="BGR69" s="22"/>
      <c r="BGS69" s="22"/>
      <c r="BGT69" s="22"/>
      <c r="BGU69" s="22"/>
      <c r="BGV69" s="22"/>
      <c r="BGW69" s="22"/>
      <c r="BGX69" s="22"/>
      <c r="BGY69" s="22"/>
      <c r="BGZ69" s="22"/>
      <c r="BHA69" s="22"/>
      <c r="BHB69" s="22"/>
      <c r="BHC69" s="22"/>
      <c r="BHD69" s="22"/>
      <c r="BHE69" s="22"/>
      <c r="BHF69" s="22"/>
      <c r="BHG69" s="22"/>
      <c r="BHH69" s="22"/>
      <c r="BHI69" s="22"/>
      <c r="BHJ69" s="22"/>
      <c r="BHK69" s="22"/>
      <c r="BHL69" s="22"/>
      <c r="BHM69" s="22"/>
      <c r="BHN69" s="22"/>
      <c r="BHO69" s="22"/>
      <c r="BHP69" s="22"/>
      <c r="BHQ69" s="22"/>
      <c r="BHR69" s="22"/>
      <c r="BHS69" s="22"/>
      <c r="BHT69" s="22"/>
      <c r="BHU69" s="22"/>
      <c r="BHV69" s="22"/>
      <c r="BHW69" s="22"/>
      <c r="BHX69" s="22"/>
      <c r="BHY69" s="22"/>
      <c r="BHZ69" s="22"/>
      <c r="BIA69" s="22"/>
      <c r="BIB69" s="22"/>
      <c r="BIC69" s="22"/>
      <c r="BID69" s="22"/>
      <c r="BIE69" s="22"/>
      <c r="BIF69" s="22"/>
      <c r="BIG69" s="22"/>
      <c r="BIH69" s="22"/>
      <c r="BII69" s="22"/>
      <c r="BIJ69" s="22"/>
      <c r="BIK69" s="22"/>
      <c r="BIL69" s="22"/>
      <c r="BIM69" s="22"/>
      <c r="BIN69" s="22"/>
      <c r="BIO69" s="22"/>
      <c r="BIP69" s="22"/>
      <c r="BIQ69" s="22"/>
      <c r="BIR69" s="22"/>
      <c r="BIS69" s="22"/>
      <c r="BIT69" s="22"/>
      <c r="BIU69" s="22"/>
      <c r="BIV69" s="22"/>
      <c r="BIW69" s="22"/>
      <c r="BIX69" s="22"/>
      <c r="BIY69" s="22"/>
      <c r="BIZ69" s="22"/>
      <c r="BJA69" s="22"/>
      <c r="BJB69" s="22"/>
      <c r="BJC69" s="22"/>
      <c r="BJD69" s="22"/>
      <c r="BJE69" s="22"/>
      <c r="BJF69" s="22"/>
      <c r="BJG69" s="22"/>
      <c r="BJH69" s="22"/>
      <c r="BJI69" s="22"/>
      <c r="BJJ69" s="22"/>
      <c r="BJK69" s="22"/>
      <c r="BJL69" s="22"/>
      <c r="BJM69" s="22"/>
      <c r="BJN69" s="22"/>
      <c r="BJO69" s="22"/>
      <c r="BJP69" s="22"/>
      <c r="BJQ69" s="22"/>
      <c r="BJR69" s="22"/>
      <c r="BJS69" s="22"/>
      <c r="BJT69" s="22"/>
      <c r="BJU69" s="22"/>
      <c r="BJV69" s="22"/>
      <c r="BJW69" s="22"/>
      <c r="BJX69" s="22"/>
      <c r="BJY69" s="22"/>
      <c r="BJZ69" s="22"/>
      <c r="BKA69" s="22"/>
      <c r="BKB69" s="22"/>
      <c r="BKC69" s="22"/>
      <c r="BKD69" s="22"/>
      <c r="BKE69" s="22"/>
      <c r="BKF69" s="22"/>
      <c r="BKG69" s="22"/>
      <c r="BKH69" s="22"/>
      <c r="BKI69" s="22"/>
      <c r="BKJ69" s="22"/>
      <c r="BKK69" s="22"/>
      <c r="BKL69" s="22"/>
      <c r="BKM69" s="22"/>
      <c r="BKN69" s="22"/>
      <c r="BKO69" s="22"/>
      <c r="BKP69" s="22"/>
      <c r="BKQ69" s="22"/>
      <c r="BKR69" s="22"/>
      <c r="BKS69" s="22"/>
      <c r="BKT69" s="22"/>
      <c r="BKU69" s="22"/>
      <c r="BKV69" s="22"/>
      <c r="BKW69" s="22"/>
      <c r="BKX69" s="22"/>
      <c r="BKY69" s="22"/>
      <c r="BKZ69" s="22"/>
      <c r="BLA69" s="22"/>
      <c r="BLB69" s="22"/>
      <c r="BLC69" s="22"/>
      <c r="BLD69" s="22"/>
      <c r="BLE69" s="22"/>
      <c r="BLF69" s="22"/>
      <c r="BLG69" s="22"/>
      <c r="BLH69" s="22"/>
      <c r="BLI69" s="22"/>
      <c r="BLJ69" s="22"/>
      <c r="BLK69" s="22"/>
      <c r="BLL69" s="22"/>
      <c r="BLM69" s="22"/>
      <c r="BLN69" s="22"/>
      <c r="BLO69" s="22"/>
      <c r="BLP69" s="22"/>
      <c r="BLQ69" s="22"/>
      <c r="BLR69" s="22"/>
      <c r="BLS69" s="22"/>
      <c r="BLT69" s="22"/>
      <c r="BLU69" s="22"/>
      <c r="BLV69" s="22"/>
      <c r="BLW69" s="22"/>
      <c r="BLX69" s="22"/>
      <c r="BLY69" s="22"/>
      <c r="BLZ69" s="22"/>
      <c r="BMA69" s="22"/>
      <c r="BMB69" s="22"/>
      <c r="BMC69" s="22"/>
      <c r="BMD69" s="22"/>
      <c r="BME69" s="22"/>
      <c r="BMF69" s="22"/>
      <c r="BMG69" s="22"/>
      <c r="BMH69" s="22"/>
      <c r="BMI69" s="22"/>
      <c r="BMJ69" s="22"/>
      <c r="BMK69" s="22"/>
      <c r="BML69" s="22"/>
      <c r="BMM69" s="22"/>
      <c r="BMN69" s="22"/>
      <c r="BMO69" s="22"/>
      <c r="BMP69" s="22"/>
      <c r="BMQ69" s="22"/>
      <c r="BMR69" s="22"/>
      <c r="BMS69" s="22"/>
      <c r="BMT69" s="22"/>
      <c r="BMU69" s="22"/>
      <c r="BMV69" s="22"/>
      <c r="BMW69" s="22"/>
      <c r="BMX69" s="22"/>
      <c r="BMY69" s="22"/>
      <c r="BMZ69" s="22"/>
      <c r="BNA69" s="22"/>
      <c r="BNB69" s="22"/>
      <c r="BNC69" s="22"/>
      <c r="BND69" s="22"/>
      <c r="BNE69" s="22"/>
      <c r="BNF69" s="22"/>
      <c r="BNG69" s="22"/>
      <c r="BNH69" s="22"/>
      <c r="BNI69" s="22"/>
      <c r="BNJ69" s="22"/>
      <c r="BNK69" s="22"/>
      <c r="BNL69" s="22"/>
      <c r="BNM69" s="22"/>
      <c r="BNN69" s="22"/>
      <c r="BNO69" s="22"/>
      <c r="BNP69" s="22"/>
      <c r="BNQ69" s="22"/>
      <c r="BNR69" s="22"/>
      <c r="BNS69" s="22"/>
      <c r="BNT69" s="22"/>
      <c r="BNU69" s="22"/>
      <c r="BNV69" s="22"/>
      <c r="BNW69" s="22"/>
      <c r="BNX69" s="22"/>
      <c r="BNY69" s="22"/>
      <c r="BNZ69" s="22"/>
      <c r="BOA69" s="22"/>
      <c r="BOB69" s="22"/>
      <c r="BOC69" s="22"/>
      <c r="BOD69" s="22"/>
      <c r="BOE69" s="22"/>
      <c r="BOF69" s="22"/>
      <c r="BOG69" s="22"/>
      <c r="BOH69" s="22"/>
      <c r="BOI69" s="22"/>
      <c r="BOJ69" s="22"/>
      <c r="BOK69" s="22"/>
      <c r="BOL69" s="22"/>
      <c r="BOM69" s="22"/>
      <c r="BON69" s="22"/>
      <c r="BOO69" s="22"/>
      <c r="BOP69" s="22"/>
      <c r="BOQ69" s="22"/>
      <c r="BOR69" s="22"/>
      <c r="BOS69" s="22"/>
      <c r="BOT69" s="22"/>
      <c r="BOU69" s="22"/>
      <c r="BOV69" s="22"/>
      <c r="BOW69" s="22"/>
      <c r="BOX69" s="22"/>
      <c r="BOY69" s="22"/>
      <c r="BOZ69" s="22"/>
      <c r="BPA69" s="22"/>
      <c r="BPB69" s="22"/>
      <c r="BPC69" s="22"/>
      <c r="BPD69" s="22"/>
      <c r="BPE69" s="22"/>
      <c r="BPF69" s="22"/>
      <c r="BPG69" s="22"/>
      <c r="BPH69" s="22"/>
      <c r="BPI69" s="22"/>
      <c r="BPJ69" s="22"/>
      <c r="BPK69" s="22"/>
      <c r="BPL69" s="22"/>
      <c r="BPM69" s="22"/>
      <c r="BPN69" s="22"/>
      <c r="BPO69" s="22"/>
      <c r="BPP69" s="22"/>
      <c r="BPQ69" s="22"/>
      <c r="BPR69" s="22"/>
      <c r="BPS69" s="22"/>
      <c r="BPT69" s="22"/>
      <c r="BPU69" s="22"/>
      <c r="BPV69" s="22"/>
      <c r="BPW69" s="22"/>
      <c r="BPX69" s="22"/>
      <c r="BPY69" s="22"/>
      <c r="BPZ69" s="22"/>
      <c r="BQA69" s="22"/>
      <c r="BQB69" s="22"/>
      <c r="BQC69" s="22"/>
      <c r="BQD69" s="22"/>
      <c r="BQE69" s="22"/>
      <c r="BQF69" s="22"/>
      <c r="BQG69" s="22"/>
      <c r="BQH69" s="22"/>
      <c r="BQI69" s="22"/>
      <c r="BQJ69" s="22"/>
      <c r="BQK69" s="22"/>
      <c r="BQL69" s="22"/>
      <c r="BQM69" s="22"/>
      <c r="BQN69" s="22"/>
      <c r="BQO69" s="22"/>
      <c r="BQP69" s="22"/>
      <c r="BQQ69" s="22"/>
      <c r="BQR69" s="22"/>
      <c r="BQS69" s="22"/>
      <c r="BQT69" s="22"/>
      <c r="BQU69" s="22"/>
      <c r="BQV69" s="22"/>
      <c r="BQW69" s="22"/>
      <c r="BQX69" s="22"/>
      <c r="BQY69" s="22"/>
      <c r="BQZ69" s="22"/>
      <c r="BRA69" s="22"/>
      <c r="BRB69" s="22"/>
      <c r="BRC69" s="22"/>
      <c r="BRD69" s="22"/>
      <c r="BRE69" s="22"/>
      <c r="BRF69" s="22"/>
      <c r="BRG69" s="22"/>
      <c r="BRH69" s="22"/>
      <c r="BRI69" s="22"/>
      <c r="BRJ69" s="22"/>
      <c r="BRK69" s="22"/>
      <c r="BRL69" s="22"/>
      <c r="BRM69" s="22"/>
      <c r="BRN69" s="22"/>
      <c r="BRO69" s="22"/>
      <c r="BRP69" s="22"/>
      <c r="BRQ69" s="22"/>
      <c r="BRR69" s="22"/>
      <c r="BRS69" s="22"/>
      <c r="BRT69" s="22"/>
      <c r="BRU69" s="22"/>
      <c r="BRV69" s="22"/>
      <c r="BRW69" s="22"/>
      <c r="BRX69" s="22"/>
      <c r="BRY69" s="22"/>
      <c r="BRZ69" s="22"/>
      <c r="BSA69" s="22"/>
      <c r="BSB69" s="22"/>
      <c r="BSC69" s="22"/>
      <c r="BSD69" s="22"/>
      <c r="BSE69" s="22"/>
      <c r="BSF69" s="22"/>
      <c r="BSG69" s="22"/>
      <c r="BSH69" s="22"/>
      <c r="BSI69" s="22"/>
      <c r="BSJ69" s="22"/>
      <c r="BSK69" s="22"/>
      <c r="BSL69" s="22"/>
      <c r="BSM69" s="22"/>
      <c r="BSN69" s="22"/>
      <c r="BSO69" s="22"/>
      <c r="BSP69" s="22"/>
      <c r="BSQ69" s="22"/>
      <c r="BSR69" s="22"/>
      <c r="BSS69" s="22"/>
      <c r="BST69" s="22"/>
      <c r="BSU69" s="22"/>
      <c r="BSV69" s="22"/>
      <c r="BSW69" s="22"/>
      <c r="BSX69" s="22"/>
      <c r="BSY69" s="22"/>
      <c r="BSZ69" s="22"/>
      <c r="BTA69" s="22"/>
      <c r="BTB69" s="22"/>
      <c r="BTC69" s="22"/>
      <c r="BTD69" s="22"/>
      <c r="BTE69" s="22"/>
      <c r="BTF69" s="22"/>
      <c r="BTG69" s="22"/>
      <c r="BTH69" s="22"/>
      <c r="BTI69" s="22"/>
      <c r="BTJ69" s="22"/>
      <c r="BTK69" s="22"/>
      <c r="BTL69" s="22"/>
      <c r="BTM69" s="22"/>
      <c r="BTN69" s="22"/>
      <c r="BTO69" s="22"/>
      <c r="BTP69" s="22"/>
      <c r="BTQ69" s="22"/>
      <c r="BTR69" s="22"/>
      <c r="BTS69" s="22"/>
      <c r="BTT69" s="22"/>
      <c r="BTU69" s="22"/>
      <c r="BTV69" s="22"/>
      <c r="BTW69" s="22"/>
      <c r="BTX69" s="22"/>
      <c r="BTY69" s="22"/>
      <c r="BTZ69" s="22"/>
      <c r="BUA69" s="22"/>
      <c r="BUB69" s="22"/>
      <c r="BUC69" s="22"/>
      <c r="BUD69" s="22"/>
      <c r="BUE69" s="22"/>
      <c r="BUF69" s="22"/>
      <c r="BUG69" s="22"/>
      <c r="BUH69" s="22"/>
      <c r="BUI69" s="22"/>
      <c r="BUJ69" s="22"/>
      <c r="BUK69" s="22"/>
      <c r="BUL69" s="22"/>
      <c r="BUM69" s="22"/>
      <c r="BUN69" s="22"/>
      <c r="BUO69" s="22"/>
      <c r="BUP69" s="22"/>
      <c r="BUQ69" s="22"/>
      <c r="BUR69" s="22"/>
      <c r="BUS69" s="22"/>
      <c r="BUT69" s="22"/>
      <c r="BUU69" s="22"/>
      <c r="BUV69" s="22"/>
      <c r="BUW69" s="22"/>
      <c r="BUX69" s="22"/>
      <c r="BUY69" s="22"/>
      <c r="BUZ69" s="22"/>
      <c r="BVA69" s="22"/>
      <c r="BVB69" s="22"/>
      <c r="BVC69" s="22"/>
      <c r="BVD69" s="22"/>
      <c r="BVE69" s="22"/>
      <c r="BVF69" s="22"/>
      <c r="BVG69" s="22"/>
      <c r="BVH69" s="22"/>
      <c r="BVI69" s="22"/>
      <c r="BVJ69" s="22"/>
      <c r="BVK69" s="22"/>
      <c r="BVL69" s="22"/>
      <c r="BVM69" s="22"/>
      <c r="BVN69" s="22"/>
      <c r="BVO69" s="22"/>
      <c r="BVP69" s="22"/>
      <c r="BVQ69" s="22"/>
      <c r="BVR69" s="22"/>
      <c r="BVS69" s="22"/>
      <c r="BVT69" s="22"/>
      <c r="BVU69" s="22"/>
      <c r="BVV69" s="22"/>
      <c r="BVW69" s="22"/>
      <c r="BVX69" s="22"/>
      <c r="BVY69" s="22"/>
      <c r="BVZ69" s="22"/>
      <c r="BWA69" s="22"/>
      <c r="BWB69" s="22"/>
      <c r="BWC69" s="22"/>
      <c r="BWD69" s="22"/>
      <c r="BWE69" s="22"/>
      <c r="BWF69" s="22"/>
      <c r="BWG69" s="22"/>
      <c r="BWH69" s="22"/>
      <c r="BWI69" s="22"/>
      <c r="BWJ69" s="22"/>
      <c r="BWK69" s="22"/>
      <c r="BWL69" s="22"/>
      <c r="BWM69" s="22"/>
      <c r="BWN69" s="22"/>
      <c r="BWO69" s="22"/>
      <c r="BWP69" s="22"/>
      <c r="BWQ69" s="22"/>
      <c r="BWR69" s="22"/>
      <c r="BWS69" s="22"/>
      <c r="BWT69" s="22"/>
      <c r="BWU69" s="22"/>
      <c r="BWV69" s="22"/>
      <c r="BWW69" s="22"/>
      <c r="BWX69" s="22"/>
      <c r="BWY69" s="22"/>
      <c r="BWZ69" s="22"/>
      <c r="BXA69" s="22"/>
      <c r="BXB69" s="22"/>
      <c r="BXC69" s="22"/>
      <c r="BXD69" s="22"/>
      <c r="BXE69" s="22"/>
      <c r="BXF69" s="22"/>
      <c r="BXG69" s="22"/>
      <c r="BXH69" s="22"/>
      <c r="BXI69" s="22"/>
      <c r="BXJ69" s="22"/>
      <c r="BXK69" s="22"/>
      <c r="BXL69" s="22"/>
      <c r="BXM69" s="22"/>
      <c r="BXN69" s="22"/>
      <c r="BXO69" s="22"/>
      <c r="BXP69" s="22"/>
      <c r="BXQ69" s="22"/>
      <c r="BXR69" s="22"/>
      <c r="BXS69" s="22"/>
      <c r="BXT69" s="22"/>
      <c r="BXU69" s="22"/>
      <c r="BXV69" s="22"/>
      <c r="BXW69" s="22"/>
      <c r="BXX69" s="22"/>
      <c r="BXY69" s="22"/>
      <c r="BXZ69" s="22"/>
      <c r="BYA69" s="22"/>
      <c r="BYB69" s="22"/>
      <c r="BYC69" s="22"/>
      <c r="BYD69" s="22"/>
      <c r="BYE69" s="22"/>
      <c r="BYF69" s="22"/>
      <c r="BYG69" s="22"/>
      <c r="BYH69" s="22"/>
      <c r="BYI69" s="22"/>
      <c r="BYJ69" s="22"/>
      <c r="BYK69" s="22"/>
      <c r="BYL69" s="22"/>
      <c r="BYM69" s="22"/>
      <c r="BYN69" s="22"/>
      <c r="BYO69" s="22"/>
      <c r="BYP69" s="22"/>
      <c r="BYQ69" s="22"/>
      <c r="BYR69" s="22"/>
      <c r="BYS69" s="22"/>
      <c r="BYT69" s="22"/>
      <c r="BYU69" s="22"/>
      <c r="BYV69" s="22"/>
      <c r="BYW69" s="22"/>
      <c r="BYX69" s="22"/>
      <c r="BYY69" s="22"/>
      <c r="BYZ69" s="22"/>
      <c r="BZA69" s="22"/>
      <c r="BZB69" s="22"/>
      <c r="BZC69" s="22"/>
      <c r="BZD69" s="22"/>
      <c r="BZE69" s="22"/>
      <c r="BZF69" s="22"/>
      <c r="BZG69" s="22"/>
      <c r="BZH69" s="22"/>
      <c r="BZI69" s="22"/>
      <c r="BZJ69" s="22"/>
      <c r="BZK69" s="22"/>
      <c r="BZL69" s="22"/>
      <c r="BZM69" s="22"/>
      <c r="BZN69" s="22"/>
      <c r="BZO69" s="22"/>
      <c r="BZP69" s="22"/>
      <c r="BZQ69" s="22"/>
      <c r="BZR69" s="22"/>
      <c r="BZS69" s="22"/>
      <c r="BZT69" s="22"/>
      <c r="BZU69" s="22"/>
      <c r="BZV69" s="22"/>
      <c r="BZW69" s="22"/>
      <c r="BZX69" s="22"/>
      <c r="BZY69" s="22"/>
      <c r="BZZ69" s="22"/>
      <c r="CAA69" s="22"/>
      <c r="CAB69" s="22"/>
      <c r="CAC69" s="22"/>
      <c r="CAD69" s="22"/>
      <c r="CAE69" s="22"/>
      <c r="CAF69" s="22"/>
      <c r="CAG69" s="22"/>
      <c r="CAH69" s="22"/>
      <c r="CAI69" s="22"/>
      <c r="CAJ69" s="22"/>
      <c r="CAK69" s="22"/>
      <c r="CAL69" s="22"/>
      <c r="CAM69" s="22"/>
      <c r="CAN69" s="22"/>
      <c r="CAO69" s="22"/>
      <c r="CAP69" s="22"/>
      <c r="CAQ69" s="22"/>
      <c r="CAR69" s="22"/>
      <c r="CAS69" s="22"/>
      <c r="CAT69" s="22"/>
      <c r="CAU69" s="22"/>
      <c r="CAV69" s="22"/>
      <c r="CAW69" s="22"/>
      <c r="CAX69" s="22"/>
      <c r="CAY69" s="22"/>
      <c r="CAZ69" s="22"/>
      <c r="CBA69" s="22"/>
      <c r="CBB69" s="22"/>
      <c r="CBC69" s="22"/>
      <c r="CBD69" s="22"/>
      <c r="CBE69" s="22"/>
      <c r="CBF69" s="22"/>
      <c r="CBG69" s="22"/>
      <c r="CBH69" s="22"/>
      <c r="CBI69" s="22"/>
      <c r="CBJ69" s="22"/>
      <c r="CBK69" s="22"/>
      <c r="CBL69" s="22"/>
      <c r="CBM69" s="22"/>
      <c r="CBN69" s="22"/>
      <c r="CBO69" s="22"/>
      <c r="CBP69" s="22"/>
      <c r="CBQ69" s="22"/>
      <c r="CBR69" s="22"/>
      <c r="CBS69" s="22"/>
      <c r="CBT69" s="22"/>
      <c r="CBU69" s="22"/>
      <c r="CBV69" s="22"/>
      <c r="CBW69" s="22"/>
      <c r="CBX69" s="22"/>
      <c r="CBY69" s="22"/>
      <c r="CBZ69" s="22"/>
      <c r="CCA69" s="22"/>
      <c r="CCB69" s="22"/>
      <c r="CCC69" s="22"/>
      <c r="CCD69" s="22"/>
      <c r="CCE69" s="22"/>
      <c r="CCF69" s="22"/>
      <c r="CCG69" s="22"/>
      <c r="CCH69" s="22"/>
      <c r="CCI69" s="22"/>
      <c r="CCJ69" s="22"/>
      <c r="CCK69" s="22"/>
      <c r="CCL69" s="22"/>
      <c r="CCM69" s="22"/>
      <c r="CCN69" s="22"/>
      <c r="CCO69" s="22"/>
      <c r="CCP69" s="22"/>
      <c r="CCQ69" s="22"/>
      <c r="CCR69" s="22"/>
      <c r="CCS69" s="22"/>
      <c r="CCT69" s="22"/>
      <c r="CCU69" s="22"/>
      <c r="CCV69" s="22"/>
      <c r="CCW69" s="22"/>
      <c r="CCX69" s="22"/>
      <c r="CCY69" s="22"/>
      <c r="CCZ69" s="22"/>
      <c r="CDA69" s="22"/>
      <c r="CDB69" s="22"/>
      <c r="CDC69" s="22"/>
      <c r="CDD69" s="22"/>
      <c r="CDE69" s="22"/>
      <c r="CDF69" s="22"/>
      <c r="CDG69" s="22"/>
      <c r="CDH69" s="22"/>
      <c r="CDI69" s="22"/>
      <c r="CDJ69" s="22"/>
      <c r="CDK69" s="22"/>
      <c r="CDL69" s="22"/>
      <c r="CDM69" s="22"/>
      <c r="CDN69" s="22"/>
      <c r="CDO69" s="22"/>
      <c r="CDP69" s="22"/>
      <c r="CDQ69" s="22"/>
      <c r="CDR69" s="22"/>
      <c r="CDS69" s="22"/>
      <c r="CDT69" s="22"/>
      <c r="CDU69" s="22"/>
      <c r="CDV69" s="22"/>
      <c r="CDW69" s="22"/>
      <c r="CDX69" s="22"/>
      <c r="CDY69" s="22"/>
      <c r="CDZ69" s="22"/>
      <c r="CEA69" s="22"/>
      <c r="CEB69" s="22"/>
      <c r="CEC69" s="22"/>
      <c r="CED69" s="22"/>
      <c r="CEE69" s="22"/>
      <c r="CEF69" s="22"/>
      <c r="CEG69" s="22"/>
      <c r="CEH69" s="22"/>
      <c r="CEI69" s="22"/>
      <c r="CEJ69" s="22"/>
      <c r="CEK69" s="22"/>
      <c r="CEL69" s="22"/>
      <c r="CEM69" s="22"/>
      <c r="CEN69" s="22"/>
      <c r="CEO69" s="22"/>
      <c r="CEP69" s="22"/>
      <c r="CEQ69" s="22"/>
      <c r="CER69" s="22"/>
      <c r="CES69" s="22"/>
      <c r="CET69" s="22"/>
      <c r="CEU69" s="22"/>
      <c r="CEV69" s="22"/>
      <c r="CEW69" s="22"/>
      <c r="CEX69" s="22"/>
      <c r="CEY69" s="22"/>
      <c r="CEZ69" s="22"/>
      <c r="CFA69" s="22"/>
      <c r="CFB69" s="22"/>
      <c r="CFC69" s="22"/>
      <c r="CFD69" s="22"/>
      <c r="CFE69" s="22"/>
      <c r="CFF69" s="22"/>
      <c r="CFG69" s="22"/>
      <c r="CFH69" s="22"/>
      <c r="CFI69" s="22"/>
      <c r="CFJ69" s="22"/>
      <c r="CFK69" s="22"/>
      <c r="CFL69" s="22"/>
      <c r="CFM69" s="22"/>
      <c r="CFN69" s="22"/>
      <c r="CFO69" s="22"/>
      <c r="CFP69" s="22"/>
      <c r="CFQ69" s="22"/>
      <c r="CFR69" s="22"/>
      <c r="CFS69" s="22"/>
      <c r="CFT69" s="22"/>
      <c r="CFU69" s="22"/>
      <c r="CFV69" s="22"/>
      <c r="CFW69" s="22"/>
      <c r="CFX69" s="22"/>
      <c r="CFY69" s="22"/>
      <c r="CFZ69" s="22"/>
      <c r="CGA69" s="22"/>
      <c r="CGB69" s="22"/>
      <c r="CGC69" s="22"/>
      <c r="CGD69" s="22"/>
      <c r="CGE69" s="22"/>
      <c r="CGF69" s="22"/>
      <c r="CGG69" s="22"/>
      <c r="CGH69" s="22"/>
      <c r="CGI69" s="22"/>
      <c r="CGJ69" s="22"/>
      <c r="CGK69" s="22"/>
      <c r="CGL69" s="22"/>
      <c r="CGM69" s="22"/>
      <c r="CGN69" s="22"/>
      <c r="CGO69" s="22"/>
      <c r="CGP69" s="22"/>
      <c r="CGQ69" s="22"/>
      <c r="CGR69" s="22"/>
      <c r="CGS69" s="22"/>
      <c r="CGT69" s="22"/>
      <c r="CGU69" s="22"/>
      <c r="CGV69" s="22"/>
      <c r="CGW69" s="22"/>
      <c r="CGX69" s="22"/>
      <c r="CGY69" s="22"/>
      <c r="CGZ69" s="22"/>
      <c r="CHA69" s="22"/>
      <c r="CHB69" s="22"/>
      <c r="CHC69" s="22"/>
      <c r="CHD69" s="22"/>
      <c r="CHE69" s="22"/>
      <c r="CHF69" s="22"/>
      <c r="CHG69" s="22"/>
      <c r="CHH69" s="22"/>
      <c r="CHI69" s="22"/>
      <c r="CHJ69" s="22"/>
      <c r="CHK69" s="22"/>
      <c r="CHL69" s="22"/>
      <c r="CHM69" s="22"/>
      <c r="CHN69" s="22"/>
      <c r="CHO69" s="22"/>
      <c r="CHP69" s="22"/>
      <c r="CHQ69" s="22"/>
      <c r="CHR69" s="22"/>
      <c r="CHS69" s="22"/>
      <c r="CHT69" s="22"/>
      <c r="CHU69" s="22"/>
      <c r="CHV69" s="22"/>
      <c r="CHW69" s="22"/>
      <c r="CHX69" s="22"/>
      <c r="CHY69" s="22"/>
      <c r="CHZ69" s="22"/>
      <c r="CIA69" s="22"/>
      <c r="CIB69" s="22"/>
      <c r="CIC69" s="22"/>
      <c r="CID69" s="22"/>
      <c r="CIE69" s="22"/>
      <c r="CIF69" s="22"/>
      <c r="CIG69" s="22"/>
      <c r="CIH69" s="22"/>
      <c r="CII69" s="22"/>
      <c r="CIJ69" s="22"/>
      <c r="CIK69" s="22"/>
      <c r="CIL69" s="22"/>
      <c r="CIM69" s="22"/>
      <c r="CIN69" s="22"/>
      <c r="CIO69" s="22"/>
      <c r="CIP69" s="22"/>
      <c r="CIQ69" s="22"/>
      <c r="CIR69" s="22"/>
      <c r="CIS69" s="22"/>
      <c r="CIT69" s="22"/>
      <c r="CIU69" s="22"/>
      <c r="CIV69" s="22"/>
      <c r="CIW69" s="22"/>
      <c r="CIX69" s="22"/>
      <c r="CIY69" s="22"/>
      <c r="CIZ69" s="22"/>
      <c r="CJA69" s="22"/>
      <c r="CJB69" s="22"/>
      <c r="CJC69" s="22"/>
      <c r="CJD69" s="22"/>
      <c r="CJE69" s="22"/>
      <c r="CJF69" s="22"/>
      <c r="CJG69" s="22"/>
      <c r="CJH69" s="22"/>
      <c r="CJI69" s="22"/>
      <c r="CJJ69" s="22"/>
      <c r="CJK69" s="22"/>
      <c r="CJL69" s="22"/>
      <c r="CJM69" s="22"/>
      <c r="CJN69" s="22"/>
      <c r="CJO69" s="22"/>
      <c r="CJP69" s="22"/>
      <c r="CJQ69" s="22"/>
      <c r="CJR69" s="22"/>
      <c r="CJS69" s="22"/>
      <c r="CJT69" s="22"/>
      <c r="CJU69" s="22"/>
      <c r="CJV69" s="22"/>
      <c r="CJW69" s="22"/>
      <c r="CJX69" s="22"/>
      <c r="CJY69" s="22"/>
      <c r="CJZ69" s="22"/>
      <c r="CKA69" s="22"/>
      <c r="CKB69" s="22"/>
      <c r="CKC69" s="22"/>
      <c r="CKD69" s="22"/>
      <c r="CKE69" s="22"/>
      <c r="CKF69" s="22"/>
      <c r="CKG69" s="22"/>
      <c r="CKH69" s="22"/>
      <c r="CKI69" s="22"/>
      <c r="CKJ69" s="22"/>
      <c r="CKK69" s="22"/>
      <c r="CKL69" s="22"/>
      <c r="CKM69" s="22"/>
      <c r="CKN69" s="22"/>
      <c r="CKO69" s="22"/>
      <c r="CKP69" s="22"/>
      <c r="CKQ69" s="22"/>
      <c r="CKR69" s="22"/>
      <c r="CKS69" s="22"/>
      <c r="CKT69" s="22"/>
      <c r="CKU69" s="22"/>
      <c r="CKV69" s="22"/>
      <c r="CKW69" s="22"/>
      <c r="CKX69" s="22"/>
      <c r="CKY69" s="22"/>
      <c r="CKZ69" s="22"/>
      <c r="CLA69" s="22"/>
      <c r="CLB69" s="22"/>
      <c r="CLC69" s="22"/>
      <c r="CLD69" s="22"/>
      <c r="CLE69" s="22"/>
      <c r="CLF69" s="22"/>
      <c r="CLG69" s="22"/>
      <c r="CLH69" s="22"/>
      <c r="CLI69" s="22"/>
      <c r="CLJ69" s="22"/>
      <c r="CLK69" s="22"/>
      <c r="CLL69" s="22"/>
      <c r="CLM69" s="22"/>
      <c r="CLN69" s="22"/>
      <c r="CLO69" s="22"/>
      <c r="CLP69" s="22"/>
      <c r="CLQ69" s="22"/>
      <c r="CLR69" s="22"/>
      <c r="CLS69" s="22"/>
      <c r="CLT69" s="22"/>
      <c r="CLU69" s="22"/>
      <c r="CLV69" s="22"/>
      <c r="CLW69" s="22"/>
      <c r="CLX69" s="22"/>
      <c r="CLY69" s="22"/>
      <c r="CLZ69" s="22"/>
      <c r="CMA69" s="22"/>
      <c r="CMB69" s="22"/>
      <c r="CMC69" s="22"/>
      <c r="CMD69" s="22"/>
      <c r="CME69" s="22"/>
      <c r="CMF69" s="22"/>
      <c r="CMG69" s="22"/>
      <c r="CMH69" s="22"/>
      <c r="CMI69" s="22"/>
      <c r="CMJ69" s="22"/>
      <c r="CMK69" s="22"/>
      <c r="CML69" s="22"/>
      <c r="CMM69" s="22"/>
      <c r="CMN69" s="22"/>
      <c r="CMO69" s="22"/>
      <c r="CMP69" s="22"/>
      <c r="CMQ69" s="22"/>
      <c r="CMR69" s="22"/>
      <c r="CMS69" s="22"/>
      <c r="CMT69" s="22"/>
      <c r="CMU69" s="22"/>
      <c r="CMV69" s="22"/>
      <c r="CMW69" s="22"/>
      <c r="CMX69" s="22"/>
      <c r="CMY69" s="22"/>
      <c r="CMZ69" s="22"/>
      <c r="CNA69" s="22"/>
      <c r="CNB69" s="22"/>
      <c r="CNC69" s="22"/>
      <c r="CND69" s="22"/>
      <c r="CNE69" s="22"/>
      <c r="CNF69" s="22"/>
      <c r="CNG69" s="22"/>
      <c r="CNH69" s="22"/>
      <c r="CNI69" s="22"/>
      <c r="CNJ69" s="22"/>
      <c r="CNK69" s="22"/>
      <c r="CNL69" s="22"/>
      <c r="CNM69" s="22"/>
      <c r="CNN69" s="22"/>
      <c r="CNO69" s="22"/>
      <c r="CNP69" s="22"/>
      <c r="CNQ69" s="22"/>
      <c r="CNR69" s="22"/>
      <c r="CNS69" s="22"/>
      <c r="CNT69" s="22"/>
      <c r="CNU69" s="22"/>
      <c r="CNV69" s="22"/>
      <c r="CNW69" s="22"/>
      <c r="CNX69" s="22"/>
      <c r="CNY69" s="22"/>
      <c r="CNZ69" s="22"/>
      <c r="COA69" s="22"/>
      <c r="COB69" s="22"/>
      <c r="COC69" s="22"/>
      <c r="COD69" s="22"/>
      <c r="COE69" s="22"/>
      <c r="COF69" s="22"/>
      <c r="COG69" s="22"/>
      <c r="COH69" s="22"/>
      <c r="COI69" s="22"/>
      <c r="COJ69" s="22"/>
      <c r="COK69" s="22"/>
      <c r="COL69" s="22"/>
      <c r="COM69" s="22"/>
      <c r="CON69" s="22"/>
      <c r="COO69" s="22"/>
      <c r="COP69" s="22"/>
      <c r="COQ69" s="22"/>
      <c r="COR69" s="22"/>
      <c r="COS69" s="22"/>
      <c r="COT69" s="22"/>
      <c r="COU69" s="22"/>
      <c r="COV69" s="22"/>
      <c r="COW69" s="22"/>
      <c r="COX69" s="22"/>
      <c r="COY69" s="22"/>
      <c r="COZ69" s="22"/>
      <c r="CPA69" s="22"/>
      <c r="CPB69" s="22"/>
      <c r="CPC69" s="22"/>
      <c r="CPD69" s="22"/>
      <c r="CPE69" s="22"/>
      <c r="CPF69" s="22"/>
      <c r="CPG69" s="22"/>
      <c r="CPH69" s="22"/>
      <c r="CPI69" s="22"/>
      <c r="CPJ69" s="22"/>
      <c r="CPK69" s="22"/>
      <c r="CPL69" s="22"/>
      <c r="CPM69" s="22"/>
      <c r="CPN69" s="22"/>
      <c r="CPO69" s="22"/>
      <c r="CPP69" s="22"/>
      <c r="CPQ69" s="22"/>
      <c r="CPR69" s="22"/>
      <c r="CPS69" s="22"/>
      <c r="CPT69" s="22"/>
      <c r="CPU69" s="22"/>
      <c r="CPV69" s="22"/>
      <c r="CPW69" s="22"/>
      <c r="CPX69" s="22"/>
      <c r="CPY69" s="22"/>
      <c r="CPZ69" s="22"/>
      <c r="CQA69" s="22"/>
      <c r="CQB69" s="22"/>
      <c r="CQC69" s="22"/>
      <c r="CQD69" s="22"/>
      <c r="CQE69" s="22"/>
      <c r="CQF69" s="22"/>
      <c r="CQG69" s="22"/>
      <c r="CQH69" s="22"/>
      <c r="CQI69" s="22"/>
      <c r="CQJ69" s="22"/>
      <c r="CQK69" s="22"/>
      <c r="CQL69" s="22"/>
      <c r="CQM69" s="22"/>
      <c r="CQN69" s="22"/>
      <c r="CQO69" s="22"/>
      <c r="CQP69" s="22"/>
      <c r="CQQ69" s="22"/>
      <c r="CQR69" s="22"/>
      <c r="CQS69" s="22"/>
      <c r="CQT69" s="22"/>
      <c r="CQU69" s="22"/>
      <c r="CQV69" s="22"/>
      <c r="CQW69" s="22"/>
      <c r="CQX69" s="22"/>
      <c r="CQY69" s="22"/>
      <c r="CQZ69" s="22"/>
      <c r="CRA69" s="22"/>
      <c r="CRB69" s="22"/>
      <c r="CRC69" s="22"/>
      <c r="CRD69" s="22"/>
      <c r="CRE69" s="22"/>
      <c r="CRF69" s="22"/>
      <c r="CRG69" s="22"/>
      <c r="CRH69" s="22"/>
      <c r="CRI69" s="22"/>
      <c r="CRJ69" s="22"/>
      <c r="CRK69" s="22"/>
      <c r="CRL69" s="22"/>
      <c r="CRM69" s="22"/>
      <c r="CRN69" s="22"/>
      <c r="CRO69" s="22"/>
      <c r="CRP69" s="22"/>
      <c r="CRQ69" s="22"/>
      <c r="CRR69" s="22"/>
      <c r="CRS69" s="22"/>
      <c r="CRT69" s="22"/>
      <c r="CRU69" s="22"/>
      <c r="CRV69" s="22"/>
      <c r="CRW69" s="22"/>
      <c r="CRX69" s="22"/>
      <c r="CRY69" s="22"/>
      <c r="CRZ69" s="22"/>
      <c r="CSA69" s="22"/>
      <c r="CSB69" s="22"/>
      <c r="CSC69" s="22"/>
      <c r="CSD69" s="22"/>
      <c r="CSE69" s="22"/>
      <c r="CSF69" s="22"/>
      <c r="CSG69" s="22"/>
      <c r="CSH69" s="22"/>
      <c r="CSI69" s="22"/>
      <c r="CSJ69" s="22"/>
      <c r="CSK69" s="22"/>
      <c r="CSL69" s="22"/>
      <c r="CSM69" s="22"/>
      <c r="CSN69" s="22"/>
      <c r="CSO69" s="22"/>
      <c r="CSP69" s="22"/>
      <c r="CSQ69" s="22"/>
      <c r="CSR69" s="22"/>
      <c r="CSS69" s="22"/>
      <c r="CST69" s="22"/>
      <c r="CSU69" s="22"/>
      <c r="CSV69" s="22"/>
      <c r="CSW69" s="22"/>
      <c r="CSX69" s="22"/>
      <c r="CSY69" s="22"/>
      <c r="CSZ69" s="22"/>
      <c r="CTA69" s="22"/>
      <c r="CTB69" s="22"/>
      <c r="CTC69" s="22"/>
      <c r="CTD69" s="22"/>
      <c r="CTE69" s="22"/>
      <c r="CTF69" s="22"/>
      <c r="CTG69" s="22"/>
      <c r="CTH69" s="22"/>
      <c r="CTI69" s="22"/>
      <c r="CTJ69" s="22"/>
      <c r="CTK69" s="22"/>
      <c r="CTL69" s="22"/>
      <c r="CTM69" s="22"/>
      <c r="CTN69" s="22"/>
      <c r="CTO69" s="22"/>
      <c r="CTP69" s="22"/>
      <c r="CTQ69" s="22"/>
      <c r="CTR69" s="22"/>
      <c r="CTS69" s="22"/>
      <c r="CTT69" s="22"/>
      <c r="CTU69" s="22"/>
      <c r="CTV69" s="22"/>
      <c r="CTW69" s="22"/>
      <c r="CTX69" s="22"/>
      <c r="CTY69" s="22"/>
      <c r="CTZ69" s="22"/>
      <c r="CUA69" s="22"/>
      <c r="CUB69" s="22"/>
      <c r="CUC69" s="22"/>
      <c r="CUD69" s="22"/>
      <c r="CUE69" s="22"/>
      <c r="CUF69" s="22"/>
      <c r="CUG69" s="22"/>
      <c r="CUH69" s="22"/>
      <c r="CUI69" s="22"/>
      <c r="CUJ69" s="22"/>
      <c r="CUK69" s="22"/>
      <c r="CUL69" s="22"/>
      <c r="CUM69" s="22"/>
      <c r="CUN69" s="22"/>
      <c r="CUO69" s="22"/>
      <c r="CUP69" s="22"/>
      <c r="CUQ69" s="22"/>
      <c r="CUR69" s="22"/>
      <c r="CUS69" s="22"/>
      <c r="CUT69" s="22"/>
      <c r="CUU69" s="22"/>
      <c r="CUV69" s="22"/>
      <c r="CUW69" s="22"/>
      <c r="CUX69" s="22"/>
      <c r="CUY69" s="22"/>
      <c r="CUZ69" s="22"/>
      <c r="CVA69" s="22"/>
      <c r="CVB69" s="22"/>
      <c r="CVC69" s="22"/>
      <c r="CVD69" s="22"/>
      <c r="CVE69" s="22"/>
      <c r="CVF69" s="22"/>
      <c r="CVG69" s="22"/>
      <c r="CVH69" s="22"/>
      <c r="CVI69" s="22"/>
      <c r="CVJ69" s="22"/>
      <c r="CVK69" s="22"/>
      <c r="CVL69" s="22"/>
      <c r="CVM69" s="22"/>
      <c r="CVN69" s="22"/>
      <c r="CVO69" s="22"/>
      <c r="CVP69" s="22"/>
      <c r="CVQ69" s="22"/>
      <c r="CVR69" s="22"/>
      <c r="CVS69" s="22"/>
      <c r="CVT69" s="22"/>
      <c r="CVU69" s="22"/>
      <c r="CVV69" s="22"/>
      <c r="CVW69" s="22"/>
      <c r="CVX69" s="22"/>
      <c r="CVY69" s="22"/>
      <c r="CVZ69" s="22"/>
      <c r="CWA69" s="22"/>
      <c r="CWB69" s="22"/>
      <c r="CWC69" s="22"/>
      <c r="CWD69" s="22"/>
      <c r="CWE69" s="22"/>
      <c r="CWF69" s="22"/>
      <c r="CWG69" s="22"/>
      <c r="CWH69" s="22"/>
      <c r="CWI69" s="22"/>
      <c r="CWJ69" s="22"/>
      <c r="CWK69" s="22"/>
      <c r="CWL69" s="22"/>
      <c r="CWM69" s="22"/>
      <c r="CWN69" s="22"/>
      <c r="CWO69" s="22"/>
      <c r="CWP69" s="22"/>
      <c r="CWQ69" s="22"/>
      <c r="CWR69" s="22"/>
      <c r="CWS69" s="22"/>
      <c r="CWT69" s="22"/>
      <c r="CWU69" s="22"/>
      <c r="CWV69" s="22"/>
      <c r="CWW69" s="22"/>
      <c r="CWX69" s="22"/>
      <c r="CWY69" s="22"/>
      <c r="CWZ69" s="22"/>
      <c r="CXA69" s="22"/>
      <c r="CXB69" s="22"/>
      <c r="CXC69" s="22"/>
      <c r="CXD69" s="22"/>
      <c r="CXE69" s="22"/>
      <c r="CXF69" s="22"/>
      <c r="CXG69" s="22"/>
      <c r="CXH69" s="22"/>
      <c r="CXI69" s="22"/>
      <c r="CXJ69" s="22"/>
      <c r="CXK69" s="22"/>
      <c r="CXL69" s="22"/>
      <c r="CXM69" s="22"/>
      <c r="CXN69" s="22"/>
      <c r="CXO69" s="22"/>
      <c r="CXP69" s="22"/>
      <c r="CXQ69" s="22"/>
      <c r="CXR69" s="22"/>
      <c r="CXS69" s="22"/>
      <c r="CXT69" s="22"/>
      <c r="CXU69" s="22"/>
      <c r="CXV69" s="22"/>
      <c r="CXW69" s="22"/>
      <c r="CXX69" s="22"/>
      <c r="CXY69" s="22"/>
      <c r="CXZ69" s="22"/>
      <c r="CYA69" s="22"/>
      <c r="CYB69" s="22"/>
      <c r="CYC69" s="22"/>
      <c r="CYD69" s="22"/>
      <c r="CYE69" s="22"/>
      <c r="CYF69" s="22"/>
      <c r="CYG69" s="22"/>
      <c r="CYH69" s="22"/>
      <c r="CYI69" s="22"/>
      <c r="CYJ69" s="22"/>
      <c r="CYK69" s="22"/>
      <c r="CYL69" s="22"/>
      <c r="CYM69" s="22"/>
      <c r="CYN69" s="22"/>
      <c r="CYO69" s="22"/>
      <c r="CYP69" s="22"/>
      <c r="CYQ69" s="22"/>
      <c r="CYR69" s="22"/>
      <c r="CYS69" s="22"/>
      <c r="CYT69" s="22"/>
      <c r="CYU69" s="22"/>
      <c r="CYV69" s="22"/>
      <c r="CYW69" s="22"/>
      <c r="CYX69" s="22"/>
      <c r="CYY69" s="22"/>
      <c r="CYZ69" s="22"/>
      <c r="CZA69" s="22"/>
      <c r="CZB69" s="22"/>
      <c r="CZC69" s="22"/>
      <c r="CZD69" s="22"/>
      <c r="CZE69" s="22"/>
      <c r="CZF69" s="22"/>
      <c r="CZG69" s="22"/>
      <c r="CZH69" s="22"/>
      <c r="CZI69" s="22"/>
      <c r="CZJ69" s="22"/>
      <c r="CZK69" s="22"/>
      <c r="CZL69" s="22"/>
      <c r="CZM69" s="22"/>
      <c r="CZN69" s="22"/>
      <c r="CZO69" s="22"/>
      <c r="CZP69" s="22"/>
      <c r="CZQ69" s="22"/>
      <c r="CZR69" s="22"/>
      <c r="CZS69" s="22"/>
      <c r="CZT69" s="22"/>
      <c r="CZU69" s="22"/>
      <c r="CZV69" s="22"/>
      <c r="CZW69" s="22"/>
      <c r="CZX69" s="22"/>
      <c r="CZY69" s="22"/>
      <c r="CZZ69" s="22"/>
      <c r="DAA69" s="22"/>
      <c r="DAB69" s="22"/>
      <c r="DAC69" s="22"/>
      <c r="DAD69" s="22"/>
      <c r="DAE69" s="22"/>
      <c r="DAF69" s="22"/>
      <c r="DAG69" s="22"/>
      <c r="DAH69" s="22"/>
      <c r="DAI69" s="22"/>
      <c r="DAJ69" s="22"/>
      <c r="DAK69" s="22"/>
      <c r="DAL69" s="22"/>
      <c r="DAM69" s="22"/>
      <c r="DAN69" s="22"/>
      <c r="DAO69" s="22"/>
      <c r="DAP69" s="22"/>
      <c r="DAQ69" s="22"/>
      <c r="DAR69" s="22"/>
      <c r="DAS69" s="22"/>
      <c r="DAT69" s="22"/>
      <c r="DAU69" s="22"/>
      <c r="DAV69" s="22"/>
      <c r="DAW69" s="22"/>
      <c r="DAX69" s="22"/>
      <c r="DAY69" s="22"/>
      <c r="DAZ69" s="22"/>
      <c r="DBA69" s="22"/>
      <c r="DBB69" s="22"/>
      <c r="DBC69" s="22"/>
      <c r="DBD69" s="22"/>
      <c r="DBE69" s="22"/>
      <c r="DBF69" s="22"/>
      <c r="DBG69" s="22"/>
      <c r="DBH69" s="22"/>
      <c r="DBI69" s="22"/>
      <c r="DBJ69" s="22"/>
      <c r="DBK69" s="22"/>
      <c r="DBL69" s="22"/>
      <c r="DBM69" s="22"/>
      <c r="DBN69" s="22"/>
      <c r="DBO69" s="22"/>
      <c r="DBP69" s="22"/>
      <c r="DBQ69" s="22"/>
      <c r="DBR69" s="22"/>
      <c r="DBS69" s="22"/>
      <c r="DBT69" s="22"/>
      <c r="DBU69" s="22"/>
      <c r="DBV69" s="22"/>
      <c r="DBW69" s="22"/>
      <c r="DBX69" s="22"/>
      <c r="DBY69" s="22"/>
      <c r="DBZ69" s="22"/>
      <c r="DCA69" s="22"/>
      <c r="DCB69" s="22"/>
      <c r="DCC69" s="22"/>
      <c r="DCD69" s="22"/>
      <c r="DCE69" s="22"/>
      <c r="DCF69" s="22"/>
      <c r="DCG69" s="22"/>
      <c r="DCH69" s="22"/>
      <c r="DCI69" s="22"/>
      <c r="DCJ69" s="22"/>
      <c r="DCK69" s="22"/>
      <c r="DCL69" s="22"/>
      <c r="DCM69" s="22"/>
      <c r="DCN69" s="22"/>
      <c r="DCO69" s="22"/>
      <c r="DCP69" s="22"/>
      <c r="DCQ69" s="22"/>
      <c r="DCR69" s="22"/>
      <c r="DCS69" s="22"/>
      <c r="DCT69" s="22"/>
      <c r="DCU69" s="22"/>
      <c r="DCV69" s="22"/>
      <c r="DCW69" s="22"/>
      <c r="DCX69" s="22"/>
      <c r="DCY69" s="22"/>
      <c r="DCZ69" s="22"/>
      <c r="DDA69" s="22"/>
      <c r="DDB69" s="22"/>
      <c r="DDC69" s="22"/>
      <c r="DDD69" s="22"/>
      <c r="DDE69" s="22"/>
      <c r="DDF69" s="22"/>
      <c r="DDG69" s="22"/>
      <c r="DDH69" s="22"/>
      <c r="DDI69" s="22"/>
      <c r="DDJ69" s="22"/>
      <c r="DDK69" s="22"/>
      <c r="DDL69" s="22"/>
      <c r="DDM69" s="22"/>
      <c r="DDN69" s="22"/>
      <c r="DDO69" s="22"/>
      <c r="DDP69" s="22"/>
      <c r="DDQ69" s="22"/>
      <c r="DDR69" s="22"/>
      <c r="DDS69" s="22"/>
      <c r="DDT69" s="22"/>
      <c r="DDU69" s="22"/>
      <c r="DDV69" s="22"/>
      <c r="DDW69" s="22"/>
      <c r="DDX69" s="22"/>
      <c r="DDY69" s="22"/>
      <c r="DDZ69" s="22"/>
      <c r="DEA69" s="22"/>
      <c r="DEB69" s="22"/>
      <c r="DEC69" s="22"/>
      <c r="DED69" s="22"/>
      <c r="DEE69" s="22"/>
      <c r="DEF69" s="22"/>
      <c r="DEG69" s="22"/>
      <c r="DEH69" s="22"/>
      <c r="DEI69" s="22"/>
      <c r="DEJ69" s="22"/>
      <c r="DEK69" s="22"/>
      <c r="DEL69" s="22"/>
      <c r="DEM69" s="22"/>
      <c r="DEN69" s="22"/>
      <c r="DEO69" s="22"/>
      <c r="DEP69" s="22"/>
      <c r="DEQ69" s="22"/>
      <c r="DER69" s="22"/>
      <c r="DES69" s="22"/>
      <c r="DET69" s="22"/>
      <c r="DEU69" s="22"/>
      <c r="DEV69" s="22"/>
      <c r="DEW69" s="22"/>
      <c r="DEX69" s="22"/>
      <c r="DEY69" s="22"/>
      <c r="DEZ69" s="22"/>
      <c r="DFA69" s="22"/>
      <c r="DFB69" s="22"/>
      <c r="DFC69" s="22"/>
      <c r="DFD69" s="22"/>
      <c r="DFE69" s="22"/>
      <c r="DFF69" s="22"/>
      <c r="DFG69" s="22"/>
      <c r="DFH69" s="22"/>
      <c r="DFI69" s="22"/>
      <c r="DFJ69" s="22"/>
      <c r="DFK69" s="22"/>
      <c r="DFL69" s="22"/>
      <c r="DFM69" s="22"/>
      <c r="DFN69" s="22"/>
      <c r="DFO69" s="22"/>
      <c r="DFP69" s="22"/>
      <c r="DFQ69" s="22"/>
      <c r="DFR69" s="22"/>
      <c r="DFS69" s="22"/>
      <c r="DFT69" s="22"/>
      <c r="DFU69" s="22"/>
      <c r="DFV69" s="22"/>
      <c r="DFW69" s="22"/>
      <c r="DFX69" s="22"/>
      <c r="DFY69" s="22"/>
      <c r="DFZ69" s="22"/>
      <c r="DGA69" s="22"/>
      <c r="DGB69" s="22"/>
      <c r="DGC69" s="22"/>
      <c r="DGD69" s="22"/>
      <c r="DGE69" s="22"/>
      <c r="DGF69" s="22"/>
      <c r="DGG69" s="22"/>
      <c r="DGH69" s="22"/>
      <c r="DGI69" s="22"/>
      <c r="DGJ69" s="22"/>
      <c r="DGK69" s="22"/>
      <c r="DGL69" s="22"/>
      <c r="DGM69" s="22"/>
      <c r="DGN69" s="22"/>
      <c r="DGO69" s="22"/>
      <c r="DGP69" s="22"/>
      <c r="DGQ69" s="22"/>
      <c r="DGR69" s="22"/>
      <c r="DGS69" s="22"/>
      <c r="DGT69" s="22"/>
      <c r="DGU69" s="22"/>
      <c r="DGV69" s="22"/>
      <c r="DGW69" s="22"/>
      <c r="DGX69" s="22"/>
      <c r="DGY69" s="22"/>
      <c r="DGZ69" s="22"/>
      <c r="DHA69" s="22"/>
      <c r="DHB69" s="22"/>
      <c r="DHC69" s="22"/>
      <c r="DHD69" s="22"/>
      <c r="DHE69" s="22"/>
      <c r="DHF69" s="22"/>
      <c r="DHG69" s="22"/>
      <c r="DHH69" s="22"/>
      <c r="DHI69" s="22"/>
      <c r="DHJ69" s="22"/>
      <c r="DHK69" s="22"/>
      <c r="DHL69" s="22"/>
      <c r="DHM69" s="22"/>
      <c r="DHN69" s="22"/>
      <c r="DHO69" s="22"/>
      <c r="DHP69" s="22"/>
      <c r="DHQ69" s="22"/>
      <c r="DHR69" s="22"/>
      <c r="DHS69" s="22"/>
      <c r="DHT69" s="22"/>
      <c r="DHU69" s="22"/>
      <c r="DHV69" s="22"/>
      <c r="DHW69" s="22"/>
      <c r="DHX69" s="22"/>
      <c r="DHY69" s="22"/>
      <c r="DHZ69" s="22"/>
      <c r="DIA69" s="22"/>
      <c r="DIB69" s="22"/>
      <c r="DIC69" s="22"/>
      <c r="DID69" s="22"/>
      <c r="DIE69" s="22"/>
      <c r="DIF69" s="22"/>
      <c r="DIG69" s="22"/>
      <c r="DIH69" s="22"/>
      <c r="DII69" s="22"/>
      <c r="DIJ69" s="22"/>
      <c r="DIK69" s="22"/>
      <c r="DIL69" s="22"/>
      <c r="DIM69" s="22"/>
      <c r="DIN69" s="22"/>
      <c r="DIO69" s="22"/>
      <c r="DIP69" s="22"/>
      <c r="DIQ69" s="22"/>
      <c r="DIR69" s="22"/>
      <c r="DIS69" s="22"/>
      <c r="DIT69" s="22"/>
      <c r="DIU69" s="22"/>
      <c r="DIV69" s="22"/>
      <c r="DIW69" s="22"/>
      <c r="DIX69" s="22"/>
      <c r="DIY69" s="22"/>
      <c r="DIZ69" s="22"/>
      <c r="DJA69" s="22"/>
      <c r="DJB69" s="22"/>
      <c r="DJC69" s="22"/>
      <c r="DJD69" s="22"/>
      <c r="DJE69" s="22"/>
      <c r="DJF69" s="22"/>
      <c r="DJG69" s="22"/>
      <c r="DJH69" s="22"/>
      <c r="DJI69" s="22"/>
      <c r="DJJ69" s="22"/>
      <c r="DJK69" s="22"/>
      <c r="DJL69" s="22"/>
      <c r="DJM69" s="22"/>
      <c r="DJN69" s="22"/>
      <c r="DJO69" s="22"/>
      <c r="DJP69" s="22"/>
      <c r="DJQ69" s="22"/>
      <c r="DJR69" s="22"/>
      <c r="DJS69" s="22"/>
      <c r="DJT69" s="22"/>
      <c r="DJU69" s="22"/>
      <c r="DJV69" s="22"/>
      <c r="DJW69" s="22"/>
      <c r="DJX69" s="22"/>
      <c r="DJY69" s="22"/>
      <c r="DJZ69" s="22"/>
      <c r="DKA69" s="22"/>
      <c r="DKB69" s="22"/>
      <c r="DKC69" s="22"/>
      <c r="DKD69" s="22"/>
      <c r="DKE69" s="22"/>
      <c r="DKF69" s="22"/>
      <c r="DKG69" s="22"/>
      <c r="DKH69" s="22"/>
      <c r="DKI69" s="22"/>
      <c r="DKJ69" s="22"/>
      <c r="DKK69" s="22"/>
      <c r="DKL69" s="22"/>
      <c r="DKM69" s="22"/>
      <c r="DKN69" s="22"/>
      <c r="DKO69" s="22"/>
      <c r="DKP69" s="22"/>
      <c r="DKQ69" s="22"/>
      <c r="DKR69" s="22"/>
      <c r="DKS69" s="22"/>
      <c r="DKT69" s="22"/>
      <c r="DKU69" s="22"/>
      <c r="DKV69" s="22"/>
      <c r="DKW69" s="22"/>
      <c r="DKX69" s="22"/>
      <c r="DKY69" s="22"/>
      <c r="DKZ69" s="22"/>
      <c r="DLA69" s="22"/>
      <c r="DLB69" s="22"/>
      <c r="DLC69" s="22"/>
      <c r="DLD69" s="22"/>
      <c r="DLE69" s="22"/>
      <c r="DLF69" s="22"/>
      <c r="DLG69" s="22"/>
      <c r="DLH69" s="22"/>
      <c r="DLI69" s="22"/>
      <c r="DLJ69" s="22"/>
      <c r="DLK69" s="22"/>
      <c r="DLL69" s="22"/>
      <c r="DLM69" s="22"/>
      <c r="DLN69" s="22"/>
      <c r="DLO69" s="22"/>
      <c r="DLP69" s="22"/>
      <c r="DLQ69" s="22"/>
      <c r="DLR69" s="22"/>
      <c r="DLS69" s="22"/>
      <c r="DLT69" s="22"/>
      <c r="DLU69" s="22"/>
      <c r="DLV69" s="22"/>
      <c r="DLW69" s="22"/>
      <c r="DLX69" s="22"/>
      <c r="DLY69" s="22"/>
      <c r="DLZ69" s="22"/>
      <c r="DMA69" s="22"/>
      <c r="DMB69" s="22"/>
      <c r="DMC69" s="22"/>
      <c r="DMD69" s="22"/>
      <c r="DME69" s="22"/>
      <c r="DMF69" s="22"/>
      <c r="DMG69" s="22"/>
      <c r="DMH69" s="22"/>
      <c r="DMI69" s="22"/>
      <c r="DMJ69" s="22"/>
      <c r="DMK69" s="22"/>
      <c r="DML69" s="22"/>
      <c r="DMM69" s="22"/>
      <c r="DMN69" s="22"/>
      <c r="DMO69" s="22"/>
      <c r="DMP69" s="22"/>
      <c r="DMQ69" s="22"/>
      <c r="DMR69" s="22"/>
      <c r="DMS69" s="22"/>
      <c r="DMT69" s="22"/>
      <c r="DMU69" s="22"/>
      <c r="DMV69" s="22"/>
      <c r="DMW69" s="22"/>
      <c r="DMX69" s="22"/>
      <c r="DMY69" s="22"/>
      <c r="DMZ69" s="22"/>
      <c r="DNA69" s="22"/>
      <c r="DNB69" s="22"/>
      <c r="DNC69" s="22"/>
      <c r="DND69" s="22"/>
      <c r="DNE69" s="22"/>
      <c r="DNF69" s="22"/>
      <c r="DNG69" s="22"/>
      <c r="DNH69" s="22"/>
      <c r="DNI69" s="22"/>
      <c r="DNJ69" s="22"/>
      <c r="DNK69" s="22"/>
      <c r="DNL69" s="22"/>
      <c r="DNM69" s="22"/>
      <c r="DNN69" s="22"/>
      <c r="DNO69" s="22"/>
      <c r="DNP69" s="22"/>
      <c r="DNQ69" s="22"/>
      <c r="DNR69" s="22"/>
      <c r="DNS69" s="22"/>
      <c r="DNT69" s="22"/>
      <c r="DNU69" s="22"/>
      <c r="DNV69" s="22"/>
      <c r="DNW69" s="22"/>
      <c r="DNX69" s="22"/>
      <c r="DNY69" s="22"/>
      <c r="DNZ69" s="22"/>
      <c r="DOA69" s="22"/>
      <c r="DOB69" s="22"/>
      <c r="DOC69" s="22"/>
      <c r="DOD69" s="22"/>
      <c r="DOE69" s="22"/>
      <c r="DOF69" s="22"/>
      <c r="DOG69" s="22"/>
      <c r="DOH69" s="22"/>
      <c r="DOI69" s="22"/>
      <c r="DOJ69" s="22"/>
      <c r="DOK69" s="22"/>
      <c r="DOL69" s="22"/>
      <c r="DOM69" s="22"/>
      <c r="DON69" s="22"/>
      <c r="DOO69" s="22"/>
      <c r="DOP69" s="22"/>
      <c r="DOQ69" s="22"/>
      <c r="DOR69" s="22"/>
      <c r="DOS69" s="22"/>
      <c r="DOT69" s="22"/>
      <c r="DOU69" s="22"/>
      <c r="DOV69" s="22"/>
      <c r="DOW69" s="22"/>
      <c r="DOX69" s="22"/>
      <c r="DOY69" s="22"/>
      <c r="DOZ69" s="22"/>
      <c r="DPA69" s="22"/>
      <c r="DPB69" s="22"/>
      <c r="DPC69" s="22"/>
      <c r="DPD69" s="22"/>
      <c r="DPE69" s="22"/>
      <c r="DPF69" s="22"/>
      <c r="DPG69" s="22"/>
      <c r="DPH69" s="22"/>
      <c r="DPI69" s="22"/>
      <c r="DPJ69" s="22"/>
      <c r="DPK69" s="22"/>
      <c r="DPL69" s="22"/>
      <c r="DPM69" s="22"/>
      <c r="DPN69" s="22"/>
      <c r="DPO69" s="22"/>
      <c r="DPP69" s="22"/>
      <c r="DPQ69" s="22"/>
      <c r="DPR69" s="22"/>
      <c r="DPS69" s="22"/>
      <c r="DPT69" s="22"/>
      <c r="DPU69" s="22"/>
      <c r="DPV69" s="22"/>
      <c r="DPW69" s="22"/>
      <c r="DPX69" s="22"/>
      <c r="DPY69" s="22"/>
      <c r="DPZ69" s="22"/>
      <c r="DQA69" s="22"/>
      <c r="DQB69" s="22"/>
      <c r="DQC69" s="22"/>
      <c r="DQD69" s="22"/>
      <c r="DQE69" s="22"/>
      <c r="DQF69" s="22"/>
      <c r="DQG69" s="22"/>
      <c r="DQH69" s="22"/>
      <c r="DQI69" s="22"/>
      <c r="DQJ69" s="22"/>
      <c r="DQK69" s="22"/>
      <c r="DQL69" s="22"/>
      <c r="DQM69" s="22"/>
      <c r="DQN69" s="22"/>
      <c r="DQO69" s="22"/>
      <c r="DQP69" s="22"/>
      <c r="DQQ69" s="22"/>
      <c r="DQR69" s="22"/>
      <c r="DQS69" s="22"/>
      <c r="DQT69" s="22"/>
      <c r="DQU69" s="22"/>
      <c r="DQV69" s="22"/>
      <c r="DQW69" s="22"/>
      <c r="DQX69" s="22"/>
      <c r="DQY69" s="22"/>
      <c r="DQZ69" s="22"/>
      <c r="DRA69" s="22"/>
      <c r="DRB69" s="22"/>
      <c r="DRC69" s="22"/>
      <c r="DRD69" s="22"/>
      <c r="DRE69" s="22"/>
      <c r="DRF69" s="22"/>
      <c r="DRG69" s="22"/>
      <c r="DRH69" s="22"/>
      <c r="DRI69" s="22"/>
      <c r="DRJ69" s="22"/>
      <c r="DRK69" s="22"/>
      <c r="DRL69" s="22"/>
      <c r="DRM69" s="22"/>
      <c r="DRN69" s="22"/>
      <c r="DRO69" s="22"/>
      <c r="DRP69" s="22"/>
      <c r="DRQ69" s="22"/>
      <c r="DRR69" s="22"/>
      <c r="DRS69" s="22"/>
      <c r="DRT69" s="22"/>
      <c r="DRU69" s="22"/>
      <c r="DRV69" s="22"/>
      <c r="DRW69" s="22"/>
      <c r="DRX69" s="22"/>
      <c r="DRY69" s="22"/>
      <c r="DRZ69" s="22"/>
      <c r="DSA69" s="22"/>
      <c r="DSB69" s="22"/>
      <c r="DSC69" s="22"/>
      <c r="DSD69" s="22"/>
      <c r="DSE69" s="22"/>
      <c r="DSF69" s="22"/>
      <c r="DSG69" s="22"/>
      <c r="DSH69" s="22"/>
      <c r="DSI69" s="22"/>
      <c r="DSJ69" s="22"/>
      <c r="DSK69" s="22"/>
      <c r="DSL69" s="22"/>
      <c r="DSM69" s="22"/>
      <c r="DSN69" s="22"/>
      <c r="DSO69" s="22"/>
      <c r="DSP69" s="22"/>
      <c r="DSQ69" s="22"/>
      <c r="DSR69" s="22"/>
      <c r="DSS69" s="22"/>
      <c r="DST69" s="22"/>
      <c r="DSU69" s="22"/>
      <c r="DSV69" s="22"/>
      <c r="DSW69" s="22"/>
      <c r="DSX69" s="22"/>
      <c r="DSY69" s="22"/>
      <c r="DSZ69" s="22"/>
      <c r="DTA69" s="22"/>
      <c r="DTB69" s="22"/>
      <c r="DTC69" s="22"/>
      <c r="DTD69" s="22"/>
      <c r="DTE69" s="22"/>
      <c r="DTF69" s="22"/>
      <c r="DTG69" s="22"/>
      <c r="DTH69" s="22"/>
      <c r="DTI69" s="22"/>
      <c r="DTJ69" s="22"/>
      <c r="DTK69" s="22"/>
      <c r="DTL69" s="22"/>
      <c r="DTM69" s="22"/>
      <c r="DTN69" s="22"/>
      <c r="DTO69" s="22"/>
      <c r="DTP69" s="22"/>
      <c r="DTQ69" s="22"/>
      <c r="DTR69" s="22"/>
      <c r="DTS69" s="22"/>
      <c r="DTT69" s="22"/>
      <c r="DTU69" s="22"/>
      <c r="DTV69" s="22"/>
      <c r="DTW69" s="22"/>
      <c r="DTX69" s="22"/>
      <c r="DTY69" s="22"/>
      <c r="DTZ69" s="22"/>
      <c r="DUA69" s="22"/>
      <c r="DUB69" s="22"/>
      <c r="DUC69" s="22"/>
      <c r="DUD69" s="22"/>
      <c r="DUE69" s="22"/>
      <c r="DUF69" s="22"/>
      <c r="DUG69" s="22"/>
      <c r="DUH69" s="22"/>
      <c r="DUI69" s="22"/>
      <c r="DUJ69" s="22"/>
      <c r="DUK69" s="22"/>
      <c r="DUL69" s="22"/>
      <c r="DUM69" s="22"/>
      <c r="DUN69" s="22"/>
      <c r="DUO69" s="22"/>
      <c r="DUP69" s="22"/>
      <c r="DUQ69" s="22"/>
      <c r="DUR69" s="22"/>
      <c r="DUS69" s="22"/>
      <c r="DUT69" s="22"/>
      <c r="DUU69" s="22"/>
      <c r="DUV69" s="22"/>
      <c r="DUW69" s="22"/>
      <c r="DUX69" s="22"/>
      <c r="DUY69" s="22"/>
      <c r="DUZ69" s="22"/>
      <c r="DVA69" s="22"/>
      <c r="DVB69" s="22"/>
      <c r="DVC69" s="22"/>
      <c r="DVD69" s="22"/>
      <c r="DVE69" s="22"/>
      <c r="DVF69" s="22"/>
      <c r="DVG69" s="22"/>
      <c r="DVH69" s="22"/>
      <c r="DVI69" s="22"/>
      <c r="DVJ69" s="22"/>
      <c r="DVK69" s="22"/>
      <c r="DVL69" s="22"/>
      <c r="DVM69" s="22"/>
      <c r="DVN69" s="22"/>
      <c r="DVO69" s="22"/>
      <c r="DVP69" s="22"/>
      <c r="DVQ69" s="22"/>
      <c r="DVR69" s="22"/>
      <c r="DVS69" s="22"/>
      <c r="DVT69" s="22"/>
      <c r="DVU69" s="22"/>
      <c r="DVV69" s="22"/>
      <c r="DVW69" s="22"/>
      <c r="DVX69" s="22"/>
      <c r="DVY69" s="22"/>
      <c r="DVZ69" s="22"/>
      <c r="DWA69" s="22"/>
      <c r="DWB69" s="22"/>
      <c r="DWC69" s="22"/>
      <c r="DWD69" s="22"/>
      <c r="DWE69" s="22"/>
      <c r="DWF69" s="22"/>
      <c r="DWG69" s="22"/>
      <c r="DWH69" s="22"/>
      <c r="DWI69" s="22"/>
      <c r="DWJ69" s="22"/>
      <c r="DWK69" s="22"/>
      <c r="DWL69" s="22"/>
      <c r="DWM69" s="22"/>
      <c r="DWN69" s="22"/>
      <c r="DWO69" s="22"/>
      <c r="DWP69" s="22"/>
      <c r="DWQ69" s="22"/>
      <c r="DWR69" s="22"/>
      <c r="DWS69" s="22"/>
      <c r="DWT69" s="22"/>
      <c r="DWU69" s="22"/>
      <c r="DWV69" s="22"/>
      <c r="DWW69" s="22"/>
      <c r="DWX69" s="22"/>
      <c r="DWY69" s="22"/>
      <c r="DWZ69" s="22"/>
      <c r="DXA69" s="22"/>
      <c r="DXB69" s="22"/>
      <c r="DXC69" s="22"/>
      <c r="DXD69" s="22"/>
      <c r="DXE69" s="22"/>
      <c r="DXF69" s="22"/>
      <c r="DXG69" s="22"/>
      <c r="DXH69" s="22"/>
      <c r="DXI69" s="22"/>
      <c r="DXJ69" s="22"/>
      <c r="DXK69" s="22"/>
      <c r="DXL69" s="22"/>
      <c r="DXM69" s="22"/>
      <c r="DXN69" s="22"/>
      <c r="DXO69" s="22"/>
      <c r="DXP69" s="22"/>
      <c r="DXQ69" s="22"/>
      <c r="DXR69" s="22"/>
      <c r="DXS69" s="22"/>
      <c r="DXT69" s="22"/>
      <c r="DXU69" s="22"/>
      <c r="DXV69" s="22"/>
      <c r="DXW69" s="22"/>
      <c r="DXX69" s="22"/>
      <c r="DXY69" s="22"/>
      <c r="DXZ69" s="22"/>
      <c r="DYA69" s="22"/>
      <c r="DYB69" s="22"/>
      <c r="DYC69" s="22"/>
      <c r="DYD69" s="22"/>
      <c r="DYE69" s="22"/>
      <c r="DYF69" s="22"/>
      <c r="DYG69" s="22"/>
      <c r="DYH69" s="22"/>
      <c r="DYI69" s="22"/>
      <c r="DYJ69" s="22"/>
      <c r="DYK69" s="22"/>
      <c r="DYL69" s="22"/>
      <c r="DYM69" s="22"/>
      <c r="DYN69" s="22"/>
      <c r="DYO69" s="22"/>
      <c r="DYP69" s="22"/>
      <c r="DYQ69" s="22"/>
      <c r="DYR69" s="22"/>
      <c r="DYS69" s="22"/>
      <c r="DYT69" s="22"/>
      <c r="DYU69" s="22"/>
      <c r="DYV69" s="22"/>
      <c r="DYW69" s="22"/>
      <c r="DYX69" s="22"/>
      <c r="DYY69" s="22"/>
      <c r="DYZ69" s="22"/>
      <c r="DZA69" s="22"/>
      <c r="DZB69" s="22"/>
      <c r="DZC69" s="22"/>
      <c r="DZD69" s="22"/>
      <c r="DZE69" s="22"/>
      <c r="DZF69" s="22"/>
      <c r="DZG69" s="22"/>
      <c r="DZH69" s="22"/>
      <c r="DZI69" s="22"/>
      <c r="DZJ69" s="22"/>
      <c r="DZK69" s="22"/>
      <c r="DZL69" s="22"/>
      <c r="DZM69" s="22"/>
      <c r="DZN69" s="22"/>
      <c r="DZO69" s="22"/>
      <c r="DZP69" s="22"/>
      <c r="DZQ69" s="22"/>
      <c r="DZR69" s="22"/>
      <c r="DZS69" s="22"/>
      <c r="DZT69" s="22"/>
      <c r="DZU69" s="22"/>
      <c r="DZV69" s="22"/>
      <c r="DZW69" s="22"/>
      <c r="DZX69" s="22"/>
      <c r="DZY69" s="22"/>
      <c r="DZZ69" s="22"/>
      <c r="EAA69" s="22"/>
      <c r="EAB69" s="22"/>
      <c r="EAC69" s="22"/>
      <c r="EAD69" s="22"/>
      <c r="EAE69" s="22"/>
      <c r="EAF69" s="22"/>
      <c r="EAG69" s="22"/>
      <c r="EAH69" s="22"/>
      <c r="EAI69" s="22"/>
      <c r="EAJ69" s="22"/>
      <c r="EAK69" s="22"/>
      <c r="EAL69" s="22"/>
      <c r="EAM69" s="22"/>
      <c r="EAN69" s="22"/>
      <c r="EAO69" s="22"/>
      <c r="EAP69" s="22"/>
      <c r="EAQ69" s="22"/>
      <c r="EAR69" s="22"/>
      <c r="EAS69" s="22"/>
      <c r="EAT69" s="22"/>
      <c r="EAU69" s="22"/>
      <c r="EAV69" s="22"/>
      <c r="EAW69" s="22"/>
      <c r="EAX69" s="22"/>
      <c r="EAY69" s="22"/>
      <c r="EAZ69" s="22"/>
      <c r="EBA69" s="22"/>
      <c r="EBB69" s="22"/>
      <c r="EBC69" s="22"/>
      <c r="EBD69" s="22"/>
      <c r="EBE69" s="22"/>
      <c r="EBF69" s="22"/>
      <c r="EBG69" s="22"/>
      <c r="EBH69" s="22"/>
      <c r="EBI69" s="22"/>
      <c r="EBJ69" s="22"/>
      <c r="EBK69" s="22"/>
      <c r="EBL69" s="22"/>
      <c r="EBM69" s="22"/>
      <c r="EBN69" s="22"/>
      <c r="EBO69" s="22"/>
      <c r="EBP69" s="22"/>
      <c r="EBQ69" s="22"/>
      <c r="EBR69" s="22"/>
      <c r="EBS69" s="22"/>
      <c r="EBT69" s="22"/>
      <c r="EBU69" s="22"/>
      <c r="EBV69" s="22"/>
      <c r="EBW69" s="22"/>
      <c r="EBX69" s="22"/>
      <c r="EBY69" s="22"/>
      <c r="EBZ69" s="22"/>
      <c r="ECA69" s="22"/>
      <c r="ECB69" s="22"/>
      <c r="ECC69" s="22"/>
      <c r="ECD69" s="22"/>
      <c r="ECE69" s="22"/>
      <c r="ECF69" s="22"/>
      <c r="ECG69" s="22"/>
      <c r="ECH69" s="22"/>
      <c r="ECI69" s="22"/>
      <c r="ECJ69" s="22"/>
      <c r="ECK69" s="22"/>
      <c r="ECL69" s="22"/>
      <c r="ECM69" s="22"/>
      <c r="ECN69" s="22"/>
      <c r="ECO69" s="22"/>
      <c r="ECP69" s="22"/>
      <c r="ECQ69" s="22"/>
      <c r="ECR69" s="22"/>
      <c r="ECS69" s="22"/>
      <c r="ECT69" s="22"/>
      <c r="ECU69" s="22"/>
      <c r="ECV69" s="22"/>
      <c r="ECW69" s="22"/>
      <c r="ECX69" s="22"/>
      <c r="ECY69" s="22"/>
      <c r="ECZ69" s="22"/>
      <c r="EDA69" s="22"/>
      <c r="EDB69" s="22"/>
      <c r="EDC69" s="22"/>
      <c r="EDD69" s="22"/>
      <c r="EDE69" s="22"/>
      <c r="EDF69" s="22"/>
      <c r="EDG69" s="22"/>
      <c r="EDH69" s="22"/>
      <c r="EDI69" s="22"/>
      <c r="EDJ69" s="22"/>
      <c r="EDK69" s="22"/>
      <c r="EDL69" s="22"/>
      <c r="EDM69" s="22"/>
      <c r="EDN69" s="22"/>
      <c r="EDO69" s="22"/>
      <c r="EDP69" s="22"/>
      <c r="EDQ69" s="22"/>
      <c r="EDR69" s="22"/>
      <c r="EDS69" s="22"/>
      <c r="EDT69" s="22"/>
      <c r="EDU69" s="22"/>
      <c r="EDV69" s="22"/>
      <c r="EDW69" s="22"/>
      <c r="EDX69" s="22"/>
      <c r="EDY69" s="22"/>
      <c r="EDZ69" s="22"/>
      <c r="EEA69" s="22"/>
      <c r="EEB69" s="22"/>
      <c r="EEC69" s="22"/>
      <c r="EED69" s="22"/>
      <c r="EEE69" s="22"/>
      <c r="EEF69" s="22"/>
      <c r="EEG69" s="22"/>
      <c r="EEH69" s="22"/>
      <c r="EEI69" s="22"/>
      <c r="EEJ69" s="22"/>
      <c r="EEK69" s="22"/>
      <c r="EEL69" s="22"/>
      <c r="EEM69" s="22"/>
      <c r="EEN69" s="22"/>
      <c r="EEO69" s="22"/>
      <c r="EEP69" s="22"/>
      <c r="EEQ69" s="22"/>
      <c r="EER69" s="22"/>
      <c r="EES69" s="22"/>
      <c r="EET69" s="22"/>
      <c r="EEU69" s="22"/>
      <c r="EEV69" s="22"/>
      <c r="EEW69" s="22"/>
      <c r="EEX69" s="22"/>
      <c r="EEY69" s="22"/>
      <c r="EEZ69" s="22"/>
      <c r="EFA69" s="22"/>
      <c r="EFB69" s="22"/>
      <c r="EFC69" s="22"/>
      <c r="EFD69" s="22"/>
      <c r="EFE69" s="22"/>
      <c r="EFF69" s="22"/>
      <c r="EFG69" s="22"/>
      <c r="EFH69" s="22"/>
      <c r="EFI69" s="22"/>
      <c r="EFJ69" s="22"/>
      <c r="EFK69" s="22"/>
      <c r="EFL69" s="22"/>
      <c r="EFM69" s="22"/>
      <c r="EFN69" s="22"/>
      <c r="EFO69" s="22"/>
      <c r="EFP69" s="22"/>
      <c r="EFQ69" s="22"/>
      <c r="EFR69" s="22"/>
      <c r="EFS69" s="22"/>
      <c r="EFT69" s="22"/>
      <c r="EFU69" s="22"/>
      <c r="EFV69" s="22"/>
      <c r="EFW69" s="22"/>
      <c r="EFX69" s="22"/>
      <c r="EFY69" s="22"/>
      <c r="EFZ69" s="22"/>
      <c r="EGA69" s="22"/>
      <c r="EGB69" s="22"/>
      <c r="EGC69" s="22"/>
      <c r="EGD69" s="22"/>
      <c r="EGE69" s="22"/>
      <c r="EGF69" s="22"/>
      <c r="EGG69" s="22"/>
      <c r="EGH69" s="22"/>
      <c r="EGI69" s="22"/>
      <c r="EGJ69" s="22"/>
      <c r="EGK69" s="22"/>
      <c r="EGL69" s="22"/>
      <c r="EGM69" s="22"/>
      <c r="EGN69" s="22"/>
      <c r="EGO69" s="22"/>
      <c r="EGP69" s="22"/>
      <c r="EGQ69" s="22"/>
      <c r="EGR69" s="22"/>
      <c r="EGS69" s="22"/>
      <c r="EGT69" s="22"/>
      <c r="EGU69" s="22"/>
      <c r="EGV69" s="22"/>
      <c r="EGW69" s="22"/>
      <c r="EGX69" s="22"/>
      <c r="EGY69" s="22"/>
      <c r="EGZ69" s="22"/>
      <c r="EHA69" s="22"/>
      <c r="EHB69" s="22"/>
      <c r="EHC69" s="22"/>
      <c r="EHD69" s="22"/>
      <c r="EHE69" s="22"/>
      <c r="EHF69" s="22"/>
      <c r="EHG69" s="22"/>
      <c r="EHH69" s="22"/>
      <c r="EHI69" s="22"/>
      <c r="EHJ69" s="22"/>
      <c r="EHK69" s="22"/>
      <c r="EHL69" s="22"/>
      <c r="EHM69" s="22"/>
      <c r="EHN69" s="22"/>
      <c r="EHO69" s="22"/>
      <c r="EHP69" s="22"/>
      <c r="EHQ69" s="22"/>
      <c r="EHR69" s="22"/>
      <c r="EHS69" s="22"/>
      <c r="EHT69" s="22"/>
      <c r="EHU69" s="22"/>
      <c r="EHV69" s="22"/>
      <c r="EHW69" s="22"/>
      <c r="EHX69" s="22"/>
      <c r="EHY69" s="22"/>
      <c r="EHZ69" s="22"/>
      <c r="EIA69" s="22"/>
      <c r="EIB69" s="22"/>
      <c r="EIC69" s="22"/>
      <c r="EID69" s="22"/>
      <c r="EIE69" s="22"/>
      <c r="EIF69" s="22"/>
      <c r="EIG69" s="22"/>
      <c r="EIH69" s="22"/>
      <c r="EII69" s="22"/>
      <c r="EIJ69" s="22"/>
      <c r="EIK69" s="22"/>
      <c r="EIL69" s="22"/>
      <c r="EIM69" s="22"/>
      <c r="EIN69" s="22"/>
      <c r="EIO69" s="22"/>
      <c r="EIP69" s="22"/>
      <c r="EIQ69" s="22"/>
      <c r="EIR69" s="22"/>
      <c r="EIS69" s="22"/>
      <c r="EIT69" s="22"/>
      <c r="EIU69" s="22"/>
      <c r="EIV69" s="22"/>
      <c r="EIW69" s="22"/>
      <c r="EIX69" s="22"/>
      <c r="EIY69" s="22"/>
      <c r="EIZ69" s="22"/>
      <c r="EJA69" s="22"/>
      <c r="EJB69" s="22"/>
      <c r="EJC69" s="22"/>
      <c r="EJD69" s="22"/>
      <c r="EJE69" s="22"/>
      <c r="EJF69" s="22"/>
      <c r="EJG69" s="22"/>
      <c r="EJH69" s="22"/>
      <c r="EJI69" s="22"/>
      <c r="EJJ69" s="22"/>
      <c r="EJK69" s="22"/>
      <c r="EJL69" s="22"/>
      <c r="EJM69" s="22"/>
      <c r="EJN69" s="22"/>
      <c r="EJO69" s="22"/>
      <c r="EJP69" s="22"/>
      <c r="EJQ69" s="22"/>
      <c r="EJR69" s="22"/>
      <c r="EJS69" s="22"/>
      <c r="EJT69" s="22"/>
      <c r="EJU69" s="22"/>
      <c r="EJV69" s="22"/>
      <c r="EJW69" s="22"/>
      <c r="EJX69" s="22"/>
      <c r="EJY69" s="22"/>
      <c r="EJZ69" s="22"/>
      <c r="EKA69" s="22"/>
      <c r="EKB69" s="22"/>
      <c r="EKC69" s="22"/>
      <c r="EKD69" s="22"/>
      <c r="EKE69" s="22"/>
      <c r="EKF69" s="22"/>
      <c r="EKG69" s="22"/>
      <c r="EKH69" s="22"/>
      <c r="EKI69" s="22"/>
      <c r="EKJ69" s="22"/>
      <c r="EKK69" s="22"/>
      <c r="EKL69" s="22"/>
      <c r="EKM69" s="22"/>
      <c r="EKN69" s="22"/>
      <c r="EKO69" s="22"/>
      <c r="EKP69" s="22"/>
      <c r="EKQ69" s="22"/>
      <c r="EKR69" s="22"/>
      <c r="EKS69" s="22"/>
      <c r="EKT69" s="22"/>
      <c r="EKU69" s="22"/>
      <c r="EKV69" s="22"/>
      <c r="EKW69" s="22"/>
      <c r="EKX69" s="22"/>
      <c r="EKY69" s="22"/>
      <c r="EKZ69" s="22"/>
      <c r="ELA69" s="22"/>
      <c r="ELB69" s="22"/>
      <c r="ELC69" s="22"/>
      <c r="ELD69" s="22"/>
      <c r="ELE69" s="22"/>
      <c r="ELF69" s="22"/>
      <c r="ELG69" s="22"/>
      <c r="ELH69" s="22"/>
      <c r="ELI69" s="22"/>
      <c r="ELJ69" s="22"/>
      <c r="ELK69" s="22"/>
      <c r="ELL69" s="22"/>
      <c r="ELM69" s="22"/>
      <c r="ELN69" s="22"/>
      <c r="ELO69" s="22"/>
      <c r="ELP69" s="22"/>
      <c r="ELQ69" s="22"/>
      <c r="ELR69" s="22"/>
      <c r="ELS69" s="22"/>
      <c r="ELT69" s="22"/>
      <c r="ELU69" s="22"/>
      <c r="ELV69" s="22"/>
      <c r="ELW69" s="22"/>
      <c r="ELX69" s="22"/>
      <c r="ELY69" s="22"/>
      <c r="ELZ69" s="22"/>
      <c r="EMA69" s="22"/>
      <c r="EMB69" s="22"/>
      <c r="EMC69" s="22"/>
      <c r="EMD69" s="22"/>
      <c r="EME69" s="22"/>
      <c r="EMF69" s="22"/>
      <c r="EMG69" s="22"/>
      <c r="EMH69" s="22"/>
      <c r="EMI69" s="22"/>
      <c r="EMJ69" s="22"/>
      <c r="EMK69" s="22"/>
      <c r="EML69" s="22"/>
      <c r="EMM69" s="22"/>
      <c r="EMN69" s="22"/>
      <c r="EMO69" s="22"/>
      <c r="EMP69" s="22"/>
      <c r="EMQ69" s="22"/>
      <c r="EMR69" s="22"/>
      <c r="EMS69" s="22"/>
      <c r="EMT69" s="22"/>
      <c r="EMU69" s="22"/>
      <c r="EMV69" s="22"/>
      <c r="EMW69" s="22"/>
      <c r="EMX69" s="22"/>
      <c r="EMY69" s="22"/>
      <c r="EMZ69" s="22"/>
      <c r="ENA69" s="22"/>
      <c r="ENB69" s="22"/>
      <c r="ENC69" s="22"/>
      <c r="END69" s="22"/>
      <c r="ENE69" s="22"/>
      <c r="ENF69" s="22"/>
      <c r="ENG69" s="22"/>
      <c r="ENH69" s="22"/>
      <c r="ENI69" s="22"/>
      <c r="ENJ69" s="22"/>
      <c r="ENK69" s="22"/>
      <c r="ENL69" s="22"/>
      <c r="ENM69" s="22"/>
      <c r="ENN69" s="22"/>
      <c r="ENO69" s="22"/>
      <c r="ENP69" s="22"/>
      <c r="ENQ69" s="22"/>
      <c r="ENR69" s="22"/>
      <c r="ENS69" s="22"/>
      <c r="ENT69" s="22"/>
      <c r="ENU69" s="22"/>
      <c r="ENV69" s="22"/>
      <c r="ENW69" s="22"/>
      <c r="ENX69" s="22"/>
      <c r="ENY69" s="22"/>
      <c r="ENZ69" s="22"/>
      <c r="EOA69" s="22"/>
      <c r="EOB69" s="22"/>
      <c r="EOC69" s="22"/>
      <c r="EOD69" s="22"/>
      <c r="EOE69" s="22"/>
      <c r="EOF69" s="22"/>
      <c r="EOG69" s="22"/>
      <c r="EOH69" s="22"/>
      <c r="EOI69" s="22"/>
      <c r="EOJ69" s="22"/>
      <c r="EOK69" s="22"/>
      <c r="EOL69" s="22"/>
      <c r="EOM69" s="22"/>
      <c r="EON69" s="22"/>
      <c r="EOO69" s="22"/>
      <c r="EOP69" s="22"/>
      <c r="EOQ69" s="22"/>
      <c r="EOR69" s="22"/>
      <c r="EOS69" s="22"/>
      <c r="EOT69" s="22"/>
      <c r="EOU69" s="22"/>
      <c r="EOV69" s="22"/>
      <c r="EOW69" s="22"/>
      <c r="EOX69" s="22"/>
      <c r="EOY69" s="22"/>
      <c r="EOZ69" s="22"/>
      <c r="EPA69" s="22"/>
      <c r="EPB69" s="22"/>
      <c r="EPC69" s="22"/>
      <c r="EPD69" s="22"/>
      <c r="EPE69" s="22"/>
      <c r="EPF69" s="22"/>
      <c r="EPG69" s="22"/>
      <c r="EPH69" s="22"/>
      <c r="EPI69" s="22"/>
      <c r="EPJ69" s="22"/>
      <c r="EPK69" s="22"/>
      <c r="EPL69" s="22"/>
      <c r="EPM69" s="22"/>
      <c r="EPN69" s="22"/>
      <c r="EPO69" s="22"/>
      <c r="EPP69" s="22"/>
      <c r="EPQ69" s="22"/>
      <c r="EPR69" s="22"/>
      <c r="EPS69" s="22"/>
      <c r="EPT69" s="22"/>
      <c r="EPU69" s="22"/>
      <c r="EPV69" s="22"/>
      <c r="EPW69" s="22"/>
      <c r="EPX69" s="22"/>
      <c r="EPY69" s="22"/>
      <c r="EPZ69" s="22"/>
      <c r="EQA69" s="22"/>
      <c r="EQB69" s="22"/>
      <c r="EQC69" s="22"/>
      <c r="EQD69" s="22"/>
      <c r="EQE69" s="22"/>
      <c r="EQF69" s="22"/>
      <c r="EQG69" s="22"/>
      <c r="EQH69" s="22"/>
      <c r="EQI69" s="22"/>
      <c r="EQJ69" s="22"/>
      <c r="EQK69" s="22"/>
      <c r="EQL69" s="22"/>
      <c r="EQM69" s="22"/>
      <c r="EQN69" s="22"/>
      <c r="EQO69" s="22"/>
      <c r="EQP69" s="22"/>
      <c r="EQQ69" s="22"/>
      <c r="EQR69" s="22"/>
      <c r="EQS69" s="22"/>
      <c r="EQT69" s="22"/>
      <c r="EQU69" s="22"/>
      <c r="EQV69" s="22"/>
      <c r="EQW69" s="22"/>
      <c r="EQX69" s="22"/>
      <c r="EQY69" s="22"/>
      <c r="EQZ69" s="22"/>
      <c r="ERA69" s="22"/>
      <c r="ERB69" s="22"/>
      <c r="ERC69" s="22"/>
      <c r="ERD69" s="22"/>
      <c r="ERE69" s="22"/>
      <c r="ERF69" s="22"/>
      <c r="ERG69" s="22"/>
      <c r="ERH69" s="22"/>
      <c r="ERI69" s="22"/>
      <c r="ERJ69" s="22"/>
      <c r="ERK69" s="22"/>
      <c r="ERL69" s="22"/>
      <c r="ERM69" s="22"/>
      <c r="ERN69" s="22"/>
      <c r="ERO69" s="22"/>
      <c r="ERP69" s="22"/>
      <c r="ERQ69" s="22"/>
      <c r="ERR69" s="22"/>
      <c r="ERS69" s="22"/>
      <c r="ERT69" s="22"/>
      <c r="ERU69" s="22"/>
      <c r="ERV69" s="22"/>
      <c r="ERW69" s="22"/>
      <c r="ERX69" s="22"/>
      <c r="ERY69" s="22"/>
      <c r="ERZ69" s="22"/>
      <c r="ESA69" s="22"/>
      <c r="ESB69" s="22"/>
      <c r="ESC69" s="22"/>
      <c r="ESD69" s="22"/>
      <c r="ESE69" s="22"/>
      <c r="ESF69" s="22"/>
      <c r="ESG69" s="22"/>
      <c r="ESH69" s="22"/>
      <c r="ESI69" s="22"/>
      <c r="ESJ69" s="22"/>
      <c r="ESK69" s="22"/>
      <c r="ESL69" s="22"/>
      <c r="ESM69" s="22"/>
      <c r="ESN69" s="22"/>
      <c r="ESO69" s="22"/>
      <c r="ESP69" s="22"/>
      <c r="ESQ69" s="22"/>
      <c r="ESR69" s="22"/>
      <c r="ESS69" s="22"/>
      <c r="EST69" s="22"/>
      <c r="ESU69" s="22"/>
      <c r="ESV69" s="22"/>
      <c r="ESW69" s="22"/>
      <c r="ESX69" s="22"/>
      <c r="ESY69" s="22"/>
      <c r="ESZ69" s="22"/>
      <c r="ETA69" s="22"/>
      <c r="ETB69" s="22"/>
      <c r="ETC69" s="22"/>
      <c r="ETD69" s="22"/>
      <c r="ETE69" s="22"/>
      <c r="ETF69" s="22"/>
      <c r="ETG69" s="22"/>
      <c r="ETH69" s="22"/>
      <c r="ETI69" s="22"/>
      <c r="ETJ69" s="22"/>
      <c r="ETK69" s="22"/>
      <c r="ETL69" s="22"/>
      <c r="ETM69" s="22"/>
      <c r="ETN69" s="22"/>
      <c r="ETO69" s="22"/>
      <c r="ETP69" s="22"/>
      <c r="ETQ69" s="22"/>
      <c r="ETR69" s="22"/>
      <c r="ETS69" s="22"/>
      <c r="ETT69" s="22"/>
      <c r="ETU69" s="22"/>
      <c r="ETV69" s="22"/>
      <c r="ETW69" s="22"/>
      <c r="ETX69" s="22"/>
      <c r="ETY69" s="22"/>
      <c r="ETZ69" s="22"/>
      <c r="EUA69" s="22"/>
      <c r="EUB69" s="22"/>
      <c r="EUC69" s="22"/>
      <c r="EUD69" s="22"/>
      <c r="EUE69" s="22"/>
      <c r="EUF69" s="22"/>
      <c r="EUG69" s="22"/>
      <c r="EUH69" s="22"/>
      <c r="EUI69" s="22"/>
      <c r="EUJ69" s="22"/>
      <c r="EUK69" s="22"/>
      <c r="EUL69" s="22"/>
      <c r="EUM69" s="22"/>
      <c r="EUN69" s="22"/>
      <c r="EUO69" s="22"/>
      <c r="EUP69" s="22"/>
      <c r="EUQ69" s="22"/>
      <c r="EUR69" s="22"/>
      <c r="EUS69" s="22"/>
      <c r="EUT69" s="22"/>
      <c r="EUU69" s="22"/>
      <c r="EUV69" s="22"/>
      <c r="EUW69" s="22"/>
      <c r="EUX69" s="22"/>
      <c r="EUY69" s="22"/>
      <c r="EUZ69" s="22"/>
      <c r="EVA69" s="22"/>
      <c r="EVB69" s="22"/>
      <c r="EVC69" s="22"/>
      <c r="EVD69" s="22"/>
      <c r="EVE69" s="22"/>
      <c r="EVF69" s="22"/>
      <c r="EVG69" s="22"/>
      <c r="EVH69" s="22"/>
      <c r="EVI69" s="22"/>
      <c r="EVJ69" s="22"/>
      <c r="EVK69" s="22"/>
      <c r="EVL69" s="22"/>
      <c r="EVM69" s="22"/>
      <c r="EVN69" s="22"/>
      <c r="EVO69" s="22"/>
      <c r="EVP69" s="22"/>
      <c r="EVQ69" s="22"/>
      <c r="EVR69" s="22"/>
      <c r="EVS69" s="22"/>
      <c r="EVT69" s="22"/>
      <c r="EVU69" s="22"/>
      <c r="EVV69" s="22"/>
      <c r="EVW69" s="22"/>
      <c r="EVX69" s="22"/>
      <c r="EVY69" s="22"/>
      <c r="EVZ69" s="22"/>
      <c r="EWA69" s="22"/>
      <c r="EWB69" s="22"/>
      <c r="EWC69" s="22"/>
      <c r="EWD69" s="22"/>
      <c r="EWE69" s="22"/>
      <c r="EWF69" s="22"/>
      <c r="EWG69" s="22"/>
      <c r="EWH69" s="22"/>
      <c r="EWI69" s="22"/>
      <c r="EWJ69" s="22"/>
      <c r="EWK69" s="22"/>
      <c r="EWL69" s="22"/>
      <c r="EWM69" s="22"/>
      <c r="EWN69" s="22"/>
      <c r="EWO69" s="22"/>
      <c r="EWP69" s="22"/>
      <c r="EWQ69" s="22"/>
      <c r="EWR69" s="22"/>
      <c r="EWS69" s="22"/>
      <c r="EWT69" s="22"/>
      <c r="EWU69" s="22"/>
      <c r="EWV69" s="22"/>
      <c r="EWW69" s="22"/>
      <c r="EWX69" s="22"/>
      <c r="EWY69" s="22"/>
      <c r="EWZ69" s="22"/>
      <c r="EXA69" s="22"/>
      <c r="EXB69" s="22"/>
      <c r="EXC69" s="22"/>
      <c r="EXD69" s="22"/>
      <c r="EXE69" s="22"/>
      <c r="EXF69" s="22"/>
      <c r="EXG69" s="22"/>
      <c r="EXH69" s="22"/>
      <c r="EXI69" s="22"/>
      <c r="EXJ69" s="22"/>
      <c r="EXK69" s="22"/>
      <c r="EXL69" s="22"/>
      <c r="EXM69" s="22"/>
      <c r="EXN69" s="22"/>
      <c r="EXO69" s="22"/>
      <c r="EXP69" s="22"/>
      <c r="EXQ69" s="22"/>
      <c r="EXR69" s="22"/>
      <c r="EXS69" s="22"/>
      <c r="EXT69" s="22"/>
      <c r="EXU69" s="22"/>
      <c r="EXV69" s="22"/>
      <c r="EXW69" s="22"/>
      <c r="EXX69" s="22"/>
      <c r="EXY69" s="22"/>
      <c r="EXZ69" s="22"/>
      <c r="EYA69" s="22"/>
      <c r="EYB69" s="22"/>
      <c r="EYC69" s="22"/>
      <c r="EYD69" s="22"/>
      <c r="EYE69" s="22"/>
      <c r="EYF69" s="22"/>
      <c r="EYG69" s="22"/>
      <c r="EYH69" s="22"/>
      <c r="EYI69" s="22"/>
      <c r="EYJ69" s="22"/>
      <c r="EYK69" s="22"/>
      <c r="EYL69" s="22"/>
      <c r="EYM69" s="22"/>
      <c r="EYN69" s="22"/>
      <c r="EYO69" s="22"/>
      <c r="EYP69" s="22"/>
      <c r="EYQ69" s="22"/>
      <c r="EYR69" s="22"/>
      <c r="EYS69" s="22"/>
      <c r="EYT69" s="22"/>
      <c r="EYU69" s="22"/>
      <c r="EYV69" s="22"/>
      <c r="EYW69" s="22"/>
      <c r="EYX69" s="22"/>
      <c r="EYY69" s="22"/>
      <c r="EYZ69" s="22"/>
      <c r="EZA69" s="22"/>
      <c r="EZB69" s="22"/>
      <c r="EZC69" s="22"/>
      <c r="EZD69" s="22"/>
      <c r="EZE69" s="22"/>
      <c r="EZF69" s="22"/>
      <c r="EZG69" s="22"/>
      <c r="EZH69" s="22"/>
      <c r="EZI69" s="22"/>
      <c r="EZJ69" s="22"/>
      <c r="EZK69" s="22"/>
      <c r="EZL69" s="22"/>
      <c r="EZM69" s="22"/>
      <c r="EZN69" s="22"/>
      <c r="EZO69" s="22"/>
      <c r="EZP69" s="22"/>
      <c r="EZQ69" s="22"/>
      <c r="EZR69" s="22"/>
      <c r="EZS69" s="22"/>
      <c r="EZT69" s="22"/>
      <c r="EZU69" s="22"/>
      <c r="EZV69" s="22"/>
      <c r="EZW69" s="22"/>
      <c r="EZX69" s="22"/>
      <c r="EZY69" s="22"/>
      <c r="EZZ69" s="22"/>
      <c r="FAA69" s="22"/>
      <c r="FAB69" s="22"/>
      <c r="FAC69" s="22"/>
      <c r="FAD69" s="22"/>
      <c r="FAE69" s="22"/>
      <c r="FAF69" s="22"/>
      <c r="FAG69" s="22"/>
      <c r="FAH69" s="22"/>
      <c r="FAI69" s="22"/>
      <c r="FAJ69" s="22"/>
      <c r="FAK69" s="22"/>
      <c r="FAL69" s="22"/>
      <c r="FAM69" s="22"/>
      <c r="FAN69" s="22"/>
      <c r="FAO69" s="22"/>
      <c r="FAP69" s="22"/>
      <c r="FAQ69" s="22"/>
      <c r="FAR69" s="22"/>
      <c r="FAS69" s="22"/>
      <c r="FAT69" s="22"/>
      <c r="FAU69" s="22"/>
      <c r="FAV69" s="22"/>
      <c r="FAW69" s="22"/>
      <c r="FAX69" s="22"/>
      <c r="FAY69" s="22"/>
      <c r="FAZ69" s="22"/>
      <c r="FBA69" s="22"/>
      <c r="FBB69" s="22"/>
      <c r="FBC69" s="22"/>
      <c r="FBD69" s="22"/>
      <c r="FBE69" s="22"/>
      <c r="FBF69" s="22"/>
      <c r="FBG69" s="22"/>
      <c r="FBH69" s="22"/>
      <c r="FBI69" s="22"/>
      <c r="FBJ69" s="22"/>
      <c r="FBK69" s="22"/>
      <c r="FBL69" s="22"/>
      <c r="FBM69" s="22"/>
      <c r="FBN69" s="22"/>
      <c r="FBO69" s="22"/>
      <c r="FBP69" s="22"/>
      <c r="FBQ69" s="22"/>
      <c r="FBR69" s="22"/>
      <c r="FBS69" s="22"/>
      <c r="FBT69" s="22"/>
      <c r="FBU69" s="22"/>
      <c r="FBV69" s="22"/>
      <c r="FBW69" s="22"/>
      <c r="FBX69" s="22"/>
      <c r="FBY69" s="22"/>
      <c r="FBZ69" s="22"/>
      <c r="FCA69" s="22"/>
      <c r="FCB69" s="22"/>
      <c r="FCC69" s="22"/>
      <c r="FCD69" s="22"/>
      <c r="FCE69" s="22"/>
      <c r="FCF69" s="22"/>
      <c r="FCG69" s="22"/>
      <c r="FCH69" s="22"/>
      <c r="FCI69" s="22"/>
      <c r="FCJ69" s="22"/>
      <c r="FCK69" s="22"/>
      <c r="FCL69" s="22"/>
      <c r="FCM69" s="22"/>
      <c r="FCN69" s="22"/>
      <c r="FCO69" s="22"/>
      <c r="FCP69" s="22"/>
      <c r="FCQ69" s="22"/>
      <c r="FCR69" s="22"/>
      <c r="FCS69" s="22"/>
      <c r="FCT69" s="22"/>
      <c r="FCU69" s="22"/>
      <c r="FCV69" s="22"/>
      <c r="FCW69" s="22"/>
      <c r="FCX69" s="22"/>
      <c r="FCY69" s="22"/>
      <c r="FCZ69" s="22"/>
      <c r="FDA69" s="22"/>
      <c r="FDB69" s="22"/>
      <c r="FDC69" s="22"/>
      <c r="FDD69" s="22"/>
      <c r="FDE69" s="22"/>
      <c r="FDF69" s="22"/>
      <c r="FDG69" s="22"/>
      <c r="FDH69" s="22"/>
      <c r="FDI69" s="22"/>
      <c r="FDJ69" s="22"/>
      <c r="FDK69" s="22"/>
      <c r="FDL69" s="22"/>
      <c r="FDM69" s="22"/>
      <c r="FDN69" s="22"/>
      <c r="FDO69" s="22"/>
      <c r="FDP69" s="22"/>
      <c r="FDQ69" s="22"/>
      <c r="FDR69" s="22"/>
      <c r="FDS69" s="22"/>
      <c r="FDT69" s="22"/>
      <c r="FDU69" s="22"/>
      <c r="FDV69" s="22"/>
      <c r="FDW69" s="22"/>
      <c r="FDX69" s="22"/>
      <c r="FDY69" s="22"/>
      <c r="FDZ69" s="22"/>
      <c r="FEA69" s="22"/>
      <c r="FEB69" s="22"/>
      <c r="FEC69" s="22"/>
      <c r="FED69" s="22"/>
      <c r="FEE69" s="22"/>
      <c r="FEF69" s="22"/>
      <c r="FEG69" s="22"/>
      <c r="FEH69" s="22"/>
      <c r="FEI69" s="22"/>
      <c r="FEJ69" s="22"/>
      <c r="FEK69" s="22"/>
      <c r="FEL69" s="22"/>
      <c r="FEM69" s="22"/>
      <c r="FEN69" s="22"/>
      <c r="FEO69" s="22"/>
      <c r="FEP69" s="22"/>
      <c r="FEQ69" s="22"/>
      <c r="FER69" s="22"/>
      <c r="FES69" s="22"/>
      <c r="FET69" s="22"/>
      <c r="FEU69" s="22"/>
      <c r="FEV69" s="22"/>
      <c r="FEW69" s="22"/>
      <c r="FEX69" s="22"/>
      <c r="FEY69" s="22"/>
      <c r="FEZ69" s="22"/>
      <c r="FFA69" s="22"/>
      <c r="FFB69" s="22"/>
      <c r="FFC69" s="22"/>
      <c r="FFD69" s="22"/>
      <c r="FFE69" s="22"/>
      <c r="FFF69" s="22"/>
      <c r="FFG69" s="22"/>
      <c r="FFH69" s="22"/>
      <c r="FFI69" s="22"/>
      <c r="FFJ69" s="22"/>
      <c r="FFK69" s="22"/>
      <c r="FFL69" s="22"/>
      <c r="FFM69" s="22"/>
      <c r="FFN69" s="22"/>
      <c r="FFO69" s="22"/>
      <c r="FFP69" s="22"/>
      <c r="FFQ69" s="22"/>
      <c r="FFR69" s="22"/>
      <c r="FFS69" s="22"/>
      <c r="FFT69" s="22"/>
      <c r="FFU69" s="22"/>
      <c r="FFV69" s="22"/>
      <c r="FFW69" s="22"/>
      <c r="FFX69" s="22"/>
      <c r="FFY69" s="22"/>
      <c r="FFZ69" s="22"/>
      <c r="FGA69" s="22"/>
      <c r="FGB69" s="22"/>
      <c r="FGC69" s="22"/>
      <c r="FGD69" s="22"/>
      <c r="FGE69" s="22"/>
      <c r="FGF69" s="22"/>
      <c r="FGG69" s="22"/>
      <c r="FGH69" s="22"/>
      <c r="FGI69" s="22"/>
      <c r="FGJ69" s="22"/>
      <c r="FGK69" s="22"/>
      <c r="FGL69" s="22"/>
      <c r="FGM69" s="22"/>
      <c r="FGN69" s="22"/>
      <c r="FGO69" s="22"/>
      <c r="FGP69" s="22"/>
      <c r="FGQ69" s="22"/>
      <c r="FGR69" s="22"/>
      <c r="FGS69" s="22"/>
      <c r="FGT69" s="22"/>
      <c r="FGU69" s="22"/>
      <c r="FGV69" s="22"/>
      <c r="FGW69" s="22"/>
      <c r="FGX69" s="22"/>
      <c r="FGY69" s="22"/>
      <c r="FGZ69" s="22"/>
      <c r="FHA69" s="22"/>
      <c r="FHB69" s="22"/>
      <c r="FHC69" s="22"/>
      <c r="FHD69" s="22"/>
      <c r="FHE69" s="22"/>
      <c r="FHF69" s="22"/>
      <c r="FHG69" s="22"/>
      <c r="FHH69" s="22"/>
      <c r="FHI69" s="22"/>
      <c r="FHJ69" s="22"/>
      <c r="FHK69" s="22"/>
      <c r="FHL69" s="22"/>
      <c r="FHM69" s="22"/>
      <c r="FHN69" s="22"/>
      <c r="FHO69" s="22"/>
      <c r="FHP69" s="22"/>
      <c r="FHQ69" s="22"/>
      <c r="FHR69" s="22"/>
      <c r="FHS69" s="22"/>
      <c r="FHT69" s="22"/>
      <c r="FHU69" s="22"/>
      <c r="FHV69" s="22"/>
      <c r="FHW69" s="22"/>
      <c r="FHX69" s="22"/>
      <c r="FHY69" s="22"/>
      <c r="FHZ69" s="22"/>
      <c r="FIA69" s="22"/>
      <c r="FIB69" s="22"/>
      <c r="FIC69" s="22"/>
      <c r="FID69" s="22"/>
      <c r="FIE69" s="22"/>
      <c r="FIF69" s="22"/>
      <c r="FIG69" s="22"/>
      <c r="FIH69" s="22"/>
      <c r="FII69" s="22"/>
      <c r="FIJ69" s="22"/>
      <c r="FIK69" s="22"/>
      <c r="FIL69" s="22"/>
      <c r="FIM69" s="22"/>
      <c r="FIN69" s="22"/>
      <c r="FIO69" s="22"/>
      <c r="FIP69" s="22"/>
      <c r="FIQ69" s="22"/>
      <c r="FIR69" s="22"/>
      <c r="FIS69" s="22"/>
      <c r="FIT69" s="22"/>
      <c r="FIU69" s="22"/>
      <c r="FIV69" s="22"/>
      <c r="FIW69" s="22"/>
      <c r="FIX69" s="22"/>
      <c r="FIY69" s="22"/>
      <c r="FIZ69" s="22"/>
      <c r="FJA69" s="22"/>
      <c r="FJB69" s="22"/>
      <c r="FJC69" s="22"/>
      <c r="FJD69" s="22"/>
      <c r="FJE69" s="22"/>
      <c r="FJF69" s="22"/>
      <c r="FJG69" s="22"/>
      <c r="FJH69" s="22"/>
      <c r="FJI69" s="22"/>
      <c r="FJJ69" s="22"/>
      <c r="FJK69" s="22"/>
      <c r="FJL69" s="22"/>
      <c r="FJM69" s="22"/>
      <c r="FJN69" s="22"/>
      <c r="FJO69" s="22"/>
      <c r="FJP69" s="22"/>
      <c r="FJQ69" s="22"/>
      <c r="FJR69" s="22"/>
      <c r="FJS69" s="22"/>
      <c r="FJT69" s="22"/>
      <c r="FJU69" s="22"/>
      <c r="FJV69" s="22"/>
      <c r="FJW69" s="22"/>
      <c r="FJX69" s="22"/>
      <c r="FJY69" s="22"/>
      <c r="FJZ69" s="22"/>
      <c r="FKA69" s="22"/>
      <c r="FKB69" s="22"/>
      <c r="FKC69" s="22"/>
      <c r="FKD69" s="22"/>
      <c r="FKE69" s="22"/>
      <c r="FKF69" s="22"/>
      <c r="FKG69" s="22"/>
      <c r="FKH69" s="22"/>
      <c r="FKI69" s="22"/>
      <c r="FKJ69" s="22"/>
      <c r="FKK69" s="22"/>
      <c r="FKL69" s="22"/>
      <c r="FKM69" s="22"/>
      <c r="FKN69" s="22"/>
      <c r="FKO69" s="22"/>
      <c r="FKP69" s="22"/>
      <c r="FKQ69" s="22"/>
      <c r="FKR69" s="22"/>
      <c r="FKS69" s="22"/>
      <c r="FKT69" s="22"/>
      <c r="FKU69" s="22"/>
      <c r="FKV69" s="22"/>
      <c r="FKW69" s="22"/>
      <c r="FKX69" s="22"/>
      <c r="FKY69" s="22"/>
      <c r="FKZ69" s="22"/>
      <c r="FLA69" s="22"/>
      <c r="FLB69" s="22"/>
      <c r="FLC69" s="22"/>
      <c r="FLD69" s="22"/>
      <c r="FLE69" s="22"/>
      <c r="FLF69" s="22"/>
      <c r="FLG69" s="22"/>
      <c r="FLH69" s="22"/>
      <c r="FLI69" s="22"/>
      <c r="FLJ69" s="22"/>
      <c r="FLK69" s="22"/>
      <c r="FLL69" s="22"/>
      <c r="FLM69" s="22"/>
      <c r="FLN69" s="22"/>
      <c r="FLO69" s="22"/>
      <c r="FLP69" s="22"/>
      <c r="FLQ69" s="22"/>
      <c r="FLR69" s="22"/>
      <c r="FLS69" s="22"/>
      <c r="FLT69" s="22"/>
      <c r="FLU69" s="22"/>
      <c r="FLV69" s="22"/>
      <c r="FLW69" s="22"/>
      <c r="FLX69" s="22"/>
      <c r="FLY69" s="22"/>
      <c r="FLZ69" s="22"/>
      <c r="FMA69" s="22"/>
      <c r="FMB69" s="22"/>
      <c r="FMC69" s="22"/>
      <c r="FMD69" s="22"/>
      <c r="FME69" s="22"/>
      <c r="FMF69" s="22"/>
      <c r="FMG69" s="22"/>
      <c r="FMH69" s="22"/>
      <c r="FMI69" s="22"/>
      <c r="FMJ69" s="22"/>
      <c r="FMK69" s="22"/>
      <c r="FML69" s="22"/>
      <c r="FMM69" s="22"/>
      <c r="FMN69" s="22"/>
      <c r="FMO69" s="22"/>
      <c r="FMP69" s="22"/>
      <c r="FMQ69" s="22"/>
      <c r="FMR69" s="22"/>
      <c r="FMS69" s="22"/>
      <c r="FMT69" s="22"/>
      <c r="FMU69" s="22"/>
      <c r="FMV69" s="22"/>
      <c r="FMW69" s="22"/>
      <c r="FMX69" s="22"/>
      <c r="FMY69" s="22"/>
      <c r="FMZ69" s="22"/>
      <c r="FNA69" s="22"/>
      <c r="FNB69" s="22"/>
      <c r="FNC69" s="22"/>
      <c r="FND69" s="22"/>
      <c r="FNE69" s="22"/>
      <c r="FNF69" s="22"/>
      <c r="FNG69" s="22"/>
      <c r="FNH69" s="22"/>
      <c r="FNI69" s="22"/>
      <c r="FNJ69" s="22"/>
      <c r="FNK69" s="22"/>
      <c r="FNL69" s="22"/>
      <c r="FNM69" s="22"/>
      <c r="FNN69" s="22"/>
      <c r="FNO69" s="22"/>
      <c r="FNP69" s="22"/>
      <c r="FNQ69" s="22"/>
      <c r="FNR69" s="22"/>
      <c r="FNS69" s="22"/>
      <c r="FNT69" s="22"/>
      <c r="FNU69" s="22"/>
      <c r="FNV69" s="22"/>
      <c r="FNW69" s="22"/>
      <c r="FNX69" s="22"/>
      <c r="FNY69" s="22"/>
      <c r="FNZ69" s="22"/>
      <c r="FOA69" s="22"/>
      <c r="FOB69" s="22"/>
      <c r="FOC69" s="22"/>
      <c r="FOD69" s="22"/>
      <c r="FOE69" s="22"/>
      <c r="FOF69" s="22"/>
      <c r="FOG69" s="22"/>
      <c r="FOH69" s="22"/>
      <c r="FOI69" s="22"/>
      <c r="FOJ69" s="22"/>
      <c r="FOK69" s="22"/>
      <c r="FOL69" s="22"/>
      <c r="FOM69" s="22"/>
      <c r="FON69" s="22"/>
      <c r="FOO69" s="22"/>
      <c r="FOP69" s="22"/>
      <c r="FOQ69" s="22"/>
      <c r="FOR69" s="22"/>
      <c r="FOS69" s="22"/>
      <c r="FOT69" s="22"/>
      <c r="FOU69" s="22"/>
      <c r="FOV69" s="22"/>
      <c r="FOW69" s="22"/>
      <c r="FOX69" s="22"/>
      <c r="FOY69" s="22"/>
      <c r="FOZ69" s="22"/>
      <c r="FPA69" s="22"/>
      <c r="FPB69" s="22"/>
      <c r="FPC69" s="22"/>
      <c r="FPD69" s="22"/>
      <c r="FPE69" s="22"/>
      <c r="FPF69" s="22"/>
      <c r="FPG69" s="22"/>
      <c r="FPH69" s="22"/>
      <c r="FPI69" s="22"/>
      <c r="FPJ69" s="22"/>
      <c r="FPK69" s="22"/>
      <c r="FPL69" s="22"/>
      <c r="FPM69" s="22"/>
      <c r="FPN69" s="22"/>
      <c r="FPO69" s="22"/>
      <c r="FPP69" s="22"/>
      <c r="FPQ69" s="22"/>
      <c r="FPR69" s="22"/>
      <c r="FPS69" s="22"/>
      <c r="FPT69" s="22"/>
      <c r="FPU69" s="22"/>
      <c r="FPV69" s="22"/>
      <c r="FPW69" s="22"/>
      <c r="FPX69" s="22"/>
      <c r="FPY69" s="22"/>
      <c r="FPZ69" s="22"/>
      <c r="FQA69" s="22"/>
      <c r="FQB69" s="22"/>
      <c r="FQC69" s="22"/>
      <c r="FQD69" s="22"/>
      <c r="FQE69" s="22"/>
      <c r="FQF69" s="22"/>
      <c r="FQG69" s="22"/>
      <c r="FQH69" s="22"/>
      <c r="FQI69" s="22"/>
      <c r="FQJ69" s="22"/>
      <c r="FQK69" s="22"/>
      <c r="FQL69" s="22"/>
      <c r="FQM69" s="22"/>
      <c r="FQN69" s="22"/>
      <c r="FQO69" s="22"/>
      <c r="FQP69" s="22"/>
      <c r="FQQ69" s="22"/>
      <c r="FQR69" s="22"/>
      <c r="FQS69" s="22"/>
      <c r="FQT69" s="22"/>
      <c r="FQU69" s="22"/>
      <c r="FQV69" s="22"/>
      <c r="FQW69" s="22"/>
      <c r="FQX69" s="22"/>
      <c r="FQY69" s="22"/>
      <c r="FQZ69" s="22"/>
      <c r="FRA69" s="22"/>
      <c r="FRB69" s="22"/>
      <c r="FRC69" s="22"/>
      <c r="FRD69" s="22"/>
      <c r="FRE69" s="22"/>
      <c r="FRF69" s="22"/>
      <c r="FRG69" s="22"/>
      <c r="FRH69" s="22"/>
      <c r="FRI69" s="22"/>
      <c r="FRJ69" s="22"/>
      <c r="FRK69" s="22"/>
      <c r="FRL69" s="22"/>
      <c r="FRM69" s="22"/>
      <c r="FRN69" s="22"/>
      <c r="FRO69" s="22"/>
      <c r="FRP69" s="22"/>
      <c r="FRQ69" s="22"/>
      <c r="FRR69" s="22"/>
      <c r="FRS69" s="22"/>
      <c r="FRT69" s="22"/>
      <c r="FRU69" s="22"/>
      <c r="FRV69" s="22"/>
      <c r="FRW69" s="22"/>
      <c r="FRX69" s="22"/>
      <c r="FRY69" s="22"/>
      <c r="FRZ69" s="22"/>
      <c r="FSA69" s="22"/>
      <c r="FSB69" s="22"/>
      <c r="FSC69" s="22"/>
      <c r="FSD69" s="22"/>
      <c r="FSE69" s="22"/>
      <c r="FSF69" s="22"/>
      <c r="FSG69" s="22"/>
      <c r="FSH69" s="22"/>
      <c r="FSI69" s="22"/>
      <c r="FSJ69" s="22"/>
      <c r="FSK69" s="22"/>
      <c r="FSL69" s="22"/>
      <c r="FSM69" s="22"/>
      <c r="FSN69" s="22"/>
      <c r="FSO69" s="22"/>
      <c r="FSP69" s="22"/>
      <c r="FSQ69" s="22"/>
      <c r="FSR69" s="22"/>
      <c r="FSS69" s="22"/>
      <c r="FST69" s="22"/>
      <c r="FSU69" s="22"/>
      <c r="FSV69" s="22"/>
      <c r="FSW69" s="22"/>
      <c r="FSX69" s="22"/>
      <c r="FSY69" s="22"/>
      <c r="FSZ69" s="22"/>
      <c r="FTA69" s="22"/>
      <c r="FTB69" s="22"/>
      <c r="FTC69" s="22"/>
      <c r="FTD69" s="22"/>
      <c r="FTE69" s="22"/>
      <c r="FTF69" s="22"/>
      <c r="FTG69" s="22"/>
      <c r="FTH69" s="22"/>
      <c r="FTI69" s="22"/>
      <c r="FTJ69" s="22"/>
      <c r="FTK69" s="22"/>
      <c r="FTL69" s="22"/>
      <c r="FTM69" s="22"/>
      <c r="FTN69" s="22"/>
      <c r="FTO69" s="22"/>
      <c r="FTP69" s="22"/>
      <c r="FTQ69" s="22"/>
      <c r="FTR69" s="22"/>
      <c r="FTS69" s="22"/>
      <c r="FTT69" s="22"/>
      <c r="FTU69" s="22"/>
      <c r="FTV69" s="22"/>
      <c r="FTW69" s="22"/>
      <c r="FTX69" s="22"/>
      <c r="FTY69" s="22"/>
      <c r="FTZ69" s="22"/>
      <c r="FUA69" s="22"/>
      <c r="FUB69" s="22"/>
      <c r="FUC69" s="22"/>
      <c r="FUD69" s="22"/>
      <c r="FUE69" s="22"/>
      <c r="FUF69" s="22"/>
      <c r="FUG69" s="22"/>
      <c r="FUH69" s="22"/>
      <c r="FUI69" s="22"/>
      <c r="FUJ69" s="22"/>
      <c r="FUK69" s="22"/>
      <c r="FUL69" s="22"/>
      <c r="FUM69" s="22"/>
      <c r="FUN69" s="22"/>
      <c r="FUO69" s="22"/>
      <c r="FUP69" s="22"/>
      <c r="FUQ69" s="22"/>
      <c r="FUR69" s="22"/>
      <c r="FUS69" s="22"/>
      <c r="FUT69" s="22"/>
      <c r="FUU69" s="22"/>
      <c r="FUV69" s="22"/>
      <c r="FUW69" s="22"/>
      <c r="FUX69" s="22"/>
      <c r="FUY69" s="22"/>
      <c r="FUZ69" s="22"/>
      <c r="FVA69" s="22"/>
      <c r="FVB69" s="22"/>
      <c r="FVC69" s="22"/>
      <c r="FVD69" s="22"/>
      <c r="FVE69" s="22"/>
      <c r="FVF69" s="22"/>
      <c r="FVG69" s="22"/>
      <c r="FVH69" s="22"/>
      <c r="FVI69" s="22"/>
      <c r="FVJ69" s="22"/>
      <c r="FVK69" s="22"/>
      <c r="FVL69" s="22"/>
      <c r="FVM69" s="22"/>
      <c r="FVN69" s="22"/>
      <c r="FVO69" s="22"/>
      <c r="FVP69" s="22"/>
      <c r="FVQ69" s="22"/>
      <c r="FVR69" s="22"/>
      <c r="FVS69" s="22"/>
      <c r="FVT69" s="22"/>
      <c r="FVU69" s="22"/>
      <c r="FVV69" s="22"/>
      <c r="FVW69" s="22"/>
      <c r="FVX69" s="22"/>
      <c r="FVY69" s="22"/>
      <c r="FVZ69" s="22"/>
      <c r="FWA69" s="22"/>
      <c r="FWB69" s="22"/>
      <c r="FWC69" s="22"/>
      <c r="FWD69" s="22"/>
      <c r="FWE69" s="22"/>
      <c r="FWF69" s="22"/>
      <c r="FWG69" s="22"/>
      <c r="FWH69" s="22"/>
      <c r="FWI69" s="22"/>
      <c r="FWJ69" s="22"/>
      <c r="FWK69" s="22"/>
      <c r="FWL69" s="22"/>
      <c r="FWM69" s="22"/>
      <c r="FWN69" s="22"/>
      <c r="FWO69" s="22"/>
      <c r="FWP69" s="22"/>
      <c r="FWQ69" s="22"/>
      <c r="FWR69" s="22"/>
      <c r="FWS69" s="22"/>
      <c r="FWT69" s="22"/>
      <c r="FWU69" s="22"/>
      <c r="FWV69" s="22"/>
      <c r="FWW69" s="22"/>
      <c r="FWX69" s="22"/>
      <c r="FWY69" s="22"/>
      <c r="FWZ69" s="22"/>
      <c r="FXA69" s="22"/>
      <c r="FXB69" s="22"/>
      <c r="FXC69" s="22"/>
      <c r="FXD69" s="22"/>
      <c r="FXE69" s="22"/>
      <c r="FXF69" s="22"/>
      <c r="FXG69" s="22"/>
      <c r="FXH69" s="22"/>
      <c r="FXI69" s="22"/>
      <c r="FXJ69" s="22"/>
      <c r="FXK69" s="22"/>
      <c r="FXL69" s="22"/>
      <c r="FXM69" s="22"/>
      <c r="FXN69" s="22"/>
      <c r="FXO69" s="22"/>
      <c r="FXP69" s="22"/>
      <c r="FXQ69" s="22"/>
      <c r="FXR69" s="22"/>
      <c r="FXS69" s="22"/>
      <c r="FXT69" s="22"/>
      <c r="FXU69" s="22"/>
      <c r="FXV69" s="22"/>
      <c r="FXW69" s="22"/>
      <c r="FXX69" s="22"/>
      <c r="FXY69" s="22"/>
      <c r="FXZ69" s="22"/>
      <c r="FYA69" s="22"/>
      <c r="FYB69" s="22"/>
      <c r="FYC69" s="22"/>
      <c r="FYD69" s="22"/>
      <c r="FYE69" s="22"/>
      <c r="FYF69" s="22"/>
      <c r="FYG69" s="22"/>
      <c r="FYH69" s="22"/>
      <c r="FYI69" s="22"/>
      <c r="FYJ69" s="22"/>
      <c r="FYK69" s="22"/>
      <c r="FYL69" s="22"/>
      <c r="FYM69" s="22"/>
      <c r="FYN69" s="22"/>
      <c r="FYO69" s="22"/>
      <c r="FYP69" s="22"/>
      <c r="FYQ69" s="22"/>
      <c r="FYR69" s="22"/>
      <c r="FYS69" s="22"/>
      <c r="FYT69" s="22"/>
      <c r="FYU69" s="22"/>
      <c r="FYV69" s="22"/>
      <c r="FYW69" s="22"/>
      <c r="FYX69" s="22"/>
      <c r="FYY69" s="22"/>
      <c r="FYZ69" s="22"/>
      <c r="FZA69" s="22"/>
      <c r="FZB69" s="22"/>
      <c r="FZC69" s="22"/>
      <c r="FZD69" s="22"/>
      <c r="FZE69" s="22"/>
      <c r="FZF69" s="22"/>
      <c r="FZG69" s="22"/>
      <c r="FZH69" s="22"/>
      <c r="FZI69" s="22"/>
      <c r="FZJ69" s="22"/>
      <c r="FZK69" s="22"/>
      <c r="FZL69" s="22"/>
      <c r="FZM69" s="22"/>
      <c r="FZN69" s="22"/>
      <c r="FZO69" s="22"/>
      <c r="FZP69" s="22"/>
      <c r="FZQ69" s="22"/>
      <c r="FZR69" s="22"/>
      <c r="FZS69" s="22"/>
      <c r="FZT69" s="22"/>
      <c r="FZU69" s="22"/>
      <c r="FZV69" s="22"/>
      <c r="FZW69" s="22"/>
      <c r="FZX69" s="22"/>
      <c r="FZY69" s="22"/>
      <c r="FZZ69" s="22"/>
      <c r="GAA69" s="22"/>
      <c r="GAB69" s="22"/>
      <c r="GAC69" s="22"/>
      <c r="GAD69" s="22"/>
      <c r="GAE69" s="22"/>
      <c r="GAF69" s="22"/>
      <c r="GAG69" s="22"/>
      <c r="GAH69" s="22"/>
      <c r="GAI69" s="22"/>
      <c r="GAJ69" s="22"/>
      <c r="GAK69" s="22"/>
      <c r="GAL69" s="22"/>
      <c r="GAM69" s="22"/>
      <c r="GAN69" s="22"/>
      <c r="GAO69" s="22"/>
      <c r="GAP69" s="22"/>
      <c r="GAQ69" s="22"/>
      <c r="GAR69" s="22"/>
      <c r="GAS69" s="22"/>
      <c r="GAT69" s="22"/>
      <c r="GAU69" s="22"/>
      <c r="GAV69" s="22"/>
      <c r="GAW69" s="22"/>
      <c r="GAX69" s="22"/>
      <c r="GAY69" s="22"/>
      <c r="GAZ69" s="22"/>
      <c r="GBA69" s="22"/>
      <c r="GBB69" s="22"/>
      <c r="GBC69" s="22"/>
      <c r="GBD69" s="22"/>
      <c r="GBE69" s="22"/>
      <c r="GBF69" s="22"/>
      <c r="GBG69" s="22"/>
      <c r="GBH69" s="22"/>
      <c r="GBI69" s="22"/>
      <c r="GBJ69" s="22"/>
      <c r="GBK69" s="22"/>
      <c r="GBL69" s="22"/>
      <c r="GBM69" s="22"/>
      <c r="GBN69" s="22"/>
      <c r="GBO69" s="22"/>
      <c r="GBP69" s="22"/>
      <c r="GBQ69" s="22"/>
      <c r="GBR69" s="22"/>
      <c r="GBS69" s="22"/>
      <c r="GBT69" s="22"/>
      <c r="GBU69" s="22"/>
      <c r="GBV69" s="22"/>
      <c r="GBW69" s="22"/>
      <c r="GBX69" s="22"/>
      <c r="GBY69" s="22"/>
      <c r="GBZ69" s="22"/>
      <c r="GCA69" s="22"/>
      <c r="GCB69" s="22"/>
      <c r="GCC69" s="22"/>
      <c r="GCD69" s="22"/>
      <c r="GCE69" s="22"/>
      <c r="GCF69" s="22"/>
      <c r="GCG69" s="22"/>
      <c r="GCH69" s="22"/>
      <c r="GCI69" s="22"/>
      <c r="GCJ69" s="22"/>
      <c r="GCK69" s="22"/>
      <c r="GCL69" s="22"/>
      <c r="GCM69" s="22"/>
      <c r="GCN69" s="22"/>
      <c r="GCO69" s="22"/>
      <c r="GCP69" s="22"/>
      <c r="GCQ69" s="22"/>
      <c r="GCR69" s="22"/>
      <c r="GCS69" s="22"/>
      <c r="GCT69" s="22"/>
      <c r="GCU69" s="22"/>
      <c r="GCV69" s="22"/>
      <c r="GCW69" s="22"/>
      <c r="GCX69" s="22"/>
      <c r="GCY69" s="22"/>
      <c r="GCZ69" s="22"/>
      <c r="GDA69" s="22"/>
      <c r="GDB69" s="22"/>
      <c r="GDC69" s="22"/>
      <c r="GDD69" s="22"/>
      <c r="GDE69" s="22"/>
      <c r="GDF69" s="22"/>
      <c r="GDG69" s="22"/>
      <c r="GDH69" s="22"/>
      <c r="GDI69" s="22"/>
      <c r="GDJ69" s="22"/>
      <c r="GDK69" s="22"/>
      <c r="GDL69" s="22"/>
      <c r="GDM69" s="22"/>
      <c r="GDN69" s="22"/>
      <c r="GDO69" s="22"/>
      <c r="GDP69" s="22"/>
      <c r="GDQ69" s="22"/>
      <c r="GDR69" s="22"/>
      <c r="GDS69" s="22"/>
      <c r="GDT69" s="22"/>
      <c r="GDU69" s="22"/>
      <c r="GDV69" s="22"/>
      <c r="GDW69" s="22"/>
      <c r="GDX69" s="22"/>
      <c r="GDY69" s="22"/>
      <c r="GDZ69" s="22"/>
      <c r="GEA69" s="22"/>
      <c r="GEB69" s="22"/>
      <c r="GEC69" s="22"/>
      <c r="GED69" s="22"/>
      <c r="GEE69" s="22"/>
      <c r="GEF69" s="22"/>
      <c r="GEG69" s="22"/>
      <c r="GEH69" s="22"/>
      <c r="GEI69" s="22"/>
      <c r="GEJ69" s="22"/>
      <c r="GEK69" s="22"/>
      <c r="GEL69" s="22"/>
      <c r="GEM69" s="22"/>
      <c r="GEN69" s="22"/>
      <c r="GEO69" s="22"/>
      <c r="GEP69" s="22"/>
      <c r="GEQ69" s="22"/>
      <c r="GER69" s="22"/>
      <c r="GES69" s="22"/>
      <c r="GET69" s="22"/>
      <c r="GEU69" s="22"/>
      <c r="GEV69" s="22"/>
      <c r="GEW69" s="22"/>
      <c r="GEX69" s="22"/>
      <c r="GEY69" s="22"/>
      <c r="GEZ69" s="22"/>
      <c r="GFA69" s="22"/>
      <c r="GFB69" s="22"/>
      <c r="GFC69" s="22"/>
      <c r="GFD69" s="22"/>
      <c r="GFE69" s="22"/>
      <c r="GFF69" s="22"/>
      <c r="GFG69" s="22"/>
      <c r="GFH69" s="22"/>
      <c r="GFI69" s="22"/>
      <c r="GFJ69" s="22"/>
      <c r="GFK69" s="22"/>
      <c r="GFL69" s="22"/>
      <c r="GFM69" s="22"/>
      <c r="GFN69" s="22"/>
      <c r="GFO69" s="22"/>
      <c r="GFP69" s="22"/>
      <c r="GFQ69" s="22"/>
      <c r="GFR69" s="22"/>
      <c r="GFS69" s="22"/>
      <c r="GFT69" s="22"/>
      <c r="GFU69" s="22"/>
      <c r="GFV69" s="22"/>
      <c r="GFW69" s="22"/>
      <c r="GFX69" s="22"/>
      <c r="GFY69" s="22"/>
      <c r="GFZ69" s="22"/>
      <c r="GGA69" s="22"/>
      <c r="GGB69" s="22"/>
      <c r="GGC69" s="22"/>
      <c r="GGD69" s="22"/>
      <c r="GGE69" s="22"/>
      <c r="GGF69" s="22"/>
      <c r="GGG69" s="22"/>
      <c r="GGH69" s="22"/>
      <c r="GGI69" s="22"/>
      <c r="GGJ69" s="22"/>
      <c r="GGK69" s="22"/>
      <c r="GGL69" s="22"/>
      <c r="GGM69" s="22"/>
      <c r="GGN69" s="22"/>
      <c r="GGO69" s="22"/>
      <c r="GGP69" s="22"/>
      <c r="GGQ69" s="22"/>
      <c r="GGR69" s="22"/>
      <c r="GGS69" s="22"/>
      <c r="GGT69" s="22"/>
      <c r="GGU69" s="22"/>
      <c r="GGV69" s="22"/>
      <c r="GGW69" s="22"/>
      <c r="GGX69" s="22"/>
      <c r="GGY69" s="22"/>
      <c r="GGZ69" s="22"/>
      <c r="GHA69" s="22"/>
      <c r="GHB69" s="22"/>
      <c r="GHC69" s="22"/>
      <c r="GHD69" s="22"/>
      <c r="GHE69" s="22"/>
      <c r="GHF69" s="22"/>
      <c r="GHG69" s="22"/>
      <c r="GHH69" s="22"/>
      <c r="GHI69" s="22"/>
      <c r="GHJ69" s="22"/>
      <c r="GHK69" s="22"/>
      <c r="GHL69" s="22"/>
      <c r="GHM69" s="22"/>
      <c r="GHN69" s="22"/>
      <c r="GHO69" s="22"/>
      <c r="GHP69" s="22"/>
      <c r="GHQ69" s="22"/>
      <c r="GHR69" s="22"/>
      <c r="GHS69" s="22"/>
      <c r="GHT69" s="22"/>
      <c r="GHU69" s="22"/>
      <c r="GHV69" s="22"/>
      <c r="GHW69" s="22"/>
      <c r="GHX69" s="22"/>
      <c r="GHY69" s="22"/>
      <c r="GHZ69" s="22"/>
      <c r="GIA69" s="22"/>
      <c r="GIB69" s="22"/>
      <c r="GIC69" s="22"/>
      <c r="GID69" s="22"/>
      <c r="GIE69" s="22"/>
      <c r="GIF69" s="22"/>
      <c r="GIG69" s="22"/>
      <c r="GIH69" s="22"/>
      <c r="GII69" s="22"/>
      <c r="GIJ69" s="22"/>
      <c r="GIK69" s="22"/>
      <c r="GIL69" s="22"/>
      <c r="GIM69" s="22"/>
      <c r="GIN69" s="22"/>
      <c r="GIO69" s="22"/>
      <c r="GIP69" s="22"/>
      <c r="GIQ69" s="22"/>
      <c r="GIR69" s="22"/>
      <c r="GIS69" s="22"/>
      <c r="GIT69" s="22"/>
      <c r="GIU69" s="22"/>
      <c r="GIV69" s="22"/>
      <c r="GIW69" s="22"/>
      <c r="GIX69" s="22"/>
      <c r="GIY69" s="22"/>
      <c r="GIZ69" s="22"/>
      <c r="GJA69" s="22"/>
      <c r="GJB69" s="22"/>
      <c r="GJC69" s="22"/>
      <c r="GJD69" s="22"/>
      <c r="GJE69" s="22"/>
      <c r="GJF69" s="22"/>
      <c r="GJG69" s="22"/>
      <c r="GJH69" s="22"/>
      <c r="GJI69" s="22"/>
      <c r="GJJ69" s="22"/>
      <c r="GJK69" s="22"/>
      <c r="GJL69" s="22"/>
      <c r="GJM69" s="22"/>
      <c r="GJN69" s="22"/>
      <c r="GJO69" s="22"/>
      <c r="GJP69" s="22"/>
      <c r="GJQ69" s="22"/>
      <c r="GJR69" s="22"/>
      <c r="GJS69" s="22"/>
      <c r="GJT69" s="22"/>
      <c r="GJU69" s="22"/>
      <c r="GJV69" s="22"/>
      <c r="GJW69" s="22"/>
      <c r="GJX69" s="22"/>
      <c r="GJY69" s="22"/>
      <c r="GJZ69" s="22"/>
      <c r="GKA69" s="22"/>
      <c r="GKB69" s="22"/>
      <c r="GKC69" s="22"/>
      <c r="GKD69" s="22"/>
      <c r="GKE69" s="22"/>
      <c r="GKF69" s="22"/>
      <c r="GKG69" s="22"/>
      <c r="GKH69" s="22"/>
      <c r="GKI69" s="22"/>
      <c r="GKJ69" s="22"/>
      <c r="GKK69" s="22"/>
      <c r="GKL69" s="22"/>
      <c r="GKM69" s="22"/>
      <c r="GKN69" s="22"/>
      <c r="GKO69" s="22"/>
      <c r="GKP69" s="22"/>
      <c r="GKQ69" s="22"/>
      <c r="GKR69" s="22"/>
      <c r="GKS69" s="22"/>
      <c r="GKT69" s="22"/>
      <c r="GKU69" s="22"/>
      <c r="GKV69" s="22"/>
      <c r="GKW69" s="22"/>
      <c r="GKX69" s="22"/>
      <c r="GKY69" s="22"/>
      <c r="GKZ69" s="22"/>
      <c r="GLA69" s="22"/>
      <c r="GLB69" s="22"/>
      <c r="GLC69" s="22"/>
      <c r="GLD69" s="22"/>
      <c r="GLE69" s="22"/>
      <c r="GLF69" s="22"/>
      <c r="GLG69" s="22"/>
      <c r="GLH69" s="22"/>
      <c r="GLI69" s="22"/>
      <c r="GLJ69" s="22"/>
      <c r="GLK69" s="22"/>
      <c r="GLL69" s="22"/>
      <c r="GLM69" s="22"/>
      <c r="GLN69" s="22"/>
      <c r="GLO69" s="22"/>
      <c r="GLP69" s="22"/>
      <c r="GLQ69" s="22"/>
      <c r="GLR69" s="22"/>
      <c r="GLS69" s="22"/>
      <c r="GLT69" s="22"/>
      <c r="GLU69" s="22"/>
      <c r="GLV69" s="22"/>
      <c r="GLW69" s="22"/>
      <c r="GLX69" s="22"/>
      <c r="GLY69" s="22"/>
      <c r="GLZ69" s="22"/>
      <c r="GMA69" s="22"/>
      <c r="GMB69" s="22"/>
      <c r="GMC69" s="22"/>
      <c r="GMD69" s="22"/>
      <c r="GME69" s="22"/>
      <c r="GMF69" s="22"/>
      <c r="GMG69" s="22"/>
      <c r="GMH69" s="22"/>
      <c r="GMI69" s="22"/>
      <c r="GMJ69" s="22"/>
      <c r="GMK69" s="22"/>
      <c r="GML69" s="22"/>
      <c r="GMM69" s="22"/>
      <c r="GMN69" s="22"/>
      <c r="GMO69" s="22"/>
      <c r="GMP69" s="22"/>
      <c r="GMQ69" s="22"/>
      <c r="GMR69" s="22"/>
      <c r="GMS69" s="22"/>
      <c r="GMT69" s="22"/>
      <c r="GMU69" s="22"/>
      <c r="GMV69" s="22"/>
      <c r="GMW69" s="22"/>
      <c r="GMX69" s="22"/>
      <c r="GMY69" s="22"/>
      <c r="GMZ69" s="22"/>
      <c r="GNA69" s="22"/>
      <c r="GNB69" s="22"/>
      <c r="GNC69" s="22"/>
      <c r="GND69" s="22"/>
      <c r="GNE69" s="22"/>
      <c r="GNF69" s="22"/>
      <c r="GNG69" s="22"/>
      <c r="GNH69" s="22"/>
      <c r="GNI69" s="22"/>
      <c r="GNJ69" s="22"/>
      <c r="GNK69" s="22"/>
      <c r="GNL69" s="22"/>
      <c r="GNM69" s="22"/>
      <c r="GNN69" s="22"/>
      <c r="GNO69" s="22"/>
      <c r="GNP69" s="22"/>
      <c r="GNQ69" s="22"/>
      <c r="GNR69" s="22"/>
      <c r="GNS69" s="22"/>
      <c r="GNT69" s="22"/>
      <c r="GNU69" s="22"/>
      <c r="GNV69" s="22"/>
      <c r="GNW69" s="22"/>
      <c r="GNX69" s="22"/>
      <c r="GNY69" s="22"/>
      <c r="GNZ69" s="22"/>
      <c r="GOA69" s="22"/>
      <c r="GOB69" s="22"/>
      <c r="GOC69" s="22"/>
      <c r="GOD69" s="22"/>
      <c r="GOE69" s="22"/>
      <c r="GOF69" s="22"/>
      <c r="GOG69" s="22"/>
      <c r="GOH69" s="22"/>
      <c r="GOI69" s="22"/>
      <c r="GOJ69" s="22"/>
      <c r="GOK69" s="22"/>
      <c r="GOL69" s="22"/>
      <c r="GOM69" s="22"/>
      <c r="GON69" s="22"/>
      <c r="GOO69" s="22"/>
      <c r="GOP69" s="22"/>
      <c r="GOQ69" s="22"/>
      <c r="GOR69" s="22"/>
      <c r="GOS69" s="22"/>
      <c r="GOT69" s="22"/>
      <c r="GOU69" s="22"/>
      <c r="GOV69" s="22"/>
      <c r="GOW69" s="22"/>
      <c r="GOX69" s="22"/>
      <c r="GOY69" s="22"/>
      <c r="GOZ69" s="22"/>
      <c r="GPA69" s="22"/>
      <c r="GPB69" s="22"/>
      <c r="GPC69" s="22"/>
      <c r="GPD69" s="22"/>
      <c r="GPE69" s="22"/>
      <c r="GPF69" s="22"/>
      <c r="GPG69" s="22"/>
      <c r="GPH69" s="22"/>
      <c r="GPI69" s="22"/>
      <c r="GPJ69" s="22"/>
      <c r="GPK69" s="22"/>
      <c r="GPL69" s="22"/>
      <c r="GPM69" s="22"/>
      <c r="GPN69" s="22"/>
      <c r="GPO69" s="22"/>
      <c r="GPP69" s="22"/>
      <c r="GPQ69" s="22"/>
      <c r="GPR69" s="22"/>
      <c r="GPS69" s="22"/>
      <c r="GPT69" s="22"/>
      <c r="GPU69" s="22"/>
      <c r="GPV69" s="22"/>
      <c r="GPW69" s="22"/>
      <c r="GPX69" s="22"/>
      <c r="GPY69" s="22"/>
      <c r="GPZ69" s="22"/>
      <c r="GQA69" s="22"/>
      <c r="GQB69" s="22"/>
      <c r="GQC69" s="22"/>
      <c r="GQD69" s="22"/>
      <c r="GQE69" s="22"/>
      <c r="GQF69" s="22"/>
      <c r="GQG69" s="22"/>
      <c r="GQH69" s="22"/>
      <c r="GQI69" s="22"/>
      <c r="GQJ69" s="22"/>
      <c r="GQK69" s="22"/>
      <c r="GQL69" s="22"/>
      <c r="GQM69" s="22"/>
      <c r="GQN69" s="22"/>
      <c r="GQO69" s="22"/>
      <c r="GQP69" s="22"/>
      <c r="GQQ69" s="22"/>
      <c r="GQR69" s="22"/>
      <c r="GQS69" s="22"/>
      <c r="GQT69" s="22"/>
      <c r="GQU69" s="22"/>
      <c r="GQV69" s="22"/>
      <c r="GQW69" s="22"/>
      <c r="GQX69" s="22"/>
      <c r="GQY69" s="22"/>
      <c r="GQZ69" s="22"/>
      <c r="GRA69" s="22"/>
      <c r="GRB69" s="22"/>
      <c r="GRC69" s="22"/>
      <c r="GRD69" s="22"/>
      <c r="GRE69" s="22"/>
      <c r="GRF69" s="22"/>
      <c r="GRG69" s="22"/>
      <c r="GRH69" s="22"/>
      <c r="GRI69" s="22"/>
      <c r="GRJ69" s="22"/>
      <c r="GRK69" s="22"/>
      <c r="GRL69" s="22"/>
      <c r="GRM69" s="22"/>
      <c r="GRN69" s="22"/>
      <c r="GRO69" s="22"/>
      <c r="GRP69" s="22"/>
      <c r="GRQ69" s="22"/>
      <c r="GRR69" s="22"/>
      <c r="GRS69" s="22"/>
      <c r="GRT69" s="22"/>
      <c r="GRU69" s="22"/>
      <c r="GRV69" s="22"/>
      <c r="GRW69" s="22"/>
      <c r="GRX69" s="22"/>
      <c r="GRY69" s="22"/>
      <c r="GRZ69" s="22"/>
      <c r="GSA69" s="22"/>
      <c r="GSB69" s="22"/>
      <c r="GSC69" s="22"/>
      <c r="GSD69" s="22"/>
      <c r="GSE69" s="22"/>
      <c r="GSF69" s="22"/>
      <c r="GSG69" s="22"/>
      <c r="GSH69" s="22"/>
      <c r="GSI69" s="22"/>
      <c r="GSJ69" s="22"/>
      <c r="GSK69" s="22"/>
      <c r="GSL69" s="22"/>
      <c r="GSM69" s="22"/>
      <c r="GSN69" s="22"/>
      <c r="GSO69" s="22"/>
      <c r="GSP69" s="22"/>
      <c r="GSQ69" s="22"/>
      <c r="GSR69" s="22"/>
      <c r="GSS69" s="22"/>
      <c r="GST69" s="22"/>
      <c r="GSU69" s="22"/>
      <c r="GSV69" s="22"/>
      <c r="GSW69" s="22"/>
      <c r="GSX69" s="22"/>
      <c r="GSY69" s="22"/>
      <c r="GSZ69" s="22"/>
      <c r="GTA69" s="22"/>
      <c r="GTB69" s="22"/>
      <c r="GTC69" s="22"/>
      <c r="GTD69" s="22"/>
      <c r="GTE69" s="22"/>
      <c r="GTF69" s="22"/>
      <c r="GTG69" s="22"/>
      <c r="GTH69" s="22"/>
      <c r="GTI69" s="22"/>
      <c r="GTJ69" s="22"/>
      <c r="GTK69" s="22"/>
      <c r="GTL69" s="22"/>
      <c r="GTM69" s="22"/>
      <c r="GTN69" s="22"/>
      <c r="GTO69" s="22"/>
      <c r="GTP69" s="22"/>
      <c r="GTQ69" s="22"/>
      <c r="GTR69" s="22"/>
      <c r="GTS69" s="22"/>
      <c r="GTT69" s="22"/>
      <c r="GTU69" s="22"/>
      <c r="GTV69" s="22"/>
      <c r="GTW69" s="22"/>
      <c r="GTX69" s="22"/>
      <c r="GTY69" s="22"/>
      <c r="GTZ69" s="22"/>
      <c r="GUA69" s="22"/>
      <c r="GUB69" s="22"/>
      <c r="GUC69" s="22"/>
      <c r="GUD69" s="22"/>
      <c r="GUE69" s="22"/>
      <c r="GUF69" s="22"/>
      <c r="GUG69" s="22"/>
      <c r="GUH69" s="22"/>
      <c r="GUI69" s="22"/>
      <c r="GUJ69" s="22"/>
      <c r="GUK69" s="22"/>
      <c r="GUL69" s="22"/>
      <c r="GUM69" s="22"/>
      <c r="GUN69" s="22"/>
      <c r="GUO69" s="22"/>
      <c r="GUP69" s="22"/>
      <c r="GUQ69" s="22"/>
      <c r="GUR69" s="22"/>
      <c r="GUS69" s="22"/>
      <c r="GUT69" s="22"/>
      <c r="GUU69" s="22"/>
      <c r="GUV69" s="22"/>
      <c r="GUW69" s="22"/>
      <c r="GUX69" s="22"/>
      <c r="GUY69" s="22"/>
      <c r="GUZ69" s="22"/>
      <c r="GVA69" s="22"/>
      <c r="GVB69" s="22"/>
      <c r="GVC69" s="22"/>
      <c r="GVD69" s="22"/>
      <c r="GVE69" s="22"/>
      <c r="GVF69" s="22"/>
      <c r="GVG69" s="22"/>
      <c r="GVH69" s="22"/>
      <c r="GVI69" s="22"/>
      <c r="GVJ69" s="22"/>
      <c r="GVK69" s="22"/>
      <c r="GVL69" s="22"/>
      <c r="GVM69" s="22"/>
      <c r="GVN69" s="22"/>
      <c r="GVO69" s="22"/>
      <c r="GVP69" s="22"/>
      <c r="GVQ69" s="22"/>
      <c r="GVR69" s="22"/>
      <c r="GVS69" s="22"/>
      <c r="GVT69" s="22"/>
      <c r="GVU69" s="22"/>
      <c r="GVV69" s="22"/>
      <c r="GVW69" s="22"/>
      <c r="GVX69" s="22"/>
      <c r="GVY69" s="22"/>
      <c r="GVZ69" s="22"/>
      <c r="GWA69" s="22"/>
      <c r="GWB69" s="22"/>
      <c r="GWC69" s="22"/>
      <c r="GWD69" s="22"/>
      <c r="GWE69" s="22"/>
      <c r="GWF69" s="22"/>
      <c r="GWG69" s="22"/>
      <c r="GWH69" s="22"/>
      <c r="GWI69" s="22"/>
      <c r="GWJ69" s="22"/>
      <c r="GWK69" s="22"/>
      <c r="GWL69" s="22"/>
      <c r="GWM69" s="22"/>
      <c r="GWN69" s="22"/>
      <c r="GWO69" s="22"/>
      <c r="GWP69" s="22"/>
      <c r="GWQ69" s="22"/>
      <c r="GWR69" s="22"/>
      <c r="GWS69" s="22"/>
      <c r="GWT69" s="22"/>
      <c r="GWU69" s="22"/>
      <c r="GWV69" s="22"/>
      <c r="GWW69" s="22"/>
      <c r="GWX69" s="22"/>
      <c r="GWY69" s="22"/>
      <c r="GWZ69" s="22"/>
      <c r="GXA69" s="22"/>
      <c r="GXB69" s="22"/>
      <c r="GXC69" s="22"/>
      <c r="GXD69" s="22"/>
      <c r="GXE69" s="22"/>
      <c r="GXF69" s="22"/>
      <c r="GXG69" s="22"/>
      <c r="GXH69" s="22"/>
      <c r="GXI69" s="22"/>
      <c r="GXJ69" s="22"/>
      <c r="GXK69" s="22"/>
      <c r="GXL69" s="22"/>
      <c r="GXM69" s="22"/>
      <c r="GXN69" s="22"/>
      <c r="GXO69" s="22"/>
      <c r="GXP69" s="22"/>
      <c r="GXQ69" s="22"/>
      <c r="GXR69" s="22"/>
      <c r="GXS69" s="22"/>
      <c r="GXT69" s="22"/>
      <c r="GXU69" s="22"/>
      <c r="GXV69" s="22"/>
      <c r="GXW69" s="22"/>
      <c r="GXX69" s="22"/>
      <c r="GXY69" s="22"/>
      <c r="GXZ69" s="22"/>
      <c r="GYA69" s="22"/>
      <c r="GYB69" s="22"/>
      <c r="GYC69" s="22"/>
      <c r="GYD69" s="22"/>
      <c r="GYE69" s="22"/>
      <c r="GYF69" s="22"/>
      <c r="GYG69" s="22"/>
      <c r="GYH69" s="22"/>
      <c r="GYI69" s="22"/>
      <c r="GYJ69" s="22"/>
      <c r="GYK69" s="22"/>
      <c r="GYL69" s="22"/>
      <c r="GYM69" s="22"/>
      <c r="GYN69" s="22"/>
      <c r="GYO69" s="22"/>
      <c r="GYP69" s="22"/>
      <c r="GYQ69" s="22"/>
      <c r="GYR69" s="22"/>
      <c r="GYS69" s="22"/>
      <c r="GYT69" s="22"/>
      <c r="GYU69" s="22"/>
      <c r="GYV69" s="22"/>
      <c r="GYW69" s="22"/>
      <c r="GYX69" s="22"/>
      <c r="GYY69" s="22"/>
      <c r="GYZ69" s="22"/>
      <c r="GZA69" s="22"/>
      <c r="GZB69" s="22"/>
      <c r="GZC69" s="22"/>
      <c r="GZD69" s="22"/>
      <c r="GZE69" s="22"/>
      <c r="GZF69" s="22"/>
      <c r="GZG69" s="22"/>
      <c r="GZH69" s="22"/>
      <c r="GZI69" s="22"/>
      <c r="GZJ69" s="22"/>
      <c r="GZK69" s="22"/>
      <c r="GZL69" s="22"/>
      <c r="GZM69" s="22"/>
      <c r="GZN69" s="22"/>
      <c r="GZO69" s="22"/>
      <c r="GZP69" s="22"/>
      <c r="GZQ69" s="22"/>
      <c r="GZR69" s="22"/>
      <c r="GZS69" s="22"/>
      <c r="GZT69" s="22"/>
      <c r="GZU69" s="22"/>
      <c r="GZV69" s="22"/>
      <c r="GZW69" s="22"/>
      <c r="GZX69" s="22"/>
      <c r="GZY69" s="22"/>
      <c r="GZZ69" s="22"/>
      <c r="HAA69" s="22"/>
      <c r="HAB69" s="22"/>
      <c r="HAC69" s="22"/>
      <c r="HAD69" s="22"/>
      <c r="HAE69" s="22"/>
      <c r="HAF69" s="22"/>
      <c r="HAG69" s="22"/>
      <c r="HAH69" s="22"/>
      <c r="HAI69" s="22"/>
      <c r="HAJ69" s="22"/>
      <c r="HAK69" s="22"/>
      <c r="HAL69" s="22"/>
      <c r="HAM69" s="22"/>
      <c r="HAN69" s="22"/>
      <c r="HAO69" s="22"/>
      <c r="HAP69" s="22"/>
      <c r="HAQ69" s="22"/>
      <c r="HAR69" s="22"/>
      <c r="HAS69" s="22"/>
      <c r="HAT69" s="22"/>
      <c r="HAU69" s="22"/>
      <c r="HAV69" s="22"/>
      <c r="HAW69" s="22"/>
      <c r="HAX69" s="22"/>
      <c r="HAY69" s="22"/>
      <c r="HAZ69" s="22"/>
      <c r="HBA69" s="22"/>
      <c r="HBB69" s="22"/>
      <c r="HBC69" s="22"/>
      <c r="HBD69" s="22"/>
      <c r="HBE69" s="22"/>
      <c r="HBF69" s="22"/>
      <c r="HBG69" s="22"/>
      <c r="HBH69" s="22"/>
      <c r="HBI69" s="22"/>
      <c r="HBJ69" s="22"/>
      <c r="HBK69" s="22"/>
      <c r="HBL69" s="22"/>
      <c r="HBM69" s="22"/>
      <c r="HBN69" s="22"/>
      <c r="HBO69" s="22"/>
      <c r="HBP69" s="22"/>
      <c r="HBQ69" s="22"/>
      <c r="HBR69" s="22"/>
      <c r="HBS69" s="22"/>
      <c r="HBT69" s="22"/>
      <c r="HBU69" s="22"/>
      <c r="HBV69" s="22"/>
      <c r="HBW69" s="22"/>
      <c r="HBX69" s="22"/>
      <c r="HBY69" s="22"/>
      <c r="HBZ69" s="22"/>
      <c r="HCA69" s="22"/>
      <c r="HCB69" s="22"/>
      <c r="HCC69" s="22"/>
      <c r="HCD69" s="22"/>
      <c r="HCE69" s="22"/>
      <c r="HCF69" s="22"/>
      <c r="HCG69" s="22"/>
      <c r="HCH69" s="22"/>
      <c r="HCI69" s="22"/>
      <c r="HCJ69" s="22"/>
      <c r="HCK69" s="22"/>
      <c r="HCL69" s="22"/>
      <c r="HCM69" s="22"/>
      <c r="HCN69" s="22"/>
      <c r="HCO69" s="22"/>
      <c r="HCP69" s="22"/>
      <c r="HCQ69" s="22"/>
      <c r="HCR69" s="22"/>
      <c r="HCS69" s="22"/>
      <c r="HCT69" s="22"/>
      <c r="HCU69" s="22"/>
      <c r="HCV69" s="22"/>
      <c r="HCW69" s="22"/>
      <c r="HCX69" s="22"/>
      <c r="HCY69" s="22"/>
      <c r="HCZ69" s="22"/>
      <c r="HDA69" s="22"/>
      <c r="HDB69" s="22"/>
      <c r="HDC69" s="22"/>
      <c r="HDD69" s="22"/>
      <c r="HDE69" s="22"/>
      <c r="HDF69" s="22"/>
      <c r="HDG69" s="22"/>
      <c r="HDH69" s="22"/>
      <c r="HDI69" s="22"/>
      <c r="HDJ69" s="22"/>
      <c r="HDK69" s="22"/>
      <c r="HDL69" s="22"/>
      <c r="HDM69" s="22"/>
      <c r="HDN69" s="22"/>
      <c r="HDO69" s="22"/>
      <c r="HDP69" s="22"/>
      <c r="HDQ69" s="22"/>
      <c r="HDR69" s="22"/>
      <c r="HDS69" s="22"/>
      <c r="HDT69" s="22"/>
      <c r="HDU69" s="22"/>
      <c r="HDV69" s="22"/>
      <c r="HDW69" s="22"/>
      <c r="HDX69" s="22"/>
      <c r="HDY69" s="22"/>
      <c r="HDZ69" s="22"/>
      <c r="HEA69" s="22"/>
      <c r="HEB69" s="22"/>
      <c r="HEC69" s="22"/>
      <c r="HED69" s="22"/>
      <c r="HEE69" s="22"/>
      <c r="HEF69" s="22"/>
      <c r="HEG69" s="22"/>
      <c r="HEH69" s="22"/>
      <c r="HEI69" s="22"/>
      <c r="HEJ69" s="22"/>
      <c r="HEK69" s="22"/>
      <c r="HEL69" s="22"/>
      <c r="HEM69" s="22"/>
      <c r="HEN69" s="22"/>
      <c r="HEO69" s="22"/>
      <c r="HEP69" s="22"/>
      <c r="HEQ69" s="22"/>
      <c r="HER69" s="22"/>
      <c r="HES69" s="22"/>
      <c r="HET69" s="22"/>
      <c r="HEU69" s="22"/>
      <c r="HEV69" s="22"/>
      <c r="HEW69" s="22"/>
      <c r="HEX69" s="22"/>
      <c r="HEY69" s="22"/>
      <c r="HEZ69" s="22"/>
      <c r="HFA69" s="22"/>
      <c r="HFB69" s="22"/>
      <c r="HFC69" s="22"/>
      <c r="HFD69" s="22"/>
      <c r="HFE69" s="22"/>
      <c r="HFF69" s="22"/>
      <c r="HFG69" s="22"/>
      <c r="HFH69" s="22"/>
      <c r="HFI69" s="22"/>
      <c r="HFJ69" s="22"/>
      <c r="HFK69" s="22"/>
      <c r="HFL69" s="22"/>
      <c r="HFM69" s="22"/>
      <c r="HFN69" s="22"/>
      <c r="HFO69" s="22"/>
      <c r="HFP69" s="22"/>
      <c r="HFQ69" s="22"/>
      <c r="HFR69" s="22"/>
      <c r="HFS69" s="22"/>
      <c r="HFT69" s="22"/>
      <c r="HFU69" s="22"/>
      <c r="HFV69" s="22"/>
      <c r="HFW69" s="22"/>
      <c r="HFX69" s="22"/>
      <c r="HFY69" s="22"/>
      <c r="HFZ69" s="22"/>
      <c r="HGA69" s="22"/>
      <c r="HGB69" s="22"/>
      <c r="HGC69" s="22"/>
      <c r="HGD69" s="22"/>
      <c r="HGE69" s="22"/>
      <c r="HGF69" s="22"/>
      <c r="HGG69" s="22"/>
      <c r="HGH69" s="22"/>
      <c r="HGI69" s="22"/>
      <c r="HGJ69" s="22"/>
      <c r="HGK69" s="22"/>
      <c r="HGL69" s="22"/>
      <c r="HGM69" s="22"/>
      <c r="HGN69" s="22"/>
      <c r="HGO69" s="22"/>
      <c r="HGP69" s="22"/>
      <c r="HGQ69" s="22"/>
      <c r="HGR69" s="22"/>
      <c r="HGS69" s="22"/>
      <c r="HGT69" s="22"/>
      <c r="HGU69" s="22"/>
      <c r="HGV69" s="22"/>
      <c r="HGW69" s="22"/>
      <c r="HGX69" s="22"/>
      <c r="HGY69" s="22"/>
      <c r="HGZ69" s="22"/>
      <c r="HHA69" s="22"/>
      <c r="HHB69" s="22"/>
      <c r="HHC69" s="22"/>
      <c r="HHD69" s="22"/>
      <c r="HHE69" s="22"/>
      <c r="HHF69" s="22"/>
      <c r="HHG69" s="22"/>
      <c r="HHH69" s="22"/>
      <c r="HHI69" s="22"/>
      <c r="HHJ69" s="22"/>
      <c r="HHK69" s="22"/>
      <c r="HHL69" s="22"/>
      <c r="HHM69" s="22"/>
      <c r="HHN69" s="22"/>
      <c r="HHO69" s="22"/>
      <c r="HHP69" s="22"/>
      <c r="HHQ69" s="22"/>
      <c r="HHR69" s="22"/>
      <c r="HHS69" s="22"/>
      <c r="HHT69" s="22"/>
      <c r="HHU69" s="22"/>
      <c r="HHV69" s="22"/>
      <c r="HHW69" s="22"/>
      <c r="HHX69" s="22"/>
      <c r="HHY69" s="22"/>
      <c r="HHZ69" s="22"/>
      <c r="HIA69" s="22"/>
      <c r="HIB69" s="22"/>
      <c r="HIC69" s="22"/>
      <c r="HID69" s="22"/>
      <c r="HIE69" s="22"/>
      <c r="HIF69" s="22"/>
      <c r="HIG69" s="22"/>
      <c r="HIH69" s="22"/>
      <c r="HII69" s="22"/>
      <c r="HIJ69" s="22"/>
      <c r="HIK69" s="22"/>
      <c r="HIL69" s="22"/>
      <c r="HIM69" s="22"/>
      <c r="HIN69" s="22"/>
      <c r="HIO69" s="22"/>
      <c r="HIP69" s="22"/>
      <c r="HIQ69" s="22"/>
      <c r="HIR69" s="22"/>
      <c r="HIS69" s="22"/>
      <c r="HIT69" s="22"/>
      <c r="HIU69" s="22"/>
      <c r="HIV69" s="22"/>
      <c r="HIW69" s="22"/>
      <c r="HIX69" s="22"/>
      <c r="HIY69" s="22"/>
      <c r="HIZ69" s="22"/>
      <c r="HJA69" s="22"/>
      <c r="HJB69" s="22"/>
      <c r="HJC69" s="22"/>
      <c r="HJD69" s="22"/>
      <c r="HJE69" s="22"/>
      <c r="HJF69" s="22"/>
      <c r="HJG69" s="22"/>
      <c r="HJH69" s="22"/>
      <c r="HJI69" s="22"/>
      <c r="HJJ69" s="22"/>
      <c r="HJK69" s="22"/>
      <c r="HJL69" s="22"/>
      <c r="HJM69" s="22"/>
      <c r="HJN69" s="22"/>
      <c r="HJO69" s="22"/>
      <c r="HJP69" s="22"/>
      <c r="HJQ69" s="22"/>
      <c r="HJR69" s="22"/>
      <c r="HJS69" s="22"/>
      <c r="HJT69" s="22"/>
      <c r="HJU69" s="22"/>
      <c r="HJV69" s="22"/>
      <c r="HJW69" s="22"/>
      <c r="HJX69" s="22"/>
      <c r="HJY69" s="22"/>
      <c r="HJZ69" s="22"/>
      <c r="HKA69" s="22"/>
      <c r="HKB69" s="22"/>
      <c r="HKC69" s="22"/>
      <c r="HKD69" s="22"/>
      <c r="HKE69" s="22"/>
      <c r="HKF69" s="22"/>
      <c r="HKG69" s="22"/>
      <c r="HKH69" s="22"/>
      <c r="HKI69" s="22"/>
      <c r="HKJ69" s="22"/>
      <c r="HKK69" s="22"/>
      <c r="HKL69" s="22"/>
      <c r="HKM69" s="22"/>
      <c r="HKN69" s="22"/>
      <c r="HKO69" s="22"/>
      <c r="HKP69" s="22"/>
      <c r="HKQ69" s="22"/>
      <c r="HKR69" s="22"/>
      <c r="HKS69" s="22"/>
      <c r="HKT69" s="22"/>
      <c r="HKU69" s="22"/>
      <c r="HKV69" s="22"/>
      <c r="HKW69" s="22"/>
      <c r="HKX69" s="22"/>
      <c r="HKY69" s="22"/>
      <c r="HKZ69" s="22"/>
      <c r="HLA69" s="22"/>
      <c r="HLB69" s="22"/>
      <c r="HLC69" s="22"/>
      <c r="HLD69" s="22"/>
      <c r="HLE69" s="22"/>
      <c r="HLF69" s="22"/>
      <c r="HLG69" s="22"/>
      <c r="HLH69" s="22"/>
      <c r="HLI69" s="22"/>
      <c r="HLJ69" s="22"/>
      <c r="HLK69" s="22"/>
      <c r="HLL69" s="22"/>
      <c r="HLM69" s="22"/>
      <c r="HLN69" s="22"/>
      <c r="HLO69" s="22"/>
      <c r="HLP69" s="22"/>
      <c r="HLQ69" s="22"/>
      <c r="HLR69" s="22"/>
      <c r="HLS69" s="22"/>
      <c r="HLT69" s="22"/>
      <c r="HLU69" s="22"/>
      <c r="HLV69" s="22"/>
      <c r="HLW69" s="22"/>
      <c r="HLX69" s="22"/>
      <c r="HLY69" s="22"/>
      <c r="HLZ69" s="22"/>
      <c r="HMA69" s="22"/>
      <c r="HMB69" s="22"/>
      <c r="HMC69" s="22"/>
      <c r="HMD69" s="22"/>
      <c r="HME69" s="22"/>
      <c r="HMF69" s="22"/>
      <c r="HMG69" s="22"/>
      <c r="HMH69" s="22"/>
      <c r="HMI69" s="22"/>
      <c r="HMJ69" s="22"/>
      <c r="HMK69" s="22"/>
      <c r="HML69" s="22"/>
      <c r="HMM69" s="22"/>
      <c r="HMN69" s="22"/>
      <c r="HMO69" s="22"/>
      <c r="HMP69" s="22"/>
      <c r="HMQ69" s="22"/>
      <c r="HMR69" s="22"/>
      <c r="HMS69" s="22"/>
      <c r="HMT69" s="22"/>
      <c r="HMU69" s="22"/>
      <c r="HMV69" s="22"/>
      <c r="HMW69" s="22"/>
      <c r="HMX69" s="22"/>
      <c r="HMY69" s="22"/>
      <c r="HMZ69" s="22"/>
      <c r="HNA69" s="22"/>
      <c r="HNB69" s="22"/>
      <c r="HNC69" s="22"/>
      <c r="HND69" s="22"/>
      <c r="HNE69" s="22"/>
      <c r="HNF69" s="22"/>
      <c r="HNG69" s="22"/>
      <c r="HNH69" s="22"/>
      <c r="HNI69" s="22"/>
      <c r="HNJ69" s="22"/>
      <c r="HNK69" s="22"/>
      <c r="HNL69" s="22"/>
      <c r="HNM69" s="22"/>
      <c r="HNN69" s="22"/>
      <c r="HNO69" s="22"/>
      <c r="HNP69" s="22"/>
      <c r="HNQ69" s="22"/>
      <c r="HNR69" s="22"/>
      <c r="HNS69" s="22"/>
      <c r="HNT69" s="22"/>
      <c r="HNU69" s="22"/>
      <c r="HNV69" s="22"/>
      <c r="HNW69" s="22"/>
      <c r="HNX69" s="22"/>
      <c r="HNY69" s="22"/>
      <c r="HNZ69" s="22"/>
      <c r="HOA69" s="22"/>
      <c r="HOB69" s="22"/>
      <c r="HOC69" s="22"/>
      <c r="HOD69" s="22"/>
      <c r="HOE69" s="22"/>
      <c r="HOF69" s="22"/>
      <c r="HOG69" s="22"/>
      <c r="HOH69" s="22"/>
      <c r="HOI69" s="22"/>
      <c r="HOJ69" s="22"/>
      <c r="HOK69" s="22"/>
      <c r="HOL69" s="22"/>
      <c r="HOM69" s="22"/>
      <c r="HON69" s="22"/>
      <c r="HOO69" s="22"/>
      <c r="HOP69" s="22"/>
      <c r="HOQ69" s="22"/>
      <c r="HOR69" s="22"/>
      <c r="HOS69" s="22"/>
      <c r="HOT69" s="22"/>
      <c r="HOU69" s="22"/>
      <c r="HOV69" s="22"/>
      <c r="HOW69" s="22"/>
      <c r="HOX69" s="22"/>
      <c r="HOY69" s="22"/>
      <c r="HOZ69" s="22"/>
      <c r="HPA69" s="22"/>
      <c r="HPB69" s="22"/>
      <c r="HPC69" s="22"/>
      <c r="HPD69" s="22"/>
      <c r="HPE69" s="22"/>
      <c r="HPF69" s="22"/>
      <c r="HPG69" s="22"/>
      <c r="HPH69" s="22"/>
      <c r="HPI69" s="22"/>
      <c r="HPJ69" s="22"/>
      <c r="HPK69" s="22"/>
      <c r="HPL69" s="22"/>
      <c r="HPM69" s="22"/>
      <c r="HPN69" s="22"/>
      <c r="HPO69" s="22"/>
      <c r="HPP69" s="22"/>
      <c r="HPQ69" s="22"/>
      <c r="HPR69" s="22"/>
      <c r="HPS69" s="22"/>
      <c r="HPT69" s="22"/>
      <c r="HPU69" s="22"/>
      <c r="HPV69" s="22"/>
      <c r="HPW69" s="22"/>
      <c r="HPX69" s="22"/>
      <c r="HPY69" s="22"/>
      <c r="HPZ69" s="22"/>
      <c r="HQA69" s="22"/>
      <c r="HQB69" s="22"/>
      <c r="HQC69" s="22"/>
      <c r="HQD69" s="22"/>
      <c r="HQE69" s="22"/>
      <c r="HQF69" s="22"/>
      <c r="HQG69" s="22"/>
      <c r="HQH69" s="22"/>
      <c r="HQI69" s="22"/>
      <c r="HQJ69" s="22"/>
      <c r="HQK69" s="22"/>
      <c r="HQL69" s="22"/>
      <c r="HQM69" s="22"/>
      <c r="HQN69" s="22"/>
      <c r="HQO69" s="22"/>
      <c r="HQP69" s="22"/>
      <c r="HQQ69" s="22"/>
      <c r="HQR69" s="22"/>
      <c r="HQS69" s="22"/>
      <c r="HQT69" s="22"/>
      <c r="HQU69" s="22"/>
      <c r="HQV69" s="22"/>
      <c r="HQW69" s="22"/>
      <c r="HQX69" s="22"/>
      <c r="HQY69" s="22"/>
      <c r="HQZ69" s="22"/>
      <c r="HRA69" s="22"/>
      <c r="HRB69" s="22"/>
      <c r="HRC69" s="22"/>
      <c r="HRD69" s="22"/>
      <c r="HRE69" s="22"/>
      <c r="HRF69" s="22"/>
      <c r="HRG69" s="22"/>
      <c r="HRH69" s="22"/>
      <c r="HRI69" s="22"/>
      <c r="HRJ69" s="22"/>
      <c r="HRK69" s="22"/>
      <c r="HRL69" s="22"/>
      <c r="HRM69" s="22"/>
      <c r="HRN69" s="22"/>
      <c r="HRO69" s="22"/>
      <c r="HRP69" s="22"/>
      <c r="HRQ69" s="22"/>
      <c r="HRR69" s="22"/>
      <c r="HRS69" s="22"/>
      <c r="HRT69" s="22"/>
      <c r="HRU69" s="22"/>
      <c r="HRV69" s="22"/>
      <c r="HRW69" s="22"/>
      <c r="HRX69" s="22"/>
      <c r="HRY69" s="22"/>
      <c r="HRZ69" s="22"/>
      <c r="HSA69" s="22"/>
      <c r="HSB69" s="22"/>
      <c r="HSC69" s="22"/>
      <c r="HSD69" s="22"/>
      <c r="HSE69" s="22"/>
      <c r="HSF69" s="22"/>
      <c r="HSG69" s="22"/>
      <c r="HSH69" s="22"/>
      <c r="HSI69" s="22"/>
      <c r="HSJ69" s="22"/>
      <c r="HSK69" s="22"/>
      <c r="HSL69" s="22"/>
      <c r="HSM69" s="22"/>
      <c r="HSN69" s="22"/>
      <c r="HSO69" s="22"/>
      <c r="HSP69" s="22"/>
      <c r="HSQ69" s="22"/>
      <c r="HSR69" s="22"/>
      <c r="HSS69" s="22"/>
      <c r="HST69" s="22"/>
      <c r="HSU69" s="22"/>
      <c r="HSV69" s="22"/>
      <c r="HSW69" s="22"/>
      <c r="HSX69" s="22"/>
      <c r="HSY69" s="22"/>
      <c r="HSZ69" s="22"/>
      <c r="HTA69" s="22"/>
      <c r="HTB69" s="22"/>
      <c r="HTC69" s="22"/>
      <c r="HTD69" s="22"/>
      <c r="HTE69" s="22"/>
      <c r="HTF69" s="22"/>
      <c r="HTG69" s="22"/>
      <c r="HTH69" s="22"/>
      <c r="HTI69" s="22"/>
      <c r="HTJ69" s="22"/>
      <c r="HTK69" s="22"/>
      <c r="HTL69" s="22"/>
      <c r="HTM69" s="22"/>
      <c r="HTN69" s="22"/>
      <c r="HTO69" s="22"/>
      <c r="HTP69" s="22"/>
      <c r="HTQ69" s="22"/>
      <c r="HTR69" s="22"/>
      <c r="HTS69" s="22"/>
      <c r="HTT69" s="22"/>
      <c r="HTU69" s="22"/>
      <c r="HTV69" s="22"/>
      <c r="HTW69" s="22"/>
      <c r="HTX69" s="22"/>
      <c r="HTY69" s="22"/>
      <c r="HTZ69" s="22"/>
      <c r="HUA69" s="22"/>
      <c r="HUB69" s="22"/>
      <c r="HUC69" s="22"/>
      <c r="HUD69" s="22"/>
      <c r="HUE69" s="22"/>
      <c r="HUF69" s="22"/>
      <c r="HUG69" s="22"/>
      <c r="HUH69" s="22"/>
      <c r="HUI69" s="22"/>
      <c r="HUJ69" s="22"/>
      <c r="HUK69" s="22"/>
      <c r="HUL69" s="22"/>
      <c r="HUM69" s="22"/>
      <c r="HUN69" s="22"/>
      <c r="HUO69" s="22"/>
      <c r="HUP69" s="22"/>
      <c r="HUQ69" s="22"/>
      <c r="HUR69" s="22"/>
      <c r="HUS69" s="22"/>
      <c r="HUT69" s="22"/>
      <c r="HUU69" s="22"/>
      <c r="HUV69" s="22"/>
      <c r="HUW69" s="22"/>
      <c r="HUX69" s="22"/>
      <c r="HUY69" s="22"/>
      <c r="HUZ69" s="22"/>
      <c r="HVA69" s="22"/>
      <c r="HVB69" s="22"/>
      <c r="HVC69" s="22"/>
      <c r="HVD69" s="22"/>
      <c r="HVE69" s="22"/>
      <c r="HVF69" s="22"/>
      <c r="HVG69" s="22"/>
      <c r="HVH69" s="22"/>
      <c r="HVI69" s="22"/>
      <c r="HVJ69" s="22"/>
      <c r="HVK69" s="22"/>
      <c r="HVL69" s="22"/>
      <c r="HVM69" s="22"/>
      <c r="HVN69" s="22"/>
      <c r="HVO69" s="22"/>
      <c r="HVP69" s="22"/>
      <c r="HVQ69" s="22"/>
      <c r="HVR69" s="22"/>
      <c r="HVS69" s="22"/>
      <c r="HVT69" s="22"/>
      <c r="HVU69" s="22"/>
      <c r="HVV69" s="22"/>
      <c r="HVW69" s="22"/>
      <c r="HVX69" s="22"/>
      <c r="HVY69" s="22"/>
      <c r="HVZ69" s="22"/>
      <c r="HWA69" s="22"/>
      <c r="HWB69" s="22"/>
      <c r="HWC69" s="22"/>
      <c r="HWD69" s="22"/>
      <c r="HWE69" s="22"/>
      <c r="HWF69" s="22"/>
      <c r="HWG69" s="22"/>
      <c r="HWH69" s="22"/>
      <c r="HWI69" s="22"/>
      <c r="HWJ69" s="22"/>
      <c r="HWK69" s="22"/>
      <c r="HWL69" s="22"/>
      <c r="HWM69" s="22"/>
      <c r="HWN69" s="22"/>
      <c r="HWO69" s="22"/>
      <c r="HWP69" s="22"/>
      <c r="HWQ69" s="22"/>
      <c r="HWR69" s="22"/>
      <c r="HWS69" s="22"/>
      <c r="HWT69" s="22"/>
      <c r="HWU69" s="22"/>
      <c r="HWV69" s="22"/>
      <c r="HWW69" s="22"/>
      <c r="HWX69" s="22"/>
      <c r="HWY69" s="22"/>
      <c r="HWZ69" s="22"/>
      <c r="HXA69" s="22"/>
      <c r="HXB69" s="22"/>
      <c r="HXC69" s="22"/>
      <c r="HXD69" s="22"/>
      <c r="HXE69" s="22"/>
      <c r="HXF69" s="22"/>
      <c r="HXG69" s="22"/>
      <c r="HXH69" s="22"/>
      <c r="HXI69" s="22"/>
      <c r="HXJ69" s="22"/>
      <c r="HXK69" s="22"/>
      <c r="HXL69" s="22"/>
      <c r="HXM69" s="22"/>
      <c r="HXN69" s="22"/>
      <c r="HXO69" s="22"/>
      <c r="HXP69" s="22"/>
      <c r="HXQ69" s="22"/>
      <c r="HXR69" s="22"/>
      <c r="HXS69" s="22"/>
      <c r="HXT69" s="22"/>
      <c r="HXU69" s="22"/>
      <c r="HXV69" s="22"/>
      <c r="HXW69" s="22"/>
      <c r="HXX69" s="22"/>
      <c r="HXY69" s="22"/>
      <c r="HXZ69" s="22"/>
      <c r="HYA69" s="22"/>
      <c r="HYB69" s="22"/>
      <c r="HYC69" s="22"/>
      <c r="HYD69" s="22"/>
      <c r="HYE69" s="22"/>
      <c r="HYF69" s="22"/>
      <c r="HYG69" s="22"/>
      <c r="HYH69" s="22"/>
      <c r="HYI69" s="22"/>
      <c r="HYJ69" s="22"/>
      <c r="HYK69" s="22"/>
      <c r="HYL69" s="22"/>
      <c r="HYM69" s="22"/>
      <c r="HYN69" s="22"/>
      <c r="HYO69" s="22"/>
      <c r="HYP69" s="22"/>
      <c r="HYQ69" s="22"/>
      <c r="HYR69" s="22"/>
      <c r="HYS69" s="22"/>
      <c r="HYT69" s="22"/>
      <c r="HYU69" s="22"/>
      <c r="HYV69" s="22"/>
      <c r="HYW69" s="22"/>
      <c r="HYX69" s="22"/>
      <c r="HYY69" s="22"/>
      <c r="HYZ69" s="22"/>
      <c r="HZA69" s="22"/>
      <c r="HZB69" s="22"/>
      <c r="HZC69" s="22"/>
      <c r="HZD69" s="22"/>
      <c r="HZE69" s="22"/>
      <c r="HZF69" s="22"/>
      <c r="HZG69" s="22"/>
      <c r="HZH69" s="22"/>
      <c r="HZI69" s="22"/>
      <c r="HZJ69" s="22"/>
      <c r="HZK69" s="22"/>
      <c r="HZL69" s="22"/>
      <c r="HZM69" s="22"/>
      <c r="HZN69" s="22"/>
      <c r="HZO69" s="22"/>
      <c r="HZP69" s="22"/>
      <c r="HZQ69" s="22"/>
      <c r="HZR69" s="22"/>
      <c r="HZS69" s="22"/>
      <c r="HZT69" s="22"/>
      <c r="HZU69" s="22"/>
      <c r="HZV69" s="22"/>
      <c r="HZW69" s="22"/>
      <c r="HZX69" s="22"/>
      <c r="HZY69" s="22"/>
      <c r="HZZ69" s="22"/>
      <c r="IAA69" s="22"/>
      <c r="IAB69" s="22"/>
      <c r="IAC69" s="22"/>
      <c r="IAD69" s="22"/>
      <c r="IAE69" s="22"/>
      <c r="IAF69" s="22"/>
      <c r="IAG69" s="22"/>
      <c r="IAH69" s="22"/>
      <c r="IAI69" s="22"/>
      <c r="IAJ69" s="22"/>
      <c r="IAK69" s="22"/>
      <c r="IAL69" s="22"/>
      <c r="IAM69" s="22"/>
      <c r="IAN69" s="22"/>
      <c r="IAO69" s="22"/>
      <c r="IAP69" s="22"/>
      <c r="IAQ69" s="22"/>
      <c r="IAR69" s="22"/>
      <c r="IAS69" s="22"/>
      <c r="IAT69" s="22"/>
      <c r="IAU69" s="22"/>
      <c r="IAV69" s="22"/>
      <c r="IAW69" s="22"/>
      <c r="IAX69" s="22"/>
      <c r="IAY69" s="22"/>
      <c r="IAZ69" s="22"/>
      <c r="IBA69" s="22"/>
      <c r="IBB69" s="22"/>
      <c r="IBC69" s="22"/>
      <c r="IBD69" s="22"/>
      <c r="IBE69" s="22"/>
      <c r="IBF69" s="22"/>
      <c r="IBG69" s="22"/>
      <c r="IBH69" s="22"/>
      <c r="IBI69" s="22"/>
      <c r="IBJ69" s="22"/>
      <c r="IBK69" s="22"/>
      <c r="IBL69" s="22"/>
      <c r="IBM69" s="22"/>
      <c r="IBN69" s="22"/>
      <c r="IBO69" s="22"/>
      <c r="IBP69" s="22"/>
      <c r="IBQ69" s="22"/>
      <c r="IBR69" s="22"/>
      <c r="IBS69" s="22"/>
      <c r="IBT69" s="22"/>
      <c r="IBU69" s="22"/>
      <c r="IBV69" s="22"/>
      <c r="IBW69" s="22"/>
      <c r="IBX69" s="22"/>
      <c r="IBY69" s="22"/>
      <c r="IBZ69" s="22"/>
      <c r="ICA69" s="22"/>
      <c r="ICB69" s="22"/>
      <c r="ICC69" s="22"/>
      <c r="ICD69" s="22"/>
      <c r="ICE69" s="22"/>
      <c r="ICF69" s="22"/>
      <c r="ICG69" s="22"/>
      <c r="ICH69" s="22"/>
      <c r="ICI69" s="22"/>
      <c r="ICJ69" s="22"/>
      <c r="ICK69" s="22"/>
      <c r="ICL69" s="22"/>
      <c r="ICM69" s="22"/>
      <c r="ICN69" s="22"/>
      <c r="ICO69" s="22"/>
      <c r="ICP69" s="22"/>
      <c r="ICQ69" s="22"/>
      <c r="ICR69" s="22"/>
      <c r="ICS69" s="22"/>
      <c r="ICT69" s="22"/>
      <c r="ICU69" s="22"/>
      <c r="ICV69" s="22"/>
      <c r="ICW69" s="22"/>
      <c r="ICX69" s="22"/>
      <c r="ICY69" s="22"/>
      <c r="ICZ69" s="22"/>
      <c r="IDA69" s="22"/>
      <c r="IDB69" s="22"/>
      <c r="IDC69" s="22"/>
      <c r="IDD69" s="22"/>
      <c r="IDE69" s="22"/>
      <c r="IDF69" s="22"/>
      <c r="IDG69" s="22"/>
      <c r="IDH69" s="22"/>
      <c r="IDI69" s="22"/>
      <c r="IDJ69" s="22"/>
      <c r="IDK69" s="22"/>
      <c r="IDL69" s="22"/>
      <c r="IDM69" s="22"/>
      <c r="IDN69" s="22"/>
      <c r="IDO69" s="22"/>
      <c r="IDP69" s="22"/>
      <c r="IDQ69" s="22"/>
      <c r="IDR69" s="22"/>
      <c r="IDS69" s="22"/>
      <c r="IDT69" s="22"/>
      <c r="IDU69" s="22"/>
      <c r="IDV69" s="22"/>
      <c r="IDW69" s="22"/>
      <c r="IDX69" s="22"/>
      <c r="IDY69" s="22"/>
      <c r="IDZ69" s="22"/>
      <c r="IEA69" s="22"/>
      <c r="IEB69" s="22"/>
      <c r="IEC69" s="22"/>
      <c r="IED69" s="22"/>
      <c r="IEE69" s="22"/>
      <c r="IEF69" s="22"/>
      <c r="IEG69" s="22"/>
      <c r="IEH69" s="22"/>
      <c r="IEI69" s="22"/>
      <c r="IEJ69" s="22"/>
      <c r="IEK69" s="22"/>
      <c r="IEL69" s="22"/>
      <c r="IEM69" s="22"/>
      <c r="IEN69" s="22"/>
      <c r="IEO69" s="22"/>
      <c r="IEP69" s="22"/>
      <c r="IEQ69" s="22"/>
      <c r="IER69" s="22"/>
      <c r="IES69" s="22"/>
      <c r="IET69" s="22"/>
      <c r="IEU69" s="22"/>
      <c r="IEV69" s="22"/>
      <c r="IEW69" s="22"/>
      <c r="IEX69" s="22"/>
      <c r="IEY69" s="22"/>
      <c r="IEZ69" s="22"/>
      <c r="IFA69" s="22"/>
      <c r="IFB69" s="22"/>
      <c r="IFC69" s="22"/>
      <c r="IFD69" s="22"/>
      <c r="IFE69" s="22"/>
      <c r="IFF69" s="22"/>
      <c r="IFG69" s="22"/>
      <c r="IFH69" s="22"/>
      <c r="IFI69" s="22"/>
      <c r="IFJ69" s="22"/>
      <c r="IFK69" s="22"/>
      <c r="IFL69" s="22"/>
      <c r="IFM69" s="22"/>
      <c r="IFN69" s="22"/>
      <c r="IFO69" s="22"/>
      <c r="IFP69" s="22"/>
      <c r="IFQ69" s="22"/>
      <c r="IFR69" s="22"/>
      <c r="IFS69" s="22"/>
      <c r="IFT69" s="22"/>
      <c r="IFU69" s="22"/>
      <c r="IFV69" s="22"/>
      <c r="IFW69" s="22"/>
      <c r="IFX69" s="22"/>
      <c r="IFY69" s="22"/>
      <c r="IFZ69" s="22"/>
      <c r="IGA69" s="22"/>
      <c r="IGB69" s="22"/>
      <c r="IGC69" s="22"/>
      <c r="IGD69" s="22"/>
      <c r="IGE69" s="22"/>
      <c r="IGF69" s="22"/>
      <c r="IGG69" s="22"/>
      <c r="IGH69" s="22"/>
      <c r="IGI69" s="22"/>
      <c r="IGJ69" s="22"/>
      <c r="IGK69" s="22"/>
      <c r="IGL69" s="22"/>
      <c r="IGM69" s="22"/>
      <c r="IGN69" s="22"/>
      <c r="IGO69" s="22"/>
      <c r="IGP69" s="22"/>
      <c r="IGQ69" s="22"/>
      <c r="IGR69" s="22"/>
      <c r="IGS69" s="22"/>
      <c r="IGT69" s="22"/>
      <c r="IGU69" s="22"/>
      <c r="IGV69" s="22"/>
      <c r="IGW69" s="22"/>
      <c r="IGX69" s="22"/>
      <c r="IGY69" s="22"/>
      <c r="IGZ69" s="22"/>
      <c r="IHA69" s="22"/>
      <c r="IHB69" s="22"/>
      <c r="IHC69" s="22"/>
      <c r="IHD69" s="22"/>
      <c r="IHE69" s="22"/>
      <c r="IHF69" s="22"/>
      <c r="IHG69" s="22"/>
      <c r="IHH69" s="22"/>
      <c r="IHI69" s="22"/>
      <c r="IHJ69" s="22"/>
      <c r="IHK69" s="22"/>
      <c r="IHL69" s="22"/>
      <c r="IHM69" s="22"/>
      <c r="IHN69" s="22"/>
      <c r="IHO69" s="22"/>
      <c r="IHP69" s="22"/>
      <c r="IHQ69" s="22"/>
      <c r="IHR69" s="22"/>
      <c r="IHS69" s="22"/>
      <c r="IHT69" s="22"/>
      <c r="IHU69" s="22"/>
      <c r="IHV69" s="22"/>
      <c r="IHW69" s="22"/>
      <c r="IHX69" s="22"/>
      <c r="IHY69" s="22"/>
      <c r="IHZ69" s="22"/>
      <c r="IIA69" s="22"/>
      <c r="IIB69" s="22"/>
      <c r="IIC69" s="22"/>
      <c r="IID69" s="22"/>
      <c r="IIE69" s="22"/>
      <c r="IIF69" s="22"/>
      <c r="IIG69" s="22"/>
      <c r="IIH69" s="22"/>
      <c r="III69" s="22"/>
      <c r="IIJ69" s="22"/>
      <c r="IIK69" s="22"/>
      <c r="IIL69" s="22"/>
      <c r="IIM69" s="22"/>
      <c r="IIN69" s="22"/>
      <c r="IIO69" s="22"/>
      <c r="IIP69" s="22"/>
      <c r="IIQ69" s="22"/>
      <c r="IIR69" s="22"/>
      <c r="IIS69" s="22"/>
      <c r="IIT69" s="22"/>
      <c r="IIU69" s="22"/>
      <c r="IIV69" s="22"/>
      <c r="IIW69" s="22"/>
      <c r="IIX69" s="22"/>
      <c r="IIY69" s="22"/>
      <c r="IIZ69" s="22"/>
      <c r="IJA69" s="22"/>
      <c r="IJB69" s="22"/>
      <c r="IJC69" s="22"/>
      <c r="IJD69" s="22"/>
      <c r="IJE69" s="22"/>
      <c r="IJF69" s="22"/>
      <c r="IJG69" s="22"/>
      <c r="IJH69" s="22"/>
      <c r="IJI69" s="22"/>
      <c r="IJJ69" s="22"/>
      <c r="IJK69" s="22"/>
      <c r="IJL69" s="22"/>
      <c r="IJM69" s="22"/>
      <c r="IJN69" s="22"/>
      <c r="IJO69" s="22"/>
      <c r="IJP69" s="22"/>
      <c r="IJQ69" s="22"/>
      <c r="IJR69" s="22"/>
      <c r="IJS69" s="22"/>
      <c r="IJT69" s="22"/>
      <c r="IJU69" s="22"/>
      <c r="IJV69" s="22"/>
      <c r="IJW69" s="22"/>
      <c r="IJX69" s="22"/>
      <c r="IJY69" s="22"/>
      <c r="IJZ69" s="22"/>
      <c r="IKA69" s="22"/>
      <c r="IKB69" s="22"/>
      <c r="IKC69" s="22"/>
      <c r="IKD69" s="22"/>
      <c r="IKE69" s="22"/>
      <c r="IKF69" s="22"/>
      <c r="IKG69" s="22"/>
      <c r="IKH69" s="22"/>
      <c r="IKI69" s="22"/>
      <c r="IKJ69" s="22"/>
      <c r="IKK69" s="22"/>
      <c r="IKL69" s="22"/>
      <c r="IKM69" s="22"/>
      <c r="IKN69" s="22"/>
      <c r="IKO69" s="22"/>
      <c r="IKP69" s="22"/>
      <c r="IKQ69" s="22"/>
      <c r="IKR69" s="22"/>
      <c r="IKS69" s="22"/>
      <c r="IKT69" s="22"/>
      <c r="IKU69" s="22"/>
      <c r="IKV69" s="22"/>
      <c r="IKW69" s="22"/>
      <c r="IKX69" s="22"/>
      <c r="IKY69" s="22"/>
      <c r="IKZ69" s="22"/>
      <c r="ILA69" s="22"/>
      <c r="ILB69" s="22"/>
      <c r="ILC69" s="22"/>
      <c r="ILD69" s="22"/>
      <c r="ILE69" s="22"/>
      <c r="ILF69" s="22"/>
      <c r="ILG69" s="22"/>
      <c r="ILH69" s="22"/>
      <c r="ILI69" s="22"/>
      <c r="ILJ69" s="22"/>
      <c r="ILK69" s="22"/>
      <c r="ILL69" s="22"/>
      <c r="ILM69" s="22"/>
      <c r="ILN69" s="22"/>
      <c r="ILO69" s="22"/>
      <c r="ILP69" s="22"/>
      <c r="ILQ69" s="22"/>
      <c r="ILR69" s="22"/>
      <c r="ILS69" s="22"/>
      <c r="ILT69" s="22"/>
      <c r="ILU69" s="22"/>
      <c r="ILV69" s="22"/>
      <c r="ILW69" s="22"/>
      <c r="ILX69" s="22"/>
      <c r="ILY69" s="22"/>
      <c r="ILZ69" s="22"/>
      <c r="IMA69" s="22"/>
      <c r="IMB69" s="22"/>
      <c r="IMC69" s="22"/>
      <c r="IMD69" s="22"/>
      <c r="IME69" s="22"/>
      <c r="IMF69" s="22"/>
      <c r="IMG69" s="22"/>
      <c r="IMH69" s="22"/>
      <c r="IMI69" s="22"/>
      <c r="IMJ69" s="22"/>
      <c r="IMK69" s="22"/>
      <c r="IML69" s="22"/>
      <c r="IMM69" s="22"/>
      <c r="IMN69" s="22"/>
      <c r="IMO69" s="22"/>
      <c r="IMP69" s="22"/>
      <c r="IMQ69" s="22"/>
      <c r="IMR69" s="22"/>
      <c r="IMS69" s="22"/>
      <c r="IMT69" s="22"/>
      <c r="IMU69" s="22"/>
      <c r="IMV69" s="22"/>
      <c r="IMW69" s="22"/>
      <c r="IMX69" s="22"/>
      <c r="IMY69" s="22"/>
      <c r="IMZ69" s="22"/>
      <c r="INA69" s="22"/>
      <c r="INB69" s="22"/>
      <c r="INC69" s="22"/>
      <c r="IND69" s="22"/>
      <c r="INE69" s="22"/>
      <c r="INF69" s="22"/>
      <c r="ING69" s="22"/>
      <c r="INH69" s="22"/>
      <c r="INI69" s="22"/>
      <c r="INJ69" s="22"/>
      <c r="INK69" s="22"/>
      <c r="INL69" s="22"/>
      <c r="INM69" s="22"/>
      <c r="INN69" s="22"/>
      <c r="INO69" s="22"/>
      <c r="INP69" s="22"/>
      <c r="INQ69" s="22"/>
      <c r="INR69" s="22"/>
      <c r="INS69" s="22"/>
      <c r="INT69" s="22"/>
      <c r="INU69" s="22"/>
      <c r="INV69" s="22"/>
      <c r="INW69" s="22"/>
      <c r="INX69" s="22"/>
      <c r="INY69" s="22"/>
      <c r="INZ69" s="22"/>
      <c r="IOA69" s="22"/>
      <c r="IOB69" s="22"/>
      <c r="IOC69" s="22"/>
      <c r="IOD69" s="22"/>
      <c r="IOE69" s="22"/>
      <c r="IOF69" s="22"/>
      <c r="IOG69" s="22"/>
      <c r="IOH69" s="22"/>
      <c r="IOI69" s="22"/>
      <c r="IOJ69" s="22"/>
      <c r="IOK69" s="22"/>
      <c r="IOL69" s="22"/>
      <c r="IOM69" s="22"/>
      <c r="ION69" s="22"/>
      <c r="IOO69" s="22"/>
      <c r="IOP69" s="22"/>
      <c r="IOQ69" s="22"/>
      <c r="IOR69" s="22"/>
      <c r="IOS69" s="22"/>
      <c r="IOT69" s="22"/>
      <c r="IOU69" s="22"/>
      <c r="IOV69" s="22"/>
      <c r="IOW69" s="22"/>
      <c r="IOX69" s="22"/>
      <c r="IOY69" s="22"/>
      <c r="IOZ69" s="22"/>
      <c r="IPA69" s="22"/>
      <c r="IPB69" s="22"/>
      <c r="IPC69" s="22"/>
      <c r="IPD69" s="22"/>
      <c r="IPE69" s="22"/>
      <c r="IPF69" s="22"/>
      <c r="IPG69" s="22"/>
      <c r="IPH69" s="22"/>
      <c r="IPI69" s="22"/>
      <c r="IPJ69" s="22"/>
      <c r="IPK69" s="22"/>
      <c r="IPL69" s="22"/>
      <c r="IPM69" s="22"/>
      <c r="IPN69" s="22"/>
      <c r="IPO69" s="22"/>
      <c r="IPP69" s="22"/>
      <c r="IPQ69" s="22"/>
      <c r="IPR69" s="22"/>
      <c r="IPS69" s="22"/>
      <c r="IPT69" s="22"/>
      <c r="IPU69" s="22"/>
      <c r="IPV69" s="22"/>
      <c r="IPW69" s="22"/>
      <c r="IPX69" s="22"/>
      <c r="IPY69" s="22"/>
      <c r="IPZ69" s="22"/>
      <c r="IQA69" s="22"/>
      <c r="IQB69" s="22"/>
      <c r="IQC69" s="22"/>
      <c r="IQD69" s="22"/>
      <c r="IQE69" s="22"/>
      <c r="IQF69" s="22"/>
      <c r="IQG69" s="22"/>
      <c r="IQH69" s="22"/>
      <c r="IQI69" s="22"/>
      <c r="IQJ69" s="22"/>
      <c r="IQK69" s="22"/>
      <c r="IQL69" s="22"/>
      <c r="IQM69" s="22"/>
      <c r="IQN69" s="22"/>
      <c r="IQO69" s="22"/>
      <c r="IQP69" s="22"/>
      <c r="IQQ69" s="22"/>
      <c r="IQR69" s="22"/>
      <c r="IQS69" s="22"/>
      <c r="IQT69" s="22"/>
      <c r="IQU69" s="22"/>
      <c r="IQV69" s="22"/>
      <c r="IQW69" s="22"/>
      <c r="IQX69" s="22"/>
      <c r="IQY69" s="22"/>
      <c r="IQZ69" s="22"/>
      <c r="IRA69" s="22"/>
      <c r="IRB69" s="22"/>
      <c r="IRC69" s="22"/>
      <c r="IRD69" s="22"/>
      <c r="IRE69" s="22"/>
      <c r="IRF69" s="22"/>
      <c r="IRG69" s="22"/>
      <c r="IRH69" s="22"/>
      <c r="IRI69" s="22"/>
      <c r="IRJ69" s="22"/>
      <c r="IRK69" s="22"/>
      <c r="IRL69" s="22"/>
      <c r="IRM69" s="22"/>
      <c r="IRN69" s="22"/>
      <c r="IRO69" s="22"/>
      <c r="IRP69" s="22"/>
      <c r="IRQ69" s="22"/>
      <c r="IRR69" s="22"/>
      <c r="IRS69" s="22"/>
      <c r="IRT69" s="22"/>
      <c r="IRU69" s="22"/>
      <c r="IRV69" s="22"/>
      <c r="IRW69" s="22"/>
      <c r="IRX69" s="22"/>
      <c r="IRY69" s="22"/>
      <c r="IRZ69" s="22"/>
      <c r="ISA69" s="22"/>
      <c r="ISB69" s="22"/>
      <c r="ISC69" s="22"/>
      <c r="ISD69" s="22"/>
      <c r="ISE69" s="22"/>
      <c r="ISF69" s="22"/>
      <c r="ISG69" s="22"/>
      <c r="ISH69" s="22"/>
      <c r="ISI69" s="22"/>
      <c r="ISJ69" s="22"/>
      <c r="ISK69" s="22"/>
      <c r="ISL69" s="22"/>
      <c r="ISM69" s="22"/>
      <c r="ISN69" s="22"/>
      <c r="ISO69" s="22"/>
      <c r="ISP69" s="22"/>
      <c r="ISQ69" s="22"/>
      <c r="ISR69" s="22"/>
      <c r="ISS69" s="22"/>
      <c r="IST69" s="22"/>
      <c r="ISU69" s="22"/>
      <c r="ISV69" s="22"/>
      <c r="ISW69" s="22"/>
      <c r="ISX69" s="22"/>
      <c r="ISY69" s="22"/>
      <c r="ISZ69" s="22"/>
      <c r="ITA69" s="22"/>
      <c r="ITB69" s="22"/>
      <c r="ITC69" s="22"/>
      <c r="ITD69" s="22"/>
      <c r="ITE69" s="22"/>
      <c r="ITF69" s="22"/>
      <c r="ITG69" s="22"/>
      <c r="ITH69" s="22"/>
      <c r="ITI69" s="22"/>
      <c r="ITJ69" s="22"/>
      <c r="ITK69" s="22"/>
      <c r="ITL69" s="22"/>
      <c r="ITM69" s="22"/>
      <c r="ITN69" s="22"/>
      <c r="ITO69" s="22"/>
      <c r="ITP69" s="22"/>
      <c r="ITQ69" s="22"/>
      <c r="ITR69" s="22"/>
      <c r="ITS69" s="22"/>
      <c r="ITT69" s="22"/>
      <c r="ITU69" s="22"/>
      <c r="ITV69" s="22"/>
      <c r="ITW69" s="22"/>
      <c r="ITX69" s="22"/>
      <c r="ITY69" s="22"/>
      <c r="ITZ69" s="22"/>
      <c r="IUA69" s="22"/>
      <c r="IUB69" s="22"/>
      <c r="IUC69" s="22"/>
      <c r="IUD69" s="22"/>
      <c r="IUE69" s="22"/>
      <c r="IUF69" s="22"/>
      <c r="IUG69" s="22"/>
      <c r="IUH69" s="22"/>
      <c r="IUI69" s="22"/>
      <c r="IUJ69" s="22"/>
      <c r="IUK69" s="22"/>
      <c r="IUL69" s="22"/>
      <c r="IUM69" s="22"/>
      <c r="IUN69" s="22"/>
      <c r="IUO69" s="22"/>
      <c r="IUP69" s="22"/>
      <c r="IUQ69" s="22"/>
      <c r="IUR69" s="22"/>
      <c r="IUS69" s="22"/>
      <c r="IUT69" s="22"/>
      <c r="IUU69" s="22"/>
      <c r="IUV69" s="22"/>
      <c r="IUW69" s="22"/>
      <c r="IUX69" s="22"/>
      <c r="IUY69" s="22"/>
      <c r="IUZ69" s="22"/>
      <c r="IVA69" s="22"/>
      <c r="IVB69" s="22"/>
      <c r="IVC69" s="22"/>
      <c r="IVD69" s="22"/>
      <c r="IVE69" s="22"/>
      <c r="IVF69" s="22"/>
      <c r="IVG69" s="22"/>
      <c r="IVH69" s="22"/>
      <c r="IVI69" s="22"/>
      <c r="IVJ69" s="22"/>
      <c r="IVK69" s="22"/>
      <c r="IVL69" s="22"/>
      <c r="IVM69" s="22"/>
      <c r="IVN69" s="22"/>
      <c r="IVO69" s="22"/>
      <c r="IVP69" s="22"/>
      <c r="IVQ69" s="22"/>
      <c r="IVR69" s="22"/>
      <c r="IVS69" s="22"/>
      <c r="IVT69" s="22"/>
      <c r="IVU69" s="22"/>
      <c r="IVV69" s="22"/>
      <c r="IVW69" s="22"/>
      <c r="IVX69" s="22"/>
      <c r="IVY69" s="22"/>
      <c r="IVZ69" s="22"/>
      <c r="IWA69" s="22"/>
      <c r="IWB69" s="22"/>
      <c r="IWC69" s="22"/>
      <c r="IWD69" s="22"/>
      <c r="IWE69" s="22"/>
      <c r="IWF69" s="22"/>
      <c r="IWG69" s="22"/>
      <c r="IWH69" s="22"/>
      <c r="IWI69" s="22"/>
      <c r="IWJ69" s="22"/>
      <c r="IWK69" s="22"/>
      <c r="IWL69" s="22"/>
      <c r="IWM69" s="22"/>
      <c r="IWN69" s="22"/>
      <c r="IWO69" s="22"/>
      <c r="IWP69" s="22"/>
      <c r="IWQ69" s="22"/>
      <c r="IWR69" s="22"/>
      <c r="IWS69" s="22"/>
      <c r="IWT69" s="22"/>
      <c r="IWU69" s="22"/>
      <c r="IWV69" s="22"/>
      <c r="IWW69" s="22"/>
      <c r="IWX69" s="22"/>
      <c r="IWY69" s="22"/>
      <c r="IWZ69" s="22"/>
      <c r="IXA69" s="22"/>
      <c r="IXB69" s="22"/>
      <c r="IXC69" s="22"/>
      <c r="IXD69" s="22"/>
      <c r="IXE69" s="22"/>
      <c r="IXF69" s="22"/>
      <c r="IXG69" s="22"/>
      <c r="IXH69" s="22"/>
      <c r="IXI69" s="22"/>
      <c r="IXJ69" s="22"/>
      <c r="IXK69" s="22"/>
      <c r="IXL69" s="22"/>
      <c r="IXM69" s="22"/>
      <c r="IXN69" s="22"/>
      <c r="IXO69" s="22"/>
      <c r="IXP69" s="22"/>
      <c r="IXQ69" s="22"/>
      <c r="IXR69" s="22"/>
      <c r="IXS69" s="22"/>
      <c r="IXT69" s="22"/>
      <c r="IXU69" s="22"/>
      <c r="IXV69" s="22"/>
      <c r="IXW69" s="22"/>
      <c r="IXX69" s="22"/>
      <c r="IXY69" s="22"/>
      <c r="IXZ69" s="22"/>
      <c r="IYA69" s="22"/>
      <c r="IYB69" s="22"/>
      <c r="IYC69" s="22"/>
      <c r="IYD69" s="22"/>
      <c r="IYE69" s="22"/>
      <c r="IYF69" s="22"/>
      <c r="IYG69" s="22"/>
      <c r="IYH69" s="22"/>
      <c r="IYI69" s="22"/>
      <c r="IYJ69" s="22"/>
      <c r="IYK69" s="22"/>
      <c r="IYL69" s="22"/>
      <c r="IYM69" s="22"/>
      <c r="IYN69" s="22"/>
      <c r="IYO69" s="22"/>
      <c r="IYP69" s="22"/>
      <c r="IYQ69" s="22"/>
      <c r="IYR69" s="22"/>
      <c r="IYS69" s="22"/>
      <c r="IYT69" s="22"/>
      <c r="IYU69" s="22"/>
      <c r="IYV69" s="22"/>
      <c r="IYW69" s="22"/>
      <c r="IYX69" s="22"/>
      <c r="IYY69" s="22"/>
      <c r="IYZ69" s="22"/>
      <c r="IZA69" s="22"/>
      <c r="IZB69" s="22"/>
      <c r="IZC69" s="22"/>
      <c r="IZD69" s="22"/>
      <c r="IZE69" s="22"/>
      <c r="IZF69" s="22"/>
      <c r="IZG69" s="22"/>
      <c r="IZH69" s="22"/>
      <c r="IZI69" s="22"/>
      <c r="IZJ69" s="22"/>
      <c r="IZK69" s="22"/>
      <c r="IZL69" s="22"/>
      <c r="IZM69" s="22"/>
      <c r="IZN69" s="22"/>
      <c r="IZO69" s="22"/>
      <c r="IZP69" s="22"/>
      <c r="IZQ69" s="22"/>
      <c r="IZR69" s="22"/>
      <c r="IZS69" s="22"/>
      <c r="IZT69" s="22"/>
      <c r="IZU69" s="22"/>
      <c r="IZV69" s="22"/>
      <c r="IZW69" s="22"/>
      <c r="IZX69" s="22"/>
      <c r="IZY69" s="22"/>
      <c r="IZZ69" s="22"/>
      <c r="JAA69" s="22"/>
      <c r="JAB69" s="22"/>
      <c r="JAC69" s="22"/>
      <c r="JAD69" s="22"/>
      <c r="JAE69" s="22"/>
      <c r="JAF69" s="22"/>
      <c r="JAG69" s="22"/>
      <c r="JAH69" s="22"/>
      <c r="JAI69" s="22"/>
      <c r="JAJ69" s="22"/>
      <c r="JAK69" s="22"/>
      <c r="JAL69" s="22"/>
      <c r="JAM69" s="22"/>
      <c r="JAN69" s="22"/>
      <c r="JAO69" s="22"/>
      <c r="JAP69" s="22"/>
      <c r="JAQ69" s="22"/>
      <c r="JAR69" s="22"/>
      <c r="JAS69" s="22"/>
      <c r="JAT69" s="22"/>
      <c r="JAU69" s="22"/>
      <c r="JAV69" s="22"/>
      <c r="JAW69" s="22"/>
      <c r="JAX69" s="22"/>
      <c r="JAY69" s="22"/>
      <c r="JAZ69" s="22"/>
      <c r="JBA69" s="22"/>
      <c r="JBB69" s="22"/>
      <c r="JBC69" s="22"/>
      <c r="JBD69" s="22"/>
      <c r="JBE69" s="22"/>
      <c r="JBF69" s="22"/>
      <c r="JBG69" s="22"/>
      <c r="JBH69" s="22"/>
      <c r="JBI69" s="22"/>
      <c r="JBJ69" s="22"/>
      <c r="JBK69" s="22"/>
      <c r="JBL69" s="22"/>
      <c r="JBM69" s="22"/>
      <c r="JBN69" s="22"/>
      <c r="JBO69" s="22"/>
      <c r="JBP69" s="22"/>
      <c r="JBQ69" s="22"/>
      <c r="JBR69" s="22"/>
      <c r="JBS69" s="22"/>
      <c r="JBT69" s="22"/>
      <c r="JBU69" s="22"/>
      <c r="JBV69" s="22"/>
      <c r="JBW69" s="22"/>
      <c r="JBX69" s="22"/>
      <c r="JBY69" s="22"/>
      <c r="JBZ69" s="22"/>
      <c r="JCA69" s="22"/>
      <c r="JCB69" s="22"/>
      <c r="JCC69" s="22"/>
      <c r="JCD69" s="22"/>
      <c r="JCE69" s="22"/>
      <c r="JCF69" s="22"/>
      <c r="JCG69" s="22"/>
      <c r="JCH69" s="22"/>
      <c r="JCI69" s="22"/>
      <c r="JCJ69" s="22"/>
      <c r="JCK69" s="22"/>
      <c r="JCL69" s="22"/>
      <c r="JCM69" s="22"/>
      <c r="JCN69" s="22"/>
      <c r="JCO69" s="22"/>
      <c r="JCP69" s="22"/>
      <c r="JCQ69" s="22"/>
      <c r="JCR69" s="22"/>
      <c r="JCS69" s="22"/>
      <c r="JCT69" s="22"/>
      <c r="JCU69" s="22"/>
      <c r="JCV69" s="22"/>
      <c r="JCW69" s="22"/>
      <c r="JCX69" s="22"/>
      <c r="JCY69" s="22"/>
      <c r="JCZ69" s="22"/>
      <c r="JDA69" s="22"/>
      <c r="JDB69" s="22"/>
      <c r="JDC69" s="22"/>
      <c r="JDD69" s="22"/>
      <c r="JDE69" s="22"/>
      <c r="JDF69" s="22"/>
      <c r="JDG69" s="22"/>
      <c r="JDH69" s="22"/>
      <c r="JDI69" s="22"/>
      <c r="JDJ69" s="22"/>
      <c r="JDK69" s="22"/>
      <c r="JDL69" s="22"/>
      <c r="JDM69" s="22"/>
      <c r="JDN69" s="22"/>
      <c r="JDO69" s="22"/>
      <c r="JDP69" s="22"/>
      <c r="JDQ69" s="22"/>
      <c r="JDR69" s="22"/>
      <c r="JDS69" s="22"/>
      <c r="JDT69" s="22"/>
      <c r="JDU69" s="22"/>
      <c r="JDV69" s="22"/>
      <c r="JDW69" s="22"/>
      <c r="JDX69" s="22"/>
      <c r="JDY69" s="22"/>
      <c r="JDZ69" s="22"/>
      <c r="JEA69" s="22"/>
      <c r="JEB69" s="22"/>
      <c r="JEC69" s="22"/>
      <c r="JED69" s="22"/>
      <c r="JEE69" s="22"/>
      <c r="JEF69" s="22"/>
      <c r="JEG69" s="22"/>
      <c r="JEH69" s="22"/>
      <c r="JEI69" s="22"/>
      <c r="JEJ69" s="22"/>
      <c r="JEK69" s="22"/>
      <c r="JEL69" s="22"/>
      <c r="JEM69" s="22"/>
      <c r="JEN69" s="22"/>
      <c r="JEO69" s="22"/>
      <c r="JEP69" s="22"/>
      <c r="JEQ69" s="22"/>
      <c r="JER69" s="22"/>
      <c r="JES69" s="22"/>
      <c r="JET69" s="22"/>
      <c r="JEU69" s="22"/>
      <c r="JEV69" s="22"/>
      <c r="JEW69" s="22"/>
      <c r="JEX69" s="22"/>
      <c r="JEY69" s="22"/>
      <c r="JEZ69" s="22"/>
      <c r="JFA69" s="22"/>
      <c r="JFB69" s="22"/>
      <c r="JFC69" s="22"/>
      <c r="JFD69" s="22"/>
      <c r="JFE69" s="22"/>
      <c r="JFF69" s="22"/>
      <c r="JFG69" s="22"/>
      <c r="JFH69" s="22"/>
      <c r="JFI69" s="22"/>
      <c r="JFJ69" s="22"/>
      <c r="JFK69" s="22"/>
      <c r="JFL69" s="22"/>
      <c r="JFM69" s="22"/>
      <c r="JFN69" s="22"/>
      <c r="JFO69" s="22"/>
      <c r="JFP69" s="22"/>
      <c r="JFQ69" s="22"/>
      <c r="JFR69" s="22"/>
      <c r="JFS69" s="22"/>
      <c r="JFT69" s="22"/>
      <c r="JFU69" s="22"/>
      <c r="JFV69" s="22"/>
      <c r="JFW69" s="22"/>
      <c r="JFX69" s="22"/>
      <c r="JFY69" s="22"/>
      <c r="JFZ69" s="22"/>
      <c r="JGA69" s="22"/>
      <c r="JGB69" s="22"/>
      <c r="JGC69" s="22"/>
      <c r="JGD69" s="22"/>
      <c r="JGE69" s="22"/>
      <c r="JGF69" s="22"/>
      <c r="JGG69" s="22"/>
      <c r="JGH69" s="22"/>
      <c r="JGI69" s="22"/>
      <c r="JGJ69" s="22"/>
      <c r="JGK69" s="22"/>
      <c r="JGL69" s="22"/>
      <c r="JGM69" s="22"/>
      <c r="JGN69" s="22"/>
      <c r="JGO69" s="22"/>
      <c r="JGP69" s="22"/>
      <c r="JGQ69" s="22"/>
      <c r="JGR69" s="22"/>
      <c r="JGS69" s="22"/>
      <c r="JGT69" s="22"/>
      <c r="JGU69" s="22"/>
      <c r="JGV69" s="22"/>
      <c r="JGW69" s="22"/>
      <c r="JGX69" s="22"/>
      <c r="JGY69" s="22"/>
      <c r="JGZ69" s="22"/>
      <c r="JHA69" s="22"/>
      <c r="JHB69" s="22"/>
      <c r="JHC69" s="22"/>
      <c r="JHD69" s="22"/>
      <c r="JHE69" s="22"/>
      <c r="JHF69" s="22"/>
      <c r="JHG69" s="22"/>
      <c r="JHH69" s="22"/>
      <c r="JHI69" s="22"/>
      <c r="JHJ69" s="22"/>
      <c r="JHK69" s="22"/>
      <c r="JHL69" s="22"/>
      <c r="JHM69" s="22"/>
      <c r="JHN69" s="22"/>
      <c r="JHO69" s="22"/>
      <c r="JHP69" s="22"/>
      <c r="JHQ69" s="22"/>
      <c r="JHR69" s="22"/>
      <c r="JHS69" s="22"/>
      <c r="JHT69" s="22"/>
      <c r="JHU69" s="22"/>
      <c r="JHV69" s="22"/>
      <c r="JHW69" s="22"/>
      <c r="JHX69" s="22"/>
      <c r="JHY69" s="22"/>
      <c r="JHZ69" s="22"/>
      <c r="JIA69" s="22"/>
      <c r="JIB69" s="22"/>
      <c r="JIC69" s="22"/>
      <c r="JID69" s="22"/>
      <c r="JIE69" s="22"/>
      <c r="JIF69" s="22"/>
      <c r="JIG69" s="22"/>
      <c r="JIH69" s="22"/>
      <c r="JII69" s="22"/>
      <c r="JIJ69" s="22"/>
      <c r="JIK69" s="22"/>
      <c r="JIL69" s="22"/>
      <c r="JIM69" s="22"/>
      <c r="JIN69" s="22"/>
      <c r="JIO69" s="22"/>
      <c r="JIP69" s="22"/>
      <c r="JIQ69" s="22"/>
      <c r="JIR69" s="22"/>
      <c r="JIS69" s="22"/>
      <c r="JIT69" s="22"/>
      <c r="JIU69" s="22"/>
      <c r="JIV69" s="22"/>
      <c r="JIW69" s="22"/>
      <c r="JIX69" s="22"/>
      <c r="JIY69" s="22"/>
      <c r="JIZ69" s="22"/>
      <c r="JJA69" s="22"/>
      <c r="JJB69" s="22"/>
      <c r="JJC69" s="22"/>
      <c r="JJD69" s="22"/>
      <c r="JJE69" s="22"/>
      <c r="JJF69" s="22"/>
      <c r="JJG69" s="22"/>
      <c r="JJH69" s="22"/>
      <c r="JJI69" s="22"/>
      <c r="JJJ69" s="22"/>
      <c r="JJK69" s="22"/>
      <c r="JJL69" s="22"/>
      <c r="JJM69" s="22"/>
      <c r="JJN69" s="22"/>
      <c r="JJO69" s="22"/>
      <c r="JJP69" s="22"/>
      <c r="JJQ69" s="22"/>
      <c r="JJR69" s="22"/>
      <c r="JJS69" s="22"/>
      <c r="JJT69" s="22"/>
      <c r="JJU69" s="22"/>
      <c r="JJV69" s="22"/>
      <c r="JJW69" s="22"/>
      <c r="JJX69" s="22"/>
      <c r="JJY69" s="22"/>
      <c r="JJZ69" s="22"/>
      <c r="JKA69" s="22"/>
      <c r="JKB69" s="22"/>
      <c r="JKC69" s="22"/>
      <c r="JKD69" s="22"/>
      <c r="JKE69" s="22"/>
      <c r="JKF69" s="22"/>
      <c r="JKG69" s="22"/>
      <c r="JKH69" s="22"/>
      <c r="JKI69" s="22"/>
      <c r="JKJ69" s="22"/>
      <c r="JKK69" s="22"/>
      <c r="JKL69" s="22"/>
      <c r="JKM69" s="22"/>
      <c r="JKN69" s="22"/>
      <c r="JKO69" s="22"/>
      <c r="JKP69" s="22"/>
      <c r="JKQ69" s="22"/>
      <c r="JKR69" s="22"/>
      <c r="JKS69" s="22"/>
      <c r="JKT69" s="22"/>
      <c r="JKU69" s="22"/>
      <c r="JKV69" s="22"/>
      <c r="JKW69" s="22"/>
      <c r="JKX69" s="22"/>
      <c r="JKY69" s="22"/>
      <c r="JKZ69" s="22"/>
      <c r="JLA69" s="22"/>
      <c r="JLB69" s="22"/>
      <c r="JLC69" s="22"/>
      <c r="JLD69" s="22"/>
      <c r="JLE69" s="22"/>
      <c r="JLF69" s="22"/>
      <c r="JLG69" s="22"/>
      <c r="JLH69" s="22"/>
      <c r="JLI69" s="22"/>
      <c r="JLJ69" s="22"/>
      <c r="JLK69" s="22"/>
      <c r="JLL69" s="22"/>
      <c r="JLM69" s="22"/>
      <c r="JLN69" s="22"/>
      <c r="JLO69" s="22"/>
      <c r="JLP69" s="22"/>
      <c r="JLQ69" s="22"/>
      <c r="JLR69" s="22"/>
      <c r="JLS69" s="22"/>
      <c r="JLT69" s="22"/>
      <c r="JLU69" s="22"/>
      <c r="JLV69" s="22"/>
      <c r="JLW69" s="22"/>
      <c r="JLX69" s="22"/>
      <c r="JLY69" s="22"/>
      <c r="JLZ69" s="22"/>
      <c r="JMA69" s="22"/>
      <c r="JMB69" s="22"/>
      <c r="JMC69" s="22"/>
      <c r="JMD69" s="22"/>
      <c r="JME69" s="22"/>
      <c r="JMF69" s="22"/>
      <c r="JMG69" s="22"/>
      <c r="JMH69" s="22"/>
      <c r="JMI69" s="22"/>
      <c r="JMJ69" s="22"/>
      <c r="JMK69" s="22"/>
      <c r="JML69" s="22"/>
      <c r="JMM69" s="22"/>
      <c r="JMN69" s="22"/>
      <c r="JMO69" s="22"/>
      <c r="JMP69" s="22"/>
      <c r="JMQ69" s="22"/>
      <c r="JMR69" s="22"/>
      <c r="JMS69" s="22"/>
      <c r="JMT69" s="22"/>
      <c r="JMU69" s="22"/>
      <c r="JMV69" s="22"/>
      <c r="JMW69" s="22"/>
      <c r="JMX69" s="22"/>
      <c r="JMY69" s="22"/>
      <c r="JMZ69" s="22"/>
      <c r="JNA69" s="22"/>
      <c r="JNB69" s="22"/>
      <c r="JNC69" s="22"/>
      <c r="JND69" s="22"/>
      <c r="JNE69" s="22"/>
      <c r="JNF69" s="22"/>
      <c r="JNG69" s="22"/>
      <c r="JNH69" s="22"/>
      <c r="JNI69" s="22"/>
      <c r="JNJ69" s="22"/>
      <c r="JNK69" s="22"/>
      <c r="JNL69" s="22"/>
      <c r="JNM69" s="22"/>
      <c r="JNN69" s="22"/>
      <c r="JNO69" s="22"/>
      <c r="JNP69" s="22"/>
      <c r="JNQ69" s="22"/>
      <c r="JNR69" s="22"/>
      <c r="JNS69" s="22"/>
      <c r="JNT69" s="22"/>
      <c r="JNU69" s="22"/>
      <c r="JNV69" s="22"/>
      <c r="JNW69" s="22"/>
      <c r="JNX69" s="22"/>
      <c r="JNY69" s="22"/>
      <c r="JNZ69" s="22"/>
      <c r="JOA69" s="22"/>
      <c r="JOB69" s="22"/>
      <c r="JOC69" s="22"/>
      <c r="JOD69" s="22"/>
      <c r="JOE69" s="22"/>
      <c r="JOF69" s="22"/>
      <c r="JOG69" s="22"/>
      <c r="JOH69" s="22"/>
      <c r="JOI69" s="22"/>
      <c r="JOJ69" s="22"/>
      <c r="JOK69" s="22"/>
      <c r="JOL69" s="22"/>
      <c r="JOM69" s="22"/>
      <c r="JON69" s="22"/>
      <c r="JOO69" s="22"/>
      <c r="JOP69" s="22"/>
      <c r="JOQ69" s="22"/>
      <c r="JOR69" s="22"/>
      <c r="JOS69" s="22"/>
      <c r="JOT69" s="22"/>
      <c r="JOU69" s="22"/>
      <c r="JOV69" s="22"/>
      <c r="JOW69" s="22"/>
      <c r="JOX69" s="22"/>
      <c r="JOY69" s="22"/>
      <c r="JOZ69" s="22"/>
      <c r="JPA69" s="22"/>
      <c r="JPB69" s="22"/>
      <c r="JPC69" s="22"/>
      <c r="JPD69" s="22"/>
      <c r="JPE69" s="22"/>
      <c r="JPF69" s="22"/>
      <c r="JPG69" s="22"/>
      <c r="JPH69" s="22"/>
      <c r="JPI69" s="22"/>
      <c r="JPJ69" s="22"/>
      <c r="JPK69" s="22"/>
      <c r="JPL69" s="22"/>
      <c r="JPM69" s="22"/>
      <c r="JPN69" s="22"/>
      <c r="JPO69" s="22"/>
      <c r="JPP69" s="22"/>
      <c r="JPQ69" s="22"/>
      <c r="JPR69" s="22"/>
      <c r="JPS69" s="22"/>
      <c r="JPT69" s="22"/>
      <c r="JPU69" s="22"/>
      <c r="JPV69" s="22"/>
      <c r="JPW69" s="22"/>
      <c r="JPX69" s="22"/>
      <c r="JPY69" s="22"/>
      <c r="JPZ69" s="22"/>
      <c r="JQA69" s="22"/>
      <c r="JQB69" s="22"/>
      <c r="JQC69" s="22"/>
      <c r="JQD69" s="22"/>
      <c r="JQE69" s="22"/>
      <c r="JQF69" s="22"/>
      <c r="JQG69" s="22"/>
      <c r="JQH69" s="22"/>
      <c r="JQI69" s="22"/>
      <c r="JQJ69" s="22"/>
      <c r="JQK69" s="22"/>
      <c r="JQL69" s="22"/>
      <c r="JQM69" s="22"/>
      <c r="JQN69" s="22"/>
      <c r="JQO69" s="22"/>
      <c r="JQP69" s="22"/>
      <c r="JQQ69" s="22"/>
      <c r="JQR69" s="22"/>
      <c r="JQS69" s="22"/>
      <c r="JQT69" s="22"/>
      <c r="JQU69" s="22"/>
      <c r="JQV69" s="22"/>
      <c r="JQW69" s="22"/>
      <c r="JQX69" s="22"/>
      <c r="JQY69" s="22"/>
      <c r="JQZ69" s="22"/>
      <c r="JRA69" s="22"/>
      <c r="JRB69" s="22"/>
      <c r="JRC69" s="22"/>
      <c r="JRD69" s="22"/>
      <c r="JRE69" s="22"/>
      <c r="JRF69" s="22"/>
      <c r="JRG69" s="22"/>
      <c r="JRH69" s="22"/>
      <c r="JRI69" s="22"/>
      <c r="JRJ69" s="22"/>
      <c r="JRK69" s="22"/>
      <c r="JRL69" s="22"/>
      <c r="JRM69" s="22"/>
      <c r="JRN69" s="22"/>
      <c r="JRO69" s="22"/>
      <c r="JRP69" s="22"/>
      <c r="JRQ69" s="22"/>
      <c r="JRR69" s="22"/>
      <c r="JRS69" s="22"/>
      <c r="JRT69" s="22"/>
      <c r="JRU69" s="22"/>
      <c r="JRV69" s="22"/>
      <c r="JRW69" s="22"/>
      <c r="JRX69" s="22"/>
      <c r="JRY69" s="22"/>
      <c r="JRZ69" s="22"/>
      <c r="JSA69" s="22"/>
      <c r="JSB69" s="22"/>
      <c r="JSC69" s="22"/>
      <c r="JSD69" s="22"/>
      <c r="JSE69" s="22"/>
      <c r="JSF69" s="22"/>
      <c r="JSG69" s="22"/>
      <c r="JSH69" s="22"/>
      <c r="JSI69" s="22"/>
      <c r="JSJ69" s="22"/>
      <c r="JSK69" s="22"/>
      <c r="JSL69" s="22"/>
      <c r="JSM69" s="22"/>
      <c r="JSN69" s="22"/>
      <c r="JSO69" s="22"/>
      <c r="JSP69" s="22"/>
      <c r="JSQ69" s="22"/>
      <c r="JSR69" s="22"/>
      <c r="JSS69" s="22"/>
      <c r="JST69" s="22"/>
      <c r="JSU69" s="22"/>
      <c r="JSV69" s="22"/>
      <c r="JSW69" s="22"/>
      <c r="JSX69" s="22"/>
      <c r="JSY69" s="22"/>
      <c r="JSZ69" s="22"/>
      <c r="JTA69" s="22"/>
      <c r="JTB69" s="22"/>
      <c r="JTC69" s="22"/>
      <c r="JTD69" s="22"/>
      <c r="JTE69" s="22"/>
      <c r="JTF69" s="22"/>
      <c r="JTG69" s="22"/>
      <c r="JTH69" s="22"/>
      <c r="JTI69" s="22"/>
      <c r="JTJ69" s="22"/>
      <c r="JTK69" s="22"/>
      <c r="JTL69" s="22"/>
      <c r="JTM69" s="22"/>
      <c r="JTN69" s="22"/>
      <c r="JTO69" s="22"/>
      <c r="JTP69" s="22"/>
      <c r="JTQ69" s="22"/>
      <c r="JTR69" s="22"/>
      <c r="JTS69" s="22"/>
      <c r="JTT69" s="22"/>
      <c r="JTU69" s="22"/>
      <c r="JTV69" s="22"/>
      <c r="JTW69" s="22"/>
      <c r="JTX69" s="22"/>
      <c r="JTY69" s="22"/>
      <c r="JTZ69" s="22"/>
      <c r="JUA69" s="22"/>
      <c r="JUB69" s="22"/>
      <c r="JUC69" s="22"/>
      <c r="JUD69" s="22"/>
      <c r="JUE69" s="22"/>
      <c r="JUF69" s="22"/>
      <c r="JUG69" s="22"/>
      <c r="JUH69" s="22"/>
      <c r="JUI69" s="22"/>
      <c r="JUJ69" s="22"/>
      <c r="JUK69" s="22"/>
      <c r="JUL69" s="22"/>
      <c r="JUM69" s="22"/>
      <c r="JUN69" s="22"/>
      <c r="JUO69" s="22"/>
      <c r="JUP69" s="22"/>
      <c r="JUQ69" s="22"/>
      <c r="JUR69" s="22"/>
      <c r="JUS69" s="22"/>
      <c r="JUT69" s="22"/>
      <c r="JUU69" s="22"/>
      <c r="JUV69" s="22"/>
      <c r="JUW69" s="22"/>
      <c r="JUX69" s="22"/>
      <c r="JUY69" s="22"/>
      <c r="JUZ69" s="22"/>
      <c r="JVA69" s="22"/>
      <c r="JVB69" s="22"/>
      <c r="JVC69" s="22"/>
      <c r="JVD69" s="22"/>
      <c r="JVE69" s="22"/>
      <c r="JVF69" s="22"/>
      <c r="JVG69" s="22"/>
      <c r="JVH69" s="22"/>
      <c r="JVI69" s="22"/>
      <c r="JVJ69" s="22"/>
      <c r="JVK69" s="22"/>
      <c r="JVL69" s="22"/>
      <c r="JVM69" s="22"/>
      <c r="JVN69" s="22"/>
      <c r="JVO69" s="22"/>
      <c r="JVP69" s="22"/>
      <c r="JVQ69" s="22"/>
      <c r="JVR69" s="22"/>
      <c r="JVS69" s="22"/>
      <c r="JVT69" s="22"/>
      <c r="JVU69" s="22"/>
      <c r="JVV69" s="22"/>
      <c r="JVW69" s="22"/>
      <c r="JVX69" s="22"/>
      <c r="JVY69" s="22"/>
      <c r="JVZ69" s="22"/>
      <c r="JWA69" s="22"/>
      <c r="JWB69" s="22"/>
      <c r="JWC69" s="22"/>
      <c r="JWD69" s="22"/>
      <c r="JWE69" s="22"/>
      <c r="JWF69" s="22"/>
      <c r="JWG69" s="22"/>
      <c r="JWH69" s="22"/>
      <c r="JWI69" s="22"/>
      <c r="JWJ69" s="22"/>
      <c r="JWK69" s="22"/>
      <c r="JWL69" s="22"/>
      <c r="JWM69" s="22"/>
      <c r="JWN69" s="22"/>
      <c r="JWO69" s="22"/>
      <c r="JWP69" s="22"/>
      <c r="JWQ69" s="22"/>
      <c r="JWR69" s="22"/>
      <c r="JWS69" s="22"/>
      <c r="JWT69" s="22"/>
      <c r="JWU69" s="22"/>
      <c r="JWV69" s="22"/>
      <c r="JWW69" s="22"/>
      <c r="JWX69" s="22"/>
      <c r="JWY69" s="22"/>
      <c r="JWZ69" s="22"/>
      <c r="JXA69" s="22"/>
      <c r="JXB69" s="22"/>
      <c r="JXC69" s="22"/>
      <c r="JXD69" s="22"/>
      <c r="JXE69" s="22"/>
      <c r="JXF69" s="22"/>
      <c r="JXG69" s="22"/>
      <c r="JXH69" s="22"/>
      <c r="JXI69" s="22"/>
      <c r="JXJ69" s="22"/>
      <c r="JXK69" s="22"/>
      <c r="JXL69" s="22"/>
      <c r="JXM69" s="22"/>
      <c r="JXN69" s="22"/>
      <c r="JXO69" s="22"/>
      <c r="JXP69" s="22"/>
      <c r="JXQ69" s="22"/>
      <c r="JXR69" s="22"/>
      <c r="JXS69" s="22"/>
      <c r="JXT69" s="22"/>
      <c r="JXU69" s="22"/>
      <c r="JXV69" s="22"/>
      <c r="JXW69" s="22"/>
      <c r="JXX69" s="22"/>
      <c r="JXY69" s="22"/>
      <c r="JXZ69" s="22"/>
      <c r="JYA69" s="22"/>
      <c r="JYB69" s="22"/>
      <c r="JYC69" s="22"/>
      <c r="JYD69" s="22"/>
      <c r="JYE69" s="22"/>
      <c r="JYF69" s="22"/>
      <c r="JYG69" s="22"/>
      <c r="JYH69" s="22"/>
      <c r="JYI69" s="22"/>
      <c r="JYJ69" s="22"/>
      <c r="JYK69" s="22"/>
      <c r="JYL69" s="22"/>
      <c r="JYM69" s="22"/>
      <c r="JYN69" s="22"/>
      <c r="JYO69" s="22"/>
      <c r="JYP69" s="22"/>
      <c r="JYQ69" s="22"/>
      <c r="JYR69" s="22"/>
      <c r="JYS69" s="22"/>
      <c r="JYT69" s="22"/>
      <c r="JYU69" s="22"/>
      <c r="JYV69" s="22"/>
      <c r="JYW69" s="22"/>
      <c r="JYX69" s="22"/>
      <c r="JYY69" s="22"/>
      <c r="JYZ69" s="22"/>
      <c r="JZA69" s="22"/>
      <c r="JZB69" s="22"/>
      <c r="JZC69" s="22"/>
      <c r="JZD69" s="22"/>
      <c r="JZE69" s="22"/>
      <c r="JZF69" s="22"/>
      <c r="JZG69" s="22"/>
      <c r="JZH69" s="22"/>
      <c r="JZI69" s="22"/>
      <c r="JZJ69" s="22"/>
      <c r="JZK69" s="22"/>
      <c r="JZL69" s="22"/>
      <c r="JZM69" s="22"/>
      <c r="JZN69" s="22"/>
      <c r="JZO69" s="22"/>
      <c r="JZP69" s="22"/>
      <c r="JZQ69" s="22"/>
      <c r="JZR69" s="22"/>
      <c r="JZS69" s="22"/>
      <c r="JZT69" s="22"/>
      <c r="JZU69" s="22"/>
      <c r="JZV69" s="22"/>
      <c r="JZW69" s="22"/>
      <c r="JZX69" s="22"/>
      <c r="JZY69" s="22"/>
      <c r="JZZ69" s="22"/>
      <c r="KAA69" s="22"/>
      <c r="KAB69" s="22"/>
      <c r="KAC69" s="22"/>
      <c r="KAD69" s="22"/>
      <c r="KAE69" s="22"/>
      <c r="KAF69" s="22"/>
      <c r="KAG69" s="22"/>
      <c r="KAH69" s="22"/>
      <c r="KAI69" s="22"/>
      <c r="KAJ69" s="22"/>
      <c r="KAK69" s="22"/>
      <c r="KAL69" s="22"/>
      <c r="KAM69" s="22"/>
      <c r="KAN69" s="22"/>
      <c r="KAO69" s="22"/>
      <c r="KAP69" s="22"/>
      <c r="KAQ69" s="22"/>
      <c r="KAR69" s="22"/>
      <c r="KAS69" s="22"/>
      <c r="KAT69" s="22"/>
      <c r="KAU69" s="22"/>
      <c r="KAV69" s="22"/>
      <c r="KAW69" s="22"/>
      <c r="KAX69" s="22"/>
      <c r="KAY69" s="22"/>
      <c r="KAZ69" s="22"/>
      <c r="KBA69" s="22"/>
      <c r="KBB69" s="22"/>
      <c r="KBC69" s="22"/>
      <c r="KBD69" s="22"/>
      <c r="KBE69" s="22"/>
      <c r="KBF69" s="22"/>
      <c r="KBG69" s="22"/>
      <c r="KBH69" s="22"/>
      <c r="KBI69" s="22"/>
      <c r="KBJ69" s="22"/>
      <c r="KBK69" s="22"/>
      <c r="KBL69" s="22"/>
      <c r="KBM69" s="22"/>
      <c r="KBN69" s="22"/>
      <c r="KBO69" s="22"/>
      <c r="KBP69" s="22"/>
      <c r="KBQ69" s="22"/>
      <c r="KBR69" s="22"/>
      <c r="KBS69" s="22"/>
      <c r="KBT69" s="22"/>
      <c r="KBU69" s="22"/>
      <c r="KBV69" s="22"/>
      <c r="KBW69" s="22"/>
      <c r="KBX69" s="22"/>
      <c r="KBY69" s="22"/>
      <c r="KBZ69" s="22"/>
      <c r="KCA69" s="22"/>
      <c r="KCB69" s="22"/>
      <c r="KCC69" s="22"/>
      <c r="KCD69" s="22"/>
      <c r="KCE69" s="22"/>
      <c r="KCF69" s="22"/>
      <c r="KCG69" s="22"/>
      <c r="KCH69" s="22"/>
      <c r="KCI69" s="22"/>
      <c r="KCJ69" s="22"/>
      <c r="KCK69" s="22"/>
      <c r="KCL69" s="22"/>
      <c r="KCM69" s="22"/>
      <c r="KCN69" s="22"/>
      <c r="KCO69" s="22"/>
      <c r="KCP69" s="22"/>
      <c r="KCQ69" s="22"/>
      <c r="KCR69" s="22"/>
      <c r="KCS69" s="22"/>
      <c r="KCT69" s="22"/>
      <c r="KCU69" s="22"/>
      <c r="KCV69" s="22"/>
      <c r="KCW69" s="22"/>
      <c r="KCX69" s="22"/>
      <c r="KCY69" s="22"/>
      <c r="KCZ69" s="22"/>
      <c r="KDA69" s="22"/>
      <c r="KDB69" s="22"/>
      <c r="KDC69" s="22"/>
      <c r="KDD69" s="22"/>
      <c r="KDE69" s="22"/>
      <c r="KDF69" s="22"/>
      <c r="KDG69" s="22"/>
      <c r="KDH69" s="22"/>
      <c r="KDI69" s="22"/>
      <c r="KDJ69" s="22"/>
      <c r="KDK69" s="22"/>
      <c r="KDL69" s="22"/>
      <c r="KDM69" s="22"/>
      <c r="KDN69" s="22"/>
      <c r="KDO69" s="22"/>
      <c r="KDP69" s="22"/>
      <c r="KDQ69" s="22"/>
      <c r="KDR69" s="22"/>
      <c r="KDS69" s="22"/>
      <c r="KDT69" s="22"/>
      <c r="KDU69" s="22"/>
      <c r="KDV69" s="22"/>
      <c r="KDW69" s="22"/>
      <c r="KDX69" s="22"/>
      <c r="KDY69" s="22"/>
      <c r="KDZ69" s="22"/>
      <c r="KEA69" s="22"/>
      <c r="KEB69" s="22"/>
      <c r="KEC69" s="22"/>
      <c r="KED69" s="22"/>
      <c r="KEE69" s="22"/>
      <c r="KEF69" s="22"/>
      <c r="KEG69" s="22"/>
      <c r="KEH69" s="22"/>
      <c r="KEI69" s="22"/>
      <c r="KEJ69" s="22"/>
      <c r="KEK69" s="22"/>
      <c r="KEL69" s="22"/>
      <c r="KEM69" s="22"/>
      <c r="KEN69" s="22"/>
      <c r="KEO69" s="22"/>
      <c r="KEP69" s="22"/>
      <c r="KEQ69" s="22"/>
      <c r="KER69" s="22"/>
      <c r="KES69" s="22"/>
      <c r="KET69" s="22"/>
      <c r="KEU69" s="22"/>
      <c r="KEV69" s="22"/>
      <c r="KEW69" s="22"/>
      <c r="KEX69" s="22"/>
      <c r="KEY69" s="22"/>
      <c r="KEZ69" s="22"/>
      <c r="KFA69" s="22"/>
      <c r="KFB69" s="22"/>
      <c r="KFC69" s="22"/>
      <c r="KFD69" s="22"/>
      <c r="KFE69" s="22"/>
      <c r="KFF69" s="22"/>
      <c r="KFG69" s="22"/>
      <c r="KFH69" s="22"/>
      <c r="KFI69" s="22"/>
      <c r="KFJ69" s="22"/>
      <c r="KFK69" s="22"/>
      <c r="KFL69" s="22"/>
      <c r="KFM69" s="22"/>
      <c r="KFN69" s="22"/>
      <c r="KFO69" s="22"/>
      <c r="KFP69" s="22"/>
      <c r="KFQ69" s="22"/>
      <c r="KFR69" s="22"/>
      <c r="KFS69" s="22"/>
      <c r="KFT69" s="22"/>
      <c r="KFU69" s="22"/>
      <c r="KFV69" s="22"/>
      <c r="KFW69" s="22"/>
      <c r="KFX69" s="22"/>
      <c r="KFY69" s="22"/>
      <c r="KFZ69" s="22"/>
      <c r="KGA69" s="22"/>
      <c r="KGB69" s="22"/>
      <c r="KGC69" s="22"/>
      <c r="KGD69" s="22"/>
      <c r="KGE69" s="22"/>
      <c r="KGF69" s="22"/>
      <c r="KGG69" s="22"/>
      <c r="KGH69" s="22"/>
      <c r="KGI69" s="22"/>
      <c r="KGJ69" s="22"/>
      <c r="KGK69" s="22"/>
      <c r="KGL69" s="22"/>
      <c r="KGM69" s="22"/>
      <c r="KGN69" s="22"/>
      <c r="KGO69" s="22"/>
      <c r="KGP69" s="22"/>
      <c r="KGQ69" s="22"/>
      <c r="KGR69" s="22"/>
      <c r="KGS69" s="22"/>
      <c r="KGT69" s="22"/>
      <c r="KGU69" s="22"/>
      <c r="KGV69" s="22"/>
      <c r="KGW69" s="22"/>
      <c r="KGX69" s="22"/>
      <c r="KGY69" s="22"/>
      <c r="KGZ69" s="22"/>
      <c r="KHA69" s="22"/>
      <c r="KHB69" s="22"/>
      <c r="KHC69" s="22"/>
      <c r="KHD69" s="22"/>
      <c r="KHE69" s="22"/>
      <c r="KHF69" s="22"/>
      <c r="KHG69" s="22"/>
      <c r="KHH69" s="22"/>
      <c r="KHI69" s="22"/>
      <c r="KHJ69" s="22"/>
      <c r="KHK69" s="22"/>
      <c r="KHL69" s="22"/>
      <c r="KHM69" s="22"/>
      <c r="KHN69" s="22"/>
      <c r="KHO69" s="22"/>
      <c r="KHP69" s="22"/>
      <c r="KHQ69" s="22"/>
      <c r="KHR69" s="22"/>
      <c r="KHS69" s="22"/>
      <c r="KHT69" s="22"/>
      <c r="KHU69" s="22"/>
      <c r="KHV69" s="22"/>
      <c r="KHW69" s="22"/>
      <c r="KHX69" s="22"/>
      <c r="KHY69" s="22"/>
      <c r="KHZ69" s="22"/>
      <c r="KIA69" s="22"/>
      <c r="KIB69" s="22"/>
      <c r="KIC69" s="22"/>
      <c r="KID69" s="22"/>
      <c r="KIE69" s="22"/>
      <c r="KIF69" s="22"/>
      <c r="KIG69" s="22"/>
      <c r="KIH69" s="22"/>
      <c r="KII69" s="22"/>
      <c r="KIJ69" s="22"/>
      <c r="KIK69" s="22"/>
      <c r="KIL69" s="22"/>
      <c r="KIM69" s="22"/>
      <c r="KIN69" s="22"/>
      <c r="KIO69" s="22"/>
      <c r="KIP69" s="22"/>
      <c r="KIQ69" s="22"/>
      <c r="KIR69" s="22"/>
      <c r="KIS69" s="22"/>
      <c r="KIT69" s="22"/>
      <c r="KIU69" s="22"/>
      <c r="KIV69" s="22"/>
      <c r="KIW69" s="22"/>
      <c r="KIX69" s="22"/>
      <c r="KIY69" s="22"/>
      <c r="KIZ69" s="22"/>
      <c r="KJA69" s="22"/>
      <c r="KJB69" s="22"/>
      <c r="KJC69" s="22"/>
      <c r="KJD69" s="22"/>
      <c r="KJE69" s="22"/>
      <c r="KJF69" s="22"/>
      <c r="KJG69" s="22"/>
      <c r="KJH69" s="22"/>
      <c r="KJI69" s="22"/>
      <c r="KJJ69" s="22"/>
      <c r="KJK69" s="22"/>
      <c r="KJL69" s="22"/>
      <c r="KJM69" s="22"/>
      <c r="KJN69" s="22"/>
      <c r="KJO69" s="22"/>
      <c r="KJP69" s="22"/>
      <c r="KJQ69" s="22"/>
      <c r="KJR69" s="22"/>
      <c r="KJS69" s="22"/>
      <c r="KJT69" s="22"/>
      <c r="KJU69" s="22"/>
      <c r="KJV69" s="22"/>
      <c r="KJW69" s="22"/>
      <c r="KJX69" s="22"/>
      <c r="KJY69" s="22"/>
      <c r="KJZ69" s="22"/>
      <c r="KKA69" s="22"/>
      <c r="KKB69" s="22"/>
      <c r="KKC69" s="22"/>
      <c r="KKD69" s="22"/>
      <c r="KKE69" s="22"/>
      <c r="KKF69" s="22"/>
      <c r="KKG69" s="22"/>
      <c r="KKH69" s="22"/>
      <c r="KKI69" s="22"/>
      <c r="KKJ69" s="22"/>
      <c r="KKK69" s="22"/>
      <c r="KKL69" s="22"/>
      <c r="KKM69" s="22"/>
      <c r="KKN69" s="22"/>
      <c r="KKO69" s="22"/>
      <c r="KKP69" s="22"/>
      <c r="KKQ69" s="22"/>
      <c r="KKR69" s="22"/>
      <c r="KKS69" s="22"/>
      <c r="KKT69" s="22"/>
      <c r="KKU69" s="22"/>
      <c r="KKV69" s="22"/>
      <c r="KKW69" s="22"/>
      <c r="KKX69" s="22"/>
      <c r="KKY69" s="22"/>
      <c r="KKZ69" s="22"/>
      <c r="KLA69" s="22"/>
      <c r="KLB69" s="22"/>
      <c r="KLC69" s="22"/>
      <c r="KLD69" s="22"/>
      <c r="KLE69" s="22"/>
      <c r="KLF69" s="22"/>
      <c r="KLG69" s="22"/>
      <c r="KLH69" s="22"/>
      <c r="KLI69" s="22"/>
      <c r="KLJ69" s="22"/>
      <c r="KLK69" s="22"/>
      <c r="KLL69" s="22"/>
      <c r="KLM69" s="22"/>
      <c r="KLN69" s="22"/>
      <c r="KLO69" s="22"/>
      <c r="KLP69" s="22"/>
      <c r="KLQ69" s="22"/>
      <c r="KLR69" s="22"/>
      <c r="KLS69" s="22"/>
      <c r="KLT69" s="22"/>
      <c r="KLU69" s="22"/>
      <c r="KLV69" s="22"/>
      <c r="KLW69" s="22"/>
      <c r="KLX69" s="22"/>
      <c r="KLY69" s="22"/>
      <c r="KLZ69" s="22"/>
      <c r="KMA69" s="22"/>
      <c r="KMB69" s="22"/>
      <c r="KMC69" s="22"/>
      <c r="KMD69" s="22"/>
      <c r="KME69" s="22"/>
      <c r="KMF69" s="22"/>
      <c r="KMG69" s="22"/>
      <c r="KMH69" s="22"/>
      <c r="KMI69" s="22"/>
      <c r="KMJ69" s="22"/>
      <c r="KMK69" s="22"/>
      <c r="KML69" s="22"/>
      <c r="KMM69" s="22"/>
      <c r="KMN69" s="22"/>
      <c r="KMO69" s="22"/>
      <c r="KMP69" s="22"/>
      <c r="KMQ69" s="22"/>
      <c r="KMR69" s="22"/>
      <c r="KMS69" s="22"/>
      <c r="KMT69" s="22"/>
      <c r="KMU69" s="22"/>
      <c r="KMV69" s="22"/>
      <c r="KMW69" s="22"/>
      <c r="KMX69" s="22"/>
      <c r="KMY69" s="22"/>
      <c r="KMZ69" s="22"/>
      <c r="KNA69" s="22"/>
      <c r="KNB69" s="22"/>
      <c r="KNC69" s="22"/>
      <c r="KND69" s="22"/>
      <c r="KNE69" s="22"/>
      <c r="KNF69" s="22"/>
      <c r="KNG69" s="22"/>
      <c r="KNH69" s="22"/>
      <c r="KNI69" s="22"/>
      <c r="KNJ69" s="22"/>
      <c r="KNK69" s="22"/>
      <c r="KNL69" s="22"/>
      <c r="KNM69" s="22"/>
      <c r="KNN69" s="22"/>
      <c r="KNO69" s="22"/>
      <c r="KNP69" s="22"/>
      <c r="KNQ69" s="22"/>
      <c r="KNR69" s="22"/>
      <c r="KNS69" s="22"/>
      <c r="KNT69" s="22"/>
      <c r="KNU69" s="22"/>
      <c r="KNV69" s="22"/>
      <c r="KNW69" s="22"/>
      <c r="KNX69" s="22"/>
      <c r="KNY69" s="22"/>
      <c r="KNZ69" s="22"/>
      <c r="KOA69" s="22"/>
      <c r="KOB69" s="22"/>
      <c r="KOC69" s="22"/>
      <c r="KOD69" s="22"/>
      <c r="KOE69" s="22"/>
      <c r="KOF69" s="22"/>
      <c r="KOG69" s="22"/>
      <c r="KOH69" s="22"/>
      <c r="KOI69" s="22"/>
      <c r="KOJ69" s="22"/>
      <c r="KOK69" s="22"/>
      <c r="KOL69" s="22"/>
      <c r="KOM69" s="22"/>
      <c r="KON69" s="22"/>
      <c r="KOO69" s="22"/>
      <c r="KOP69" s="22"/>
      <c r="KOQ69" s="22"/>
      <c r="KOR69" s="22"/>
      <c r="KOS69" s="22"/>
      <c r="KOT69" s="22"/>
      <c r="KOU69" s="22"/>
      <c r="KOV69" s="22"/>
      <c r="KOW69" s="22"/>
      <c r="KOX69" s="22"/>
      <c r="KOY69" s="22"/>
      <c r="KOZ69" s="22"/>
      <c r="KPA69" s="22"/>
      <c r="KPB69" s="22"/>
      <c r="KPC69" s="22"/>
      <c r="KPD69" s="22"/>
      <c r="KPE69" s="22"/>
      <c r="KPF69" s="22"/>
      <c r="KPG69" s="22"/>
      <c r="KPH69" s="22"/>
      <c r="KPI69" s="22"/>
      <c r="KPJ69" s="22"/>
      <c r="KPK69" s="22"/>
      <c r="KPL69" s="22"/>
      <c r="KPM69" s="22"/>
      <c r="KPN69" s="22"/>
      <c r="KPO69" s="22"/>
      <c r="KPP69" s="22"/>
      <c r="KPQ69" s="22"/>
      <c r="KPR69" s="22"/>
      <c r="KPS69" s="22"/>
      <c r="KPT69" s="22"/>
      <c r="KPU69" s="22"/>
      <c r="KPV69" s="22"/>
      <c r="KPW69" s="22"/>
      <c r="KPX69" s="22"/>
      <c r="KPY69" s="22"/>
      <c r="KPZ69" s="22"/>
      <c r="KQA69" s="22"/>
      <c r="KQB69" s="22"/>
      <c r="KQC69" s="22"/>
      <c r="KQD69" s="22"/>
      <c r="KQE69" s="22"/>
      <c r="KQF69" s="22"/>
      <c r="KQG69" s="22"/>
      <c r="KQH69" s="22"/>
      <c r="KQI69" s="22"/>
      <c r="KQJ69" s="22"/>
      <c r="KQK69" s="22"/>
      <c r="KQL69" s="22"/>
      <c r="KQM69" s="22"/>
      <c r="KQN69" s="22"/>
      <c r="KQO69" s="22"/>
      <c r="KQP69" s="22"/>
      <c r="KQQ69" s="22"/>
      <c r="KQR69" s="22"/>
      <c r="KQS69" s="22"/>
      <c r="KQT69" s="22"/>
      <c r="KQU69" s="22"/>
      <c r="KQV69" s="22"/>
      <c r="KQW69" s="22"/>
      <c r="KQX69" s="22"/>
      <c r="KQY69" s="22"/>
      <c r="KQZ69" s="22"/>
      <c r="KRA69" s="22"/>
      <c r="KRB69" s="22"/>
      <c r="KRC69" s="22"/>
      <c r="KRD69" s="22"/>
      <c r="KRE69" s="22"/>
      <c r="KRF69" s="22"/>
      <c r="KRG69" s="22"/>
      <c r="KRH69" s="22"/>
      <c r="KRI69" s="22"/>
      <c r="KRJ69" s="22"/>
      <c r="KRK69" s="22"/>
      <c r="KRL69" s="22"/>
      <c r="KRM69" s="22"/>
      <c r="KRN69" s="22"/>
      <c r="KRO69" s="22"/>
      <c r="KRP69" s="22"/>
      <c r="KRQ69" s="22"/>
      <c r="KRR69" s="22"/>
      <c r="KRS69" s="22"/>
      <c r="KRT69" s="22"/>
      <c r="KRU69" s="22"/>
      <c r="KRV69" s="22"/>
      <c r="KRW69" s="22"/>
      <c r="KRX69" s="22"/>
      <c r="KRY69" s="22"/>
      <c r="KRZ69" s="22"/>
      <c r="KSA69" s="22"/>
      <c r="KSB69" s="22"/>
      <c r="KSC69" s="22"/>
      <c r="KSD69" s="22"/>
      <c r="KSE69" s="22"/>
      <c r="KSF69" s="22"/>
      <c r="KSG69" s="22"/>
      <c r="KSH69" s="22"/>
      <c r="KSI69" s="22"/>
      <c r="KSJ69" s="22"/>
      <c r="KSK69" s="22"/>
      <c r="KSL69" s="22"/>
      <c r="KSM69" s="22"/>
      <c r="KSN69" s="22"/>
      <c r="KSO69" s="22"/>
      <c r="KSP69" s="22"/>
      <c r="KSQ69" s="22"/>
      <c r="KSR69" s="22"/>
      <c r="KSS69" s="22"/>
      <c r="KST69" s="22"/>
      <c r="KSU69" s="22"/>
      <c r="KSV69" s="22"/>
      <c r="KSW69" s="22"/>
      <c r="KSX69" s="22"/>
      <c r="KSY69" s="22"/>
      <c r="KSZ69" s="22"/>
      <c r="KTA69" s="22"/>
      <c r="KTB69" s="22"/>
      <c r="KTC69" s="22"/>
      <c r="KTD69" s="22"/>
      <c r="KTE69" s="22"/>
      <c r="KTF69" s="22"/>
      <c r="KTG69" s="22"/>
      <c r="KTH69" s="22"/>
      <c r="KTI69" s="22"/>
      <c r="KTJ69" s="22"/>
      <c r="KTK69" s="22"/>
      <c r="KTL69" s="22"/>
      <c r="KTM69" s="22"/>
      <c r="KTN69" s="22"/>
      <c r="KTO69" s="22"/>
      <c r="KTP69" s="22"/>
      <c r="KTQ69" s="22"/>
      <c r="KTR69" s="22"/>
      <c r="KTS69" s="22"/>
      <c r="KTT69" s="22"/>
      <c r="KTU69" s="22"/>
      <c r="KTV69" s="22"/>
      <c r="KTW69" s="22"/>
      <c r="KTX69" s="22"/>
      <c r="KTY69" s="22"/>
      <c r="KTZ69" s="22"/>
      <c r="KUA69" s="22"/>
      <c r="KUB69" s="22"/>
      <c r="KUC69" s="22"/>
      <c r="KUD69" s="22"/>
      <c r="KUE69" s="22"/>
      <c r="KUF69" s="22"/>
      <c r="KUG69" s="22"/>
      <c r="KUH69" s="22"/>
      <c r="KUI69" s="22"/>
      <c r="KUJ69" s="22"/>
      <c r="KUK69" s="22"/>
      <c r="KUL69" s="22"/>
      <c r="KUM69" s="22"/>
      <c r="KUN69" s="22"/>
      <c r="KUO69" s="22"/>
      <c r="KUP69" s="22"/>
      <c r="KUQ69" s="22"/>
      <c r="KUR69" s="22"/>
      <c r="KUS69" s="22"/>
      <c r="KUT69" s="22"/>
      <c r="KUU69" s="22"/>
      <c r="KUV69" s="22"/>
      <c r="KUW69" s="22"/>
      <c r="KUX69" s="22"/>
      <c r="KUY69" s="22"/>
      <c r="KUZ69" s="22"/>
      <c r="KVA69" s="22"/>
      <c r="KVB69" s="22"/>
      <c r="KVC69" s="22"/>
      <c r="KVD69" s="22"/>
      <c r="KVE69" s="22"/>
      <c r="KVF69" s="22"/>
      <c r="KVG69" s="22"/>
      <c r="KVH69" s="22"/>
      <c r="KVI69" s="22"/>
      <c r="KVJ69" s="22"/>
      <c r="KVK69" s="22"/>
      <c r="KVL69" s="22"/>
      <c r="KVM69" s="22"/>
      <c r="KVN69" s="22"/>
      <c r="KVO69" s="22"/>
      <c r="KVP69" s="22"/>
      <c r="KVQ69" s="22"/>
      <c r="KVR69" s="22"/>
      <c r="KVS69" s="22"/>
      <c r="KVT69" s="22"/>
      <c r="KVU69" s="22"/>
      <c r="KVV69" s="22"/>
      <c r="KVW69" s="22"/>
      <c r="KVX69" s="22"/>
      <c r="KVY69" s="22"/>
      <c r="KVZ69" s="22"/>
      <c r="KWA69" s="22"/>
      <c r="KWB69" s="22"/>
      <c r="KWC69" s="22"/>
      <c r="KWD69" s="22"/>
      <c r="KWE69" s="22"/>
      <c r="KWF69" s="22"/>
      <c r="KWG69" s="22"/>
      <c r="KWH69" s="22"/>
      <c r="KWI69" s="22"/>
      <c r="KWJ69" s="22"/>
      <c r="KWK69" s="22"/>
      <c r="KWL69" s="22"/>
      <c r="KWM69" s="22"/>
      <c r="KWN69" s="22"/>
      <c r="KWO69" s="22"/>
      <c r="KWP69" s="22"/>
      <c r="KWQ69" s="22"/>
      <c r="KWR69" s="22"/>
      <c r="KWS69" s="22"/>
      <c r="KWT69" s="22"/>
      <c r="KWU69" s="22"/>
      <c r="KWV69" s="22"/>
      <c r="KWW69" s="22"/>
      <c r="KWX69" s="22"/>
      <c r="KWY69" s="22"/>
      <c r="KWZ69" s="22"/>
      <c r="KXA69" s="22"/>
      <c r="KXB69" s="22"/>
      <c r="KXC69" s="22"/>
      <c r="KXD69" s="22"/>
      <c r="KXE69" s="22"/>
      <c r="KXF69" s="22"/>
      <c r="KXG69" s="22"/>
      <c r="KXH69" s="22"/>
      <c r="KXI69" s="22"/>
      <c r="KXJ69" s="22"/>
      <c r="KXK69" s="22"/>
      <c r="KXL69" s="22"/>
      <c r="KXM69" s="22"/>
      <c r="KXN69" s="22"/>
      <c r="KXO69" s="22"/>
      <c r="KXP69" s="22"/>
      <c r="KXQ69" s="22"/>
      <c r="KXR69" s="22"/>
      <c r="KXS69" s="22"/>
      <c r="KXT69" s="22"/>
      <c r="KXU69" s="22"/>
      <c r="KXV69" s="22"/>
      <c r="KXW69" s="22"/>
      <c r="KXX69" s="22"/>
      <c r="KXY69" s="22"/>
      <c r="KXZ69" s="22"/>
      <c r="KYA69" s="22"/>
      <c r="KYB69" s="22"/>
      <c r="KYC69" s="22"/>
      <c r="KYD69" s="22"/>
      <c r="KYE69" s="22"/>
      <c r="KYF69" s="22"/>
      <c r="KYG69" s="22"/>
      <c r="KYH69" s="22"/>
      <c r="KYI69" s="22"/>
      <c r="KYJ69" s="22"/>
      <c r="KYK69" s="22"/>
      <c r="KYL69" s="22"/>
      <c r="KYM69" s="22"/>
      <c r="KYN69" s="22"/>
      <c r="KYO69" s="22"/>
      <c r="KYP69" s="22"/>
      <c r="KYQ69" s="22"/>
      <c r="KYR69" s="22"/>
      <c r="KYS69" s="22"/>
      <c r="KYT69" s="22"/>
      <c r="KYU69" s="22"/>
      <c r="KYV69" s="22"/>
      <c r="KYW69" s="22"/>
      <c r="KYX69" s="22"/>
      <c r="KYY69" s="22"/>
      <c r="KYZ69" s="22"/>
      <c r="KZA69" s="22"/>
      <c r="KZB69" s="22"/>
      <c r="KZC69" s="22"/>
      <c r="KZD69" s="22"/>
      <c r="KZE69" s="22"/>
      <c r="KZF69" s="22"/>
      <c r="KZG69" s="22"/>
      <c r="KZH69" s="22"/>
      <c r="KZI69" s="22"/>
      <c r="KZJ69" s="22"/>
      <c r="KZK69" s="22"/>
      <c r="KZL69" s="22"/>
      <c r="KZM69" s="22"/>
      <c r="KZN69" s="22"/>
      <c r="KZO69" s="22"/>
      <c r="KZP69" s="22"/>
      <c r="KZQ69" s="22"/>
      <c r="KZR69" s="22"/>
      <c r="KZS69" s="22"/>
      <c r="KZT69" s="22"/>
      <c r="KZU69" s="22"/>
      <c r="KZV69" s="22"/>
      <c r="KZW69" s="22"/>
      <c r="KZX69" s="22"/>
      <c r="KZY69" s="22"/>
      <c r="KZZ69" s="22"/>
      <c r="LAA69" s="22"/>
      <c r="LAB69" s="22"/>
      <c r="LAC69" s="22"/>
      <c r="LAD69" s="22"/>
      <c r="LAE69" s="22"/>
      <c r="LAF69" s="22"/>
      <c r="LAG69" s="22"/>
      <c r="LAH69" s="22"/>
      <c r="LAI69" s="22"/>
      <c r="LAJ69" s="22"/>
      <c r="LAK69" s="22"/>
      <c r="LAL69" s="22"/>
      <c r="LAM69" s="22"/>
      <c r="LAN69" s="22"/>
      <c r="LAO69" s="22"/>
      <c r="LAP69" s="22"/>
      <c r="LAQ69" s="22"/>
      <c r="LAR69" s="22"/>
      <c r="LAS69" s="22"/>
      <c r="LAT69" s="22"/>
      <c r="LAU69" s="22"/>
      <c r="LAV69" s="22"/>
      <c r="LAW69" s="22"/>
      <c r="LAX69" s="22"/>
      <c r="LAY69" s="22"/>
      <c r="LAZ69" s="22"/>
      <c r="LBA69" s="22"/>
      <c r="LBB69" s="22"/>
      <c r="LBC69" s="22"/>
      <c r="LBD69" s="22"/>
      <c r="LBE69" s="22"/>
      <c r="LBF69" s="22"/>
      <c r="LBG69" s="22"/>
      <c r="LBH69" s="22"/>
      <c r="LBI69" s="22"/>
      <c r="LBJ69" s="22"/>
      <c r="LBK69" s="22"/>
      <c r="LBL69" s="22"/>
      <c r="LBM69" s="22"/>
      <c r="LBN69" s="22"/>
      <c r="LBO69" s="22"/>
      <c r="LBP69" s="22"/>
      <c r="LBQ69" s="22"/>
      <c r="LBR69" s="22"/>
      <c r="LBS69" s="22"/>
      <c r="LBT69" s="22"/>
      <c r="LBU69" s="22"/>
      <c r="LBV69" s="22"/>
      <c r="LBW69" s="22"/>
      <c r="LBX69" s="22"/>
      <c r="LBY69" s="22"/>
      <c r="LBZ69" s="22"/>
      <c r="LCA69" s="22"/>
      <c r="LCB69" s="22"/>
      <c r="LCC69" s="22"/>
      <c r="LCD69" s="22"/>
      <c r="LCE69" s="22"/>
      <c r="LCF69" s="22"/>
      <c r="LCG69" s="22"/>
      <c r="LCH69" s="22"/>
      <c r="LCI69" s="22"/>
      <c r="LCJ69" s="22"/>
      <c r="LCK69" s="22"/>
      <c r="LCL69" s="22"/>
      <c r="LCM69" s="22"/>
      <c r="LCN69" s="22"/>
      <c r="LCO69" s="22"/>
      <c r="LCP69" s="22"/>
      <c r="LCQ69" s="22"/>
      <c r="LCR69" s="22"/>
      <c r="LCS69" s="22"/>
      <c r="LCT69" s="22"/>
      <c r="LCU69" s="22"/>
      <c r="LCV69" s="22"/>
      <c r="LCW69" s="22"/>
      <c r="LCX69" s="22"/>
      <c r="LCY69" s="22"/>
      <c r="LCZ69" s="22"/>
      <c r="LDA69" s="22"/>
      <c r="LDB69" s="22"/>
      <c r="LDC69" s="22"/>
      <c r="LDD69" s="22"/>
      <c r="LDE69" s="22"/>
      <c r="LDF69" s="22"/>
      <c r="LDG69" s="22"/>
      <c r="LDH69" s="22"/>
      <c r="LDI69" s="22"/>
      <c r="LDJ69" s="22"/>
      <c r="LDK69" s="22"/>
      <c r="LDL69" s="22"/>
      <c r="LDM69" s="22"/>
      <c r="LDN69" s="22"/>
      <c r="LDO69" s="22"/>
      <c r="LDP69" s="22"/>
      <c r="LDQ69" s="22"/>
      <c r="LDR69" s="22"/>
      <c r="LDS69" s="22"/>
      <c r="LDT69" s="22"/>
      <c r="LDU69" s="22"/>
      <c r="LDV69" s="22"/>
      <c r="LDW69" s="22"/>
      <c r="LDX69" s="22"/>
      <c r="LDY69" s="22"/>
      <c r="LDZ69" s="22"/>
      <c r="LEA69" s="22"/>
      <c r="LEB69" s="22"/>
      <c r="LEC69" s="22"/>
      <c r="LED69" s="22"/>
      <c r="LEE69" s="22"/>
      <c r="LEF69" s="22"/>
      <c r="LEG69" s="22"/>
      <c r="LEH69" s="22"/>
      <c r="LEI69" s="22"/>
      <c r="LEJ69" s="22"/>
      <c r="LEK69" s="22"/>
      <c r="LEL69" s="22"/>
      <c r="LEM69" s="22"/>
      <c r="LEN69" s="22"/>
      <c r="LEO69" s="22"/>
      <c r="LEP69" s="22"/>
      <c r="LEQ69" s="22"/>
      <c r="LER69" s="22"/>
      <c r="LES69" s="22"/>
      <c r="LET69" s="22"/>
      <c r="LEU69" s="22"/>
      <c r="LEV69" s="22"/>
      <c r="LEW69" s="22"/>
      <c r="LEX69" s="22"/>
      <c r="LEY69" s="22"/>
      <c r="LEZ69" s="22"/>
      <c r="LFA69" s="22"/>
      <c r="LFB69" s="22"/>
      <c r="LFC69" s="22"/>
      <c r="LFD69" s="22"/>
      <c r="LFE69" s="22"/>
      <c r="LFF69" s="22"/>
      <c r="LFG69" s="22"/>
      <c r="LFH69" s="22"/>
      <c r="LFI69" s="22"/>
      <c r="LFJ69" s="22"/>
      <c r="LFK69" s="22"/>
      <c r="LFL69" s="22"/>
      <c r="LFM69" s="22"/>
      <c r="LFN69" s="22"/>
      <c r="LFO69" s="22"/>
      <c r="LFP69" s="22"/>
      <c r="LFQ69" s="22"/>
      <c r="LFR69" s="22"/>
      <c r="LFS69" s="22"/>
      <c r="LFT69" s="22"/>
      <c r="LFU69" s="22"/>
      <c r="LFV69" s="22"/>
      <c r="LFW69" s="22"/>
      <c r="LFX69" s="22"/>
      <c r="LFY69" s="22"/>
      <c r="LFZ69" s="22"/>
      <c r="LGA69" s="22"/>
      <c r="LGB69" s="22"/>
      <c r="LGC69" s="22"/>
      <c r="LGD69" s="22"/>
      <c r="LGE69" s="22"/>
      <c r="LGF69" s="22"/>
      <c r="LGG69" s="22"/>
      <c r="LGH69" s="22"/>
      <c r="LGI69" s="22"/>
      <c r="LGJ69" s="22"/>
      <c r="LGK69" s="22"/>
      <c r="LGL69" s="22"/>
      <c r="LGM69" s="22"/>
      <c r="LGN69" s="22"/>
      <c r="LGO69" s="22"/>
      <c r="LGP69" s="22"/>
      <c r="LGQ69" s="22"/>
      <c r="LGR69" s="22"/>
      <c r="LGS69" s="22"/>
      <c r="LGT69" s="22"/>
      <c r="LGU69" s="22"/>
      <c r="LGV69" s="22"/>
      <c r="LGW69" s="22"/>
      <c r="LGX69" s="22"/>
      <c r="LGY69" s="22"/>
      <c r="LGZ69" s="22"/>
      <c r="LHA69" s="22"/>
      <c r="LHB69" s="22"/>
      <c r="LHC69" s="22"/>
      <c r="LHD69" s="22"/>
      <c r="LHE69" s="22"/>
      <c r="LHF69" s="22"/>
      <c r="LHG69" s="22"/>
      <c r="LHH69" s="22"/>
      <c r="LHI69" s="22"/>
      <c r="LHJ69" s="22"/>
      <c r="LHK69" s="22"/>
      <c r="LHL69" s="22"/>
      <c r="LHM69" s="22"/>
      <c r="LHN69" s="22"/>
      <c r="LHO69" s="22"/>
      <c r="LHP69" s="22"/>
      <c r="LHQ69" s="22"/>
      <c r="LHR69" s="22"/>
      <c r="LHS69" s="22"/>
      <c r="LHT69" s="22"/>
      <c r="LHU69" s="22"/>
      <c r="LHV69" s="22"/>
      <c r="LHW69" s="22"/>
      <c r="LHX69" s="22"/>
      <c r="LHY69" s="22"/>
      <c r="LHZ69" s="22"/>
      <c r="LIA69" s="22"/>
      <c r="LIB69" s="22"/>
      <c r="LIC69" s="22"/>
      <c r="LID69" s="22"/>
      <c r="LIE69" s="22"/>
      <c r="LIF69" s="22"/>
      <c r="LIG69" s="22"/>
      <c r="LIH69" s="22"/>
      <c r="LII69" s="22"/>
      <c r="LIJ69" s="22"/>
      <c r="LIK69" s="22"/>
      <c r="LIL69" s="22"/>
      <c r="LIM69" s="22"/>
      <c r="LIN69" s="22"/>
      <c r="LIO69" s="22"/>
      <c r="LIP69" s="22"/>
      <c r="LIQ69" s="22"/>
      <c r="LIR69" s="22"/>
      <c r="LIS69" s="22"/>
      <c r="LIT69" s="22"/>
      <c r="LIU69" s="22"/>
      <c r="LIV69" s="22"/>
      <c r="LIW69" s="22"/>
      <c r="LIX69" s="22"/>
      <c r="LIY69" s="22"/>
      <c r="LIZ69" s="22"/>
      <c r="LJA69" s="22"/>
      <c r="LJB69" s="22"/>
      <c r="LJC69" s="22"/>
      <c r="LJD69" s="22"/>
      <c r="LJE69" s="22"/>
      <c r="LJF69" s="22"/>
      <c r="LJG69" s="22"/>
      <c r="LJH69" s="22"/>
      <c r="LJI69" s="22"/>
      <c r="LJJ69" s="22"/>
      <c r="LJK69" s="22"/>
      <c r="LJL69" s="22"/>
      <c r="LJM69" s="22"/>
      <c r="LJN69" s="22"/>
      <c r="LJO69" s="22"/>
      <c r="LJP69" s="22"/>
      <c r="LJQ69" s="22"/>
      <c r="LJR69" s="22"/>
      <c r="LJS69" s="22"/>
      <c r="LJT69" s="22"/>
      <c r="LJU69" s="22"/>
      <c r="LJV69" s="22"/>
      <c r="LJW69" s="22"/>
      <c r="LJX69" s="22"/>
      <c r="LJY69" s="22"/>
      <c r="LJZ69" s="22"/>
      <c r="LKA69" s="22"/>
      <c r="LKB69" s="22"/>
      <c r="LKC69" s="22"/>
      <c r="LKD69" s="22"/>
      <c r="LKE69" s="22"/>
      <c r="LKF69" s="22"/>
      <c r="LKG69" s="22"/>
      <c r="LKH69" s="22"/>
      <c r="LKI69" s="22"/>
      <c r="LKJ69" s="22"/>
      <c r="LKK69" s="22"/>
      <c r="LKL69" s="22"/>
      <c r="LKM69" s="22"/>
      <c r="LKN69" s="22"/>
      <c r="LKO69" s="22"/>
      <c r="LKP69" s="22"/>
      <c r="LKQ69" s="22"/>
      <c r="LKR69" s="22"/>
      <c r="LKS69" s="22"/>
      <c r="LKT69" s="22"/>
      <c r="LKU69" s="22"/>
      <c r="LKV69" s="22"/>
      <c r="LKW69" s="22"/>
      <c r="LKX69" s="22"/>
      <c r="LKY69" s="22"/>
      <c r="LKZ69" s="22"/>
      <c r="LLA69" s="22"/>
      <c r="LLB69" s="22"/>
      <c r="LLC69" s="22"/>
      <c r="LLD69" s="22"/>
      <c r="LLE69" s="22"/>
      <c r="LLF69" s="22"/>
      <c r="LLG69" s="22"/>
      <c r="LLH69" s="22"/>
      <c r="LLI69" s="22"/>
      <c r="LLJ69" s="22"/>
      <c r="LLK69" s="22"/>
      <c r="LLL69" s="22"/>
      <c r="LLM69" s="22"/>
      <c r="LLN69" s="22"/>
      <c r="LLO69" s="22"/>
      <c r="LLP69" s="22"/>
      <c r="LLQ69" s="22"/>
      <c r="LLR69" s="22"/>
      <c r="LLS69" s="22"/>
      <c r="LLT69" s="22"/>
      <c r="LLU69" s="22"/>
      <c r="LLV69" s="22"/>
      <c r="LLW69" s="22"/>
      <c r="LLX69" s="22"/>
      <c r="LLY69" s="22"/>
      <c r="LLZ69" s="22"/>
      <c r="LMA69" s="22"/>
      <c r="LMB69" s="22"/>
      <c r="LMC69" s="22"/>
      <c r="LMD69" s="22"/>
      <c r="LME69" s="22"/>
      <c r="LMF69" s="22"/>
      <c r="LMG69" s="22"/>
      <c r="LMH69" s="22"/>
      <c r="LMI69" s="22"/>
      <c r="LMJ69" s="22"/>
      <c r="LMK69" s="22"/>
      <c r="LML69" s="22"/>
      <c r="LMM69" s="22"/>
      <c r="LMN69" s="22"/>
      <c r="LMO69" s="22"/>
      <c r="LMP69" s="22"/>
      <c r="LMQ69" s="22"/>
      <c r="LMR69" s="22"/>
      <c r="LMS69" s="22"/>
      <c r="LMT69" s="22"/>
      <c r="LMU69" s="22"/>
      <c r="LMV69" s="22"/>
      <c r="LMW69" s="22"/>
      <c r="LMX69" s="22"/>
      <c r="LMY69" s="22"/>
      <c r="LMZ69" s="22"/>
      <c r="LNA69" s="22"/>
      <c r="LNB69" s="22"/>
      <c r="LNC69" s="22"/>
      <c r="LND69" s="22"/>
      <c r="LNE69" s="22"/>
      <c r="LNF69" s="22"/>
      <c r="LNG69" s="22"/>
      <c r="LNH69" s="22"/>
      <c r="LNI69" s="22"/>
      <c r="LNJ69" s="22"/>
      <c r="LNK69" s="22"/>
      <c r="LNL69" s="22"/>
      <c r="LNM69" s="22"/>
      <c r="LNN69" s="22"/>
      <c r="LNO69" s="22"/>
      <c r="LNP69" s="22"/>
      <c r="LNQ69" s="22"/>
      <c r="LNR69" s="22"/>
      <c r="LNS69" s="22"/>
      <c r="LNT69" s="22"/>
      <c r="LNU69" s="22"/>
      <c r="LNV69" s="22"/>
      <c r="LNW69" s="22"/>
      <c r="LNX69" s="22"/>
      <c r="LNY69" s="22"/>
      <c r="LNZ69" s="22"/>
      <c r="LOA69" s="22"/>
      <c r="LOB69" s="22"/>
      <c r="LOC69" s="22"/>
      <c r="LOD69" s="22"/>
      <c r="LOE69" s="22"/>
      <c r="LOF69" s="22"/>
      <c r="LOG69" s="22"/>
      <c r="LOH69" s="22"/>
      <c r="LOI69" s="22"/>
      <c r="LOJ69" s="22"/>
      <c r="LOK69" s="22"/>
      <c r="LOL69" s="22"/>
      <c r="LOM69" s="22"/>
      <c r="LON69" s="22"/>
      <c r="LOO69" s="22"/>
      <c r="LOP69" s="22"/>
      <c r="LOQ69" s="22"/>
      <c r="LOR69" s="22"/>
      <c r="LOS69" s="22"/>
      <c r="LOT69" s="22"/>
      <c r="LOU69" s="22"/>
      <c r="LOV69" s="22"/>
      <c r="LOW69" s="22"/>
      <c r="LOX69" s="22"/>
      <c r="LOY69" s="22"/>
      <c r="LOZ69" s="22"/>
      <c r="LPA69" s="22"/>
      <c r="LPB69" s="22"/>
      <c r="LPC69" s="22"/>
      <c r="LPD69" s="22"/>
      <c r="LPE69" s="22"/>
      <c r="LPF69" s="22"/>
      <c r="LPG69" s="22"/>
      <c r="LPH69" s="22"/>
      <c r="LPI69" s="22"/>
      <c r="LPJ69" s="22"/>
      <c r="LPK69" s="22"/>
      <c r="LPL69" s="22"/>
      <c r="LPM69" s="22"/>
      <c r="LPN69" s="22"/>
      <c r="LPO69" s="22"/>
      <c r="LPP69" s="22"/>
      <c r="LPQ69" s="22"/>
      <c r="LPR69" s="22"/>
      <c r="LPS69" s="22"/>
      <c r="LPT69" s="22"/>
      <c r="LPU69" s="22"/>
      <c r="LPV69" s="22"/>
      <c r="LPW69" s="22"/>
      <c r="LPX69" s="22"/>
      <c r="LPY69" s="22"/>
      <c r="LPZ69" s="22"/>
      <c r="LQA69" s="22"/>
      <c r="LQB69" s="22"/>
      <c r="LQC69" s="22"/>
      <c r="LQD69" s="22"/>
      <c r="LQE69" s="22"/>
      <c r="LQF69" s="22"/>
      <c r="LQG69" s="22"/>
      <c r="LQH69" s="22"/>
      <c r="LQI69" s="22"/>
      <c r="LQJ69" s="22"/>
      <c r="LQK69" s="22"/>
      <c r="LQL69" s="22"/>
      <c r="LQM69" s="22"/>
      <c r="LQN69" s="22"/>
      <c r="LQO69" s="22"/>
      <c r="LQP69" s="22"/>
      <c r="LQQ69" s="22"/>
      <c r="LQR69" s="22"/>
      <c r="LQS69" s="22"/>
      <c r="LQT69" s="22"/>
      <c r="LQU69" s="22"/>
      <c r="LQV69" s="22"/>
      <c r="LQW69" s="22"/>
      <c r="LQX69" s="22"/>
      <c r="LQY69" s="22"/>
      <c r="LQZ69" s="22"/>
      <c r="LRA69" s="22"/>
      <c r="LRB69" s="22"/>
      <c r="LRC69" s="22"/>
      <c r="LRD69" s="22"/>
      <c r="LRE69" s="22"/>
      <c r="LRF69" s="22"/>
      <c r="LRG69" s="22"/>
      <c r="LRH69" s="22"/>
      <c r="LRI69" s="22"/>
      <c r="LRJ69" s="22"/>
      <c r="LRK69" s="22"/>
      <c r="LRL69" s="22"/>
      <c r="LRM69" s="22"/>
      <c r="LRN69" s="22"/>
      <c r="LRO69" s="22"/>
      <c r="LRP69" s="22"/>
      <c r="LRQ69" s="22"/>
      <c r="LRR69" s="22"/>
      <c r="LRS69" s="22"/>
      <c r="LRT69" s="22"/>
      <c r="LRU69" s="22"/>
      <c r="LRV69" s="22"/>
      <c r="LRW69" s="22"/>
      <c r="LRX69" s="22"/>
      <c r="LRY69" s="22"/>
      <c r="LRZ69" s="22"/>
      <c r="LSA69" s="22"/>
      <c r="LSB69" s="22"/>
      <c r="LSC69" s="22"/>
      <c r="LSD69" s="22"/>
      <c r="LSE69" s="22"/>
      <c r="LSF69" s="22"/>
      <c r="LSG69" s="22"/>
      <c r="LSH69" s="22"/>
      <c r="LSI69" s="22"/>
      <c r="LSJ69" s="22"/>
      <c r="LSK69" s="22"/>
      <c r="LSL69" s="22"/>
      <c r="LSM69" s="22"/>
      <c r="LSN69" s="22"/>
      <c r="LSO69" s="22"/>
      <c r="LSP69" s="22"/>
      <c r="LSQ69" s="22"/>
      <c r="LSR69" s="22"/>
      <c r="LSS69" s="22"/>
      <c r="LST69" s="22"/>
      <c r="LSU69" s="22"/>
      <c r="LSV69" s="22"/>
      <c r="LSW69" s="22"/>
      <c r="LSX69" s="22"/>
      <c r="LSY69" s="22"/>
      <c r="LSZ69" s="22"/>
      <c r="LTA69" s="22"/>
      <c r="LTB69" s="22"/>
      <c r="LTC69" s="22"/>
      <c r="LTD69" s="22"/>
      <c r="LTE69" s="22"/>
      <c r="LTF69" s="22"/>
      <c r="LTG69" s="22"/>
      <c r="LTH69" s="22"/>
      <c r="LTI69" s="22"/>
      <c r="LTJ69" s="22"/>
      <c r="LTK69" s="22"/>
      <c r="LTL69" s="22"/>
      <c r="LTM69" s="22"/>
      <c r="LTN69" s="22"/>
      <c r="LTO69" s="22"/>
      <c r="LTP69" s="22"/>
      <c r="LTQ69" s="22"/>
      <c r="LTR69" s="22"/>
      <c r="LTS69" s="22"/>
      <c r="LTT69" s="22"/>
      <c r="LTU69" s="22"/>
      <c r="LTV69" s="22"/>
      <c r="LTW69" s="22"/>
      <c r="LTX69" s="22"/>
      <c r="LTY69" s="22"/>
      <c r="LTZ69" s="22"/>
      <c r="LUA69" s="22"/>
      <c r="LUB69" s="22"/>
      <c r="LUC69" s="22"/>
      <c r="LUD69" s="22"/>
      <c r="LUE69" s="22"/>
      <c r="LUF69" s="22"/>
      <c r="LUG69" s="22"/>
      <c r="LUH69" s="22"/>
      <c r="LUI69" s="22"/>
      <c r="LUJ69" s="22"/>
      <c r="LUK69" s="22"/>
      <c r="LUL69" s="22"/>
      <c r="LUM69" s="22"/>
      <c r="LUN69" s="22"/>
      <c r="LUO69" s="22"/>
      <c r="LUP69" s="22"/>
      <c r="LUQ69" s="22"/>
      <c r="LUR69" s="22"/>
      <c r="LUS69" s="22"/>
      <c r="LUT69" s="22"/>
      <c r="LUU69" s="22"/>
      <c r="LUV69" s="22"/>
      <c r="LUW69" s="22"/>
      <c r="LUX69" s="22"/>
      <c r="LUY69" s="22"/>
      <c r="LUZ69" s="22"/>
      <c r="LVA69" s="22"/>
      <c r="LVB69" s="22"/>
      <c r="LVC69" s="22"/>
      <c r="LVD69" s="22"/>
      <c r="LVE69" s="22"/>
      <c r="LVF69" s="22"/>
      <c r="LVG69" s="22"/>
      <c r="LVH69" s="22"/>
      <c r="LVI69" s="22"/>
      <c r="LVJ69" s="22"/>
      <c r="LVK69" s="22"/>
      <c r="LVL69" s="22"/>
      <c r="LVM69" s="22"/>
      <c r="LVN69" s="22"/>
      <c r="LVO69" s="22"/>
      <c r="LVP69" s="22"/>
      <c r="LVQ69" s="22"/>
      <c r="LVR69" s="22"/>
      <c r="LVS69" s="22"/>
      <c r="LVT69" s="22"/>
      <c r="LVU69" s="22"/>
      <c r="LVV69" s="22"/>
      <c r="LVW69" s="22"/>
      <c r="LVX69" s="22"/>
      <c r="LVY69" s="22"/>
      <c r="LVZ69" s="22"/>
      <c r="LWA69" s="22"/>
      <c r="LWB69" s="22"/>
      <c r="LWC69" s="22"/>
      <c r="LWD69" s="22"/>
      <c r="LWE69" s="22"/>
      <c r="LWF69" s="22"/>
      <c r="LWG69" s="22"/>
      <c r="LWH69" s="22"/>
      <c r="LWI69" s="22"/>
      <c r="LWJ69" s="22"/>
      <c r="LWK69" s="22"/>
      <c r="LWL69" s="22"/>
      <c r="LWM69" s="22"/>
      <c r="LWN69" s="22"/>
      <c r="LWO69" s="22"/>
      <c r="LWP69" s="22"/>
      <c r="LWQ69" s="22"/>
      <c r="LWR69" s="22"/>
      <c r="LWS69" s="22"/>
      <c r="LWT69" s="22"/>
      <c r="LWU69" s="22"/>
      <c r="LWV69" s="22"/>
      <c r="LWW69" s="22"/>
      <c r="LWX69" s="22"/>
      <c r="LWY69" s="22"/>
      <c r="LWZ69" s="22"/>
      <c r="LXA69" s="22"/>
      <c r="LXB69" s="22"/>
      <c r="LXC69" s="22"/>
      <c r="LXD69" s="22"/>
      <c r="LXE69" s="22"/>
      <c r="LXF69" s="22"/>
      <c r="LXG69" s="22"/>
      <c r="LXH69" s="22"/>
      <c r="LXI69" s="22"/>
      <c r="LXJ69" s="22"/>
      <c r="LXK69" s="22"/>
      <c r="LXL69" s="22"/>
      <c r="LXM69" s="22"/>
      <c r="LXN69" s="22"/>
      <c r="LXO69" s="22"/>
      <c r="LXP69" s="22"/>
      <c r="LXQ69" s="22"/>
      <c r="LXR69" s="22"/>
      <c r="LXS69" s="22"/>
      <c r="LXT69" s="22"/>
      <c r="LXU69" s="22"/>
      <c r="LXV69" s="22"/>
      <c r="LXW69" s="22"/>
      <c r="LXX69" s="22"/>
      <c r="LXY69" s="22"/>
      <c r="LXZ69" s="22"/>
      <c r="LYA69" s="22"/>
      <c r="LYB69" s="22"/>
      <c r="LYC69" s="22"/>
      <c r="LYD69" s="22"/>
      <c r="LYE69" s="22"/>
      <c r="LYF69" s="22"/>
      <c r="LYG69" s="22"/>
      <c r="LYH69" s="22"/>
      <c r="LYI69" s="22"/>
      <c r="LYJ69" s="22"/>
      <c r="LYK69" s="22"/>
      <c r="LYL69" s="22"/>
      <c r="LYM69" s="22"/>
      <c r="LYN69" s="22"/>
      <c r="LYO69" s="22"/>
      <c r="LYP69" s="22"/>
      <c r="LYQ69" s="22"/>
      <c r="LYR69" s="22"/>
      <c r="LYS69" s="22"/>
      <c r="LYT69" s="22"/>
      <c r="LYU69" s="22"/>
      <c r="LYV69" s="22"/>
      <c r="LYW69" s="22"/>
      <c r="LYX69" s="22"/>
      <c r="LYY69" s="22"/>
      <c r="LYZ69" s="22"/>
      <c r="LZA69" s="22"/>
      <c r="LZB69" s="22"/>
      <c r="LZC69" s="22"/>
      <c r="LZD69" s="22"/>
      <c r="LZE69" s="22"/>
      <c r="LZF69" s="22"/>
      <c r="LZG69" s="22"/>
      <c r="LZH69" s="22"/>
      <c r="LZI69" s="22"/>
      <c r="LZJ69" s="22"/>
      <c r="LZK69" s="22"/>
      <c r="LZL69" s="22"/>
      <c r="LZM69" s="22"/>
      <c r="LZN69" s="22"/>
      <c r="LZO69" s="22"/>
      <c r="LZP69" s="22"/>
      <c r="LZQ69" s="22"/>
      <c r="LZR69" s="22"/>
      <c r="LZS69" s="22"/>
      <c r="LZT69" s="22"/>
      <c r="LZU69" s="22"/>
      <c r="LZV69" s="22"/>
      <c r="LZW69" s="22"/>
      <c r="LZX69" s="22"/>
      <c r="LZY69" s="22"/>
      <c r="LZZ69" s="22"/>
      <c r="MAA69" s="22"/>
      <c r="MAB69" s="22"/>
      <c r="MAC69" s="22"/>
      <c r="MAD69" s="22"/>
      <c r="MAE69" s="22"/>
      <c r="MAF69" s="22"/>
      <c r="MAG69" s="22"/>
      <c r="MAH69" s="22"/>
      <c r="MAI69" s="22"/>
      <c r="MAJ69" s="22"/>
      <c r="MAK69" s="22"/>
      <c r="MAL69" s="22"/>
      <c r="MAM69" s="22"/>
      <c r="MAN69" s="22"/>
      <c r="MAO69" s="22"/>
      <c r="MAP69" s="22"/>
      <c r="MAQ69" s="22"/>
      <c r="MAR69" s="22"/>
      <c r="MAS69" s="22"/>
      <c r="MAT69" s="22"/>
      <c r="MAU69" s="22"/>
      <c r="MAV69" s="22"/>
      <c r="MAW69" s="22"/>
      <c r="MAX69" s="22"/>
      <c r="MAY69" s="22"/>
      <c r="MAZ69" s="22"/>
      <c r="MBA69" s="22"/>
      <c r="MBB69" s="22"/>
      <c r="MBC69" s="22"/>
      <c r="MBD69" s="22"/>
      <c r="MBE69" s="22"/>
      <c r="MBF69" s="22"/>
      <c r="MBG69" s="22"/>
      <c r="MBH69" s="22"/>
      <c r="MBI69" s="22"/>
      <c r="MBJ69" s="22"/>
      <c r="MBK69" s="22"/>
      <c r="MBL69" s="22"/>
      <c r="MBM69" s="22"/>
      <c r="MBN69" s="22"/>
      <c r="MBO69" s="22"/>
      <c r="MBP69" s="22"/>
      <c r="MBQ69" s="22"/>
      <c r="MBR69" s="22"/>
      <c r="MBS69" s="22"/>
      <c r="MBT69" s="22"/>
      <c r="MBU69" s="22"/>
      <c r="MBV69" s="22"/>
      <c r="MBW69" s="22"/>
      <c r="MBX69" s="22"/>
      <c r="MBY69" s="22"/>
      <c r="MBZ69" s="22"/>
      <c r="MCA69" s="22"/>
      <c r="MCB69" s="22"/>
      <c r="MCC69" s="22"/>
      <c r="MCD69" s="22"/>
      <c r="MCE69" s="22"/>
      <c r="MCF69" s="22"/>
      <c r="MCG69" s="22"/>
      <c r="MCH69" s="22"/>
      <c r="MCI69" s="22"/>
      <c r="MCJ69" s="22"/>
      <c r="MCK69" s="22"/>
      <c r="MCL69" s="22"/>
      <c r="MCM69" s="22"/>
      <c r="MCN69" s="22"/>
      <c r="MCO69" s="22"/>
      <c r="MCP69" s="22"/>
      <c r="MCQ69" s="22"/>
      <c r="MCR69" s="22"/>
      <c r="MCS69" s="22"/>
      <c r="MCT69" s="22"/>
      <c r="MCU69" s="22"/>
      <c r="MCV69" s="22"/>
      <c r="MCW69" s="22"/>
      <c r="MCX69" s="22"/>
      <c r="MCY69" s="22"/>
      <c r="MCZ69" s="22"/>
      <c r="MDA69" s="22"/>
      <c r="MDB69" s="22"/>
      <c r="MDC69" s="22"/>
      <c r="MDD69" s="22"/>
      <c r="MDE69" s="22"/>
      <c r="MDF69" s="22"/>
      <c r="MDG69" s="22"/>
      <c r="MDH69" s="22"/>
      <c r="MDI69" s="22"/>
      <c r="MDJ69" s="22"/>
      <c r="MDK69" s="22"/>
      <c r="MDL69" s="22"/>
      <c r="MDM69" s="22"/>
      <c r="MDN69" s="22"/>
      <c r="MDO69" s="22"/>
      <c r="MDP69" s="22"/>
      <c r="MDQ69" s="22"/>
      <c r="MDR69" s="22"/>
      <c r="MDS69" s="22"/>
      <c r="MDT69" s="22"/>
      <c r="MDU69" s="22"/>
      <c r="MDV69" s="22"/>
      <c r="MDW69" s="22"/>
      <c r="MDX69" s="22"/>
      <c r="MDY69" s="22"/>
      <c r="MDZ69" s="22"/>
      <c r="MEA69" s="22"/>
      <c r="MEB69" s="22"/>
      <c r="MEC69" s="22"/>
      <c r="MED69" s="22"/>
      <c r="MEE69" s="22"/>
      <c r="MEF69" s="22"/>
      <c r="MEG69" s="22"/>
      <c r="MEH69" s="22"/>
      <c r="MEI69" s="22"/>
      <c r="MEJ69" s="22"/>
      <c r="MEK69" s="22"/>
      <c r="MEL69" s="22"/>
      <c r="MEM69" s="22"/>
      <c r="MEN69" s="22"/>
      <c r="MEO69" s="22"/>
      <c r="MEP69" s="22"/>
      <c r="MEQ69" s="22"/>
      <c r="MER69" s="22"/>
      <c r="MES69" s="22"/>
      <c r="MET69" s="22"/>
      <c r="MEU69" s="22"/>
      <c r="MEV69" s="22"/>
      <c r="MEW69" s="22"/>
      <c r="MEX69" s="22"/>
      <c r="MEY69" s="22"/>
      <c r="MEZ69" s="22"/>
      <c r="MFA69" s="22"/>
      <c r="MFB69" s="22"/>
      <c r="MFC69" s="22"/>
      <c r="MFD69" s="22"/>
      <c r="MFE69" s="22"/>
      <c r="MFF69" s="22"/>
      <c r="MFG69" s="22"/>
      <c r="MFH69" s="22"/>
      <c r="MFI69" s="22"/>
      <c r="MFJ69" s="22"/>
      <c r="MFK69" s="22"/>
      <c r="MFL69" s="22"/>
      <c r="MFM69" s="22"/>
      <c r="MFN69" s="22"/>
      <c r="MFO69" s="22"/>
      <c r="MFP69" s="22"/>
      <c r="MFQ69" s="22"/>
      <c r="MFR69" s="22"/>
      <c r="MFS69" s="22"/>
      <c r="MFT69" s="22"/>
      <c r="MFU69" s="22"/>
      <c r="MFV69" s="22"/>
      <c r="MFW69" s="22"/>
      <c r="MFX69" s="22"/>
      <c r="MFY69" s="22"/>
      <c r="MFZ69" s="22"/>
      <c r="MGA69" s="22"/>
      <c r="MGB69" s="22"/>
      <c r="MGC69" s="22"/>
      <c r="MGD69" s="22"/>
      <c r="MGE69" s="22"/>
      <c r="MGF69" s="22"/>
      <c r="MGG69" s="22"/>
      <c r="MGH69" s="22"/>
      <c r="MGI69" s="22"/>
      <c r="MGJ69" s="22"/>
      <c r="MGK69" s="22"/>
      <c r="MGL69" s="22"/>
      <c r="MGM69" s="22"/>
      <c r="MGN69" s="22"/>
      <c r="MGO69" s="22"/>
      <c r="MGP69" s="22"/>
      <c r="MGQ69" s="22"/>
      <c r="MGR69" s="22"/>
      <c r="MGS69" s="22"/>
      <c r="MGT69" s="22"/>
      <c r="MGU69" s="22"/>
      <c r="MGV69" s="22"/>
      <c r="MGW69" s="22"/>
      <c r="MGX69" s="22"/>
      <c r="MGY69" s="22"/>
      <c r="MGZ69" s="22"/>
      <c r="MHA69" s="22"/>
      <c r="MHB69" s="22"/>
      <c r="MHC69" s="22"/>
      <c r="MHD69" s="22"/>
      <c r="MHE69" s="22"/>
      <c r="MHF69" s="22"/>
      <c r="MHG69" s="22"/>
      <c r="MHH69" s="22"/>
      <c r="MHI69" s="22"/>
      <c r="MHJ69" s="22"/>
      <c r="MHK69" s="22"/>
      <c r="MHL69" s="22"/>
      <c r="MHM69" s="22"/>
      <c r="MHN69" s="22"/>
      <c r="MHO69" s="22"/>
      <c r="MHP69" s="22"/>
      <c r="MHQ69" s="22"/>
      <c r="MHR69" s="22"/>
      <c r="MHS69" s="22"/>
      <c r="MHT69" s="22"/>
      <c r="MHU69" s="22"/>
      <c r="MHV69" s="22"/>
      <c r="MHW69" s="22"/>
      <c r="MHX69" s="22"/>
      <c r="MHY69" s="22"/>
      <c r="MHZ69" s="22"/>
      <c r="MIA69" s="22"/>
      <c r="MIB69" s="22"/>
      <c r="MIC69" s="22"/>
      <c r="MID69" s="22"/>
      <c r="MIE69" s="22"/>
      <c r="MIF69" s="22"/>
      <c r="MIG69" s="22"/>
      <c r="MIH69" s="22"/>
      <c r="MII69" s="22"/>
      <c r="MIJ69" s="22"/>
      <c r="MIK69" s="22"/>
      <c r="MIL69" s="22"/>
      <c r="MIM69" s="22"/>
      <c r="MIN69" s="22"/>
      <c r="MIO69" s="22"/>
      <c r="MIP69" s="22"/>
      <c r="MIQ69" s="22"/>
      <c r="MIR69" s="22"/>
      <c r="MIS69" s="22"/>
      <c r="MIT69" s="22"/>
      <c r="MIU69" s="22"/>
      <c r="MIV69" s="22"/>
      <c r="MIW69" s="22"/>
      <c r="MIX69" s="22"/>
      <c r="MIY69" s="22"/>
      <c r="MIZ69" s="22"/>
      <c r="MJA69" s="22"/>
      <c r="MJB69" s="22"/>
      <c r="MJC69" s="22"/>
      <c r="MJD69" s="22"/>
      <c r="MJE69" s="22"/>
      <c r="MJF69" s="22"/>
      <c r="MJG69" s="22"/>
      <c r="MJH69" s="22"/>
      <c r="MJI69" s="22"/>
      <c r="MJJ69" s="22"/>
      <c r="MJK69" s="22"/>
      <c r="MJL69" s="22"/>
      <c r="MJM69" s="22"/>
      <c r="MJN69" s="22"/>
      <c r="MJO69" s="22"/>
      <c r="MJP69" s="22"/>
      <c r="MJQ69" s="22"/>
      <c r="MJR69" s="22"/>
      <c r="MJS69" s="22"/>
      <c r="MJT69" s="22"/>
      <c r="MJU69" s="22"/>
      <c r="MJV69" s="22"/>
      <c r="MJW69" s="22"/>
      <c r="MJX69" s="22"/>
      <c r="MJY69" s="22"/>
      <c r="MJZ69" s="22"/>
      <c r="MKA69" s="22"/>
      <c r="MKB69" s="22"/>
      <c r="MKC69" s="22"/>
      <c r="MKD69" s="22"/>
      <c r="MKE69" s="22"/>
      <c r="MKF69" s="22"/>
      <c r="MKG69" s="22"/>
      <c r="MKH69" s="22"/>
      <c r="MKI69" s="22"/>
      <c r="MKJ69" s="22"/>
      <c r="MKK69" s="22"/>
      <c r="MKL69" s="22"/>
      <c r="MKM69" s="22"/>
      <c r="MKN69" s="22"/>
      <c r="MKO69" s="22"/>
      <c r="MKP69" s="22"/>
      <c r="MKQ69" s="22"/>
      <c r="MKR69" s="22"/>
      <c r="MKS69" s="22"/>
      <c r="MKT69" s="22"/>
      <c r="MKU69" s="22"/>
      <c r="MKV69" s="22"/>
      <c r="MKW69" s="22"/>
      <c r="MKX69" s="22"/>
      <c r="MKY69" s="22"/>
      <c r="MKZ69" s="22"/>
      <c r="MLA69" s="22"/>
      <c r="MLB69" s="22"/>
      <c r="MLC69" s="22"/>
      <c r="MLD69" s="22"/>
      <c r="MLE69" s="22"/>
      <c r="MLF69" s="22"/>
      <c r="MLG69" s="22"/>
      <c r="MLH69" s="22"/>
      <c r="MLI69" s="22"/>
      <c r="MLJ69" s="22"/>
      <c r="MLK69" s="22"/>
      <c r="MLL69" s="22"/>
      <c r="MLM69" s="22"/>
      <c r="MLN69" s="22"/>
      <c r="MLO69" s="22"/>
      <c r="MLP69" s="22"/>
      <c r="MLQ69" s="22"/>
      <c r="MLR69" s="22"/>
      <c r="MLS69" s="22"/>
      <c r="MLT69" s="22"/>
      <c r="MLU69" s="22"/>
      <c r="MLV69" s="22"/>
      <c r="MLW69" s="22"/>
      <c r="MLX69" s="22"/>
      <c r="MLY69" s="22"/>
      <c r="MLZ69" s="22"/>
      <c r="MMA69" s="22"/>
      <c r="MMB69" s="22"/>
      <c r="MMC69" s="22"/>
      <c r="MMD69" s="22"/>
      <c r="MME69" s="22"/>
      <c r="MMF69" s="22"/>
      <c r="MMG69" s="22"/>
      <c r="MMH69" s="22"/>
      <c r="MMI69" s="22"/>
      <c r="MMJ69" s="22"/>
      <c r="MMK69" s="22"/>
      <c r="MML69" s="22"/>
      <c r="MMM69" s="22"/>
      <c r="MMN69" s="22"/>
      <c r="MMO69" s="22"/>
      <c r="MMP69" s="22"/>
      <c r="MMQ69" s="22"/>
      <c r="MMR69" s="22"/>
      <c r="MMS69" s="22"/>
      <c r="MMT69" s="22"/>
      <c r="MMU69" s="22"/>
      <c r="MMV69" s="22"/>
      <c r="MMW69" s="22"/>
      <c r="MMX69" s="22"/>
      <c r="MMY69" s="22"/>
      <c r="MMZ69" s="22"/>
      <c r="MNA69" s="22"/>
      <c r="MNB69" s="22"/>
      <c r="MNC69" s="22"/>
      <c r="MND69" s="22"/>
      <c r="MNE69" s="22"/>
      <c r="MNF69" s="22"/>
      <c r="MNG69" s="22"/>
      <c r="MNH69" s="22"/>
      <c r="MNI69" s="22"/>
      <c r="MNJ69" s="22"/>
      <c r="MNK69" s="22"/>
      <c r="MNL69" s="22"/>
      <c r="MNM69" s="22"/>
      <c r="MNN69" s="22"/>
      <c r="MNO69" s="22"/>
      <c r="MNP69" s="22"/>
      <c r="MNQ69" s="22"/>
      <c r="MNR69" s="22"/>
      <c r="MNS69" s="22"/>
      <c r="MNT69" s="22"/>
      <c r="MNU69" s="22"/>
      <c r="MNV69" s="22"/>
      <c r="MNW69" s="22"/>
      <c r="MNX69" s="22"/>
      <c r="MNY69" s="22"/>
      <c r="MNZ69" s="22"/>
      <c r="MOA69" s="22"/>
      <c r="MOB69" s="22"/>
      <c r="MOC69" s="22"/>
      <c r="MOD69" s="22"/>
      <c r="MOE69" s="22"/>
      <c r="MOF69" s="22"/>
      <c r="MOG69" s="22"/>
      <c r="MOH69" s="22"/>
      <c r="MOI69" s="22"/>
      <c r="MOJ69" s="22"/>
      <c r="MOK69" s="22"/>
      <c r="MOL69" s="22"/>
      <c r="MOM69" s="22"/>
      <c r="MON69" s="22"/>
      <c r="MOO69" s="22"/>
      <c r="MOP69" s="22"/>
      <c r="MOQ69" s="22"/>
      <c r="MOR69" s="22"/>
      <c r="MOS69" s="22"/>
      <c r="MOT69" s="22"/>
      <c r="MOU69" s="22"/>
      <c r="MOV69" s="22"/>
      <c r="MOW69" s="22"/>
      <c r="MOX69" s="22"/>
      <c r="MOY69" s="22"/>
      <c r="MOZ69" s="22"/>
      <c r="MPA69" s="22"/>
      <c r="MPB69" s="22"/>
      <c r="MPC69" s="22"/>
      <c r="MPD69" s="22"/>
      <c r="MPE69" s="22"/>
      <c r="MPF69" s="22"/>
      <c r="MPG69" s="22"/>
      <c r="MPH69" s="22"/>
      <c r="MPI69" s="22"/>
      <c r="MPJ69" s="22"/>
      <c r="MPK69" s="22"/>
      <c r="MPL69" s="22"/>
      <c r="MPM69" s="22"/>
      <c r="MPN69" s="22"/>
      <c r="MPO69" s="22"/>
      <c r="MPP69" s="22"/>
      <c r="MPQ69" s="22"/>
      <c r="MPR69" s="22"/>
      <c r="MPS69" s="22"/>
      <c r="MPT69" s="22"/>
      <c r="MPU69" s="22"/>
      <c r="MPV69" s="22"/>
      <c r="MPW69" s="22"/>
      <c r="MPX69" s="22"/>
      <c r="MPY69" s="22"/>
      <c r="MPZ69" s="22"/>
      <c r="MQA69" s="22"/>
      <c r="MQB69" s="22"/>
      <c r="MQC69" s="22"/>
      <c r="MQD69" s="22"/>
      <c r="MQE69" s="22"/>
      <c r="MQF69" s="22"/>
      <c r="MQG69" s="22"/>
      <c r="MQH69" s="22"/>
      <c r="MQI69" s="22"/>
      <c r="MQJ69" s="22"/>
      <c r="MQK69" s="22"/>
      <c r="MQL69" s="22"/>
      <c r="MQM69" s="22"/>
      <c r="MQN69" s="22"/>
      <c r="MQO69" s="22"/>
      <c r="MQP69" s="22"/>
      <c r="MQQ69" s="22"/>
      <c r="MQR69" s="22"/>
      <c r="MQS69" s="22"/>
      <c r="MQT69" s="22"/>
      <c r="MQU69" s="22"/>
      <c r="MQV69" s="22"/>
      <c r="MQW69" s="22"/>
      <c r="MQX69" s="22"/>
      <c r="MQY69" s="22"/>
      <c r="MQZ69" s="22"/>
      <c r="MRA69" s="22"/>
      <c r="MRB69" s="22"/>
      <c r="MRC69" s="22"/>
      <c r="MRD69" s="22"/>
      <c r="MRE69" s="22"/>
      <c r="MRF69" s="22"/>
      <c r="MRG69" s="22"/>
      <c r="MRH69" s="22"/>
      <c r="MRI69" s="22"/>
      <c r="MRJ69" s="22"/>
      <c r="MRK69" s="22"/>
      <c r="MRL69" s="22"/>
      <c r="MRM69" s="22"/>
      <c r="MRN69" s="22"/>
      <c r="MRO69" s="22"/>
      <c r="MRP69" s="22"/>
      <c r="MRQ69" s="22"/>
      <c r="MRR69" s="22"/>
      <c r="MRS69" s="22"/>
      <c r="MRT69" s="22"/>
      <c r="MRU69" s="22"/>
      <c r="MRV69" s="22"/>
      <c r="MRW69" s="22"/>
      <c r="MRX69" s="22"/>
      <c r="MRY69" s="22"/>
      <c r="MRZ69" s="22"/>
      <c r="MSA69" s="22"/>
      <c r="MSB69" s="22"/>
      <c r="MSC69" s="22"/>
      <c r="MSD69" s="22"/>
      <c r="MSE69" s="22"/>
      <c r="MSF69" s="22"/>
      <c r="MSG69" s="22"/>
      <c r="MSH69" s="22"/>
      <c r="MSI69" s="22"/>
      <c r="MSJ69" s="22"/>
      <c r="MSK69" s="22"/>
      <c r="MSL69" s="22"/>
      <c r="MSM69" s="22"/>
      <c r="MSN69" s="22"/>
      <c r="MSO69" s="22"/>
      <c r="MSP69" s="22"/>
      <c r="MSQ69" s="22"/>
      <c r="MSR69" s="22"/>
      <c r="MSS69" s="22"/>
      <c r="MST69" s="22"/>
      <c r="MSU69" s="22"/>
      <c r="MSV69" s="22"/>
      <c r="MSW69" s="22"/>
      <c r="MSX69" s="22"/>
      <c r="MSY69" s="22"/>
      <c r="MSZ69" s="22"/>
      <c r="MTA69" s="22"/>
      <c r="MTB69" s="22"/>
      <c r="MTC69" s="22"/>
      <c r="MTD69" s="22"/>
      <c r="MTE69" s="22"/>
      <c r="MTF69" s="22"/>
      <c r="MTG69" s="22"/>
      <c r="MTH69" s="22"/>
      <c r="MTI69" s="22"/>
      <c r="MTJ69" s="22"/>
      <c r="MTK69" s="22"/>
      <c r="MTL69" s="22"/>
      <c r="MTM69" s="22"/>
      <c r="MTN69" s="22"/>
      <c r="MTO69" s="22"/>
      <c r="MTP69" s="22"/>
      <c r="MTQ69" s="22"/>
      <c r="MTR69" s="22"/>
      <c r="MTS69" s="22"/>
      <c r="MTT69" s="22"/>
      <c r="MTU69" s="22"/>
      <c r="MTV69" s="22"/>
      <c r="MTW69" s="22"/>
      <c r="MTX69" s="22"/>
      <c r="MTY69" s="22"/>
      <c r="MTZ69" s="22"/>
      <c r="MUA69" s="22"/>
      <c r="MUB69" s="22"/>
      <c r="MUC69" s="22"/>
      <c r="MUD69" s="22"/>
      <c r="MUE69" s="22"/>
      <c r="MUF69" s="22"/>
      <c r="MUG69" s="22"/>
      <c r="MUH69" s="22"/>
      <c r="MUI69" s="22"/>
      <c r="MUJ69" s="22"/>
      <c r="MUK69" s="22"/>
      <c r="MUL69" s="22"/>
      <c r="MUM69" s="22"/>
      <c r="MUN69" s="22"/>
      <c r="MUO69" s="22"/>
      <c r="MUP69" s="22"/>
      <c r="MUQ69" s="22"/>
      <c r="MUR69" s="22"/>
      <c r="MUS69" s="22"/>
      <c r="MUT69" s="22"/>
      <c r="MUU69" s="22"/>
      <c r="MUV69" s="22"/>
      <c r="MUW69" s="22"/>
      <c r="MUX69" s="22"/>
      <c r="MUY69" s="22"/>
      <c r="MUZ69" s="22"/>
      <c r="MVA69" s="22"/>
      <c r="MVB69" s="22"/>
      <c r="MVC69" s="22"/>
      <c r="MVD69" s="22"/>
      <c r="MVE69" s="22"/>
      <c r="MVF69" s="22"/>
      <c r="MVG69" s="22"/>
      <c r="MVH69" s="22"/>
      <c r="MVI69" s="22"/>
      <c r="MVJ69" s="22"/>
      <c r="MVK69" s="22"/>
      <c r="MVL69" s="22"/>
      <c r="MVM69" s="22"/>
      <c r="MVN69" s="22"/>
      <c r="MVO69" s="22"/>
      <c r="MVP69" s="22"/>
      <c r="MVQ69" s="22"/>
      <c r="MVR69" s="22"/>
      <c r="MVS69" s="22"/>
      <c r="MVT69" s="22"/>
      <c r="MVU69" s="22"/>
      <c r="MVV69" s="22"/>
      <c r="MVW69" s="22"/>
      <c r="MVX69" s="22"/>
      <c r="MVY69" s="22"/>
      <c r="MVZ69" s="22"/>
      <c r="MWA69" s="22"/>
      <c r="MWB69" s="22"/>
      <c r="MWC69" s="22"/>
      <c r="MWD69" s="22"/>
      <c r="MWE69" s="22"/>
      <c r="MWF69" s="22"/>
      <c r="MWG69" s="22"/>
      <c r="MWH69" s="22"/>
      <c r="MWI69" s="22"/>
      <c r="MWJ69" s="22"/>
      <c r="MWK69" s="22"/>
      <c r="MWL69" s="22"/>
      <c r="MWM69" s="22"/>
      <c r="MWN69" s="22"/>
      <c r="MWO69" s="22"/>
      <c r="MWP69" s="22"/>
      <c r="MWQ69" s="22"/>
      <c r="MWR69" s="22"/>
      <c r="MWS69" s="22"/>
      <c r="MWT69" s="22"/>
      <c r="MWU69" s="22"/>
      <c r="MWV69" s="22"/>
      <c r="MWW69" s="22"/>
      <c r="MWX69" s="22"/>
      <c r="MWY69" s="22"/>
      <c r="MWZ69" s="22"/>
      <c r="MXA69" s="22"/>
      <c r="MXB69" s="22"/>
      <c r="MXC69" s="22"/>
      <c r="MXD69" s="22"/>
      <c r="MXE69" s="22"/>
      <c r="MXF69" s="22"/>
      <c r="MXG69" s="22"/>
      <c r="MXH69" s="22"/>
      <c r="MXI69" s="22"/>
      <c r="MXJ69" s="22"/>
      <c r="MXK69" s="22"/>
      <c r="MXL69" s="22"/>
      <c r="MXM69" s="22"/>
      <c r="MXN69" s="22"/>
      <c r="MXO69" s="22"/>
      <c r="MXP69" s="22"/>
      <c r="MXQ69" s="22"/>
      <c r="MXR69" s="22"/>
      <c r="MXS69" s="22"/>
      <c r="MXT69" s="22"/>
      <c r="MXU69" s="22"/>
      <c r="MXV69" s="22"/>
      <c r="MXW69" s="22"/>
      <c r="MXX69" s="22"/>
      <c r="MXY69" s="22"/>
      <c r="MXZ69" s="22"/>
      <c r="MYA69" s="22"/>
      <c r="MYB69" s="22"/>
      <c r="MYC69" s="22"/>
      <c r="MYD69" s="22"/>
      <c r="MYE69" s="22"/>
      <c r="MYF69" s="22"/>
      <c r="MYG69" s="22"/>
      <c r="MYH69" s="22"/>
      <c r="MYI69" s="22"/>
      <c r="MYJ69" s="22"/>
      <c r="MYK69" s="22"/>
      <c r="MYL69" s="22"/>
      <c r="MYM69" s="22"/>
      <c r="MYN69" s="22"/>
      <c r="MYO69" s="22"/>
      <c r="MYP69" s="22"/>
      <c r="MYQ69" s="22"/>
      <c r="MYR69" s="22"/>
      <c r="MYS69" s="22"/>
      <c r="MYT69" s="22"/>
      <c r="MYU69" s="22"/>
      <c r="MYV69" s="22"/>
      <c r="MYW69" s="22"/>
      <c r="MYX69" s="22"/>
      <c r="MYY69" s="22"/>
      <c r="MYZ69" s="22"/>
      <c r="MZA69" s="22"/>
      <c r="MZB69" s="22"/>
      <c r="MZC69" s="22"/>
      <c r="MZD69" s="22"/>
      <c r="MZE69" s="22"/>
      <c r="MZF69" s="22"/>
      <c r="MZG69" s="22"/>
      <c r="MZH69" s="22"/>
      <c r="MZI69" s="22"/>
      <c r="MZJ69" s="22"/>
      <c r="MZK69" s="22"/>
      <c r="MZL69" s="22"/>
      <c r="MZM69" s="22"/>
      <c r="MZN69" s="22"/>
      <c r="MZO69" s="22"/>
      <c r="MZP69" s="22"/>
      <c r="MZQ69" s="22"/>
      <c r="MZR69" s="22"/>
      <c r="MZS69" s="22"/>
      <c r="MZT69" s="22"/>
      <c r="MZU69" s="22"/>
      <c r="MZV69" s="22"/>
      <c r="MZW69" s="22"/>
      <c r="MZX69" s="22"/>
      <c r="MZY69" s="22"/>
      <c r="MZZ69" s="22"/>
      <c r="NAA69" s="22"/>
      <c r="NAB69" s="22"/>
      <c r="NAC69" s="22"/>
      <c r="NAD69" s="22"/>
      <c r="NAE69" s="22"/>
      <c r="NAF69" s="22"/>
      <c r="NAG69" s="22"/>
      <c r="NAH69" s="22"/>
      <c r="NAI69" s="22"/>
      <c r="NAJ69" s="22"/>
      <c r="NAK69" s="22"/>
      <c r="NAL69" s="22"/>
      <c r="NAM69" s="22"/>
      <c r="NAN69" s="22"/>
      <c r="NAO69" s="22"/>
      <c r="NAP69" s="22"/>
      <c r="NAQ69" s="22"/>
      <c r="NAR69" s="22"/>
      <c r="NAS69" s="22"/>
      <c r="NAT69" s="22"/>
      <c r="NAU69" s="22"/>
      <c r="NAV69" s="22"/>
      <c r="NAW69" s="22"/>
      <c r="NAX69" s="22"/>
      <c r="NAY69" s="22"/>
      <c r="NAZ69" s="22"/>
      <c r="NBA69" s="22"/>
      <c r="NBB69" s="22"/>
      <c r="NBC69" s="22"/>
      <c r="NBD69" s="22"/>
      <c r="NBE69" s="22"/>
      <c r="NBF69" s="22"/>
      <c r="NBG69" s="22"/>
      <c r="NBH69" s="22"/>
      <c r="NBI69" s="22"/>
      <c r="NBJ69" s="22"/>
      <c r="NBK69" s="22"/>
      <c r="NBL69" s="22"/>
      <c r="NBM69" s="22"/>
      <c r="NBN69" s="22"/>
      <c r="NBO69" s="22"/>
      <c r="NBP69" s="22"/>
      <c r="NBQ69" s="22"/>
      <c r="NBR69" s="22"/>
      <c r="NBS69" s="22"/>
      <c r="NBT69" s="22"/>
      <c r="NBU69" s="22"/>
      <c r="NBV69" s="22"/>
      <c r="NBW69" s="22"/>
      <c r="NBX69" s="22"/>
      <c r="NBY69" s="22"/>
      <c r="NBZ69" s="22"/>
      <c r="NCA69" s="22"/>
      <c r="NCB69" s="22"/>
      <c r="NCC69" s="22"/>
      <c r="NCD69" s="22"/>
      <c r="NCE69" s="22"/>
      <c r="NCF69" s="22"/>
      <c r="NCG69" s="22"/>
      <c r="NCH69" s="22"/>
      <c r="NCI69" s="22"/>
      <c r="NCJ69" s="22"/>
      <c r="NCK69" s="22"/>
      <c r="NCL69" s="22"/>
      <c r="NCM69" s="22"/>
      <c r="NCN69" s="22"/>
      <c r="NCO69" s="22"/>
      <c r="NCP69" s="22"/>
      <c r="NCQ69" s="22"/>
      <c r="NCR69" s="22"/>
      <c r="NCS69" s="22"/>
      <c r="NCT69" s="22"/>
      <c r="NCU69" s="22"/>
      <c r="NCV69" s="22"/>
      <c r="NCW69" s="22"/>
      <c r="NCX69" s="22"/>
      <c r="NCY69" s="22"/>
      <c r="NCZ69" s="22"/>
      <c r="NDA69" s="22"/>
      <c r="NDB69" s="22"/>
      <c r="NDC69" s="22"/>
      <c r="NDD69" s="22"/>
      <c r="NDE69" s="22"/>
      <c r="NDF69" s="22"/>
      <c r="NDG69" s="22"/>
      <c r="NDH69" s="22"/>
      <c r="NDI69" s="22"/>
      <c r="NDJ69" s="22"/>
      <c r="NDK69" s="22"/>
      <c r="NDL69" s="22"/>
      <c r="NDM69" s="22"/>
      <c r="NDN69" s="22"/>
      <c r="NDO69" s="22"/>
      <c r="NDP69" s="22"/>
      <c r="NDQ69" s="22"/>
      <c r="NDR69" s="22"/>
      <c r="NDS69" s="22"/>
      <c r="NDT69" s="22"/>
      <c r="NDU69" s="22"/>
      <c r="NDV69" s="22"/>
      <c r="NDW69" s="22"/>
      <c r="NDX69" s="22"/>
      <c r="NDY69" s="22"/>
      <c r="NDZ69" s="22"/>
      <c r="NEA69" s="22"/>
      <c r="NEB69" s="22"/>
      <c r="NEC69" s="22"/>
      <c r="NED69" s="22"/>
      <c r="NEE69" s="22"/>
      <c r="NEF69" s="22"/>
      <c r="NEG69" s="22"/>
      <c r="NEH69" s="22"/>
      <c r="NEI69" s="22"/>
      <c r="NEJ69" s="22"/>
      <c r="NEK69" s="22"/>
      <c r="NEL69" s="22"/>
      <c r="NEM69" s="22"/>
      <c r="NEN69" s="22"/>
      <c r="NEO69" s="22"/>
      <c r="NEP69" s="22"/>
      <c r="NEQ69" s="22"/>
      <c r="NER69" s="22"/>
      <c r="NES69" s="22"/>
      <c r="NET69" s="22"/>
      <c r="NEU69" s="22"/>
      <c r="NEV69" s="22"/>
      <c r="NEW69" s="22"/>
      <c r="NEX69" s="22"/>
      <c r="NEY69" s="22"/>
      <c r="NEZ69" s="22"/>
      <c r="NFA69" s="22"/>
      <c r="NFB69" s="22"/>
      <c r="NFC69" s="22"/>
      <c r="NFD69" s="22"/>
      <c r="NFE69" s="22"/>
      <c r="NFF69" s="22"/>
      <c r="NFG69" s="22"/>
      <c r="NFH69" s="22"/>
      <c r="NFI69" s="22"/>
      <c r="NFJ69" s="22"/>
      <c r="NFK69" s="22"/>
      <c r="NFL69" s="22"/>
      <c r="NFM69" s="22"/>
      <c r="NFN69" s="22"/>
      <c r="NFO69" s="22"/>
      <c r="NFP69" s="22"/>
      <c r="NFQ69" s="22"/>
      <c r="NFR69" s="22"/>
      <c r="NFS69" s="22"/>
      <c r="NFT69" s="22"/>
      <c r="NFU69" s="22"/>
      <c r="NFV69" s="22"/>
      <c r="NFW69" s="22"/>
      <c r="NFX69" s="22"/>
      <c r="NFY69" s="22"/>
      <c r="NFZ69" s="22"/>
      <c r="NGA69" s="22"/>
      <c r="NGB69" s="22"/>
      <c r="NGC69" s="22"/>
      <c r="NGD69" s="22"/>
      <c r="NGE69" s="22"/>
      <c r="NGF69" s="22"/>
      <c r="NGG69" s="22"/>
      <c r="NGH69" s="22"/>
      <c r="NGI69" s="22"/>
      <c r="NGJ69" s="22"/>
      <c r="NGK69" s="22"/>
      <c r="NGL69" s="22"/>
      <c r="NGM69" s="22"/>
      <c r="NGN69" s="22"/>
      <c r="NGO69" s="22"/>
      <c r="NGP69" s="22"/>
      <c r="NGQ69" s="22"/>
      <c r="NGR69" s="22"/>
      <c r="NGS69" s="22"/>
      <c r="NGT69" s="22"/>
      <c r="NGU69" s="22"/>
      <c r="NGV69" s="22"/>
      <c r="NGW69" s="22"/>
      <c r="NGX69" s="22"/>
      <c r="NGY69" s="22"/>
      <c r="NGZ69" s="22"/>
      <c r="NHA69" s="22"/>
      <c r="NHB69" s="22"/>
      <c r="NHC69" s="22"/>
      <c r="NHD69" s="22"/>
      <c r="NHE69" s="22"/>
      <c r="NHF69" s="22"/>
      <c r="NHG69" s="22"/>
      <c r="NHH69" s="22"/>
      <c r="NHI69" s="22"/>
      <c r="NHJ69" s="22"/>
      <c r="NHK69" s="22"/>
      <c r="NHL69" s="22"/>
      <c r="NHM69" s="22"/>
      <c r="NHN69" s="22"/>
      <c r="NHO69" s="22"/>
      <c r="NHP69" s="22"/>
      <c r="NHQ69" s="22"/>
      <c r="NHR69" s="22"/>
      <c r="NHS69" s="22"/>
      <c r="NHT69" s="22"/>
      <c r="NHU69" s="22"/>
      <c r="NHV69" s="22"/>
      <c r="NHW69" s="22"/>
      <c r="NHX69" s="22"/>
      <c r="NHY69" s="22"/>
      <c r="NHZ69" s="22"/>
      <c r="NIA69" s="22"/>
      <c r="NIB69" s="22"/>
      <c r="NIC69" s="22"/>
      <c r="NID69" s="22"/>
      <c r="NIE69" s="22"/>
      <c r="NIF69" s="22"/>
      <c r="NIG69" s="22"/>
      <c r="NIH69" s="22"/>
      <c r="NII69" s="22"/>
      <c r="NIJ69" s="22"/>
      <c r="NIK69" s="22"/>
      <c r="NIL69" s="22"/>
      <c r="NIM69" s="22"/>
      <c r="NIN69" s="22"/>
      <c r="NIO69" s="22"/>
      <c r="NIP69" s="22"/>
      <c r="NIQ69" s="22"/>
      <c r="NIR69" s="22"/>
      <c r="NIS69" s="22"/>
      <c r="NIT69" s="22"/>
      <c r="NIU69" s="22"/>
      <c r="NIV69" s="22"/>
      <c r="NIW69" s="22"/>
      <c r="NIX69" s="22"/>
      <c r="NIY69" s="22"/>
      <c r="NIZ69" s="22"/>
      <c r="NJA69" s="22"/>
      <c r="NJB69" s="22"/>
      <c r="NJC69" s="22"/>
      <c r="NJD69" s="22"/>
      <c r="NJE69" s="22"/>
      <c r="NJF69" s="22"/>
      <c r="NJG69" s="22"/>
      <c r="NJH69" s="22"/>
      <c r="NJI69" s="22"/>
      <c r="NJJ69" s="22"/>
      <c r="NJK69" s="22"/>
      <c r="NJL69" s="22"/>
      <c r="NJM69" s="22"/>
      <c r="NJN69" s="22"/>
      <c r="NJO69" s="22"/>
      <c r="NJP69" s="22"/>
      <c r="NJQ69" s="22"/>
      <c r="NJR69" s="22"/>
      <c r="NJS69" s="22"/>
      <c r="NJT69" s="22"/>
      <c r="NJU69" s="22"/>
      <c r="NJV69" s="22"/>
      <c r="NJW69" s="22"/>
      <c r="NJX69" s="22"/>
      <c r="NJY69" s="22"/>
      <c r="NJZ69" s="22"/>
      <c r="NKA69" s="22"/>
      <c r="NKB69" s="22"/>
      <c r="NKC69" s="22"/>
      <c r="NKD69" s="22"/>
      <c r="NKE69" s="22"/>
      <c r="NKF69" s="22"/>
      <c r="NKG69" s="22"/>
      <c r="NKH69" s="22"/>
      <c r="NKI69" s="22"/>
      <c r="NKJ69" s="22"/>
      <c r="NKK69" s="22"/>
      <c r="NKL69" s="22"/>
      <c r="NKM69" s="22"/>
      <c r="NKN69" s="22"/>
      <c r="NKO69" s="22"/>
      <c r="NKP69" s="22"/>
      <c r="NKQ69" s="22"/>
      <c r="NKR69" s="22"/>
      <c r="NKS69" s="22"/>
      <c r="NKT69" s="22"/>
      <c r="NKU69" s="22"/>
      <c r="NKV69" s="22"/>
      <c r="NKW69" s="22"/>
      <c r="NKX69" s="22"/>
      <c r="NKY69" s="22"/>
      <c r="NKZ69" s="22"/>
      <c r="NLA69" s="22"/>
      <c r="NLB69" s="22"/>
      <c r="NLC69" s="22"/>
      <c r="NLD69" s="22"/>
      <c r="NLE69" s="22"/>
      <c r="NLF69" s="22"/>
      <c r="NLG69" s="22"/>
      <c r="NLH69" s="22"/>
      <c r="NLI69" s="22"/>
      <c r="NLJ69" s="22"/>
      <c r="NLK69" s="22"/>
      <c r="NLL69" s="22"/>
      <c r="NLM69" s="22"/>
      <c r="NLN69" s="22"/>
      <c r="NLO69" s="22"/>
      <c r="NLP69" s="22"/>
      <c r="NLQ69" s="22"/>
      <c r="NLR69" s="22"/>
      <c r="NLS69" s="22"/>
      <c r="NLT69" s="22"/>
      <c r="NLU69" s="22"/>
      <c r="NLV69" s="22"/>
      <c r="NLW69" s="22"/>
      <c r="NLX69" s="22"/>
      <c r="NLY69" s="22"/>
      <c r="NLZ69" s="22"/>
      <c r="NMA69" s="22"/>
      <c r="NMB69" s="22"/>
      <c r="NMC69" s="22"/>
      <c r="NMD69" s="22"/>
      <c r="NME69" s="22"/>
      <c r="NMF69" s="22"/>
      <c r="NMG69" s="22"/>
      <c r="NMH69" s="22"/>
      <c r="NMI69" s="22"/>
      <c r="NMJ69" s="22"/>
      <c r="NMK69" s="22"/>
      <c r="NML69" s="22"/>
      <c r="NMM69" s="22"/>
      <c r="NMN69" s="22"/>
      <c r="NMO69" s="22"/>
      <c r="NMP69" s="22"/>
      <c r="NMQ69" s="22"/>
      <c r="NMR69" s="22"/>
      <c r="NMS69" s="22"/>
      <c r="NMT69" s="22"/>
      <c r="NMU69" s="22"/>
      <c r="NMV69" s="22"/>
      <c r="NMW69" s="22"/>
      <c r="NMX69" s="22"/>
      <c r="NMY69" s="22"/>
      <c r="NMZ69" s="22"/>
      <c r="NNA69" s="22"/>
      <c r="NNB69" s="22"/>
      <c r="NNC69" s="22"/>
      <c r="NND69" s="22"/>
      <c r="NNE69" s="22"/>
      <c r="NNF69" s="22"/>
      <c r="NNG69" s="22"/>
      <c r="NNH69" s="22"/>
      <c r="NNI69" s="22"/>
      <c r="NNJ69" s="22"/>
      <c r="NNK69" s="22"/>
      <c r="NNL69" s="22"/>
      <c r="NNM69" s="22"/>
      <c r="NNN69" s="22"/>
      <c r="NNO69" s="22"/>
      <c r="NNP69" s="22"/>
      <c r="NNQ69" s="22"/>
      <c r="NNR69" s="22"/>
      <c r="NNS69" s="22"/>
      <c r="NNT69" s="22"/>
      <c r="NNU69" s="22"/>
      <c r="NNV69" s="22"/>
      <c r="NNW69" s="22"/>
      <c r="NNX69" s="22"/>
      <c r="NNY69" s="22"/>
      <c r="NNZ69" s="22"/>
      <c r="NOA69" s="22"/>
      <c r="NOB69" s="22"/>
      <c r="NOC69" s="22"/>
      <c r="NOD69" s="22"/>
      <c r="NOE69" s="22"/>
      <c r="NOF69" s="22"/>
      <c r="NOG69" s="22"/>
      <c r="NOH69" s="22"/>
      <c r="NOI69" s="22"/>
      <c r="NOJ69" s="22"/>
      <c r="NOK69" s="22"/>
      <c r="NOL69" s="22"/>
      <c r="NOM69" s="22"/>
      <c r="NON69" s="22"/>
      <c r="NOO69" s="22"/>
      <c r="NOP69" s="22"/>
      <c r="NOQ69" s="22"/>
      <c r="NOR69" s="22"/>
      <c r="NOS69" s="22"/>
      <c r="NOT69" s="22"/>
      <c r="NOU69" s="22"/>
      <c r="NOV69" s="22"/>
      <c r="NOW69" s="22"/>
      <c r="NOX69" s="22"/>
      <c r="NOY69" s="22"/>
      <c r="NOZ69" s="22"/>
      <c r="NPA69" s="22"/>
      <c r="NPB69" s="22"/>
      <c r="NPC69" s="22"/>
      <c r="NPD69" s="22"/>
      <c r="NPE69" s="22"/>
      <c r="NPF69" s="22"/>
      <c r="NPG69" s="22"/>
      <c r="NPH69" s="22"/>
      <c r="NPI69" s="22"/>
      <c r="NPJ69" s="22"/>
      <c r="NPK69" s="22"/>
      <c r="NPL69" s="22"/>
      <c r="NPM69" s="22"/>
      <c r="NPN69" s="22"/>
      <c r="NPO69" s="22"/>
      <c r="NPP69" s="22"/>
      <c r="NPQ69" s="22"/>
      <c r="NPR69" s="22"/>
      <c r="NPS69" s="22"/>
      <c r="NPT69" s="22"/>
      <c r="NPU69" s="22"/>
      <c r="NPV69" s="22"/>
      <c r="NPW69" s="22"/>
      <c r="NPX69" s="22"/>
      <c r="NPY69" s="22"/>
      <c r="NPZ69" s="22"/>
      <c r="NQA69" s="22"/>
      <c r="NQB69" s="22"/>
      <c r="NQC69" s="22"/>
      <c r="NQD69" s="22"/>
      <c r="NQE69" s="22"/>
      <c r="NQF69" s="22"/>
      <c r="NQG69" s="22"/>
      <c r="NQH69" s="22"/>
      <c r="NQI69" s="22"/>
      <c r="NQJ69" s="22"/>
      <c r="NQK69" s="22"/>
      <c r="NQL69" s="22"/>
      <c r="NQM69" s="22"/>
      <c r="NQN69" s="22"/>
      <c r="NQO69" s="22"/>
      <c r="NQP69" s="22"/>
      <c r="NQQ69" s="22"/>
      <c r="NQR69" s="22"/>
      <c r="NQS69" s="22"/>
      <c r="NQT69" s="22"/>
      <c r="NQU69" s="22"/>
      <c r="NQV69" s="22"/>
      <c r="NQW69" s="22"/>
      <c r="NQX69" s="22"/>
      <c r="NQY69" s="22"/>
      <c r="NQZ69" s="22"/>
      <c r="NRA69" s="22"/>
      <c r="NRB69" s="22"/>
      <c r="NRC69" s="22"/>
      <c r="NRD69" s="22"/>
      <c r="NRE69" s="22"/>
      <c r="NRF69" s="22"/>
      <c r="NRG69" s="22"/>
      <c r="NRH69" s="22"/>
      <c r="NRI69" s="22"/>
      <c r="NRJ69" s="22"/>
      <c r="NRK69" s="22"/>
      <c r="NRL69" s="22"/>
      <c r="NRM69" s="22"/>
      <c r="NRN69" s="22"/>
      <c r="NRO69" s="22"/>
      <c r="NRP69" s="22"/>
      <c r="NRQ69" s="22"/>
      <c r="NRR69" s="22"/>
      <c r="NRS69" s="22"/>
      <c r="NRT69" s="22"/>
      <c r="NRU69" s="22"/>
      <c r="NRV69" s="22"/>
      <c r="NRW69" s="22"/>
      <c r="NRX69" s="22"/>
      <c r="NRY69" s="22"/>
      <c r="NRZ69" s="22"/>
      <c r="NSA69" s="22"/>
      <c r="NSB69" s="22"/>
      <c r="NSC69" s="22"/>
      <c r="NSD69" s="22"/>
      <c r="NSE69" s="22"/>
      <c r="NSF69" s="22"/>
      <c r="NSG69" s="22"/>
      <c r="NSH69" s="22"/>
      <c r="NSI69" s="22"/>
      <c r="NSJ69" s="22"/>
      <c r="NSK69" s="22"/>
      <c r="NSL69" s="22"/>
      <c r="NSM69" s="22"/>
      <c r="NSN69" s="22"/>
      <c r="NSO69" s="22"/>
      <c r="NSP69" s="22"/>
      <c r="NSQ69" s="22"/>
      <c r="NSR69" s="22"/>
      <c r="NSS69" s="22"/>
      <c r="NST69" s="22"/>
      <c r="NSU69" s="22"/>
      <c r="NSV69" s="22"/>
      <c r="NSW69" s="22"/>
      <c r="NSX69" s="22"/>
      <c r="NSY69" s="22"/>
      <c r="NSZ69" s="22"/>
      <c r="NTA69" s="22"/>
      <c r="NTB69" s="22"/>
      <c r="NTC69" s="22"/>
      <c r="NTD69" s="22"/>
      <c r="NTE69" s="22"/>
      <c r="NTF69" s="22"/>
      <c r="NTG69" s="22"/>
      <c r="NTH69" s="22"/>
      <c r="NTI69" s="22"/>
      <c r="NTJ69" s="22"/>
      <c r="NTK69" s="22"/>
      <c r="NTL69" s="22"/>
      <c r="NTM69" s="22"/>
      <c r="NTN69" s="22"/>
      <c r="NTO69" s="22"/>
      <c r="NTP69" s="22"/>
      <c r="NTQ69" s="22"/>
      <c r="NTR69" s="22"/>
      <c r="NTS69" s="22"/>
      <c r="NTT69" s="22"/>
      <c r="NTU69" s="22"/>
      <c r="NTV69" s="22"/>
      <c r="NTW69" s="22"/>
      <c r="NTX69" s="22"/>
      <c r="NTY69" s="22"/>
      <c r="NTZ69" s="22"/>
      <c r="NUA69" s="22"/>
      <c r="NUB69" s="22"/>
      <c r="NUC69" s="22"/>
      <c r="NUD69" s="22"/>
      <c r="NUE69" s="22"/>
      <c r="NUF69" s="22"/>
      <c r="NUG69" s="22"/>
      <c r="NUH69" s="22"/>
      <c r="NUI69" s="22"/>
      <c r="NUJ69" s="22"/>
      <c r="NUK69" s="22"/>
      <c r="NUL69" s="22"/>
      <c r="NUM69" s="22"/>
      <c r="NUN69" s="22"/>
      <c r="NUO69" s="22"/>
      <c r="NUP69" s="22"/>
      <c r="NUQ69" s="22"/>
      <c r="NUR69" s="22"/>
      <c r="NUS69" s="22"/>
      <c r="NUT69" s="22"/>
      <c r="NUU69" s="22"/>
      <c r="NUV69" s="22"/>
      <c r="NUW69" s="22"/>
      <c r="NUX69" s="22"/>
      <c r="NUY69" s="22"/>
      <c r="NUZ69" s="22"/>
      <c r="NVA69" s="22"/>
      <c r="NVB69" s="22"/>
      <c r="NVC69" s="22"/>
      <c r="NVD69" s="22"/>
      <c r="NVE69" s="22"/>
      <c r="NVF69" s="22"/>
      <c r="NVG69" s="22"/>
      <c r="NVH69" s="22"/>
      <c r="NVI69" s="22"/>
      <c r="NVJ69" s="22"/>
      <c r="NVK69" s="22"/>
      <c r="NVL69" s="22"/>
      <c r="NVM69" s="22"/>
      <c r="NVN69" s="22"/>
      <c r="NVO69" s="22"/>
      <c r="NVP69" s="22"/>
      <c r="NVQ69" s="22"/>
      <c r="NVR69" s="22"/>
      <c r="NVS69" s="22"/>
      <c r="NVT69" s="22"/>
      <c r="NVU69" s="22"/>
      <c r="NVV69" s="22"/>
      <c r="NVW69" s="22"/>
      <c r="NVX69" s="22"/>
      <c r="NVY69" s="22"/>
      <c r="NVZ69" s="22"/>
      <c r="NWA69" s="22"/>
      <c r="NWB69" s="22"/>
      <c r="NWC69" s="22"/>
      <c r="NWD69" s="22"/>
      <c r="NWE69" s="22"/>
      <c r="NWF69" s="22"/>
      <c r="NWG69" s="22"/>
      <c r="NWH69" s="22"/>
      <c r="NWI69" s="22"/>
      <c r="NWJ69" s="22"/>
      <c r="NWK69" s="22"/>
      <c r="NWL69" s="22"/>
      <c r="NWM69" s="22"/>
      <c r="NWN69" s="22"/>
      <c r="NWO69" s="22"/>
      <c r="NWP69" s="22"/>
      <c r="NWQ69" s="22"/>
      <c r="NWR69" s="22"/>
      <c r="NWS69" s="22"/>
      <c r="NWT69" s="22"/>
      <c r="NWU69" s="22"/>
      <c r="NWV69" s="22"/>
      <c r="NWW69" s="22"/>
      <c r="NWX69" s="22"/>
      <c r="NWY69" s="22"/>
      <c r="NWZ69" s="22"/>
      <c r="NXA69" s="22"/>
      <c r="NXB69" s="22"/>
      <c r="NXC69" s="22"/>
      <c r="NXD69" s="22"/>
      <c r="NXE69" s="22"/>
      <c r="NXF69" s="22"/>
      <c r="NXG69" s="22"/>
      <c r="NXH69" s="22"/>
      <c r="NXI69" s="22"/>
      <c r="NXJ69" s="22"/>
      <c r="NXK69" s="22"/>
      <c r="NXL69" s="22"/>
      <c r="NXM69" s="22"/>
      <c r="NXN69" s="22"/>
      <c r="NXO69" s="22"/>
      <c r="NXP69" s="22"/>
      <c r="NXQ69" s="22"/>
      <c r="NXR69" s="22"/>
      <c r="NXS69" s="22"/>
      <c r="NXT69" s="22"/>
      <c r="NXU69" s="22"/>
      <c r="NXV69" s="22"/>
      <c r="NXW69" s="22"/>
      <c r="NXX69" s="22"/>
      <c r="NXY69" s="22"/>
      <c r="NXZ69" s="22"/>
      <c r="NYA69" s="22"/>
      <c r="NYB69" s="22"/>
      <c r="NYC69" s="22"/>
      <c r="NYD69" s="22"/>
      <c r="NYE69" s="22"/>
      <c r="NYF69" s="22"/>
      <c r="NYG69" s="22"/>
      <c r="NYH69" s="22"/>
      <c r="NYI69" s="22"/>
      <c r="NYJ69" s="22"/>
      <c r="NYK69" s="22"/>
      <c r="NYL69" s="22"/>
      <c r="NYM69" s="22"/>
      <c r="NYN69" s="22"/>
      <c r="NYO69" s="22"/>
      <c r="NYP69" s="22"/>
      <c r="NYQ69" s="22"/>
      <c r="NYR69" s="22"/>
      <c r="NYS69" s="22"/>
      <c r="NYT69" s="22"/>
      <c r="NYU69" s="22"/>
      <c r="NYV69" s="22"/>
      <c r="NYW69" s="22"/>
      <c r="NYX69" s="22"/>
      <c r="NYY69" s="22"/>
      <c r="NYZ69" s="22"/>
      <c r="NZA69" s="22"/>
      <c r="NZB69" s="22"/>
      <c r="NZC69" s="22"/>
      <c r="NZD69" s="22"/>
      <c r="NZE69" s="22"/>
      <c r="NZF69" s="22"/>
      <c r="NZG69" s="22"/>
      <c r="NZH69" s="22"/>
      <c r="NZI69" s="22"/>
      <c r="NZJ69" s="22"/>
      <c r="NZK69" s="22"/>
      <c r="NZL69" s="22"/>
      <c r="NZM69" s="22"/>
      <c r="NZN69" s="22"/>
      <c r="NZO69" s="22"/>
      <c r="NZP69" s="22"/>
      <c r="NZQ69" s="22"/>
      <c r="NZR69" s="22"/>
      <c r="NZS69" s="22"/>
      <c r="NZT69" s="22"/>
      <c r="NZU69" s="22"/>
      <c r="NZV69" s="22"/>
      <c r="NZW69" s="22"/>
      <c r="NZX69" s="22"/>
      <c r="NZY69" s="22"/>
      <c r="NZZ69" s="22"/>
      <c r="OAA69" s="22"/>
      <c r="OAB69" s="22"/>
      <c r="OAC69" s="22"/>
      <c r="OAD69" s="22"/>
      <c r="OAE69" s="22"/>
      <c r="OAF69" s="22"/>
      <c r="OAG69" s="22"/>
      <c r="OAH69" s="22"/>
      <c r="OAI69" s="22"/>
      <c r="OAJ69" s="22"/>
      <c r="OAK69" s="22"/>
      <c r="OAL69" s="22"/>
      <c r="OAM69" s="22"/>
      <c r="OAN69" s="22"/>
      <c r="OAO69" s="22"/>
      <c r="OAP69" s="22"/>
      <c r="OAQ69" s="22"/>
      <c r="OAR69" s="22"/>
      <c r="OAS69" s="22"/>
      <c r="OAT69" s="22"/>
      <c r="OAU69" s="22"/>
      <c r="OAV69" s="22"/>
      <c r="OAW69" s="22"/>
      <c r="OAX69" s="22"/>
      <c r="OAY69" s="22"/>
      <c r="OAZ69" s="22"/>
      <c r="OBA69" s="22"/>
      <c r="OBB69" s="22"/>
      <c r="OBC69" s="22"/>
      <c r="OBD69" s="22"/>
      <c r="OBE69" s="22"/>
      <c r="OBF69" s="22"/>
      <c r="OBG69" s="22"/>
      <c r="OBH69" s="22"/>
      <c r="OBI69" s="22"/>
      <c r="OBJ69" s="22"/>
      <c r="OBK69" s="22"/>
      <c r="OBL69" s="22"/>
      <c r="OBM69" s="22"/>
      <c r="OBN69" s="22"/>
      <c r="OBO69" s="22"/>
      <c r="OBP69" s="22"/>
      <c r="OBQ69" s="22"/>
      <c r="OBR69" s="22"/>
      <c r="OBS69" s="22"/>
      <c r="OBT69" s="22"/>
      <c r="OBU69" s="22"/>
      <c r="OBV69" s="22"/>
      <c r="OBW69" s="22"/>
      <c r="OBX69" s="22"/>
      <c r="OBY69" s="22"/>
      <c r="OBZ69" s="22"/>
      <c r="OCA69" s="22"/>
      <c r="OCB69" s="22"/>
      <c r="OCC69" s="22"/>
      <c r="OCD69" s="22"/>
      <c r="OCE69" s="22"/>
      <c r="OCF69" s="22"/>
      <c r="OCG69" s="22"/>
      <c r="OCH69" s="22"/>
      <c r="OCI69" s="22"/>
      <c r="OCJ69" s="22"/>
      <c r="OCK69" s="22"/>
      <c r="OCL69" s="22"/>
      <c r="OCM69" s="22"/>
      <c r="OCN69" s="22"/>
      <c r="OCO69" s="22"/>
      <c r="OCP69" s="22"/>
      <c r="OCQ69" s="22"/>
      <c r="OCR69" s="22"/>
      <c r="OCS69" s="22"/>
      <c r="OCT69" s="22"/>
      <c r="OCU69" s="22"/>
      <c r="OCV69" s="22"/>
      <c r="OCW69" s="22"/>
      <c r="OCX69" s="22"/>
      <c r="OCY69" s="22"/>
      <c r="OCZ69" s="22"/>
      <c r="ODA69" s="22"/>
      <c r="ODB69" s="22"/>
      <c r="ODC69" s="22"/>
      <c r="ODD69" s="22"/>
      <c r="ODE69" s="22"/>
      <c r="ODF69" s="22"/>
      <c r="ODG69" s="22"/>
      <c r="ODH69" s="22"/>
      <c r="ODI69" s="22"/>
      <c r="ODJ69" s="22"/>
      <c r="ODK69" s="22"/>
      <c r="ODL69" s="22"/>
      <c r="ODM69" s="22"/>
      <c r="ODN69" s="22"/>
      <c r="ODO69" s="22"/>
      <c r="ODP69" s="22"/>
      <c r="ODQ69" s="22"/>
      <c r="ODR69" s="22"/>
      <c r="ODS69" s="22"/>
      <c r="ODT69" s="22"/>
      <c r="ODU69" s="22"/>
      <c r="ODV69" s="22"/>
      <c r="ODW69" s="22"/>
      <c r="ODX69" s="22"/>
      <c r="ODY69" s="22"/>
      <c r="ODZ69" s="22"/>
      <c r="OEA69" s="22"/>
      <c r="OEB69" s="22"/>
      <c r="OEC69" s="22"/>
      <c r="OED69" s="22"/>
      <c r="OEE69" s="22"/>
      <c r="OEF69" s="22"/>
      <c r="OEG69" s="22"/>
      <c r="OEH69" s="22"/>
      <c r="OEI69" s="22"/>
      <c r="OEJ69" s="22"/>
      <c r="OEK69" s="22"/>
      <c r="OEL69" s="22"/>
      <c r="OEM69" s="22"/>
      <c r="OEN69" s="22"/>
      <c r="OEO69" s="22"/>
      <c r="OEP69" s="22"/>
      <c r="OEQ69" s="22"/>
      <c r="OER69" s="22"/>
      <c r="OES69" s="22"/>
      <c r="OET69" s="22"/>
      <c r="OEU69" s="22"/>
      <c r="OEV69" s="22"/>
      <c r="OEW69" s="22"/>
      <c r="OEX69" s="22"/>
      <c r="OEY69" s="22"/>
      <c r="OEZ69" s="22"/>
      <c r="OFA69" s="22"/>
      <c r="OFB69" s="22"/>
      <c r="OFC69" s="22"/>
      <c r="OFD69" s="22"/>
      <c r="OFE69" s="22"/>
      <c r="OFF69" s="22"/>
      <c r="OFG69" s="22"/>
      <c r="OFH69" s="22"/>
      <c r="OFI69" s="22"/>
      <c r="OFJ69" s="22"/>
      <c r="OFK69" s="22"/>
      <c r="OFL69" s="22"/>
      <c r="OFM69" s="22"/>
      <c r="OFN69" s="22"/>
      <c r="OFO69" s="22"/>
      <c r="OFP69" s="22"/>
      <c r="OFQ69" s="22"/>
      <c r="OFR69" s="22"/>
      <c r="OFS69" s="22"/>
      <c r="OFT69" s="22"/>
      <c r="OFU69" s="22"/>
      <c r="OFV69" s="22"/>
      <c r="OFW69" s="22"/>
      <c r="OFX69" s="22"/>
      <c r="OFY69" s="22"/>
      <c r="OFZ69" s="22"/>
      <c r="OGA69" s="22"/>
      <c r="OGB69" s="22"/>
      <c r="OGC69" s="22"/>
      <c r="OGD69" s="22"/>
      <c r="OGE69" s="22"/>
      <c r="OGF69" s="22"/>
      <c r="OGG69" s="22"/>
      <c r="OGH69" s="22"/>
      <c r="OGI69" s="22"/>
      <c r="OGJ69" s="22"/>
      <c r="OGK69" s="22"/>
      <c r="OGL69" s="22"/>
      <c r="OGM69" s="22"/>
      <c r="OGN69" s="22"/>
      <c r="OGO69" s="22"/>
      <c r="OGP69" s="22"/>
      <c r="OGQ69" s="22"/>
      <c r="OGR69" s="22"/>
      <c r="OGS69" s="22"/>
      <c r="OGT69" s="22"/>
      <c r="OGU69" s="22"/>
      <c r="OGV69" s="22"/>
      <c r="OGW69" s="22"/>
      <c r="OGX69" s="22"/>
      <c r="OGY69" s="22"/>
      <c r="OGZ69" s="22"/>
      <c r="OHA69" s="22"/>
      <c r="OHB69" s="22"/>
      <c r="OHC69" s="22"/>
      <c r="OHD69" s="22"/>
      <c r="OHE69" s="22"/>
      <c r="OHF69" s="22"/>
      <c r="OHG69" s="22"/>
      <c r="OHH69" s="22"/>
      <c r="OHI69" s="22"/>
      <c r="OHJ69" s="22"/>
      <c r="OHK69" s="22"/>
      <c r="OHL69" s="22"/>
      <c r="OHM69" s="22"/>
      <c r="OHN69" s="22"/>
      <c r="OHO69" s="22"/>
      <c r="OHP69" s="22"/>
      <c r="OHQ69" s="22"/>
      <c r="OHR69" s="22"/>
      <c r="OHS69" s="22"/>
      <c r="OHT69" s="22"/>
      <c r="OHU69" s="22"/>
      <c r="OHV69" s="22"/>
      <c r="OHW69" s="22"/>
      <c r="OHX69" s="22"/>
      <c r="OHY69" s="22"/>
      <c r="OHZ69" s="22"/>
      <c r="OIA69" s="22"/>
      <c r="OIB69" s="22"/>
      <c r="OIC69" s="22"/>
      <c r="OID69" s="22"/>
      <c r="OIE69" s="22"/>
      <c r="OIF69" s="22"/>
      <c r="OIG69" s="22"/>
      <c r="OIH69" s="22"/>
      <c r="OII69" s="22"/>
      <c r="OIJ69" s="22"/>
      <c r="OIK69" s="22"/>
      <c r="OIL69" s="22"/>
      <c r="OIM69" s="22"/>
      <c r="OIN69" s="22"/>
      <c r="OIO69" s="22"/>
      <c r="OIP69" s="22"/>
      <c r="OIQ69" s="22"/>
      <c r="OIR69" s="22"/>
      <c r="OIS69" s="22"/>
      <c r="OIT69" s="22"/>
      <c r="OIU69" s="22"/>
      <c r="OIV69" s="22"/>
      <c r="OIW69" s="22"/>
      <c r="OIX69" s="22"/>
      <c r="OIY69" s="22"/>
      <c r="OIZ69" s="22"/>
      <c r="OJA69" s="22"/>
      <c r="OJB69" s="22"/>
      <c r="OJC69" s="22"/>
      <c r="OJD69" s="22"/>
      <c r="OJE69" s="22"/>
      <c r="OJF69" s="22"/>
      <c r="OJG69" s="22"/>
      <c r="OJH69" s="22"/>
      <c r="OJI69" s="22"/>
      <c r="OJJ69" s="22"/>
      <c r="OJK69" s="22"/>
      <c r="OJL69" s="22"/>
      <c r="OJM69" s="22"/>
      <c r="OJN69" s="22"/>
      <c r="OJO69" s="22"/>
      <c r="OJP69" s="22"/>
      <c r="OJQ69" s="22"/>
      <c r="OJR69" s="22"/>
      <c r="OJS69" s="22"/>
      <c r="OJT69" s="22"/>
      <c r="OJU69" s="22"/>
      <c r="OJV69" s="22"/>
      <c r="OJW69" s="22"/>
      <c r="OJX69" s="22"/>
      <c r="OJY69" s="22"/>
      <c r="OJZ69" s="22"/>
      <c r="OKA69" s="22"/>
      <c r="OKB69" s="22"/>
      <c r="OKC69" s="22"/>
      <c r="OKD69" s="22"/>
      <c r="OKE69" s="22"/>
      <c r="OKF69" s="22"/>
      <c r="OKG69" s="22"/>
      <c r="OKH69" s="22"/>
      <c r="OKI69" s="22"/>
      <c r="OKJ69" s="22"/>
      <c r="OKK69" s="22"/>
      <c r="OKL69" s="22"/>
      <c r="OKM69" s="22"/>
      <c r="OKN69" s="22"/>
      <c r="OKO69" s="22"/>
      <c r="OKP69" s="22"/>
      <c r="OKQ69" s="22"/>
      <c r="OKR69" s="22"/>
      <c r="OKS69" s="22"/>
      <c r="OKT69" s="22"/>
      <c r="OKU69" s="22"/>
      <c r="OKV69" s="22"/>
      <c r="OKW69" s="22"/>
      <c r="OKX69" s="22"/>
      <c r="OKY69" s="22"/>
      <c r="OKZ69" s="22"/>
      <c r="OLA69" s="22"/>
      <c r="OLB69" s="22"/>
      <c r="OLC69" s="22"/>
      <c r="OLD69" s="22"/>
      <c r="OLE69" s="22"/>
      <c r="OLF69" s="22"/>
      <c r="OLG69" s="22"/>
      <c r="OLH69" s="22"/>
      <c r="OLI69" s="22"/>
      <c r="OLJ69" s="22"/>
      <c r="OLK69" s="22"/>
      <c r="OLL69" s="22"/>
      <c r="OLM69" s="22"/>
      <c r="OLN69" s="22"/>
      <c r="OLO69" s="22"/>
      <c r="OLP69" s="22"/>
      <c r="OLQ69" s="22"/>
      <c r="OLR69" s="22"/>
      <c r="OLS69" s="22"/>
      <c r="OLT69" s="22"/>
      <c r="OLU69" s="22"/>
      <c r="OLV69" s="22"/>
      <c r="OLW69" s="22"/>
      <c r="OLX69" s="22"/>
      <c r="OLY69" s="22"/>
      <c r="OLZ69" s="22"/>
      <c r="OMA69" s="22"/>
      <c r="OMB69" s="22"/>
      <c r="OMC69" s="22"/>
      <c r="OMD69" s="22"/>
      <c r="OME69" s="22"/>
      <c r="OMF69" s="22"/>
      <c r="OMG69" s="22"/>
      <c r="OMH69" s="22"/>
      <c r="OMI69" s="22"/>
      <c r="OMJ69" s="22"/>
      <c r="OMK69" s="22"/>
      <c r="OML69" s="22"/>
      <c r="OMM69" s="22"/>
      <c r="OMN69" s="22"/>
      <c r="OMO69" s="22"/>
      <c r="OMP69" s="22"/>
      <c r="OMQ69" s="22"/>
      <c r="OMR69" s="22"/>
      <c r="OMS69" s="22"/>
      <c r="OMT69" s="22"/>
      <c r="OMU69" s="22"/>
      <c r="OMV69" s="22"/>
      <c r="OMW69" s="22"/>
      <c r="OMX69" s="22"/>
      <c r="OMY69" s="22"/>
      <c r="OMZ69" s="22"/>
      <c r="ONA69" s="22"/>
      <c r="ONB69" s="22"/>
      <c r="ONC69" s="22"/>
      <c r="OND69" s="22"/>
      <c r="ONE69" s="22"/>
      <c r="ONF69" s="22"/>
      <c r="ONG69" s="22"/>
      <c r="ONH69" s="22"/>
      <c r="ONI69" s="22"/>
      <c r="ONJ69" s="22"/>
      <c r="ONK69" s="22"/>
      <c r="ONL69" s="22"/>
      <c r="ONM69" s="22"/>
      <c r="ONN69" s="22"/>
      <c r="ONO69" s="22"/>
      <c r="ONP69" s="22"/>
      <c r="ONQ69" s="22"/>
      <c r="ONR69" s="22"/>
      <c r="ONS69" s="22"/>
      <c r="ONT69" s="22"/>
      <c r="ONU69" s="22"/>
      <c r="ONV69" s="22"/>
      <c r="ONW69" s="22"/>
      <c r="ONX69" s="22"/>
      <c r="ONY69" s="22"/>
      <c r="ONZ69" s="22"/>
      <c r="OOA69" s="22"/>
      <c r="OOB69" s="22"/>
      <c r="OOC69" s="22"/>
      <c r="OOD69" s="22"/>
      <c r="OOE69" s="22"/>
      <c r="OOF69" s="22"/>
      <c r="OOG69" s="22"/>
      <c r="OOH69" s="22"/>
      <c r="OOI69" s="22"/>
      <c r="OOJ69" s="22"/>
      <c r="OOK69" s="22"/>
      <c r="OOL69" s="22"/>
      <c r="OOM69" s="22"/>
      <c r="OON69" s="22"/>
      <c r="OOO69" s="22"/>
      <c r="OOP69" s="22"/>
      <c r="OOQ69" s="22"/>
      <c r="OOR69" s="22"/>
      <c r="OOS69" s="22"/>
      <c r="OOT69" s="22"/>
      <c r="OOU69" s="22"/>
      <c r="OOV69" s="22"/>
      <c r="OOW69" s="22"/>
      <c r="OOX69" s="22"/>
      <c r="OOY69" s="22"/>
      <c r="OOZ69" s="22"/>
      <c r="OPA69" s="22"/>
      <c r="OPB69" s="22"/>
      <c r="OPC69" s="22"/>
      <c r="OPD69" s="22"/>
      <c r="OPE69" s="22"/>
      <c r="OPF69" s="22"/>
      <c r="OPG69" s="22"/>
      <c r="OPH69" s="22"/>
      <c r="OPI69" s="22"/>
      <c r="OPJ69" s="22"/>
      <c r="OPK69" s="22"/>
      <c r="OPL69" s="22"/>
      <c r="OPM69" s="22"/>
      <c r="OPN69" s="22"/>
      <c r="OPO69" s="22"/>
      <c r="OPP69" s="22"/>
      <c r="OPQ69" s="22"/>
      <c r="OPR69" s="22"/>
      <c r="OPS69" s="22"/>
      <c r="OPT69" s="22"/>
      <c r="OPU69" s="22"/>
      <c r="OPV69" s="22"/>
      <c r="OPW69" s="22"/>
      <c r="OPX69" s="22"/>
      <c r="OPY69" s="22"/>
      <c r="OPZ69" s="22"/>
      <c r="OQA69" s="22"/>
      <c r="OQB69" s="22"/>
      <c r="OQC69" s="22"/>
      <c r="OQD69" s="22"/>
      <c r="OQE69" s="22"/>
      <c r="OQF69" s="22"/>
      <c r="OQG69" s="22"/>
      <c r="OQH69" s="22"/>
      <c r="OQI69" s="22"/>
      <c r="OQJ69" s="22"/>
      <c r="OQK69" s="22"/>
      <c r="OQL69" s="22"/>
      <c r="OQM69" s="22"/>
      <c r="OQN69" s="22"/>
      <c r="OQO69" s="22"/>
      <c r="OQP69" s="22"/>
      <c r="OQQ69" s="22"/>
      <c r="OQR69" s="22"/>
      <c r="OQS69" s="22"/>
      <c r="OQT69" s="22"/>
      <c r="OQU69" s="22"/>
      <c r="OQV69" s="22"/>
      <c r="OQW69" s="22"/>
      <c r="OQX69" s="22"/>
      <c r="OQY69" s="22"/>
      <c r="OQZ69" s="22"/>
      <c r="ORA69" s="22"/>
      <c r="ORB69" s="22"/>
      <c r="ORC69" s="22"/>
      <c r="ORD69" s="22"/>
      <c r="ORE69" s="22"/>
      <c r="ORF69" s="22"/>
      <c r="ORG69" s="22"/>
      <c r="ORH69" s="22"/>
      <c r="ORI69" s="22"/>
      <c r="ORJ69" s="22"/>
      <c r="ORK69" s="22"/>
      <c r="ORL69" s="22"/>
      <c r="ORM69" s="22"/>
      <c r="ORN69" s="22"/>
      <c r="ORO69" s="22"/>
      <c r="ORP69" s="22"/>
      <c r="ORQ69" s="22"/>
      <c r="ORR69" s="22"/>
      <c r="ORS69" s="22"/>
      <c r="ORT69" s="22"/>
      <c r="ORU69" s="22"/>
      <c r="ORV69" s="22"/>
      <c r="ORW69" s="22"/>
      <c r="ORX69" s="22"/>
      <c r="ORY69" s="22"/>
      <c r="ORZ69" s="22"/>
      <c r="OSA69" s="22"/>
      <c r="OSB69" s="22"/>
      <c r="OSC69" s="22"/>
      <c r="OSD69" s="22"/>
      <c r="OSE69" s="22"/>
      <c r="OSF69" s="22"/>
      <c r="OSG69" s="22"/>
      <c r="OSH69" s="22"/>
      <c r="OSI69" s="22"/>
      <c r="OSJ69" s="22"/>
      <c r="OSK69" s="22"/>
      <c r="OSL69" s="22"/>
      <c r="OSM69" s="22"/>
      <c r="OSN69" s="22"/>
      <c r="OSO69" s="22"/>
      <c r="OSP69" s="22"/>
      <c r="OSQ69" s="22"/>
      <c r="OSR69" s="22"/>
      <c r="OSS69" s="22"/>
      <c r="OST69" s="22"/>
      <c r="OSU69" s="22"/>
      <c r="OSV69" s="22"/>
      <c r="OSW69" s="22"/>
      <c r="OSX69" s="22"/>
      <c r="OSY69" s="22"/>
      <c r="OSZ69" s="22"/>
      <c r="OTA69" s="22"/>
      <c r="OTB69" s="22"/>
      <c r="OTC69" s="22"/>
      <c r="OTD69" s="22"/>
      <c r="OTE69" s="22"/>
      <c r="OTF69" s="22"/>
      <c r="OTG69" s="22"/>
      <c r="OTH69" s="22"/>
      <c r="OTI69" s="22"/>
      <c r="OTJ69" s="22"/>
      <c r="OTK69" s="22"/>
      <c r="OTL69" s="22"/>
      <c r="OTM69" s="22"/>
      <c r="OTN69" s="22"/>
      <c r="OTO69" s="22"/>
      <c r="OTP69" s="22"/>
      <c r="OTQ69" s="22"/>
      <c r="OTR69" s="22"/>
      <c r="OTS69" s="22"/>
      <c r="OTT69" s="22"/>
      <c r="OTU69" s="22"/>
      <c r="OTV69" s="22"/>
      <c r="OTW69" s="22"/>
      <c r="OTX69" s="22"/>
      <c r="OTY69" s="22"/>
      <c r="OTZ69" s="22"/>
      <c r="OUA69" s="22"/>
      <c r="OUB69" s="22"/>
      <c r="OUC69" s="22"/>
      <c r="OUD69" s="22"/>
      <c r="OUE69" s="22"/>
      <c r="OUF69" s="22"/>
      <c r="OUG69" s="22"/>
      <c r="OUH69" s="22"/>
      <c r="OUI69" s="22"/>
      <c r="OUJ69" s="22"/>
      <c r="OUK69" s="22"/>
      <c r="OUL69" s="22"/>
      <c r="OUM69" s="22"/>
      <c r="OUN69" s="22"/>
      <c r="OUO69" s="22"/>
      <c r="OUP69" s="22"/>
      <c r="OUQ69" s="22"/>
      <c r="OUR69" s="22"/>
      <c r="OUS69" s="22"/>
      <c r="OUT69" s="22"/>
      <c r="OUU69" s="22"/>
      <c r="OUV69" s="22"/>
      <c r="OUW69" s="22"/>
      <c r="OUX69" s="22"/>
      <c r="OUY69" s="22"/>
      <c r="OUZ69" s="22"/>
      <c r="OVA69" s="22"/>
      <c r="OVB69" s="22"/>
      <c r="OVC69" s="22"/>
      <c r="OVD69" s="22"/>
      <c r="OVE69" s="22"/>
      <c r="OVF69" s="22"/>
      <c r="OVG69" s="22"/>
      <c r="OVH69" s="22"/>
      <c r="OVI69" s="22"/>
      <c r="OVJ69" s="22"/>
      <c r="OVK69" s="22"/>
      <c r="OVL69" s="22"/>
      <c r="OVM69" s="22"/>
      <c r="OVN69" s="22"/>
      <c r="OVO69" s="22"/>
      <c r="OVP69" s="22"/>
      <c r="OVQ69" s="22"/>
      <c r="OVR69" s="22"/>
      <c r="OVS69" s="22"/>
      <c r="OVT69" s="22"/>
      <c r="OVU69" s="22"/>
      <c r="OVV69" s="22"/>
      <c r="OVW69" s="22"/>
      <c r="OVX69" s="22"/>
      <c r="OVY69" s="22"/>
      <c r="OVZ69" s="22"/>
      <c r="OWA69" s="22"/>
      <c r="OWB69" s="22"/>
      <c r="OWC69" s="22"/>
      <c r="OWD69" s="22"/>
      <c r="OWE69" s="22"/>
      <c r="OWF69" s="22"/>
      <c r="OWG69" s="22"/>
      <c r="OWH69" s="22"/>
      <c r="OWI69" s="22"/>
      <c r="OWJ69" s="22"/>
      <c r="OWK69" s="22"/>
      <c r="OWL69" s="22"/>
      <c r="OWM69" s="22"/>
      <c r="OWN69" s="22"/>
      <c r="OWO69" s="22"/>
      <c r="OWP69" s="22"/>
      <c r="OWQ69" s="22"/>
      <c r="OWR69" s="22"/>
      <c r="OWS69" s="22"/>
      <c r="OWT69" s="22"/>
      <c r="OWU69" s="22"/>
      <c r="OWV69" s="22"/>
      <c r="OWW69" s="22"/>
      <c r="OWX69" s="22"/>
      <c r="OWY69" s="22"/>
      <c r="OWZ69" s="22"/>
      <c r="OXA69" s="22"/>
      <c r="OXB69" s="22"/>
      <c r="OXC69" s="22"/>
      <c r="OXD69" s="22"/>
      <c r="OXE69" s="22"/>
      <c r="OXF69" s="22"/>
      <c r="OXG69" s="22"/>
      <c r="OXH69" s="22"/>
      <c r="OXI69" s="22"/>
      <c r="OXJ69" s="22"/>
      <c r="OXK69" s="22"/>
      <c r="OXL69" s="22"/>
      <c r="OXM69" s="22"/>
      <c r="OXN69" s="22"/>
      <c r="OXO69" s="22"/>
      <c r="OXP69" s="22"/>
      <c r="OXQ69" s="22"/>
      <c r="OXR69" s="22"/>
      <c r="OXS69" s="22"/>
      <c r="OXT69" s="22"/>
      <c r="OXU69" s="22"/>
      <c r="OXV69" s="22"/>
      <c r="OXW69" s="22"/>
      <c r="OXX69" s="22"/>
      <c r="OXY69" s="22"/>
      <c r="OXZ69" s="22"/>
      <c r="OYA69" s="22"/>
      <c r="OYB69" s="22"/>
      <c r="OYC69" s="22"/>
      <c r="OYD69" s="22"/>
      <c r="OYE69" s="22"/>
      <c r="OYF69" s="22"/>
      <c r="OYG69" s="22"/>
      <c r="OYH69" s="22"/>
      <c r="OYI69" s="22"/>
      <c r="OYJ69" s="22"/>
      <c r="OYK69" s="22"/>
      <c r="OYL69" s="22"/>
      <c r="OYM69" s="22"/>
      <c r="OYN69" s="22"/>
      <c r="OYO69" s="22"/>
      <c r="OYP69" s="22"/>
      <c r="OYQ69" s="22"/>
      <c r="OYR69" s="22"/>
      <c r="OYS69" s="22"/>
      <c r="OYT69" s="22"/>
      <c r="OYU69" s="22"/>
      <c r="OYV69" s="22"/>
      <c r="OYW69" s="22"/>
      <c r="OYX69" s="22"/>
      <c r="OYY69" s="22"/>
      <c r="OYZ69" s="22"/>
      <c r="OZA69" s="22"/>
      <c r="OZB69" s="22"/>
      <c r="OZC69" s="22"/>
      <c r="OZD69" s="22"/>
      <c r="OZE69" s="22"/>
      <c r="OZF69" s="22"/>
      <c r="OZG69" s="22"/>
      <c r="OZH69" s="22"/>
      <c r="OZI69" s="22"/>
      <c r="OZJ69" s="22"/>
      <c r="OZK69" s="22"/>
      <c r="OZL69" s="22"/>
      <c r="OZM69" s="22"/>
      <c r="OZN69" s="22"/>
      <c r="OZO69" s="22"/>
      <c r="OZP69" s="22"/>
      <c r="OZQ69" s="22"/>
      <c r="OZR69" s="22"/>
      <c r="OZS69" s="22"/>
      <c r="OZT69" s="22"/>
      <c r="OZU69" s="22"/>
      <c r="OZV69" s="22"/>
      <c r="OZW69" s="22"/>
      <c r="OZX69" s="22"/>
      <c r="OZY69" s="22"/>
      <c r="OZZ69" s="22"/>
      <c r="PAA69" s="22"/>
      <c r="PAB69" s="22"/>
      <c r="PAC69" s="22"/>
      <c r="PAD69" s="22"/>
      <c r="PAE69" s="22"/>
      <c r="PAF69" s="22"/>
      <c r="PAG69" s="22"/>
      <c r="PAH69" s="22"/>
      <c r="PAI69" s="22"/>
      <c r="PAJ69" s="22"/>
      <c r="PAK69" s="22"/>
      <c r="PAL69" s="22"/>
      <c r="PAM69" s="22"/>
      <c r="PAN69" s="22"/>
      <c r="PAO69" s="22"/>
      <c r="PAP69" s="22"/>
      <c r="PAQ69" s="22"/>
      <c r="PAR69" s="22"/>
      <c r="PAS69" s="22"/>
      <c r="PAT69" s="22"/>
      <c r="PAU69" s="22"/>
      <c r="PAV69" s="22"/>
      <c r="PAW69" s="22"/>
      <c r="PAX69" s="22"/>
      <c r="PAY69" s="22"/>
      <c r="PAZ69" s="22"/>
      <c r="PBA69" s="22"/>
      <c r="PBB69" s="22"/>
      <c r="PBC69" s="22"/>
      <c r="PBD69" s="22"/>
      <c r="PBE69" s="22"/>
      <c r="PBF69" s="22"/>
      <c r="PBG69" s="22"/>
      <c r="PBH69" s="22"/>
      <c r="PBI69" s="22"/>
      <c r="PBJ69" s="22"/>
      <c r="PBK69" s="22"/>
      <c r="PBL69" s="22"/>
      <c r="PBM69" s="22"/>
      <c r="PBN69" s="22"/>
      <c r="PBO69" s="22"/>
      <c r="PBP69" s="22"/>
      <c r="PBQ69" s="22"/>
      <c r="PBR69" s="22"/>
      <c r="PBS69" s="22"/>
      <c r="PBT69" s="22"/>
      <c r="PBU69" s="22"/>
      <c r="PBV69" s="22"/>
      <c r="PBW69" s="22"/>
      <c r="PBX69" s="22"/>
      <c r="PBY69" s="22"/>
      <c r="PBZ69" s="22"/>
      <c r="PCA69" s="22"/>
      <c r="PCB69" s="22"/>
      <c r="PCC69" s="22"/>
      <c r="PCD69" s="22"/>
      <c r="PCE69" s="22"/>
      <c r="PCF69" s="22"/>
      <c r="PCG69" s="22"/>
      <c r="PCH69" s="22"/>
      <c r="PCI69" s="22"/>
      <c r="PCJ69" s="22"/>
      <c r="PCK69" s="22"/>
      <c r="PCL69" s="22"/>
      <c r="PCM69" s="22"/>
      <c r="PCN69" s="22"/>
      <c r="PCO69" s="22"/>
      <c r="PCP69" s="22"/>
      <c r="PCQ69" s="22"/>
      <c r="PCR69" s="22"/>
      <c r="PCS69" s="22"/>
      <c r="PCT69" s="22"/>
      <c r="PCU69" s="22"/>
      <c r="PCV69" s="22"/>
      <c r="PCW69" s="22"/>
      <c r="PCX69" s="22"/>
      <c r="PCY69" s="22"/>
      <c r="PCZ69" s="22"/>
      <c r="PDA69" s="22"/>
      <c r="PDB69" s="22"/>
      <c r="PDC69" s="22"/>
      <c r="PDD69" s="22"/>
      <c r="PDE69" s="22"/>
      <c r="PDF69" s="22"/>
      <c r="PDG69" s="22"/>
      <c r="PDH69" s="22"/>
      <c r="PDI69" s="22"/>
      <c r="PDJ69" s="22"/>
      <c r="PDK69" s="22"/>
      <c r="PDL69" s="22"/>
      <c r="PDM69" s="22"/>
      <c r="PDN69" s="22"/>
      <c r="PDO69" s="22"/>
      <c r="PDP69" s="22"/>
      <c r="PDQ69" s="22"/>
      <c r="PDR69" s="22"/>
      <c r="PDS69" s="22"/>
      <c r="PDT69" s="22"/>
      <c r="PDU69" s="22"/>
      <c r="PDV69" s="22"/>
      <c r="PDW69" s="22"/>
      <c r="PDX69" s="22"/>
      <c r="PDY69" s="22"/>
      <c r="PDZ69" s="22"/>
      <c r="PEA69" s="22"/>
      <c r="PEB69" s="22"/>
      <c r="PEC69" s="22"/>
      <c r="PED69" s="22"/>
      <c r="PEE69" s="22"/>
      <c r="PEF69" s="22"/>
      <c r="PEG69" s="22"/>
      <c r="PEH69" s="22"/>
      <c r="PEI69" s="22"/>
      <c r="PEJ69" s="22"/>
      <c r="PEK69" s="22"/>
      <c r="PEL69" s="22"/>
      <c r="PEM69" s="22"/>
      <c r="PEN69" s="22"/>
      <c r="PEO69" s="22"/>
      <c r="PEP69" s="22"/>
      <c r="PEQ69" s="22"/>
      <c r="PER69" s="22"/>
      <c r="PES69" s="22"/>
      <c r="PET69" s="22"/>
      <c r="PEU69" s="22"/>
      <c r="PEV69" s="22"/>
      <c r="PEW69" s="22"/>
      <c r="PEX69" s="22"/>
      <c r="PEY69" s="22"/>
      <c r="PEZ69" s="22"/>
      <c r="PFA69" s="22"/>
      <c r="PFB69" s="22"/>
      <c r="PFC69" s="22"/>
      <c r="PFD69" s="22"/>
      <c r="PFE69" s="22"/>
      <c r="PFF69" s="22"/>
      <c r="PFG69" s="22"/>
      <c r="PFH69" s="22"/>
      <c r="PFI69" s="22"/>
      <c r="PFJ69" s="22"/>
      <c r="PFK69" s="22"/>
      <c r="PFL69" s="22"/>
      <c r="PFM69" s="22"/>
      <c r="PFN69" s="22"/>
      <c r="PFO69" s="22"/>
      <c r="PFP69" s="22"/>
      <c r="PFQ69" s="22"/>
      <c r="PFR69" s="22"/>
      <c r="PFS69" s="22"/>
      <c r="PFT69" s="22"/>
      <c r="PFU69" s="22"/>
      <c r="PFV69" s="22"/>
      <c r="PFW69" s="22"/>
      <c r="PFX69" s="22"/>
      <c r="PFY69" s="22"/>
      <c r="PFZ69" s="22"/>
      <c r="PGA69" s="22"/>
      <c r="PGB69" s="22"/>
      <c r="PGC69" s="22"/>
      <c r="PGD69" s="22"/>
      <c r="PGE69" s="22"/>
      <c r="PGF69" s="22"/>
      <c r="PGG69" s="22"/>
      <c r="PGH69" s="22"/>
      <c r="PGI69" s="22"/>
      <c r="PGJ69" s="22"/>
      <c r="PGK69" s="22"/>
      <c r="PGL69" s="22"/>
      <c r="PGM69" s="22"/>
      <c r="PGN69" s="22"/>
      <c r="PGO69" s="22"/>
      <c r="PGP69" s="22"/>
      <c r="PGQ69" s="22"/>
      <c r="PGR69" s="22"/>
      <c r="PGS69" s="22"/>
      <c r="PGT69" s="22"/>
      <c r="PGU69" s="22"/>
      <c r="PGV69" s="22"/>
      <c r="PGW69" s="22"/>
      <c r="PGX69" s="22"/>
      <c r="PGY69" s="22"/>
      <c r="PGZ69" s="22"/>
      <c r="PHA69" s="22"/>
      <c r="PHB69" s="22"/>
      <c r="PHC69" s="22"/>
      <c r="PHD69" s="22"/>
      <c r="PHE69" s="22"/>
      <c r="PHF69" s="22"/>
      <c r="PHG69" s="22"/>
      <c r="PHH69" s="22"/>
      <c r="PHI69" s="22"/>
      <c r="PHJ69" s="22"/>
      <c r="PHK69" s="22"/>
      <c r="PHL69" s="22"/>
      <c r="PHM69" s="22"/>
      <c r="PHN69" s="22"/>
      <c r="PHO69" s="22"/>
      <c r="PHP69" s="22"/>
      <c r="PHQ69" s="22"/>
      <c r="PHR69" s="22"/>
      <c r="PHS69" s="22"/>
      <c r="PHT69" s="22"/>
      <c r="PHU69" s="22"/>
      <c r="PHV69" s="22"/>
      <c r="PHW69" s="22"/>
      <c r="PHX69" s="22"/>
      <c r="PHY69" s="22"/>
      <c r="PHZ69" s="22"/>
      <c r="PIA69" s="22"/>
      <c r="PIB69" s="22"/>
      <c r="PIC69" s="22"/>
      <c r="PID69" s="22"/>
      <c r="PIE69" s="22"/>
      <c r="PIF69" s="22"/>
      <c r="PIG69" s="22"/>
      <c r="PIH69" s="22"/>
      <c r="PII69" s="22"/>
      <c r="PIJ69" s="22"/>
      <c r="PIK69" s="22"/>
      <c r="PIL69" s="22"/>
      <c r="PIM69" s="22"/>
      <c r="PIN69" s="22"/>
      <c r="PIO69" s="22"/>
      <c r="PIP69" s="22"/>
      <c r="PIQ69" s="22"/>
      <c r="PIR69" s="22"/>
      <c r="PIS69" s="22"/>
      <c r="PIT69" s="22"/>
      <c r="PIU69" s="22"/>
      <c r="PIV69" s="22"/>
      <c r="PIW69" s="22"/>
      <c r="PIX69" s="22"/>
      <c r="PIY69" s="22"/>
      <c r="PIZ69" s="22"/>
      <c r="PJA69" s="22"/>
      <c r="PJB69" s="22"/>
      <c r="PJC69" s="22"/>
      <c r="PJD69" s="22"/>
      <c r="PJE69" s="22"/>
      <c r="PJF69" s="22"/>
      <c r="PJG69" s="22"/>
      <c r="PJH69" s="22"/>
      <c r="PJI69" s="22"/>
      <c r="PJJ69" s="22"/>
      <c r="PJK69" s="22"/>
      <c r="PJL69" s="22"/>
      <c r="PJM69" s="22"/>
      <c r="PJN69" s="22"/>
      <c r="PJO69" s="22"/>
      <c r="PJP69" s="22"/>
      <c r="PJQ69" s="22"/>
      <c r="PJR69" s="22"/>
      <c r="PJS69" s="22"/>
      <c r="PJT69" s="22"/>
      <c r="PJU69" s="22"/>
      <c r="PJV69" s="22"/>
      <c r="PJW69" s="22"/>
      <c r="PJX69" s="22"/>
      <c r="PJY69" s="22"/>
      <c r="PJZ69" s="22"/>
      <c r="PKA69" s="22"/>
      <c r="PKB69" s="22"/>
      <c r="PKC69" s="22"/>
      <c r="PKD69" s="22"/>
      <c r="PKE69" s="22"/>
      <c r="PKF69" s="22"/>
      <c r="PKG69" s="22"/>
      <c r="PKH69" s="22"/>
      <c r="PKI69" s="22"/>
      <c r="PKJ69" s="22"/>
      <c r="PKK69" s="22"/>
      <c r="PKL69" s="22"/>
      <c r="PKM69" s="22"/>
      <c r="PKN69" s="22"/>
      <c r="PKO69" s="22"/>
      <c r="PKP69" s="22"/>
      <c r="PKQ69" s="22"/>
      <c r="PKR69" s="22"/>
      <c r="PKS69" s="22"/>
      <c r="PKT69" s="22"/>
      <c r="PKU69" s="22"/>
      <c r="PKV69" s="22"/>
      <c r="PKW69" s="22"/>
      <c r="PKX69" s="22"/>
      <c r="PKY69" s="22"/>
      <c r="PKZ69" s="22"/>
      <c r="PLA69" s="22"/>
      <c r="PLB69" s="22"/>
      <c r="PLC69" s="22"/>
      <c r="PLD69" s="22"/>
      <c r="PLE69" s="22"/>
      <c r="PLF69" s="22"/>
      <c r="PLG69" s="22"/>
      <c r="PLH69" s="22"/>
      <c r="PLI69" s="22"/>
      <c r="PLJ69" s="22"/>
      <c r="PLK69" s="22"/>
      <c r="PLL69" s="22"/>
      <c r="PLM69" s="22"/>
      <c r="PLN69" s="22"/>
      <c r="PLO69" s="22"/>
      <c r="PLP69" s="22"/>
      <c r="PLQ69" s="22"/>
      <c r="PLR69" s="22"/>
      <c r="PLS69" s="22"/>
      <c r="PLT69" s="22"/>
      <c r="PLU69" s="22"/>
      <c r="PLV69" s="22"/>
      <c r="PLW69" s="22"/>
      <c r="PLX69" s="22"/>
      <c r="PLY69" s="22"/>
      <c r="PLZ69" s="22"/>
      <c r="PMA69" s="22"/>
      <c r="PMB69" s="22"/>
      <c r="PMC69" s="22"/>
      <c r="PMD69" s="22"/>
      <c r="PME69" s="22"/>
      <c r="PMF69" s="22"/>
      <c r="PMG69" s="22"/>
      <c r="PMH69" s="22"/>
      <c r="PMI69" s="22"/>
      <c r="PMJ69" s="22"/>
      <c r="PMK69" s="22"/>
      <c r="PML69" s="22"/>
      <c r="PMM69" s="22"/>
      <c r="PMN69" s="22"/>
      <c r="PMO69" s="22"/>
      <c r="PMP69" s="22"/>
      <c r="PMQ69" s="22"/>
      <c r="PMR69" s="22"/>
      <c r="PMS69" s="22"/>
      <c r="PMT69" s="22"/>
      <c r="PMU69" s="22"/>
      <c r="PMV69" s="22"/>
      <c r="PMW69" s="22"/>
      <c r="PMX69" s="22"/>
      <c r="PMY69" s="22"/>
      <c r="PMZ69" s="22"/>
      <c r="PNA69" s="22"/>
      <c r="PNB69" s="22"/>
      <c r="PNC69" s="22"/>
      <c r="PND69" s="22"/>
      <c r="PNE69" s="22"/>
      <c r="PNF69" s="22"/>
      <c r="PNG69" s="22"/>
      <c r="PNH69" s="22"/>
      <c r="PNI69" s="22"/>
      <c r="PNJ69" s="22"/>
      <c r="PNK69" s="22"/>
      <c r="PNL69" s="22"/>
      <c r="PNM69" s="22"/>
      <c r="PNN69" s="22"/>
      <c r="PNO69" s="22"/>
      <c r="PNP69" s="22"/>
      <c r="PNQ69" s="22"/>
      <c r="PNR69" s="22"/>
      <c r="PNS69" s="22"/>
      <c r="PNT69" s="22"/>
      <c r="PNU69" s="22"/>
      <c r="PNV69" s="22"/>
      <c r="PNW69" s="22"/>
      <c r="PNX69" s="22"/>
      <c r="PNY69" s="22"/>
      <c r="PNZ69" s="22"/>
      <c r="POA69" s="22"/>
      <c r="POB69" s="22"/>
      <c r="POC69" s="22"/>
      <c r="POD69" s="22"/>
      <c r="POE69" s="22"/>
      <c r="POF69" s="22"/>
      <c r="POG69" s="22"/>
      <c r="POH69" s="22"/>
      <c r="POI69" s="22"/>
      <c r="POJ69" s="22"/>
      <c r="POK69" s="22"/>
      <c r="POL69" s="22"/>
      <c r="POM69" s="22"/>
      <c r="PON69" s="22"/>
      <c r="POO69" s="22"/>
      <c r="POP69" s="22"/>
      <c r="POQ69" s="22"/>
      <c r="POR69" s="22"/>
      <c r="POS69" s="22"/>
      <c r="POT69" s="22"/>
      <c r="POU69" s="22"/>
      <c r="POV69" s="22"/>
      <c r="POW69" s="22"/>
      <c r="POX69" s="22"/>
      <c r="POY69" s="22"/>
      <c r="POZ69" s="22"/>
      <c r="PPA69" s="22"/>
      <c r="PPB69" s="22"/>
      <c r="PPC69" s="22"/>
      <c r="PPD69" s="22"/>
      <c r="PPE69" s="22"/>
      <c r="PPF69" s="22"/>
      <c r="PPG69" s="22"/>
      <c r="PPH69" s="22"/>
      <c r="PPI69" s="22"/>
      <c r="PPJ69" s="22"/>
      <c r="PPK69" s="22"/>
      <c r="PPL69" s="22"/>
      <c r="PPM69" s="22"/>
      <c r="PPN69" s="22"/>
      <c r="PPO69" s="22"/>
      <c r="PPP69" s="22"/>
      <c r="PPQ69" s="22"/>
      <c r="PPR69" s="22"/>
      <c r="PPS69" s="22"/>
      <c r="PPT69" s="22"/>
      <c r="PPU69" s="22"/>
      <c r="PPV69" s="22"/>
      <c r="PPW69" s="22"/>
      <c r="PPX69" s="22"/>
      <c r="PPY69" s="22"/>
      <c r="PPZ69" s="22"/>
      <c r="PQA69" s="22"/>
      <c r="PQB69" s="22"/>
      <c r="PQC69" s="22"/>
      <c r="PQD69" s="22"/>
      <c r="PQE69" s="22"/>
      <c r="PQF69" s="22"/>
      <c r="PQG69" s="22"/>
      <c r="PQH69" s="22"/>
      <c r="PQI69" s="22"/>
      <c r="PQJ69" s="22"/>
      <c r="PQK69" s="22"/>
      <c r="PQL69" s="22"/>
      <c r="PQM69" s="22"/>
      <c r="PQN69" s="22"/>
      <c r="PQO69" s="22"/>
      <c r="PQP69" s="22"/>
      <c r="PQQ69" s="22"/>
      <c r="PQR69" s="22"/>
      <c r="PQS69" s="22"/>
      <c r="PQT69" s="22"/>
      <c r="PQU69" s="22"/>
      <c r="PQV69" s="22"/>
      <c r="PQW69" s="22"/>
      <c r="PQX69" s="22"/>
      <c r="PQY69" s="22"/>
      <c r="PQZ69" s="22"/>
      <c r="PRA69" s="22"/>
      <c r="PRB69" s="22"/>
      <c r="PRC69" s="22"/>
      <c r="PRD69" s="22"/>
      <c r="PRE69" s="22"/>
      <c r="PRF69" s="22"/>
      <c r="PRG69" s="22"/>
      <c r="PRH69" s="22"/>
      <c r="PRI69" s="22"/>
      <c r="PRJ69" s="22"/>
      <c r="PRK69" s="22"/>
      <c r="PRL69" s="22"/>
      <c r="PRM69" s="22"/>
      <c r="PRN69" s="22"/>
      <c r="PRO69" s="22"/>
      <c r="PRP69" s="22"/>
      <c r="PRQ69" s="22"/>
      <c r="PRR69" s="22"/>
      <c r="PRS69" s="22"/>
      <c r="PRT69" s="22"/>
      <c r="PRU69" s="22"/>
      <c r="PRV69" s="22"/>
      <c r="PRW69" s="22"/>
      <c r="PRX69" s="22"/>
      <c r="PRY69" s="22"/>
      <c r="PRZ69" s="22"/>
      <c r="PSA69" s="22"/>
      <c r="PSB69" s="22"/>
      <c r="PSC69" s="22"/>
      <c r="PSD69" s="22"/>
      <c r="PSE69" s="22"/>
      <c r="PSF69" s="22"/>
      <c r="PSG69" s="22"/>
      <c r="PSH69" s="22"/>
      <c r="PSI69" s="22"/>
      <c r="PSJ69" s="22"/>
      <c r="PSK69" s="22"/>
      <c r="PSL69" s="22"/>
      <c r="PSM69" s="22"/>
      <c r="PSN69" s="22"/>
      <c r="PSO69" s="22"/>
      <c r="PSP69" s="22"/>
      <c r="PSQ69" s="22"/>
      <c r="PSR69" s="22"/>
      <c r="PSS69" s="22"/>
      <c r="PST69" s="22"/>
      <c r="PSU69" s="22"/>
      <c r="PSV69" s="22"/>
      <c r="PSW69" s="22"/>
      <c r="PSX69" s="22"/>
      <c r="PSY69" s="22"/>
      <c r="PSZ69" s="22"/>
      <c r="PTA69" s="22"/>
      <c r="PTB69" s="22"/>
      <c r="PTC69" s="22"/>
      <c r="PTD69" s="22"/>
      <c r="PTE69" s="22"/>
      <c r="PTF69" s="22"/>
      <c r="PTG69" s="22"/>
      <c r="PTH69" s="22"/>
      <c r="PTI69" s="22"/>
      <c r="PTJ69" s="22"/>
      <c r="PTK69" s="22"/>
      <c r="PTL69" s="22"/>
      <c r="PTM69" s="22"/>
      <c r="PTN69" s="22"/>
      <c r="PTO69" s="22"/>
      <c r="PTP69" s="22"/>
      <c r="PTQ69" s="22"/>
      <c r="PTR69" s="22"/>
      <c r="PTS69" s="22"/>
      <c r="PTT69" s="22"/>
      <c r="PTU69" s="22"/>
      <c r="PTV69" s="22"/>
      <c r="PTW69" s="22"/>
      <c r="PTX69" s="22"/>
      <c r="PTY69" s="22"/>
      <c r="PTZ69" s="22"/>
      <c r="PUA69" s="22"/>
      <c r="PUB69" s="22"/>
      <c r="PUC69" s="22"/>
      <c r="PUD69" s="22"/>
      <c r="PUE69" s="22"/>
      <c r="PUF69" s="22"/>
      <c r="PUG69" s="22"/>
      <c r="PUH69" s="22"/>
      <c r="PUI69" s="22"/>
      <c r="PUJ69" s="22"/>
      <c r="PUK69" s="22"/>
      <c r="PUL69" s="22"/>
      <c r="PUM69" s="22"/>
      <c r="PUN69" s="22"/>
      <c r="PUO69" s="22"/>
      <c r="PUP69" s="22"/>
      <c r="PUQ69" s="22"/>
      <c r="PUR69" s="22"/>
      <c r="PUS69" s="22"/>
      <c r="PUT69" s="22"/>
      <c r="PUU69" s="22"/>
      <c r="PUV69" s="22"/>
      <c r="PUW69" s="22"/>
      <c r="PUX69" s="22"/>
      <c r="PUY69" s="22"/>
      <c r="PUZ69" s="22"/>
      <c r="PVA69" s="22"/>
      <c r="PVB69" s="22"/>
      <c r="PVC69" s="22"/>
      <c r="PVD69" s="22"/>
      <c r="PVE69" s="22"/>
      <c r="PVF69" s="22"/>
      <c r="PVG69" s="22"/>
      <c r="PVH69" s="22"/>
      <c r="PVI69" s="22"/>
      <c r="PVJ69" s="22"/>
      <c r="PVK69" s="22"/>
      <c r="PVL69" s="22"/>
      <c r="PVM69" s="22"/>
      <c r="PVN69" s="22"/>
      <c r="PVO69" s="22"/>
      <c r="PVP69" s="22"/>
      <c r="PVQ69" s="22"/>
      <c r="PVR69" s="22"/>
      <c r="PVS69" s="22"/>
      <c r="PVT69" s="22"/>
      <c r="PVU69" s="22"/>
      <c r="PVV69" s="22"/>
      <c r="PVW69" s="22"/>
      <c r="PVX69" s="22"/>
      <c r="PVY69" s="22"/>
      <c r="PVZ69" s="22"/>
      <c r="PWA69" s="22"/>
      <c r="PWB69" s="22"/>
      <c r="PWC69" s="22"/>
      <c r="PWD69" s="22"/>
      <c r="PWE69" s="22"/>
      <c r="PWF69" s="22"/>
      <c r="PWG69" s="22"/>
      <c r="PWH69" s="22"/>
      <c r="PWI69" s="22"/>
      <c r="PWJ69" s="22"/>
      <c r="PWK69" s="22"/>
      <c r="PWL69" s="22"/>
      <c r="PWM69" s="22"/>
      <c r="PWN69" s="22"/>
      <c r="PWO69" s="22"/>
      <c r="PWP69" s="22"/>
      <c r="PWQ69" s="22"/>
      <c r="PWR69" s="22"/>
      <c r="PWS69" s="22"/>
      <c r="PWT69" s="22"/>
      <c r="PWU69" s="22"/>
      <c r="PWV69" s="22"/>
      <c r="PWW69" s="22"/>
      <c r="PWX69" s="22"/>
      <c r="PWY69" s="22"/>
      <c r="PWZ69" s="22"/>
      <c r="PXA69" s="22"/>
      <c r="PXB69" s="22"/>
      <c r="PXC69" s="22"/>
      <c r="PXD69" s="22"/>
      <c r="PXE69" s="22"/>
      <c r="PXF69" s="22"/>
      <c r="PXG69" s="22"/>
      <c r="PXH69" s="22"/>
      <c r="PXI69" s="22"/>
      <c r="PXJ69" s="22"/>
      <c r="PXK69" s="22"/>
      <c r="PXL69" s="22"/>
      <c r="PXM69" s="22"/>
      <c r="PXN69" s="22"/>
      <c r="PXO69" s="22"/>
      <c r="PXP69" s="22"/>
      <c r="PXQ69" s="22"/>
      <c r="PXR69" s="22"/>
      <c r="PXS69" s="22"/>
      <c r="PXT69" s="22"/>
      <c r="PXU69" s="22"/>
      <c r="PXV69" s="22"/>
      <c r="PXW69" s="22"/>
      <c r="PXX69" s="22"/>
      <c r="PXY69" s="22"/>
      <c r="PXZ69" s="22"/>
      <c r="PYA69" s="22"/>
      <c r="PYB69" s="22"/>
      <c r="PYC69" s="22"/>
      <c r="PYD69" s="22"/>
      <c r="PYE69" s="22"/>
      <c r="PYF69" s="22"/>
      <c r="PYG69" s="22"/>
      <c r="PYH69" s="22"/>
      <c r="PYI69" s="22"/>
      <c r="PYJ69" s="22"/>
      <c r="PYK69" s="22"/>
      <c r="PYL69" s="22"/>
      <c r="PYM69" s="22"/>
      <c r="PYN69" s="22"/>
      <c r="PYO69" s="22"/>
      <c r="PYP69" s="22"/>
      <c r="PYQ69" s="22"/>
      <c r="PYR69" s="22"/>
      <c r="PYS69" s="22"/>
      <c r="PYT69" s="22"/>
      <c r="PYU69" s="22"/>
      <c r="PYV69" s="22"/>
      <c r="PYW69" s="22"/>
      <c r="PYX69" s="22"/>
      <c r="PYY69" s="22"/>
      <c r="PYZ69" s="22"/>
      <c r="PZA69" s="22"/>
      <c r="PZB69" s="22"/>
      <c r="PZC69" s="22"/>
      <c r="PZD69" s="22"/>
      <c r="PZE69" s="22"/>
      <c r="PZF69" s="22"/>
      <c r="PZG69" s="22"/>
      <c r="PZH69" s="22"/>
      <c r="PZI69" s="22"/>
      <c r="PZJ69" s="22"/>
      <c r="PZK69" s="22"/>
      <c r="PZL69" s="22"/>
      <c r="PZM69" s="22"/>
      <c r="PZN69" s="22"/>
      <c r="PZO69" s="22"/>
      <c r="PZP69" s="22"/>
      <c r="PZQ69" s="22"/>
      <c r="PZR69" s="22"/>
      <c r="PZS69" s="22"/>
      <c r="PZT69" s="22"/>
      <c r="PZU69" s="22"/>
      <c r="PZV69" s="22"/>
      <c r="PZW69" s="22"/>
      <c r="PZX69" s="22"/>
      <c r="PZY69" s="22"/>
      <c r="PZZ69" s="22"/>
      <c r="QAA69" s="22"/>
      <c r="QAB69" s="22"/>
      <c r="QAC69" s="22"/>
      <c r="QAD69" s="22"/>
      <c r="QAE69" s="22"/>
      <c r="QAF69" s="22"/>
      <c r="QAG69" s="22"/>
      <c r="QAH69" s="22"/>
      <c r="QAI69" s="22"/>
      <c r="QAJ69" s="22"/>
      <c r="QAK69" s="22"/>
      <c r="QAL69" s="22"/>
      <c r="QAM69" s="22"/>
      <c r="QAN69" s="22"/>
      <c r="QAO69" s="22"/>
      <c r="QAP69" s="22"/>
      <c r="QAQ69" s="22"/>
      <c r="QAR69" s="22"/>
      <c r="QAS69" s="22"/>
      <c r="QAT69" s="22"/>
      <c r="QAU69" s="22"/>
      <c r="QAV69" s="22"/>
      <c r="QAW69" s="22"/>
      <c r="QAX69" s="22"/>
      <c r="QAY69" s="22"/>
      <c r="QAZ69" s="22"/>
      <c r="QBA69" s="22"/>
      <c r="QBB69" s="22"/>
      <c r="QBC69" s="22"/>
      <c r="QBD69" s="22"/>
      <c r="QBE69" s="22"/>
      <c r="QBF69" s="22"/>
      <c r="QBG69" s="22"/>
      <c r="QBH69" s="22"/>
      <c r="QBI69" s="22"/>
      <c r="QBJ69" s="22"/>
      <c r="QBK69" s="22"/>
      <c r="QBL69" s="22"/>
      <c r="QBM69" s="22"/>
      <c r="QBN69" s="22"/>
      <c r="QBO69" s="22"/>
      <c r="QBP69" s="22"/>
      <c r="QBQ69" s="22"/>
      <c r="QBR69" s="22"/>
      <c r="QBS69" s="22"/>
      <c r="QBT69" s="22"/>
      <c r="QBU69" s="22"/>
      <c r="QBV69" s="22"/>
      <c r="QBW69" s="22"/>
      <c r="QBX69" s="22"/>
      <c r="QBY69" s="22"/>
      <c r="QBZ69" s="22"/>
      <c r="QCA69" s="22"/>
      <c r="QCB69" s="22"/>
      <c r="QCC69" s="22"/>
      <c r="QCD69" s="22"/>
      <c r="QCE69" s="22"/>
      <c r="QCF69" s="22"/>
      <c r="QCG69" s="22"/>
      <c r="QCH69" s="22"/>
      <c r="QCI69" s="22"/>
      <c r="QCJ69" s="22"/>
      <c r="QCK69" s="22"/>
      <c r="QCL69" s="22"/>
      <c r="QCM69" s="22"/>
      <c r="QCN69" s="22"/>
      <c r="QCO69" s="22"/>
      <c r="QCP69" s="22"/>
      <c r="QCQ69" s="22"/>
      <c r="QCR69" s="22"/>
      <c r="QCS69" s="22"/>
      <c r="QCT69" s="22"/>
      <c r="QCU69" s="22"/>
      <c r="QCV69" s="22"/>
      <c r="QCW69" s="22"/>
      <c r="QCX69" s="22"/>
      <c r="QCY69" s="22"/>
      <c r="QCZ69" s="22"/>
      <c r="QDA69" s="22"/>
      <c r="QDB69" s="22"/>
      <c r="QDC69" s="22"/>
      <c r="QDD69" s="22"/>
      <c r="QDE69" s="22"/>
      <c r="QDF69" s="22"/>
      <c r="QDG69" s="22"/>
      <c r="QDH69" s="22"/>
      <c r="QDI69" s="22"/>
      <c r="QDJ69" s="22"/>
      <c r="QDK69" s="22"/>
      <c r="QDL69" s="22"/>
      <c r="QDM69" s="22"/>
      <c r="QDN69" s="22"/>
      <c r="QDO69" s="22"/>
      <c r="QDP69" s="22"/>
      <c r="QDQ69" s="22"/>
      <c r="QDR69" s="22"/>
      <c r="QDS69" s="22"/>
      <c r="QDT69" s="22"/>
      <c r="QDU69" s="22"/>
      <c r="QDV69" s="22"/>
      <c r="QDW69" s="22"/>
      <c r="QDX69" s="22"/>
      <c r="QDY69" s="22"/>
      <c r="QDZ69" s="22"/>
      <c r="QEA69" s="22"/>
      <c r="QEB69" s="22"/>
      <c r="QEC69" s="22"/>
      <c r="QED69" s="22"/>
      <c r="QEE69" s="22"/>
      <c r="QEF69" s="22"/>
      <c r="QEG69" s="22"/>
      <c r="QEH69" s="22"/>
      <c r="QEI69" s="22"/>
      <c r="QEJ69" s="22"/>
      <c r="QEK69" s="22"/>
      <c r="QEL69" s="22"/>
      <c r="QEM69" s="22"/>
      <c r="QEN69" s="22"/>
      <c r="QEO69" s="22"/>
      <c r="QEP69" s="22"/>
      <c r="QEQ69" s="22"/>
      <c r="QER69" s="22"/>
      <c r="QES69" s="22"/>
      <c r="QET69" s="22"/>
      <c r="QEU69" s="22"/>
      <c r="QEV69" s="22"/>
      <c r="QEW69" s="22"/>
      <c r="QEX69" s="22"/>
      <c r="QEY69" s="22"/>
      <c r="QEZ69" s="22"/>
      <c r="QFA69" s="22"/>
      <c r="QFB69" s="22"/>
      <c r="QFC69" s="22"/>
      <c r="QFD69" s="22"/>
      <c r="QFE69" s="22"/>
      <c r="QFF69" s="22"/>
      <c r="QFG69" s="22"/>
      <c r="QFH69" s="22"/>
      <c r="QFI69" s="22"/>
      <c r="QFJ69" s="22"/>
      <c r="QFK69" s="22"/>
      <c r="QFL69" s="22"/>
      <c r="QFM69" s="22"/>
      <c r="QFN69" s="22"/>
      <c r="QFO69" s="22"/>
      <c r="QFP69" s="22"/>
      <c r="QFQ69" s="22"/>
      <c r="QFR69" s="22"/>
      <c r="QFS69" s="22"/>
      <c r="QFT69" s="22"/>
      <c r="QFU69" s="22"/>
      <c r="QFV69" s="22"/>
      <c r="QFW69" s="22"/>
      <c r="QFX69" s="22"/>
      <c r="QFY69" s="22"/>
      <c r="QFZ69" s="22"/>
      <c r="QGA69" s="22"/>
      <c r="QGB69" s="22"/>
      <c r="QGC69" s="22"/>
      <c r="QGD69" s="22"/>
      <c r="QGE69" s="22"/>
      <c r="QGF69" s="22"/>
      <c r="QGG69" s="22"/>
      <c r="QGH69" s="22"/>
      <c r="QGI69" s="22"/>
      <c r="QGJ69" s="22"/>
      <c r="QGK69" s="22"/>
      <c r="QGL69" s="22"/>
      <c r="QGM69" s="22"/>
      <c r="QGN69" s="22"/>
      <c r="QGO69" s="22"/>
      <c r="QGP69" s="22"/>
      <c r="QGQ69" s="22"/>
      <c r="QGR69" s="22"/>
      <c r="QGS69" s="22"/>
      <c r="QGT69" s="22"/>
      <c r="QGU69" s="22"/>
      <c r="QGV69" s="22"/>
      <c r="QGW69" s="22"/>
      <c r="QGX69" s="22"/>
      <c r="QGY69" s="22"/>
      <c r="QGZ69" s="22"/>
      <c r="QHA69" s="22"/>
      <c r="QHB69" s="22"/>
      <c r="QHC69" s="22"/>
      <c r="QHD69" s="22"/>
      <c r="QHE69" s="22"/>
      <c r="QHF69" s="22"/>
      <c r="QHG69" s="22"/>
      <c r="QHH69" s="22"/>
      <c r="QHI69" s="22"/>
      <c r="QHJ69" s="22"/>
      <c r="QHK69" s="22"/>
      <c r="QHL69" s="22"/>
      <c r="QHM69" s="22"/>
      <c r="QHN69" s="22"/>
      <c r="QHO69" s="22"/>
      <c r="QHP69" s="22"/>
      <c r="QHQ69" s="22"/>
      <c r="QHR69" s="22"/>
      <c r="QHS69" s="22"/>
      <c r="QHT69" s="22"/>
      <c r="QHU69" s="22"/>
      <c r="QHV69" s="22"/>
      <c r="QHW69" s="22"/>
      <c r="QHX69" s="22"/>
      <c r="QHY69" s="22"/>
      <c r="QHZ69" s="22"/>
      <c r="QIA69" s="22"/>
      <c r="QIB69" s="22"/>
      <c r="QIC69" s="22"/>
      <c r="QID69" s="22"/>
      <c r="QIE69" s="22"/>
      <c r="QIF69" s="22"/>
      <c r="QIG69" s="22"/>
      <c r="QIH69" s="22"/>
      <c r="QII69" s="22"/>
      <c r="QIJ69" s="22"/>
      <c r="QIK69" s="22"/>
      <c r="QIL69" s="22"/>
      <c r="QIM69" s="22"/>
      <c r="QIN69" s="22"/>
      <c r="QIO69" s="22"/>
      <c r="QIP69" s="22"/>
      <c r="QIQ69" s="22"/>
      <c r="QIR69" s="22"/>
      <c r="QIS69" s="22"/>
      <c r="QIT69" s="22"/>
      <c r="QIU69" s="22"/>
      <c r="QIV69" s="22"/>
      <c r="QIW69" s="22"/>
      <c r="QIX69" s="22"/>
      <c r="QIY69" s="22"/>
      <c r="QIZ69" s="22"/>
      <c r="QJA69" s="22"/>
      <c r="QJB69" s="22"/>
      <c r="QJC69" s="22"/>
      <c r="QJD69" s="22"/>
      <c r="QJE69" s="22"/>
      <c r="QJF69" s="22"/>
      <c r="QJG69" s="22"/>
      <c r="QJH69" s="22"/>
      <c r="QJI69" s="22"/>
      <c r="QJJ69" s="22"/>
      <c r="QJK69" s="22"/>
      <c r="QJL69" s="22"/>
      <c r="QJM69" s="22"/>
      <c r="QJN69" s="22"/>
      <c r="QJO69" s="22"/>
      <c r="QJP69" s="22"/>
      <c r="QJQ69" s="22"/>
      <c r="QJR69" s="22"/>
      <c r="QJS69" s="22"/>
      <c r="QJT69" s="22"/>
      <c r="QJU69" s="22"/>
      <c r="QJV69" s="22"/>
      <c r="QJW69" s="22"/>
      <c r="QJX69" s="22"/>
      <c r="QJY69" s="22"/>
      <c r="QJZ69" s="22"/>
      <c r="QKA69" s="22"/>
      <c r="QKB69" s="22"/>
      <c r="QKC69" s="22"/>
      <c r="QKD69" s="22"/>
      <c r="QKE69" s="22"/>
      <c r="QKF69" s="22"/>
      <c r="QKG69" s="22"/>
      <c r="QKH69" s="22"/>
      <c r="QKI69" s="22"/>
      <c r="QKJ69" s="22"/>
      <c r="QKK69" s="22"/>
      <c r="QKL69" s="22"/>
      <c r="QKM69" s="22"/>
      <c r="QKN69" s="22"/>
      <c r="QKO69" s="22"/>
      <c r="QKP69" s="22"/>
      <c r="QKQ69" s="22"/>
      <c r="QKR69" s="22"/>
      <c r="QKS69" s="22"/>
      <c r="QKT69" s="22"/>
      <c r="QKU69" s="22"/>
      <c r="QKV69" s="22"/>
      <c r="QKW69" s="22"/>
      <c r="QKX69" s="22"/>
      <c r="QKY69" s="22"/>
      <c r="QKZ69" s="22"/>
      <c r="QLA69" s="22"/>
      <c r="QLB69" s="22"/>
      <c r="QLC69" s="22"/>
      <c r="QLD69" s="22"/>
      <c r="QLE69" s="22"/>
      <c r="QLF69" s="22"/>
      <c r="QLG69" s="22"/>
      <c r="QLH69" s="22"/>
      <c r="QLI69" s="22"/>
      <c r="QLJ69" s="22"/>
      <c r="QLK69" s="22"/>
      <c r="QLL69" s="22"/>
      <c r="QLM69" s="22"/>
      <c r="QLN69" s="22"/>
      <c r="QLO69" s="22"/>
      <c r="QLP69" s="22"/>
      <c r="QLQ69" s="22"/>
      <c r="QLR69" s="22"/>
      <c r="QLS69" s="22"/>
      <c r="QLT69" s="22"/>
      <c r="QLU69" s="22"/>
      <c r="QLV69" s="22"/>
      <c r="QLW69" s="22"/>
      <c r="QLX69" s="22"/>
      <c r="QLY69" s="22"/>
      <c r="QLZ69" s="22"/>
      <c r="QMA69" s="22"/>
      <c r="QMB69" s="22"/>
      <c r="QMC69" s="22"/>
      <c r="QMD69" s="22"/>
      <c r="QME69" s="22"/>
      <c r="QMF69" s="22"/>
      <c r="QMG69" s="22"/>
      <c r="QMH69" s="22"/>
      <c r="QMI69" s="22"/>
      <c r="QMJ69" s="22"/>
      <c r="QMK69" s="22"/>
      <c r="QML69" s="22"/>
      <c r="QMM69" s="22"/>
      <c r="QMN69" s="22"/>
      <c r="QMO69" s="22"/>
      <c r="QMP69" s="22"/>
      <c r="QMQ69" s="22"/>
      <c r="QMR69" s="22"/>
      <c r="QMS69" s="22"/>
      <c r="QMT69" s="22"/>
      <c r="QMU69" s="22"/>
      <c r="QMV69" s="22"/>
      <c r="QMW69" s="22"/>
      <c r="QMX69" s="22"/>
      <c r="QMY69" s="22"/>
      <c r="QMZ69" s="22"/>
      <c r="QNA69" s="22"/>
      <c r="QNB69" s="22"/>
      <c r="QNC69" s="22"/>
      <c r="QND69" s="22"/>
      <c r="QNE69" s="22"/>
      <c r="QNF69" s="22"/>
      <c r="QNG69" s="22"/>
      <c r="QNH69" s="22"/>
      <c r="QNI69" s="22"/>
      <c r="QNJ69" s="22"/>
      <c r="QNK69" s="22"/>
      <c r="QNL69" s="22"/>
      <c r="QNM69" s="22"/>
      <c r="QNN69" s="22"/>
      <c r="QNO69" s="22"/>
      <c r="QNP69" s="22"/>
      <c r="QNQ69" s="22"/>
      <c r="QNR69" s="22"/>
      <c r="QNS69" s="22"/>
      <c r="QNT69" s="22"/>
      <c r="QNU69" s="22"/>
      <c r="QNV69" s="22"/>
      <c r="QNW69" s="22"/>
      <c r="QNX69" s="22"/>
      <c r="QNY69" s="22"/>
      <c r="QNZ69" s="22"/>
      <c r="QOA69" s="22"/>
      <c r="QOB69" s="22"/>
      <c r="QOC69" s="22"/>
      <c r="QOD69" s="22"/>
      <c r="QOE69" s="22"/>
      <c r="QOF69" s="22"/>
      <c r="QOG69" s="22"/>
      <c r="QOH69" s="22"/>
      <c r="QOI69" s="22"/>
      <c r="QOJ69" s="22"/>
      <c r="QOK69" s="22"/>
      <c r="QOL69" s="22"/>
      <c r="QOM69" s="22"/>
      <c r="QON69" s="22"/>
      <c r="QOO69" s="22"/>
      <c r="QOP69" s="22"/>
      <c r="QOQ69" s="22"/>
      <c r="QOR69" s="22"/>
      <c r="QOS69" s="22"/>
      <c r="QOT69" s="22"/>
      <c r="QOU69" s="22"/>
      <c r="QOV69" s="22"/>
      <c r="QOW69" s="22"/>
      <c r="QOX69" s="22"/>
      <c r="QOY69" s="22"/>
      <c r="QOZ69" s="22"/>
      <c r="QPA69" s="22"/>
      <c r="QPB69" s="22"/>
      <c r="QPC69" s="22"/>
      <c r="QPD69" s="22"/>
      <c r="QPE69" s="22"/>
      <c r="QPF69" s="22"/>
      <c r="QPG69" s="22"/>
      <c r="QPH69" s="22"/>
      <c r="QPI69" s="22"/>
      <c r="QPJ69" s="22"/>
      <c r="QPK69" s="22"/>
      <c r="QPL69" s="22"/>
      <c r="QPM69" s="22"/>
      <c r="QPN69" s="22"/>
      <c r="QPO69" s="22"/>
      <c r="QPP69" s="22"/>
      <c r="QPQ69" s="22"/>
      <c r="QPR69" s="22"/>
      <c r="QPS69" s="22"/>
      <c r="QPT69" s="22"/>
      <c r="QPU69" s="22"/>
      <c r="QPV69" s="22"/>
      <c r="QPW69" s="22"/>
      <c r="QPX69" s="22"/>
      <c r="QPY69" s="22"/>
      <c r="QPZ69" s="22"/>
      <c r="QQA69" s="22"/>
      <c r="QQB69" s="22"/>
      <c r="QQC69" s="22"/>
      <c r="QQD69" s="22"/>
      <c r="QQE69" s="22"/>
      <c r="QQF69" s="22"/>
      <c r="QQG69" s="22"/>
      <c r="QQH69" s="22"/>
      <c r="QQI69" s="22"/>
      <c r="QQJ69" s="22"/>
      <c r="QQK69" s="22"/>
      <c r="QQL69" s="22"/>
      <c r="QQM69" s="22"/>
      <c r="QQN69" s="22"/>
      <c r="QQO69" s="22"/>
      <c r="QQP69" s="22"/>
      <c r="QQQ69" s="22"/>
      <c r="QQR69" s="22"/>
      <c r="QQS69" s="22"/>
      <c r="QQT69" s="22"/>
      <c r="QQU69" s="22"/>
      <c r="QQV69" s="22"/>
      <c r="QQW69" s="22"/>
      <c r="QQX69" s="22"/>
      <c r="QQY69" s="22"/>
      <c r="QQZ69" s="22"/>
      <c r="QRA69" s="22"/>
      <c r="QRB69" s="22"/>
      <c r="QRC69" s="22"/>
      <c r="QRD69" s="22"/>
      <c r="QRE69" s="22"/>
      <c r="QRF69" s="22"/>
      <c r="QRG69" s="22"/>
      <c r="QRH69" s="22"/>
      <c r="QRI69" s="22"/>
      <c r="QRJ69" s="22"/>
      <c r="QRK69" s="22"/>
      <c r="QRL69" s="22"/>
      <c r="QRM69" s="22"/>
      <c r="QRN69" s="22"/>
      <c r="QRO69" s="22"/>
      <c r="QRP69" s="22"/>
      <c r="QRQ69" s="22"/>
      <c r="QRR69" s="22"/>
      <c r="QRS69" s="22"/>
      <c r="QRT69" s="22"/>
      <c r="QRU69" s="22"/>
      <c r="QRV69" s="22"/>
      <c r="QRW69" s="22"/>
      <c r="QRX69" s="22"/>
      <c r="QRY69" s="22"/>
      <c r="QRZ69" s="22"/>
      <c r="QSA69" s="22"/>
      <c r="QSB69" s="22"/>
      <c r="QSC69" s="22"/>
      <c r="QSD69" s="22"/>
      <c r="QSE69" s="22"/>
      <c r="QSF69" s="22"/>
      <c r="QSG69" s="22"/>
      <c r="QSH69" s="22"/>
      <c r="QSI69" s="22"/>
      <c r="QSJ69" s="22"/>
      <c r="QSK69" s="22"/>
      <c r="QSL69" s="22"/>
      <c r="QSM69" s="22"/>
      <c r="QSN69" s="22"/>
      <c r="QSO69" s="22"/>
      <c r="QSP69" s="22"/>
      <c r="QSQ69" s="22"/>
      <c r="QSR69" s="22"/>
      <c r="QSS69" s="22"/>
      <c r="QST69" s="22"/>
      <c r="QSU69" s="22"/>
      <c r="QSV69" s="22"/>
      <c r="QSW69" s="22"/>
      <c r="QSX69" s="22"/>
      <c r="QSY69" s="22"/>
      <c r="QSZ69" s="22"/>
      <c r="QTA69" s="22"/>
      <c r="QTB69" s="22"/>
      <c r="QTC69" s="22"/>
      <c r="QTD69" s="22"/>
      <c r="QTE69" s="22"/>
      <c r="QTF69" s="22"/>
      <c r="QTG69" s="22"/>
      <c r="QTH69" s="22"/>
      <c r="QTI69" s="22"/>
      <c r="QTJ69" s="22"/>
      <c r="QTK69" s="22"/>
      <c r="QTL69" s="22"/>
      <c r="QTM69" s="22"/>
      <c r="QTN69" s="22"/>
      <c r="QTO69" s="22"/>
      <c r="QTP69" s="22"/>
      <c r="QTQ69" s="22"/>
      <c r="QTR69" s="22"/>
      <c r="QTS69" s="22"/>
      <c r="QTT69" s="22"/>
      <c r="QTU69" s="22"/>
      <c r="QTV69" s="22"/>
      <c r="QTW69" s="22"/>
      <c r="QTX69" s="22"/>
      <c r="QTY69" s="22"/>
      <c r="QTZ69" s="22"/>
      <c r="QUA69" s="22"/>
      <c r="QUB69" s="22"/>
      <c r="QUC69" s="22"/>
      <c r="QUD69" s="22"/>
      <c r="QUE69" s="22"/>
      <c r="QUF69" s="22"/>
      <c r="QUG69" s="22"/>
      <c r="QUH69" s="22"/>
      <c r="QUI69" s="22"/>
      <c r="QUJ69" s="22"/>
      <c r="QUK69" s="22"/>
      <c r="QUL69" s="22"/>
      <c r="QUM69" s="22"/>
      <c r="QUN69" s="22"/>
      <c r="QUO69" s="22"/>
      <c r="QUP69" s="22"/>
      <c r="QUQ69" s="22"/>
      <c r="QUR69" s="22"/>
      <c r="QUS69" s="22"/>
      <c r="QUT69" s="22"/>
      <c r="QUU69" s="22"/>
      <c r="QUV69" s="22"/>
      <c r="QUW69" s="22"/>
      <c r="QUX69" s="22"/>
      <c r="QUY69" s="22"/>
      <c r="QUZ69" s="22"/>
      <c r="QVA69" s="22"/>
      <c r="QVB69" s="22"/>
      <c r="QVC69" s="22"/>
      <c r="QVD69" s="22"/>
      <c r="QVE69" s="22"/>
      <c r="QVF69" s="22"/>
      <c r="QVG69" s="22"/>
      <c r="QVH69" s="22"/>
      <c r="QVI69" s="22"/>
      <c r="QVJ69" s="22"/>
      <c r="QVK69" s="22"/>
      <c r="QVL69" s="22"/>
      <c r="QVM69" s="22"/>
      <c r="QVN69" s="22"/>
      <c r="QVO69" s="22"/>
      <c r="QVP69" s="22"/>
      <c r="QVQ69" s="22"/>
      <c r="QVR69" s="22"/>
      <c r="QVS69" s="22"/>
      <c r="QVT69" s="22"/>
      <c r="QVU69" s="22"/>
      <c r="QVV69" s="22"/>
      <c r="QVW69" s="22"/>
      <c r="QVX69" s="22"/>
      <c r="QVY69" s="22"/>
      <c r="QVZ69" s="22"/>
      <c r="QWA69" s="22"/>
      <c r="QWB69" s="22"/>
      <c r="QWC69" s="22"/>
      <c r="QWD69" s="22"/>
      <c r="QWE69" s="22"/>
      <c r="QWF69" s="22"/>
      <c r="QWG69" s="22"/>
      <c r="QWH69" s="22"/>
      <c r="QWI69" s="22"/>
      <c r="QWJ69" s="22"/>
      <c r="QWK69" s="22"/>
      <c r="QWL69" s="22"/>
      <c r="QWM69" s="22"/>
      <c r="QWN69" s="22"/>
      <c r="QWO69" s="22"/>
      <c r="QWP69" s="22"/>
      <c r="QWQ69" s="22"/>
      <c r="QWR69" s="22"/>
      <c r="QWS69" s="22"/>
      <c r="QWT69" s="22"/>
      <c r="QWU69" s="22"/>
      <c r="QWV69" s="22"/>
      <c r="QWW69" s="22"/>
      <c r="QWX69" s="22"/>
      <c r="QWY69" s="22"/>
      <c r="QWZ69" s="22"/>
      <c r="QXA69" s="22"/>
      <c r="QXB69" s="22"/>
      <c r="QXC69" s="22"/>
      <c r="QXD69" s="22"/>
      <c r="QXE69" s="22"/>
      <c r="QXF69" s="22"/>
      <c r="QXG69" s="22"/>
      <c r="QXH69" s="22"/>
      <c r="QXI69" s="22"/>
      <c r="QXJ69" s="22"/>
      <c r="QXK69" s="22"/>
      <c r="QXL69" s="22"/>
      <c r="QXM69" s="22"/>
      <c r="QXN69" s="22"/>
      <c r="QXO69" s="22"/>
      <c r="QXP69" s="22"/>
      <c r="QXQ69" s="22"/>
      <c r="QXR69" s="22"/>
      <c r="QXS69" s="22"/>
      <c r="QXT69" s="22"/>
      <c r="QXU69" s="22"/>
      <c r="QXV69" s="22"/>
      <c r="QXW69" s="22"/>
      <c r="QXX69" s="22"/>
      <c r="QXY69" s="22"/>
      <c r="QXZ69" s="22"/>
      <c r="QYA69" s="22"/>
      <c r="QYB69" s="22"/>
      <c r="QYC69" s="22"/>
      <c r="QYD69" s="22"/>
      <c r="QYE69" s="22"/>
      <c r="QYF69" s="22"/>
      <c r="QYG69" s="22"/>
      <c r="QYH69" s="22"/>
      <c r="QYI69" s="22"/>
      <c r="QYJ69" s="22"/>
      <c r="QYK69" s="22"/>
      <c r="QYL69" s="22"/>
      <c r="QYM69" s="22"/>
      <c r="QYN69" s="22"/>
      <c r="QYO69" s="22"/>
      <c r="QYP69" s="22"/>
      <c r="QYQ69" s="22"/>
      <c r="QYR69" s="22"/>
      <c r="QYS69" s="22"/>
      <c r="QYT69" s="22"/>
      <c r="QYU69" s="22"/>
      <c r="QYV69" s="22"/>
      <c r="QYW69" s="22"/>
      <c r="QYX69" s="22"/>
      <c r="QYY69" s="22"/>
      <c r="QYZ69" s="22"/>
      <c r="QZA69" s="22"/>
      <c r="QZB69" s="22"/>
      <c r="QZC69" s="22"/>
      <c r="QZD69" s="22"/>
      <c r="QZE69" s="22"/>
      <c r="QZF69" s="22"/>
      <c r="QZG69" s="22"/>
      <c r="QZH69" s="22"/>
      <c r="QZI69" s="22"/>
      <c r="QZJ69" s="22"/>
      <c r="QZK69" s="22"/>
      <c r="QZL69" s="22"/>
      <c r="QZM69" s="22"/>
      <c r="QZN69" s="22"/>
      <c r="QZO69" s="22"/>
      <c r="QZP69" s="22"/>
      <c r="QZQ69" s="22"/>
      <c r="QZR69" s="22"/>
      <c r="QZS69" s="22"/>
      <c r="QZT69" s="22"/>
      <c r="QZU69" s="22"/>
      <c r="QZV69" s="22"/>
      <c r="QZW69" s="22"/>
      <c r="QZX69" s="22"/>
      <c r="QZY69" s="22"/>
      <c r="QZZ69" s="22"/>
      <c r="RAA69" s="22"/>
      <c r="RAB69" s="22"/>
      <c r="RAC69" s="22"/>
      <c r="RAD69" s="22"/>
      <c r="RAE69" s="22"/>
      <c r="RAF69" s="22"/>
      <c r="RAG69" s="22"/>
      <c r="RAH69" s="22"/>
      <c r="RAI69" s="22"/>
      <c r="RAJ69" s="22"/>
      <c r="RAK69" s="22"/>
      <c r="RAL69" s="22"/>
      <c r="RAM69" s="22"/>
      <c r="RAN69" s="22"/>
      <c r="RAO69" s="22"/>
      <c r="RAP69" s="22"/>
      <c r="RAQ69" s="22"/>
      <c r="RAR69" s="22"/>
      <c r="RAS69" s="22"/>
      <c r="RAT69" s="22"/>
      <c r="RAU69" s="22"/>
      <c r="RAV69" s="22"/>
      <c r="RAW69" s="22"/>
      <c r="RAX69" s="22"/>
      <c r="RAY69" s="22"/>
      <c r="RAZ69" s="22"/>
      <c r="RBA69" s="22"/>
      <c r="RBB69" s="22"/>
      <c r="RBC69" s="22"/>
      <c r="RBD69" s="22"/>
      <c r="RBE69" s="22"/>
      <c r="RBF69" s="22"/>
      <c r="RBG69" s="22"/>
      <c r="RBH69" s="22"/>
      <c r="RBI69" s="22"/>
      <c r="RBJ69" s="22"/>
      <c r="RBK69" s="22"/>
      <c r="RBL69" s="22"/>
      <c r="RBM69" s="22"/>
      <c r="RBN69" s="22"/>
      <c r="RBO69" s="22"/>
      <c r="RBP69" s="22"/>
      <c r="RBQ69" s="22"/>
      <c r="RBR69" s="22"/>
      <c r="RBS69" s="22"/>
      <c r="RBT69" s="22"/>
      <c r="RBU69" s="22"/>
      <c r="RBV69" s="22"/>
      <c r="RBW69" s="22"/>
      <c r="RBX69" s="22"/>
      <c r="RBY69" s="22"/>
      <c r="RBZ69" s="22"/>
      <c r="RCA69" s="22"/>
      <c r="RCB69" s="22"/>
      <c r="RCC69" s="22"/>
      <c r="RCD69" s="22"/>
      <c r="RCE69" s="22"/>
      <c r="RCF69" s="22"/>
      <c r="RCG69" s="22"/>
      <c r="RCH69" s="22"/>
      <c r="RCI69" s="22"/>
      <c r="RCJ69" s="22"/>
      <c r="RCK69" s="22"/>
      <c r="RCL69" s="22"/>
      <c r="RCM69" s="22"/>
      <c r="RCN69" s="22"/>
      <c r="RCO69" s="22"/>
      <c r="RCP69" s="22"/>
      <c r="RCQ69" s="22"/>
      <c r="RCR69" s="22"/>
      <c r="RCS69" s="22"/>
      <c r="RCT69" s="22"/>
      <c r="RCU69" s="22"/>
      <c r="RCV69" s="22"/>
      <c r="RCW69" s="22"/>
      <c r="RCX69" s="22"/>
      <c r="RCY69" s="22"/>
      <c r="RCZ69" s="22"/>
      <c r="RDA69" s="22"/>
      <c r="RDB69" s="22"/>
      <c r="RDC69" s="22"/>
      <c r="RDD69" s="22"/>
      <c r="RDE69" s="22"/>
      <c r="RDF69" s="22"/>
      <c r="RDG69" s="22"/>
      <c r="RDH69" s="22"/>
      <c r="RDI69" s="22"/>
      <c r="RDJ69" s="22"/>
      <c r="RDK69" s="22"/>
      <c r="RDL69" s="22"/>
      <c r="RDM69" s="22"/>
      <c r="RDN69" s="22"/>
      <c r="RDO69" s="22"/>
      <c r="RDP69" s="22"/>
      <c r="RDQ69" s="22"/>
      <c r="RDR69" s="22"/>
      <c r="RDS69" s="22"/>
      <c r="RDT69" s="22"/>
      <c r="RDU69" s="22"/>
      <c r="RDV69" s="22"/>
      <c r="RDW69" s="22"/>
      <c r="RDX69" s="22"/>
      <c r="RDY69" s="22"/>
      <c r="RDZ69" s="22"/>
      <c r="REA69" s="22"/>
      <c r="REB69" s="22"/>
      <c r="REC69" s="22"/>
      <c r="RED69" s="22"/>
      <c r="REE69" s="22"/>
      <c r="REF69" s="22"/>
      <c r="REG69" s="22"/>
      <c r="REH69" s="22"/>
      <c r="REI69" s="22"/>
      <c r="REJ69" s="22"/>
      <c r="REK69" s="22"/>
      <c r="REL69" s="22"/>
      <c r="REM69" s="22"/>
      <c r="REN69" s="22"/>
      <c r="REO69" s="22"/>
      <c r="REP69" s="22"/>
      <c r="REQ69" s="22"/>
      <c r="RER69" s="22"/>
      <c r="RES69" s="22"/>
      <c r="RET69" s="22"/>
      <c r="REU69" s="22"/>
      <c r="REV69" s="22"/>
      <c r="REW69" s="22"/>
      <c r="REX69" s="22"/>
      <c r="REY69" s="22"/>
      <c r="REZ69" s="22"/>
      <c r="RFA69" s="22"/>
      <c r="RFB69" s="22"/>
      <c r="RFC69" s="22"/>
      <c r="RFD69" s="22"/>
      <c r="RFE69" s="22"/>
      <c r="RFF69" s="22"/>
      <c r="RFG69" s="22"/>
      <c r="RFH69" s="22"/>
      <c r="RFI69" s="22"/>
      <c r="RFJ69" s="22"/>
      <c r="RFK69" s="22"/>
      <c r="RFL69" s="22"/>
      <c r="RFM69" s="22"/>
      <c r="RFN69" s="22"/>
      <c r="RFO69" s="22"/>
      <c r="RFP69" s="22"/>
      <c r="RFQ69" s="22"/>
      <c r="RFR69" s="22"/>
      <c r="RFS69" s="22"/>
      <c r="RFT69" s="22"/>
      <c r="RFU69" s="22"/>
      <c r="RFV69" s="22"/>
      <c r="RFW69" s="22"/>
      <c r="RFX69" s="22"/>
      <c r="RFY69" s="22"/>
      <c r="RFZ69" s="22"/>
      <c r="RGA69" s="22"/>
      <c r="RGB69" s="22"/>
      <c r="RGC69" s="22"/>
      <c r="RGD69" s="22"/>
      <c r="RGE69" s="22"/>
      <c r="RGF69" s="22"/>
      <c r="RGG69" s="22"/>
      <c r="RGH69" s="22"/>
      <c r="RGI69" s="22"/>
      <c r="RGJ69" s="22"/>
      <c r="RGK69" s="22"/>
      <c r="RGL69" s="22"/>
      <c r="RGM69" s="22"/>
      <c r="RGN69" s="22"/>
      <c r="RGO69" s="22"/>
      <c r="RGP69" s="22"/>
      <c r="RGQ69" s="22"/>
      <c r="RGR69" s="22"/>
      <c r="RGS69" s="22"/>
      <c r="RGT69" s="22"/>
      <c r="RGU69" s="22"/>
      <c r="RGV69" s="22"/>
      <c r="RGW69" s="22"/>
      <c r="RGX69" s="22"/>
      <c r="RGY69" s="22"/>
      <c r="RGZ69" s="22"/>
      <c r="RHA69" s="22"/>
      <c r="RHB69" s="22"/>
      <c r="RHC69" s="22"/>
      <c r="RHD69" s="22"/>
      <c r="RHE69" s="22"/>
      <c r="RHF69" s="22"/>
      <c r="RHG69" s="22"/>
      <c r="RHH69" s="22"/>
      <c r="RHI69" s="22"/>
      <c r="RHJ69" s="22"/>
      <c r="RHK69" s="22"/>
      <c r="RHL69" s="22"/>
      <c r="RHM69" s="22"/>
      <c r="RHN69" s="22"/>
      <c r="RHO69" s="22"/>
      <c r="RHP69" s="22"/>
      <c r="RHQ69" s="22"/>
      <c r="RHR69" s="22"/>
      <c r="RHS69" s="22"/>
      <c r="RHT69" s="22"/>
      <c r="RHU69" s="22"/>
      <c r="RHV69" s="22"/>
      <c r="RHW69" s="22"/>
      <c r="RHX69" s="22"/>
      <c r="RHY69" s="22"/>
      <c r="RHZ69" s="22"/>
      <c r="RIA69" s="22"/>
      <c r="RIB69" s="22"/>
      <c r="RIC69" s="22"/>
      <c r="RID69" s="22"/>
      <c r="RIE69" s="22"/>
      <c r="RIF69" s="22"/>
      <c r="RIG69" s="22"/>
      <c r="RIH69" s="22"/>
      <c r="RII69" s="22"/>
      <c r="RIJ69" s="22"/>
      <c r="RIK69" s="22"/>
      <c r="RIL69" s="22"/>
      <c r="RIM69" s="22"/>
      <c r="RIN69" s="22"/>
      <c r="RIO69" s="22"/>
      <c r="RIP69" s="22"/>
      <c r="RIQ69" s="22"/>
      <c r="RIR69" s="22"/>
      <c r="RIS69" s="22"/>
      <c r="RIT69" s="22"/>
      <c r="RIU69" s="22"/>
      <c r="RIV69" s="22"/>
      <c r="RIW69" s="22"/>
      <c r="RIX69" s="22"/>
      <c r="RIY69" s="22"/>
      <c r="RIZ69" s="22"/>
      <c r="RJA69" s="22"/>
      <c r="RJB69" s="22"/>
      <c r="RJC69" s="22"/>
      <c r="RJD69" s="22"/>
      <c r="RJE69" s="22"/>
      <c r="RJF69" s="22"/>
      <c r="RJG69" s="22"/>
      <c r="RJH69" s="22"/>
      <c r="RJI69" s="22"/>
      <c r="RJJ69" s="22"/>
      <c r="RJK69" s="22"/>
      <c r="RJL69" s="22"/>
      <c r="RJM69" s="22"/>
      <c r="RJN69" s="22"/>
      <c r="RJO69" s="22"/>
      <c r="RJP69" s="22"/>
      <c r="RJQ69" s="22"/>
      <c r="RJR69" s="22"/>
      <c r="RJS69" s="22"/>
      <c r="RJT69" s="22"/>
      <c r="RJU69" s="22"/>
      <c r="RJV69" s="22"/>
      <c r="RJW69" s="22"/>
      <c r="RJX69" s="22"/>
      <c r="RJY69" s="22"/>
      <c r="RJZ69" s="22"/>
      <c r="RKA69" s="22"/>
      <c r="RKB69" s="22"/>
      <c r="RKC69" s="22"/>
      <c r="RKD69" s="22"/>
      <c r="RKE69" s="22"/>
      <c r="RKF69" s="22"/>
      <c r="RKG69" s="22"/>
      <c r="RKH69" s="22"/>
      <c r="RKI69" s="22"/>
      <c r="RKJ69" s="22"/>
      <c r="RKK69" s="22"/>
      <c r="RKL69" s="22"/>
      <c r="RKM69" s="22"/>
      <c r="RKN69" s="22"/>
      <c r="RKO69" s="22"/>
      <c r="RKP69" s="22"/>
      <c r="RKQ69" s="22"/>
      <c r="RKR69" s="22"/>
      <c r="RKS69" s="22"/>
      <c r="RKT69" s="22"/>
      <c r="RKU69" s="22"/>
      <c r="RKV69" s="22"/>
      <c r="RKW69" s="22"/>
      <c r="RKX69" s="22"/>
      <c r="RKY69" s="22"/>
      <c r="RKZ69" s="22"/>
      <c r="RLA69" s="22"/>
      <c r="RLB69" s="22"/>
      <c r="RLC69" s="22"/>
      <c r="RLD69" s="22"/>
      <c r="RLE69" s="22"/>
      <c r="RLF69" s="22"/>
      <c r="RLG69" s="22"/>
      <c r="RLH69" s="22"/>
      <c r="RLI69" s="22"/>
      <c r="RLJ69" s="22"/>
      <c r="RLK69" s="22"/>
      <c r="RLL69" s="22"/>
      <c r="RLM69" s="22"/>
      <c r="RLN69" s="22"/>
      <c r="RLO69" s="22"/>
      <c r="RLP69" s="22"/>
      <c r="RLQ69" s="22"/>
      <c r="RLR69" s="22"/>
      <c r="RLS69" s="22"/>
      <c r="RLT69" s="22"/>
      <c r="RLU69" s="22"/>
      <c r="RLV69" s="22"/>
      <c r="RLW69" s="22"/>
      <c r="RLX69" s="22"/>
      <c r="RLY69" s="22"/>
      <c r="RLZ69" s="22"/>
      <c r="RMA69" s="22"/>
      <c r="RMB69" s="22"/>
      <c r="RMC69" s="22"/>
      <c r="RMD69" s="22"/>
      <c r="RME69" s="22"/>
      <c r="RMF69" s="22"/>
      <c r="RMG69" s="22"/>
      <c r="RMH69" s="22"/>
      <c r="RMI69" s="22"/>
      <c r="RMJ69" s="22"/>
      <c r="RMK69" s="22"/>
      <c r="RML69" s="22"/>
      <c r="RMM69" s="22"/>
      <c r="RMN69" s="22"/>
      <c r="RMO69" s="22"/>
      <c r="RMP69" s="22"/>
      <c r="RMQ69" s="22"/>
      <c r="RMR69" s="22"/>
      <c r="RMS69" s="22"/>
      <c r="RMT69" s="22"/>
      <c r="RMU69" s="22"/>
      <c r="RMV69" s="22"/>
      <c r="RMW69" s="22"/>
      <c r="RMX69" s="22"/>
      <c r="RMY69" s="22"/>
      <c r="RMZ69" s="22"/>
      <c r="RNA69" s="22"/>
      <c r="RNB69" s="22"/>
      <c r="RNC69" s="22"/>
      <c r="RND69" s="22"/>
      <c r="RNE69" s="22"/>
      <c r="RNF69" s="22"/>
      <c r="RNG69" s="22"/>
      <c r="RNH69" s="22"/>
      <c r="RNI69" s="22"/>
      <c r="RNJ69" s="22"/>
      <c r="RNK69" s="22"/>
      <c r="RNL69" s="22"/>
      <c r="RNM69" s="22"/>
      <c r="RNN69" s="22"/>
      <c r="RNO69" s="22"/>
      <c r="RNP69" s="22"/>
      <c r="RNQ69" s="22"/>
      <c r="RNR69" s="22"/>
      <c r="RNS69" s="22"/>
      <c r="RNT69" s="22"/>
      <c r="RNU69" s="22"/>
      <c r="RNV69" s="22"/>
      <c r="RNW69" s="22"/>
      <c r="RNX69" s="22"/>
      <c r="RNY69" s="22"/>
      <c r="RNZ69" s="22"/>
      <c r="ROA69" s="22"/>
      <c r="ROB69" s="22"/>
      <c r="ROC69" s="22"/>
      <c r="ROD69" s="22"/>
      <c r="ROE69" s="22"/>
      <c r="ROF69" s="22"/>
      <c r="ROG69" s="22"/>
      <c r="ROH69" s="22"/>
      <c r="ROI69" s="22"/>
      <c r="ROJ69" s="22"/>
      <c r="ROK69" s="22"/>
      <c r="ROL69" s="22"/>
      <c r="ROM69" s="22"/>
      <c r="RON69" s="22"/>
      <c r="ROO69" s="22"/>
      <c r="ROP69" s="22"/>
      <c r="ROQ69" s="22"/>
      <c r="ROR69" s="22"/>
      <c r="ROS69" s="22"/>
      <c r="ROT69" s="22"/>
      <c r="ROU69" s="22"/>
      <c r="ROV69" s="22"/>
      <c r="ROW69" s="22"/>
      <c r="ROX69" s="22"/>
      <c r="ROY69" s="22"/>
      <c r="ROZ69" s="22"/>
      <c r="RPA69" s="22"/>
      <c r="RPB69" s="22"/>
      <c r="RPC69" s="22"/>
      <c r="RPD69" s="22"/>
      <c r="RPE69" s="22"/>
      <c r="RPF69" s="22"/>
      <c r="RPG69" s="22"/>
      <c r="RPH69" s="22"/>
      <c r="RPI69" s="22"/>
      <c r="RPJ69" s="22"/>
      <c r="RPK69" s="22"/>
      <c r="RPL69" s="22"/>
      <c r="RPM69" s="22"/>
      <c r="RPN69" s="22"/>
      <c r="RPO69" s="22"/>
      <c r="RPP69" s="22"/>
      <c r="RPQ69" s="22"/>
      <c r="RPR69" s="22"/>
      <c r="RPS69" s="22"/>
      <c r="RPT69" s="22"/>
      <c r="RPU69" s="22"/>
      <c r="RPV69" s="22"/>
      <c r="RPW69" s="22"/>
      <c r="RPX69" s="22"/>
      <c r="RPY69" s="22"/>
      <c r="RPZ69" s="22"/>
      <c r="RQA69" s="22"/>
      <c r="RQB69" s="22"/>
      <c r="RQC69" s="22"/>
      <c r="RQD69" s="22"/>
      <c r="RQE69" s="22"/>
      <c r="RQF69" s="22"/>
      <c r="RQG69" s="22"/>
      <c r="RQH69" s="22"/>
      <c r="RQI69" s="22"/>
      <c r="RQJ69" s="22"/>
      <c r="RQK69" s="22"/>
      <c r="RQL69" s="22"/>
      <c r="RQM69" s="22"/>
      <c r="RQN69" s="22"/>
      <c r="RQO69" s="22"/>
      <c r="RQP69" s="22"/>
      <c r="RQQ69" s="22"/>
      <c r="RQR69" s="22"/>
      <c r="RQS69" s="22"/>
      <c r="RQT69" s="22"/>
      <c r="RQU69" s="22"/>
      <c r="RQV69" s="22"/>
      <c r="RQW69" s="22"/>
      <c r="RQX69" s="22"/>
      <c r="RQY69" s="22"/>
      <c r="RQZ69" s="22"/>
      <c r="RRA69" s="22"/>
      <c r="RRB69" s="22"/>
      <c r="RRC69" s="22"/>
      <c r="RRD69" s="22"/>
      <c r="RRE69" s="22"/>
      <c r="RRF69" s="22"/>
      <c r="RRG69" s="22"/>
      <c r="RRH69" s="22"/>
      <c r="RRI69" s="22"/>
      <c r="RRJ69" s="22"/>
      <c r="RRK69" s="22"/>
      <c r="RRL69" s="22"/>
      <c r="RRM69" s="22"/>
      <c r="RRN69" s="22"/>
      <c r="RRO69" s="22"/>
      <c r="RRP69" s="22"/>
      <c r="RRQ69" s="22"/>
      <c r="RRR69" s="22"/>
      <c r="RRS69" s="22"/>
      <c r="RRT69" s="22"/>
      <c r="RRU69" s="22"/>
      <c r="RRV69" s="22"/>
      <c r="RRW69" s="22"/>
      <c r="RRX69" s="22"/>
      <c r="RRY69" s="22"/>
      <c r="RRZ69" s="22"/>
      <c r="RSA69" s="22"/>
      <c r="RSB69" s="22"/>
      <c r="RSC69" s="22"/>
      <c r="RSD69" s="22"/>
      <c r="RSE69" s="22"/>
      <c r="RSF69" s="22"/>
      <c r="RSG69" s="22"/>
      <c r="RSH69" s="22"/>
      <c r="RSI69" s="22"/>
      <c r="RSJ69" s="22"/>
      <c r="RSK69" s="22"/>
      <c r="RSL69" s="22"/>
      <c r="RSM69" s="22"/>
      <c r="RSN69" s="22"/>
      <c r="RSO69" s="22"/>
      <c r="RSP69" s="22"/>
      <c r="RSQ69" s="22"/>
      <c r="RSR69" s="22"/>
      <c r="RSS69" s="22"/>
      <c r="RST69" s="22"/>
      <c r="RSU69" s="22"/>
      <c r="RSV69" s="22"/>
      <c r="RSW69" s="22"/>
      <c r="RSX69" s="22"/>
      <c r="RSY69" s="22"/>
      <c r="RSZ69" s="22"/>
      <c r="RTA69" s="22"/>
      <c r="RTB69" s="22"/>
      <c r="RTC69" s="22"/>
      <c r="RTD69" s="22"/>
      <c r="RTE69" s="22"/>
      <c r="RTF69" s="22"/>
      <c r="RTG69" s="22"/>
      <c r="RTH69" s="22"/>
      <c r="RTI69" s="22"/>
      <c r="RTJ69" s="22"/>
      <c r="RTK69" s="22"/>
      <c r="RTL69" s="22"/>
      <c r="RTM69" s="22"/>
      <c r="RTN69" s="22"/>
      <c r="RTO69" s="22"/>
      <c r="RTP69" s="22"/>
      <c r="RTQ69" s="22"/>
      <c r="RTR69" s="22"/>
      <c r="RTS69" s="22"/>
      <c r="RTT69" s="22"/>
      <c r="RTU69" s="22"/>
      <c r="RTV69" s="22"/>
      <c r="RTW69" s="22"/>
      <c r="RTX69" s="22"/>
      <c r="RTY69" s="22"/>
      <c r="RTZ69" s="22"/>
      <c r="RUA69" s="22"/>
      <c r="RUB69" s="22"/>
      <c r="RUC69" s="22"/>
      <c r="RUD69" s="22"/>
      <c r="RUE69" s="22"/>
      <c r="RUF69" s="22"/>
      <c r="RUG69" s="22"/>
      <c r="RUH69" s="22"/>
      <c r="RUI69" s="22"/>
      <c r="RUJ69" s="22"/>
      <c r="RUK69" s="22"/>
      <c r="RUL69" s="22"/>
      <c r="RUM69" s="22"/>
      <c r="RUN69" s="22"/>
      <c r="RUO69" s="22"/>
      <c r="RUP69" s="22"/>
      <c r="RUQ69" s="22"/>
      <c r="RUR69" s="22"/>
      <c r="RUS69" s="22"/>
      <c r="RUT69" s="22"/>
      <c r="RUU69" s="22"/>
      <c r="RUV69" s="22"/>
      <c r="RUW69" s="22"/>
      <c r="RUX69" s="22"/>
      <c r="RUY69" s="22"/>
      <c r="RUZ69" s="22"/>
      <c r="RVA69" s="22"/>
      <c r="RVB69" s="22"/>
      <c r="RVC69" s="22"/>
      <c r="RVD69" s="22"/>
      <c r="RVE69" s="22"/>
      <c r="RVF69" s="22"/>
      <c r="RVG69" s="22"/>
      <c r="RVH69" s="22"/>
      <c r="RVI69" s="22"/>
      <c r="RVJ69" s="22"/>
      <c r="RVK69" s="22"/>
      <c r="RVL69" s="22"/>
      <c r="RVM69" s="22"/>
      <c r="RVN69" s="22"/>
      <c r="RVO69" s="22"/>
      <c r="RVP69" s="22"/>
      <c r="RVQ69" s="22"/>
      <c r="RVR69" s="22"/>
      <c r="RVS69" s="22"/>
      <c r="RVT69" s="22"/>
      <c r="RVU69" s="22"/>
      <c r="RVV69" s="22"/>
      <c r="RVW69" s="22"/>
      <c r="RVX69" s="22"/>
      <c r="RVY69" s="22"/>
      <c r="RVZ69" s="22"/>
      <c r="RWA69" s="22"/>
      <c r="RWB69" s="22"/>
      <c r="RWC69" s="22"/>
      <c r="RWD69" s="22"/>
      <c r="RWE69" s="22"/>
      <c r="RWF69" s="22"/>
      <c r="RWG69" s="22"/>
      <c r="RWH69" s="22"/>
      <c r="RWI69" s="22"/>
      <c r="RWJ69" s="22"/>
      <c r="RWK69" s="22"/>
      <c r="RWL69" s="22"/>
      <c r="RWM69" s="22"/>
      <c r="RWN69" s="22"/>
      <c r="RWO69" s="22"/>
      <c r="RWP69" s="22"/>
      <c r="RWQ69" s="22"/>
      <c r="RWR69" s="22"/>
      <c r="RWS69" s="22"/>
      <c r="RWT69" s="22"/>
      <c r="RWU69" s="22"/>
      <c r="RWV69" s="22"/>
      <c r="RWW69" s="22"/>
      <c r="RWX69" s="22"/>
      <c r="RWY69" s="22"/>
      <c r="RWZ69" s="22"/>
      <c r="RXA69" s="22"/>
      <c r="RXB69" s="22"/>
      <c r="RXC69" s="22"/>
      <c r="RXD69" s="22"/>
      <c r="RXE69" s="22"/>
      <c r="RXF69" s="22"/>
      <c r="RXG69" s="22"/>
      <c r="RXH69" s="22"/>
      <c r="RXI69" s="22"/>
      <c r="RXJ69" s="22"/>
      <c r="RXK69" s="22"/>
      <c r="RXL69" s="22"/>
      <c r="RXM69" s="22"/>
      <c r="RXN69" s="22"/>
      <c r="RXO69" s="22"/>
      <c r="RXP69" s="22"/>
      <c r="RXQ69" s="22"/>
      <c r="RXR69" s="22"/>
      <c r="RXS69" s="22"/>
      <c r="RXT69" s="22"/>
      <c r="RXU69" s="22"/>
      <c r="RXV69" s="22"/>
      <c r="RXW69" s="22"/>
      <c r="RXX69" s="22"/>
      <c r="RXY69" s="22"/>
      <c r="RXZ69" s="22"/>
      <c r="RYA69" s="22"/>
      <c r="RYB69" s="22"/>
      <c r="RYC69" s="22"/>
      <c r="RYD69" s="22"/>
      <c r="RYE69" s="22"/>
      <c r="RYF69" s="22"/>
      <c r="RYG69" s="22"/>
      <c r="RYH69" s="22"/>
      <c r="RYI69" s="22"/>
      <c r="RYJ69" s="22"/>
      <c r="RYK69" s="22"/>
      <c r="RYL69" s="22"/>
      <c r="RYM69" s="22"/>
      <c r="RYN69" s="22"/>
      <c r="RYO69" s="22"/>
      <c r="RYP69" s="22"/>
      <c r="RYQ69" s="22"/>
      <c r="RYR69" s="22"/>
      <c r="RYS69" s="22"/>
      <c r="RYT69" s="22"/>
      <c r="RYU69" s="22"/>
      <c r="RYV69" s="22"/>
      <c r="RYW69" s="22"/>
      <c r="RYX69" s="22"/>
      <c r="RYY69" s="22"/>
      <c r="RYZ69" s="22"/>
      <c r="RZA69" s="22"/>
      <c r="RZB69" s="22"/>
      <c r="RZC69" s="22"/>
      <c r="RZD69" s="22"/>
      <c r="RZE69" s="22"/>
      <c r="RZF69" s="22"/>
      <c r="RZG69" s="22"/>
      <c r="RZH69" s="22"/>
      <c r="RZI69" s="22"/>
      <c r="RZJ69" s="22"/>
      <c r="RZK69" s="22"/>
      <c r="RZL69" s="22"/>
      <c r="RZM69" s="22"/>
      <c r="RZN69" s="22"/>
      <c r="RZO69" s="22"/>
      <c r="RZP69" s="22"/>
      <c r="RZQ69" s="22"/>
      <c r="RZR69" s="22"/>
      <c r="RZS69" s="22"/>
      <c r="RZT69" s="22"/>
      <c r="RZU69" s="22"/>
      <c r="RZV69" s="22"/>
      <c r="RZW69" s="22"/>
      <c r="RZX69" s="22"/>
      <c r="RZY69" s="22"/>
      <c r="RZZ69" s="22"/>
      <c r="SAA69" s="22"/>
      <c r="SAB69" s="22"/>
      <c r="SAC69" s="22"/>
      <c r="SAD69" s="22"/>
      <c r="SAE69" s="22"/>
      <c r="SAF69" s="22"/>
      <c r="SAG69" s="22"/>
      <c r="SAH69" s="22"/>
      <c r="SAI69" s="22"/>
      <c r="SAJ69" s="22"/>
      <c r="SAK69" s="22"/>
      <c r="SAL69" s="22"/>
      <c r="SAM69" s="22"/>
      <c r="SAN69" s="22"/>
      <c r="SAO69" s="22"/>
      <c r="SAP69" s="22"/>
      <c r="SAQ69" s="22"/>
      <c r="SAR69" s="22"/>
      <c r="SAS69" s="22"/>
      <c r="SAT69" s="22"/>
      <c r="SAU69" s="22"/>
      <c r="SAV69" s="22"/>
      <c r="SAW69" s="22"/>
      <c r="SAX69" s="22"/>
      <c r="SAY69" s="22"/>
      <c r="SAZ69" s="22"/>
      <c r="SBA69" s="22"/>
      <c r="SBB69" s="22"/>
      <c r="SBC69" s="22"/>
      <c r="SBD69" s="22"/>
      <c r="SBE69" s="22"/>
      <c r="SBF69" s="22"/>
      <c r="SBG69" s="22"/>
      <c r="SBH69" s="22"/>
      <c r="SBI69" s="22"/>
      <c r="SBJ69" s="22"/>
      <c r="SBK69" s="22"/>
      <c r="SBL69" s="22"/>
      <c r="SBM69" s="22"/>
      <c r="SBN69" s="22"/>
      <c r="SBO69" s="22"/>
      <c r="SBP69" s="22"/>
      <c r="SBQ69" s="22"/>
      <c r="SBR69" s="22"/>
      <c r="SBS69" s="22"/>
      <c r="SBT69" s="22"/>
      <c r="SBU69" s="22"/>
      <c r="SBV69" s="22"/>
      <c r="SBW69" s="22"/>
      <c r="SBX69" s="22"/>
      <c r="SBY69" s="22"/>
      <c r="SBZ69" s="22"/>
      <c r="SCA69" s="22"/>
      <c r="SCB69" s="22"/>
      <c r="SCC69" s="22"/>
      <c r="SCD69" s="22"/>
      <c r="SCE69" s="22"/>
      <c r="SCF69" s="22"/>
      <c r="SCG69" s="22"/>
      <c r="SCH69" s="22"/>
      <c r="SCI69" s="22"/>
      <c r="SCJ69" s="22"/>
      <c r="SCK69" s="22"/>
      <c r="SCL69" s="22"/>
      <c r="SCM69" s="22"/>
      <c r="SCN69" s="22"/>
      <c r="SCO69" s="22"/>
      <c r="SCP69" s="22"/>
      <c r="SCQ69" s="22"/>
      <c r="SCR69" s="22"/>
      <c r="SCS69" s="22"/>
      <c r="SCT69" s="22"/>
      <c r="SCU69" s="22"/>
      <c r="SCV69" s="22"/>
      <c r="SCW69" s="22"/>
      <c r="SCX69" s="22"/>
      <c r="SCY69" s="22"/>
      <c r="SCZ69" s="22"/>
      <c r="SDA69" s="22"/>
      <c r="SDB69" s="22"/>
      <c r="SDC69" s="22"/>
      <c r="SDD69" s="22"/>
      <c r="SDE69" s="22"/>
      <c r="SDF69" s="22"/>
      <c r="SDG69" s="22"/>
      <c r="SDH69" s="22"/>
      <c r="SDI69" s="22"/>
      <c r="SDJ69" s="22"/>
      <c r="SDK69" s="22"/>
      <c r="SDL69" s="22"/>
      <c r="SDM69" s="22"/>
      <c r="SDN69" s="22"/>
      <c r="SDO69" s="22"/>
      <c r="SDP69" s="22"/>
      <c r="SDQ69" s="22"/>
      <c r="SDR69" s="22"/>
      <c r="SDS69" s="22"/>
      <c r="SDT69" s="22"/>
      <c r="SDU69" s="22"/>
      <c r="SDV69" s="22"/>
      <c r="SDW69" s="22"/>
      <c r="SDX69" s="22"/>
      <c r="SDY69" s="22"/>
      <c r="SDZ69" s="22"/>
      <c r="SEA69" s="22"/>
      <c r="SEB69" s="22"/>
      <c r="SEC69" s="22"/>
      <c r="SED69" s="22"/>
      <c r="SEE69" s="22"/>
      <c r="SEF69" s="22"/>
      <c r="SEG69" s="22"/>
      <c r="SEH69" s="22"/>
      <c r="SEI69" s="22"/>
      <c r="SEJ69" s="22"/>
      <c r="SEK69" s="22"/>
      <c r="SEL69" s="22"/>
      <c r="SEM69" s="22"/>
      <c r="SEN69" s="22"/>
      <c r="SEO69" s="22"/>
      <c r="SEP69" s="22"/>
      <c r="SEQ69" s="22"/>
      <c r="SER69" s="22"/>
      <c r="SES69" s="22"/>
      <c r="SET69" s="22"/>
      <c r="SEU69" s="22"/>
      <c r="SEV69" s="22"/>
      <c r="SEW69" s="22"/>
      <c r="SEX69" s="22"/>
      <c r="SEY69" s="22"/>
      <c r="SEZ69" s="22"/>
      <c r="SFA69" s="22"/>
      <c r="SFB69" s="22"/>
      <c r="SFC69" s="22"/>
      <c r="SFD69" s="22"/>
      <c r="SFE69" s="22"/>
      <c r="SFF69" s="22"/>
      <c r="SFG69" s="22"/>
      <c r="SFH69" s="22"/>
      <c r="SFI69" s="22"/>
      <c r="SFJ69" s="22"/>
      <c r="SFK69" s="22"/>
      <c r="SFL69" s="22"/>
      <c r="SFM69" s="22"/>
      <c r="SFN69" s="22"/>
      <c r="SFO69" s="22"/>
      <c r="SFP69" s="22"/>
      <c r="SFQ69" s="22"/>
      <c r="SFR69" s="22"/>
      <c r="SFS69" s="22"/>
      <c r="SFT69" s="22"/>
      <c r="SFU69" s="22"/>
      <c r="SFV69" s="22"/>
      <c r="SFW69" s="22"/>
      <c r="SFX69" s="22"/>
      <c r="SFY69" s="22"/>
      <c r="SFZ69" s="22"/>
      <c r="SGA69" s="22"/>
      <c r="SGB69" s="22"/>
      <c r="SGC69" s="22"/>
      <c r="SGD69" s="22"/>
      <c r="SGE69" s="22"/>
      <c r="SGF69" s="22"/>
      <c r="SGG69" s="22"/>
      <c r="SGH69" s="22"/>
      <c r="SGI69" s="22"/>
      <c r="SGJ69" s="22"/>
      <c r="SGK69" s="22"/>
      <c r="SGL69" s="22"/>
      <c r="SGM69" s="22"/>
      <c r="SGN69" s="22"/>
      <c r="SGO69" s="22"/>
      <c r="SGP69" s="22"/>
      <c r="SGQ69" s="22"/>
      <c r="SGR69" s="22"/>
      <c r="SGS69" s="22"/>
      <c r="SGT69" s="22"/>
      <c r="SGU69" s="22"/>
      <c r="SGV69" s="22"/>
      <c r="SGW69" s="22"/>
      <c r="SGX69" s="22"/>
      <c r="SGY69" s="22"/>
      <c r="SGZ69" s="22"/>
      <c r="SHA69" s="22"/>
      <c r="SHB69" s="22"/>
      <c r="SHC69" s="22"/>
      <c r="SHD69" s="22"/>
      <c r="SHE69" s="22"/>
      <c r="SHF69" s="22"/>
      <c r="SHG69" s="22"/>
      <c r="SHH69" s="22"/>
      <c r="SHI69" s="22"/>
      <c r="SHJ69" s="22"/>
      <c r="SHK69" s="22"/>
      <c r="SHL69" s="22"/>
      <c r="SHM69" s="22"/>
      <c r="SHN69" s="22"/>
      <c r="SHO69" s="22"/>
      <c r="SHP69" s="22"/>
      <c r="SHQ69" s="22"/>
      <c r="SHR69" s="22"/>
      <c r="SHS69" s="22"/>
      <c r="SHT69" s="22"/>
      <c r="SHU69" s="22"/>
      <c r="SHV69" s="22"/>
      <c r="SHW69" s="22"/>
      <c r="SHX69" s="22"/>
      <c r="SHY69" s="22"/>
      <c r="SHZ69" s="22"/>
      <c r="SIA69" s="22"/>
      <c r="SIB69" s="22"/>
      <c r="SIC69" s="22"/>
      <c r="SID69" s="22"/>
      <c r="SIE69" s="22"/>
      <c r="SIF69" s="22"/>
      <c r="SIG69" s="22"/>
      <c r="SIH69" s="22"/>
      <c r="SII69" s="22"/>
      <c r="SIJ69" s="22"/>
      <c r="SIK69" s="22"/>
      <c r="SIL69" s="22"/>
      <c r="SIM69" s="22"/>
      <c r="SIN69" s="22"/>
      <c r="SIO69" s="22"/>
      <c r="SIP69" s="22"/>
      <c r="SIQ69" s="22"/>
      <c r="SIR69" s="22"/>
      <c r="SIS69" s="22"/>
      <c r="SIT69" s="22"/>
      <c r="SIU69" s="22"/>
      <c r="SIV69" s="22"/>
      <c r="SIW69" s="22"/>
      <c r="SIX69" s="22"/>
      <c r="SIY69" s="22"/>
      <c r="SIZ69" s="22"/>
      <c r="SJA69" s="22"/>
      <c r="SJB69" s="22"/>
      <c r="SJC69" s="22"/>
      <c r="SJD69" s="22"/>
      <c r="SJE69" s="22"/>
      <c r="SJF69" s="22"/>
      <c r="SJG69" s="22"/>
      <c r="SJH69" s="22"/>
      <c r="SJI69" s="22"/>
      <c r="SJJ69" s="22"/>
      <c r="SJK69" s="22"/>
      <c r="SJL69" s="22"/>
      <c r="SJM69" s="22"/>
      <c r="SJN69" s="22"/>
      <c r="SJO69" s="22"/>
      <c r="SJP69" s="22"/>
      <c r="SJQ69" s="22"/>
      <c r="SJR69" s="22"/>
      <c r="SJS69" s="22"/>
      <c r="SJT69" s="22"/>
      <c r="SJU69" s="22"/>
      <c r="SJV69" s="22"/>
      <c r="SJW69" s="22"/>
      <c r="SJX69" s="22"/>
      <c r="SJY69" s="22"/>
      <c r="SJZ69" s="22"/>
      <c r="SKA69" s="22"/>
      <c r="SKB69" s="22"/>
      <c r="SKC69" s="22"/>
      <c r="SKD69" s="22"/>
      <c r="SKE69" s="22"/>
      <c r="SKF69" s="22"/>
      <c r="SKG69" s="22"/>
      <c r="SKH69" s="22"/>
      <c r="SKI69" s="22"/>
      <c r="SKJ69" s="22"/>
      <c r="SKK69" s="22"/>
      <c r="SKL69" s="22"/>
      <c r="SKM69" s="22"/>
      <c r="SKN69" s="22"/>
      <c r="SKO69" s="22"/>
      <c r="SKP69" s="22"/>
      <c r="SKQ69" s="22"/>
      <c r="SKR69" s="22"/>
      <c r="SKS69" s="22"/>
      <c r="SKT69" s="22"/>
      <c r="SKU69" s="22"/>
      <c r="SKV69" s="22"/>
      <c r="SKW69" s="22"/>
      <c r="SKX69" s="22"/>
      <c r="SKY69" s="22"/>
      <c r="SKZ69" s="22"/>
      <c r="SLA69" s="22"/>
      <c r="SLB69" s="22"/>
      <c r="SLC69" s="22"/>
      <c r="SLD69" s="22"/>
      <c r="SLE69" s="22"/>
      <c r="SLF69" s="22"/>
      <c r="SLG69" s="22"/>
      <c r="SLH69" s="22"/>
      <c r="SLI69" s="22"/>
      <c r="SLJ69" s="22"/>
      <c r="SLK69" s="22"/>
      <c r="SLL69" s="22"/>
      <c r="SLM69" s="22"/>
      <c r="SLN69" s="22"/>
      <c r="SLO69" s="22"/>
      <c r="SLP69" s="22"/>
      <c r="SLQ69" s="22"/>
      <c r="SLR69" s="22"/>
      <c r="SLS69" s="22"/>
      <c r="SLT69" s="22"/>
      <c r="SLU69" s="22"/>
      <c r="SLV69" s="22"/>
      <c r="SLW69" s="22"/>
      <c r="SLX69" s="22"/>
      <c r="SLY69" s="22"/>
      <c r="SLZ69" s="22"/>
      <c r="SMA69" s="22"/>
      <c r="SMB69" s="22"/>
      <c r="SMC69" s="22"/>
      <c r="SMD69" s="22"/>
      <c r="SME69" s="22"/>
      <c r="SMF69" s="22"/>
      <c r="SMG69" s="22"/>
      <c r="SMH69" s="22"/>
      <c r="SMI69" s="22"/>
      <c r="SMJ69" s="22"/>
      <c r="SMK69" s="22"/>
      <c r="SML69" s="22"/>
      <c r="SMM69" s="22"/>
      <c r="SMN69" s="22"/>
      <c r="SMO69" s="22"/>
      <c r="SMP69" s="22"/>
      <c r="SMQ69" s="22"/>
      <c r="SMR69" s="22"/>
      <c r="SMS69" s="22"/>
      <c r="SMT69" s="22"/>
      <c r="SMU69" s="22"/>
      <c r="SMV69" s="22"/>
      <c r="SMW69" s="22"/>
      <c r="SMX69" s="22"/>
      <c r="SMY69" s="22"/>
      <c r="SMZ69" s="22"/>
      <c r="SNA69" s="22"/>
      <c r="SNB69" s="22"/>
      <c r="SNC69" s="22"/>
      <c r="SND69" s="22"/>
      <c r="SNE69" s="22"/>
      <c r="SNF69" s="22"/>
      <c r="SNG69" s="22"/>
      <c r="SNH69" s="22"/>
      <c r="SNI69" s="22"/>
      <c r="SNJ69" s="22"/>
      <c r="SNK69" s="22"/>
      <c r="SNL69" s="22"/>
      <c r="SNM69" s="22"/>
      <c r="SNN69" s="22"/>
      <c r="SNO69" s="22"/>
      <c r="SNP69" s="22"/>
      <c r="SNQ69" s="22"/>
      <c r="SNR69" s="22"/>
      <c r="SNS69" s="22"/>
      <c r="SNT69" s="22"/>
      <c r="SNU69" s="22"/>
      <c r="SNV69" s="22"/>
      <c r="SNW69" s="22"/>
      <c r="SNX69" s="22"/>
      <c r="SNY69" s="22"/>
      <c r="SNZ69" s="22"/>
      <c r="SOA69" s="22"/>
      <c r="SOB69" s="22"/>
      <c r="SOC69" s="22"/>
      <c r="SOD69" s="22"/>
      <c r="SOE69" s="22"/>
      <c r="SOF69" s="22"/>
      <c r="SOG69" s="22"/>
      <c r="SOH69" s="22"/>
      <c r="SOI69" s="22"/>
      <c r="SOJ69" s="22"/>
      <c r="SOK69" s="22"/>
      <c r="SOL69" s="22"/>
      <c r="SOM69" s="22"/>
      <c r="SON69" s="22"/>
      <c r="SOO69" s="22"/>
      <c r="SOP69" s="22"/>
      <c r="SOQ69" s="22"/>
      <c r="SOR69" s="22"/>
      <c r="SOS69" s="22"/>
      <c r="SOT69" s="22"/>
      <c r="SOU69" s="22"/>
      <c r="SOV69" s="22"/>
      <c r="SOW69" s="22"/>
      <c r="SOX69" s="22"/>
      <c r="SOY69" s="22"/>
      <c r="SOZ69" s="22"/>
      <c r="SPA69" s="22"/>
      <c r="SPB69" s="22"/>
      <c r="SPC69" s="22"/>
      <c r="SPD69" s="22"/>
      <c r="SPE69" s="22"/>
      <c r="SPF69" s="22"/>
      <c r="SPG69" s="22"/>
      <c r="SPH69" s="22"/>
      <c r="SPI69" s="22"/>
      <c r="SPJ69" s="22"/>
      <c r="SPK69" s="22"/>
      <c r="SPL69" s="22"/>
      <c r="SPM69" s="22"/>
      <c r="SPN69" s="22"/>
      <c r="SPO69" s="22"/>
      <c r="SPP69" s="22"/>
      <c r="SPQ69" s="22"/>
      <c r="SPR69" s="22"/>
      <c r="SPS69" s="22"/>
      <c r="SPT69" s="22"/>
      <c r="SPU69" s="22"/>
      <c r="SPV69" s="22"/>
      <c r="SPW69" s="22"/>
      <c r="SPX69" s="22"/>
      <c r="SPY69" s="22"/>
      <c r="SPZ69" s="22"/>
      <c r="SQA69" s="22"/>
      <c r="SQB69" s="22"/>
      <c r="SQC69" s="22"/>
      <c r="SQD69" s="22"/>
      <c r="SQE69" s="22"/>
      <c r="SQF69" s="22"/>
      <c r="SQG69" s="22"/>
      <c r="SQH69" s="22"/>
      <c r="SQI69" s="22"/>
      <c r="SQJ69" s="22"/>
      <c r="SQK69" s="22"/>
      <c r="SQL69" s="22"/>
      <c r="SQM69" s="22"/>
      <c r="SQN69" s="22"/>
      <c r="SQO69" s="22"/>
      <c r="SQP69" s="22"/>
      <c r="SQQ69" s="22"/>
      <c r="SQR69" s="22"/>
      <c r="SQS69" s="22"/>
      <c r="SQT69" s="22"/>
      <c r="SQU69" s="22"/>
      <c r="SQV69" s="22"/>
      <c r="SQW69" s="22"/>
      <c r="SQX69" s="22"/>
      <c r="SQY69" s="22"/>
      <c r="SQZ69" s="22"/>
      <c r="SRA69" s="22"/>
      <c r="SRB69" s="22"/>
      <c r="SRC69" s="22"/>
      <c r="SRD69" s="22"/>
      <c r="SRE69" s="22"/>
      <c r="SRF69" s="22"/>
      <c r="SRG69" s="22"/>
      <c r="SRH69" s="22"/>
      <c r="SRI69" s="22"/>
      <c r="SRJ69" s="22"/>
      <c r="SRK69" s="22"/>
      <c r="SRL69" s="22"/>
      <c r="SRM69" s="22"/>
      <c r="SRN69" s="22"/>
      <c r="SRO69" s="22"/>
      <c r="SRP69" s="22"/>
      <c r="SRQ69" s="22"/>
      <c r="SRR69" s="22"/>
      <c r="SRS69" s="22"/>
      <c r="SRT69" s="22"/>
      <c r="SRU69" s="22"/>
      <c r="SRV69" s="22"/>
      <c r="SRW69" s="22"/>
      <c r="SRX69" s="22"/>
      <c r="SRY69" s="22"/>
      <c r="SRZ69" s="22"/>
      <c r="SSA69" s="22"/>
      <c r="SSB69" s="22"/>
      <c r="SSC69" s="22"/>
      <c r="SSD69" s="22"/>
      <c r="SSE69" s="22"/>
      <c r="SSF69" s="22"/>
      <c r="SSG69" s="22"/>
      <c r="SSH69" s="22"/>
      <c r="SSI69" s="22"/>
      <c r="SSJ69" s="22"/>
      <c r="SSK69" s="22"/>
      <c r="SSL69" s="22"/>
      <c r="SSM69" s="22"/>
      <c r="SSN69" s="22"/>
      <c r="SSO69" s="22"/>
      <c r="SSP69" s="22"/>
      <c r="SSQ69" s="22"/>
      <c r="SSR69" s="22"/>
      <c r="SSS69" s="22"/>
      <c r="SST69" s="22"/>
      <c r="SSU69" s="22"/>
      <c r="SSV69" s="22"/>
      <c r="SSW69" s="22"/>
      <c r="SSX69" s="22"/>
      <c r="SSY69" s="22"/>
      <c r="SSZ69" s="22"/>
      <c r="STA69" s="22"/>
      <c r="STB69" s="22"/>
      <c r="STC69" s="22"/>
      <c r="STD69" s="22"/>
      <c r="STE69" s="22"/>
      <c r="STF69" s="22"/>
      <c r="STG69" s="22"/>
      <c r="STH69" s="22"/>
      <c r="STI69" s="22"/>
      <c r="STJ69" s="22"/>
      <c r="STK69" s="22"/>
      <c r="STL69" s="22"/>
      <c r="STM69" s="22"/>
      <c r="STN69" s="22"/>
      <c r="STO69" s="22"/>
      <c r="STP69" s="22"/>
      <c r="STQ69" s="22"/>
      <c r="STR69" s="22"/>
      <c r="STS69" s="22"/>
      <c r="STT69" s="22"/>
      <c r="STU69" s="22"/>
      <c r="STV69" s="22"/>
      <c r="STW69" s="22"/>
      <c r="STX69" s="22"/>
      <c r="STY69" s="22"/>
      <c r="STZ69" s="22"/>
      <c r="SUA69" s="22"/>
      <c r="SUB69" s="22"/>
      <c r="SUC69" s="22"/>
      <c r="SUD69" s="22"/>
      <c r="SUE69" s="22"/>
      <c r="SUF69" s="22"/>
      <c r="SUG69" s="22"/>
      <c r="SUH69" s="22"/>
      <c r="SUI69" s="22"/>
      <c r="SUJ69" s="22"/>
      <c r="SUK69" s="22"/>
      <c r="SUL69" s="22"/>
      <c r="SUM69" s="22"/>
      <c r="SUN69" s="22"/>
      <c r="SUO69" s="22"/>
      <c r="SUP69" s="22"/>
      <c r="SUQ69" s="22"/>
      <c r="SUR69" s="22"/>
      <c r="SUS69" s="22"/>
      <c r="SUT69" s="22"/>
      <c r="SUU69" s="22"/>
      <c r="SUV69" s="22"/>
      <c r="SUW69" s="22"/>
      <c r="SUX69" s="22"/>
      <c r="SUY69" s="22"/>
      <c r="SUZ69" s="22"/>
      <c r="SVA69" s="22"/>
      <c r="SVB69" s="22"/>
      <c r="SVC69" s="22"/>
      <c r="SVD69" s="22"/>
      <c r="SVE69" s="22"/>
      <c r="SVF69" s="22"/>
      <c r="SVG69" s="22"/>
      <c r="SVH69" s="22"/>
      <c r="SVI69" s="22"/>
      <c r="SVJ69" s="22"/>
      <c r="SVK69" s="22"/>
      <c r="SVL69" s="22"/>
      <c r="SVM69" s="22"/>
      <c r="SVN69" s="22"/>
      <c r="SVO69" s="22"/>
      <c r="SVP69" s="22"/>
      <c r="SVQ69" s="22"/>
      <c r="SVR69" s="22"/>
      <c r="SVS69" s="22"/>
      <c r="SVT69" s="22"/>
      <c r="SVU69" s="22"/>
      <c r="SVV69" s="22"/>
      <c r="SVW69" s="22"/>
      <c r="SVX69" s="22"/>
      <c r="SVY69" s="22"/>
      <c r="SVZ69" s="22"/>
      <c r="SWA69" s="22"/>
      <c r="SWB69" s="22"/>
      <c r="SWC69" s="22"/>
      <c r="SWD69" s="22"/>
      <c r="SWE69" s="22"/>
      <c r="SWF69" s="22"/>
      <c r="SWG69" s="22"/>
      <c r="SWH69" s="22"/>
      <c r="SWI69" s="22"/>
      <c r="SWJ69" s="22"/>
      <c r="SWK69" s="22"/>
      <c r="SWL69" s="22"/>
      <c r="SWM69" s="22"/>
      <c r="SWN69" s="22"/>
      <c r="SWO69" s="22"/>
      <c r="SWP69" s="22"/>
      <c r="SWQ69" s="22"/>
      <c r="SWR69" s="22"/>
      <c r="SWS69" s="22"/>
      <c r="SWT69" s="22"/>
      <c r="SWU69" s="22"/>
      <c r="SWV69" s="22"/>
      <c r="SWW69" s="22"/>
      <c r="SWX69" s="22"/>
      <c r="SWY69" s="22"/>
      <c r="SWZ69" s="22"/>
      <c r="SXA69" s="22"/>
      <c r="SXB69" s="22"/>
      <c r="SXC69" s="22"/>
      <c r="SXD69" s="22"/>
      <c r="SXE69" s="22"/>
      <c r="SXF69" s="22"/>
      <c r="SXG69" s="22"/>
      <c r="SXH69" s="22"/>
      <c r="SXI69" s="22"/>
      <c r="SXJ69" s="22"/>
      <c r="SXK69" s="22"/>
      <c r="SXL69" s="22"/>
      <c r="SXM69" s="22"/>
      <c r="SXN69" s="22"/>
      <c r="SXO69" s="22"/>
      <c r="SXP69" s="22"/>
      <c r="SXQ69" s="22"/>
      <c r="SXR69" s="22"/>
      <c r="SXS69" s="22"/>
      <c r="SXT69" s="22"/>
      <c r="SXU69" s="22"/>
      <c r="SXV69" s="22"/>
      <c r="SXW69" s="22"/>
      <c r="SXX69" s="22"/>
      <c r="SXY69" s="22"/>
      <c r="SXZ69" s="22"/>
      <c r="SYA69" s="22"/>
      <c r="SYB69" s="22"/>
      <c r="SYC69" s="22"/>
      <c r="SYD69" s="22"/>
      <c r="SYE69" s="22"/>
      <c r="SYF69" s="22"/>
      <c r="SYG69" s="22"/>
      <c r="SYH69" s="22"/>
      <c r="SYI69" s="22"/>
      <c r="SYJ69" s="22"/>
      <c r="SYK69" s="22"/>
      <c r="SYL69" s="22"/>
      <c r="SYM69" s="22"/>
      <c r="SYN69" s="22"/>
      <c r="SYO69" s="22"/>
      <c r="SYP69" s="22"/>
      <c r="SYQ69" s="22"/>
      <c r="SYR69" s="22"/>
      <c r="SYS69" s="22"/>
      <c r="SYT69" s="22"/>
      <c r="SYU69" s="22"/>
      <c r="SYV69" s="22"/>
      <c r="SYW69" s="22"/>
      <c r="SYX69" s="22"/>
      <c r="SYY69" s="22"/>
      <c r="SYZ69" s="22"/>
      <c r="SZA69" s="22"/>
      <c r="SZB69" s="22"/>
      <c r="SZC69" s="22"/>
      <c r="SZD69" s="22"/>
      <c r="SZE69" s="22"/>
      <c r="SZF69" s="22"/>
      <c r="SZG69" s="22"/>
      <c r="SZH69" s="22"/>
      <c r="SZI69" s="22"/>
      <c r="SZJ69" s="22"/>
      <c r="SZK69" s="22"/>
      <c r="SZL69" s="22"/>
      <c r="SZM69" s="22"/>
      <c r="SZN69" s="22"/>
      <c r="SZO69" s="22"/>
      <c r="SZP69" s="22"/>
      <c r="SZQ69" s="22"/>
      <c r="SZR69" s="22"/>
      <c r="SZS69" s="22"/>
      <c r="SZT69" s="22"/>
      <c r="SZU69" s="22"/>
      <c r="SZV69" s="22"/>
      <c r="SZW69" s="22"/>
      <c r="SZX69" s="22"/>
      <c r="SZY69" s="22"/>
      <c r="SZZ69" s="22"/>
      <c r="TAA69" s="22"/>
      <c r="TAB69" s="22"/>
      <c r="TAC69" s="22"/>
      <c r="TAD69" s="22"/>
      <c r="TAE69" s="22"/>
      <c r="TAF69" s="22"/>
      <c r="TAG69" s="22"/>
      <c r="TAH69" s="22"/>
      <c r="TAI69" s="22"/>
      <c r="TAJ69" s="22"/>
      <c r="TAK69" s="22"/>
      <c r="TAL69" s="22"/>
      <c r="TAM69" s="22"/>
      <c r="TAN69" s="22"/>
      <c r="TAO69" s="22"/>
      <c r="TAP69" s="22"/>
      <c r="TAQ69" s="22"/>
      <c r="TAR69" s="22"/>
      <c r="TAS69" s="22"/>
      <c r="TAT69" s="22"/>
      <c r="TAU69" s="22"/>
      <c r="TAV69" s="22"/>
      <c r="TAW69" s="22"/>
      <c r="TAX69" s="22"/>
      <c r="TAY69" s="22"/>
      <c r="TAZ69" s="22"/>
      <c r="TBA69" s="22"/>
      <c r="TBB69" s="22"/>
      <c r="TBC69" s="22"/>
      <c r="TBD69" s="22"/>
      <c r="TBE69" s="22"/>
      <c r="TBF69" s="22"/>
      <c r="TBG69" s="22"/>
      <c r="TBH69" s="22"/>
      <c r="TBI69" s="22"/>
      <c r="TBJ69" s="22"/>
      <c r="TBK69" s="22"/>
      <c r="TBL69" s="22"/>
      <c r="TBM69" s="22"/>
      <c r="TBN69" s="22"/>
      <c r="TBO69" s="22"/>
      <c r="TBP69" s="22"/>
      <c r="TBQ69" s="22"/>
      <c r="TBR69" s="22"/>
      <c r="TBS69" s="22"/>
      <c r="TBT69" s="22"/>
      <c r="TBU69" s="22"/>
      <c r="TBV69" s="22"/>
      <c r="TBW69" s="22"/>
      <c r="TBX69" s="22"/>
      <c r="TBY69" s="22"/>
      <c r="TBZ69" s="22"/>
      <c r="TCA69" s="22"/>
      <c r="TCB69" s="22"/>
      <c r="TCC69" s="22"/>
      <c r="TCD69" s="22"/>
      <c r="TCE69" s="22"/>
      <c r="TCF69" s="22"/>
      <c r="TCG69" s="22"/>
      <c r="TCH69" s="22"/>
      <c r="TCI69" s="22"/>
      <c r="TCJ69" s="22"/>
      <c r="TCK69" s="22"/>
      <c r="TCL69" s="22"/>
      <c r="TCM69" s="22"/>
      <c r="TCN69" s="22"/>
      <c r="TCO69" s="22"/>
      <c r="TCP69" s="22"/>
      <c r="TCQ69" s="22"/>
      <c r="TCR69" s="22"/>
      <c r="TCS69" s="22"/>
      <c r="TCT69" s="22"/>
      <c r="TCU69" s="22"/>
      <c r="TCV69" s="22"/>
      <c r="TCW69" s="22"/>
      <c r="TCX69" s="22"/>
      <c r="TCY69" s="22"/>
      <c r="TCZ69" s="22"/>
      <c r="TDA69" s="22"/>
      <c r="TDB69" s="22"/>
      <c r="TDC69" s="22"/>
      <c r="TDD69" s="22"/>
      <c r="TDE69" s="22"/>
      <c r="TDF69" s="22"/>
      <c r="TDG69" s="22"/>
      <c r="TDH69" s="22"/>
      <c r="TDI69" s="22"/>
      <c r="TDJ69" s="22"/>
      <c r="TDK69" s="22"/>
      <c r="TDL69" s="22"/>
      <c r="TDM69" s="22"/>
      <c r="TDN69" s="22"/>
      <c r="TDO69" s="22"/>
      <c r="TDP69" s="22"/>
      <c r="TDQ69" s="22"/>
      <c r="TDR69" s="22"/>
      <c r="TDS69" s="22"/>
      <c r="TDT69" s="22"/>
      <c r="TDU69" s="22"/>
      <c r="TDV69" s="22"/>
      <c r="TDW69" s="22"/>
      <c r="TDX69" s="22"/>
      <c r="TDY69" s="22"/>
      <c r="TDZ69" s="22"/>
      <c r="TEA69" s="22"/>
      <c r="TEB69" s="22"/>
      <c r="TEC69" s="22"/>
      <c r="TED69" s="22"/>
      <c r="TEE69" s="22"/>
      <c r="TEF69" s="22"/>
      <c r="TEG69" s="22"/>
      <c r="TEH69" s="22"/>
      <c r="TEI69" s="22"/>
      <c r="TEJ69" s="22"/>
      <c r="TEK69" s="22"/>
      <c r="TEL69" s="22"/>
      <c r="TEM69" s="22"/>
      <c r="TEN69" s="22"/>
      <c r="TEO69" s="22"/>
      <c r="TEP69" s="22"/>
      <c r="TEQ69" s="22"/>
      <c r="TER69" s="22"/>
      <c r="TES69" s="22"/>
      <c r="TET69" s="22"/>
      <c r="TEU69" s="22"/>
      <c r="TEV69" s="22"/>
      <c r="TEW69" s="22"/>
      <c r="TEX69" s="22"/>
      <c r="TEY69" s="22"/>
      <c r="TEZ69" s="22"/>
      <c r="TFA69" s="22"/>
      <c r="TFB69" s="22"/>
      <c r="TFC69" s="22"/>
      <c r="TFD69" s="22"/>
      <c r="TFE69" s="22"/>
      <c r="TFF69" s="22"/>
      <c r="TFG69" s="22"/>
      <c r="TFH69" s="22"/>
      <c r="TFI69" s="22"/>
      <c r="TFJ69" s="22"/>
      <c r="TFK69" s="22"/>
      <c r="TFL69" s="22"/>
      <c r="TFM69" s="22"/>
      <c r="TFN69" s="22"/>
      <c r="TFO69" s="22"/>
      <c r="TFP69" s="22"/>
      <c r="TFQ69" s="22"/>
      <c r="TFR69" s="22"/>
      <c r="TFS69" s="22"/>
      <c r="TFT69" s="22"/>
      <c r="TFU69" s="22"/>
      <c r="TFV69" s="22"/>
      <c r="TFW69" s="22"/>
      <c r="TFX69" s="22"/>
      <c r="TFY69" s="22"/>
      <c r="TFZ69" s="22"/>
      <c r="TGA69" s="22"/>
      <c r="TGB69" s="22"/>
      <c r="TGC69" s="22"/>
      <c r="TGD69" s="22"/>
      <c r="TGE69" s="22"/>
      <c r="TGF69" s="22"/>
      <c r="TGG69" s="22"/>
      <c r="TGH69" s="22"/>
      <c r="TGI69" s="22"/>
      <c r="TGJ69" s="22"/>
      <c r="TGK69" s="22"/>
      <c r="TGL69" s="22"/>
      <c r="TGM69" s="22"/>
      <c r="TGN69" s="22"/>
      <c r="TGO69" s="22"/>
      <c r="TGP69" s="22"/>
      <c r="TGQ69" s="22"/>
      <c r="TGR69" s="22"/>
      <c r="TGS69" s="22"/>
      <c r="TGT69" s="22"/>
      <c r="TGU69" s="22"/>
      <c r="TGV69" s="22"/>
      <c r="TGW69" s="22"/>
      <c r="TGX69" s="22"/>
      <c r="TGY69" s="22"/>
      <c r="TGZ69" s="22"/>
      <c r="THA69" s="22"/>
      <c r="THB69" s="22"/>
      <c r="THC69" s="22"/>
      <c r="THD69" s="22"/>
      <c r="THE69" s="22"/>
      <c r="THF69" s="22"/>
      <c r="THG69" s="22"/>
      <c r="THH69" s="22"/>
      <c r="THI69" s="22"/>
      <c r="THJ69" s="22"/>
      <c r="THK69" s="22"/>
      <c r="THL69" s="22"/>
      <c r="THM69" s="22"/>
      <c r="THN69" s="22"/>
      <c r="THO69" s="22"/>
      <c r="THP69" s="22"/>
      <c r="THQ69" s="22"/>
      <c r="THR69" s="22"/>
      <c r="THS69" s="22"/>
      <c r="THT69" s="22"/>
      <c r="THU69" s="22"/>
      <c r="THV69" s="22"/>
      <c r="THW69" s="22"/>
      <c r="THX69" s="22"/>
      <c r="THY69" s="22"/>
      <c r="THZ69" s="22"/>
      <c r="TIA69" s="22"/>
      <c r="TIB69" s="22"/>
      <c r="TIC69" s="22"/>
      <c r="TID69" s="22"/>
      <c r="TIE69" s="22"/>
      <c r="TIF69" s="22"/>
      <c r="TIG69" s="22"/>
      <c r="TIH69" s="22"/>
      <c r="TII69" s="22"/>
      <c r="TIJ69" s="22"/>
      <c r="TIK69" s="22"/>
      <c r="TIL69" s="22"/>
      <c r="TIM69" s="22"/>
      <c r="TIN69" s="22"/>
      <c r="TIO69" s="22"/>
      <c r="TIP69" s="22"/>
      <c r="TIQ69" s="22"/>
      <c r="TIR69" s="22"/>
      <c r="TIS69" s="22"/>
      <c r="TIT69" s="22"/>
      <c r="TIU69" s="22"/>
      <c r="TIV69" s="22"/>
      <c r="TIW69" s="22"/>
      <c r="TIX69" s="22"/>
      <c r="TIY69" s="22"/>
      <c r="TIZ69" s="22"/>
      <c r="TJA69" s="22"/>
      <c r="TJB69" s="22"/>
      <c r="TJC69" s="22"/>
      <c r="TJD69" s="22"/>
      <c r="TJE69" s="22"/>
      <c r="TJF69" s="22"/>
      <c r="TJG69" s="22"/>
      <c r="TJH69" s="22"/>
      <c r="TJI69" s="22"/>
      <c r="TJJ69" s="22"/>
      <c r="TJK69" s="22"/>
      <c r="TJL69" s="22"/>
      <c r="TJM69" s="22"/>
      <c r="TJN69" s="22"/>
      <c r="TJO69" s="22"/>
      <c r="TJP69" s="22"/>
      <c r="TJQ69" s="22"/>
      <c r="TJR69" s="22"/>
      <c r="TJS69" s="22"/>
      <c r="TJT69" s="22"/>
      <c r="TJU69" s="22"/>
      <c r="TJV69" s="22"/>
      <c r="TJW69" s="22"/>
      <c r="TJX69" s="22"/>
      <c r="TJY69" s="22"/>
      <c r="TJZ69" s="22"/>
      <c r="TKA69" s="22"/>
      <c r="TKB69" s="22"/>
      <c r="TKC69" s="22"/>
      <c r="TKD69" s="22"/>
      <c r="TKE69" s="22"/>
      <c r="TKF69" s="22"/>
      <c r="TKG69" s="22"/>
      <c r="TKH69" s="22"/>
      <c r="TKI69" s="22"/>
      <c r="TKJ69" s="22"/>
      <c r="TKK69" s="22"/>
      <c r="TKL69" s="22"/>
      <c r="TKM69" s="22"/>
      <c r="TKN69" s="22"/>
      <c r="TKO69" s="22"/>
      <c r="TKP69" s="22"/>
      <c r="TKQ69" s="22"/>
      <c r="TKR69" s="22"/>
      <c r="TKS69" s="22"/>
      <c r="TKT69" s="22"/>
      <c r="TKU69" s="22"/>
      <c r="TKV69" s="22"/>
      <c r="TKW69" s="22"/>
      <c r="TKX69" s="22"/>
      <c r="TKY69" s="22"/>
      <c r="TKZ69" s="22"/>
      <c r="TLA69" s="22"/>
      <c r="TLB69" s="22"/>
      <c r="TLC69" s="22"/>
      <c r="TLD69" s="22"/>
      <c r="TLE69" s="22"/>
      <c r="TLF69" s="22"/>
      <c r="TLG69" s="22"/>
      <c r="TLH69" s="22"/>
      <c r="TLI69" s="22"/>
      <c r="TLJ69" s="22"/>
      <c r="TLK69" s="22"/>
      <c r="TLL69" s="22"/>
      <c r="TLM69" s="22"/>
      <c r="TLN69" s="22"/>
      <c r="TLO69" s="22"/>
      <c r="TLP69" s="22"/>
      <c r="TLQ69" s="22"/>
      <c r="TLR69" s="22"/>
      <c r="TLS69" s="22"/>
      <c r="TLT69" s="22"/>
      <c r="TLU69" s="22"/>
      <c r="TLV69" s="22"/>
      <c r="TLW69" s="22"/>
      <c r="TLX69" s="22"/>
      <c r="TLY69" s="22"/>
      <c r="TLZ69" s="22"/>
      <c r="TMA69" s="22"/>
      <c r="TMB69" s="22"/>
      <c r="TMC69" s="22"/>
      <c r="TMD69" s="22"/>
      <c r="TME69" s="22"/>
      <c r="TMF69" s="22"/>
      <c r="TMG69" s="22"/>
      <c r="TMH69" s="22"/>
      <c r="TMI69" s="22"/>
      <c r="TMJ69" s="22"/>
      <c r="TMK69" s="22"/>
      <c r="TML69" s="22"/>
      <c r="TMM69" s="22"/>
      <c r="TMN69" s="22"/>
      <c r="TMO69" s="22"/>
      <c r="TMP69" s="22"/>
      <c r="TMQ69" s="22"/>
      <c r="TMR69" s="22"/>
      <c r="TMS69" s="22"/>
      <c r="TMT69" s="22"/>
      <c r="TMU69" s="22"/>
      <c r="TMV69" s="22"/>
      <c r="TMW69" s="22"/>
      <c r="TMX69" s="22"/>
      <c r="TMY69" s="22"/>
      <c r="TMZ69" s="22"/>
      <c r="TNA69" s="22"/>
      <c r="TNB69" s="22"/>
      <c r="TNC69" s="22"/>
      <c r="TND69" s="22"/>
      <c r="TNE69" s="22"/>
      <c r="TNF69" s="22"/>
      <c r="TNG69" s="22"/>
      <c r="TNH69" s="22"/>
      <c r="TNI69" s="22"/>
      <c r="TNJ69" s="22"/>
      <c r="TNK69" s="22"/>
      <c r="TNL69" s="22"/>
      <c r="TNM69" s="22"/>
      <c r="TNN69" s="22"/>
      <c r="TNO69" s="22"/>
      <c r="TNP69" s="22"/>
      <c r="TNQ69" s="22"/>
      <c r="TNR69" s="22"/>
      <c r="TNS69" s="22"/>
      <c r="TNT69" s="22"/>
      <c r="TNU69" s="22"/>
      <c r="TNV69" s="22"/>
      <c r="TNW69" s="22"/>
      <c r="TNX69" s="22"/>
      <c r="TNY69" s="22"/>
      <c r="TNZ69" s="22"/>
      <c r="TOA69" s="22"/>
      <c r="TOB69" s="22"/>
      <c r="TOC69" s="22"/>
      <c r="TOD69" s="22"/>
      <c r="TOE69" s="22"/>
      <c r="TOF69" s="22"/>
      <c r="TOG69" s="22"/>
      <c r="TOH69" s="22"/>
      <c r="TOI69" s="22"/>
      <c r="TOJ69" s="22"/>
      <c r="TOK69" s="22"/>
      <c r="TOL69" s="22"/>
      <c r="TOM69" s="22"/>
      <c r="TON69" s="22"/>
      <c r="TOO69" s="22"/>
      <c r="TOP69" s="22"/>
      <c r="TOQ69" s="22"/>
      <c r="TOR69" s="22"/>
      <c r="TOS69" s="22"/>
      <c r="TOT69" s="22"/>
      <c r="TOU69" s="22"/>
      <c r="TOV69" s="22"/>
      <c r="TOW69" s="22"/>
      <c r="TOX69" s="22"/>
      <c r="TOY69" s="22"/>
      <c r="TOZ69" s="22"/>
      <c r="TPA69" s="22"/>
      <c r="TPB69" s="22"/>
      <c r="TPC69" s="22"/>
      <c r="TPD69" s="22"/>
      <c r="TPE69" s="22"/>
      <c r="TPF69" s="22"/>
      <c r="TPG69" s="22"/>
      <c r="TPH69" s="22"/>
      <c r="TPI69" s="22"/>
      <c r="TPJ69" s="22"/>
      <c r="TPK69" s="22"/>
      <c r="TPL69" s="22"/>
      <c r="TPM69" s="22"/>
      <c r="TPN69" s="22"/>
      <c r="TPO69" s="22"/>
      <c r="TPP69" s="22"/>
      <c r="TPQ69" s="22"/>
      <c r="TPR69" s="22"/>
      <c r="TPS69" s="22"/>
      <c r="TPT69" s="22"/>
      <c r="TPU69" s="22"/>
      <c r="TPV69" s="22"/>
      <c r="TPW69" s="22"/>
      <c r="TPX69" s="22"/>
      <c r="TPY69" s="22"/>
      <c r="TPZ69" s="22"/>
      <c r="TQA69" s="22"/>
      <c r="TQB69" s="22"/>
      <c r="TQC69" s="22"/>
      <c r="TQD69" s="22"/>
      <c r="TQE69" s="22"/>
      <c r="TQF69" s="22"/>
      <c r="TQG69" s="22"/>
      <c r="TQH69" s="22"/>
      <c r="TQI69" s="22"/>
      <c r="TQJ69" s="22"/>
      <c r="TQK69" s="22"/>
      <c r="TQL69" s="22"/>
      <c r="TQM69" s="22"/>
      <c r="TQN69" s="22"/>
      <c r="TQO69" s="22"/>
      <c r="TQP69" s="22"/>
      <c r="TQQ69" s="22"/>
      <c r="TQR69" s="22"/>
      <c r="TQS69" s="22"/>
      <c r="TQT69" s="22"/>
      <c r="TQU69" s="22"/>
      <c r="TQV69" s="22"/>
      <c r="TQW69" s="22"/>
      <c r="TQX69" s="22"/>
      <c r="TQY69" s="22"/>
      <c r="TQZ69" s="22"/>
      <c r="TRA69" s="22"/>
      <c r="TRB69" s="22"/>
      <c r="TRC69" s="22"/>
      <c r="TRD69" s="22"/>
      <c r="TRE69" s="22"/>
      <c r="TRF69" s="22"/>
      <c r="TRG69" s="22"/>
      <c r="TRH69" s="22"/>
      <c r="TRI69" s="22"/>
      <c r="TRJ69" s="22"/>
      <c r="TRK69" s="22"/>
      <c r="TRL69" s="22"/>
      <c r="TRM69" s="22"/>
      <c r="TRN69" s="22"/>
      <c r="TRO69" s="22"/>
      <c r="TRP69" s="22"/>
      <c r="TRQ69" s="22"/>
      <c r="TRR69" s="22"/>
      <c r="TRS69" s="22"/>
      <c r="TRT69" s="22"/>
      <c r="TRU69" s="22"/>
      <c r="TRV69" s="22"/>
      <c r="TRW69" s="22"/>
      <c r="TRX69" s="22"/>
      <c r="TRY69" s="22"/>
      <c r="TRZ69" s="22"/>
      <c r="TSA69" s="22"/>
      <c r="TSB69" s="22"/>
      <c r="TSC69" s="22"/>
      <c r="TSD69" s="22"/>
      <c r="TSE69" s="22"/>
      <c r="TSF69" s="22"/>
      <c r="TSG69" s="22"/>
      <c r="TSH69" s="22"/>
      <c r="TSI69" s="22"/>
      <c r="TSJ69" s="22"/>
      <c r="TSK69" s="22"/>
      <c r="TSL69" s="22"/>
      <c r="TSM69" s="22"/>
      <c r="TSN69" s="22"/>
      <c r="TSO69" s="22"/>
      <c r="TSP69" s="22"/>
      <c r="TSQ69" s="22"/>
      <c r="TSR69" s="22"/>
      <c r="TSS69" s="22"/>
      <c r="TST69" s="22"/>
      <c r="TSU69" s="22"/>
      <c r="TSV69" s="22"/>
      <c r="TSW69" s="22"/>
      <c r="TSX69" s="22"/>
      <c r="TSY69" s="22"/>
      <c r="TSZ69" s="22"/>
      <c r="TTA69" s="22"/>
      <c r="TTB69" s="22"/>
      <c r="TTC69" s="22"/>
      <c r="TTD69" s="22"/>
      <c r="TTE69" s="22"/>
      <c r="TTF69" s="22"/>
      <c r="TTG69" s="22"/>
      <c r="TTH69" s="22"/>
      <c r="TTI69" s="22"/>
      <c r="TTJ69" s="22"/>
      <c r="TTK69" s="22"/>
      <c r="TTL69" s="22"/>
      <c r="TTM69" s="22"/>
      <c r="TTN69" s="22"/>
      <c r="TTO69" s="22"/>
      <c r="TTP69" s="22"/>
      <c r="TTQ69" s="22"/>
      <c r="TTR69" s="22"/>
      <c r="TTS69" s="22"/>
      <c r="TTT69" s="22"/>
      <c r="TTU69" s="22"/>
      <c r="TTV69" s="22"/>
      <c r="TTW69" s="22"/>
      <c r="TTX69" s="22"/>
      <c r="TTY69" s="22"/>
      <c r="TTZ69" s="22"/>
      <c r="TUA69" s="22"/>
      <c r="TUB69" s="22"/>
      <c r="TUC69" s="22"/>
      <c r="TUD69" s="22"/>
      <c r="TUE69" s="22"/>
      <c r="TUF69" s="22"/>
      <c r="TUG69" s="22"/>
      <c r="TUH69" s="22"/>
      <c r="TUI69" s="22"/>
      <c r="TUJ69" s="22"/>
      <c r="TUK69" s="22"/>
      <c r="TUL69" s="22"/>
      <c r="TUM69" s="22"/>
      <c r="TUN69" s="22"/>
      <c r="TUO69" s="22"/>
      <c r="TUP69" s="22"/>
      <c r="TUQ69" s="22"/>
      <c r="TUR69" s="22"/>
      <c r="TUS69" s="22"/>
      <c r="TUT69" s="22"/>
      <c r="TUU69" s="22"/>
      <c r="TUV69" s="22"/>
      <c r="TUW69" s="22"/>
      <c r="TUX69" s="22"/>
      <c r="TUY69" s="22"/>
      <c r="TUZ69" s="22"/>
      <c r="TVA69" s="22"/>
      <c r="TVB69" s="22"/>
      <c r="TVC69" s="22"/>
      <c r="TVD69" s="22"/>
      <c r="TVE69" s="22"/>
      <c r="TVF69" s="22"/>
      <c r="TVG69" s="22"/>
      <c r="TVH69" s="22"/>
      <c r="TVI69" s="22"/>
      <c r="TVJ69" s="22"/>
      <c r="TVK69" s="22"/>
      <c r="TVL69" s="22"/>
      <c r="TVM69" s="22"/>
      <c r="TVN69" s="22"/>
      <c r="TVO69" s="22"/>
      <c r="TVP69" s="22"/>
      <c r="TVQ69" s="22"/>
      <c r="TVR69" s="22"/>
      <c r="TVS69" s="22"/>
      <c r="TVT69" s="22"/>
      <c r="TVU69" s="22"/>
      <c r="TVV69" s="22"/>
      <c r="TVW69" s="22"/>
      <c r="TVX69" s="22"/>
      <c r="TVY69" s="22"/>
      <c r="TVZ69" s="22"/>
      <c r="TWA69" s="22"/>
      <c r="TWB69" s="22"/>
      <c r="TWC69" s="22"/>
      <c r="TWD69" s="22"/>
      <c r="TWE69" s="22"/>
      <c r="TWF69" s="22"/>
      <c r="TWG69" s="22"/>
      <c r="TWH69" s="22"/>
      <c r="TWI69" s="22"/>
      <c r="TWJ69" s="22"/>
      <c r="TWK69" s="22"/>
      <c r="TWL69" s="22"/>
      <c r="TWM69" s="22"/>
      <c r="TWN69" s="22"/>
      <c r="TWO69" s="22"/>
      <c r="TWP69" s="22"/>
      <c r="TWQ69" s="22"/>
      <c r="TWR69" s="22"/>
      <c r="TWS69" s="22"/>
      <c r="TWT69" s="22"/>
      <c r="TWU69" s="22"/>
      <c r="TWV69" s="22"/>
      <c r="TWW69" s="22"/>
      <c r="TWX69" s="22"/>
      <c r="TWY69" s="22"/>
      <c r="TWZ69" s="22"/>
      <c r="TXA69" s="22"/>
      <c r="TXB69" s="22"/>
      <c r="TXC69" s="22"/>
      <c r="TXD69" s="22"/>
      <c r="TXE69" s="22"/>
      <c r="TXF69" s="22"/>
      <c r="TXG69" s="22"/>
      <c r="TXH69" s="22"/>
      <c r="TXI69" s="22"/>
      <c r="TXJ69" s="22"/>
      <c r="TXK69" s="22"/>
      <c r="TXL69" s="22"/>
      <c r="TXM69" s="22"/>
      <c r="TXN69" s="22"/>
      <c r="TXO69" s="22"/>
      <c r="TXP69" s="22"/>
      <c r="TXQ69" s="22"/>
      <c r="TXR69" s="22"/>
      <c r="TXS69" s="22"/>
      <c r="TXT69" s="22"/>
      <c r="TXU69" s="22"/>
      <c r="TXV69" s="22"/>
      <c r="TXW69" s="22"/>
      <c r="TXX69" s="22"/>
      <c r="TXY69" s="22"/>
      <c r="TXZ69" s="22"/>
      <c r="TYA69" s="22"/>
      <c r="TYB69" s="22"/>
      <c r="TYC69" s="22"/>
      <c r="TYD69" s="22"/>
      <c r="TYE69" s="22"/>
      <c r="TYF69" s="22"/>
      <c r="TYG69" s="22"/>
      <c r="TYH69" s="22"/>
      <c r="TYI69" s="22"/>
      <c r="TYJ69" s="22"/>
      <c r="TYK69" s="22"/>
      <c r="TYL69" s="22"/>
      <c r="TYM69" s="22"/>
      <c r="TYN69" s="22"/>
      <c r="TYO69" s="22"/>
      <c r="TYP69" s="22"/>
      <c r="TYQ69" s="22"/>
      <c r="TYR69" s="22"/>
      <c r="TYS69" s="22"/>
      <c r="TYT69" s="22"/>
      <c r="TYU69" s="22"/>
      <c r="TYV69" s="22"/>
      <c r="TYW69" s="22"/>
      <c r="TYX69" s="22"/>
      <c r="TYY69" s="22"/>
      <c r="TYZ69" s="22"/>
      <c r="TZA69" s="22"/>
      <c r="TZB69" s="22"/>
      <c r="TZC69" s="22"/>
      <c r="TZD69" s="22"/>
      <c r="TZE69" s="22"/>
      <c r="TZF69" s="22"/>
      <c r="TZG69" s="22"/>
      <c r="TZH69" s="22"/>
      <c r="TZI69" s="22"/>
      <c r="TZJ69" s="22"/>
      <c r="TZK69" s="22"/>
      <c r="TZL69" s="22"/>
      <c r="TZM69" s="22"/>
      <c r="TZN69" s="22"/>
      <c r="TZO69" s="22"/>
      <c r="TZP69" s="22"/>
      <c r="TZQ69" s="22"/>
      <c r="TZR69" s="22"/>
      <c r="TZS69" s="22"/>
      <c r="TZT69" s="22"/>
      <c r="TZU69" s="22"/>
      <c r="TZV69" s="22"/>
      <c r="TZW69" s="22"/>
      <c r="TZX69" s="22"/>
      <c r="TZY69" s="22"/>
      <c r="TZZ69" s="22"/>
      <c r="UAA69" s="22"/>
      <c r="UAB69" s="22"/>
      <c r="UAC69" s="22"/>
      <c r="UAD69" s="22"/>
      <c r="UAE69" s="22"/>
      <c r="UAF69" s="22"/>
      <c r="UAG69" s="22"/>
      <c r="UAH69" s="22"/>
      <c r="UAI69" s="22"/>
      <c r="UAJ69" s="22"/>
      <c r="UAK69" s="22"/>
      <c r="UAL69" s="22"/>
      <c r="UAM69" s="22"/>
      <c r="UAN69" s="22"/>
      <c r="UAO69" s="22"/>
      <c r="UAP69" s="22"/>
      <c r="UAQ69" s="22"/>
      <c r="UAR69" s="22"/>
      <c r="UAS69" s="22"/>
      <c r="UAT69" s="22"/>
      <c r="UAU69" s="22"/>
      <c r="UAV69" s="22"/>
      <c r="UAW69" s="22"/>
      <c r="UAX69" s="22"/>
      <c r="UAY69" s="22"/>
      <c r="UAZ69" s="22"/>
      <c r="UBA69" s="22"/>
      <c r="UBB69" s="22"/>
      <c r="UBC69" s="22"/>
      <c r="UBD69" s="22"/>
      <c r="UBE69" s="22"/>
      <c r="UBF69" s="22"/>
      <c r="UBG69" s="22"/>
      <c r="UBH69" s="22"/>
      <c r="UBI69" s="22"/>
      <c r="UBJ69" s="22"/>
      <c r="UBK69" s="22"/>
      <c r="UBL69" s="22"/>
      <c r="UBM69" s="22"/>
      <c r="UBN69" s="22"/>
      <c r="UBO69" s="22"/>
      <c r="UBP69" s="22"/>
      <c r="UBQ69" s="22"/>
      <c r="UBR69" s="22"/>
      <c r="UBS69" s="22"/>
      <c r="UBT69" s="22"/>
      <c r="UBU69" s="22"/>
      <c r="UBV69" s="22"/>
      <c r="UBW69" s="22"/>
      <c r="UBX69" s="22"/>
      <c r="UBY69" s="22"/>
      <c r="UBZ69" s="22"/>
      <c r="UCA69" s="22"/>
      <c r="UCB69" s="22"/>
      <c r="UCC69" s="22"/>
      <c r="UCD69" s="22"/>
      <c r="UCE69" s="22"/>
      <c r="UCF69" s="22"/>
      <c r="UCG69" s="22"/>
      <c r="UCH69" s="22"/>
      <c r="UCI69" s="22"/>
      <c r="UCJ69" s="22"/>
      <c r="UCK69" s="22"/>
      <c r="UCL69" s="22"/>
      <c r="UCM69" s="22"/>
      <c r="UCN69" s="22"/>
      <c r="UCO69" s="22"/>
      <c r="UCP69" s="22"/>
      <c r="UCQ69" s="22"/>
      <c r="UCR69" s="22"/>
      <c r="UCS69" s="22"/>
      <c r="UCT69" s="22"/>
      <c r="UCU69" s="22"/>
      <c r="UCV69" s="22"/>
      <c r="UCW69" s="22"/>
      <c r="UCX69" s="22"/>
      <c r="UCY69" s="22"/>
      <c r="UCZ69" s="22"/>
      <c r="UDA69" s="22"/>
      <c r="UDB69" s="22"/>
      <c r="UDC69" s="22"/>
      <c r="UDD69" s="22"/>
      <c r="UDE69" s="22"/>
      <c r="UDF69" s="22"/>
      <c r="UDG69" s="22"/>
      <c r="UDH69" s="22"/>
      <c r="UDI69" s="22"/>
      <c r="UDJ69" s="22"/>
      <c r="UDK69" s="22"/>
      <c r="UDL69" s="22"/>
      <c r="UDM69" s="22"/>
      <c r="UDN69" s="22"/>
      <c r="UDO69" s="22"/>
      <c r="UDP69" s="22"/>
      <c r="UDQ69" s="22"/>
      <c r="UDR69" s="22"/>
      <c r="UDS69" s="22"/>
      <c r="UDT69" s="22"/>
      <c r="UDU69" s="22"/>
      <c r="UDV69" s="22"/>
      <c r="UDW69" s="22"/>
      <c r="UDX69" s="22"/>
      <c r="UDY69" s="22"/>
      <c r="UDZ69" s="22"/>
      <c r="UEA69" s="22"/>
      <c r="UEB69" s="22"/>
      <c r="UEC69" s="22"/>
      <c r="UED69" s="22"/>
      <c r="UEE69" s="22"/>
      <c r="UEF69" s="22"/>
      <c r="UEG69" s="22"/>
      <c r="UEH69" s="22"/>
      <c r="UEI69" s="22"/>
      <c r="UEJ69" s="22"/>
      <c r="UEK69" s="22"/>
      <c r="UEL69" s="22"/>
      <c r="UEM69" s="22"/>
      <c r="UEN69" s="22"/>
      <c r="UEO69" s="22"/>
      <c r="UEP69" s="22"/>
      <c r="UEQ69" s="22"/>
      <c r="UER69" s="22"/>
      <c r="UES69" s="22"/>
      <c r="UET69" s="22"/>
      <c r="UEU69" s="22"/>
      <c r="UEV69" s="22"/>
      <c r="UEW69" s="22"/>
      <c r="UEX69" s="22"/>
      <c r="UEY69" s="22"/>
      <c r="UEZ69" s="22"/>
      <c r="UFA69" s="22"/>
      <c r="UFB69" s="22"/>
      <c r="UFC69" s="22"/>
      <c r="UFD69" s="22"/>
      <c r="UFE69" s="22"/>
      <c r="UFF69" s="22"/>
      <c r="UFG69" s="22"/>
      <c r="UFH69" s="22"/>
      <c r="UFI69" s="22"/>
      <c r="UFJ69" s="22"/>
      <c r="UFK69" s="22"/>
      <c r="UFL69" s="22"/>
      <c r="UFM69" s="22"/>
      <c r="UFN69" s="22"/>
      <c r="UFO69" s="22"/>
      <c r="UFP69" s="22"/>
      <c r="UFQ69" s="22"/>
      <c r="UFR69" s="22"/>
      <c r="UFS69" s="22"/>
      <c r="UFT69" s="22"/>
      <c r="UFU69" s="22"/>
      <c r="UFV69" s="22"/>
      <c r="UFW69" s="22"/>
      <c r="UFX69" s="22"/>
      <c r="UFY69" s="22"/>
      <c r="UFZ69" s="22"/>
      <c r="UGA69" s="22"/>
      <c r="UGB69" s="22"/>
      <c r="UGC69" s="22"/>
      <c r="UGD69" s="22"/>
      <c r="UGE69" s="22"/>
      <c r="UGF69" s="22"/>
      <c r="UGG69" s="22"/>
      <c r="UGH69" s="22"/>
      <c r="UGI69" s="22"/>
      <c r="UGJ69" s="22"/>
      <c r="UGK69" s="22"/>
      <c r="UGL69" s="22"/>
      <c r="UGM69" s="22"/>
      <c r="UGN69" s="22"/>
      <c r="UGO69" s="22"/>
      <c r="UGP69" s="22"/>
      <c r="UGQ69" s="22"/>
      <c r="UGR69" s="22"/>
      <c r="UGS69" s="22"/>
      <c r="UGT69" s="22"/>
      <c r="UGU69" s="22"/>
      <c r="UGV69" s="22"/>
      <c r="UGW69" s="22"/>
      <c r="UGX69" s="22"/>
      <c r="UGY69" s="22"/>
      <c r="UGZ69" s="22"/>
      <c r="UHA69" s="22"/>
      <c r="UHB69" s="22"/>
      <c r="UHC69" s="22"/>
      <c r="UHD69" s="22"/>
      <c r="UHE69" s="22"/>
      <c r="UHF69" s="22"/>
      <c r="UHG69" s="22"/>
      <c r="UHH69" s="22"/>
      <c r="UHI69" s="22"/>
      <c r="UHJ69" s="22"/>
      <c r="UHK69" s="22"/>
      <c r="UHL69" s="22"/>
      <c r="UHM69" s="22"/>
      <c r="UHN69" s="22"/>
      <c r="UHO69" s="22"/>
      <c r="UHP69" s="22"/>
      <c r="UHQ69" s="22"/>
      <c r="UHR69" s="22"/>
      <c r="UHS69" s="22"/>
      <c r="UHT69" s="22"/>
      <c r="UHU69" s="22"/>
      <c r="UHV69" s="22"/>
      <c r="UHW69" s="22"/>
      <c r="UHX69" s="22"/>
      <c r="UHY69" s="22"/>
      <c r="UHZ69" s="22"/>
      <c r="UIA69" s="22"/>
      <c r="UIB69" s="22"/>
      <c r="UIC69" s="22"/>
      <c r="UID69" s="22"/>
      <c r="UIE69" s="22"/>
      <c r="UIF69" s="22"/>
      <c r="UIG69" s="22"/>
      <c r="UIH69" s="22"/>
      <c r="UII69" s="22"/>
      <c r="UIJ69" s="22"/>
      <c r="UIK69" s="22"/>
      <c r="UIL69" s="22"/>
      <c r="UIM69" s="22"/>
      <c r="UIN69" s="22"/>
      <c r="UIO69" s="22"/>
      <c r="UIP69" s="22"/>
      <c r="UIQ69" s="22"/>
      <c r="UIR69" s="22"/>
      <c r="UIS69" s="22"/>
      <c r="UIT69" s="22"/>
      <c r="UIU69" s="22"/>
      <c r="UIV69" s="22"/>
      <c r="UIW69" s="22"/>
      <c r="UIX69" s="22"/>
      <c r="UIY69" s="22"/>
      <c r="UIZ69" s="22"/>
      <c r="UJA69" s="22"/>
      <c r="UJB69" s="22"/>
      <c r="UJC69" s="22"/>
      <c r="UJD69" s="22"/>
      <c r="UJE69" s="22"/>
      <c r="UJF69" s="22"/>
      <c r="UJG69" s="22"/>
      <c r="UJH69" s="22"/>
      <c r="UJI69" s="22"/>
      <c r="UJJ69" s="22"/>
      <c r="UJK69" s="22"/>
      <c r="UJL69" s="22"/>
      <c r="UJM69" s="22"/>
      <c r="UJN69" s="22"/>
      <c r="UJO69" s="22"/>
      <c r="UJP69" s="22"/>
      <c r="UJQ69" s="22"/>
      <c r="UJR69" s="22"/>
      <c r="UJS69" s="22"/>
      <c r="UJT69" s="22"/>
      <c r="UJU69" s="22"/>
      <c r="UJV69" s="22"/>
      <c r="UJW69" s="22"/>
      <c r="UJX69" s="22"/>
      <c r="UJY69" s="22"/>
      <c r="UJZ69" s="22"/>
      <c r="UKA69" s="22"/>
      <c r="UKB69" s="22"/>
      <c r="UKC69" s="22"/>
      <c r="UKD69" s="22"/>
      <c r="UKE69" s="22"/>
      <c r="UKF69" s="22"/>
      <c r="UKG69" s="22"/>
      <c r="UKH69" s="22"/>
      <c r="UKI69" s="22"/>
      <c r="UKJ69" s="22"/>
      <c r="UKK69" s="22"/>
      <c r="UKL69" s="22"/>
      <c r="UKM69" s="22"/>
      <c r="UKN69" s="22"/>
      <c r="UKO69" s="22"/>
      <c r="UKP69" s="22"/>
      <c r="UKQ69" s="22"/>
      <c r="UKR69" s="22"/>
      <c r="UKS69" s="22"/>
      <c r="UKT69" s="22"/>
      <c r="UKU69" s="22"/>
      <c r="UKV69" s="22"/>
      <c r="UKW69" s="22"/>
      <c r="UKX69" s="22"/>
      <c r="UKY69" s="22"/>
      <c r="UKZ69" s="22"/>
      <c r="ULA69" s="22"/>
      <c r="ULB69" s="22"/>
      <c r="ULC69" s="22"/>
      <c r="ULD69" s="22"/>
      <c r="ULE69" s="22"/>
      <c r="ULF69" s="22"/>
      <c r="ULG69" s="22"/>
      <c r="ULH69" s="22"/>
      <c r="ULI69" s="22"/>
      <c r="ULJ69" s="22"/>
      <c r="ULK69" s="22"/>
      <c r="ULL69" s="22"/>
      <c r="ULM69" s="22"/>
      <c r="ULN69" s="22"/>
      <c r="ULO69" s="22"/>
      <c r="ULP69" s="22"/>
      <c r="ULQ69" s="22"/>
      <c r="ULR69" s="22"/>
      <c r="ULS69" s="22"/>
      <c r="ULT69" s="22"/>
      <c r="ULU69" s="22"/>
      <c r="ULV69" s="22"/>
      <c r="ULW69" s="22"/>
      <c r="ULX69" s="22"/>
      <c r="ULY69" s="22"/>
      <c r="ULZ69" s="22"/>
      <c r="UMA69" s="22"/>
      <c r="UMB69" s="22"/>
      <c r="UMC69" s="22"/>
      <c r="UMD69" s="22"/>
      <c r="UME69" s="22"/>
      <c r="UMF69" s="22"/>
      <c r="UMG69" s="22"/>
      <c r="UMH69" s="22"/>
      <c r="UMI69" s="22"/>
      <c r="UMJ69" s="22"/>
      <c r="UMK69" s="22"/>
      <c r="UML69" s="22"/>
      <c r="UMM69" s="22"/>
      <c r="UMN69" s="22"/>
      <c r="UMO69" s="22"/>
      <c r="UMP69" s="22"/>
      <c r="UMQ69" s="22"/>
      <c r="UMR69" s="22"/>
      <c r="UMS69" s="22"/>
      <c r="UMT69" s="22"/>
      <c r="UMU69" s="22"/>
      <c r="UMV69" s="22"/>
      <c r="UMW69" s="22"/>
      <c r="UMX69" s="22"/>
      <c r="UMY69" s="22"/>
      <c r="UMZ69" s="22"/>
      <c r="UNA69" s="22"/>
      <c r="UNB69" s="22"/>
      <c r="UNC69" s="22"/>
      <c r="UND69" s="22"/>
      <c r="UNE69" s="22"/>
      <c r="UNF69" s="22"/>
      <c r="UNG69" s="22"/>
      <c r="UNH69" s="22"/>
      <c r="UNI69" s="22"/>
      <c r="UNJ69" s="22"/>
      <c r="UNK69" s="22"/>
      <c r="UNL69" s="22"/>
      <c r="UNM69" s="22"/>
      <c r="UNN69" s="22"/>
      <c r="UNO69" s="22"/>
      <c r="UNP69" s="22"/>
      <c r="UNQ69" s="22"/>
      <c r="UNR69" s="22"/>
      <c r="UNS69" s="22"/>
      <c r="UNT69" s="22"/>
      <c r="UNU69" s="22"/>
      <c r="UNV69" s="22"/>
      <c r="UNW69" s="22"/>
      <c r="UNX69" s="22"/>
      <c r="UNY69" s="22"/>
      <c r="UNZ69" s="22"/>
      <c r="UOA69" s="22"/>
      <c r="UOB69" s="22"/>
      <c r="UOC69" s="22"/>
      <c r="UOD69" s="22"/>
      <c r="UOE69" s="22"/>
      <c r="UOF69" s="22"/>
      <c r="UOG69" s="22"/>
      <c r="UOH69" s="22"/>
      <c r="UOI69" s="22"/>
      <c r="UOJ69" s="22"/>
      <c r="UOK69" s="22"/>
      <c r="UOL69" s="22"/>
      <c r="UOM69" s="22"/>
      <c r="UON69" s="22"/>
      <c r="UOO69" s="22"/>
      <c r="UOP69" s="22"/>
      <c r="UOQ69" s="22"/>
      <c r="UOR69" s="22"/>
      <c r="UOS69" s="22"/>
      <c r="UOT69" s="22"/>
      <c r="UOU69" s="22"/>
      <c r="UOV69" s="22"/>
      <c r="UOW69" s="22"/>
      <c r="UOX69" s="22"/>
      <c r="UOY69" s="22"/>
      <c r="UOZ69" s="22"/>
      <c r="UPA69" s="22"/>
      <c r="UPB69" s="22"/>
      <c r="UPC69" s="22"/>
      <c r="UPD69" s="22"/>
      <c r="UPE69" s="22"/>
      <c r="UPF69" s="22"/>
      <c r="UPG69" s="22"/>
      <c r="UPH69" s="22"/>
      <c r="UPI69" s="22"/>
      <c r="UPJ69" s="22"/>
      <c r="UPK69" s="22"/>
      <c r="UPL69" s="22"/>
      <c r="UPM69" s="22"/>
      <c r="UPN69" s="22"/>
      <c r="UPO69" s="22"/>
      <c r="UPP69" s="22"/>
      <c r="UPQ69" s="22"/>
      <c r="UPR69" s="22"/>
      <c r="UPS69" s="22"/>
      <c r="UPT69" s="22"/>
      <c r="UPU69" s="22"/>
      <c r="UPV69" s="22"/>
      <c r="UPW69" s="22"/>
      <c r="UPX69" s="22"/>
      <c r="UPY69" s="22"/>
      <c r="UPZ69" s="22"/>
      <c r="UQA69" s="22"/>
      <c r="UQB69" s="22"/>
      <c r="UQC69" s="22"/>
      <c r="UQD69" s="22"/>
      <c r="UQE69" s="22"/>
      <c r="UQF69" s="22"/>
      <c r="UQG69" s="22"/>
      <c r="UQH69" s="22"/>
      <c r="UQI69" s="22"/>
      <c r="UQJ69" s="22"/>
      <c r="UQK69" s="22"/>
      <c r="UQL69" s="22"/>
      <c r="UQM69" s="22"/>
      <c r="UQN69" s="22"/>
      <c r="UQO69" s="22"/>
      <c r="UQP69" s="22"/>
      <c r="UQQ69" s="22"/>
      <c r="UQR69" s="22"/>
      <c r="UQS69" s="22"/>
      <c r="UQT69" s="22"/>
      <c r="UQU69" s="22"/>
      <c r="UQV69" s="22"/>
      <c r="UQW69" s="22"/>
      <c r="UQX69" s="22"/>
      <c r="UQY69" s="22"/>
      <c r="UQZ69" s="22"/>
      <c r="URA69" s="22"/>
      <c r="URB69" s="22"/>
      <c r="URC69" s="22"/>
      <c r="URD69" s="22"/>
      <c r="URE69" s="22"/>
      <c r="URF69" s="22"/>
      <c r="URG69" s="22"/>
      <c r="URH69" s="22"/>
      <c r="URI69" s="22"/>
      <c r="URJ69" s="22"/>
      <c r="URK69" s="22"/>
      <c r="URL69" s="22"/>
      <c r="URM69" s="22"/>
      <c r="URN69" s="22"/>
      <c r="URO69" s="22"/>
      <c r="URP69" s="22"/>
      <c r="URQ69" s="22"/>
      <c r="URR69" s="22"/>
      <c r="URS69" s="22"/>
      <c r="URT69" s="22"/>
      <c r="URU69" s="22"/>
      <c r="URV69" s="22"/>
      <c r="URW69" s="22"/>
      <c r="URX69" s="22"/>
      <c r="URY69" s="22"/>
      <c r="URZ69" s="22"/>
      <c r="USA69" s="22"/>
      <c r="USB69" s="22"/>
      <c r="USC69" s="22"/>
      <c r="USD69" s="22"/>
      <c r="USE69" s="22"/>
      <c r="USF69" s="22"/>
      <c r="USG69" s="22"/>
      <c r="USH69" s="22"/>
      <c r="USI69" s="22"/>
      <c r="USJ69" s="22"/>
      <c r="USK69" s="22"/>
      <c r="USL69" s="22"/>
      <c r="USM69" s="22"/>
      <c r="USN69" s="22"/>
      <c r="USO69" s="22"/>
      <c r="USP69" s="22"/>
      <c r="USQ69" s="22"/>
      <c r="USR69" s="22"/>
      <c r="USS69" s="22"/>
      <c r="UST69" s="22"/>
      <c r="USU69" s="22"/>
      <c r="USV69" s="22"/>
      <c r="USW69" s="22"/>
      <c r="USX69" s="22"/>
      <c r="USY69" s="22"/>
      <c r="USZ69" s="22"/>
      <c r="UTA69" s="22"/>
      <c r="UTB69" s="22"/>
      <c r="UTC69" s="22"/>
      <c r="UTD69" s="22"/>
      <c r="UTE69" s="22"/>
      <c r="UTF69" s="22"/>
      <c r="UTG69" s="22"/>
      <c r="UTH69" s="22"/>
      <c r="UTI69" s="22"/>
      <c r="UTJ69" s="22"/>
      <c r="UTK69" s="22"/>
      <c r="UTL69" s="22"/>
      <c r="UTM69" s="22"/>
      <c r="UTN69" s="22"/>
      <c r="UTO69" s="22"/>
      <c r="UTP69" s="22"/>
      <c r="UTQ69" s="22"/>
      <c r="UTR69" s="22"/>
      <c r="UTS69" s="22"/>
      <c r="UTT69" s="22"/>
      <c r="UTU69" s="22"/>
      <c r="UTV69" s="22"/>
      <c r="UTW69" s="22"/>
      <c r="UTX69" s="22"/>
      <c r="UTY69" s="22"/>
      <c r="UTZ69" s="22"/>
      <c r="UUA69" s="22"/>
      <c r="UUB69" s="22"/>
      <c r="UUC69" s="22"/>
      <c r="UUD69" s="22"/>
      <c r="UUE69" s="22"/>
      <c r="UUF69" s="22"/>
      <c r="UUG69" s="22"/>
      <c r="UUH69" s="22"/>
      <c r="UUI69" s="22"/>
      <c r="UUJ69" s="22"/>
      <c r="UUK69" s="22"/>
      <c r="UUL69" s="22"/>
      <c r="UUM69" s="22"/>
      <c r="UUN69" s="22"/>
      <c r="UUO69" s="22"/>
      <c r="UUP69" s="22"/>
      <c r="UUQ69" s="22"/>
      <c r="UUR69" s="22"/>
      <c r="UUS69" s="22"/>
      <c r="UUT69" s="22"/>
      <c r="UUU69" s="22"/>
      <c r="UUV69" s="22"/>
      <c r="UUW69" s="22"/>
      <c r="UUX69" s="22"/>
      <c r="UUY69" s="22"/>
      <c r="UUZ69" s="22"/>
      <c r="UVA69" s="22"/>
      <c r="UVB69" s="22"/>
      <c r="UVC69" s="22"/>
      <c r="UVD69" s="22"/>
      <c r="UVE69" s="22"/>
      <c r="UVF69" s="22"/>
      <c r="UVG69" s="22"/>
      <c r="UVH69" s="22"/>
      <c r="UVI69" s="22"/>
      <c r="UVJ69" s="22"/>
      <c r="UVK69" s="22"/>
      <c r="UVL69" s="22"/>
      <c r="UVM69" s="22"/>
      <c r="UVN69" s="22"/>
      <c r="UVO69" s="22"/>
      <c r="UVP69" s="22"/>
      <c r="UVQ69" s="22"/>
      <c r="UVR69" s="22"/>
      <c r="UVS69" s="22"/>
      <c r="UVT69" s="22"/>
      <c r="UVU69" s="22"/>
      <c r="UVV69" s="22"/>
      <c r="UVW69" s="22"/>
      <c r="UVX69" s="22"/>
      <c r="UVY69" s="22"/>
      <c r="UVZ69" s="22"/>
      <c r="UWA69" s="22"/>
      <c r="UWB69" s="22"/>
      <c r="UWC69" s="22"/>
      <c r="UWD69" s="22"/>
      <c r="UWE69" s="22"/>
      <c r="UWF69" s="22"/>
      <c r="UWG69" s="22"/>
      <c r="UWH69" s="22"/>
      <c r="UWI69" s="22"/>
      <c r="UWJ69" s="22"/>
      <c r="UWK69" s="22"/>
      <c r="UWL69" s="22"/>
      <c r="UWM69" s="22"/>
      <c r="UWN69" s="22"/>
      <c r="UWO69" s="22"/>
      <c r="UWP69" s="22"/>
      <c r="UWQ69" s="22"/>
      <c r="UWR69" s="22"/>
      <c r="UWS69" s="22"/>
      <c r="UWT69" s="22"/>
      <c r="UWU69" s="22"/>
      <c r="UWV69" s="22"/>
      <c r="UWW69" s="22"/>
      <c r="UWX69" s="22"/>
      <c r="UWY69" s="22"/>
      <c r="UWZ69" s="22"/>
      <c r="UXA69" s="22"/>
      <c r="UXB69" s="22"/>
      <c r="UXC69" s="22"/>
      <c r="UXD69" s="22"/>
      <c r="UXE69" s="22"/>
      <c r="UXF69" s="22"/>
      <c r="UXG69" s="22"/>
      <c r="UXH69" s="22"/>
      <c r="UXI69" s="22"/>
      <c r="UXJ69" s="22"/>
      <c r="UXK69" s="22"/>
      <c r="UXL69" s="22"/>
      <c r="UXM69" s="22"/>
      <c r="UXN69" s="22"/>
      <c r="UXO69" s="22"/>
      <c r="UXP69" s="22"/>
      <c r="UXQ69" s="22"/>
      <c r="UXR69" s="22"/>
      <c r="UXS69" s="22"/>
      <c r="UXT69" s="22"/>
      <c r="UXU69" s="22"/>
      <c r="UXV69" s="22"/>
      <c r="UXW69" s="22"/>
      <c r="UXX69" s="22"/>
      <c r="UXY69" s="22"/>
      <c r="UXZ69" s="22"/>
      <c r="UYA69" s="22"/>
      <c r="UYB69" s="22"/>
      <c r="UYC69" s="22"/>
      <c r="UYD69" s="22"/>
      <c r="UYE69" s="22"/>
      <c r="UYF69" s="22"/>
      <c r="UYG69" s="22"/>
      <c r="UYH69" s="22"/>
      <c r="UYI69" s="22"/>
      <c r="UYJ69" s="22"/>
      <c r="UYK69" s="22"/>
      <c r="UYL69" s="22"/>
      <c r="UYM69" s="22"/>
      <c r="UYN69" s="22"/>
      <c r="UYO69" s="22"/>
      <c r="UYP69" s="22"/>
      <c r="UYQ69" s="22"/>
      <c r="UYR69" s="22"/>
      <c r="UYS69" s="22"/>
      <c r="UYT69" s="22"/>
      <c r="UYU69" s="22"/>
      <c r="UYV69" s="22"/>
      <c r="UYW69" s="22"/>
      <c r="UYX69" s="22"/>
      <c r="UYY69" s="22"/>
      <c r="UYZ69" s="22"/>
      <c r="UZA69" s="22"/>
      <c r="UZB69" s="22"/>
      <c r="UZC69" s="22"/>
      <c r="UZD69" s="22"/>
      <c r="UZE69" s="22"/>
      <c r="UZF69" s="22"/>
      <c r="UZG69" s="22"/>
      <c r="UZH69" s="22"/>
      <c r="UZI69" s="22"/>
      <c r="UZJ69" s="22"/>
      <c r="UZK69" s="22"/>
      <c r="UZL69" s="22"/>
      <c r="UZM69" s="22"/>
      <c r="UZN69" s="22"/>
      <c r="UZO69" s="22"/>
      <c r="UZP69" s="22"/>
      <c r="UZQ69" s="22"/>
      <c r="UZR69" s="22"/>
      <c r="UZS69" s="22"/>
      <c r="UZT69" s="22"/>
      <c r="UZU69" s="22"/>
      <c r="UZV69" s="22"/>
      <c r="UZW69" s="22"/>
      <c r="UZX69" s="22"/>
      <c r="UZY69" s="22"/>
      <c r="UZZ69" s="22"/>
      <c r="VAA69" s="22"/>
      <c r="VAB69" s="22"/>
      <c r="VAC69" s="22"/>
      <c r="VAD69" s="22"/>
      <c r="VAE69" s="22"/>
      <c r="VAF69" s="22"/>
      <c r="VAG69" s="22"/>
      <c r="VAH69" s="22"/>
      <c r="VAI69" s="22"/>
      <c r="VAJ69" s="22"/>
      <c r="VAK69" s="22"/>
      <c r="VAL69" s="22"/>
      <c r="VAM69" s="22"/>
      <c r="VAN69" s="22"/>
      <c r="VAO69" s="22"/>
      <c r="VAP69" s="22"/>
      <c r="VAQ69" s="22"/>
      <c r="VAR69" s="22"/>
      <c r="VAS69" s="22"/>
      <c r="VAT69" s="22"/>
      <c r="VAU69" s="22"/>
      <c r="VAV69" s="22"/>
      <c r="VAW69" s="22"/>
      <c r="VAX69" s="22"/>
      <c r="VAY69" s="22"/>
      <c r="VAZ69" s="22"/>
      <c r="VBA69" s="22"/>
      <c r="VBB69" s="22"/>
      <c r="VBC69" s="22"/>
      <c r="VBD69" s="22"/>
      <c r="VBE69" s="22"/>
      <c r="VBF69" s="22"/>
      <c r="VBG69" s="22"/>
      <c r="VBH69" s="22"/>
      <c r="VBI69" s="22"/>
      <c r="VBJ69" s="22"/>
      <c r="VBK69" s="22"/>
      <c r="VBL69" s="22"/>
      <c r="VBM69" s="22"/>
      <c r="VBN69" s="22"/>
      <c r="VBO69" s="22"/>
      <c r="VBP69" s="22"/>
      <c r="VBQ69" s="22"/>
      <c r="VBR69" s="22"/>
      <c r="VBS69" s="22"/>
      <c r="VBT69" s="22"/>
      <c r="VBU69" s="22"/>
      <c r="VBV69" s="22"/>
      <c r="VBW69" s="22"/>
      <c r="VBX69" s="22"/>
      <c r="VBY69" s="22"/>
      <c r="VBZ69" s="22"/>
      <c r="VCA69" s="22"/>
      <c r="VCB69" s="22"/>
      <c r="VCC69" s="22"/>
      <c r="VCD69" s="22"/>
      <c r="VCE69" s="22"/>
      <c r="VCF69" s="22"/>
      <c r="VCG69" s="22"/>
      <c r="VCH69" s="22"/>
      <c r="VCI69" s="22"/>
      <c r="VCJ69" s="22"/>
      <c r="VCK69" s="22"/>
      <c r="VCL69" s="22"/>
      <c r="VCM69" s="22"/>
      <c r="VCN69" s="22"/>
      <c r="VCO69" s="22"/>
      <c r="VCP69" s="22"/>
      <c r="VCQ69" s="22"/>
      <c r="VCR69" s="22"/>
      <c r="VCS69" s="22"/>
      <c r="VCT69" s="22"/>
      <c r="VCU69" s="22"/>
      <c r="VCV69" s="22"/>
      <c r="VCW69" s="22"/>
      <c r="VCX69" s="22"/>
      <c r="VCY69" s="22"/>
      <c r="VCZ69" s="22"/>
      <c r="VDA69" s="22"/>
      <c r="VDB69" s="22"/>
      <c r="VDC69" s="22"/>
      <c r="VDD69" s="22"/>
      <c r="VDE69" s="22"/>
      <c r="VDF69" s="22"/>
      <c r="VDG69" s="22"/>
      <c r="VDH69" s="22"/>
      <c r="VDI69" s="22"/>
      <c r="VDJ69" s="22"/>
      <c r="VDK69" s="22"/>
      <c r="VDL69" s="22"/>
      <c r="VDM69" s="22"/>
      <c r="VDN69" s="22"/>
      <c r="VDO69" s="22"/>
      <c r="VDP69" s="22"/>
      <c r="VDQ69" s="22"/>
      <c r="VDR69" s="22"/>
      <c r="VDS69" s="22"/>
      <c r="VDT69" s="22"/>
      <c r="VDU69" s="22"/>
      <c r="VDV69" s="22"/>
      <c r="VDW69" s="22"/>
      <c r="VDX69" s="22"/>
      <c r="VDY69" s="22"/>
      <c r="VDZ69" s="22"/>
      <c r="VEA69" s="22"/>
      <c r="VEB69" s="22"/>
      <c r="VEC69" s="22"/>
      <c r="VED69" s="22"/>
      <c r="VEE69" s="22"/>
      <c r="VEF69" s="22"/>
      <c r="VEG69" s="22"/>
      <c r="VEH69" s="22"/>
      <c r="VEI69" s="22"/>
      <c r="VEJ69" s="22"/>
      <c r="VEK69" s="22"/>
      <c r="VEL69" s="22"/>
      <c r="VEM69" s="22"/>
      <c r="VEN69" s="22"/>
      <c r="VEO69" s="22"/>
      <c r="VEP69" s="22"/>
      <c r="VEQ69" s="22"/>
      <c r="VER69" s="22"/>
      <c r="VES69" s="22"/>
      <c r="VET69" s="22"/>
      <c r="VEU69" s="22"/>
      <c r="VEV69" s="22"/>
      <c r="VEW69" s="22"/>
      <c r="VEX69" s="22"/>
      <c r="VEY69" s="22"/>
      <c r="VEZ69" s="22"/>
      <c r="VFA69" s="22"/>
      <c r="VFB69" s="22"/>
      <c r="VFC69" s="22"/>
      <c r="VFD69" s="22"/>
      <c r="VFE69" s="22"/>
      <c r="VFF69" s="22"/>
      <c r="VFG69" s="22"/>
      <c r="VFH69" s="22"/>
      <c r="VFI69" s="22"/>
      <c r="VFJ69" s="22"/>
      <c r="VFK69" s="22"/>
      <c r="VFL69" s="22"/>
      <c r="VFM69" s="22"/>
      <c r="VFN69" s="22"/>
      <c r="VFO69" s="22"/>
      <c r="VFP69" s="22"/>
      <c r="VFQ69" s="22"/>
      <c r="VFR69" s="22"/>
      <c r="VFS69" s="22"/>
      <c r="VFT69" s="22"/>
      <c r="VFU69" s="22"/>
      <c r="VFV69" s="22"/>
      <c r="VFW69" s="22"/>
      <c r="VFX69" s="22"/>
      <c r="VFY69" s="22"/>
      <c r="VFZ69" s="22"/>
      <c r="VGA69" s="22"/>
      <c r="VGB69" s="22"/>
      <c r="VGC69" s="22"/>
      <c r="VGD69" s="22"/>
      <c r="VGE69" s="22"/>
      <c r="VGF69" s="22"/>
      <c r="VGG69" s="22"/>
      <c r="VGH69" s="22"/>
      <c r="VGI69" s="22"/>
      <c r="VGJ69" s="22"/>
      <c r="VGK69" s="22"/>
      <c r="VGL69" s="22"/>
      <c r="VGM69" s="22"/>
      <c r="VGN69" s="22"/>
      <c r="VGO69" s="22"/>
      <c r="VGP69" s="22"/>
      <c r="VGQ69" s="22"/>
      <c r="VGR69" s="22"/>
      <c r="VGS69" s="22"/>
      <c r="VGT69" s="22"/>
      <c r="VGU69" s="22"/>
      <c r="VGV69" s="22"/>
      <c r="VGW69" s="22"/>
      <c r="VGX69" s="22"/>
      <c r="VGY69" s="22"/>
      <c r="VGZ69" s="22"/>
      <c r="VHA69" s="22"/>
      <c r="VHB69" s="22"/>
      <c r="VHC69" s="22"/>
      <c r="VHD69" s="22"/>
      <c r="VHE69" s="22"/>
      <c r="VHF69" s="22"/>
      <c r="VHG69" s="22"/>
      <c r="VHH69" s="22"/>
      <c r="VHI69" s="22"/>
      <c r="VHJ69" s="22"/>
      <c r="VHK69" s="22"/>
      <c r="VHL69" s="22"/>
      <c r="VHM69" s="22"/>
      <c r="VHN69" s="22"/>
      <c r="VHO69" s="22"/>
      <c r="VHP69" s="22"/>
      <c r="VHQ69" s="22"/>
      <c r="VHR69" s="22"/>
      <c r="VHS69" s="22"/>
      <c r="VHT69" s="22"/>
      <c r="VHU69" s="22"/>
      <c r="VHV69" s="22"/>
      <c r="VHW69" s="22"/>
      <c r="VHX69" s="22"/>
      <c r="VHY69" s="22"/>
      <c r="VHZ69" s="22"/>
      <c r="VIA69" s="22"/>
      <c r="VIB69" s="22"/>
      <c r="VIC69" s="22"/>
      <c r="VID69" s="22"/>
      <c r="VIE69" s="22"/>
      <c r="VIF69" s="22"/>
      <c r="VIG69" s="22"/>
      <c r="VIH69" s="22"/>
      <c r="VII69" s="22"/>
      <c r="VIJ69" s="22"/>
      <c r="VIK69" s="22"/>
      <c r="VIL69" s="22"/>
      <c r="VIM69" s="22"/>
      <c r="VIN69" s="22"/>
      <c r="VIO69" s="22"/>
      <c r="VIP69" s="22"/>
      <c r="VIQ69" s="22"/>
      <c r="VIR69" s="22"/>
      <c r="VIS69" s="22"/>
      <c r="VIT69" s="22"/>
      <c r="VIU69" s="22"/>
      <c r="VIV69" s="22"/>
      <c r="VIW69" s="22"/>
      <c r="VIX69" s="22"/>
      <c r="VIY69" s="22"/>
      <c r="VIZ69" s="22"/>
      <c r="VJA69" s="22"/>
      <c r="VJB69" s="22"/>
      <c r="VJC69" s="22"/>
      <c r="VJD69" s="22"/>
      <c r="VJE69" s="22"/>
      <c r="VJF69" s="22"/>
      <c r="VJG69" s="22"/>
      <c r="VJH69" s="22"/>
      <c r="VJI69" s="22"/>
      <c r="VJJ69" s="22"/>
      <c r="VJK69" s="22"/>
      <c r="VJL69" s="22"/>
      <c r="VJM69" s="22"/>
      <c r="VJN69" s="22"/>
      <c r="VJO69" s="22"/>
      <c r="VJP69" s="22"/>
      <c r="VJQ69" s="22"/>
      <c r="VJR69" s="22"/>
      <c r="VJS69" s="22"/>
      <c r="VJT69" s="22"/>
      <c r="VJU69" s="22"/>
      <c r="VJV69" s="22"/>
      <c r="VJW69" s="22"/>
      <c r="VJX69" s="22"/>
      <c r="VJY69" s="22"/>
      <c r="VJZ69" s="22"/>
      <c r="VKA69" s="22"/>
      <c r="VKB69" s="22"/>
      <c r="VKC69" s="22"/>
      <c r="VKD69" s="22"/>
      <c r="VKE69" s="22"/>
      <c r="VKF69" s="22"/>
      <c r="VKG69" s="22"/>
      <c r="VKH69" s="22"/>
      <c r="VKI69" s="22"/>
      <c r="VKJ69" s="22"/>
      <c r="VKK69" s="22"/>
      <c r="VKL69" s="22"/>
      <c r="VKM69" s="22"/>
      <c r="VKN69" s="22"/>
      <c r="VKO69" s="22"/>
      <c r="VKP69" s="22"/>
      <c r="VKQ69" s="22"/>
      <c r="VKR69" s="22"/>
      <c r="VKS69" s="22"/>
      <c r="VKT69" s="22"/>
      <c r="VKU69" s="22"/>
      <c r="VKV69" s="22"/>
      <c r="VKW69" s="22"/>
      <c r="VKX69" s="22"/>
      <c r="VKY69" s="22"/>
      <c r="VKZ69" s="22"/>
      <c r="VLA69" s="22"/>
      <c r="VLB69" s="22"/>
      <c r="VLC69" s="22"/>
      <c r="VLD69" s="22"/>
      <c r="VLE69" s="22"/>
      <c r="VLF69" s="22"/>
      <c r="VLG69" s="22"/>
      <c r="VLH69" s="22"/>
      <c r="VLI69" s="22"/>
      <c r="VLJ69" s="22"/>
      <c r="VLK69" s="22"/>
      <c r="VLL69" s="22"/>
      <c r="VLM69" s="22"/>
      <c r="VLN69" s="22"/>
      <c r="VLO69" s="22"/>
      <c r="VLP69" s="22"/>
      <c r="VLQ69" s="22"/>
      <c r="VLR69" s="22"/>
      <c r="VLS69" s="22"/>
      <c r="VLT69" s="22"/>
      <c r="VLU69" s="22"/>
      <c r="VLV69" s="22"/>
      <c r="VLW69" s="22"/>
      <c r="VLX69" s="22"/>
      <c r="VLY69" s="22"/>
      <c r="VLZ69" s="22"/>
      <c r="VMA69" s="22"/>
      <c r="VMB69" s="22"/>
      <c r="VMC69" s="22"/>
      <c r="VMD69" s="22"/>
      <c r="VME69" s="22"/>
      <c r="VMF69" s="22"/>
      <c r="VMG69" s="22"/>
      <c r="VMH69" s="22"/>
      <c r="VMI69" s="22"/>
      <c r="VMJ69" s="22"/>
      <c r="VMK69" s="22"/>
      <c r="VML69" s="22"/>
      <c r="VMM69" s="22"/>
      <c r="VMN69" s="22"/>
      <c r="VMO69" s="22"/>
      <c r="VMP69" s="22"/>
      <c r="VMQ69" s="22"/>
      <c r="VMR69" s="22"/>
      <c r="VMS69" s="22"/>
      <c r="VMT69" s="22"/>
      <c r="VMU69" s="22"/>
      <c r="VMV69" s="22"/>
      <c r="VMW69" s="22"/>
      <c r="VMX69" s="22"/>
      <c r="VMY69" s="22"/>
      <c r="VMZ69" s="22"/>
      <c r="VNA69" s="22"/>
      <c r="VNB69" s="22"/>
      <c r="VNC69" s="22"/>
      <c r="VND69" s="22"/>
      <c r="VNE69" s="22"/>
      <c r="VNF69" s="22"/>
      <c r="VNG69" s="22"/>
      <c r="VNH69" s="22"/>
      <c r="VNI69" s="22"/>
      <c r="VNJ69" s="22"/>
      <c r="VNK69" s="22"/>
      <c r="VNL69" s="22"/>
      <c r="VNM69" s="22"/>
      <c r="VNN69" s="22"/>
      <c r="VNO69" s="22"/>
      <c r="VNP69" s="22"/>
      <c r="VNQ69" s="22"/>
      <c r="VNR69" s="22"/>
      <c r="VNS69" s="22"/>
      <c r="VNT69" s="22"/>
      <c r="VNU69" s="22"/>
      <c r="VNV69" s="22"/>
      <c r="VNW69" s="22"/>
      <c r="VNX69" s="22"/>
      <c r="VNY69" s="22"/>
      <c r="VNZ69" s="22"/>
      <c r="VOA69" s="22"/>
      <c r="VOB69" s="22"/>
      <c r="VOC69" s="22"/>
      <c r="VOD69" s="22"/>
      <c r="VOE69" s="22"/>
      <c r="VOF69" s="22"/>
      <c r="VOG69" s="22"/>
      <c r="VOH69" s="22"/>
      <c r="VOI69" s="22"/>
      <c r="VOJ69" s="22"/>
      <c r="VOK69" s="22"/>
      <c r="VOL69" s="22"/>
      <c r="VOM69" s="22"/>
      <c r="VON69" s="22"/>
      <c r="VOO69" s="22"/>
      <c r="VOP69" s="22"/>
      <c r="VOQ69" s="22"/>
      <c r="VOR69" s="22"/>
      <c r="VOS69" s="22"/>
      <c r="VOT69" s="22"/>
      <c r="VOU69" s="22"/>
      <c r="VOV69" s="22"/>
      <c r="VOW69" s="22"/>
      <c r="VOX69" s="22"/>
      <c r="VOY69" s="22"/>
      <c r="VOZ69" s="22"/>
      <c r="VPA69" s="22"/>
      <c r="VPB69" s="22"/>
      <c r="VPC69" s="22"/>
      <c r="VPD69" s="22"/>
      <c r="VPE69" s="22"/>
      <c r="VPF69" s="22"/>
      <c r="VPG69" s="22"/>
      <c r="VPH69" s="22"/>
      <c r="VPI69" s="22"/>
      <c r="VPJ69" s="22"/>
      <c r="VPK69" s="22"/>
      <c r="VPL69" s="22"/>
      <c r="VPM69" s="22"/>
      <c r="VPN69" s="22"/>
      <c r="VPO69" s="22"/>
      <c r="VPP69" s="22"/>
      <c r="VPQ69" s="22"/>
      <c r="VPR69" s="22"/>
      <c r="VPS69" s="22"/>
      <c r="VPT69" s="22"/>
      <c r="VPU69" s="22"/>
      <c r="VPV69" s="22"/>
      <c r="VPW69" s="22"/>
      <c r="VPX69" s="22"/>
      <c r="VPY69" s="22"/>
      <c r="VPZ69" s="22"/>
      <c r="VQA69" s="22"/>
      <c r="VQB69" s="22"/>
      <c r="VQC69" s="22"/>
      <c r="VQD69" s="22"/>
      <c r="VQE69" s="22"/>
      <c r="VQF69" s="22"/>
      <c r="VQG69" s="22"/>
      <c r="VQH69" s="22"/>
      <c r="VQI69" s="22"/>
      <c r="VQJ69" s="22"/>
      <c r="VQK69" s="22"/>
      <c r="VQL69" s="22"/>
      <c r="VQM69" s="22"/>
      <c r="VQN69" s="22"/>
      <c r="VQO69" s="22"/>
      <c r="VQP69" s="22"/>
      <c r="VQQ69" s="22"/>
      <c r="VQR69" s="22"/>
      <c r="VQS69" s="22"/>
      <c r="VQT69" s="22"/>
      <c r="VQU69" s="22"/>
      <c r="VQV69" s="22"/>
      <c r="VQW69" s="22"/>
      <c r="VQX69" s="22"/>
      <c r="VQY69" s="22"/>
      <c r="VQZ69" s="22"/>
      <c r="VRA69" s="22"/>
      <c r="VRB69" s="22"/>
      <c r="VRC69" s="22"/>
      <c r="VRD69" s="22"/>
      <c r="VRE69" s="22"/>
      <c r="VRF69" s="22"/>
      <c r="VRG69" s="22"/>
      <c r="VRH69" s="22"/>
      <c r="VRI69" s="22"/>
      <c r="VRJ69" s="22"/>
      <c r="VRK69" s="22"/>
      <c r="VRL69" s="22"/>
      <c r="VRM69" s="22"/>
      <c r="VRN69" s="22"/>
      <c r="VRO69" s="22"/>
      <c r="VRP69" s="22"/>
      <c r="VRQ69" s="22"/>
      <c r="VRR69" s="22"/>
      <c r="VRS69" s="22"/>
      <c r="VRT69" s="22"/>
      <c r="VRU69" s="22"/>
      <c r="VRV69" s="22"/>
      <c r="VRW69" s="22"/>
      <c r="VRX69" s="22"/>
      <c r="VRY69" s="22"/>
      <c r="VRZ69" s="22"/>
      <c r="VSA69" s="22"/>
      <c r="VSB69" s="22"/>
      <c r="VSC69" s="22"/>
      <c r="VSD69" s="22"/>
      <c r="VSE69" s="22"/>
      <c r="VSF69" s="22"/>
      <c r="VSG69" s="22"/>
      <c r="VSH69" s="22"/>
      <c r="VSI69" s="22"/>
      <c r="VSJ69" s="22"/>
      <c r="VSK69" s="22"/>
      <c r="VSL69" s="22"/>
      <c r="VSM69" s="22"/>
      <c r="VSN69" s="22"/>
      <c r="VSO69" s="22"/>
      <c r="VSP69" s="22"/>
      <c r="VSQ69" s="22"/>
      <c r="VSR69" s="22"/>
      <c r="VSS69" s="22"/>
      <c r="VST69" s="22"/>
      <c r="VSU69" s="22"/>
      <c r="VSV69" s="22"/>
      <c r="VSW69" s="22"/>
      <c r="VSX69" s="22"/>
      <c r="VSY69" s="22"/>
      <c r="VSZ69" s="22"/>
      <c r="VTA69" s="22"/>
      <c r="VTB69" s="22"/>
      <c r="VTC69" s="22"/>
      <c r="VTD69" s="22"/>
      <c r="VTE69" s="22"/>
      <c r="VTF69" s="22"/>
      <c r="VTG69" s="22"/>
      <c r="VTH69" s="22"/>
      <c r="VTI69" s="22"/>
      <c r="VTJ69" s="22"/>
      <c r="VTK69" s="22"/>
      <c r="VTL69" s="22"/>
      <c r="VTM69" s="22"/>
      <c r="VTN69" s="22"/>
      <c r="VTO69" s="22"/>
      <c r="VTP69" s="22"/>
      <c r="VTQ69" s="22"/>
      <c r="VTR69" s="22"/>
      <c r="VTS69" s="22"/>
      <c r="VTT69" s="22"/>
      <c r="VTU69" s="22"/>
      <c r="VTV69" s="22"/>
      <c r="VTW69" s="22"/>
      <c r="VTX69" s="22"/>
      <c r="VTY69" s="22"/>
      <c r="VTZ69" s="22"/>
      <c r="VUA69" s="22"/>
      <c r="VUB69" s="22"/>
      <c r="VUC69" s="22"/>
      <c r="VUD69" s="22"/>
      <c r="VUE69" s="22"/>
      <c r="VUF69" s="22"/>
      <c r="VUG69" s="22"/>
      <c r="VUH69" s="22"/>
      <c r="VUI69" s="22"/>
      <c r="VUJ69" s="22"/>
      <c r="VUK69" s="22"/>
      <c r="VUL69" s="22"/>
      <c r="VUM69" s="22"/>
      <c r="VUN69" s="22"/>
      <c r="VUO69" s="22"/>
      <c r="VUP69" s="22"/>
      <c r="VUQ69" s="22"/>
      <c r="VUR69" s="22"/>
      <c r="VUS69" s="22"/>
      <c r="VUT69" s="22"/>
      <c r="VUU69" s="22"/>
      <c r="VUV69" s="22"/>
      <c r="VUW69" s="22"/>
      <c r="VUX69" s="22"/>
      <c r="VUY69" s="22"/>
      <c r="VUZ69" s="22"/>
      <c r="VVA69" s="22"/>
      <c r="VVB69" s="22"/>
      <c r="VVC69" s="22"/>
      <c r="VVD69" s="22"/>
      <c r="VVE69" s="22"/>
      <c r="VVF69" s="22"/>
      <c r="VVG69" s="22"/>
      <c r="VVH69" s="22"/>
      <c r="VVI69" s="22"/>
      <c r="VVJ69" s="22"/>
      <c r="VVK69" s="22"/>
      <c r="VVL69" s="22"/>
      <c r="VVM69" s="22"/>
      <c r="VVN69" s="22"/>
      <c r="VVO69" s="22"/>
      <c r="VVP69" s="22"/>
      <c r="VVQ69" s="22"/>
      <c r="VVR69" s="22"/>
      <c r="VVS69" s="22"/>
      <c r="VVT69" s="22"/>
      <c r="VVU69" s="22"/>
      <c r="VVV69" s="22"/>
      <c r="VVW69" s="22"/>
      <c r="VVX69" s="22"/>
      <c r="VVY69" s="22"/>
      <c r="VVZ69" s="22"/>
      <c r="VWA69" s="22"/>
      <c r="VWB69" s="22"/>
      <c r="VWC69" s="22"/>
      <c r="VWD69" s="22"/>
      <c r="VWE69" s="22"/>
      <c r="VWF69" s="22"/>
      <c r="VWG69" s="22"/>
      <c r="VWH69" s="22"/>
      <c r="VWI69" s="22"/>
      <c r="VWJ69" s="22"/>
      <c r="VWK69" s="22"/>
      <c r="VWL69" s="22"/>
      <c r="VWM69" s="22"/>
      <c r="VWN69" s="22"/>
      <c r="VWO69" s="22"/>
      <c r="VWP69" s="22"/>
      <c r="VWQ69" s="22"/>
      <c r="VWR69" s="22"/>
      <c r="VWS69" s="22"/>
      <c r="VWT69" s="22"/>
      <c r="VWU69" s="22"/>
      <c r="VWV69" s="22"/>
      <c r="VWW69" s="22"/>
      <c r="VWX69" s="22"/>
      <c r="VWY69" s="22"/>
      <c r="VWZ69" s="22"/>
      <c r="VXA69" s="22"/>
      <c r="VXB69" s="22"/>
      <c r="VXC69" s="22"/>
      <c r="VXD69" s="22"/>
      <c r="VXE69" s="22"/>
      <c r="VXF69" s="22"/>
      <c r="VXG69" s="22"/>
      <c r="VXH69" s="22"/>
      <c r="VXI69" s="22"/>
      <c r="VXJ69" s="22"/>
      <c r="VXK69" s="22"/>
      <c r="VXL69" s="22"/>
      <c r="VXM69" s="22"/>
      <c r="VXN69" s="22"/>
      <c r="VXO69" s="22"/>
      <c r="VXP69" s="22"/>
      <c r="VXQ69" s="22"/>
      <c r="VXR69" s="22"/>
      <c r="VXS69" s="22"/>
      <c r="VXT69" s="22"/>
      <c r="VXU69" s="22"/>
      <c r="VXV69" s="22"/>
      <c r="VXW69" s="22"/>
      <c r="VXX69" s="22"/>
      <c r="VXY69" s="22"/>
      <c r="VXZ69" s="22"/>
      <c r="VYA69" s="22"/>
      <c r="VYB69" s="22"/>
      <c r="VYC69" s="22"/>
      <c r="VYD69" s="22"/>
      <c r="VYE69" s="22"/>
      <c r="VYF69" s="22"/>
      <c r="VYG69" s="22"/>
      <c r="VYH69" s="22"/>
      <c r="VYI69" s="22"/>
      <c r="VYJ69" s="22"/>
      <c r="VYK69" s="22"/>
      <c r="VYL69" s="22"/>
      <c r="VYM69" s="22"/>
      <c r="VYN69" s="22"/>
      <c r="VYO69" s="22"/>
      <c r="VYP69" s="22"/>
      <c r="VYQ69" s="22"/>
      <c r="VYR69" s="22"/>
      <c r="VYS69" s="22"/>
      <c r="VYT69" s="22"/>
      <c r="VYU69" s="22"/>
      <c r="VYV69" s="22"/>
      <c r="VYW69" s="22"/>
      <c r="VYX69" s="22"/>
      <c r="VYY69" s="22"/>
      <c r="VYZ69" s="22"/>
      <c r="VZA69" s="22"/>
      <c r="VZB69" s="22"/>
      <c r="VZC69" s="22"/>
      <c r="VZD69" s="22"/>
      <c r="VZE69" s="22"/>
      <c r="VZF69" s="22"/>
      <c r="VZG69" s="22"/>
      <c r="VZH69" s="22"/>
      <c r="VZI69" s="22"/>
      <c r="VZJ69" s="22"/>
      <c r="VZK69" s="22"/>
      <c r="VZL69" s="22"/>
      <c r="VZM69" s="22"/>
      <c r="VZN69" s="22"/>
      <c r="VZO69" s="22"/>
      <c r="VZP69" s="22"/>
      <c r="VZQ69" s="22"/>
      <c r="VZR69" s="22"/>
      <c r="VZS69" s="22"/>
      <c r="VZT69" s="22"/>
      <c r="VZU69" s="22"/>
      <c r="VZV69" s="22"/>
      <c r="VZW69" s="22"/>
      <c r="VZX69" s="22"/>
      <c r="VZY69" s="22"/>
      <c r="VZZ69" s="22"/>
      <c r="WAA69" s="22"/>
      <c r="WAB69" s="22"/>
      <c r="WAC69" s="22"/>
      <c r="WAD69" s="22"/>
      <c r="WAE69" s="22"/>
      <c r="WAF69" s="22"/>
      <c r="WAG69" s="22"/>
      <c r="WAH69" s="22"/>
      <c r="WAI69" s="22"/>
      <c r="WAJ69" s="22"/>
      <c r="WAK69" s="22"/>
      <c r="WAL69" s="22"/>
      <c r="WAM69" s="22"/>
      <c r="WAN69" s="22"/>
      <c r="WAO69" s="22"/>
      <c r="WAP69" s="22"/>
      <c r="WAQ69" s="22"/>
      <c r="WAR69" s="22"/>
      <c r="WAS69" s="22"/>
      <c r="WAT69" s="22"/>
      <c r="WAU69" s="22"/>
      <c r="WAV69" s="22"/>
      <c r="WAW69" s="22"/>
      <c r="WAX69" s="22"/>
      <c r="WAY69" s="22"/>
      <c r="WAZ69" s="22"/>
      <c r="WBA69" s="22"/>
      <c r="WBB69" s="22"/>
      <c r="WBC69" s="22"/>
      <c r="WBD69" s="22"/>
      <c r="WBE69" s="22"/>
      <c r="WBF69" s="22"/>
      <c r="WBG69" s="22"/>
      <c r="WBH69" s="22"/>
      <c r="WBI69" s="22"/>
      <c r="WBJ69" s="22"/>
      <c r="WBK69" s="22"/>
      <c r="WBL69" s="22"/>
      <c r="WBM69" s="22"/>
      <c r="WBN69" s="22"/>
      <c r="WBO69" s="22"/>
      <c r="WBP69" s="22"/>
      <c r="WBQ69" s="22"/>
      <c r="WBR69" s="22"/>
      <c r="WBS69" s="22"/>
      <c r="WBT69" s="22"/>
      <c r="WBU69" s="22"/>
      <c r="WBV69" s="22"/>
      <c r="WBW69" s="22"/>
      <c r="WBX69" s="22"/>
      <c r="WBY69" s="22"/>
      <c r="WBZ69" s="22"/>
      <c r="WCA69" s="22"/>
      <c r="WCB69" s="22"/>
      <c r="WCC69" s="22"/>
      <c r="WCD69" s="22"/>
      <c r="WCE69" s="22"/>
      <c r="WCF69" s="22"/>
      <c r="WCG69" s="22"/>
      <c r="WCH69" s="22"/>
      <c r="WCI69" s="22"/>
      <c r="WCJ69" s="22"/>
      <c r="WCK69" s="22"/>
      <c r="WCL69" s="22"/>
      <c r="WCM69" s="22"/>
      <c r="WCN69" s="22"/>
      <c r="WCO69" s="22"/>
      <c r="WCP69" s="22"/>
      <c r="WCQ69" s="22"/>
      <c r="WCR69" s="22"/>
      <c r="WCS69" s="22"/>
      <c r="WCT69" s="22"/>
      <c r="WCU69" s="22"/>
      <c r="WCV69" s="22"/>
      <c r="WCW69" s="22"/>
      <c r="WCX69" s="22"/>
      <c r="WCY69" s="22"/>
      <c r="WCZ69" s="22"/>
      <c r="WDA69" s="22"/>
      <c r="WDB69" s="22"/>
      <c r="WDC69" s="22"/>
      <c r="WDD69" s="22"/>
      <c r="WDE69" s="22"/>
      <c r="WDF69" s="22"/>
      <c r="WDG69" s="22"/>
      <c r="WDH69" s="22"/>
      <c r="WDI69" s="22"/>
      <c r="WDJ69" s="22"/>
      <c r="WDK69" s="22"/>
      <c r="WDL69" s="22"/>
      <c r="WDM69" s="22"/>
      <c r="WDN69" s="22"/>
      <c r="WDO69" s="22"/>
      <c r="WDP69" s="22"/>
      <c r="WDQ69" s="22"/>
      <c r="WDR69" s="22"/>
      <c r="WDS69" s="22"/>
      <c r="WDT69" s="22"/>
      <c r="WDU69" s="22"/>
      <c r="WDV69" s="22"/>
      <c r="WDW69" s="22"/>
      <c r="WDX69" s="22"/>
      <c r="WDY69" s="22"/>
      <c r="WDZ69" s="22"/>
      <c r="WEA69" s="22"/>
      <c r="WEB69" s="22"/>
      <c r="WEC69" s="22"/>
      <c r="WED69" s="22"/>
      <c r="WEE69" s="22"/>
      <c r="WEF69" s="22"/>
      <c r="WEG69" s="22"/>
      <c r="WEH69" s="22"/>
      <c r="WEI69" s="22"/>
      <c r="WEJ69" s="22"/>
      <c r="WEK69" s="22"/>
      <c r="WEL69" s="22"/>
      <c r="WEM69" s="22"/>
      <c r="WEN69" s="22"/>
      <c r="WEO69" s="22"/>
      <c r="WEP69" s="22"/>
      <c r="WEQ69" s="22"/>
      <c r="WER69" s="22"/>
      <c r="WES69" s="22"/>
      <c r="WET69" s="22"/>
      <c r="WEU69" s="22"/>
      <c r="WEV69" s="22"/>
      <c r="WEW69" s="22"/>
      <c r="WEX69" s="22"/>
      <c r="WEY69" s="22"/>
      <c r="WEZ69" s="22"/>
      <c r="WFA69" s="22"/>
      <c r="WFB69" s="22"/>
      <c r="WFC69" s="22"/>
      <c r="WFD69" s="22"/>
      <c r="WFE69" s="22"/>
      <c r="WFF69" s="22"/>
      <c r="WFG69" s="22"/>
      <c r="WFH69" s="22"/>
      <c r="WFI69" s="22"/>
      <c r="WFJ69" s="22"/>
      <c r="WFK69" s="22"/>
      <c r="WFL69" s="22"/>
      <c r="WFM69" s="22"/>
      <c r="WFN69" s="22"/>
      <c r="WFO69" s="22"/>
      <c r="WFP69" s="22"/>
      <c r="WFQ69" s="22"/>
      <c r="WFR69" s="22"/>
      <c r="WFS69" s="22"/>
      <c r="WFT69" s="22"/>
      <c r="WFU69" s="22"/>
      <c r="WFV69" s="22"/>
      <c r="WFW69" s="22"/>
      <c r="WFX69" s="22"/>
      <c r="WFY69" s="22"/>
      <c r="WFZ69" s="22"/>
      <c r="WGA69" s="22"/>
      <c r="WGB69" s="22"/>
      <c r="WGC69" s="22"/>
      <c r="WGD69" s="22"/>
      <c r="WGE69" s="22"/>
      <c r="WGF69" s="22"/>
      <c r="WGG69" s="22"/>
      <c r="WGH69" s="22"/>
      <c r="WGI69" s="22"/>
      <c r="WGJ69" s="22"/>
      <c r="WGK69" s="22"/>
      <c r="WGL69" s="22"/>
      <c r="WGM69" s="22"/>
      <c r="WGN69" s="22"/>
      <c r="WGO69" s="22"/>
      <c r="WGP69" s="22"/>
      <c r="WGQ69" s="22"/>
      <c r="WGR69" s="22"/>
      <c r="WGS69" s="22"/>
      <c r="WGT69" s="22"/>
      <c r="WGU69" s="22"/>
      <c r="WGV69" s="22"/>
      <c r="WGW69" s="22"/>
      <c r="WGX69" s="22"/>
      <c r="WGY69" s="22"/>
      <c r="WGZ69" s="22"/>
      <c r="WHA69" s="22"/>
      <c r="WHB69" s="22"/>
      <c r="WHC69" s="22"/>
      <c r="WHD69" s="22"/>
      <c r="WHE69" s="22"/>
      <c r="WHF69" s="22"/>
      <c r="WHG69" s="22"/>
      <c r="WHH69" s="22"/>
      <c r="WHI69" s="22"/>
      <c r="WHJ69" s="22"/>
      <c r="WHK69" s="22"/>
      <c r="WHL69" s="22"/>
      <c r="WHM69" s="22"/>
      <c r="WHN69" s="22"/>
      <c r="WHO69" s="22"/>
      <c r="WHP69" s="22"/>
      <c r="WHQ69" s="22"/>
      <c r="WHR69" s="22"/>
      <c r="WHS69" s="22"/>
      <c r="WHT69" s="22"/>
      <c r="WHU69" s="22"/>
      <c r="WHV69" s="22"/>
      <c r="WHW69" s="22"/>
      <c r="WHX69" s="22"/>
      <c r="WHY69" s="22"/>
      <c r="WHZ69" s="22"/>
      <c r="WIA69" s="22"/>
      <c r="WIB69" s="22"/>
      <c r="WIC69" s="22"/>
      <c r="WID69" s="22"/>
      <c r="WIE69" s="22"/>
      <c r="WIF69" s="22"/>
      <c r="WIG69" s="22"/>
      <c r="WIH69" s="22"/>
      <c r="WII69" s="22"/>
      <c r="WIJ69" s="22"/>
      <c r="WIK69" s="22"/>
      <c r="WIL69" s="22"/>
      <c r="WIM69" s="22"/>
      <c r="WIN69" s="22"/>
      <c r="WIO69" s="22"/>
      <c r="WIP69" s="22"/>
      <c r="WIQ69" s="22"/>
      <c r="WIR69" s="22"/>
      <c r="WIS69" s="22"/>
      <c r="WIT69" s="22"/>
      <c r="WIU69" s="22"/>
      <c r="WIV69" s="22"/>
      <c r="WIW69" s="22"/>
      <c r="WIX69" s="22"/>
      <c r="WIY69" s="22"/>
      <c r="WIZ69" s="22"/>
      <c r="WJA69" s="22"/>
      <c r="WJB69" s="22"/>
      <c r="WJC69" s="22"/>
      <c r="WJD69" s="22"/>
      <c r="WJE69" s="22"/>
      <c r="WJF69" s="22"/>
      <c r="WJG69" s="22"/>
      <c r="WJH69" s="22"/>
      <c r="WJI69" s="22"/>
      <c r="WJJ69" s="22"/>
      <c r="WJK69" s="22"/>
      <c r="WJL69" s="22"/>
      <c r="WJM69" s="22"/>
      <c r="WJN69" s="22"/>
      <c r="WJO69" s="22"/>
      <c r="WJP69" s="22"/>
      <c r="WJQ69" s="22"/>
      <c r="WJR69" s="22"/>
      <c r="WJS69" s="22"/>
      <c r="WJT69" s="22"/>
      <c r="WJU69" s="22"/>
      <c r="WJV69" s="22"/>
      <c r="WJW69" s="22"/>
      <c r="WJX69" s="22"/>
      <c r="WJY69" s="22"/>
      <c r="WJZ69" s="22"/>
      <c r="WKA69" s="22"/>
      <c r="WKB69" s="22"/>
      <c r="WKC69" s="22"/>
      <c r="WKD69" s="22"/>
      <c r="WKE69" s="22"/>
      <c r="WKF69" s="22"/>
      <c r="WKG69" s="22"/>
      <c r="WKH69" s="22"/>
      <c r="WKI69" s="22"/>
      <c r="WKJ69" s="22"/>
      <c r="WKK69" s="22"/>
      <c r="WKL69" s="22"/>
      <c r="WKM69" s="22"/>
      <c r="WKN69" s="22"/>
      <c r="WKO69" s="22"/>
      <c r="WKP69" s="22"/>
      <c r="WKQ69" s="22"/>
      <c r="WKR69" s="22"/>
      <c r="WKS69" s="22"/>
      <c r="WKT69" s="22"/>
      <c r="WKU69" s="22"/>
      <c r="WKV69" s="22"/>
      <c r="WKW69" s="22"/>
      <c r="WKX69" s="22"/>
      <c r="WKY69" s="22"/>
      <c r="WKZ69" s="22"/>
      <c r="WLA69" s="22"/>
      <c r="WLB69" s="22"/>
      <c r="WLC69" s="22"/>
      <c r="WLD69" s="22"/>
      <c r="WLE69" s="22"/>
      <c r="WLF69" s="22"/>
      <c r="WLG69" s="22"/>
      <c r="WLH69" s="22"/>
      <c r="WLI69" s="22"/>
      <c r="WLJ69" s="22"/>
      <c r="WLK69" s="22"/>
      <c r="WLL69" s="22"/>
      <c r="WLM69" s="22"/>
      <c r="WLN69" s="22"/>
      <c r="WLO69" s="22"/>
      <c r="WLP69" s="22"/>
      <c r="WLQ69" s="22"/>
      <c r="WLR69" s="22"/>
      <c r="WLS69" s="22"/>
      <c r="WLT69" s="22"/>
      <c r="WLU69" s="22"/>
      <c r="WLV69" s="22"/>
      <c r="WLW69" s="22"/>
      <c r="WLX69" s="22"/>
      <c r="WLY69" s="22"/>
      <c r="WLZ69" s="22"/>
      <c r="WMA69" s="22"/>
      <c r="WMB69" s="22"/>
      <c r="WMC69" s="22"/>
      <c r="WMD69" s="22"/>
      <c r="WME69" s="22"/>
      <c r="WMF69" s="22"/>
      <c r="WMG69" s="22"/>
      <c r="WMH69" s="22"/>
      <c r="WMI69" s="22"/>
      <c r="WMJ69" s="22"/>
      <c r="WMK69" s="22"/>
      <c r="WML69" s="22"/>
      <c r="WMM69" s="22"/>
      <c r="WMN69" s="22"/>
      <c r="WMO69" s="22"/>
      <c r="WMP69" s="22"/>
      <c r="WMQ69" s="22"/>
      <c r="WMR69" s="22"/>
      <c r="WMS69" s="22"/>
      <c r="WMT69" s="22"/>
      <c r="WMU69" s="22"/>
      <c r="WMV69" s="22"/>
      <c r="WMW69" s="22"/>
      <c r="WMX69" s="22"/>
      <c r="WMY69" s="22"/>
      <c r="WMZ69" s="22"/>
      <c r="WNA69" s="22"/>
      <c r="WNB69" s="22"/>
      <c r="WNC69" s="22"/>
      <c r="WND69" s="22"/>
      <c r="WNE69" s="22"/>
      <c r="WNF69" s="22"/>
      <c r="WNG69" s="22"/>
      <c r="WNH69" s="22"/>
      <c r="WNI69" s="22"/>
      <c r="WNJ69" s="22"/>
      <c r="WNK69" s="22"/>
      <c r="WNL69" s="22"/>
      <c r="WNM69" s="22"/>
      <c r="WNN69" s="22"/>
      <c r="WNO69" s="22"/>
      <c r="WNP69" s="22"/>
      <c r="WNQ69" s="22"/>
      <c r="WNR69" s="22"/>
      <c r="WNS69" s="22"/>
      <c r="WNT69" s="22"/>
      <c r="WNU69" s="22"/>
      <c r="WNV69" s="22"/>
      <c r="WNW69" s="22"/>
      <c r="WNX69" s="22"/>
      <c r="WNY69" s="22"/>
      <c r="WNZ69" s="22"/>
      <c r="WOA69" s="22"/>
      <c r="WOB69" s="22"/>
      <c r="WOC69" s="22"/>
      <c r="WOD69" s="22"/>
      <c r="WOE69" s="22"/>
      <c r="WOF69" s="22"/>
      <c r="WOG69" s="22"/>
      <c r="WOH69" s="22"/>
      <c r="WOI69" s="22"/>
      <c r="WOJ69" s="22"/>
      <c r="WOK69" s="22"/>
      <c r="WOL69" s="22"/>
      <c r="WOM69" s="22"/>
      <c r="WON69" s="22"/>
      <c r="WOO69" s="22"/>
      <c r="WOP69" s="22"/>
      <c r="WOQ69" s="22"/>
      <c r="WOR69" s="22"/>
      <c r="WOS69" s="22"/>
      <c r="WOT69" s="22"/>
      <c r="WOU69" s="22"/>
      <c r="WOV69" s="22"/>
      <c r="WOW69" s="22"/>
      <c r="WOX69" s="22"/>
      <c r="WOY69" s="22"/>
      <c r="WOZ69" s="22"/>
      <c r="WPA69" s="22"/>
      <c r="WPB69" s="22"/>
      <c r="WPC69" s="22"/>
      <c r="WPD69" s="22"/>
      <c r="WPE69" s="22"/>
      <c r="WPF69" s="22"/>
      <c r="WPG69" s="22"/>
      <c r="WPH69" s="22"/>
      <c r="WPI69" s="22"/>
      <c r="WPJ69" s="22"/>
      <c r="WPK69" s="22"/>
      <c r="WPL69" s="22"/>
      <c r="WPM69" s="22"/>
      <c r="WPN69" s="22"/>
      <c r="WPO69" s="22"/>
      <c r="WPP69" s="22"/>
      <c r="WPQ69" s="22"/>
      <c r="WPR69" s="22"/>
      <c r="WPS69" s="22"/>
      <c r="WPT69" s="22"/>
      <c r="WPU69" s="22"/>
      <c r="WPV69" s="22"/>
      <c r="WPW69" s="22"/>
      <c r="WPX69" s="22"/>
      <c r="WPY69" s="22"/>
      <c r="WPZ69" s="22"/>
      <c r="WQA69" s="22"/>
      <c r="WQB69" s="22"/>
      <c r="WQC69" s="22"/>
      <c r="WQD69" s="22"/>
      <c r="WQE69" s="22"/>
      <c r="WQF69" s="22"/>
      <c r="WQG69" s="22"/>
      <c r="WQH69" s="22"/>
      <c r="WQI69" s="22"/>
      <c r="WQJ69" s="22"/>
      <c r="WQK69" s="22"/>
      <c r="WQL69" s="22"/>
      <c r="WQM69" s="22"/>
      <c r="WQN69" s="22"/>
      <c r="WQO69" s="22"/>
      <c r="WQP69" s="22"/>
      <c r="WQQ69" s="22"/>
      <c r="WQR69" s="22"/>
      <c r="WQS69" s="22"/>
      <c r="WQT69" s="22"/>
      <c r="WQU69" s="22"/>
      <c r="WQV69" s="22"/>
      <c r="WQW69" s="22"/>
      <c r="WQX69" s="22"/>
      <c r="WQY69" s="22"/>
      <c r="WQZ69" s="22"/>
      <c r="WRA69" s="22"/>
      <c r="WRB69" s="22"/>
      <c r="WRC69" s="22"/>
      <c r="WRD69" s="22"/>
      <c r="WRE69" s="22"/>
      <c r="WRF69" s="22"/>
      <c r="WRG69" s="22"/>
      <c r="WRH69" s="22"/>
      <c r="WRI69" s="22"/>
      <c r="WRJ69" s="22"/>
      <c r="WRK69" s="22"/>
      <c r="WRL69" s="22"/>
      <c r="WRM69" s="22"/>
      <c r="WRN69" s="22"/>
      <c r="WRO69" s="22"/>
      <c r="WRP69" s="22"/>
      <c r="WRQ69" s="22"/>
      <c r="WRR69" s="22"/>
      <c r="WRS69" s="22"/>
      <c r="WRT69" s="22"/>
      <c r="WRU69" s="22"/>
      <c r="WRV69" s="22"/>
      <c r="WRW69" s="22"/>
      <c r="WRX69" s="22"/>
      <c r="WRY69" s="22"/>
      <c r="WRZ69" s="22"/>
      <c r="WSA69" s="22"/>
      <c r="WSB69" s="22"/>
      <c r="WSC69" s="22"/>
      <c r="WSD69" s="22"/>
      <c r="WSE69" s="22"/>
      <c r="WSF69" s="22"/>
      <c r="WSG69" s="22"/>
      <c r="WSH69" s="22"/>
      <c r="WSI69" s="22"/>
      <c r="WSJ69" s="22"/>
      <c r="WSK69" s="22"/>
      <c r="WSL69" s="22"/>
      <c r="WSM69" s="22"/>
      <c r="WSN69" s="22"/>
      <c r="WSO69" s="22"/>
      <c r="WSP69" s="22"/>
      <c r="WSQ69" s="22"/>
      <c r="WSR69" s="22"/>
      <c r="WSS69" s="22"/>
      <c r="WST69" s="22"/>
      <c r="WSU69" s="22"/>
      <c r="WSV69" s="22"/>
      <c r="WSW69" s="22"/>
      <c r="WSX69" s="22"/>
      <c r="WSY69" s="22"/>
      <c r="WSZ69" s="22"/>
      <c r="WTA69" s="22"/>
      <c r="WTB69" s="22"/>
      <c r="WTC69" s="22"/>
      <c r="WTD69" s="22"/>
      <c r="WTE69" s="22"/>
      <c r="WTF69" s="22"/>
      <c r="WTG69" s="22"/>
      <c r="WTH69" s="22"/>
      <c r="WTI69" s="22"/>
      <c r="WTJ69" s="22"/>
      <c r="WTK69" s="22"/>
      <c r="WTL69" s="22"/>
      <c r="WTM69" s="22"/>
      <c r="WTN69" s="22"/>
      <c r="WTO69" s="22"/>
      <c r="WTP69" s="22"/>
      <c r="WTQ69" s="22"/>
      <c r="WTR69" s="22"/>
      <c r="WTS69" s="22"/>
      <c r="WTT69" s="22"/>
      <c r="WTU69" s="22"/>
      <c r="WTV69" s="22"/>
      <c r="WTW69" s="22"/>
      <c r="WTX69" s="22"/>
      <c r="WTY69" s="22"/>
      <c r="WTZ69" s="22"/>
      <c r="WUA69" s="22"/>
      <c r="WUB69" s="22"/>
      <c r="WUC69" s="22"/>
      <c r="WUD69" s="22"/>
      <c r="WUE69" s="22"/>
      <c r="WUF69" s="22"/>
      <c r="WUG69" s="22"/>
      <c r="WUH69" s="22"/>
      <c r="WUI69" s="22"/>
      <c r="WUJ69" s="22"/>
      <c r="WUK69" s="22"/>
      <c r="WUL69" s="22"/>
      <c r="WUM69" s="22"/>
      <c r="WUN69" s="22"/>
      <c r="WUO69" s="22"/>
      <c r="WUP69" s="22"/>
      <c r="WUQ69" s="22"/>
      <c r="WUR69" s="22"/>
      <c r="WUS69" s="22"/>
      <c r="WUT69" s="22"/>
      <c r="WUU69" s="22"/>
      <c r="WUV69" s="22"/>
      <c r="WUW69" s="22"/>
      <c r="WUX69" s="22"/>
      <c r="WUY69" s="22"/>
      <c r="WUZ69" s="22"/>
      <c r="WVA69" s="22"/>
      <c r="WVB69" s="22"/>
      <c r="WVC69" s="22"/>
      <c r="WVD69" s="22"/>
      <c r="WVE69" s="22"/>
      <c r="WVF69" s="22"/>
      <c r="WVG69" s="22"/>
      <c r="WVH69" s="22"/>
      <c r="WVI69" s="22"/>
      <c r="WVJ69" s="22"/>
      <c r="WVK69" s="22"/>
      <c r="WVL69" s="22"/>
      <c r="WVM69" s="22"/>
      <c r="WVN69" s="22"/>
      <c r="WVO69" s="22"/>
      <c r="WVP69" s="22"/>
      <c r="WVQ69" s="22"/>
      <c r="WVR69" s="22"/>
      <c r="WVS69" s="22"/>
      <c r="WVT69" s="22"/>
      <c r="WVU69" s="22"/>
      <c r="WVV69" s="22"/>
      <c r="WVW69" s="22"/>
      <c r="WVX69" s="22"/>
      <c r="WVY69" s="22"/>
      <c r="WVZ69" s="22"/>
      <c r="WWA69" s="22"/>
      <c r="WWB69" s="22"/>
      <c r="WWC69" s="22"/>
      <c r="WWD69" s="22"/>
      <c r="WWE69" s="22"/>
      <c r="WWF69" s="22"/>
      <c r="WWG69" s="22"/>
      <c r="WWH69" s="22"/>
      <c r="WWI69" s="22"/>
      <c r="WWJ69" s="22"/>
      <c r="WWK69" s="22"/>
      <c r="WWL69" s="22"/>
      <c r="WWM69" s="22"/>
      <c r="WWN69" s="22"/>
      <c r="WWO69" s="22"/>
      <c r="WWP69" s="22"/>
      <c r="WWQ69" s="22"/>
      <c r="WWR69" s="22"/>
      <c r="WWS69" s="22"/>
      <c r="WWT69" s="22"/>
      <c r="WWU69" s="22"/>
      <c r="WWV69" s="22"/>
      <c r="WWW69" s="22"/>
      <c r="WWX69" s="22"/>
      <c r="WWY69" s="22"/>
      <c r="WWZ69" s="22"/>
      <c r="WXA69" s="22"/>
      <c r="WXB69" s="22"/>
      <c r="WXC69" s="22"/>
      <c r="WXD69" s="22"/>
      <c r="WXE69" s="22"/>
      <c r="WXF69" s="22"/>
      <c r="WXG69" s="22"/>
      <c r="WXH69" s="22"/>
    </row>
    <row r="71" spans="4:16180" s="23" customFormat="1" ht="13">
      <c r="D71" s="43"/>
      <c r="E71" s="44"/>
      <c r="F71" s="44"/>
      <c r="G71" s="45" t="s">
        <v>426</v>
      </c>
      <c r="H71" s="46"/>
      <c r="I71" s="46"/>
      <c r="J71" s="46"/>
      <c r="K71" s="46"/>
      <c r="L71" s="52"/>
      <c r="M71" s="52"/>
      <c r="N71" s="52"/>
      <c r="O71" s="52"/>
      <c r="P71" s="52"/>
      <c r="Q71" s="52"/>
      <c r="R71" s="52"/>
      <c r="S71" s="67"/>
      <c r="T71" s="67"/>
      <c r="U71" s="67"/>
      <c r="V71" s="67"/>
      <c r="W71" s="67"/>
      <c r="X71" s="67"/>
      <c r="Y71" s="67"/>
      <c r="Z71" s="67"/>
      <c r="AA71" s="67"/>
      <c r="AB71" s="67"/>
      <c r="AC71" s="67"/>
      <c r="AD71" s="67"/>
      <c r="AE71" s="67"/>
      <c r="AF71" s="67"/>
      <c r="AG71" s="67"/>
      <c r="AH71" s="67"/>
      <c r="AI71" s="67"/>
      <c r="AJ71" s="67"/>
      <c r="AK71" s="67"/>
      <c r="AL71" s="67"/>
      <c r="AM71" s="67"/>
      <c r="AN71" s="67"/>
      <c r="AO71" s="67"/>
      <c r="AP71" s="287"/>
      <c r="AQ71" s="287"/>
      <c r="AR71" s="287"/>
      <c r="AS71" s="287"/>
      <c r="AT71" s="288"/>
      <c r="AU71" s="288"/>
      <c r="AV71" s="288"/>
      <c r="AW71" s="288"/>
      <c r="AX71" s="288"/>
      <c r="AY71" s="288"/>
      <c r="AZ71" s="288"/>
    </row>
    <row r="72" spans="4:16180" s="23" customFormat="1">
      <c r="D72" s="20"/>
      <c r="E72" s="21"/>
      <c r="F72" s="21"/>
      <c r="G72" s="21" t="s">
        <v>251</v>
      </c>
      <c r="H72" s="267"/>
      <c r="I72" s="250"/>
      <c r="J72" s="48">
        <f>MIN(Dashboard!L$66:AO$66)</f>
        <v>0</v>
      </c>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2"/>
      <c r="AU72" s="252"/>
      <c r="AV72" s="252"/>
      <c r="AW72" s="252"/>
      <c r="AX72" s="252"/>
      <c r="AY72" s="252"/>
      <c r="AZ72" s="252"/>
    </row>
    <row r="73" spans="4:16180" s="23" customFormat="1">
      <c r="D73" s="20"/>
      <c r="E73" s="21"/>
      <c r="F73" s="21"/>
      <c r="G73" s="53" t="s">
        <v>252</v>
      </c>
      <c r="H73" s="268"/>
      <c r="I73" s="269"/>
      <c r="J73" s="54" t="str">
        <f>INDEX(Dashboard!$L$13:$AO$13,1,MATCH(J72,Dashboard!L66:AO66,0))</f>
        <v>O/N</v>
      </c>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row>
    <row r="74" spans="4:16180" s="23" customFormat="1">
      <c r="D74" s="55"/>
      <c r="E74" s="56"/>
      <c r="F74" s="56"/>
      <c r="G74" s="57" t="s">
        <v>247</v>
      </c>
      <c r="H74" s="268"/>
      <c r="I74" s="269"/>
      <c r="J74" s="54">
        <f>MIN(Dashboard!L$27:AP$27)</f>
        <v>0</v>
      </c>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row>
    <row r="75" spans="4:16180" s="23" customFormat="1">
      <c r="D75" s="55"/>
      <c r="E75" s="56"/>
      <c r="F75" s="56"/>
      <c r="G75" s="21" t="s">
        <v>246</v>
      </c>
      <c r="H75" s="268"/>
      <c r="I75" s="269"/>
      <c r="J75" s="54">
        <f>MIN(L$29:AP$29)</f>
        <v>0</v>
      </c>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row>
    <row r="76" spans="4:16180" s="58" customFormat="1">
      <c r="D76" s="20"/>
      <c r="E76" s="21"/>
      <c r="F76" s="21"/>
      <c r="G76" s="53" t="s">
        <v>248</v>
      </c>
      <c r="H76" s="270"/>
      <c r="I76" s="271"/>
      <c r="J76" s="176" t="str">
        <f>IF(SUM(Dashboard!L$39:AO$39)&gt;0,INDEX(Dashboard!L$12:AO$12,1,MATCH(1,Dashboard!L$39:AO$39,0)),"Di luar zona 30h")</f>
        <v>Di luar zona 30h</v>
      </c>
      <c r="K76" s="282">
        <f>IF(Dashboard!K66&gt;=0,0,1)</f>
        <v>0</v>
      </c>
      <c r="L76" s="282">
        <f>IF(Dashboard!L66&gt;=0,0,1)</f>
        <v>0</v>
      </c>
      <c r="M76" s="282">
        <f>IF(Dashboard!M66&gt;=0,0,1)</f>
        <v>0</v>
      </c>
      <c r="N76" s="282">
        <f>IF(Dashboard!N66&gt;=0,0,1)</f>
        <v>0</v>
      </c>
      <c r="O76" s="282">
        <f>IF(Dashboard!O66&gt;=0,0,1)</f>
        <v>0</v>
      </c>
      <c r="P76" s="282">
        <f>IF(Dashboard!P66&gt;=0,0,1)</f>
        <v>0</v>
      </c>
      <c r="Q76" s="282">
        <f>IF(Dashboard!Q66&gt;=0,0,1)</f>
        <v>0</v>
      </c>
      <c r="R76" s="282">
        <f>IF(Dashboard!R66&gt;=0,0,1)</f>
        <v>0</v>
      </c>
      <c r="S76" s="282"/>
      <c r="T76" s="282"/>
      <c r="U76" s="282"/>
      <c r="V76" s="282"/>
      <c r="W76" s="282"/>
      <c r="X76" s="282"/>
      <c r="Y76" s="282"/>
      <c r="Z76" s="282"/>
      <c r="AA76" s="282"/>
      <c r="AB76" s="282"/>
      <c r="AC76" s="282"/>
      <c r="AD76" s="282"/>
      <c r="AE76" s="282"/>
      <c r="AF76" s="282"/>
      <c r="AG76" s="282"/>
      <c r="AH76" s="282"/>
      <c r="AI76" s="282"/>
      <c r="AJ76" s="282"/>
      <c r="AK76" s="282"/>
      <c r="AL76" s="282"/>
      <c r="AM76" s="282"/>
      <c r="AN76" s="282"/>
      <c r="AO76" s="282"/>
      <c r="AP76" s="282">
        <f>IF(Dashboard!AP66&gt;=0,0,1)</f>
        <v>0</v>
      </c>
      <c r="AQ76" s="282">
        <f>IF(Dashboard!AQ66&gt;=0,0,1)</f>
        <v>0</v>
      </c>
      <c r="AR76" s="282">
        <f>IF(Dashboard!AR66&gt;=0,0,1)</f>
        <v>0</v>
      </c>
      <c r="AS76" s="283"/>
      <c r="AT76" s="283"/>
      <c r="AU76" s="283"/>
      <c r="AV76" s="283"/>
      <c r="AW76" s="283"/>
      <c r="AX76" s="283"/>
      <c r="AY76" s="283"/>
      <c r="AZ76" s="28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c r="NF76" s="23"/>
      <c r="NG76" s="23"/>
      <c r="NH76" s="23"/>
      <c r="NI76" s="23"/>
      <c r="NJ76" s="23"/>
      <c r="NK76" s="23"/>
      <c r="NL76" s="23"/>
      <c r="NM76" s="23"/>
      <c r="NN76" s="23"/>
      <c r="NO76" s="23"/>
      <c r="NP76" s="23"/>
      <c r="NQ76" s="23"/>
      <c r="NR76" s="23"/>
      <c r="NS76" s="23"/>
      <c r="NT76" s="23"/>
      <c r="NU76" s="23"/>
      <c r="NV76" s="23"/>
      <c r="NW76" s="23"/>
      <c r="NX76" s="23"/>
      <c r="NY76" s="23"/>
      <c r="NZ76" s="23"/>
      <c r="OA76" s="23"/>
      <c r="OB76" s="23"/>
      <c r="OC76" s="23"/>
      <c r="OD76" s="23"/>
      <c r="OE76" s="23"/>
      <c r="OF76" s="23"/>
      <c r="OG76" s="23"/>
      <c r="OH76" s="23"/>
      <c r="OI76" s="23"/>
      <c r="OJ76" s="23"/>
      <c r="OK76" s="23"/>
      <c r="OL76" s="23"/>
      <c r="OM76" s="23"/>
      <c r="ON76" s="23"/>
      <c r="OO76" s="23"/>
      <c r="OP76" s="23"/>
      <c r="OQ76" s="23"/>
      <c r="OR76" s="23"/>
      <c r="OS76" s="23"/>
      <c r="OT76" s="23"/>
      <c r="OU76" s="23"/>
      <c r="OV76" s="23"/>
      <c r="OW76" s="23"/>
      <c r="OX76" s="23"/>
      <c r="OY76" s="23"/>
      <c r="OZ76" s="23"/>
      <c r="PA76" s="23"/>
      <c r="PB76" s="23"/>
      <c r="PC76" s="23"/>
      <c r="PD76" s="23"/>
      <c r="PE76" s="23"/>
      <c r="PF76" s="23"/>
      <c r="PG76" s="23"/>
      <c r="PH76" s="23"/>
      <c r="PI76" s="23"/>
      <c r="PJ76" s="23"/>
      <c r="PK76" s="23"/>
      <c r="PL76" s="23"/>
      <c r="PM76" s="23"/>
      <c r="PN76" s="23"/>
      <c r="PO76" s="23"/>
      <c r="PP76" s="23"/>
      <c r="PQ76" s="23"/>
      <c r="PR76" s="23"/>
      <c r="PS76" s="23"/>
      <c r="PT76" s="23"/>
      <c r="PU76" s="23"/>
      <c r="PV76" s="23"/>
      <c r="PW76" s="23"/>
      <c r="PX76" s="23"/>
      <c r="PY76" s="23"/>
      <c r="PZ76" s="23"/>
      <c r="QA76" s="23"/>
      <c r="QB76" s="23"/>
      <c r="QC76" s="23"/>
      <c r="QD76" s="23"/>
      <c r="QE76" s="23"/>
      <c r="QF76" s="23"/>
      <c r="QG76" s="23"/>
      <c r="QH76" s="23"/>
      <c r="QI76" s="23"/>
      <c r="QJ76" s="23"/>
      <c r="QK76" s="23"/>
      <c r="QL76" s="23"/>
      <c r="QM76" s="23"/>
      <c r="QN76" s="23"/>
      <c r="QO76" s="23"/>
      <c r="QP76" s="23"/>
      <c r="QQ76" s="23"/>
      <c r="QR76" s="23"/>
      <c r="QS76" s="23"/>
      <c r="QT76" s="23"/>
      <c r="QU76" s="23"/>
      <c r="QV76" s="23"/>
      <c r="QW76" s="23"/>
      <c r="QX76" s="23"/>
      <c r="QY76" s="23"/>
      <c r="QZ76" s="23"/>
      <c r="RA76" s="23"/>
      <c r="RB76" s="23"/>
      <c r="RC76" s="23"/>
      <c r="RD76" s="23"/>
      <c r="RE76" s="23"/>
      <c r="RF76" s="23"/>
      <c r="RG76" s="23"/>
      <c r="RH76" s="23"/>
      <c r="RI76" s="23"/>
      <c r="RJ76" s="23"/>
      <c r="RK76" s="23"/>
      <c r="RL76" s="23"/>
      <c r="RM76" s="23"/>
      <c r="RN76" s="23"/>
      <c r="RO76" s="23"/>
      <c r="RP76" s="23"/>
      <c r="RQ76" s="23"/>
      <c r="RR76" s="23"/>
      <c r="RS76" s="23"/>
      <c r="RT76" s="23"/>
      <c r="RU76" s="23"/>
      <c r="RV76" s="23"/>
      <c r="RW76" s="23"/>
      <c r="RX76" s="23"/>
      <c r="RY76" s="23"/>
      <c r="RZ76" s="23"/>
      <c r="SA76" s="23"/>
      <c r="SB76" s="23"/>
      <c r="SC76" s="23"/>
      <c r="SD76" s="23"/>
      <c r="SE76" s="23"/>
      <c r="SF76" s="23"/>
      <c r="SG76" s="23"/>
      <c r="SH76" s="23"/>
      <c r="SI76" s="23"/>
      <c r="SJ76" s="23"/>
      <c r="SK76" s="23"/>
      <c r="SL76" s="23"/>
      <c r="SM76" s="23"/>
      <c r="SN76" s="23"/>
      <c r="SO76" s="23"/>
      <c r="SP76" s="23"/>
      <c r="SQ76" s="23"/>
      <c r="SR76" s="23"/>
      <c r="SS76" s="23"/>
      <c r="ST76" s="23"/>
      <c r="SU76" s="23"/>
      <c r="SV76" s="23"/>
      <c r="SW76" s="23"/>
      <c r="SX76" s="23"/>
      <c r="SY76" s="23"/>
      <c r="SZ76" s="23"/>
      <c r="TA76" s="23"/>
      <c r="TB76" s="23"/>
      <c r="TC76" s="23"/>
      <c r="TD76" s="23"/>
      <c r="TE76" s="23"/>
      <c r="TF76" s="23"/>
      <c r="TG76" s="23"/>
      <c r="TH76" s="23"/>
      <c r="TI76" s="23"/>
      <c r="TJ76" s="23"/>
      <c r="TK76" s="23"/>
      <c r="TL76" s="23"/>
      <c r="TM76" s="23"/>
      <c r="TN76" s="23"/>
      <c r="TO76" s="23"/>
      <c r="TP76" s="23"/>
      <c r="TQ76" s="23"/>
      <c r="TR76" s="23"/>
      <c r="TS76" s="23"/>
      <c r="TT76" s="23"/>
      <c r="TU76" s="23"/>
      <c r="TV76" s="23"/>
      <c r="TW76" s="23"/>
      <c r="TX76" s="23"/>
      <c r="TY76" s="23"/>
      <c r="TZ76" s="23"/>
      <c r="UA76" s="23"/>
      <c r="UB76" s="23"/>
      <c r="UC76" s="23"/>
      <c r="UD76" s="23"/>
      <c r="UE76" s="23"/>
      <c r="UF76" s="23"/>
      <c r="UG76" s="23"/>
      <c r="UH76" s="23"/>
      <c r="UI76" s="23"/>
      <c r="UJ76" s="23"/>
      <c r="UK76" s="23"/>
      <c r="UL76" s="23"/>
      <c r="UM76" s="23"/>
      <c r="UN76" s="23"/>
      <c r="UO76" s="23"/>
      <c r="UP76" s="23"/>
      <c r="UQ76" s="23"/>
      <c r="UR76" s="23"/>
      <c r="US76" s="23"/>
      <c r="UT76" s="23"/>
      <c r="UU76" s="23"/>
      <c r="UV76" s="23"/>
      <c r="UW76" s="23"/>
      <c r="UX76" s="23"/>
      <c r="UY76" s="23"/>
      <c r="UZ76" s="23"/>
      <c r="VA76" s="23"/>
      <c r="VB76" s="23"/>
      <c r="VC76" s="23"/>
      <c r="VD76" s="23"/>
      <c r="VE76" s="23"/>
      <c r="VF76" s="23"/>
      <c r="VG76" s="23"/>
      <c r="VH76" s="23"/>
      <c r="VI76" s="23"/>
      <c r="VJ76" s="23"/>
      <c r="VK76" s="23"/>
      <c r="VL76" s="23"/>
      <c r="VM76" s="23"/>
      <c r="VN76" s="23"/>
      <c r="VO76" s="23"/>
      <c r="VP76" s="23"/>
      <c r="VQ76" s="23"/>
      <c r="VR76" s="23"/>
      <c r="VS76" s="23"/>
      <c r="VT76" s="23"/>
      <c r="VU76" s="23"/>
      <c r="VV76" s="23"/>
      <c r="VW76" s="23"/>
      <c r="VX76" s="23"/>
      <c r="VY76" s="23"/>
      <c r="VZ76" s="23"/>
      <c r="WA76" s="23"/>
      <c r="WB76" s="23"/>
      <c r="WC76" s="23"/>
      <c r="WD76" s="23"/>
      <c r="WE76" s="23"/>
      <c r="WF76" s="23"/>
      <c r="WG76" s="23"/>
      <c r="WH76" s="23"/>
      <c r="WI76" s="23"/>
      <c r="WJ76" s="23"/>
      <c r="WK76" s="23"/>
      <c r="WL76" s="23"/>
      <c r="WM76" s="23"/>
      <c r="WN76" s="23"/>
      <c r="WO76" s="23"/>
      <c r="WP76" s="23"/>
      <c r="WQ76" s="23"/>
      <c r="WR76" s="23"/>
      <c r="WS76" s="23"/>
      <c r="WT76" s="23"/>
      <c r="WU76" s="23"/>
      <c r="WV76" s="23"/>
      <c r="WW76" s="23"/>
      <c r="WX76" s="23"/>
      <c r="WY76" s="23"/>
      <c r="WZ76" s="23"/>
      <c r="XA76" s="23"/>
      <c r="XB76" s="23"/>
      <c r="XC76" s="23"/>
      <c r="XD76" s="23"/>
      <c r="XE76" s="23"/>
      <c r="XF76" s="23"/>
      <c r="XG76" s="23"/>
      <c r="XH76" s="23"/>
      <c r="XI76" s="23"/>
      <c r="XJ76" s="23"/>
      <c r="XK76" s="23"/>
      <c r="XL76" s="23"/>
      <c r="XM76" s="23"/>
      <c r="XN76" s="23"/>
      <c r="XO76" s="23"/>
      <c r="XP76" s="23"/>
      <c r="XQ76" s="23"/>
      <c r="XR76" s="23"/>
      <c r="XS76" s="23"/>
      <c r="XT76" s="23"/>
      <c r="XU76" s="23"/>
      <c r="XV76" s="23"/>
      <c r="XW76" s="23"/>
      <c r="XX76" s="23"/>
      <c r="XY76" s="23"/>
      <c r="XZ76" s="23"/>
      <c r="YA76" s="23"/>
      <c r="YB76" s="23"/>
      <c r="YC76" s="23"/>
      <c r="YD76" s="23"/>
      <c r="YE76" s="23"/>
      <c r="YF76" s="23"/>
      <c r="YG76" s="23"/>
      <c r="YH76" s="23"/>
      <c r="YI76" s="23"/>
      <c r="YJ76" s="23"/>
      <c r="YK76" s="23"/>
      <c r="YL76" s="23"/>
      <c r="YM76" s="23"/>
      <c r="YN76" s="23"/>
      <c r="YO76" s="23"/>
      <c r="YP76" s="23"/>
      <c r="YQ76" s="23"/>
      <c r="YR76" s="23"/>
      <c r="YS76" s="23"/>
      <c r="YT76" s="23"/>
      <c r="YU76" s="23"/>
      <c r="YV76" s="23"/>
      <c r="YW76" s="23"/>
      <c r="YX76" s="23"/>
      <c r="YY76" s="23"/>
      <c r="YZ76" s="23"/>
      <c r="ZA76" s="23"/>
      <c r="ZB76" s="23"/>
      <c r="ZC76" s="23"/>
      <c r="ZD76" s="23"/>
      <c r="ZE76" s="23"/>
      <c r="ZF76" s="23"/>
      <c r="ZG76" s="23"/>
      <c r="ZH76" s="23"/>
      <c r="ZI76" s="23"/>
      <c r="ZJ76" s="23"/>
      <c r="ZK76" s="23"/>
      <c r="ZL76" s="23"/>
      <c r="ZM76" s="23"/>
      <c r="ZN76" s="23"/>
      <c r="ZO76" s="23"/>
      <c r="ZP76" s="23"/>
      <c r="ZQ76" s="23"/>
      <c r="ZR76" s="23"/>
      <c r="ZS76" s="23"/>
      <c r="ZT76" s="23"/>
      <c r="ZU76" s="23"/>
      <c r="ZV76" s="23"/>
      <c r="ZW76" s="23"/>
      <c r="ZX76" s="23"/>
      <c r="ZY76" s="23"/>
      <c r="ZZ76" s="23"/>
      <c r="AAA76" s="23"/>
      <c r="AAB76" s="23"/>
      <c r="AAC76" s="23"/>
      <c r="AAD76" s="23"/>
      <c r="AAE76" s="23"/>
      <c r="AAF76" s="23"/>
      <c r="AAG76" s="23"/>
      <c r="AAH76" s="23"/>
      <c r="AAI76" s="23"/>
      <c r="AAJ76" s="23"/>
      <c r="AAK76" s="23"/>
      <c r="AAL76" s="23"/>
      <c r="AAM76" s="23"/>
      <c r="AAN76" s="23"/>
      <c r="AAO76" s="23"/>
      <c r="AAP76" s="23"/>
      <c r="AAQ76" s="23"/>
      <c r="AAR76" s="23"/>
      <c r="AAS76" s="23"/>
      <c r="AAT76" s="23"/>
      <c r="AAU76" s="23"/>
      <c r="AAV76" s="23"/>
      <c r="AAW76" s="23"/>
      <c r="AAX76" s="23"/>
      <c r="AAY76" s="23"/>
      <c r="AAZ76" s="23"/>
      <c r="ABA76" s="23"/>
      <c r="ABB76" s="23"/>
      <c r="ABC76" s="23"/>
      <c r="ABD76" s="23"/>
      <c r="ABE76" s="23"/>
      <c r="ABF76" s="23"/>
      <c r="ABG76" s="23"/>
      <c r="ABH76" s="23"/>
      <c r="ABI76" s="23"/>
      <c r="ABJ76" s="23"/>
      <c r="ABK76" s="23"/>
      <c r="ABL76" s="23"/>
      <c r="ABM76" s="23"/>
      <c r="ABN76" s="23"/>
      <c r="ABO76" s="23"/>
      <c r="ABP76" s="23"/>
      <c r="ABQ76" s="23"/>
      <c r="ABR76" s="23"/>
      <c r="ABS76" s="23"/>
      <c r="ABT76" s="23"/>
      <c r="ABU76" s="23"/>
      <c r="ABV76" s="23"/>
      <c r="ABW76" s="23"/>
      <c r="ABX76" s="23"/>
      <c r="ABY76" s="23"/>
      <c r="ABZ76" s="23"/>
      <c r="ACA76" s="23"/>
      <c r="ACB76" s="23"/>
      <c r="ACC76" s="23"/>
      <c r="ACD76" s="23"/>
      <c r="ACE76" s="23"/>
      <c r="ACF76" s="23"/>
      <c r="ACG76" s="23"/>
      <c r="ACH76" s="23"/>
      <c r="ACI76" s="23"/>
      <c r="ACJ76" s="23"/>
      <c r="ACK76" s="23"/>
      <c r="ACL76" s="23"/>
      <c r="ACM76" s="23"/>
      <c r="ACN76" s="23"/>
      <c r="ACO76" s="23"/>
      <c r="ACP76" s="23"/>
      <c r="ACQ76" s="23"/>
      <c r="ACR76" s="23"/>
      <c r="ACS76" s="23"/>
      <c r="ACT76" s="23"/>
      <c r="ACU76" s="23"/>
      <c r="ACV76" s="23"/>
      <c r="ACW76" s="23"/>
      <c r="ACX76" s="23"/>
      <c r="ACY76" s="23"/>
      <c r="ACZ76" s="23"/>
      <c r="ADA76" s="23"/>
      <c r="ADB76" s="23"/>
      <c r="ADC76" s="23"/>
      <c r="ADD76" s="23"/>
      <c r="ADE76" s="23"/>
      <c r="ADF76" s="23"/>
      <c r="ADG76" s="23"/>
      <c r="ADH76" s="23"/>
      <c r="ADI76" s="23"/>
      <c r="ADJ76" s="23"/>
      <c r="ADK76" s="23"/>
      <c r="ADL76" s="23"/>
      <c r="ADM76" s="23"/>
      <c r="ADN76" s="23"/>
      <c r="ADO76" s="23"/>
      <c r="ADP76" s="23"/>
      <c r="ADQ76" s="23"/>
      <c r="ADR76" s="23"/>
      <c r="ADS76" s="23"/>
      <c r="ADT76" s="23"/>
      <c r="ADU76" s="23"/>
      <c r="ADV76" s="23"/>
      <c r="ADW76" s="23"/>
      <c r="ADX76" s="23"/>
      <c r="ADY76" s="23"/>
      <c r="ADZ76" s="23"/>
      <c r="AEA76" s="23"/>
      <c r="AEB76" s="23"/>
      <c r="AEC76" s="23"/>
      <c r="AED76" s="23"/>
      <c r="AEE76" s="23"/>
      <c r="AEF76" s="23"/>
      <c r="AEG76" s="23"/>
      <c r="AEH76" s="23"/>
      <c r="AEI76" s="23"/>
      <c r="AEJ76" s="23"/>
      <c r="AEK76" s="23"/>
      <c r="AEL76" s="23"/>
      <c r="AEM76" s="23"/>
      <c r="AEN76" s="23"/>
      <c r="AEO76" s="23"/>
      <c r="AEP76" s="23"/>
      <c r="AEQ76" s="23"/>
      <c r="AER76" s="23"/>
      <c r="AES76" s="23"/>
      <c r="AET76" s="23"/>
      <c r="AEU76" s="23"/>
      <c r="AEV76" s="23"/>
      <c r="AEW76" s="23"/>
      <c r="AEX76" s="23"/>
      <c r="AEY76" s="23"/>
      <c r="AEZ76" s="23"/>
      <c r="AFA76" s="23"/>
      <c r="AFB76" s="23"/>
      <c r="AFC76" s="23"/>
      <c r="AFD76" s="23"/>
      <c r="AFE76" s="23"/>
      <c r="AFF76" s="23"/>
      <c r="AFG76" s="23"/>
      <c r="AFH76" s="23"/>
      <c r="AFI76" s="23"/>
      <c r="AFJ76" s="23"/>
      <c r="AFK76" s="23"/>
      <c r="AFL76" s="23"/>
      <c r="AFM76" s="23"/>
      <c r="AFN76" s="23"/>
      <c r="AFO76" s="23"/>
      <c r="AFP76" s="23"/>
      <c r="AFQ76" s="23"/>
      <c r="AFR76" s="23"/>
      <c r="AFS76" s="23"/>
      <c r="AFT76" s="23"/>
      <c r="AFU76" s="23"/>
      <c r="AFV76" s="23"/>
      <c r="AFW76" s="23"/>
      <c r="AFX76" s="23"/>
      <c r="AFY76" s="23"/>
      <c r="AFZ76" s="23"/>
      <c r="AGA76" s="23"/>
      <c r="AGB76" s="23"/>
      <c r="AGC76" s="23"/>
      <c r="AGD76" s="23"/>
      <c r="AGE76" s="23"/>
      <c r="AGF76" s="23"/>
      <c r="AGG76" s="23"/>
      <c r="AGH76" s="23"/>
      <c r="AGI76" s="23"/>
      <c r="AGJ76" s="23"/>
      <c r="AGK76" s="23"/>
      <c r="AGL76" s="23"/>
      <c r="AGM76" s="23"/>
      <c r="AGN76" s="23"/>
      <c r="AGO76" s="23"/>
      <c r="AGP76" s="23"/>
      <c r="AGQ76" s="23"/>
      <c r="AGR76" s="23"/>
      <c r="AGS76" s="23"/>
      <c r="AGT76" s="23"/>
      <c r="AGU76" s="23"/>
      <c r="AGV76" s="23"/>
      <c r="AGW76" s="23"/>
      <c r="AGX76" s="23"/>
      <c r="AGY76" s="23"/>
      <c r="AGZ76" s="23"/>
      <c r="AHA76" s="23"/>
      <c r="AHB76" s="23"/>
      <c r="AHC76" s="23"/>
      <c r="AHD76" s="23"/>
      <c r="AHE76" s="23"/>
      <c r="AHF76" s="23"/>
      <c r="AHG76" s="23"/>
      <c r="AHH76" s="23"/>
      <c r="AHI76" s="23"/>
      <c r="AHJ76" s="23"/>
      <c r="AHK76" s="23"/>
      <c r="AHL76" s="23"/>
      <c r="AHM76" s="23"/>
      <c r="AHN76" s="23"/>
      <c r="AHO76" s="23"/>
      <c r="AHP76" s="23"/>
      <c r="AHQ76" s="23"/>
      <c r="AHR76" s="23"/>
      <c r="AHS76" s="23"/>
      <c r="AHT76" s="23"/>
      <c r="AHU76" s="23"/>
      <c r="AHV76" s="23"/>
      <c r="AHW76" s="23"/>
      <c r="AHX76" s="23"/>
      <c r="AHY76" s="23"/>
      <c r="AHZ76" s="23"/>
      <c r="AIA76" s="23"/>
      <c r="AIB76" s="23"/>
      <c r="AIC76" s="23"/>
      <c r="AID76" s="23"/>
      <c r="AIE76" s="23"/>
      <c r="AIF76" s="23"/>
      <c r="AIG76" s="23"/>
      <c r="AIH76" s="23"/>
      <c r="AII76" s="23"/>
      <c r="AIJ76" s="23"/>
      <c r="AIK76" s="23"/>
      <c r="AIL76" s="23"/>
      <c r="AIM76" s="23"/>
      <c r="AIN76" s="23"/>
      <c r="AIO76" s="23"/>
      <c r="AIP76" s="23"/>
      <c r="AIQ76" s="23"/>
      <c r="AIR76" s="23"/>
      <c r="AIS76" s="23"/>
      <c r="AIT76" s="23"/>
      <c r="AIU76" s="23"/>
      <c r="AIV76" s="23"/>
      <c r="AIW76" s="23"/>
      <c r="AIX76" s="23"/>
      <c r="AIY76" s="23"/>
      <c r="AIZ76" s="23"/>
      <c r="AJA76" s="23"/>
      <c r="AJB76" s="23"/>
      <c r="AJC76" s="23"/>
      <c r="AJD76" s="23"/>
      <c r="AJE76" s="23"/>
      <c r="AJF76" s="23"/>
      <c r="AJG76" s="23"/>
      <c r="AJH76" s="23"/>
      <c r="AJI76" s="23"/>
      <c r="AJJ76" s="23"/>
      <c r="AJK76" s="23"/>
      <c r="AJL76" s="23"/>
      <c r="AJM76" s="23"/>
      <c r="AJN76" s="23"/>
      <c r="AJO76" s="23"/>
      <c r="AJP76" s="23"/>
      <c r="AJQ76" s="23"/>
      <c r="AJR76" s="23"/>
      <c r="AJS76" s="23"/>
      <c r="AJT76" s="23"/>
      <c r="AJU76" s="23"/>
      <c r="AJV76" s="23"/>
      <c r="AJW76" s="23"/>
      <c r="AJX76" s="23"/>
      <c r="AJY76" s="23"/>
      <c r="AJZ76" s="23"/>
      <c r="AKA76" s="23"/>
      <c r="AKB76" s="23"/>
      <c r="AKC76" s="23"/>
      <c r="AKD76" s="23"/>
      <c r="AKE76" s="23"/>
      <c r="AKF76" s="23"/>
      <c r="AKG76" s="23"/>
      <c r="AKH76" s="23"/>
      <c r="AKI76" s="23"/>
      <c r="AKJ76" s="23"/>
      <c r="AKK76" s="23"/>
      <c r="AKL76" s="23"/>
      <c r="AKM76" s="23"/>
      <c r="AKN76" s="23"/>
      <c r="AKO76" s="23"/>
      <c r="AKP76" s="23"/>
      <c r="AKQ76" s="23"/>
      <c r="AKR76" s="23"/>
      <c r="AKS76" s="23"/>
      <c r="AKT76" s="23"/>
      <c r="AKU76" s="23"/>
      <c r="AKV76" s="23"/>
      <c r="AKW76" s="23"/>
      <c r="AKX76" s="23"/>
      <c r="AKY76" s="23"/>
      <c r="AKZ76" s="23"/>
      <c r="ALA76" s="23"/>
      <c r="ALB76" s="23"/>
      <c r="ALC76" s="23"/>
      <c r="ALD76" s="23"/>
      <c r="ALE76" s="23"/>
      <c r="ALF76" s="23"/>
      <c r="ALG76" s="23"/>
      <c r="ALH76" s="23"/>
      <c r="ALI76" s="23"/>
      <c r="ALJ76" s="23"/>
      <c r="ALK76" s="23"/>
      <c r="ALL76" s="23"/>
      <c r="ALM76" s="23"/>
      <c r="ALN76" s="23"/>
      <c r="ALO76" s="23"/>
      <c r="ALP76" s="23"/>
      <c r="ALQ76" s="23"/>
      <c r="ALR76" s="23"/>
      <c r="ALS76" s="23"/>
      <c r="ALT76" s="23"/>
      <c r="ALU76" s="23"/>
      <c r="ALV76" s="23"/>
      <c r="ALW76" s="23"/>
      <c r="ALX76" s="23"/>
      <c r="ALY76" s="23"/>
      <c r="ALZ76" s="23"/>
      <c r="AMA76" s="23"/>
      <c r="AMB76" s="23"/>
      <c r="AMC76" s="23"/>
      <c r="AMD76" s="23"/>
      <c r="AME76" s="23"/>
      <c r="AMF76" s="23"/>
      <c r="AMG76" s="23"/>
      <c r="AMH76" s="23"/>
      <c r="AMI76" s="23"/>
      <c r="AMJ76" s="23"/>
      <c r="AMK76" s="23"/>
      <c r="AML76" s="23"/>
      <c r="AMM76" s="23"/>
      <c r="AMN76" s="23"/>
      <c r="AMO76" s="23"/>
      <c r="AMP76" s="23"/>
      <c r="AMQ76" s="23"/>
      <c r="AMR76" s="23"/>
      <c r="AMS76" s="23"/>
      <c r="AMT76" s="23"/>
      <c r="AMU76" s="23"/>
      <c r="AMV76" s="23"/>
      <c r="AMW76" s="23"/>
      <c r="AMX76" s="23"/>
      <c r="AMY76" s="23"/>
      <c r="AMZ76" s="23"/>
      <c r="ANA76" s="23"/>
      <c r="ANB76" s="23"/>
      <c r="ANC76" s="23"/>
      <c r="AND76" s="23"/>
      <c r="ANE76" s="23"/>
      <c r="ANF76" s="23"/>
      <c r="ANG76" s="23"/>
      <c r="ANH76" s="23"/>
      <c r="ANI76" s="23"/>
      <c r="ANJ76" s="23"/>
      <c r="ANK76" s="23"/>
      <c r="ANL76" s="23"/>
      <c r="ANM76" s="23"/>
      <c r="ANN76" s="23"/>
      <c r="ANO76" s="23"/>
      <c r="ANP76" s="23"/>
      <c r="ANQ76" s="23"/>
      <c r="ANR76" s="23"/>
      <c r="ANS76" s="23"/>
      <c r="ANT76" s="23"/>
      <c r="ANU76" s="23"/>
      <c r="ANV76" s="23"/>
      <c r="ANW76" s="23"/>
      <c r="ANX76" s="23"/>
      <c r="ANY76" s="23"/>
      <c r="ANZ76" s="23"/>
      <c r="AOA76" s="23"/>
      <c r="AOB76" s="23"/>
      <c r="AOC76" s="23"/>
      <c r="AOD76" s="23"/>
      <c r="AOE76" s="23"/>
      <c r="AOF76" s="23"/>
      <c r="AOG76" s="23"/>
      <c r="AOH76" s="23"/>
      <c r="AOI76" s="23"/>
      <c r="AOJ76" s="23"/>
      <c r="AOK76" s="23"/>
      <c r="AOL76" s="23"/>
      <c r="AOM76" s="23"/>
      <c r="AON76" s="23"/>
      <c r="AOO76" s="23"/>
      <c r="AOP76" s="23"/>
      <c r="AOQ76" s="23"/>
      <c r="AOR76" s="23"/>
      <c r="AOS76" s="23"/>
      <c r="AOT76" s="23"/>
      <c r="AOU76" s="23"/>
      <c r="AOV76" s="23"/>
      <c r="AOW76" s="23"/>
      <c r="AOX76" s="23"/>
      <c r="AOY76" s="23"/>
      <c r="AOZ76" s="23"/>
      <c r="APA76" s="23"/>
      <c r="APB76" s="23"/>
      <c r="APC76" s="23"/>
      <c r="APD76" s="23"/>
      <c r="APE76" s="23"/>
      <c r="APF76" s="23"/>
      <c r="APG76" s="23"/>
      <c r="APH76" s="23"/>
      <c r="API76" s="23"/>
      <c r="APJ76" s="23"/>
      <c r="APK76" s="23"/>
      <c r="APL76" s="23"/>
      <c r="APM76" s="23"/>
      <c r="APN76" s="23"/>
      <c r="APO76" s="23"/>
      <c r="APP76" s="23"/>
      <c r="APQ76" s="23"/>
      <c r="APR76" s="23"/>
      <c r="APS76" s="23"/>
      <c r="APT76" s="23"/>
      <c r="APU76" s="23"/>
      <c r="APV76" s="23"/>
      <c r="APW76" s="23"/>
      <c r="APX76" s="23"/>
      <c r="APY76" s="23"/>
      <c r="APZ76" s="23"/>
      <c r="AQA76" s="23"/>
      <c r="AQB76" s="23"/>
      <c r="AQC76" s="23"/>
      <c r="AQD76" s="23"/>
      <c r="AQE76" s="23"/>
      <c r="AQF76" s="23"/>
      <c r="AQG76" s="23"/>
      <c r="AQH76" s="23"/>
      <c r="AQI76" s="23"/>
      <c r="AQJ76" s="23"/>
      <c r="AQK76" s="23"/>
      <c r="AQL76" s="23"/>
      <c r="AQM76" s="23"/>
      <c r="AQN76" s="23"/>
      <c r="AQO76" s="23"/>
      <c r="AQP76" s="23"/>
      <c r="AQQ76" s="23"/>
      <c r="AQR76" s="23"/>
      <c r="AQS76" s="23"/>
      <c r="AQT76" s="23"/>
      <c r="AQU76" s="23"/>
      <c r="AQV76" s="23"/>
      <c r="AQW76" s="23"/>
      <c r="AQX76" s="23"/>
      <c r="AQY76" s="23"/>
      <c r="AQZ76" s="23"/>
      <c r="ARA76" s="23"/>
      <c r="ARB76" s="23"/>
      <c r="ARC76" s="23"/>
      <c r="ARD76" s="23"/>
      <c r="ARE76" s="23"/>
      <c r="ARF76" s="23"/>
      <c r="ARG76" s="23"/>
      <c r="ARH76" s="23"/>
      <c r="ARI76" s="23"/>
      <c r="ARJ76" s="23"/>
      <c r="ARK76" s="23"/>
      <c r="ARL76" s="23"/>
      <c r="ARM76" s="23"/>
      <c r="ARN76" s="23"/>
      <c r="ARO76" s="23"/>
      <c r="ARP76" s="23"/>
      <c r="ARQ76" s="23"/>
      <c r="ARR76" s="23"/>
      <c r="ARS76" s="23"/>
      <c r="ART76" s="23"/>
      <c r="ARU76" s="23"/>
      <c r="ARV76" s="23"/>
      <c r="ARW76" s="23"/>
      <c r="ARX76" s="23"/>
      <c r="ARY76" s="23"/>
      <c r="ARZ76" s="23"/>
      <c r="ASA76" s="23"/>
      <c r="ASB76" s="23"/>
      <c r="ASC76" s="23"/>
      <c r="ASD76" s="23"/>
      <c r="ASE76" s="23"/>
      <c r="ASF76" s="23"/>
      <c r="ASG76" s="23"/>
      <c r="ASH76" s="23"/>
      <c r="ASI76" s="23"/>
      <c r="ASJ76" s="23"/>
      <c r="ASK76" s="23"/>
      <c r="ASL76" s="23"/>
      <c r="ASM76" s="23"/>
      <c r="ASN76" s="23"/>
      <c r="ASO76" s="23"/>
      <c r="ASP76" s="23"/>
      <c r="ASQ76" s="23"/>
      <c r="ASR76" s="23"/>
      <c r="ASS76" s="23"/>
      <c r="AST76" s="23"/>
      <c r="ASU76" s="23"/>
      <c r="ASV76" s="23"/>
      <c r="ASW76" s="23"/>
      <c r="ASX76" s="23"/>
      <c r="ASY76" s="23"/>
      <c r="ASZ76" s="23"/>
      <c r="ATA76" s="23"/>
      <c r="ATB76" s="23"/>
      <c r="ATC76" s="23"/>
      <c r="ATD76" s="23"/>
      <c r="ATE76" s="23"/>
      <c r="ATF76" s="23"/>
      <c r="ATG76" s="23"/>
      <c r="ATH76" s="23"/>
      <c r="ATI76" s="23"/>
      <c r="ATJ76" s="23"/>
      <c r="ATK76" s="23"/>
      <c r="ATL76" s="23"/>
      <c r="ATM76" s="23"/>
      <c r="ATN76" s="23"/>
      <c r="ATO76" s="23"/>
      <c r="ATP76" s="23"/>
      <c r="ATQ76" s="23"/>
      <c r="ATR76" s="23"/>
      <c r="ATS76" s="23"/>
      <c r="ATT76" s="23"/>
      <c r="ATU76" s="23"/>
      <c r="ATV76" s="23"/>
      <c r="ATW76" s="23"/>
      <c r="ATX76" s="23"/>
      <c r="ATY76" s="23"/>
      <c r="ATZ76" s="23"/>
      <c r="AUA76" s="23"/>
      <c r="AUB76" s="23"/>
      <c r="AUC76" s="23"/>
      <c r="AUD76" s="23"/>
      <c r="AUE76" s="23"/>
      <c r="AUF76" s="23"/>
      <c r="AUG76" s="23"/>
      <c r="AUH76" s="23"/>
      <c r="AUI76" s="23"/>
      <c r="AUJ76" s="23"/>
      <c r="AUK76" s="23"/>
      <c r="AUL76" s="23"/>
      <c r="AUM76" s="23"/>
      <c r="AUN76" s="23"/>
      <c r="AUO76" s="23"/>
      <c r="AUP76" s="23"/>
      <c r="AUQ76" s="23"/>
      <c r="AUR76" s="23"/>
      <c r="AUS76" s="23"/>
      <c r="AUT76" s="23"/>
      <c r="AUU76" s="23"/>
      <c r="AUV76" s="23"/>
      <c r="AUW76" s="23"/>
      <c r="AUX76" s="23"/>
      <c r="AUY76" s="23"/>
      <c r="AUZ76" s="23"/>
      <c r="AVA76" s="23"/>
      <c r="AVB76" s="23"/>
      <c r="AVC76" s="23"/>
      <c r="AVD76" s="23"/>
      <c r="AVE76" s="23"/>
      <c r="AVF76" s="23"/>
      <c r="AVG76" s="23"/>
      <c r="AVH76" s="23"/>
      <c r="AVI76" s="23"/>
      <c r="AVJ76" s="23"/>
      <c r="AVK76" s="23"/>
      <c r="AVL76" s="23"/>
      <c r="AVM76" s="23"/>
      <c r="AVN76" s="23"/>
      <c r="AVO76" s="23"/>
      <c r="AVP76" s="23"/>
      <c r="AVQ76" s="23"/>
      <c r="AVR76" s="23"/>
      <c r="AVS76" s="23"/>
      <c r="AVT76" s="23"/>
      <c r="AVU76" s="23"/>
      <c r="AVV76" s="23"/>
      <c r="AVW76" s="23"/>
      <c r="AVX76" s="23"/>
      <c r="AVY76" s="23"/>
      <c r="AVZ76" s="23"/>
      <c r="AWA76" s="23"/>
      <c r="AWB76" s="23"/>
      <c r="AWC76" s="23"/>
      <c r="AWD76" s="23"/>
      <c r="AWE76" s="23"/>
      <c r="AWF76" s="23"/>
      <c r="AWG76" s="23"/>
      <c r="AWH76" s="23"/>
      <c r="AWI76" s="23"/>
      <c r="AWJ76" s="23"/>
      <c r="AWK76" s="23"/>
      <c r="AWL76" s="23"/>
      <c r="AWM76" s="23"/>
      <c r="AWN76" s="23"/>
      <c r="AWO76" s="23"/>
      <c r="AWP76" s="23"/>
      <c r="AWQ76" s="23"/>
      <c r="AWR76" s="23"/>
      <c r="AWS76" s="23"/>
      <c r="AWT76" s="23"/>
      <c r="AWU76" s="23"/>
      <c r="AWV76" s="23"/>
      <c r="AWW76" s="23"/>
      <c r="AWX76" s="23"/>
      <c r="AWY76" s="23"/>
      <c r="AWZ76" s="23"/>
      <c r="AXA76" s="23"/>
      <c r="AXB76" s="23"/>
      <c r="AXC76" s="23"/>
      <c r="AXD76" s="23"/>
      <c r="AXE76" s="23"/>
      <c r="AXF76" s="23"/>
      <c r="AXG76" s="23"/>
      <c r="AXH76" s="23"/>
      <c r="AXI76" s="23"/>
      <c r="AXJ76" s="23"/>
      <c r="AXK76" s="23"/>
      <c r="AXL76" s="23"/>
      <c r="AXM76" s="23"/>
      <c r="AXN76" s="23"/>
      <c r="AXO76" s="23"/>
      <c r="AXP76" s="23"/>
      <c r="AXQ76" s="23"/>
      <c r="AXR76" s="23"/>
      <c r="AXS76" s="23"/>
      <c r="AXT76" s="23"/>
      <c r="AXU76" s="23"/>
      <c r="AXV76" s="23"/>
      <c r="AXW76" s="23"/>
      <c r="AXX76" s="23"/>
      <c r="AXY76" s="23"/>
      <c r="AXZ76" s="23"/>
      <c r="AYA76" s="23"/>
      <c r="AYB76" s="23"/>
      <c r="AYC76" s="23"/>
      <c r="AYD76" s="23"/>
      <c r="AYE76" s="23"/>
      <c r="AYF76" s="23"/>
      <c r="AYG76" s="23"/>
      <c r="AYH76" s="23"/>
      <c r="AYI76" s="23"/>
      <c r="AYJ76" s="23"/>
      <c r="AYK76" s="23"/>
      <c r="AYL76" s="23"/>
      <c r="AYM76" s="23"/>
      <c r="AYN76" s="23"/>
      <c r="AYO76" s="23"/>
      <c r="AYP76" s="23"/>
      <c r="AYQ76" s="23"/>
      <c r="AYR76" s="23"/>
      <c r="AYS76" s="23"/>
      <c r="AYT76" s="23"/>
      <c r="AYU76" s="23"/>
      <c r="AYV76" s="23"/>
      <c r="AYW76" s="23"/>
      <c r="AYX76" s="23"/>
      <c r="AYY76" s="23"/>
      <c r="AYZ76" s="23"/>
      <c r="AZA76" s="23"/>
      <c r="AZB76" s="23"/>
      <c r="AZC76" s="23"/>
      <c r="AZD76" s="23"/>
      <c r="AZE76" s="23"/>
      <c r="AZF76" s="23"/>
      <c r="AZG76" s="23"/>
      <c r="AZH76" s="23"/>
      <c r="AZI76" s="23"/>
      <c r="AZJ76" s="23"/>
      <c r="AZK76" s="23"/>
      <c r="AZL76" s="23"/>
      <c r="AZM76" s="23"/>
      <c r="AZN76" s="23"/>
      <c r="AZO76" s="23"/>
      <c r="AZP76" s="23"/>
      <c r="AZQ76" s="23"/>
      <c r="AZR76" s="23"/>
      <c r="AZS76" s="23"/>
      <c r="AZT76" s="23"/>
      <c r="AZU76" s="23"/>
      <c r="AZV76" s="23"/>
      <c r="AZW76" s="23"/>
      <c r="AZX76" s="23"/>
      <c r="AZY76" s="23"/>
      <c r="AZZ76" s="23"/>
      <c r="BAA76" s="23"/>
      <c r="BAB76" s="23"/>
      <c r="BAC76" s="23"/>
      <c r="BAD76" s="23"/>
      <c r="BAE76" s="23"/>
      <c r="BAF76" s="23"/>
      <c r="BAG76" s="23"/>
      <c r="BAH76" s="23"/>
      <c r="BAI76" s="23"/>
      <c r="BAJ76" s="23"/>
      <c r="BAK76" s="23"/>
      <c r="BAL76" s="23"/>
      <c r="BAM76" s="23"/>
      <c r="BAN76" s="23"/>
      <c r="BAO76" s="23"/>
      <c r="BAP76" s="23"/>
      <c r="BAQ76" s="23"/>
      <c r="BAR76" s="23"/>
      <c r="BAS76" s="23"/>
      <c r="BAT76" s="23"/>
      <c r="BAU76" s="23"/>
      <c r="BAV76" s="23"/>
      <c r="BAW76" s="23"/>
      <c r="BAX76" s="23"/>
      <c r="BAY76" s="23"/>
      <c r="BAZ76" s="23"/>
      <c r="BBA76" s="23"/>
      <c r="BBB76" s="23"/>
      <c r="BBC76" s="23"/>
      <c r="BBD76" s="23"/>
      <c r="BBE76" s="23"/>
      <c r="BBF76" s="23"/>
      <c r="BBG76" s="23"/>
      <c r="BBH76" s="23"/>
      <c r="BBI76" s="23"/>
      <c r="BBJ76" s="23"/>
      <c r="BBK76" s="23"/>
      <c r="BBL76" s="23"/>
      <c r="BBM76" s="23"/>
      <c r="BBN76" s="23"/>
      <c r="BBO76" s="23"/>
      <c r="BBP76" s="23"/>
      <c r="BBQ76" s="23"/>
      <c r="BBR76" s="23"/>
      <c r="BBS76" s="23"/>
      <c r="BBT76" s="23"/>
      <c r="BBU76" s="23"/>
      <c r="BBV76" s="23"/>
      <c r="BBW76" s="23"/>
      <c r="BBX76" s="23"/>
      <c r="BBY76" s="23"/>
      <c r="BBZ76" s="23"/>
      <c r="BCA76" s="23"/>
      <c r="BCB76" s="23"/>
      <c r="BCC76" s="23"/>
      <c r="BCD76" s="23"/>
      <c r="BCE76" s="23"/>
      <c r="BCF76" s="23"/>
      <c r="BCG76" s="23"/>
      <c r="BCH76" s="23"/>
      <c r="BCI76" s="23"/>
      <c r="BCJ76" s="23"/>
      <c r="BCK76" s="23"/>
      <c r="BCL76" s="23"/>
      <c r="BCM76" s="23"/>
      <c r="BCN76" s="23"/>
      <c r="BCO76" s="23"/>
      <c r="BCP76" s="23"/>
      <c r="BCQ76" s="23"/>
      <c r="BCR76" s="23"/>
      <c r="BCS76" s="23"/>
      <c r="BCT76" s="23"/>
      <c r="BCU76" s="23"/>
      <c r="BCV76" s="23"/>
      <c r="BCW76" s="23"/>
      <c r="BCX76" s="23"/>
      <c r="BCY76" s="23"/>
      <c r="BCZ76" s="23"/>
      <c r="BDA76" s="23"/>
      <c r="BDB76" s="23"/>
      <c r="BDC76" s="23"/>
      <c r="BDD76" s="23"/>
      <c r="BDE76" s="23"/>
      <c r="BDF76" s="23"/>
      <c r="BDG76" s="23"/>
      <c r="BDH76" s="23"/>
      <c r="BDI76" s="23"/>
      <c r="BDJ76" s="23"/>
      <c r="BDK76" s="23"/>
      <c r="BDL76" s="23"/>
      <c r="BDM76" s="23"/>
      <c r="BDN76" s="23"/>
      <c r="BDO76" s="23"/>
      <c r="BDP76" s="23"/>
      <c r="BDQ76" s="23"/>
      <c r="BDR76" s="23"/>
      <c r="BDS76" s="23"/>
      <c r="BDT76" s="23"/>
      <c r="BDU76" s="23"/>
      <c r="BDV76" s="23"/>
      <c r="BDW76" s="23"/>
      <c r="BDX76" s="23"/>
      <c r="BDY76" s="23"/>
      <c r="BDZ76" s="23"/>
      <c r="BEA76" s="23"/>
      <c r="BEB76" s="23"/>
      <c r="BEC76" s="23"/>
      <c r="BED76" s="23"/>
      <c r="BEE76" s="23"/>
      <c r="BEF76" s="23"/>
      <c r="BEG76" s="23"/>
      <c r="BEH76" s="23"/>
      <c r="BEI76" s="23"/>
      <c r="BEJ76" s="23"/>
      <c r="BEK76" s="23"/>
      <c r="BEL76" s="23"/>
      <c r="BEM76" s="23"/>
      <c r="BEN76" s="23"/>
      <c r="BEO76" s="23"/>
      <c r="BEP76" s="23"/>
      <c r="BEQ76" s="23"/>
      <c r="BER76" s="23"/>
      <c r="BES76" s="23"/>
      <c r="BET76" s="23"/>
      <c r="BEU76" s="23"/>
      <c r="BEV76" s="23"/>
      <c r="BEW76" s="23"/>
      <c r="BEX76" s="23"/>
      <c r="BEY76" s="23"/>
      <c r="BEZ76" s="23"/>
      <c r="BFA76" s="23"/>
      <c r="BFB76" s="23"/>
      <c r="BFC76" s="23"/>
      <c r="BFD76" s="23"/>
      <c r="BFE76" s="23"/>
      <c r="BFF76" s="23"/>
      <c r="BFG76" s="23"/>
      <c r="BFH76" s="23"/>
      <c r="BFI76" s="23"/>
      <c r="BFJ76" s="23"/>
      <c r="BFK76" s="23"/>
      <c r="BFL76" s="23"/>
      <c r="BFM76" s="23"/>
      <c r="BFN76" s="23"/>
      <c r="BFO76" s="23"/>
      <c r="BFP76" s="23"/>
      <c r="BFQ76" s="23"/>
      <c r="BFR76" s="23"/>
      <c r="BFS76" s="23"/>
      <c r="BFT76" s="23"/>
      <c r="BFU76" s="23"/>
      <c r="BFV76" s="23"/>
      <c r="BFW76" s="23"/>
      <c r="BFX76" s="23"/>
      <c r="BFY76" s="23"/>
      <c r="BFZ76" s="23"/>
      <c r="BGA76" s="23"/>
      <c r="BGB76" s="23"/>
      <c r="BGC76" s="23"/>
      <c r="BGD76" s="23"/>
      <c r="BGE76" s="23"/>
      <c r="BGF76" s="23"/>
      <c r="BGG76" s="23"/>
      <c r="BGH76" s="23"/>
      <c r="BGI76" s="23"/>
      <c r="BGJ76" s="23"/>
      <c r="BGK76" s="23"/>
      <c r="BGL76" s="23"/>
      <c r="BGM76" s="23"/>
      <c r="BGN76" s="23"/>
      <c r="BGO76" s="23"/>
      <c r="BGP76" s="23"/>
      <c r="BGQ76" s="23"/>
      <c r="BGR76" s="23"/>
      <c r="BGS76" s="23"/>
      <c r="BGT76" s="23"/>
      <c r="BGU76" s="23"/>
      <c r="BGV76" s="23"/>
      <c r="BGW76" s="23"/>
      <c r="BGX76" s="23"/>
      <c r="BGY76" s="23"/>
      <c r="BGZ76" s="23"/>
      <c r="BHA76" s="23"/>
      <c r="BHB76" s="23"/>
      <c r="BHC76" s="23"/>
      <c r="BHD76" s="23"/>
      <c r="BHE76" s="23"/>
      <c r="BHF76" s="23"/>
      <c r="BHG76" s="23"/>
      <c r="BHH76" s="23"/>
      <c r="BHI76" s="23"/>
      <c r="BHJ76" s="23"/>
      <c r="BHK76" s="23"/>
      <c r="BHL76" s="23"/>
      <c r="BHM76" s="23"/>
      <c r="BHN76" s="23"/>
      <c r="BHO76" s="23"/>
      <c r="BHP76" s="23"/>
      <c r="BHQ76" s="23"/>
      <c r="BHR76" s="23"/>
      <c r="BHS76" s="23"/>
      <c r="BHT76" s="23"/>
      <c r="BHU76" s="23"/>
      <c r="BHV76" s="23"/>
      <c r="BHW76" s="23"/>
      <c r="BHX76" s="23"/>
      <c r="BHY76" s="23"/>
      <c r="BHZ76" s="23"/>
      <c r="BIA76" s="23"/>
      <c r="BIB76" s="23"/>
      <c r="BIC76" s="23"/>
      <c r="BID76" s="23"/>
      <c r="BIE76" s="23"/>
      <c r="BIF76" s="23"/>
      <c r="BIG76" s="23"/>
      <c r="BIH76" s="23"/>
      <c r="BII76" s="23"/>
      <c r="BIJ76" s="23"/>
      <c r="BIK76" s="23"/>
      <c r="BIL76" s="23"/>
      <c r="BIM76" s="23"/>
      <c r="BIN76" s="23"/>
      <c r="BIO76" s="23"/>
      <c r="BIP76" s="23"/>
      <c r="BIQ76" s="23"/>
      <c r="BIR76" s="23"/>
      <c r="BIS76" s="23"/>
      <c r="BIT76" s="23"/>
      <c r="BIU76" s="23"/>
      <c r="BIV76" s="23"/>
      <c r="BIW76" s="23"/>
      <c r="BIX76" s="23"/>
      <c r="BIY76" s="23"/>
      <c r="BIZ76" s="23"/>
      <c r="BJA76" s="23"/>
      <c r="BJB76" s="23"/>
      <c r="BJC76" s="23"/>
      <c r="BJD76" s="23"/>
      <c r="BJE76" s="23"/>
      <c r="BJF76" s="23"/>
      <c r="BJG76" s="23"/>
      <c r="BJH76" s="23"/>
      <c r="BJI76" s="23"/>
      <c r="BJJ76" s="23"/>
      <c r="BJK76" s="23"/>
      <c r="BJL76" s="23"/>
      <c r="BJM76" s="23"/>
      <c r="BJN76" s="23"/>
      <c r="BJO76" s="23"/>
      <c r="BJP76" s="23"/>
      <c r="BJQ76" s="23"/>
      <c r="BJR76" s="23"/>
      <c r="BJS76" s="23"/>
      <c r="BJT76" s="23"/>
      <c r="BJU76" s="23"/>
      <c r="BJV76" s="23"/>
      <c r="BJW76" s="23"/>
      <c r="BJX76" s="23"/>
      <c r="BJY76" s="23"/>
      <c r="BJZ76" s="23"/>
      <c r="BKA76" s="23"/>
      <c r="BKB76" s="23"/>
      <c r="BKC76" s="23"/>
      <c r="BKD76" s="23"/>
      <c r="BKE76" s="23"/>
      <c r="BKF76" s="23"/>
      <c r="BKG76" s="23"/>
      <c r="BKH76" s="23"/>
      <c r="BKI76" s="23"/>
      <c r="BKJ76" s="23"/>
      <c r="BKK76" s="23"/>
      <c r="BKL76" s="23"/>
      <c r="BKM76" s="23"/>
      <c r="BKN76" s="23"/>
      <c r="BKO76" s="23"/>
      <c r="BKP76" s="23"/>
      <c r="BKQ76" s="23"/>
      <c r="BKR76" s="23"/>
      <c r="BKS76" s="23"/>
      <c r="BKT76" s="23"/>
      <c r="BKU76" s="23"/>
      <c r="BKV76" s="23"/>
      <c r="BKW76" s="23"/>
      <c r="BKX76" s="23"/>
      <c r="BKY76" s="23"/>
      <c r="BKZ76" s="23"/>
      <c r="BLA76" s="23"/>
      <c r="BLB76" s="23"/>
      <c r="BLC76" s="23"/>
      <c r="BLD76" s="23"/>
      <c r="BLE76" s="23"/>
      <c r="BLF76" s="23"/>
      <c r="BLG76" s="23"/>
      <c r="BLH76" s="23"/>
      <c r="BLI76" s="23"/>
      <c r="BLJ76" s="23"/>
      <c r="BLK76" s="23"/>
      <c r="BLL76" s="23"/>
      <c r="BLM76" s="23"/>
      <c r="BLN76" s="23"/>
      <c r="BLO76" s="23"/>
      <c r="BLP76" s="23"/>
      <c r="BLQ76" s="23"/>
      <c r="BLR76" s="23"/>
      <c r="BLS76" s="23"/>
      <c r="BLT76" s="23"/>
      <c r="BLU76" s="23"/>
      <c r="BLV76" s="23"/>
      <c r="BLW76" s="23"/>
      <c r="BLX76" s="23"/>
      <c r="BLY76" s="23"/>
      <c r="BLZ76" s="23"/>
      <c r="BMA76" s="23"/>
      <c r="BMB76" s="23"/>
      <c r="BMC76" s="23"/>
      <c r="BMD76" s="23"/>
      <c r="BME76" s="23"/>
      <c r="BMF76" s="23"/>
      <c r="BMG76" s="23"/>
      <c r="BMH76" s="23"/>
      <c r="BMI76" s="23"/>
      <c r="BMJ76" s="23"/>
      <c r="BMK76" s="23"/>
      <c r="BML76" s="23"/>
      <c r="BMM76" s="23"/>
      <c r="BMN76" s="23"/>
      <c r="BMO76" s="23"/>
      <c r="BMP76" s="23"/>
      <c r="BMQ76" s="23"/>
      <c r="BMR76" s="23"/>
      <c r="BMS76" s="23"/>
      <c r="BMT76" s="23"/>
      <c r="BMU76" s="23"/>
      <c r="BMV76" s="23"/>
      <c r="BMW76" s="23"/>
      <c r="BMX76" s="23"/>
      <c r="BMY76" s="23"/>
      <c r="BMZ76" s="23"/>
      <c r="BNA76" s="23"/>
      <c r="BNB76" s="23"/>
      <c r="BNC76" s="23"/>
      <c r="BND76" s="23"/>
      <c r="BNE76" s="23"/>
      <c r="BNF76" s="23"/>
      <c r="BNG76" s="23"/>
      <c r="BNH76" s="23"/>
      <c r="BNI76" s="23"/>
      <c r="BNJ76" s="23"/>
      <c r="BNK76" s="23"/>
      <c r="BNL76" s="23"/>
      <c r="BNM76" s="23"/>
      <c r="BNN76" s="23"/>
      <c r="BNO76" s="23"/>
      <c r="BNP76" s="23"/>
      <c r="BNQ76" s="23"/>
      <c r="BNR76" s="23"/>
      <c r="BNS76" s="23"/>
      <c r="BNT76" s="23"/>
      <c r="BNU76" s="23"/>
      <c r="BNV76" s="23"/>
      <c r="BNW76" s="23"/>
      <c r="BNX76" s="23"/>
      <c r="BNY76" s="23"/>
      <c r="BNZ76" s="23"/>
      <c r="BOA76" s="23"/>
      <c r="BOB76" s="23"/>
      <c r="BOC76" s="23"/>
      <c r="BOD76" s="23"/>
      <c r="BOE76" s="23"/>
      <c r="BOF76" s="23"/>
      <c r="BOG76" s="23"/>
      <c r="BOH76" s="23"/>
      <c r="BOI76" s="23"/>
      <c r="BOJ76" s="23"/>
      <c r="BOK76" s="23"/>
      <c r="BOL76" s="23"/>
      <c r="BOM76" s="23"/>
      <c r="BON76" s="23"/>
      <c r="BOO76" s="23"/>
      <c r="BOP76" s="23"/>
      <c r="BOQ76" s="23"/>
      <c r="BOR76" s="23"/>
      <c r="BOS76" s="23"/>
      <c r="BOT76" s="23"/>
      <c r="BOU76" s="23"/>
      <c r="BOV76" s="23"/>
      <c r="BOW76" s="23"/>
      <c r="BOX76" s="23"/>
      <c r="BOY76" s="23"/>
      <c r="BOZ76" s="23"/>
      <c r="BPA76" s="23"/>
      <c r="BPB76" s="23"/>
      <c r="BPC76" s="23"/>
      <c r="BPD76" s="23"/>
      <c r="BPE76" s="23"/>
      <c r="BPF76" s="23"/>
      <c r="BPG76" s="23"/>
      <c r="BPH76" s="23"/>
      <c r="BPI76" s="23"/>
      <c r="BPJ76" s="23"/>
      <c r="BPK76" s="23"/>
      <c r="BPL76" s="23"/>
      <c r="BPM76" s="23"/>
      <c r="BPN76" s="23"/>
      <c r="BPO76" s="23"/>
      <c r="BPP76" s="23"/>
      <c r="BPQ76" s="23"/>
      <c r="BPR76" s="23"/>
      <c r="BPS76" s="23"/>
      <c r="BPT76" s="23"/>
      <c r="BPU76" s="23"/>
      <c r="BPV76" s="23"/>
      <c r="BPW76" s="23"/>
      <c r="BPX76" s="23"/>
      <c r="BPY76" s="23"/>
      <c r="BPZ76" s="23"/>
      <c r="BQA76" s="23"/>
      <c r="BQB76" s="23"/>
      <c r="BQC76" s="23"/>
      <c r="BQD76" s="23"/>
      <c r="BQE76" s="23"/>
      <c r="BQF76" s="23"/>
      <c r="BQG76" s="23"/>
      <c r="BQH76" s="23"/>
      <c r="BQI76" s="23"/>
      <c r="BQJ76" s="23"/>
      <c r="BQK76" s="23"/>
      <c r="BQL76" s="23"/>
      <c r="BQM76" s="23"/>
      <c r="BQN76" s="23"/>
      <c r="BQO76" s="23"/>
      <c r="BQP76" s="23"/>
      <c r="BQQ76" s="23"/>
      <c r="BQR76" s="23"/>
      <c r="BQS76" s="23"/>
      <c r="BQT76" s="23"/>
      <c r="BQU76" s="23"/>
      <c r="BQV76" s="23"/>
      <c r="BQW76" s="23"/>
      <c r="BQX76" s="23"/>
      <c r="BQY76" s="23"/>
      <c r="BQZ76" s="23"/>
      <c r="BRA76" s="23"/>
      <c r="BRB76" s="23"/>
      <c r="BRC76" s="23"/>
      <c r="BRD76" s="23"/>
      <c r="BRE76" s="23"/>
      <c r="BRF76" s="23"/>
      <c r="BRG76" s="23"/>
      <c r="BRH76" s="23"/>
      <c r="BRI76" s="23"/>
      <c r="BRJ76" s="23"/>
      <c r="BRK76" s="23"/>
      <c r="BRL76" s="23"/>
      <c r="BRM76" s="23"/>
      <c r="BRN76" s="23"/>
      <c r="BRO76" s="23"/>
      <c r="BRP76" s="23"/>
      <c r="BRQ76" s="23"/>
      <c r="BRR76" s="23"/>
      <c r="BRS76" s="23"/>
      <c r="BRT76" s="23"/>
      <c r="BRU76" s="23"/>
      <c r="BRV76" s="23"/>
      <c r="BRW76" s="23"/>
      <c r="BRX76" s="23"/>
      <c r="BRY76" s="23"/>
      <c r="BRZ76" s="23"/>
      <c r="BSA76" s="23"/>
      <c r="BSB76" s="23"/>
      <c r="BSC76" s="23"/>
      <c r="BSD76" s="23"/>
      <c r="BSE76" s="23"/>
      <c r="BSF76" s="23"/>
      <c r="BSG76" s="23"/>
      <c r="BSH76" s="23"/>
      <c r="BSI76" s="23"/>
      <c r="BSJ76" s="23"/>
      <c r="BSK76" s="23"/>
      <c r="BSL76" s="23"/>
      <c r="BSM76" s="23"/>
      <c r="BSN76" s="23"/>
      <c r="BSO76" s="23"/>
      <c r="BSP76" s="23"/>
      <c r="BSQ76" s="23"/>
      <c r="BSR76" s="23"/>
      <c r="BSS76" s="23"/>
      <c r="BST76" s="23"/>
      <c r="BSU76" s="23"/>
      <c r="BSV76" s="23"/>
      <c r="BSW76" s="23"/>
      <c r="BSX76" s="23"/>
      <c r="BSY76" s="23"/>
      <c r="BSZ76" s="23"/>
      <c r="BTA76" s="23"/>
      <c r="BTB76" s="23"/>
      <c r="BTC76" s="23"/>
      <c r="BTD76" s="23"/>
      <c r="BTE76" s="23"/>
      <c r="BTF76" s="23"/>
      <c r="BTG76" s="23"/>
      <c r="BTH76" s="23"/>
      <c r="BTI76" s="23"/>
      <c r="BTJ76" s="23"/>
      <c r="BTK76" s="23"/>
      <c r="BTL76" s="23"/>
      <c r="BTM76" s="23"/>
      <c r="BTN76" s="23"/>
      <c r="BTO76" s="23"/>
      <c r="BTP76" s="23"/>
      <c r="BTQ76" s="23"/>
      <c r="BTR76" s="23"/>
      <c r="BTS76" s="23"/>
      <c r="BTT76" s="23"/>
      <c r="BTU76" s="23"/>
      <c r="BTV76" s="23"/>
      <c r="BTW76" s="23"/>
      <c r="BTX76" s="23"/>
      <c r="BTY76" s="23"/>
      <c r="BTZ76" s="23"/>
      <c r="BUA76" s="23"/>
      <c r="BUB76" s="23"/>
      <c r="BUC76" s="23"/>
      <c r="BUD76" s="23"/>
      <c r="BUE76" s="23"/>
      <c r="BUF76" s="23"/>
      <c r="BUG76" s="23"/>
      <c r="BUH76" s="23"/>
      <c r="BUI76" s="23"/>
      <c r="BUJ76" s="23"/>
      <c r="BUK76" s="23"/>
      <c r="BUL76" s="23"/>
      <c r="BUM76" s="23"/>
      <c r="BUN76" s="23"/>
      <c r="BUO76" s="23"/>
      <c r="BUP76" s="23"/>
      <c r="BUQ76" s="23"/>
      <c r="BUR76" s="23"/>
      <c r="BUS76" s="23"/>
      <c r="BUT76" s="23"/>
      <c r="BUU76" s="23"/>
      <c r="BUV76" s="23"/>
      <c r="BUW76" s="23"/>
      <c r="BUX76" s="23"/>
      <c r="BUY76" s="23"/>
      <c r="BUZ76" s="23"/>
      <c r="BVA76" s="23"/>
      <c r="BVB76" s="23"/>
      <c r="BVC76" s="23"/>
      <c r="BVD76" s="23"/>
      <c r="BVE76" s="23"/>
      <c r="BVF76" s="23"/>
      <c r="BVG76" s="23"/>
      <c r="BVH76" s="23"/>
      <c r="BVI76" s="23"/>
      <c r="BVJ76" s="23"/>
      <c r="BVK76" s="23"/>
      <c r="BVL76" s="23"/>
      <c r="BVM76" s="23"/>
      <c r="BVN76" s="23"/>
      <c r="BVO76" s="23"/>
      <c r="BVP76" s="23"/>
      <c r="BVQ76" s="23"/>
      <c r="BVR76" s="23"/>
      <c r="BVS76" s="23"/>
      <c r="BVT76" s="23"/>
      <c r="BVU76" s="23"/>
      <c r="BVV76" s="23"/>
      <c r="BVW76" s="23"/>
      <c r="BVX76" s="23"/>
      <c r="BVY76" s="23"/>
      <c r="BVZ76" s="23"/>
      <c r="BWA76" s="23"/>
      <c r="BWB76" s="23"/>
      <c r="BWC76" s="23"/>
      <c r="BWD76" s="23"/>
      <c r="BWE76" s="23"/>
      <c r="BWF76" s="23"/>
      <c r="BWG76" s="23"/>
      <c r="BWH76" s="23"/>
      <c r="BWI76" s="23"/>
      <c r="BWJ76" s="23"/>
      <c r="BWK76" s="23"/>
      <c r="BWL76" s="23"/>
      <c r="BWM76" s="23"/>
      <c r="BWN76" s="23"/>
      <c r="BWO76" s="23"/>
      <c r="BWP76" s="23"/>
      <c r="BWQ76" s="23"/>
      <c r="BWR76" s="23"/>
      <c r="BWS76" s="23"/>
      <c r="BWT76" s="23"/>
      <c r="BWU76" s="23"/>
      <c r="BWV76" s="23"/>
      <c r="BWW76" s="23"/>
      <c r="BWX76" s="23"/>
      <c r="BWY76" s="23"/>
      <c r="BWZ76" s="23"/>
      <c r="BXA76" s="23"/>
      <c r="BXB76" s="23"/>
      <c r="BXC76" s="23"/>
      <c r="BXD76" s="23"/>
      <c r="BXE76" s="23"/>
      <c r="BXF76" s="23"/>
      <c r="BXG76" s="23"/>
      <c r="BXH76" s="23"/>
      <c r="BXI76" s="23"/>
      <c r="BXJ76" s="23"/>
      <c r="BXK76" s="23"/>
      <c r="BXL76" s="23"/>
      <c r="BXM76" s="23"/>
      <c r="BXN76" s="23"/>
      <c r="BXO76" s="23"/>
      <c r="BXP76" s="23"/>
      <c r="BXQ76" s="23"/>
      <c r="BXR76" s="23"/>
      <c r="BXS76" s="23"/>
      <c r="BXT76" s="23"/>
      <c r="BXU76" s="23"/>
      <c r="BXV76" s="23"/>
      <c r="BXW76" s="23"/>
      <c r="BXX76" s="23"/>
      <c r="BXY76" s="23"/>
      <c r="BXZ76" s="23"/>
      <c r="BYA76" s="23"/>
      <c r="BYB76" s="23"/>
      <c r="BYC76" s="23"/>
      <c r="BYD76" s="23"/>
      <c r="BYE76" s="23"/>
      <c r="BYF76" s="23"/>
      <c r="BYG76" s="23"/>
      <c r="BYH76" s="23"/>
      <c r="BYI76" s="23"/>
      <c r="BYJ76" s="23"/>
      <c r="BYK76" s="23"/>
      <c r="BYL76" s="23"/>
      <c r="BYM76" s="23"/>
      <c r="BYN76" s="23"/>
      <c r="BYO76" s="23"/>
      <c r="BYP76" s="23"/>
      <c r="BYQ76" s="23"/>
      <c r="BYR76" s="23"/>
      <c r="BYS76" s="23"/>
      <c r="BYT76" s="23"/>
      <c r="BYU76" s="23"/>
      <c r="BYV76" s="23"/>
      <c r="BYW76" s="23"/>
      <c r="BYX76" s="23"/>
      <c r="BYY76" s="23"/>
      <c r="BYZ76" s="23"/>
      <c r="BZA76" s="23"/>
      <c r="BZB76" s="23"/>
      <c r="BZC76" s="23"/>
      <c r="BZD76" s="23"/>
      <c r="BZE76" s="23"/>
      <c r="BZF76" s="23"/>
      <c r="BZG76" s="23"/>
      <c r="BZH76" s="23"/>
      <c r="BZI76" s="23"/>
      <c r="BZJ76" s="23"/>
      <c r="BZK76" s="23"/>
      <c r="BZL76" s="23"/>
      <c r="BZM76" s="23"/>
      <c r="BZN76" s="23"/>
      <c r="BZO76" s="23"/>
      <c r="BZP76" s="23"/>
      <c r="BZQ76" s="23"/>
      <c r="BZR76" s="23"/>
      <c r="BZS76" s="23"/>
      <c r="BZT76" s="23"/>
      <c r="BZU76" s="23"/>
      <c r="BZV76" s="23"/>
      <c r="BZW76" s="23"/>
      <c r="BZX76" s="23"/>
      <c r="BZY76" s="23"/>
      <c r="BZZ76" s="23"/>
      <c r="CAA76" s="23"/>
      <c r="CAB76" s="23"/>
      <c r="CAC76" s="23"/>
      <c r="CAD76" s="23"/>
      <c r="CAE76" s="23"/>
      <c r="CAF76" s="23"/>
      <c r="CAG76" s="23"/>
      <c r="CAH76" s="23"/>
      <c r="CAI76" s="23"/>
      <c r="CAJ76" s="23"/>
      <c r="CAK76" s="23"/>
      <c r="CAL76" s="23"/>
      <c r="CAM76" s="23"/>
      <c r="CAN76" s="23"/>
      <c r="CAO76" s="23"/>
      <c r="CAP76" s="23"/>
      <c r="CAQ76" s="23"/>
      <c r="CAR76" s="23"/>
      <c r="CAS76" s="23"/>
      <c r="CAT76" s="23"/>
      <c r="CAU76" s="23"/>
      <c r="CAV76" s="23"/>
      <c r="CAW76" s="23"/>
      <c r="CAX76" s="23"/>
      <c r="CAY76" s="23"/>
      <c r="CAZ76" s="23"/>
      <c r="CBA76" s="23"/>
      <c r="CBB76" s="23"/>
      <c r="CBC76" s="23"/>
      <c r="CBD76" s="23"/>
      <c r="CBE76" s="23"/>
      <c r="CBF76" s="23"/>
      <c r="CBG76" s="23"/>
      <c r="CBH76" s="23"/>
      <c r="CBI76" s="23"/>
      <c r="CBJ76" s="23"/>
      <c r="CBK76" s="23"/>
      <c r="CBL76" s="23"/>
      <c r="CBM76" s="23"/>
      <c r="CBN76" s="23"/>
      <c r="CBO76" s="23"/>
      <c r="CBP76" s="23"/>
      <c r="CBQ76" s="23"/>
      <c r="CBR76" s="23"/>
      <c r="CBS76" s="23"/>
      <c r="CBT76" s="23"/>
      <c r="CBU76" s="23"/>
      <c r="CBV76" s="23"/>
      <c r="CBW76" s="23"/>
      <c r="CBX76" s="23"/>
      <c r="CBY76" s="23"/>
      <c r="CBZ76" s="23"/>
      <c r="CCA76" s="23"/>
      <c r="CCB76" s="23"/>
      <c r="CCC76" s="23"/>
      <c r="CCD76" s="23"/>
      <c r="CCE76" s="23"/>
      <c r="CCF76" s="23"/>
      <c r="CCG76" s="23"/>
      <c r="CCH76" s="23"/>
      <c r="CCI76" s="23"/>
      <c r="CCJ76" s="23"/>
      <c r="CCK76" s="23"/>
      <c r="CCL76" s="23"/>
      <c r="CCM76" s="23"/>
      <c r="CCN76" s="23"/>
      <c r="CCO76" s="23"/>
      <c r="CCP76" s="23"/>
      <c r="CCQ76" s="23"/>
      <c r="CCR76" s="23"/>
      <c r="CCS76" s="23"/>
      <c r="CCT76" s="23"/>
      <c r="CCU76" s="23"/>
      <c r="CCV76" s="23"/>
      <c r="CCW76" s="23"/>
      <c r="CCX76" s="23"/>
      <c r="CCY76" s="23"/>
      <c r="CCZ76" s="23"/>
      <c r="CDA76" s="23"/>
      <c r="CDB76" s="23"/>
      <c r="CDC76" s="23"/>
      <c r="CDD76" s="23"/>
      <c r="CDE76" s="23"/>
      <c r="CDF76" s="23"/>
      <c r="CDG76" s="23"/>
      <c r="CDH76" s="23"/>
      <c r="CDI76" s="23"/>
      <c r="CDJ76" s="23"/>
      <c r="CDK76" s="23"/>
      <c r="CDL76" s="23"/>
      <c r="CDM76" s="23"/>
      <c r="CDN76" s="23"/>
      <c r="CDO76" s="23"/>
      <c r="CDP76" s="23"/>
      <c r="CDQ76" s="23"/>
      <c r="CDR76" s="23"/>
      <c r="CDS76" s="23"/>
      <c r="CDT76" s="23"/>
      <c r="CDU76" s="23"/>
      <c r="CDV76" s="23"/>
      <c r="CDW76" s="23"/>
      <c r="CDX76" s="23"/>
      <c r="CDY76" s="23"/>
      <c r="CDZ76" s="23"/>
      <c r="CEA76" s="23"/>
      <c r="CEB76" s="23"/>
      <c r="CEC76" s="23"/>
      <c r="CED76" s="23"/>
      <c r="CEE76" s="23"/>
      <c r="CEF76" s="23"/>
      <c r="CEG76" s="23"/>
      <c r="CEH76" s="23"/>
      <c r="CEI76" s="23"/>
      <c r="CEJ76" s="23"/>
      <c r="CEK76" s="23"/>
      <c r="CEL76" s="23"/>
      <c r="CEM76" s="23"/>
      <c r="CEN76" s="23"/>
      <c r="CEO76" s="23"/>
      <c r="CEP76" s="23"/>
      <c r="CEQ76" s="23"/>
      <c r="CER76" s="23"/>
      <c r="CES76" s="23"/>
      <c r="CET76" s="23"/>
      <c r="CEU76" s="23"/>
      <c r="CEV76" s="23"/>
      <c r="CEW76" s="23"/>
      <c r="CEX76" s="23"/>
      <c r="CEY76" s="23"/>
      <c r="CEZ76" s="23"/>
      <c r="CFA76" s="23"/>
      <c r="CFB76" s="23"/>
      <c r="CFC76" s="23"/>
      <c r="CFD76" s="23"/>
      <c r="CFE76" s="23"/>
      <c r="CFF76" s="23"/>
      <c r="CFG76" s="23"/>
      <c r="CFH76" s="23"/>
      <c r="CFI76" s="23"/>
      <c r="CFJ76" s="23"/>
      <c r="CFK76" s="23"/>
      <c r="CFL76" s="23"/>
      <c r="CFM76" s="23"/>
      <c r="CFN76" s="23"/>
      <c r="CFO76" s="23"/>
      <c r="CFP76" s="23"/>
      <c r="CFQ76" s="23"/>
      <c r="CFR76" s="23"/>
      <c r="CFS76" s="23"/>
      <c r="CFT76" s="23"/>
      <c r="CFU76" s="23"/>
      <c r="CFV76" s="23"/>
      <c r="CFW76" s="23"/>
      <c r="CFX76" s="23"/>
      <c r="CFY76" s="23"/>
      <c r="CFZ76" s="23"/>
      <c r="CGA76" s="23"/>
      <c r="CGB76" s="23"/>
      <c r="CGC76" s="23"/>
      <c r="CGD76" s="23"/>
      <c r="CGE76" s="23"/>
      <c r="CGF76" s="23"/>
      <c r="CGG76" s="23"/>
      <c r="CGH76" s="23"/>
      <c r="CGI76" s="23"/>
      <c r="CGJ76" s="23"/>
      <c r="CGK76" s="23"/>
      <c r="CGL76" s="23"/>
      <c r="CGM76" s="23"/>
      <c r="CGN76" s="23"/>
      <c r="CGO76" s="23"/>
      <c r="CGP76" s="23"/>
      <c r="CGQ76" s="23"/>
      <c r="CGR76" s="23"/>
      <c r="CGS76" s="23"/>
      <c r="CGT76" s="23"/>
      <c r="CGU76" s="23"/>
      <c r="CGV76" s="23"/>
      <c r="CGW76" s="23"/>
      <c r="CGX76" s="23"/>
      <c r="CGY76" s="23"/>
      <c r="CGZ76" s="23"/>
      <c r="CHA76" s="23"/>
      <c r="CHB76" s="23"/>
      <c r="CHC76" s="23"/>
      <c r="CHD76" s="23"/>
      <c r="CHE76" s="23"/>
      <c r="CHF76" s="23"/>
      <c r="CHG76" s="23"/>
      <c r="CHH76" s="23"/>
      <c r="CHI76" s="23"/>
      <c r="CHJ76" s="23"/>
      <c r="CHK76" s="23"/>
      <c r="CHL76" s="23"/>
      <c r="CHM76" s="23"/>
      <c r="CHN76" s="23"/>
      <c r="CHO76" s="23"/>
      <c r="CHP76" s="23"/>
      <c r="CHQ76" s="23"/>
      <c r="CHR76" s="23"/>
      <c r="CHS76" s="23"/>
      <c r="CHT76" s="23"/>
      <c r="CHU76" s="23"/>
      <c r="CHV76" s="23"/>
      <c r="CHW76" s="23"/>
      <c r="CHX76" s="23"/>
      <c r="CHY76" s="23"/>
      <c r="CHZ76" s="23"/>
      <c r="CIA76" s="23"/>
      <c r="CIB76" s="23"/>
      <c r="CIC76" s="23"/>
      <c r="CID76" s="23"/>
      <c r="CIE76" s="23"/>
      <c r="CIF76" s="23"/>
      <c r="CIG76" s="23"/>
      <c r="CIH76" s="23"/>
      <c r="CII76" s="23"/>
      <c r="CIJ76" s="23"/>
      <c r="CIK76" s="23"/>
      <c r="CIL76" s="23"/>
      <c r="CIM76" s="23"/>
      <c r="CIN76" s="23"/>
      <c r="CIO76" s="23"/>
      <c r="CIP76" s="23"/>
      <c r="CIQ76" s="23"/>
      <c r="CIR76" s="23"/>
      <c r="CIS76" s="23"/>
      <c r="CIT76" s="23"/>
      <c r="CIU76" s="23"/>
      <c r="CIV76" s="23"/>
      <c r="CIW76" s="23"/>
      <c r="CIX76" s="23"/>
      <c r="CIY76" s="23"/>
      <c r="CIZ76" s="23"/>
      <c r="CJA76" s="23"/>
      <c r="CJB76" s="23"/>
      <c r="CJC76" s="23"/>
      <c r="CJD76" s="23"/>
      <c r="CJE76" s="23"/>
      <c r="CJF76" s="23"/>
      <c r="CJG76" s="23"/>
      <c r="CJH76" s="23"/>
      <c r="CJI76" s="23"/>
      <c r="CJJ76" s="23"/>
      <c r="CJK76" s="23"/>
      <c r="CJL76" s="23"/>
      <c r="CJM76" s="23"/>
      <c r="CJN76" s="23"/>
      <c r="CJO76" s="23"/>
      <c r="CJP76" s="23"/>
      <c r="CJQ76" s="23"/>
      <c r="CJR76" s="23"/>
      <c r="CJS76" s="23"/>
      <c r="CJT76" s="23"/>
      <c r="CJU76" s="23"/>
      <c r="CJV76" s="23"/>
      <c r="CJW76" s="23"/>
      <c r="CJX76" s="23"/>
      <c r="CJY76" s="23"/>
      <c r="CJZ76" s="23"/>
      <c r="CKA76" s="23"/>
      <c r="CKB76" s="23"/>
      <c r="CKC76" s="23"/>
      <c r="CKD76" s="23"/>
      <c r="CKE76" s="23"/>
      <c r="CKF76" s="23"/>
      <c r="CKG76" s="23"/>
      <c r="CKH76" s="23"/>
      <c r="CKI76" s="23"/>
      <c r="CKJ76" s="23"/>
      <c r="CKK76" s="23"/>
      <c r="CKL76" s="23"/>
      <c r="CKM76" s="23"/>
      <c r="CKN76" s="23"/>
      <c r="CKO76" s="23"/>
      <c r="CKP76" s="23"/>
      <c r="CKQ76" s="23"/>
      <c r="CKR76" s="23"/>
      <c r="CKS76" s="23"/>
      <c r="CKT76" s="23"/>
      <c r="CKU76" s="23"/>
      <c r="CKV76" s="23"/>
      <c r="CKW76" s="23"/>
      <c r="CKX76" s="23"/>
      <c r="CKY76" s="23"/>
      <c r="CKZ76" s="23"/>
      <c r="CLA76" s="23"/>
      <c r="CLB76" s="23"/>
      <c r="CLC76" s="23"/>
      <c r="CLD76" s="23"/>
      <c r="CLE76" s="23"/>
      <c r="CLF76" s="23"/>
      <c r="CLG76" s="23"/>
      <c r="CLH76" s="23"/>
      <c r="CLI76" s="23"/>
      <c r="CLJ76" s="23"/>
      <c r="CLK76" s="23"/>
      <c r="CLL76" s="23"/>
      <c r="CLM76" s="23"/>
      <c r="CLN76" s="23"/>
      <c r="CLO76" s="23"/>
      <c r="CLP76" s="23"/>
      <c r="CLQ76" s="23"/>
      <c r="CLR76" s="23"/>
      <c r="CLS76" s="23"/>
      <c r="CLT76" s="23"/>
      <c r="CLU76" s="23"/>
      <c r="CLV76" s="23"/>
      <c r="CLW76" s="23"/>
      <c r="CLX76" s="23"/>
      <c r="CLY76" s="23"/>
      <c r="CLZ76" s="23"/>
      <c r="CMA76" s="23"/>
      <c r="CMB76" s="23"/>
      <c r="CMC76" s="23"/>
      <c r="CMD76" s="23"/>
      <c r="CME76" s="23"/>
      <c r="CMF76" s="23"/>
      <c r="CMG76" s="23"/>
      <c r="CMH76" s="23"/>
      <c r="CMI76" s="23"/>
      <c r="CMJ76" s="23"/>
      <c r="CMK76" s="23"/>
      <c r="CML76" s="23"/>
      <c r="CMM76" s="23"/>
      <c r="CMN76" s="23"/>
      <c r="CMO76" s="23"/>
      <c r="CMP76" s="23"/>
      <c r="CMQ76" s="23"/>
      <c r="CMR76" s="23"/>
      <c r="CMS76" s="23"/>
      <c r="CMT76" s="23"/>
      <c r="CMU76" s="23"/>
      <c r="CMV76" s="23"/>
      <c r="CMW76" s="23"/>
      <c r="CMX76" s="23"/>
      <c r="CMY76" s="23"/>
      <c r="CMZ76" s="23"/>
      <c r="CNA76" s="23"/>
      <c r="CNB76" s="23"/>
      <c r="CNC76" s="23"/>
      <c r="CND76" s="23"/>
      <c r="CNE76" s="23"/>
      <c r="CNF76" s="23"/>
      <c r="CNG76" s="23"/>
      <c r="CNH76" s="23"/>
      <c r="CNI76" s="23"/>
      <c r="CNJ76" s="23"/>
      <c r="CNK76" s="23"/>
      <c r="CNL76" s="23"/>
      <c r="CNM76" s="23"/>
      <c r="CNN76" s="23"/>
      <c r="CNO76" s="23"/>
      <c r="CNP76" s="23"/>
      <c r="CNQ76" s="23"/>
      <c r="CNR76" s="23"/>
      <c r="CNS76" s="23"/>
      <c r="CNT76" s="23"/>
      <c r="CNU76" s="23"/>
      <c r="CNV76" s="23"/>
      <c r="CNW76" s="23"/>
      <c r="CNX76" s="23"/>
      <c r="CNY76" s="23"/>
      <c r="CNZ76" s="23"/>
      <c r="COA76" s="23"/>
      <c r="COB76" s="23"/>
      <c r="COC76" s="23"/>
      <c r="COD76" s="23"/>
      <c r="COE76" s="23"/>
      <c r="COF76" s="23"/>
      <c r="COG76" s="23"/>
      <c r="COH76" s="23"/>
      <c r="COI76" s="23"/>
      <c r="COJ76" s="23"/>
      <c r="COK76" s="23"/>
      <c r="COL76" s="23"/>
      <c r="COM76" s="23"/>
      <c r="CON76" s="23"/>
      <c r="COO76" s="23"/>
      <c r="COP76" s="23"/>
      <c r="COQ76" s="23"/>
      <c r="COR76" s="23"/>
      <c r="COS76" s="23"/>
      <c r="COT76" s="23"/>
      <c r="COU76" s="23"/>
      <c r="COV76" s="23"/>
      <c r="COW76" s="23"/>
      <c r="COX76" s="23"/>
      <c r="COY76" s="23"/>
      <c r="COZ76" s="23"/>
      <c r="CPA76" s="23"/>
      <c r="CPB76" s="23"/>
      <c r="CPC76" s="23"/>
      <c r="CPD76" s="23"/>
      <c r="CPE76" s="23"/>
      <c r="CPF76" s="23"/>
      <c r="CPG76" s="23"/>
      <c r="CPH76" s="23"/>
      <c r="CPI76" s="23"/>
      <c r="CPJ76" s="23"/>
      <c r="CPK76" s="23"/>
      <c r="CPL76" s="23"/>
      <c r="CPM76" s="23"/>
      <c r="CPN76" s="23"/>
      <c r="CPO76" s="23"/>
      <c r="CPP76" s="23"/>
      <c r="CPQ76" s="23"/>
      <c r="CPR76" s="23"/>
      <c r="CPS76" s="23"/>
      <c r="CPT76" s="23"/>
      <c r="CPU76" s="23"/>
      <c r="CPV76" s="23"/>
      <c r="CPW76" s="23"/>
      <c r="CPX76" s="23"/>
      <c r="CPY76" s="23"/>
      <c r="CPZ76" s="23"/>
      <c r="CQA76" s="23"/>
      <c r="CQB76" s="23"/>
      <c r="CQC76" s="23"/>
      <c r="CQD76" s="23"/>
      <c r="CQE76" s="23"/>
      <c r="CQF76" s="23"/>
      <c r="CQG76" s="23"/>
      <c r="CQH76" s="23"/>
      <c r="CQI76" s="23"/>
      <c r="CQJ76" s="23"/>
      <c r="CQK76" s="23"/>
      <c r="CQL76" s="23"/>
      <c r="CQM76" s="23"/>
      <c r="CQN76" s="23"/>
      <c r="CQO76" s="23"/>
      <c r="CQP76" s="23"/>
      <c r="CQQ76" s="23"/>
      <c r="CQR76" s="23"/>
      <c r="CQS76" s="23"/>
      <c r="CQT76" s="23"/>
      <c r="CQU76" s="23"/>
      <c r="CQV76" s="23"/>
      <c r="CQW76" s="23"/>
      <c r="CQX76" s="23"/>
      <c r="CQY76" s="23"/>
      <c r="CQZ76" s="23"/>
      <c r="CRA76" s="23"/>
      <c r="CRB76" s="23"/>
      <c r="CRC76" s="23"/>
      <c r="CRD76" s="23"/>
      <c r="CRE76" s="23"/>
      <c r="CRF76" s="23"/>
      <c r="CRG76" s="23"/>
      <c r="CRH76" s="23"/>
      <c r="CRI76" s="23"/>
      <c r="CRJ76" s="23"/>
      <c r="CRK76" s="23"/>
      <c r="CRL76" s="23"/>
      <c r="CRM76" s="23"/>
      <c r="CRN76" s="23"/>
      <c r="CRO76" s="23"/>
      <c r="CRP76" s="23"/>
      <c r="CRQ76" s="23"/>
      <c r="CRR76" s="23"/>
      <c r="CRS76" s="23"/>
      <c r="CRT76" s="23"/>
      <c r="CRU76" s="23"/>
      <c r="CRV76" s="23"/>
      <c r="CRW76" s="23"/>
      <c r="CRX76" s="23"/>
      <c r="CRY76" s="23"/>
      <c r="CRZ76" s="23"/>
      <c r="CSA76" s="23"/>
      <c r="CSB76" s="23"/>
      <c r="CSC76" s="23"/>
      <c r="CSD76" s="23"/>
      <c r="CSE76" s="23"/>
      <c r="CSF76" s="23"/>
      <c r="CSG76" s="23"/>
      <c r="CSH76" s="23"/>
      <c r="CSI76" s="23"/>
      <c r="CSJ76" s="23"/>
      <c r="CSK76" s="23"/>
      <c r="CSL76" s="23"/>
      <c r="CSM76" s="23"/>
      <c r="CSN76" s="23"/>
      <c r="CSO76" s="23"/>
      <c r="CSP76" s="23"/>
      <c r="CSQ76" s="23"/>
      <c r="CSR76" s="23"/>
      <c r="CSS76" s="23"/>
      <c r="CST76" s="23"/>
      <c r="CSU76" s="23"/>
      <c r="CSV76" s="23"/>
      <c r="CSW76" s="23"/>
      <c r="CSX76" s="23"/>
      <c r="CSY76" s="23"/>
      <c r="CSZ76" s="23"/>
      <c r="CTA76" s="23"/>
      <c r="CTB76" s="23"/>
      <c r="CTC76" s="23"/>
      <c r="CTD76" s="23"/>
      <c r="CTE76" s="23"/>
      <c r="CTF76" s="23"/>
      <c r="CTG76" s="23"/>
      <c r="CTH76" s="23"/>
      <c r="CTI76" s="23"/>
      <c r="CTJ76" s="23"/>
      <c r="CTK76" s="23"/>
      <c r="CTL76" s="23"/>
      <c r="CTM76" s="23"/>
      <c r="CTN76" s="23"/>
      <c r="CTO76" s="23"/>
      <c r="CTP76" s="23"/>
      <c r="CTQ76" s="23"/>
      <c r="CTR76" s="23"/>
      <c r="CTS76" s="23"/>
      <c r="CTT76" s="23"/>
      <c r="CTU76" s="23"/>
      <c r="CTV76" s="23"/>
      <c r="CTW76" s="23"/>
      <c r="CTX76" s="23"/>
      <c r="CTY76" s="23"/>
      <c r="CTZ76" s="23"/>
      <c r="CUA76" s="23"/>
      <c r="CUB76" s="23"/>
      <c r="CUC76" s="23"/>
      <c r="CUD76" s="23"/>
      <c r="CUE76" s="23"/>
      <c r="CUF76" s="23"/>
      <c r="CUG76" s="23"/>
      <c r="CUH76" s="23"/>
      <c r="CUI76" s="23"/>
      <c r="CUJ76" s="23"/>
      <c r="CUK76" s="23"/>
      <c r="CUL76" s="23"/>
      <c r="CUM76" s="23"/>
      <c r="CUN76" s="23"/>
      <c r="CUO76" s="23"/>
      <c r="CUP76" s="23"/>
      <c r="CUQ76" s="23"/>
      <c r="CUR76" s="23"/>
      <c r="CUS76" s="23"/>
      <c r="CUT76" s="23"/>
      <c r="CUU76" s="23"/>
      <c r="CUV76" s="23"/>
      <c r="CUW76" s="23"/>
      <c r="CUX76" s="23"/>
      <c r="CUY76" s="23"/>
      <c r="CUZ76" s="23"/>
      <c r="CVA76" s="23"/>
      <c r="CVB76" s="23"/>
      <c r="CVC76" s="23"/>
      <c r="CVD76" s="23"/>
      <c r="CVE76" s="23"/>
      <c r="CVF76" s="23"/>
      <c r="CVG76" s="23"/>
      <c r="CVH76" s="23"/>
      <c r="CVI76" s="23"/>
      <c r="CVJ76" s="23"/>
      <c r="CVK76" s="23"/>
      <c r="CVL76" s="23"/>
      <c r="CVM76" s="23"/>
      <c r="CVN76" s="23"/>
      <c r="CVO76" s="23"/>
      <c r="CVP76" s="23"/>
      <c r="CVQ76" s="23"/>
      <c r="CVR76" s="23"/>
      <c r="CVS76" s="23"/>
      <c r="CVT76" s="23"/>
      <c r="CVU76" s="23"/>
      <c r="CVV76" s="23"/>
      <c r="CVW76" s="23"/>
      <c r="CVX76" s="23"/>
      <c r="CVY76" s="23"/>
      <c r="CVZ76" s="23"/>
      <c r="CWA76" s="23"/>
      <c r="CWB76" s="23"/>
      <c r="CWC76" s="23"/>
      <c r="CWD76" s="23"/>
      <c r="CWE76" s="23"/>
      <c r="CWF76" s="23"/>
      <c r="CWG76" s="23"/>
      <c r="CWH76" s="23"/>
      <c r="CWI76" s="23"/>
      <c r="CWJ76" s="23"/>
      <c r="CWK76" s="23"/>
      <c r="CWL76" s="23"/>
      <c r="CWM76" s="23"/>
      <c r="CWN76" s="23"/>
      <c r="CWO76" s="23"/>
      <c r="CWP76" s="23"/>
      <c r="CWQ76" s="23"/>
      <c r="CWR76" s="23"/>
      <c r="CWS76" s="23"/>
      <c r="CWT76" s="23"/>
      <c r="CWU76" s="23"/>
      <c r="CWV76" s="23"/>
      <c r="CWW76" s="23"/>
      <c r="CWX76" s="23"/>
      <c r="CWY76" s="23"/>
      <c r="CWZ76" s="23"/>
      <c r="CXA76" s="23"/>
      <c r="CXB76" s="23"/>
      <c r="CXC76" s="23"/>
      <c r="CXD76" s="23"/>
      <c r="CXE76" s="23"/>
      <c r="CXF76" s="23"/>
      <c r="CXG76" s="23"/>
      <c r="CXH76" s="23"/>
      <c r="CXI76" s="23"/>
      <c r="CXJ76" s="23"/>
      <c r="CXK76" s="23"/>
      <c r="CXL76" s="23"/>
      <c r="CXM76" s="23"/>
      <c r="CXN76" s="23"/>
      <c r="CXO76" s="23"/>
      <c r="CXP76" s="23"/>
      <c r="CXQ76" s="23"/>
      <c r="CXR76" s="23"/>
      <c r="CXS76" s="23"/>
      <c r="CXT76" s="23"/>
      <c r="CXU76" s="23"/>
      <c r="CXV76" s="23"/>
      <c r="CXW76" s="23"/>
      <c r="CXX76" s="23"/>
      <c r="CXY76" s="23"/>
      <c r="CXZ76" s="23"/>
      <c r="CYA76" s="23"/>
      <c r="CYB76" s="23"/>
      <c r="CYC76" s="23"/>
      <c r="CYD76" s="23"/>
      <c r="CYE76" s="23"/>
      <c r="CYF76" s="23"/>
      <c r="CYG76" s="23"/>
      <c r="CYH76" s="23"/>
      <c r="CYI76" s="23"/>
      <c r="CYJ76" s="23"/>
      <c r="CYK76" s="23"/>
      <c r="CYL76" s="23"/>
      <c r="CYM76" s="23"/>
      <c r="CYN76" s="23"/>
      <c r="CYO76" s="23"/>
      <c r="CYP76" s="23"/>
      <c r="CYQ76" s="23"/>
      <c r="CYR76" s="23"/>
      <c r="CYS76" s="23"/>
      <c r="CYT76" s="23"/>
      <c r="CYU76" s="23"/>
      <c r="CYV76" s="23"/>
      <c r="CYW76" s="23"/>
      <c r="CYX76" s="23"/>
      <c r="CYY76" s="23"/>
      <c r="CYZ76" s="23"/>
      <c r="CZA76" s="23"/>
      <c r="CZB76" s="23"/>
      <c r="CZC76" s="23"/>
      <c r="CZD76" s="23"/>
      <c r="CZE76" s="23"/>
      <c r="CZF76" s="23"/>
      <c r="CZG76" s="23"/>
      <c r="CZH76" s="23"/>
      <c r="CZI76" s="23"/>
      <c r="CZJ76" s="23"/>
      <c r="CZK76" s="23"/>
      <c r="CZL76" s="23"/>
      <c r="CZM76" s="23"/>
      <c r="CZN76" s="23"/>
      <c r="CZO76" s="23"/>
      <c r="CZP76" s="23"/>
      <c r="CZQ76" s="23"/>
      <c r="CZR76" s="23"/>
      <c r="CZS76" s="23"/>
      <c r="CZT76" s="23"/>
      <c r="CZU76" s="23"/>
      <c r="CZV76" s="23"/>
      <c r="CZW76" s="23"/>
      <c r="CZX76" s="23"/>
      <c r="CZY76" s="23"/>
      <c r="CZZ76" s="23"/>
      <c r="DAA76" s="23"/>
      <c r="DAB76" s="23"/>
      <c r="DAC76" s="23"/>
      <c r="DAD76" s="23"/>
      <c r="DAE76" s="23"/>
      <c r="DAF76" s="23"/>
      <c r="DAG76" s="23"/>
      <c r="DAH76" s="23"/>
      <c r="DAI76" s="23"/>
      <c r="DAJ76" s="23"/>
      <c r="DAK76" s="23"/>
      <c r="DAL76" s="23"/>
      <c r="DAM76" s="23"/>
      <c r="DAN76" s="23"/>
      <c r="DAO76" s="23"/>
      <c r="DAP76" s="23"/>
      <c r="DAQ76" s="23"/>
      <c r="DAR76" s="23"/>
      <c r="DAS76" s="23"/>
      <c r="DAT76" s="23"/>
      <c r="DAU76" s="23"/>
      <c r="DAV76" s="23"/>
      <c r="DAW76" s="23"/>
      <c r="DAX76" s="23"/>
      <c r="DAY76" s="23"/>
      <c r="DAZ76" s="23"/>
      <c r="DBA76" s="23"/>
      <c r="DBB76" s="23"/>
      <c r="DBC76" s="23"/>
      <c r="DBD76" s="23"/>
      <c r="DBE76" s="23"/>
      <c r="DBF76" s="23"/>
      <c r="DBG76" s="23"/>
      <c r="DBH76" s="23"/>
      <c r="DBI76" s="23"/>
      <c r="DBJ76" s="23"/>
      <c r="DBK76" s="23"/>
      <c r="DBL76" s="23"/>
      <c r="DBM76" s="23"/>
      <c r="DBN76" s="23"/>
      <c r="DBO76" s="23"/>
      <c r="DBP76" s="23"/>
      <c r="DBQ76" s="23"/>
      <c r="DBR76" s="23"/>
      <c r="DBS76" s="23"/>
      <c r="DBT76" s="23"/>
      <c r="DBU76" s="23"/>
      <c r="DBV76" s="23"/>
      <c r="DBW76" s="23"/>
      <c r="DBX76" s="23"/>
      <c r="DBY76" s="23"/>
      <c r="DBZ76" s="23"/>
      <c r="DCA76" s="23"/>
      <c r="DCB76" s="23"/>
      <c r="DCC76" s="23"/>
      <c r="DCD76" s="23"/>
      <c r="DCE76" s="23"/>
      <c r="DCF76" s="23"/>
      <c r="DCG76" s="23"/>
      <c r="DCH76" s="23"/>
      <c r="DCI76" s="23"/>
      <c r="DCJ76" s="23"/>
      <c r="DCK76" s="23"/>
      <c r="DCL76" s="23"/>
      <c r="DCM76" s="23"/>
      <c r="DCN76" s="23"/>
      <c r="DCO76" s="23"/>
      <c r="DCP76" s="23"/>
      <c r="DCQ76" s="23"/>
      <c r="DCR76" s="23"/>
      <c r="DCS76" s="23"/>
      <c r="DCT76" s="23"/>
      <c r="DCU76" s="23"/>
      <c r="DCV76" s="23"/>
      <c r="DCW76" s="23"/>
      <c r="DCX76" s="23"/>
      <c r="DCY76" s="23"/>
      <c r="DCZ76" s="23"/>
      <c r="DDA76" s="23"/>
      <c r="DDB76" s="23"/>
      <c r="DDC76" s="23"/>
      <c r="DDD76" s="23"/>
      <c r="DDE76" s="23"/>
      <c r="DDF76" s="23"/>
      <c r="DDG76" s="23"/>
      <c r="DDH76" s="23"/>
      <c r="DDI76" s="23"/>
      <c r="DDJ76" s="23"/>
      <c r="DDK76" s="23"/>
      <c r="DDL76" s="23"/>
      <c r="DDM76" s="23"/>
      <c r="DDN76" s="23"/>
      <c r="DDO76" s="23"/>
      <c r="DDP76" s="23"/>
      <c r="DDQ76" s="23"/>
      <c r="DDR76" s="23"/>
      <c r="DDS76" s="23"/>
      <c r="DDT76" s="23"/>
      <c r="DDU76" s="23"/>
      <c r="DDV76" s="23"/>
      <c r="DDW76" s="23"/>
      <c r="DDX76" s="23"/>
      <c r="DDY76" s="23"/>
      <c r="DDZ76" s="23"/>
      <c r="DEA76" s="23"/>
      <c r="DEB76" s="23"/>
      <c r="DEC76" s="23"/>
      <c r="DED76" s="23"/>
      <c r="DEE76" s="23"/>
      <c r="DEF76" s="23"/>
      <c r="DEG76" s="23"/>
      <c r="DEH76" s="23"/>
      <c r="DEI76" s="23"/>
      <c r="DEJ76" s="23"/>
      <c r="DEK76" s="23"/>
      <c r="DEL76" s="23"/>
      <c r="DEM76" s="23"/>
      <c r="DEN76" s="23"/>
      <c r="DEO76" s="23"/>
      <c r="DEP76" s="23"/>
      <c r="DEQ76" s="23"/>
      <c r="DER76" s="23"/>
      <c r="DES76" s="23"/>
      <c r="DET76" s="23"/>
      <c r="DEU76" s="23"/>
      <c r="DEV76" s="23"/>
      <c r="DEW76" s="23"/>
      <c r="DEX76" s="23"/>
      <c r="DEY76" s="23"/>
      <c r="DEZ76" s="23"/>
      <c r="DFA76" s="23"/>
      <c r="DFB76" s="23"/>
      <c r="DFC76" s="23"/>
      <c r="DFD76" s="23"/>
      <c r="DFE76" s="23"/>
      <c r="DFF76" s="23"/>
      <c r="DFG76" s="23"/>
      <c r="DFH76" s="23"/>
      <c r="DFI76" s="23"/>
      <c r="DFJ76" s="23"/>
      <c r="DFK76" s="23"/>
      <c r="DFL76" s="23"/>
      <c r="DFM76" s="23"/>
      <c r="DFN76" s="23"/>
      <c r="DFO76" s="23"/>
      <c r="DFP76" s="23"/>
      <c r="DFQ76" s="23"/>
      <c r="DFR76" s="23"/>
      <c r="DFS76" s="23"/>
      <c r="DFT76" s="23"/>
      <c r="DFU76" s="23"/>
      <c r="DFV76" s="23"/>
      <c r="DFW76" s="23"/>
      <c r="DFX76" s="23"/>
      <c r="DFY76" s="23"/>
      <c r="DFZ76" s="23"/>
      <c r="DGA76" s="23"/>
      <c r="DGB76" s="23"/>
      <c r="DGC76" s="23"/>
      <c r="DGD76" s="23"/>
      <c r="DGE76" s="23"/>
      <c r="DGF76" s="23"/>
      <c r="DGG76" s="23"/>
      <c r="DGH76" s="23"/>
      <c r="DGI76" s="23"/>
      <c r="DGJ76" s="23"/>
      <c r="DGK76" s="23"/>
      <c r="DGL76" s="23"/>
      <c r="DGM76" s="23"/>
      <c r="DGN76" s="23"/>
      <c r="DGO76" s="23"/>
      <c r="DGP76" s="23"/>
      <c r="DGQ76" s="23"/>
      <c r="DGR76" s="23"/>
      <c r="DGS76" s="23"/>
      <c r="DGT76" s="23"/>
      <c r="DGU76" s="23"/>
      <c r="DGV76" s="23"/>
      <c r="DGW76" s="23"/>
      <c r="DGX76" s="23"/>
      <c r="DGY76" s="23"/>
      <c r="DGZ76" s="23"/>
      <c r="DHA76" s="23"/>
      <c r="DHB76" s="23"/>
      <c r="DHC76" s="23"/>
      <c r="DHD76" s="23"/>
      <c r="DHE76" s="23"/>
      <c r="DHF76" s="23"/>
      <c r="DHG76" s="23"/>
      <c r="DHH76" s="23"/>
      <c r="DHI76" s="23"/>
      <c r="DHJ76" s="23"/>
      <c r="DHK76" s="23"/>
      <c r="DHL76" s="23"/>
      <c r="DHM76" s="23"/>
      <c r="DHN76" s="23"/>
      <c r="DHO76" s="23"/>
      <c r="DHP76" s="23"/>
      <c r="DHQ76" s="23"/>
      <c r="DHR76" s="23"/>
      <c r="DHS76" s="23"/>
      <c r="DHT76" s="23"/>
      <c r="DHU76" s="23"/>
      <c r="DHV76" s="23"/>
      <c r="DHW76" s="23"/>
      <c r="DHX76" s="23"/>
      <c r="DHY76" s="23"/>
      <c r="DHZ76" s="23"/>
      <c r="DIA76" s="23"/>
      <c r="DIB76" s="23"/>
      <c r="DIC76" s="23"/>
      <c r="DID76" s="23"/>
      <c r="DIE76" s="23"/>
      <c r="DIF76" s="23"/>
      <c r="DIG76" s="23"/>
      <c r="DIH76" s="23"/>
      <c r="DII76" s="23"/>
      <c r="DIJ76" s="23"/>
      <c r="DIK76" s="23"/>
      <c r="DIL76" s="23"/>
      <c r="DIM76" s="23"/>
      <c r="DIN76" s="23"/>
      <c r="DIO76" s="23"/>
      <c r="DIP76" s="23"/>
      <c r="DIQ76" s="23"/>
      <c r="DIR76" s="23"/>
      <c r="DIS76" s="23"/>
      <c r="DIT76" s="23"/>
      <c r="DIU76" s="23"/>
      <c r="DIV76" s="23"/>
      <c r="DIW76" s="23"/>
      <c r="DIX76" s="23"/>
      <c r="DIY76" s="23"/>
      <c r="DIZ76" s="23"/>
      <c r="DJA76" s="23"/>
      <c r="DJB76" s="23"/>
      <c r="DJC76" s="23"/>
      <c r="DJD76" s="23"/>
      <c r="DJE76" s="23"/>
      <c r="DJF76" s="23"/>
      <c r="DJG76" s="23"/>
      <c r="DJH76" s="23"/>
      <c r="DJI76" s="23"/>
      <c r="DJJ76" s="23"/>
      <c r="DJK76" s="23"/>
      <c r="DJL76" s="23"/>
      <c r="DJM76" s="23"/>
      <c r="DJN76" s="23"/>
      <c r="DJO76" s="23"/>
      <c r="DJP76" s="23"/>
      <c r="DJQ76" s="23"/>
      <c r="DJR76" s="23"/>
      <c r="DJS76" s="23"/>
      <c r="DJT76" s="23"/>
      <c r="DJU76" s="23"/>
      <c r="DJV76" s="23"/>
      <c r="DJW76" s="23"/>
      <c r="DJX76" s="23"/>
      <c r="DJY76" s="23"/>
      <c r="DJZ76" s="23"/>
      <c r="DKA76" s="23"/>
      <c r="DKB76" s="23"/>
      <c r="DKC76" s="23"/>
      <c r="DKD76" s="23"/>
      <c r="DKE76" s="23"/>
      <c r="DKF76" s="23"/>
      <c r="DKG76" s="23"/>
      <c r="DKH76" s="23"/>
      <c r="DKI76" s="23"/>
      <c r="DKJ76" s="23"/>
      <c r="DKK76" s="23"/>
      <c r="DKL76" s="23"/>
      <c r="DKM76" s="23"/>
      <c r="DKN76" s="23"/>
      <c r="DKO76" s="23"/>
      <c r="DKP76" s="23"/>
      <c r="DKQ76" s="23"/>
      <c r="DKR76" s="23"/>
      <c r="DKS76" s="23"/>
      <c r="DKT76" s="23"/>
      <c r="DKU76" s="23"/>
      <c r="DKV76" s="23"/>
      <c r="DKW76" s="23"/>
      <c r="DKX76" s="23"/>
      <c r="DKY76" s="23"/>
      <c r="DKZ76" s="23"/>
      <c r="DLA76" s="23"/>
      <c r="DLB76" s="23"/>
      <c r="DLC76" s="23"/>
      <c r="DLD76" s="23"/>
      <c r="DLE76" s="23"/>
      <c r="DLF76" s="23"/>
      <c r="DLG76" s="23"/>
      <c r="DLH76" s="23"/>
      <c r="DLI76" s="23"/>
      <c r="DLJ76" s="23"/>
      <c r="DLK76" s="23"/>
      <c r="DLL76" s="23"/>
      <c r="DLM76" s="23"/>
      <c r="DLN76" s="23"/>
      <c r="DLO76" s="23"/>
      <c r="DLP76" s="23"/>
      <c r="DLQ76" s="23"/>
      <c r="DLR76" s="23"/>
      <c r="DLS76" s="23"/>
      <c r="DLT76" s="23"/>
      <c r="DLU76" s="23"/>
      <c r="DLV76" s="23"/>
      <c r="DLW76" s="23"/>
      <c r="DLX76" s="23"/>
      <c r="DLY76" s="23"/>
      <c r="DLZ76" s="23"/>
      <c r="DMA76" s="23"/>
      <c r="DMB76" s="23"/>
      <c r="DMC76" s="23"/>
      <c r="DMD76" s="23"/>
      <c r="DME76" s="23"/>
      <c r="DMF76" s="23"/>
      <c r="DMG76" s="23"/>
      <c r="DMH76" s="23"/>
      <c r="DMI76" s="23"/>
      <c r="DMJ76" s="23"/>
      <c r="DMK76" s="23"/>
      <c r="DML76" s="23"/>
      <c r="DMM76" s="23"/>
      <c r="DMN76" s="23"/>
      <c r="DMO76" s="23"/>
      <c r="DMP76" s="23"/>
      <c r="DMQ76" s="23"/>
      <c r="DMR76" s="23"/>
      <c r="DMS76" s="23"/>
      <c r="DMT76" s="23"/>
      <c r="DMU76" s="23"/>
      <c r="DMV76" s="23"/>
      <c r="DMW76" s="23"/>
      <c r="DMX76" s="23"/>
      <c r="DMY76" s="23"/>
      <c r="DMZ76" s="23"/>
      <c r="DNA76" s="23"/>
      <c r="DNB76" s="23"/>
      <c r="DNC76" s="23"/>
      <c r="DND76" s="23"/>
      <c r="DNE76" s="23"/>
      <c r="DNF76" s="23"/>
      <c r="DNG76" s="23"/>
      <c r="DNH76" s="23"/>
      <c r="DNI76" s="23"/>
      <c r="DNJ76" s="23"/>
      <c r="DNK76" s="23"/>
      <c r="DNL76" s="23"/>
      <c r="DNM76" s="23"/>
      <c r="DNN76" s="23"/>
      <c r="DNO76" s="23"/>
      <c r="DNP76" s="23"/>
      <c r="DNQ76" s="23"/>
      <c r="DNR76" s="23"/>
      <c r="DNS76" s="23"/>
      <c r="DNT76" s="23"/>
      <c r="DNU76" s="23"/>
      <c r="DNV76" s="23"/>
      <c r="DNW76" s="23"/>
      <c r="DNX76" s="23"/>
      <c r="DNY76" s="23"/>
      <c r="DNZ76" s="23"/>
      <c r="DOA76" s="23"/>
      <c r="DOB76" s="23"/>
      <c r="DOC76" s="23"/>
      <c r="DOD76" s="23"/>
      <c r="DOE76" s="23"/>
      <c r="DOF76" s="23"/>
      <c r="DOG76" s="23"/>
      <c r="DOH76" s="23"/>
      <c r="DOI76" s="23"/>
      <c r="DOJ76" s="23"/>
      <c r="DOK76" s="23"/>
      <c r="DOL76" s="23"/>
      <c r="DOM76" s="23"/>
      <c r="DON76" s="23"/>
      <c r="DOO76" s="23"/>
      <c r="DOP76" s="23"/>
      <c r="DOQ76" s="23"/>
      <c r="DOR76" s="23"/>
      <c r="DOS76" s="23"/>
      <c r="DOT76" s="23"/>
      <c r="DOU76" s="23"/>
      <c r="DOV76" s="23"/>
      <c r="DOW76" s="23"/>
      <c r="DOX76" s="23"/>
      <c r="DOY76" s="23"/>
      <c r="DOZ76" s="23"/>
      <c r="DPA76" s="23"/>
      <c r="DPB76" s="23"/>
      <c r="DPC76" s="23"/>
      <c r="DPD76" s="23"/>
      <c r="DPE76" s="23"/>
      <c r="DPF76" s="23"/>
      <c r="DPG76" s="23"/>
      <c r="DPH76" s="23"/>
      <c r="DPI76" s="23"/>
      <c r="DPJ76" s="23"/>
      <c r="DPK76" s="23"/>
      <c r="DPL76" s="23"/>
      <c r="DPM76" s="23"/>
      <c r="DPN76" s="23"/>
      <c r="DPO76" s="23"/>
      <c r="DPP76" s="23"/>
      <c r="DPQ76" s="23"/>
      <c r="DPR76" s="23"/>
      <c r="DPS76" s="23"/>
      <c r="DPT76" s="23"/>
      <c r="DPU76" s="23"/>
      <c r="DPV76" s="23"/>
      <c r="DPW76" s="23"/>
      <c r="DPX76" s="23"/>
      <c r="DPY76" s="23"/>
      <c r="DPZ76" s="23"/>
      <c r="DQA76" s="23"/>
      <c r="DQB76" s="23"/>
      <c r="DQC76" s="23"/>
      <c r="DQD76" s="23"/>
      <c r="DQE76" s="23"/>
      <c r="DQF76" s="23"/>
      <c r="DQG76" s="23"/>
      <c r="DQH76" s="23"/>
      <c r="DQI76" s="23"/>
      <c r="DQJ76" s="23"/>
      <c r="DQK76" s="23"/>
      <c r="DQL76" s="23"/>
      <c r="DQM76" s="23"/>
      <c r="DQN76" s="23"/>
      <c r="DQO76" s="23"/>
      <c r="DQP76" s="23"/>
      <c r="DQQ76" s="23"/>
      <c r="DQR76" s="23"/>
      <c r="DQS76" s="23"/>
      <c r="DQT76" s="23"/>
      <c r="DQU76" s="23"/>
      <c r="DQV76" s="23"/>
      <c r="DQW76" s="23"/>
      <c r="DQX76" s="23"/>
      <c r="DQY76" s="23"/>
      <c r="DQZ76" s="23"/>
      <c r="DRA76" s="23"/>
      <c r="DRB76" s="23"/>
      <c r="DRC76" s="23"/>
      <c r="DRD76" s="23"/>
      <c r="DRE76" s="23"/>
      <c r="DRF76" s="23"/>
      <c r="DRG76" s="23"/>
      <c r="DRH76" s="23"/>
      <c r="DRI76" s="23"/>
      <c r="DRJ76" s="23"/>
      <c r="DRK76" s="23"/>
      <c r="DRL76" s="23"/>
      <c r="DRM76" s="23"/>
      <c r="DRN76" s="23"/>
      <c r="DRO76" s="23"/>
      <c r="DRP76" s="23"/>
      <c r="DRQ76" s="23"/>
      <c r="DRR76" s="23"/>
      <c r="DRS76" s="23"/>
      <c r="DRT76" s="23"/>
      <c r="DRU76" s="23"/>
      <c r="DRV76" s="23"/>
      <c r="DRW76" s="23"/>
      <c r="DRX76" s="23"/>
      <c r="DRY76" s="23"/>
      <c r="DRZ76" s="23"/>
      <c r="DSA76" s="23"/>
      <c r="DSB76" s="23"/>
      <c r="DSC76" s="23"/>
      <c r="DSD76" s="23"/>
      <c r="DSE76" s="23"/>
      <c r="DSF76" s="23"/>
      <c r="DSG76" s="23"/>
      <c r="DSH76" s="23"/>
      <c r="DSI76" s="23"/>
      <c r="DSJ76" s="23"/>
      <c r="DSK76" s="23"/>
      <c r="DSL76" s="23"/>
      <c r="DSM76" s="23"/>
      <c r="DSN76" s="23"/>
      <c r="DSO76" s="23"/>
      <c r="DSP76" s="23"/>
      <c r="DSQ76" s="23"/>
      <c r="DSR76" s="23"/>
      <c r="DSS76" s="23"/>
      <c r="DST76" s="23"/>
      <c r="DSU76" s="23"/>
      <c r="DSV76" s="23"/>
      <c r="DSW76" s="23"/>
      <c r="DSX76" s="23"/>
      <c r="DSY76" s="23"/>
      <c r="DSZ76" s="23"/>
      <c r="DTA76" s="23"/>
      <c r="DTB76" s="23"/>
      <c r="DTC76" s="23"/>
      <c r="DTD76" s="23"/>
      <c r="DTE76" s="23"/>
      <c r="DTF76" s="23"/>
      <c r="DTG76" s="23"/>
      <c r="DTH76" s="23"/>
      <c r="DTI76" s="23"/>
      <c r="DTJ76" s="23"/>
      <c r="DTK76" s="23"/>
      <c r="DTL76" s="23"/>
      <c r="DTM76" s="23"/>
      <c r="DTN76" s="23"/>
      <c r="DTO76" s="23"/>
      <c r="DTP76" s="23"/>
      <c r="DTQ76" s="23"/>
      <c r="DTR76" s="23"/>
      <c r="DTS76" s="23"/>
      <c r="DTT76" s="23"/>
      <c r="DTU76" s="23"/>
      <c r="DTV76" s="23"/>
      <c r="DTW76" s="23"/>
      <c r="DTX76" s="23"/>
      <c r="DTY76" s="23"/>
      <c r="DTZ76" s="23"/>
      <c r="DUA76" s="23"/>
      <c r="DUB76" s="23"/>
      <c r="DUC76" s="23"/>
      <c r="DUD76" s="23"/>
      <c r="DUE76" s="23"/>
      <c r="DUF76" s="23"/>
      <c r="DUG76" s="23"/>
      <c r="DUH76" s="23"/>
      <c r="DUI76" s="23"/>
      <c r="DUJ76" s="23"/>
      <c r="DUK76" s="23"/>
      <c r="DUL76" s="23"/>
      <c r="DUM76" s="23"/>
      <c r="DUN76" s="23"/>
      <c r="DUO76" s="23"/>
      <c r="DUP76" s="23"/>
      <c r="DUQ76" s="23"/>
      <c r="DUR76" s="23"/>
      <c r="DUS76" s="23"/>
      <c r="DUT76" s="23"/>
      <c r="DUU76" s="23"/>
      <c r="DUV76" s="23"/>
      <c r="DUW76" s="23"/>
      <c r="DUX76" s="23"/>
      <c r="DUY76" s="23"/>
      <c r="DUZ76" s="23"/>
      <c r="DVA76" s="23"/>
      <c r="DVB76" s="23"/>
      <c r="DVC76" s="23"/>
      <c r="DVD76" s="23"/>
      <c r="DVE76" s="23"/>
      <c r="DVF76" s="23"/>
      <c r="DVG76" s="23"/>
      <c r="DVH76" s="23"/>
      <c r="DVI76" s="23"/>
      <c r="DVJ76" s="23"/>
      <c r="DVK76" s="23"/>
      <c r="DVL76" s="23"/>
      <c r="DVM76" s="23"/>
      <c r="DVN76" s="23"/>
      <c r="DVO76" s="23"/>
      <c r="DVP76" s="23"/>
      <c r="DVQ76" s="23"/>
      <c r="DVR76" s="23"/>
      <c r="DVS76" s="23"/>
      <c r="DVT76" s="23"/>
      <c r="DVU76" s="23"/>
      <c r="DVV76" s="23"/>
      <c r="DVW76" s="23"/>
      <c r="DVX76" s="23"/>
      <c r="DVY76" s="23"/>
      <c r="DVZ76" s="23"/>
      <c r="DWA76" s="23"/>
      <c r="DWB76" s="23"/>
      <c r="DWC76" s="23"/>
      <c r="DWD76" s="23"/>
      <c r="DWE76" s="23"/>
      <c r="DWF76" s="23"/>
      <c r="DWG76" s="23"/>
      <c r="DWH76" s="23"/>
      <c r="DWI76" s="23"/>
      <c r="DWJ76" s="23"/>
      <c r="DWK76" s="23"/>
      <c r="DWL76" s="23"/>
      <c r="DWM76" s="23"/>
      <c r="DWN76" s="23"/>
      <c r="DWO76" s="23"/>
      <c r="DWP76" s="23"/>
      <c r="DWQ76" s="23"/>
      <c r="DWR76" s="23"/>
      <c r="DWS76" s="23"/>
      <c r="DWT76" s="23"/>
      <c r="DWU76" s="23"/>
      <c r="DWV76" s="23"/>
      <c r="DWW76" s="23"/>
      <c r="DWX76" s="23"/>
      <c r="DWY76" s="23"/>
      <c r="DWZ76" s="23"/>
      <c r="DXA76" s="23"/>
      <c r="DXB76" s="23"/>
      <c r="DXC76" s="23"/>
      <c r="DXD76" s="23"/>
      <c r="DXE76" s="23"/>
      <c r="DXF76" s="23"/>
      <c r="DXG76" s="23"/>
      <c r="DXH76" s="23"/>
      <c r="DXI76" s="23"/>
      <c r="DXJ76" s="23"/>
      <c r="DXK76" s="23"/>
      <c r="DXL76" s="23"/>
      <c r="DXM76" s="23"/>
      <c r="DXN76" s="23"/>
      <c r="DXO76" s="23"/>
      <c r="DXP76" s="23"/>
      <c r="DXQ76" s="23"/>
      <c r="DXR76" s="23"/>
      <c r="DXS76" s="23"/>
      <c r="DXT76" s="23"/>
      <c r="DXU76" s="23"/>
      <c r="DXV76" s="23"/>
      <c r="DXW76" s="23"/>
      <c r="DXX76" s="23"/>
      <c r="DXY76" s="23"/>
      <c r="DXZ76" s="23"/>
      <c r="DYA76" s="23"/>
      <c r="DYB76" s="23"/>
      <c r="DYC76" s="23"/>
      <c r="DYD76" s="23"/>
      <c r="DYE76" s="23"/>
      <c r="DYF76" s="23"/>
      <c r="DYG76" s="23"/>
      <c r="DYH76" s="23"/>
      <c r="DYI76" s="23"/>
      <c r="DYJ76" s="23"/>
      <c r="DYK76" s="23"/>
      <c r="DYL76" s="23"/>
      <c r="DYM76" s="23"/>
      <c r="DYN76" s="23"/>
      <c r="DYO76" s="23"/>
      <c r="DYP76" s="23"/>
      <c r="DYQ76" s="23"/>
      <c r="DYR76" s="23"/>
      <c r="DYS76" s="23"/>
      <c r="DYT76" s="23"/>
      <c r="DYU76" s="23"/>
      <c r="DYV76" s="23"/>
      <c r="DYW76" s="23"/>
      <c r="DYX76" s="23"/>
      <c r="DYY76" s="23"/>
      <c r="DYZ76" s="23"/>
      <c r="DZA76" s="23"/>
      <c r="DZB76" s="23"/>
      <c r="DZC76" s="23"/>
      <c r="DZD76" s="23"/>
      <c r="DZE76" s="23"/>
      <c r="DZF76" s="23"/>
      <c r="DZG76" s="23"/>
      <c r="DZH76" s="23"/>
      <c r="DZI76" s="23"/>
      <c r="DZJ76" s="23"/>
      <c r="DZK76" s="23"/>
      <c r="DZL76" s="23"/>
      <c r="DZM76" s="23"/>
      <c r="DZN76" s="23"/>
      <c r="DZO76" s="23"/>
      <c r="DZP76" s="23"/>
      <c r="DZQ76" s="23"/>
      <c r="DZR76" s="23"/>
      <c r="DZS76" s="23"/>
      <c r="DZT76" s="23"/>
      <c r="DZU76" s="23"/>
      <c r="DZV76" s="23"/>
      <c r="DZW76" s="23"/>
      <c r="DZX76" s="23"/>
      <c r="DZY76" s="23"/>
      <c r="DZZ76" s="23"/>
      <c r="EAA76" s="23"/>
      <c r="EAB76" s="23"/>
      <c r="EAC76" s="23"/>
      <c r="EAD76" s="23"/>
      <c r="EAE76" s="23"/>
      <c r="EAF76" s="23"/>
      <c r="EAG76" s="23"/>
      <c r="EAH76" s="23"/>
      <c r="EAI76" s="23"/>
      <c r="EAJ76" s="23"/>
      <c r="EAK76" s="23"/>
      <c r="EAL76" s="23"/>
      <c r="EAM76" s="23"/>
      <c r="EAN76" s="23"/>
      <c r="EAO76" s="23"/>
      <c r="EAP76" s="23"/>
      <c r="EAQ76" s="23"/>
      <c r="EAR76" s="23"/>
      <c r="EAS76" s="23"/>
      <c r="EAT76" s="23"/>
      <c r="EAU76" s="23"/>
      <c r="EAV76" s="23"/>
      <c r="EAW76" s="23"/>
      <c r="EAX76" s="23"/>
      <c r="EAY76" s="23"/>
      <c r="EAZ76" s="23"/>
      <c r="EBA76" s="23"/>
      <c r="EBB76" s="23"/>
      <c r="EBC76" s="23"/>
      <c r="EBD76" s="23"/>
      <c r="EBE76" s="23"/>
      <c r="EBF76" s="23"/>
      <c r="EBG76" s="23"/>
      <c r="EBH76" s="23"/>
      <c r="EBI76" s="23"/>
      <c r="EBJ76" s="23"/>
      <c r="EBK76" s="23"/>
      <c r="EBL76" s="23"/>
      <c r="EBM76" s="23"/>
      <c r="EBN76" s="23"/>
      <c r="EBO76" s="23"/>
      <c r="EBP76" s="23"/>
      <c r="EBQ76" s="23"/>
      <c r="EBR76" s="23"/>
      <c r="EBS76" s="23"/>
      <c r="EBT76" s="23"/>
      <c r="EBU76" s="23"/>
      <c r="EBV76" s="23"/>
      <c r="EBW76" s="23"/>
      <c r="EBX76" s="23"/>
      <c r="EBY76" s="23"/>
      <c r="EBZ76" s="23"/>
      <c r="ECA76" s="23"/>
      <c r="ECB76" s="23"/>
      <c r="ECC76" s="23"/>
      <c r="ECD76" s="23"/>
      <c r="ECE76" s="23"/>
      <c r="ECF76" s="23"/>
      <c r="ECG76" s="23"/>
      <c r="ECH76" s="23"/>
      <c r="ECI76" s="23"/>
      <c r="ECJ76" s="23"/>
      <c r="ECK76" s="23"/>
      <c r="ECL76" s="23"/>
      <c r="ECM76" s="23"/>
      <c r="ECN76" s="23"/>
      <c r="ECO76" s="23"/>
      <c r="ECP76" s="23"/>
      <c r="ECQ76" s="23"/>
      <c r="ECR76" s="23"/>
      <c r="ECS76" s="23"/>
      <c r="ECT76" s="23"/>
      <c r="ECU76" s="23"/>
      <c r="ECV76" s="23"/>
      <c r="ECW76" s="23"/>
      <c r="ECX76" s="23"/>
      <c r="ECY76" s="23"/>
      <c r="ECZ76" s="23"/>
      <c r="EDA76" s="23"/>
      <c r="EDB76" s="23"/>
      <c r="EDC76" s="23"/>
      <c r="EDD76" s="23"/>
      <c r="EDE76" s="23"/>
      <c r="EDF76" s="23"/>
      <c r="EDG76" s="23"/>
      <c r="EDH76" s="23"/>
      <c r="EDI76" s="23"/>
      <c r="EDJ76" s="23"/>
      <c r="EDK76" s="23"/>
      <c r="EDL76" s="23"/>
      <c r="EDM76" s="23"/>
      <c r="EDN76" s="23"/>
      <c r="EDO76" s="23"/>
      <c r="EDP76" s="23"/>
      <c r="EDQ76" s="23"/>
      <c r="EDR76" s="23"/>
      <c r="EDS76" s="23"/>
      <c r="EDT76" s="23"/>
      <c r="EDU76" s="23"/>
      <c r="EDV76" s="23"/>
      <c r="EDW76" s="23"/>
      <c r="EDX76" s="23"/>
      <c r="EDY76" s="23"/>
      <c r="EDZ76" s="23"/>
      <c r="EEA76" s="23"/>
      <c r="EEB76" s="23"/>
      <c r="EEC76" s="23"/>
      <c r="EED76" s="23"/>
      <c r="EEE76" s="23"/>
      <c r="EEF76" s="23"/>
      <c r="EEG76" s="23"/>
      <c r="EEH76" s="23"/>
      <c r="EEI76" s="23"/>
      <c r="EEJ76" s="23"/>
      <c r="EEK76" s="23"/>
      <c r="EEL76" s="23"/>
      <c r="EEM76" s="23"/>
      <c r="EEN76" s="23"/>
      <c r="EEO76" s="23"/>
      <c r="EEP76" s="23"/>
      <c r="EEQ76" s="23"/>
      <c r="EER76" s="23"/>
      <c r="EES76" s="23"/>
      <c r="EET76" s="23"/>
      <c r="EEU76" s="23"/>
      <c r="EEV76" s="23"/>
      <c r="EEW76" s="23"/>
      <c r="EEX76" s="23"/>
      <c r="EEY76" s="23"/>
      <c r="EEZ76" s="23"/>
      <c r="EFA76" s="23"/>
      <c r="EFB76" s="23"/>
      <c r="EFC76" s="23"/>
      <c r="EFD76" s="23"/>
      <c r="EFE76" s="23"/>
      <c r="EFF76" s="23"/>
      <c r="EFG76" s="23"/>
      <c r="EFH76" s="23"/>
      <c r="EFI76" s="23"/>
      <c r="EFJ76" s="23"/>
      <c r="EFK76" s="23"/>
      <c r="EFL76" s="23"/>
      <c r="EFM76" s="23"/>
      <c r="EFN76" s="23"/>
      <c r="EFO76" s="23"/>
      <c r="EFP76" s="23"/>
      <c r="EFQ76" s="23"/>
      <c r="EFR76" s="23"/>
      <c r="EFS76" s="23"/>
      <c r="EFT76" s="23"/>
      <c r="EFU76" s="23"/>
      <c r="EFV76" s="23"/>
      <c r="EFW76" s="23"/>
      <c r="EFX76" s="23"/>
      <c r="EFY76" s="23"/>
      <c r="EFZ76" s="23"/>
      <c r="EGA76" s="23"/>
      <c r="EGB76" s="23"/>
      <c r="EGC76" s="23"/>
      <c r="EGD76" s="23"/>
      <c r="EGE76" s="23"/>
      <c r="EGF76" s="23"/>
      <c r="EGG76" s="23"/>
      <c r="EGH76" s="23"/>
      <c r="EGI76" s="23"/>
      <c r="EGJ76" s="23"/>
      <c r="EGK76" s="23"/>
      <c r="EGL76" s="23"/>
      <c r="EGM76" s="23"/>
      <c r="EGN76" s="23"/>
      <c r="EGO76" s="23"/>
      <c r="EGP76" s="23"/>
      <c r="EGQ76" s="23"/>
      <c r="EGR76" s="23"/>
      <c r="EGS76" s="23"/>
      <c r="EGT76" s="23"/>
      <c r="EGU76" s="23"/>
      <c r="EGV76" s="23"/>
      <c r="EGW76" s="23"/>
      <c r="EGX76" s="23"/>
      <c r="EGY76" s="23"/>
      <c r="EGZ76" s="23"/>
      <c r="EHA76" s="23"/>
      <c r="EHB76" s="23"/>
      <c r="EHC76" s="23"/>
      <c r="EHD76" s="23"/>
      <c r="EHE76" s="23"/>
      <c r="EHF76" s="23"/>
      <c r="EHG76" s="23"/>
      <c r="EHH76" s="23"/>
      <c r="EHI76" s="23"/>
      <c r="EHJ76" s="23"/>
      <c r="EHK76" s="23"/>
      <c r="EHL76" s="23"/>
      <c r="EHM76" s="23"/>
      <c r="EHN76" s="23"/>
      <c r="EHO76" s="23"/>
      <c r="EHP76" s="23"/>
      <c r="EHQ76" s="23"/>
      <c r="EHR76" s="23"/>
      <c r="EHS76" s="23"/>
      <c r="EHT76" s="23"/>
      <c r="EHU76" s="23"/>
      <c r="EHV76" s="23"/>
      <c r="EHW76" s="23"/>
      <c r="EHX76" s="23"/>
      <c r="EHY76" s="23"/>
      <c r="EHZ76" s="23"/>
      <c r="EIA76" s="23"/>
      <c r="EIB76" s="23"/>
      <c r="EIC76" s="23"/>
      <c r="EID76" s="23"/>
      <c r="EIE76" s="23"/>
      <c r="EIF76" s="23"/>
      <c r="EIG76" s="23"/>
      <c r="EIH76" s="23"/>
      <c r="EII76" s="23"/>
      <c r="EIJ76" s="23"/>
      <c r="EIK76" s="23"/>
      <c r="EIL76" s="23"/>
      <c r="EIM76" s="23"/>
      <c r="EIN76" s="23"/>
      <c r="EIO76" s="23"/>
      <c r="EIP76" s="23"/>
      <c r="EIQ76" s="23"/>
      <c r="EIR76" s="23"/>
      <c r="EIS76" s="23"/>
      <c r="EIT76" s="23"/>
      <c r="EIU76" s="23"/>
      <c r="EIV76" s="23"/>
      <c r="EIW76" s="23"/>
      <c r="EIX76" s="23"/>
      <c r="EIY76" s="23"/>
      <c r="EIZ76" s="23"/>
      <c r="EJA76" s="23"/>
      <c r="EJB76" s="23"/>
      <c r="EJC76" s="23"/>
      <c r="EJD76" s="23"/>
      <c r="EJE76" s="23"/>
      <c r="EJF76" s="23"/>
      <c r="EJG76" s="23"/>
      <c r="EJH76" s="23"/>
      <c r="EJI76" s="23"/>
      <c r="EJJ76" s="23"/>
      <c r="EJK76" s="23"/>
      <c r="EJL76" s="23"/>
      <c r="EJM76" s="23"/>
      <c r="EJN76" s="23"/>
      <c r="EJO76" s="23"/>
      <c r="EJP76" s="23"/>
      <c r="EJQ76" s="23"/>
      <c r="EJR76" s="23"/>
      <c r="EJS76" s="23"/>
      <c r="EJT76" s="23"/>
      <c r="EJU76" s="23"/>
      <c r="EJV76" s="23"/>
      <c r="EJW76" s="23"/>
      <c r="EJX76" s="23"/>
      <c r="EJY76" s="23"/>
      <c r="EJZ76" s="23"/>
      <c r="EKA76" s="23"/>
      <c r="EKB76" s="23"/>
      <c r="EKC76" s="23"/>
      <c r="EKD76" s="23"/>
      <c r="EKE76" s="23"/>
      <c r="EKF76" s="23"/>
      <c r="EKG76" s="23"/>
      <c r="EKH76" s="23"/>
      <c r="EKI76" s="23"/>
      <c r="EKJ76" s="23"/>
      <c r="EKK76" s="23"/>
      <c r="EKL76" s="23"/>
      <c r="EKM76" s="23"/>
      <c r="EKN76" s="23"/>
      <c r="EKO76" s="23"/>
      <c r="EKP76" s="23"/>
      <c r="EKQ76" s="23"/>
      <c r="EKR76" s="23"/>
      <c r="EKS76" s="23"/>
      <c r="EKT76" s="23"/>
      <c r="EKU76" s="23"/>
      <c r="EKV76" s="23"/>
      <c r="EKW76" s="23"/>
      <c r="EKX76" s="23"/>
      <c r="EKY76" s="23"/>
      <c r="EKZ76" s="23"/>
      <c r="ELA76" s="23"/>
      <c r="ELB76" s="23"/>
      <c r="ELC76" s="23"/>
      <c r="ELD76" s="23"/>
      <c r="ELE76" s="23"/>
      <c r="ELF76" s="23"/>
      <c r="ELG76" s="23"/>
      <c r="ELH76" s="23"/>
      <c r="ELI76" s="23"/>
      <c r="ELJ76" s="23"/>
      <c r="ELK76" s="23"/>
      <c r="ELL76" s="23"/>
      <c r="ELM76" s="23"/>
      <c r="ELN76" s="23"/>
      <c r="ELO76" s="23"/>
      <c r="ELP76" s="23"/>
      <c r="ELQ76" s="23"/>
      <c r="ELR76" s="23"/>
      <c r="ELS76" s="23"/>
      <c r="ELT76" s="23"/>
      <c r="ELU76" s="23"/>
      <c r="ELV76" s="23"/>
      <c r="ELW76" s="23"/>
      <c r="ELX76" s="23"/>
      <c r="ELY76" s="23"/>
      <c r="ELZ76" s="23"/>
      <c r="EMA76" s="23"/>
      <c r="EMB76" s="23"/>
      <c r="EMC76" s="23"/>
      <c r="EMD76" s="23"/>
      <c r="EME76" s="23"/>
      <c r="EMF76" s="23"/>
      <c r="EMG76" s="23"/>
      <c r="EMH76" s="23"/>
      <c r="EMI76" s="23"/>
      <c r="EMJ76" s="23"/>
      <c r="EMK76" s="23"/>
      <c r="EML76" s="23"/>
      <c r="EMM76" s="23"/>
      <c r="EMN76" s="23"/>
      <c r="EMO76" s="23"/>
      <c r="EMP76" s="23"/>
      <c r="EMQ76" s="23"/>
      <c r="EMR76" s="23"/>
      <c r="EMS76" s="23"/>
      <c r="EMT76" s="23"/>
      <c r="EMU76" s="23"/>
      <c r="EMV76" s="23"/>
      <c r="EMW76" s="23"/>
      <c r="EMX76" s="23"/>
      <c r="EMY76" s="23"/>
      <c r="EMZ76" s="23"/>
      <c r="ENA76" s="23"/>
      <c r="ENB76" s="23"/>
      <c r="ENC76" s="23"/>
      <c r="END76" s="23"/>
      <c r="ENE76" s="23"/>
      <c r="ENF76" s="23"/>
      <c r="ENG76" s="23"/>
      <c r="ENH76" s="23"/>
      <c r="ENI76" s="23"/>
      <c r="ENJ76" s="23"/>
      <c r="ENK76" s="23"/>
      <c r="ENL76" s="23"/>
      <c r="ENM76" s="23"/>
      <c r="ENN76" s="23"/>
      <c r="ENO76" s="23"/>
      <c r="ENP76" s="23"/>
      <c r="ENQ76" s="23"/>
      <c r="ENR76" s="23"/>
      <c r="ENS76" s="23"/>
      <c r="ENT76" s="23"/>
      <c r="ENU76" s="23"/>
      <c r="ENV76" s="23"/>
      <c r="ENW76" s="23"/>
      <c r="ENX76" s="23"/>
      <c r="ENY76" s="23"/>
      <c r="ENZ76" s="23"/>
      <c r="EOA76" s="23"/>
      <c r="EOB76" s="23"/>
      <c r="EOC76" s="23"/>
      <c r="EOD76" s="23"/>
      <c r="EOE76" s="23"/>
      <c r="EOF76" s="23"/>
      <c r="EOG76" s="23"/>
      <c r="EOH76" s="23"/>
      <c r="EOI76" s="23"/>
      <c r="EOJ76" s="23"/>
      <c r="EOK76" s="23"/>
      <c r="EOL76" s="23"/>
      <c r="EOM76" s="23"/>
      <c r="EON76" s="23"/>
      <c r="EOO76" s="23"/>
      <c r="EOP76" s="23"/>
      <c r="EOQ76" s="23"/>
      <c r="EOR76" s="23"/>
      <c r="EOS76" s="23"/>
      <c r="EOT76" s="23"/>
      <c r="EOU76" s="23"/>
      <c r="EOV76" s="23"/>
      <c r="EOW76" s="23"/>
      <c r="EOX76" s="23"/>
      <c r="EOY76" s="23"/>
      <c r="EOZ76" s="23"/>
      <c r="EPA76" s="23"/>
      <c r="EPB76" s="23"/>
      <c r="EPC76" s="23"/>
      <c r="EPD76" s="23"/>
      <c r="EPE76" s="23"/>
      <c r="EPF76" s="23"/>
      <c r="EPG76" s="23"/>
      <c r="EPH76" s="23"/>
      <c r="EPI76" s="23"/>
      <c r="EPJ76" s="23"/>
      <c r="EPK76" s="23"/>
      <c r="EPL76" s="23"/>
      <c r="EPM76" s="23"/>
      <c r="EPN76" s="23"/>
      <c r="EPO76" s="23"/>
      <c r="EPP76" s="23"/>
      <c r="EPQ76" s="23"/>
      <c r="EPR76" s="23"/>
      <c r="EPS76" s="23"/>
      <c r="EPT76" s="23"/>
      <c r="EPU76" s="23"/>
      <c r="EPV76" s="23"/>
      <c r="EPW76" s="23"/>
      <c r="EPX76" s="23"/>
      <c r="EPY76" s="23"/>
      <c r="EPZ76" s="23"/>
      <c r="EQA76" s="23"/>
      <c r="EQB76" s="23"/>
      <c r="EQC76" s="23"/>
      <c r="EQD76" s="23"/>
      <c r="EQE76" s="23"/>
      <c r="EQF76" s="23"/>
      <c r="EQG76" s="23"/>
      <c r="EQH76" s="23"/>
      <c r="EQI76" s="23"/>
      <c r="EQJ76" s="23"/>
      <c r="EQK76" s="23"/>
      <c r="EQL76" s="23"/>
      <c r="EQM76" s="23"/>
      <c r="EQN76" s="23"/>
      <c r="EQO76" s="23"/>
      <c r="EQP76" s="23"/>
      <c r="EQQ76" s="23"/>
      <c r="EQR76" s="23"/>
      <c r="EQS76" s="23"/>
      <c r="EQT76" s="23"/>
      <c r="EQU76" s="23"/>
      <c r="EQV76" s="23"/>
      <c r="EQW76" s="23"/>
      <c r="EQX76" s="23"/>
      <c r="EQY76" s="23"/>
      <c r="EQZ76" s="23"/>
      <c r="ERA76" s="23"/>
      <c r="ERB76" s="23"/>
      <c r="ERC76" s="23"/>
      <c r="ERD76" s="23"/>
      <c r="ERE76" s="23"/>
      <c r="ERF76" s="23"/>
      <c r="ERG76" s="23"/>
      <c r="ERH76" s="23"/>
      <c r="ERI76" s="23"/>
      <c r="ERJ76" s="23"/>
      <c r="ERK76" s="23"/>
      <c r="ERL76" s="23"/>
      <c r="ERM76" s="23"/>
      <c r="ERN76" s="23"/>
      <c r="ERO76" s="23"/>
      <c r="ERP76" s="23"/>
      <c r="ERQ76" s="23"/>
      <c r="ERR76" s="23"/>
      <c r="ERS76" s="23"/>
      <c r="ERT76" s="23"/>
      <c r="ERU76" s="23"/>
      <c r="ERV76" s="23"/>
      <c r="ERW76" s="23"/>
      <c r="ERX76" s="23"/>
      <c r="ERY76" s="23"/>
      <c r="ERZ76" s="23"/>
      <c r="ESA76" s="23"/>
      <c r="ESB76" s="23"/>
      <c r="ESC76" s="23"/>
      <c r="ESD76" s="23"/>
      <c r="ESE76" s="23"/>
      <c r="ESF76" s="23"/>
      <c r="ESG76" s="23"/>
      <c r="ESH76" s="23"/>
      <c r="ESI76" s="23"/>
      <c r="ESJ76" s="23"/>
      <c r="ESK76" s="23"/>
      <c r="ESL76" s="23"/>
      <c r="ESM76" s="23"/>
      <c r="ESN76" s="23"/>
      <c r="ESO76" s="23"/>
      <c r="ESP76" s="23"/>
      <c r="ESQ76" s="23"/>
      <c r="ESR76" s="23"/>
      <c r="ESS76" s="23"/>
      <c r="EST76" s="23"/>
      <c r="ESU76" s="23"/>
      <c r="ESV76" s="23"/>
      <c r="ESW76" s="23"/>
      <c r="ESX76" s="23"/>
      <c r="ESY76" s="23"/>
      <c r="ESZ76" s="23"/>
      <c r="ETA76" s="23"/>
      <c r="ETB76" s="23"/>
      <c r="ETC76" s="23"/>
      <c r="ETD76" s="23"/>
      <c r="ETE76" s="23"/>
      <c r="ETF76" s="23"/>
      <c r="ETG76" s="23"/>
      <c r="ETH76" s="23"/>
      <c r="ETI76" s="23"/>
      <c r="ETJ76" s="23"/>
      <c r="ETK76" s="23"/>
      <c r="ETL76" s="23"/>
      <c r="ETM76" s="23"/>
      <c r="ETN76" s="23"/>
      <c r="ETO76" s="23"/>
      <c r="ETP76" s="23"/>
      <c r="ETQ76" s="23"/>
      <c r="ETR76" s="23"/>
      <c r="ETS76" s="23"/>
      <c r="ETT76" s="23"/>
      <c r="ETU76" s="23"/>
      <c r="ETV76" s="23"/>
      <c r="ETW76" s="23"/>
      <c r="ETX76" s="23"/>
      <c r="ETY76" s="23"/>
      <c r="ETZ76" s="23"/>
      <c r="EUA76" s="23"/>
      <c r="EUB76" s="23"/>
      <c r="EUC76" s="23"/>
      <c r="EUD76" s="23"/>
      <c r="EUE76" s="23"/>
      <c r="EUF76" s="23"/>
      <c r="EUG76" s="23"/>
      <c r="EUH76" s="23"/>
      <c r="EUI76" s="23"/>
      <c r="EUJ76" s="23"/>
      <c r="EUK76" s="23"/>
      <c r="EUL76" s="23"/>
      <c r="EUM76" s="23"/>
      <c r="EUN76" s="23"/>
      <c r="EUO76" s="23"/>
      <c r="EUP76" s="23"/>
      <c r="EUQ76" s="23"/>
      <c r="EUR76" s="23"/>
      <c r="EUS76" s="23"/>
      <c r="EUT76" s="23"/>
      <c r="EUU76" s="23"/>
      <c r="EUV76" s="23"/>
      <c r="EUW76" s="23"/>
      <c r="EUX76" s="23"/>
      <c r="EUY76" s="23"/>
      <c r="EUZ76" s="23"/>
      <c r="EVA76" s="23"/>
      <c r="EVB76" s="23"/>
      <c r="EVC76" s="23"/>
      <c r="EVD76" s="23"/>
      <c r="EVE76" s="23"/>
      <c r="EVF76" s="23"/>
      <c r="EVG76" s="23"/>
      <c r="EVH76" s="23"/>
      <c r="EVI76" s="23"/>
      <c r="EVJ76" s="23"/>
      <c r="EVK76" s="23"/>
      <c r="EVL76" s="23"/>
      <c r="EVM76" s="23"/>
      <c r="EVN76" s="23"/>
      <c r="EVO76" s="23"/>
      <c r="EVP76" s="23"/>
      <c r="EVQ76" s="23"/>
      <c r="EVR76" s="23"/>
      <c r="EVS76" s="23"/>
      <c r="EVT76" s="23"/>
      <c r="EVU76" s="23"/>
      <c r="EVV76" s="23"/>
      <c r="EVW76" s="23"/>
      <c r="EVX76" s="23"/>
      <c r="EVY76" s="23"/>
      <c r="EVZ76" s="23"/>
      <c r="EWA76" s="23"/>
      <c r="EWB76" s="23"/>
      <c r="EWC76" s="23"/>
      <c r="EWD76" s="23"/>
      <c r="EWE76" s="23"/>
      <c r="EWF76" s="23"/>
      <c r="EWG76" s="23"/>
      <c r="EWH76" s="23"/>
      <c r="EWI76" s="23"/>
      <c r="EWJ76" s="23"/>
      <c r="EWK76" s="23"/>
      <c r="EWL76" s="23"/>
      <c r="EWM76" s="23"/>
      <c r="EWN76" s="23"/>
      <c r="EWO76" s="23"/>
      <c r="EWP76" s="23"/>
      <c r="EWQ76" s="23"/>
      <c r="EWR76" s="23"/>
      <c r="EWS76" s="23"/>
      <c r="EWT76" s="23"/>
      <c r="EWU76" s="23"/>
      <c r="EWV76" s="23"/>
      <c r="EWW76" s="23"/>
      <c r="EWX76" s="23"/>
      <c r="EWY76" s="23"/>
      <c r="EWZ76" s="23"/>
      <c r="EXA76" s="23"/>
      <c r="EXB76" s="23"/>
      <c r="EXC76" s="23"/>
      <c r="EXD76" s="23"/>
      <c r="EXE76" s="23"/>
      <c r="EXF76" s="23"/>
      <c r="EXG76" s="23"/>
      <c r="EXH76" s="23"/>
      <c r="EXI76" s="23"/>
      <c r="EXJ76" s="23"/>
      <c r="EXK76" s="23"/>
      <c r="EXL76" s="23"/>
      <c r="EXM76" s="23"/>
      <c r="EXN76" s="23"/>
      <c r="EXO76" s="23"/>
      <c r="EXP76" s="23"/>
      <c r="EXQ76" s="23"/>
      <c r="EXR76" s="23"/>
      <c r="EXS76" s="23"/>
      <c r="EXT76" s="23"/>
      <c r="EXU76" s="23"/>
      <c r="EXV76" s="23"/>
      <c r="EXW76" s="23"/>
      <c r="EXX76" s="23"/>
      <c r="EXY76" s="23"/>
      <c r="EXZ76" s="23"/>
      <c r="EYA76" s="23"/>
      <c r="EYB76" s="23"/>
      <c r="EYC76" s="23"/>
      <c r="EYD76" s="23"/>
      <c r="EYE76" s="23"/>
      <c r="EYF76" s="23"/>
      <c r="EYG76" s="23"/>
      <c r="EYH76" s="23"/>
      <c r="EYI76" s="23"/>
      <c r="EYJ76" s="23"/>
      <c r="EYK76" s="23"/>
      <c r="EYL76" s="23"/>
      <c r="EYM76" s="23"/>
      <c r="EYN76" s="23"/>
      <c r="EYO76" s="23"/>
      <c r="EYP76" s="23"/>
      <c r="EYQ76" s="23"/>
      <c r="EYR76" s="23"/>
      <c r="EYS76" s="23"/>
      <c r="EYT76" s="23"/>
      <c r="EYU76" s="23"/>
      <c r="EYV76" s="23"/>
      <c r="EYW76" s="23"/>
      <c r="EYX76" s="23"/>
      <c r="EYY76" s="23"/>
      <c r="EYZ76" s="23"/>
      <c r="EZA76" s="23"/>
      <c r="EZB76" s="23"/>
      <c r="EZC76" s="23"/>
      <c r="EZD76" s="23"/>
      <c r="EZE76" s="23"/>
      <c r="EZF76" s="23"/>
      <c r="EZG76" s="23"/>
      <c r="EZH76" s="23"/>
      <c r="EZI76" s="23"/>
      <c r="EZJ76" s="23"/>
      <c r="EZK76" s="23"/>
      <c r="EZL76" s="23"/>
      <c r="EZM76" s="23"/>
      <c r="EZN76" s="23"/>
      <c r="EZO76" s="23"/>
      <c r="EZP76" s="23"/>
      <c r="EZQ76" s="23"/>
      <c r="EZR76" s="23"/>
      <c r="EZS76" s="23"/>
      <c r="EZT76" s="23"/>
      <c r="EZU76" s="23"/>
      <c r="EZV76" s="23"/>
      <c r="EZW76" s="23"/>
      <c r="EZX76" s="23"/>
      <c r="EZY76" s="23"/>
      <c r="EZZ76" s="23"/>
      <c r="FAA76" s="23"/>
      <c r="FAB76" s="23"/>
      <c r="FAC76" s="23"/>
      <c r="FAD76" s="23"/>
      <c r="FAE76" s="23"/>
      <c r="FAF76" s="23"/>
      <c r="FAG76" s="23"/>
      <c r="FAH76" s="23"/>
      <c r="FAI76" s="23"/>
      <c r="FAJ76" s="23"/>
      <c r="FAK76" s="23"/>
      <c r="FAL76" s="23"/>
      <c r="FAM76" s="23"/>
      <c r="FAN76" s="23"/>
      <c r="FAO76" s="23"/>
      <c r="FAP76" s="23"/>
      <c r="FAQ76" s="23"/>
      <c r="FAR76" s="23"/>
      <c r="FAS76" s="23"/>
      <c r="FAT76" s="23"/>
      <c r="FAU76" s="23"/>
      <c r="FAV76" s="23"/>
      <c r="FAW76" s="23"/>
      <c r="FAX76" s="23"/>
      <c r="FAY76" s="23"/>
      <c r="FAZ76" s="23"/>
      <c r="FBA76" s="23"/>
      <c r="FBB76" s="23"/>
      <c r="FBC76" s="23"/>
      <c r="FBD76" s="23"/>
      <c r="FBE76" s="23"/>
      <c r="FBF76" s="23"/>
      <c r="FBG76" s="23"/>
      <c r="FBH76" s="23"/>
      <c r="FBI76" s="23"/>
      <c r="FBJ76" s="23"/>
      <c r="FBK76" s="23"/>
      <c r="FBL76" s="23"/>
      <c r="FBM76" s="23"/>
      <c r="FBN76" s="23"/>
      <c r="FBO76" s="23"/>
      <c r="FBP76" s="23"/>
      <c r="FBQ76" s="23"/>
      <c r="FBR76" s="23"/>
      <c r="FBS76" s="23"/>
      <c r="FBT76" s="23"/>
      <c r="FBU76" s="23"/>
      <c r="FBV76" s="23"/>
      <c r="FBW76" s="23"/>
      <c r="FBX76" s="23"/>
      <c r="FBY76" s="23"/>
      <c r="FBZ76" s="23"/>
      <c r="FCA76" s="23"/>
      <c r="FCB76" s="23"/>
      <c r="FCC76" s="23"/>
      <c r="FCD76" s="23"/>
      <c r="FCE76" s="23"/>
      <c r="FCF76" s="23"/>
      <c r="FCG76" s="23"/>
      <c r="FCH76" s="23"/>
      <c r="FCI76" s="23"/>
      <c r="FCJ76" s="23"/>
      <c r="FCK76" s="23"/>
      <c r="FCL76" s="23"/>
      <c r="FCM76" s="23"/>
      <c r="FCN76" s="23"/>
      <c r="FCO76" s="23"/>
      <c r="FCP76" s="23"/>
      <c r="FCQ76" s="23"/>
      <c r="FCR76" s="23"/>
      <c r="FCS76" s="23"/>
      <c r="FCT76" s="23"/>
      <c r="FCU76" s="23"/>
      <c r="FCV76" s="23"/>
      <c r="FCW76" s="23"/>
      <c r="FCX76" s="23"/>
      <c r="FCY76" s="23"/>
      <c r="FCZ76" s="23"/>
      <c r="FDA76" s="23"/>
      <c r="FDB76" s="23"/>
      <c r="FDC76" s="23"/>
      <c r="FDD76" s="23"/>
      <c r="FDE76" s="23"/>
      <c r="FDF76" s="23"/>
      <c r="FDG76" s="23"/>
      <c r="FDH76" s="23"/>
      <c r="FDI76" s="23"/>
      <c r="FDJ76" s="23"/>
      <c r="FDK76" s="23"/>
      <c r="FDL76" s="23"/>
      <c r="FDM76" s="23"/>
      <c r="FDN76" s="23"/>
      <c r="FDO76" s="23"/>
      <c r="FDP76" s="23"/>
      <c r="FDQ76" s="23"/>
      <c r="FDR76" s="23"/>
      <c r="FDS76" s="23"/>
      <c r="FDT76" s="23"/>
      <c r="FDU76" s="23"/>
      <c r="FDV76" s="23"/>
      <c r="FDW76" s="23"/>
      <c r="FDX76" s="23"/>
      <c r="FDY76" s="23"/>
      <c r="FDZ76" s="23"/>
      <c r="FEA76" s="23"/>
      <c r="FEB76" s="23"/>
      <c r="FEC76" s="23"/>
      <c r="FED76" s="23"/>
      <c r="FEE76" s="23"/>
      <c r="FEF76" s="23"/>
      <c r="FEG76" s="23"/>
      <c r="FEH76" s="23"/>
      <c r="FEI76" s="23"/>
      <c r="FEJ76" s="23"/>
      <c r="FEK76" s="23"/>
      <c r="FEL76" s="23"/>
      <c r="FEM76" s="23"/>
      <c r="FEN76" s="23"/>
      <c r="FEO76" s="23"/>
      <c r="FEP76" s="23"/>
      <c r="FEQ76" s="23"/>
      <c r="FER76" s="23"/>
      <c r="FES76" s="23"/>
      <c r="FET76" s="23"/>
      <c r="FEU76" s="23"/>
      <c r="FEV76" s="23"/>
      <c r="FEW76" s="23"/>
      <c r="FEX76" s="23"/>
      <c r="FEY76" s="23"/>
      <c r="FEZ76" s="23"/>
      <c r="FFA76" s="23"/>
      <c r="FFB76" s="23"/>
      <c r="FFC76" s="23"/>
      <c r="FFD76" s="23"/>
      <c r="FFE76" s="23"/>
      <c r="FFF76" s="23"/>
      <c r="FFG76" s="23"/>
      <c r="FFH76" s="23"/>
      <c r="FFI76" s="23"/>
      <c r="FFJ76" s="23"/>
      <c r="FFK76" s="23"/>
      <c r="FFL76" s="23"/>
      <c r="FFM76" s="23"/>
      <c r="FFN76" s="23"/>
      <c r="FFO76" s="23"/>
      <c r="FFP76" s="23"/>
      <c r="FFQ76" s="23"/>
      <c r="FFR76" s="23"/>
      <c r="FFS76" s="23"/>
      <c r="FFT76" s="23"/>
      <c r="FFU76" s="23"/>
      <c r="FFV76" s="23"/>
      <c r="FFW76" s="23"/>
      <c r="FFX76" s="23"/>
      <c r="FFY76" s="23"/>
      <c r="FFZ76" s="23"/>
      <c r="FGA76" s="23"/>
      <c r="FGB76" s="23"/>
      <c r="FGC76" s="23"/>
      <c r="FGD76" s="23"/>
      <c r="FGE76" s="23"/>
      <c r="FGF76" s="23"/>
      <c r="FGG76" s="23"/>
      <c r="FGH76" s="23"/>
      <c r="FGI76" s="23"/>
      <c r="FGJ76" s="23"/>
      <c r="FGK76" s="23"/>
      <c r="FGL76" s="23"/>
      <c r="FGM76" s="23"/>
      <c r="FGN76" s="23"/>
      <c r="FGO76" s="23"/>
      <c r="FGP76" s="23"/>
      <c r="FGQ76" s="23"/>
      <c r="FGR76" s="23"/>
      <c r="FGS76" s="23"/>
      <c r="FGT76" s="23"/>
      <c r="FGU76" s="23"/>
      <c r="FGV76" s="23"/>
      <c r="FGW76" s="23"/>
      <c r="FGX76" s="23"/>
      <c r="FGY76" s="23"/>
      <c r="FGZ76" s="23"/>
      <c r="FHA76" s="23"/>
      <c r="FHB76" s="23"/>
      <c r="FHC76" s="23"/>
      <c r="FHD76" s="23"/>
      <c r="FHE76" s="23"/>
      <c r="FHF76" s="23"/>
      <c r="FHG76" s="23"/>
      <c r="FHH76" s="23"/>
      <c r="FHI76" s="23"/>
      <c r="FHJ76" s="23"/>
      <c r="FHK76" s="23"/>
      <c r="FHL76" s="23"/>
      <c r="FHM76" s="23"/>
      <c r="FHN76" s="23"/>
      <c r="FHO76" s="23"/>
      <c r="FHP76" s="23"/>
      <c r="FHQ76" s="23"/>
      <c r="FHR76" s="23"/>
      <c r="FHS76" s="23"/>
      <c r="FHT76" s="23"/>
      <c r="FHU76" s="23"/>
      <c r="FHV76" s="23"/>
      <c r="FHW76" s="23"/>
      <c r="FHX76" s="23"/>
      <c r="FHY76" s="23"/>
      <c r="FHZ76" s="23"/>
      <c r="FIA76" s="23"/>
      <c r="FIB76" s="23"/>
      <c r="FIC76" s="23"/>
      <c r="FID76" s="23"/>
      <c r="FIE76" s="23"/>
      <c r="FIF76" s="23"/>
      <c r="FIG76" s="23"/>
      <c r="FIH76" s="23"/>
      <c r="FII76" s="23"/>
      <c r="FIJ76" s="23"/>
      <c r="FIK76" s="23"/>
      <c r="FIL76" s="23"/>
      <c r="FIM76" s="23"/>
      <c r="FIN76" s="23"/>
      <c r="FIO76" s="23"/>
      <c r="FIP76" s="23"/>
      <c r="FIQ76" s="23"/>
      <c r="FIR76" s="23"/>
      <c r="FIS76" s="23"/>
      <c r="FIT76" s="23"/>
      <c r="FIU76" s="23"/>
      <c r="FIV76" s="23"/>
      <c r="FIW76" s="23"/>
      <c r="FIX76" s="23"/>
      <c r="FIY76" s="23"/>
      <c r="FIZ76" s="23"/>
      <c r="FJA76" s="23"/>
      <c r="FJB76" s="23"/>
      <c r="FJC76" s="23"/>
      <c r="FJD76" s="23"/>
      <c r="FJE76" s="23"/>
      <c r="FJF76" s="23"/>
      <c r="FJG76" s="23"/>
      <c r="FJH76" s="23"/>
      <c r="FJI76" s="23"/>
      <c r="FJJ76" s="23"/>
      <c r="FJK76" s="23"/>
      <c r="FJL76" s="23"/>
      <c r="FJM76" s="23"/>
      <c r="FJN76" s="23"/>
      <c r="FJO76" s="23"/>
      <c r="FJP76" s="23"/>
      <c r="FJQ76" s="23"/>
      <c r="FJR76" s="23"/>
      <c r="FJS76" s="23"/>
      <c r="FJT76" s="23"/>
      <c r="FJU76" s="23"/>
      <c r="FJV76" s="23"/>
      <c r="FJW76" s="23"/>
      <c r="FJX76" s="23"/>
      <c r="FJY76" s="23"/>
      <c r="FJZ76" s="23"/>
      <c r="FKA76" s="23"/>
      <c r="FKB76" s="23"/>
      <c r="FKC76" s="23"/>
      <c r="FKD76" s="23"/>
      <c r="FKE76" s="23"/>
      <c r="FKF76" s="23"/>
      <c r="FKG76" s="23"/>
      <c r="FKH76" s="23"/>
      <c r="FKI76" s="23"/>
      <c r="FKJ76" s="23"/>
      <c r="FKK76" s="23"/>
      <c r="FKL76" s="23"/>
      <c r="FKM76" s="23"/>
      <c r="FKN76" s="23"/>
      <c r="FKO76" s="23"/>
      <c r="FKP76" s="23"/>
      <c r="FKQ76" s="23"/>
      <c r="FKR76" s="23"/>
      <c r="FKS76" s="23"/>
      <c r="FKT76" s="23"/>
      <c r="FKU76" s="23"/>
      <c r="FKV76" s="23"/>
      <c r="FKW76" s="23"/>
      <c r="FKX76" s="23"/>
      <c r="FKY76" s="23"/>
      <c r="FKZ76" s="23"/>
      <c r="FLA76" s="23"/>
      <c r="FLB76" s="23"/>
      <c r="FLC76" s="23"/>
      <c r="FLD76" s="23"/>
      <c r="FLE76" s="23"/>
      <c r="FLF76" s="23"/>
      <c r="FLG76" s="23"/>
      <c r="FLH76" s="23"/>
      <c r="FLI76" s="23"/>
      <c r="FLJ76" s="23"/>
      <c r="FLK76" s="23"/>
      <c r="FLL76" s="23"/>
      <c r="FLM76" s="23"/>
      <c r="FLN76" s="23"/>
      <c r="FLO76" s="23"/>
      <c r="FLP76" s="23"/>
      <c r="FLQ76" s="23"/>
      <c r="FLR76" s="23"/>
      <c r="FLS76" s="23"/>
      <c r="FLT76" s="23"/>
      <c r="FLU76" s="23"/>
      <c r="FLV76" s="23"/>
      <c r="FLW76" s="23"/>
      <c r="FLX76" s="23"/>
      <c r="FLY76" s="23"/>
      <c r="FLZ76" s="23"/>
      <c r="FMA76" s="23"/>
      <c r="FMB76" s="23"/>
      <c r="FMC76" s="23"/>
      <c r="FMD76" s="23"/>
      <c r="FME76" s="23"/>
      <c r="FMF76" s="23"/>
      <c r="FMG76" s="23"/>
      <c r="FMH76" s="23"/>
      <c r="FMI76" s="23"/>
      <c r="FMJ76" s="23"/>
      <c r="FMK76" s="23"/>
      <c r="FML76" s="23"/>
      <c r="FMM76" s="23"/>
      <c r="FMN76" s="23"/>
      <c r="FMO76" s="23"/>
      <c r="FMP76" s="23"/>
      <c r="FMQ76" s="23"/>
      <c r="FMR76" s="23"/>
      <c r="FMS76" s="23"/>
      <c r="FMT76" s="23"/>
      <c r="FMU76" s="23"/>
      <c r="FMV76" s="23"/>
      <c r="FMW76" s="23"/>
      <c r="FMX76" s="23"/>
      <c r="FMY76" s="23"/>
      <c r="FMZ76" s="23"/>
      <c r="FNA76" s="23"/>
      <c r="FNB76" s="23"/>
      <c r="FNC76" s="23"/>
      <c r="FND76" s="23"/>
      <c r="FNE76" s="23"/>
      <c r="FNF76" s="23"/>
      <c r="FNG76" s="23"/>
      <c r="FNH76" s="23"/>
      <c r="FNI76" s="23"/>
      <c r="FNJ76" s="23"/>
      <c r="FNK76" s="23"/>
      <c r="FNL76" s="23"/>
      <c r="FNM76" s="23"/>
      <c r="FNN76" s="23"/>
      <c r="FNO76" s="23"/>
      <c r="FNP76" s="23"/>
      <c r="FNQ76" s="23"/>
      <c r="FNR76" s="23"/>
      <c r="FNS76" s="23"/>
      <c r="FNT76" s="23"/>
      <c r="FNU76" s="23"/>
      <c r="FNV76" s="23"/>
      <c r="FNW76" s="23"/>
      <c r="FNX76" s="23"/>
      <c r="FNY76" s="23"/>
      <c r="FNZ76" s="23"/>
      <c r="FOA76" s="23"/>
      <c r="FOB76" s="23"/>
      <c r="FOC76" s="23"/>
      <c r="FOD76" s="23"/>
      <c r="FOE76" s="23"/>
      <c r="FOF76" s="23"/>
      <c r="FOG76" s="23"/>
      <c r="FOH76" s="23"/>
      <c r="FOI76" s="23"/>
      <c r="FOJ76" s="23"/>
      <c r="FOK76" s="23"/>
      <c r="FOL76" s="23"/>
      <c r="FOM76" s="23"/>
      <c r="FON76" s="23"/>
      <c r="FOO76" s="23"/>
      <c r="FOP76" s="23"/>
      <c r="FOQ76" s="23"/>
      <c r="FOR76" s="23"/>
      <c r="FOS76" s="23"/>
      <c r="FOT76" s="23"/>
      <c r="FOU76" s="23"/>
      <c r="FOV76" s="23"/>
      <c r="FOW76" s="23"/>
      <c r="FOX76" s="23"/>
      <c r="FOY76" s="23"/>
      <c r="FOZ76" s="23"/>
      <c r="FPA76" s="23"/>
      <c r="FPB76" s="23"/>
      <c r="FPC76" s="23"/>
      <c r="FPD76" s="23"/>
      <c r="FPE76" s="23"/>
      <c r="FPF76" s="23"/>
      <c r="FPG76" s="23"/>
      <c r="FPH76" s="23"/>
      <c r="FPI76" s="23"/>
      <c r="FPJ76" s="23"/>
      <c r="FPK76" s="23"/>
      <c r="FPL76" s="23"/>
      <c r="FPM76" s="23"/>
      <c r="FPN76" s="23"/>
      <c r="FPO76" s="23"/>
      <c r="FPP76" s="23"/>
      <c r="FPQ76" s="23"/>
      <c r="FPR76" s="23"/>
      <c r="FPS76" s="23"/>
      <c r="FPT76" s="23"/>
      <c r="FPU76" s="23"/>
      <c r="FPV76" s="23"/>
      <c r="FPW76" s="23"/>
      <c r="FPX76" s="23"/>
      <c r="FPY76" s="23"/>
      <c r="FPZ76" s="23"/>
      <c r="FQA76" s="23"/>
      <c r="FQB76" s="23"/>
      <c r="FQC76" s="23"/>
      <c r="FQD76" s="23"/>
      <c r="FQE76" s="23"/>
      <c r="FQF76" s="23"/>
      <c r="FQG76" s="23"/>
      <c r="FQH76" s="23"/>
      <c r="FQI76" s="23"/>
      <c r="FQJ76" s="23"/>
      <c r="FQK76" s="23"/>
      <c r="FQL76" s="23"/>
      <c r="FQM76" s="23"/>
      <c r="FQN76" s="23"/>
      <c r="FQO76" s="23"/>
      <c r="FQP76" s="23"/>
      <c r="FQQ76" s="23"/>
      <c r="FQR76" s="23"/>
      <c r="FQS76" s="23"/>
      <c r="FQT76" s="23"/>
      <c r="FQU76" s="23"/>
      <c r="FQV76" s="23"/>
      <c r="FQW76" s="23"/>
      <c r="FQX76" s="23"/>
      <c r="FQY76" s="23"/>
      <c r="FQZ76" s="23"/>
      <c r="FRA76" s="23"/>
      <c r="FRB76" s="23"/>
      <c r="FRC76" s="23"/>
      <c r="FRD76" s="23"/>
      <c r="FRE76" s="23"/>
      <c r="FRF76" s="23"/>
      <c r="FRG76" s="23"/>
      <c r="FRH76" s="23"/>
      <c r="FRI76" s="23"/>
      <c r="FRJ76" s="23"/>
      <c r="FRK76" s="23"/>
      <c r="FRL76" s="23"/>
      <c r="FRM76" s="23"/>
      <c r="FRN76" s="23"/>
      <c r="FRO76" s="23"/>
      <c r="FRP76" s="23"/>
      <c r="FRQ76" s="23"/>
      <c r="FRR76" s="23"/>
      <c r="FRS76" s="23"/>
      <c r="FRT76" s="23"/>
      <c r="FRU76" s="23"/>
      <c r="FRV76" s="23"/>
      <c r="FRW76" s="23"/>
      <c r="FRX76" s="23"/>
      <c r="FRY76" s="23"/>
      <c r="FRZ76" s="23"/>
      <c r="FSA76" s="23"/>
      <c r="FSB76" s="23"/>
      <c r="FSC76" s="23"/>
      <c r="FSD76" s="23"/>
      <c r="FSE76" s="23"/>
      <c r="FSF76" s="23"/>
      <c r="FSG76" s="23"/>
      <c r="FSH76" s="23"/>
      <c r="FSI76" s="23"/>
      <c r="FSJ76" s="23"/>
      <c r="FSK76" s="23"/>
      <c r="FSL76" s="23"/>
      <c r="FSM76" s="23"/>
      <c r="FSN76" s="23"/>
      <c r="FSO76" s="23"/>
      <c r="FSP76" s="23"/>
      <c r="FSQ76" s="23"/>
      <c r="FSR76" s="23"/>
      <c r="FSS76" s="23"/>
      <c r="FST76" s="23"/>
      <c r="FSU76" s="23"/>
      <c r="FSV76" s="23"/>
      <c r="FSW76" s="23"/>
      <c r="FSX76" s="23"/>
      <c r="FSY76" s="23"/>
      <c r="FSZ76" s="23"/>
      <c r="FTA76" s="23"/>
      <c r="FTB76" s="23"/>
      <c r="FTC76" s="23"/>
      <c r="FTD76" s="23"/>
      <c r="FTE76" s="23"/>
      <c r="FTF76" s="23"/>
      <c r="FTG76" s="23"/>
      <c r="FTH76" s="23"/>
      <c r="FTI76" s="23"/>
      <c r="FTJ76" s="23"/>
      <c r="FTK76" s="23"/>
      <c r="FTL76" s="23"/>
      <c r="FTM76" s="23"/>
      <c r="FTN76" s="23"/>
      <c r="FTO76" s="23"/>
      <c r="FTP76" s="23"/>
      <c r="FTQ76" s="23"/>
      <c r="FTR76" s="23"/>
      <c r="FTS76" s="23"/>
      <c r="FTT76" s="23"/>
      <c r="FTU76" s="23"/>
      <c r="FTV76" s="23"/>
      <c r="FTW76" s="23"/>
      <c r="FTX76" s="23"/>
      <c r="FTY76" s="23"/>
      <c r="FTZ76" s="23"/>
      <c r="FUA76" s="23"/>
      <c r="FUB76" s="23"/>
      <c r="FUC76" s="23"/>
      <c r="FUD76" s="23"/>
      <c r="FUE76" s="23"/>
      <c r="FUF76" s="23"/>
      <c r="FUG76" s="23"/>
      <c r="FUH76" s="23"/>
      <c r="FUI76" s="23"/>
      <c r="FUJ76" s="23"/>
      <c r="FUK76" s="23"/>
      <c r="FUL76" s="23"/>
      <c r="FUM76" s="23"/>
      <c r="FUN76" s="23"/>
      <c r="FUO76" s="23"/>
      <c r="FUP76" s="23"/>
      <c r="FUQ76" s="23"/>
      <c r="FUR76" s="23"/>
      <c r="FUS76" s="23"/>
      <c r="FUT76" s="23"/>
      <c r="FUU76" s="23"/>
      <c r="FUV76" s="23"/>
      <c r="FUW76" s="23"/>
      <c r="FUX76" s="23"/>
      <c r="FUY76" s="23"/>
      <c r="FUZ76" s="23"/>
      <c r="FVA76" s="23"/>
      <c r="FVB76" s="23"/>
      <c r="FVC76" s="23"/>
      <c r="FVD76" s="23"/>
      <c r="FVE76" s="23"/>
      <c r="FVF76" s="23"/>
      <c r="FVG76" s="23"/>
      <c r="FVH76" s="23"/>
      <c r="FVI76" s="23"/>
      <c r="FVJ76" s="23"/>
      <c r="FVK76" s="23"/>
      <c r="FVL76" s="23"/>
      <c r="FVM76" s="23"/>
      <c r="FVN76" s="23"/>
      <c r="FVO76" s="23"/>
      <c r="FVP76" s="23"/>
      <c r="FVQ76" s="23"/>
      <c r="FVR76" s="23"/>
      <c r="FVS76" s="23"/>
      <c r="FVT76" s="23"/>
      <c r="FVU76" s="23"/>
      <c r="FVV76" s="23"/>
      <c r="FVW76" s="23"/>
      <c r="FVX76" s="23"/>
      <c r="FVY76" s="23"/>
      <c r="FVZ76" s="23"/>
      <c r="FWA76" s="23"/>
      <c r="FWB76" s="23"/>
      <c r="FWC76" s="23"/>
      <c r="FWD76" s="23"/>
      <c r="FWE76" s="23"/>
      <c r="FWF76" s="23"/>
      <c r="FWG76" s="23"/>
      <c r="FWH76" s="23"/>
      <c r="FWI76" s="23"/>
      <c r="FWJ76" s="23"/>
      <c r="FWK76" s="23"/>
      <c r="FWL76" s="23"/>
      <c r="FWM76" s="23"/>
      <c r="FWN76" s="23"/>
      <c r="FWO76" s="23"/>
      <c r="FWP76" s="23"/>
      <c r="FWQ76" s="23"/>
      <c r="FWR76" s="23"/>
      <c r="FWS76" s="23"/>
      <c r="FWT76" s="23"/>
      <c r="FWU76" s="23"/>
      <c r="FWV76" s="23"/>
      <c r="FWW76" s="23"/>
      <c r="FWX76" s="23"/>
      <c r="FWY76" s="23"/>
      <c r="FWZ76" s="23"/>
      <c r="FXA76" s="23"/>
      <c r="FXB76" s="23"/>
      <c r="FXC76" s="23"/>
      <c r="FXD76" s="23"/>
      <c r="FXE76" s="23"/>
      <c r="FXF76" s="23"/>
      <c r="FXG76" s="23"/>
      <c r="FXH76" s="23"/>
      <c r="FXI76" s="23"/>
      <c r="FXJ76" s="23"/>
      <c r="FXK76" s="23"/>
      <c r="FXL76" s="23"/>
      <c r="FXM76" s="23"/>
      <c r="FXN76" s="23"/>
      <c r="FXO76" s="23"/>
      <c r="FXP76" s="23"/>
      <c r="FXQ76" s="23"/>
      <c r="FXR76" s="23"/>
      <c r="FXS76" s="23"/>
      <c r="FXT76" s="23"/>
      <c r="FXU76" s="23"/>
      <c r="FXV76" s="23"/>
      <c r="FXW76" s="23"/>
      <c r="FXX76" s="23"/>
      <c r="FXY76" s="23"/>
      <c r="FXZ76" s="23"/>
      <c r="FYA76" s="23"/>
      <c r="FYB76" s="23"/>
      <c r="FYC76" s="23"/>
      <c r="FYD76" s="23"/>
      <c r="FYE76" s="23"/>
      <c r="FYF76" s="23"/>
      <c r="FYG76" s="23"/>
      <c r="FYH76" s="23"/>
      <c r="FYI76" s="23"/>
      <c r="FYJ76" s="23"/>
      <c r="FYK76" s="23"/>
      <c r="FYL76" s="23"/>
      <c r="FYM76" s="23"/>
      <c r="FYN76" s="23"/>
      <c r="FYO76" s="23"/>
      <c r="FYP76" s="23"/>
      <c r="FYQ76" s="23"/>
      <c r="FYR76" s="23"/>
      <c r="FYS76" s="23"/>
      <c r="FYT76" s="23"/>
      <c r="FYU76" s="23"/>
      <c r="FYV76" s="23"/>
      <c r="FYW76" s="23"/>
      <c r="FYX76" s="23"/>
      <c r="FYY76" s="23"/>
      <c r="FYZ76" s="23"/>
      <c r="FZA76" s="23"/>
      <c r="FZB76" s="23"/>
      <c r="FZC76" s="23"/>
      <c r="FZD76" s="23"/>
      <c r="FZE76" s="23"/>
      <c r="FZF76" s="23"/>
      <c r="FZG76" s="23"/>
      <c r="FZH76" s="23"/>
      <c r="FZI76" s="23"/>
      <c r="FZJ76" s="23"/>
      <c r="FZK76" s="23"/>
      <c r="FZL76" s="23"/>
      <c r="FZM76" s="23"/>
      <c r="FZN76" s="23"/>
      <c r="FZO76" s="23"/>
      <c r="FZP76" s="23"/>
      <c r="FZQ76" s="23"/>
      <c r="FZR76" s="23"/>
      <c r="FZS76" s="23"/>
      <c r="FZT76" s="23"/>
      <c r="FZU76" s="23"/>
      <c r="FZV76" s="23"/>
      <c r="FZW76" s="23"/>
      <c r="FZX76" s="23"/>
      <c r="FZY76" s="23"/>
      <c r="FZZ76" s="23"/>
      <c r="GAA76" s="23"/>
      <c r="GAB76" s="23"/>
      <c r="GAC76" s="23"/>
      <c r="GAD76" s="23"/>
      <c r="GAE76" s="23"/>
      <c r="GAF76" s="23"/>
      <c r="GAG76" s="23"/>
      <c r="GAH76" s="23"/>
      <c r="GAI76" s="23"/>
      <c r="GAJ76" s="23"/>
      <c r="GAK76" s="23"/>
      <c r="GAL76" s="23"/>
      <c r="GAM76" s="23"/>
      <c r="GAN76" s="23"/>
      <c r="GAO76" s="23"/>
      <c r="GAP76" s="23"/>
      <c r="GAQ76" s="23"/>
      <c r="GAR76" s="23"/>
      <c r="GAS76" s="23"/>
      <c r="GAT76" s="23"/>
      <c r="GAU76" s="23"/>
      <c r="GAV76" s="23"/>
      <c r="GAW76" s="23"/>
      <c r="GAX76" s="23"/>
      <c r="GAY76" s="23"/>
      <c r="GAZ76" s="23"/>
      <c r="GBA76" s="23"/>
      <c r="GBB76" s="23"/>
      <c r="GBC76" s="23"/>
      <c r="GBD76" s="23"/>
      <c r="GBE76" s="23"/>
      <c r="GBF76" s="23"/>
      <c r="GBG76" s="23"/>
      <c r="GBH76" s="23"/>
      <c r="GBI76" s="23"/>
      <c r="GBJ76" s="23"/>
      <c r="GBK76" s="23"/>
      <c r="GBL76" s="23"/>
      <c r="GBM76" s="23"/>
      <c r="GBN76" s="23"/>
      <c r="GBO76" s="23"/>
      <c r="GBP76" s="23"/>
      <c r="GBQ76" s="23"/>
      <c r="GBR76" s="23"/>
      <c r="GBS76" s="23"/>
      <c r="GBT76" s="23"/>
      <c r="GBU76" s="23"/>
      <c r="GBV76" s="23"/>
      <c r="GBW76" s="23"/>
      <c r="GBX76" s="23"/>
      <c r="GBY76" s="23"/>
      <c r="GBZ76" s="23"/>
      <c r="GCA76" s="23"/>
      <c r="GCB76" s="23"/>
      <c r="GCC76" s="23"/>
      <c r="GCD76" s="23"/>
      <c r="GCE76" s="23"/>
      <c r="GCF76" s="23"/>
      <c r="GCG76" s="23"/>
      <c r="GCH76" s="23"/>
      <c r="GCI76" s="23"/>
      <c r="GCJ76" s="23"/>
      <c r="GCK76" s="23"/>
      <c r="GCL76" s="23"/>
      <c r="GCM76" s="23"/>
      <c r="GCN76" s="23"/>
      <c r="GCO76" s="23"/>
      <c r="GCP76" s="23"/>
      <c r="GCQ76" s="23"/>
      <c r="GCR76" s="23"/>
      <c r="GCS76" s="23"/>
      <c r="GCT76" s="23"/>
      <c r="GCU76" s="23"/>
      <c r="GCV76" s="23"/>
      <c r="GCW76" s="23"/>
      <c r="GCX76" s="23"/>
      <c r="GCY76" s="23"/>
      <c r="GCZ76" s="23"/>
      <c r="GDA76" s="23"/>
      <c r="GDB76" s="23"/>
      <c r="GDC76" s="23"/>
      <c r="GDD76" s="23"/>
      <c r="GDE76" s="23"/>
      <c r="GDF76" s="23"/>
      <c r="GDG76" s="23"/>
      <c r="GDH76" s="23"/>
      <c r="GDI76" s="23"/>
      <c r="GDJ76" s="23"/>
      <c r="GDK76" s="23"/>
      <c r="GDL76" s="23"/>
      <c r="GDM76" s="23"/>
      <c r="GDN76" s="23"/>
      <c r="GDO76" s="23"/>
      <c r="GDP76" s="23"/>
      <c r="GDQ76" s="23"/>
      <c r="GDR76" s="23"/>
      <c r="GDS76" s="23"/>
      <c r="GDT76" s="23"/>
      <c r="GDU76" s="23"/>
      <c r="GDV76" s="23"/>
      <c r="GDW76" s="23"/>
      <c r="GDX76" s="23"/>
      <c r="GDY76" s="23"/>
      <c r="GDZ76" s="23"/>
      <c r="GEA76" s="23"/>
      <c r="GEB76" s="23"/>
      <c r="GEC76" s="23"/>
      <c r="GED76" s="23"/>
      <c r="GEE76" s="23"/>
      <c r="GEF76" s="23"/>
      <c r="GEG76" s="23"/>
      <c r="GEH76" s="23"/>
      <c r="GEI76" s="23"/>
      <c r="GEJ76" s="23"/>
      <c r="GEK76" s="23"/>
      <c r="GEL76" s="23"/>
      <c r="GEM76" s="23"/>
      <c r="GEN76" s="23"/>
      <c r="GEO76" s="23"/>
      <c r="GEP76" s="23"/>
      <c r="GEQ76" s="23"/>
      <c r="GER76" s="23"/>
      <c r="GES76" s="23"/>
      <c r="GET76" s="23"/>
      <c r="GEU76" s="23"/>
      <c r="GEV76" s="23"/>
      <c r="GEW76" s="23"/>
      <c r="GEX76" s="23"/>
      <c r="GEY76" s="23"/>
      <c r="GEZ76" s="23"/>
      <c r="GFA76" s="23"/>
      <c r="GFB76" s="23"/>
      <c r="GFC76" s="23"/>
      <c r="GFD76" s="23"/>
      <c r="GFE76" s="23"/>
      <c r="GFF76" s="23"/>
      <c r="GFG76" s="23"/>
      <c r="GFH76" s="23"/>
      <c r="GFI76" s="23"/>
      <c r="GFJ76" s="23"/>
      <c r="GFK76" s="23"/>
      <c r="GFL76" s="23"/>
      <c r="GFM76" s="23"/>
      <c r="GFN76" s="23"/>
      <c r="GFO76" s="23"/>
      <c r="GFP76" s="23"/>
      <c r="GFQ76" s="23"/>
      <c r="GFR76" s="23"/>
      <c r="GFS76" s="23"/>
      <c r="GFT76" s="23"/>
      <c r="GFU76" s="23"/>
      <c r="GFV76" s="23"/>
      <c r="GFW76" s="23"/>
      <c r="GFX76" s="23"/>
      <c r="GFY76" s="23"/>
      <c r="GFZ76" s="23"/>
      <c r="GGA76" s="23"/>
      <c r="GGB76" s="23"/>
      <c r="GGC76" s="23"/>
      <c r="GGD76" s="23"/>
      <c r="GGE76" s="23"/>
      <c r="GGF76" s="23"/>
      <c r="GGG76" s="23"/>
      <c r="GGH76" s="23"/>
      <c r="GGI76" s="23"/>
      <c r="GGJ76" s="23"/>
      <c r="GGK76" s="23"/>
      <c r="GGL76" s="23"/>
      <c r="GGM76" s="23"/>
      <c r="GGN76" s="23"/>
      <c r="GGO76" s="23"/>
      <c r="GGP76" s="23"/>
      <c r="GGQ76" s="23"/>
      <c r="GGR76" s="23"/>
      <c r="GGS76" s="23"/>
      <c r="GGT76" s="23"/>
      <c r="GGU76" s="23"/>
      <c r="GGV76" s="23"/>
      <c r="GGW76" s="23"/>
      <c r="GGX76" s="23"/>
      <c r="GGY76" s="23"/>
      <c r="GGZ76" s="23"/>
      <c r="GHA76" s="23"/>
      <c r="GHB76" s="23"/>
      <c r="GHC76" s="23"/>
      <c r="GHD76" s="23"/>
      <c r="GHE76" s="23"/>
      <c r="GHF76" s="23"/>
      <c r="GHG76" s="23"/>
      <c r="GHH76" s="23"/>
      <c r="GHI76" s="23"/>
      <c r="GHJ76" s="23"/>
      <c r="GHK76" s="23"/>
      <c r="GHL76" s="23"/>
      <c r="GHM76" s="23"/>
      <c r="GHN76" s="23"/>
      <c r="GHO76" s="23"/>
      <c r="GHP76" s="23"/>
      <c r="GHQ76" s="23"/>
      <c r="GHR76" s="23"/>
      <c r="GHS76" s="23"/>
      <c r="GHT76" s="23"/>
      <c r="GHU76" s="23"/>
      <c r="GHV76" s="23"/>
      <c r="GHW76" s="23"/>
      <c r="GHX76" s="23"/>
      <c r="GHY76" s="23"/>
      <c r="GHZ76" s="23"/>
      <c r="GIA76" s="23"/>
      <c r="GIB76" s="23"/>
      <c r="GIC76" s="23"/>
      <c r="GID76" s="23"/>
      <c r="GIE76" s="23"/>
      <c r="GIF76" s="23"/>
      <c r="GIG76" s="23"/>
      <c r="GIH76" s="23"/>
      <c r="GII76" s="23"/>
      <c r="GIJ76" s="23"/>
      <c r="GIK76" s="23"/>
      <c r="GIL76" s="23"/>
      <c r="GIM76" s="23"/>
      <c r="GIN76" s="23"/>
      <c r="GIO76" s="23"/>
      <c r="GIP76" s="23"/>
      <c r="GIQ76" s="23"/>
      <c r="GIR76" s="23"/>
      <c r="GIS76" s="23"/>
      <c r="GIT76" s="23"/>
      <c r="GIU76" s="23"/>
      <c r="GIV76" s="23"/>
      <c r="GIW76" s="23"/>
      <c r="GIX76" s="23"/>
      <c r="GIY76" s="23"/>
      <c r="GIZ76" s="23"/>
      <c r="GJA76" s="23"/>
      <c r="GJB76" s="23"/>
      <c r="GJC76" s="23"/>
      <c r="GJD76" s="23"/>
      <c r="GJE76" s="23"/>
      <c r="GJF76" s="23"/>
      <c r="GJG76" s="23"/>
      <c r="GJH76" s="23"/>
      <c r="GJI76" s="23"/>
      <c r="GJJ76" s="23"/>
      <c r="GJK76" s="23"/>
      <c r="GJL76" s="23"/>
      <c r="GJM76" s="23"/>
      <c r="GJN76" s="23"/>
      <c r="GJO76" s="23"/>
      <c r="GJP76" s="23"/>
      <c r="GJQ76" s="23"/>
      <c r="GJR76" s="23"/>
      <c r="GJS76" s="23"/>
      <c r="GJT76" s="23"/>
      <c r="GJU76" s="23"/>
      <c r="GJV76" s="23"/>
      <c r="GJW76" s="23"/>
      <c r="GJX76" s="23"/>
      <c r="GJY76" s="23"/>
      <c r="GJZ76" s="23"/>
      <c r="GKA76" s="23"/>
      <c r="GKB76" s="23"/>
      <c r="GKC76" s="23"/>
      <c r="GKD76" s="23"/>
      <c r="GKE76" s="23"/>
      <c r="GKF76" s="23"/>
      <c r="GKG76" s="23"/>
      <c r="GKH76" s="23"/>
      <c r="GKI76" s="23"/>
      <c r="GKJ76" s="23"/>
      <c r="GKK76" s="23"/>
      <c r="GKL76" s="23"/>
      <c r="GKM76" s="23"/>
      <c r="GKN76" s="23"/>
      <c r="GKO76" s="23"/>
      <c r="GKP76" s="23"/>
      <c r="GKQ76" s="23"/>
      <c r="GKR76" s="23"/>
      <c r="GKS76" s="23"/>
      <c r="GKT76" s="23"/>
      <c r="GKU76" s="23"/>
      <c r="GKV76" s="23"/>
      <c r="GKW76" s="23"/>
      <c r="GKX76" s="23"/>
      <c r="GKY76" s="23"/>
      <c r="GKZ76" s="23"/>
      <c r="GLA76" s="23"/>
      <c r="GLB76" s="23"/>
      <c r="GLC76" s="23"/>
      <c r="GLD76" s="23"/>
      <c r="GLE76" s="23"/>
      <c r="GLF76" s="23"/>
      <c r="GLG76" s="23"/>
      <c r="GLH76" s="23"/>
      <c r="GLI76" s="23"/>
      <c r="GLJ76" s="23"/>
      <c r="GLK76" s="23"/>
      <c r="GLL76" s="23"/>
      <c r="GLM76" s="23"/>
      <c r="GLN76" s="23"/>
      <c r="GLO76" s="23"/>
      <c r="GLP76" s="23"/>
      <c r="GLQ76" s="23"/>
      <c r="GLR76" s="23"/>
      <c r="GLS76" s="23"/>
      <c r="GLT76" s="23"/>
      <c r="GLU76" s="23"/>
      <c r="GLV76" s="23"/>
      <c r="GLW76" s="23"/>
      <c r="GLX76" s="23"/>
      <c r="GLY76" s="23"/>
      <c r="GLZ76" s="23"/>
      <c r="GMA76" s="23"/>
      <c r="GMB76" s="23"/>
      <c r="GMC76" s="23"/>
      <c r="GMD76" s="23"/>
      <c r="GME76" s="23"/>
      <c r="GMF76" s="23"/>
      <c r="GMG76" s="23"/>
      <c r="GMH76" s="23"/>
      <c r="GMI76" s="23"/>
      <c r="GMJ76" s="23"/>
      <c r="GMK76" s="23"/>
      <c r="GML76" s="23"/>
      <c r="GMM76" s="23"/>
      <c r="GMN76" s="23"/>
      <c r="GMO76" s="23"/>
      <c r="GMP76" s="23"/>
      <c r="GMQ76" s="23"/>
      <c r="GMR76" s="23"/>
      <c r="GMS76" s="23"/>
      <c r="GMT76" s="23"/>
      <c r="GMU76" s="23"/>
      <c r="GMV76" s="23"/>
      <c r="GMW76" s="23"/>
      <c r="GMX76" s="23"/>
      <c r="GMY76" s="23"/>
      <c r="GMZ76" s="23"/>
      <c r="GNA76" s="23"/>
      <c r="GNB76" s="23"/>
      <c r="GNC76" s="23"/>
      <c r="GND76" s="23"/>
      <c r="GNE76" s="23"/>
      <c r="GNF76" s="23"/>
      <c r="GNG76" s="23"/>
      <c r="GNH76" s="23"/>
      <c r="GNI76" s="23"/>
      <c r="GNJ76" s="23"/>
      <c r="GNK76" s="23"/>
      <c r="GNL76" s="23"/>
      <c r="GNM76" s="23"/>
      <c r="GNN76" s="23"/>
      <c r="GNO76" s="23"/>
      <c r="GNP76" s="23"/>
      <c r="GNQ76" s="23"/>
      <c r="GNR76" s="23"/>
      <c r="GNS76" s="23"/>
      <c r="GNT76" s="23"/>
      <c r="GNU76" s="23"/>
      <c r="GNV76" s="23"/>
      <c r="GNW76" s="23"/>
      <c r="GNX76" s="23"/>
      <c r="GNY76" s="23"/>
      <c r="GNZ76" s="23"/>
      <c r="GOA76" s="23"/>
      <c r="GOB76" s="23"/>
      <c r="GOC76" s="23"/>
      <c r="GOD76" s="23"/>
      <c r="GOE76" s="23"/>
      <c r="GOF76" s="23"/>
      <c r="GOG76" s="23"/>
      <c r="GOH76" s="23"/>
      <c r="GOI76" s="23"/>
      <c r="GOJ76" s="23"/>
      <c r="GOK76" s="23"/>
      <c r="GOL76" s="23"/>
      <c r="GOM76" s="23"/>
      <c r="GON76" s="23"/>
      <c r="GOO76" s="23"/>
      <c r="GOP76" s="23"/>
      <c r="GOQ76" s="23"/>
      <c r="GOR76" s="23"/>
      <c r="GOS76" s="23"/>
      <c r="GOT76" s="23"/>
      <c r="GOU76" s="23"/>
      <c r="GOV76" s="23"/>
      <c r="GOW76" s="23"/>
      <c r="GOX76" s="23"/>
      <c r="GOY76" s="23"/>
      <c r="GOZ76" s="23"/>
      <c r="GPA76" s="23"/>
      <c r="GPB76" s="23"/>
      <c r="GPC76" s="23"/>
      <c r="GPD76" s="23"/>
      <c r="GPE76" s="23"/>
      <c r="GPF76" s="23"/>
      <c r="GPG76" s="23"/>
      <c r="GPH76" s="23"/>
      <c r="GPI76" s="23"/>
      <c r="GPJ76" s="23"/>
      <c r="GPK76" s="23"/>
      <c r="GPL76" s="23"/>
      <c r="GPM76" s="23"/>
      <c r="GPN76" s="23"/>
      <c r="GPO76" s="23"/>
      <c r="GPP76" s="23"/>
      <c r="GPQ76" s="23"/>
      <c r="GPR76" s="23"/>
      <c r="GPS76" s="23"/>
      <c r="GPT76" s="23"/>
      <c r="GPU76" s="23"/>
      <c r="GPV76" s="23"/>
      <c r="GPW76" s="23"/>
      <c r="GPX76" s="23"/>
      <c r="GPY76" s="23"/>
      <c r="GPZ76" s="23"/>
      <c r="GQA76" s="23"/>
      <c r="GQB76" s="23"/>
      <c r="GQC76" s="23"/>
      <c r="GQD76" s="23"/>
      <c r="GQE76" s="23"/>
      <c r="GQF76" s="23"/>
      <c r="GQG76" s="23"/>
      <c r="GQH76" s="23"/>
      <c r="GQI76" s="23"/>
      <c r="GQJ76" s="23"/>
      <c r="GQK76" s="23"/>
      <c r="GQL76" s="23"/>
      <c r="GQM76" s="23"/>
      <c r="GQN76" s="23"/>
      <c r="GQO76" s="23"/>
      <c r="GQP76" s="23"/>
      <c r="GQQ76" s="23"/>
      <c r="GQR76" s="23"/>
      <c r="GQS76" s="23"/>
      <c r="GQT76" s="23"/>
      <c r="GQU76" s="23"/>
      <c r="GQV76" s="23"/>
      <c r="GQW76" s="23"/>
      <c r="GQX76" s="23"/>
      <c r="GQY76" s="23"/>
      <c r="GQZ76" s="23"/>
      <c r="GRA76" s="23"/>
      <c r="GRB76" s="23"/>
      <c r="GRC76" s="23"/>
      <c r="GRD76" s="23"/>
      <c r="GRE76" s="23"/>
      <c r="GRF76" s="23"/>
      <c r="GRG76" s="23"/>
      <c r="GRH76" s="23"/>
      <c r="GRI76" s="23"/>
      <c r="GRJ76" s="23"/>
      <c r="GRK76" s="23"/>
      <c r="GRL76" s="23"/>
      <c r="GRM76" s="23"/>
      <c r="GRN76" s="23"/>
      <c r="GRO76" s="23"/>
      <c r="GRP76" s="23"/>
      <c r="GRQ76" s="23"/>
      <c r="GRR76" s="23"/>
      <c r="GRS76" s="23"/>
      <c r="GRT76" s="23"/>
      <c r="GRU76" s="23"/>
      <c r="GRV76" s="23"/>
      <c r="GRW76" s="23"/>
      <c r="GRX76" s="23"/>
      <c r="GRY76" s="23"/>
      <c r="GRZ76" s="23"/>
      <c r="GSA76" s="23"/>
      <c r="GSB76" s="23"/>
      <c r="GSC76" s="23"/>
      <c r="GSD76" s="23"/>
      <c r="GSE76" s="23"/>
      <c r="GSF76" s="23"/>
      <c r="GSG76" s="23"/>
      <c r="GSH76" s="23"/>
      <c r="GSI76" s="23"/>
      <c r="GSJ76" s="23"/>
      <c r="GSK76" s="23"/>
      <c r="GSL76" s="23"/>
      <c r="GSM76" s="23"/>
      <c r="GSN76" s="23"/>
      <c r="GSO76" s="23"/>
      <c r="GSP76" s="23"/>
      <c r="GSQ76" s="23"/>
      <c r="GSR76" s="23"/>
      <c r="GSS76" s="23"/>
      <c r="GST76" s="23"/>
      <c r="GSU76" s="23"/>
      <c r="GSV76" s="23"/>
      <c r="GSW76" s="23"/>
      <c r="GSX76" s="23"/>
      <c r="GSY76" s="23"/>
      <c r="GSZ76" s="23"/>
      <c r="GTA76" s="23"/>
      <c r="GTB76" s="23"/>
      <c r="GTC76" s="23"/>
      <c r="GTD76" s="23"/>
      <c r="GTE76" s="23"/>
      <c r="GTF76" s="23"/>
      <c r="GTG76" s="23"/>
      <c r="GTH76" s="23"/>
      <c r="GTI76" s="23"/>
      <c r="GTJ76" s="23"/>
      <c r="GTK76" s="23"/>
      <c r="GTL76" s="23"/>
      <c r="GTM76" s="23"/>
      <c r="GTN76" s="23"/>
      <c r="GTO76" s="23"/>
      <c r="GTP76" s="23"/>
      <c r="GTQ76" s="23"/>
      <c r="GTR76" s="23"/>
      <c r="GTS76" s="23"/>
      <c r="GTT76" s="23"/>
      <c r="GTU76" s="23"/>
      <c r="GTV76" s="23"/>
      <c r="GTW76" s="23"/>
      <c r="GTX76" s="23"/>
      <c r="GTY76" s="23"/>
      <c r="GTZ76" s="23"/>
      <c r="GUA76" s="23"/>
      <c r="GUB76" s="23"/>
      <c r="GUC76" s="23"/>
      <c r="GUD76" s="23"/>
      <c r="GUE76" s="23"/>
      <c r="GUF76" s="23"/>
      <c r="GUG76" s="23"/>
      <c r="GUH76" s="23"/>
      <c r="GUI76" s="23"/>
      <c r="GUJ76" s="23"/>
      <c r="GUK76" s="23"/>
      <c r="GUL76" s="23"/>
      <c r="GUM76" s="23"/>
      <c r="GUN76" s="23"/>
      <c r="GUO76" s="23"/>
      <c r="GUP76" s="23"/>
      <c r="GUQ76" s="23"/>
      <c r="GUR76" s="23"/>
      <c r="GUS76" s="23"/>
      <c r="GUT76" s="23"/>
      <c r="GUU76" s="23"/>
      <c r="GUV76" s="23"/>
      <c r="GUW76" s="23"/>
      <c r="GUX76" s="23"/>
      <c r="GUY76" s="23"/>
      <c r="GUZ76" s="23"/>
      <c r="GVA76" s="23"/>
      <c r="GVB76" s="23"/>
      <c r="GVC76" s="23"/>
      <c r="GVD76" s="23"/>
      <c r="GVE76" s="23"/>
      <c r="GVF76" s="23"/>
      <c r="GVG76" s="23"/>
      <c r="GVH76" s="23"/>
      <c r="GVI76" s="23"/>
      <c r="GVJ76" s="23"/>
      <c r="GVK76" s="23"/>
      <c r="GVL76" s="23"/>
      <c r="GVM76" s="23"/>
      <c r="GVN76" s="23"/>
      <c r="GVO76" s="23"/>
      <c r="GVP76" s="23"/>
      <c r="GVQ76" s="23"/>
      <c r="GVR76" s="23"/>
      <c r="GVS76" s="23"/>
      <c r="GVT76" s="23"/>
      <c r="GVU76" s="23"/>
      <c r="GVV76" s="23"/>
      <c r="GVW76" s="23"/>
      <c r="GVX76" s="23"/>
      <c r="GVY76" s="23"/>
      <c r="GVZ76" s="23"/>
      <c r="GWA76" s="23"/>
      <c r="GWB76" s="23"/>
      <c r="GWC76" s="23"/>
      <c r="GWD76" s="23"/>
      <c r="GWE76" s="23"/>
      <c r="GWF76" s="23"/>
      <c r="GWG76" s="23"/>
      <c r="GWH76" s="23"/>
      <c r="GWI76" s="23"/>
      <c r="GWJ76" s="23"/>
      <c r="GWK76" s="23"/>
      <c r="GWL76" s="23"/>
      <c r="GWM76" s="23"/>
      <c r="GWN76" s="23"/>
      <c r="GWO76" s="23"/>
      <c r="GWP76" s="23"/>
      <c r="GWQ76" s="23"/>
      <c r="GWR76" s="23"/>
      <c r="GWS76" s="23"/>
      <c r="GWT76" s="23"/>
      <c r="GWU76" s="23"/>
      <c r="GWV76" s="23"/>
      <c r="GWW76" s="23"/>
      <c r="GWX76" s="23"/>
      <c r="GWY76" s="23"/>
      <c r="GWZ76" s="23"/>
      <c r="GXA76" s="23"/>
      <c r="GXB76" s="23"/>
      <c r="GXC76" s="23"/>
      <c r="GXD76" s="23"/>
      <c r="GXE76" s="23"/>
      <c r="GXF76" s="23"/>
      <c r="GXG76" s="23"/>
      <c r="GXH76" s="23"/>
      <c r="GXI76" s="23"/>
      <c r="GXJ76" s="23"/>
      <c r="GXK76" s="23"/>
      <c r="GXL76" s="23"/>
      <c r="GXM76" s="23"/>
      <c r="GXN76" s="23"/>
      <c r="GXO76" s="23"/>
      <c r="GXP76" s="23"/>
      <c r="GXQ76" s="23"/>
      <c r="GXR76" s="23"/>
      <c r="GXS76" s="23"/>
      <c r="GXT76" s="23"/>
      <c r="GXU76" s="23"/>
      <c r="GXV76" s="23"/>
      <c r="GXW76" s="23"/>
      <c r="GXX76" s="23"/>
      <c r="GXY76" s="23"/>
      <c r="GXZ76" s="23"/>
      <c r="GYA76" s="23"/>
      <c r="GYB76" s="23"/>
      <c r="GYC76" s="23"/>
      <c r="GYD76" s="23"/>
      <c r="GYE76" s="23"/>
      <c r="GYF76" s="23"/>
      <c r="GYG76" s="23"/>
      <c r="GYH76" s="23"/>
      <c r="GYI76" s="23"/>
      <c r="GYJ76" s="23"/>
      <c r="GYK76" s="23"/>
      <c r="GYL76" s="23"/>
      <c r="GYM76" s="23"/>
      <c r="GYN76" s="23"/>
      <c r="GYO76" s="23"/>
      <c r="GYP76" s="23"/>
      <c r="GYQ76" s="23"/>
      <c r="GYR76" s="23"/>
      <c r="GYS76" s="23"/>
      <c r="GYT76" s="23"/>
      <c r="GYU76" s="23"/>
      <c r="GYV76" s="23"/>
      <c r="GYW76" s="23"/>
      <c r="GYX76" s="23"/>
      <c r="GYY76" s="23"/>
      <c r="GYZ76" s="23"/>
      <c r="GZA76" s="23"/>
      <c r="GZB76" s="23"/>
      <c r="GZC76" s="23"/>
      <c r="GZD76" s="23"/>
      <c r="GZE76" s="23"/>
      <c r="GZF76" s="23"/>
      <c r="GZG76" s="23"/>
      <c r="GZH76" s="23"/>
      <c r="GZI76" s="23"/>
      <c r="GZJ76" s="23"/>
      <c r="GZK76" s="23"/>
      <c r="GZL76" s="23"/>
      <c r="GZM76" s="23"/>
      <c r="GZN76" s="23"/>
      <c r="GZO76" s="23"/>
      <c r="GZP76" s="23"/>
      <c r="GZQ76" s="23"/>
      <c r="GZR76" s="23"/>
      <c r="GZS76" s="23"/>
      <c r="GZT76" s="23"/>
      <c r="GZU76" s="23"/>
      <c r="GZV76" s="23"/>
      <c r="GZW76" s="23"/>
      <c r="GZX76" s="23"/>
      <c r="GZY76" s="23"/>
      <c r="GZZ76" s="23"/>
      <c r="HAA76" s="23"/>
      <c r="HAB76" s="23"/>
      <c r="HAC76" s="23"/>
      <c r="HAD76" s="23"/>
      <c r="HAE76" s="23"/>
      <c r="HAF76" s="23"/>
      <c r="HAG76" s="23"/>
      <c r="HAH76" s="23"/>
      <c r="HAI76" s="23"/>
      <c r="HAJ76" s="23"/>
      <c r="HAK76" s="23"/>
      <c r="HAL76" s="23"/>
      <c r="HAM76" s="23"/>
      <c r="HAN76" s="23"/>
      <c r="HAO76" s="23"/>
      <c r="HAP76" s="23"/>
      <c r="HAQ76" s="23"/>
      <c r="HAR76" s="23"/>
      <c r="HAS76" s="23"/>
      <c r="HAT76" s="23"/>
      <c r="HAU76" s="23"/>
      <c r="HAV76" s="23"/>
      <c r="HAW76" s="23"/>
      <c r="HAX76" s="23"/>
      <c r="HAY76" s="23"/>
      <c r="HAZ76" s="23"/>
      <c r="HBA76" s="23"/>
      <c r="HBB76" s="23"/>
      <c r="HBC76" s="23"/>
      <c r="HBD76" s="23"/>
      <c r="HBE76" s="23"/>
      <c r="HBF76" s="23"/>
      <c r="HBG76" s="23"/>
      <c r="HBH76" s="23"/>
      <c r="HBI76" s="23"/>
      <c r="HBJ76" s="23"/>
      <c r="HBK76" s="23"/>
      <c r="HBL76" s="23"/>
      <c r="HBM76" s="23"/>
      <c r="HBN76" s="23"/>
      <c r="HBO76" s="23"/>
      <c r="HBP76" s="23"/>
      <c r="HBQ76" s="23"/>
      <c r="HBR76" s="23"/>
      <c r="HBS76" s="23"/>
      <c r="HBT76" s="23"/>
      <c r="HBU76" s="23"/>
      <c r="HBV76" s="23"/>
      <c r="HBW76" s="23"/>
      <c r="HBX76" s="23"/>
      <c r="HBY76" s="23"/>
      <c r="HBZ76" s="23"/>
      <c r="HCA76" s="23"/>
      <c r="HCB76" s="23"/>
      <c r="HCC76" s="23"/>
      <c r="HCD76" s="23"/>
      <c r="HCE76" s="23"/>
      <c r="HCF76" s="23"/>
      <c r="HCG76" s="23"/>
      <c r="HCH76" s="23"/>
      <c r="HCI76" s="23"/>
      <c r="HCJ76" s="23"/>
      <c r="HCK76" s="23"/>
      <c r="HCL76" s="23"/>
      <c r="HCM76" s="23"/>
      <c r="HCN76" s="23"/>
      <c r="HCO76" s="23"/>
      <c r="HCP76" s="23"/>
      <c r="HCQ76" s="23"/>
      <c r="HCR76" s="23"/>
      <c r="HCS76" s="23"/>
      <c r="HCT76" s="23"/>
      <c r="HCU76" s="23"/>
      <c r="HCV76" s="23"/>
      <c r="HCW76" s="23"/>
      <c r="HCX76" s="23"/>
      <c r="HCY76" s="23"/>
      <c r="HCZ76" s="23"/>
      <c r="HDA76" s="23"/>
      <c r="HDB76" s="23"/>
      <c r="HDC76" s="23"/>
      <c r="HDD76" s="23"/>
      <c r="HDE76" s="23"/>
      <c r="HDF76" s="23"/>
      <c r="HDG76" s="23"/>
      <c r="HDH76" s="23"/>
      <c r="HDI76" s="23"/>
      <c r="HDJ76" s="23"/>
      <c r="HDK76" s="23"/>
      <c r="HDL76" s="23"/>
      <c r="HDM76" s="23"/>
      <c r="HDN76" s="23"/>
      <c r="HDO76" s="23"/>
      <c r="HDP76" s="23"/>
      <c r="HDQ76" s="23"/>
      <c r="HDR76" s="23"/>
      <c r="HDS76" s="23"/>
      <c r="HDT76" s="23"/>
      <c r="HDU76" s="23"/>
      <c r="HDV76" s="23"/>
      <c r="HDW76" s="23"/>
      <c r="HDX76" s="23"/>
      <c r="HDY76" s="23"/>
      <c r="HDZ76" s="23"/>
      <c r="HEA76" s="23"/>
      <c r="HEB76" s="23"/>
      <c r="HEC76" s="23"/>
      <c r="HED76" s="23"/>
      <c r="HEE76" s="23"/>
      <c r="HEF76" s="23"/>
      <c r="HEG76" s="23"/>
      <c r="HEH76" s="23"/>
      <c r="HEI76" s="23"/>
      <c r="HEJ76" s="23"/>
      <c r="HEK76" s="23"/>
      <c r="HEL76" s="23"/>
      <c r="HEM76" s="23"/>
      <c r="HEN76" s="23"/>
      <c r="HEO76" s="23"/>
      <c r="HEP76" s="23"/>
      <c r="HEQ76" s="23"/>
      <c r="HER76" s="23"/>
      <c r="HES76" s="23"/>
      <c r="HET76" s="23"/>
      <c r="HEU76" s="23"/>
      <c r="HEV76" s="23"/>
      <c r="HEW76" s="23"/>
      <c r="HEX76" s="23"/>
      <c r="HEY76" s="23"/>
      <c r="HEZ76" s="23"/>
      <c r="HFA76" s="23"/>
      <c r="HFB76" s="23"/>
      <c r="HFC76" s="23"/>
      <c r="HFD76" s="23"/>
      <c r="HFE76" s="23"/>
      <c r="HFF76" s="23"/>
      <c r="HFG76" s="23"/>
      <c r="HFH76" s="23"/>
      <c r="HFI76" s="23"/>
      <c r="HFJ76" s="23"/>
      <c r="HFK76" s="23"/>
      <c r="HFL76" s="23"/>
      <c r="HFM76" s="23"/>
      <c r="HFN76" s="23"/>
      <c r="HFO76" s="23"/>
      <c r="HFP76" s="23"/>
      <c r="HFQ76" s="23"/>
      <c r="HFR76" s="23"/>
      <c r="HFS76" s="23"/>
      <c r="HFT76" s="23"/>
      <c r="HFU76" s="23"/>
      <c r="HFV76" s="23"/>
      <c r="HFW76" s="23"/>
      <c r="HFX76" s="23"/>
      <c r="HFY76" s="23"/>
      <c r="HFZ76" s="23"/>
      <c r="HGA76" s="23"/>
      <c r="HGB76" s="23"/>
      <c r="HGC76" s="23"/>
      <c r="HGD76" s="23"/>
      <c r="HGE76" s="23"/>
      <c r="HGF76" s="23"/>
      <c r="HGG76" s="23"/>
      <c r="HGH76" s="23"/>
      <c r="HGI76" s="23"/>
      <c r="HGJ76" s="23"/>
      <c r="HGK76" s="23"/>
      <c r="HGL76" s="23"/>
      <c r="HGM76" s="23"/>
      <c r="HGN76" s="23"/>
      <c r="HGO76" s="23"/>
      <c r="HGP76" s="23"/>
      <c r="HGQ76" s="23"/>
      <c r="HGR76" s="23"/>
      <c r="HGS76" s="23"/>
      <c r="HGT76" s="23"/>
      <c r="HGU76" s="23"/>
      <c r="HGV76" s="23"/>
      <c r="HGW76" s="23"/>
      <c r="HGX76" s="23"/>
      <c r="HGY76" s="23"/>
      <c r="HGZ76" s="23"/>
      <c r="HHA76" s="23"/>
      <c r="HHB76" s="23"/>
      <c r="HHC76" s="23"/>
      <c r="HHD76" s="23"/>
      <c r="HHE76" s="23"/>
      <c r="HHF76" s="23"/>
      <c r="HHG76" s="23"/>
      <c r="HHH76" s="23"/>
      <c r="HHI76" s="23"/>
      <c r="HHJ76" s="23"/>
      <c r="HHK76" s="23"/>
      <c r="HHL76" s="23"/>
      <c r="HHM76" s="23"/>
      <c r="HHN76" s="23"/>
      <c r="HHO76" s="23"/>
      <c r="HHP76" s="23"/>
      <c r="HHQ76" s="23"/>
      <c r="HHR76" s="23"/>
      <c r="HHS76" s="23"/>
      <c r="HHT76" s="23"/>
      <c r="HHU76" s="23"/>
      <c r="HHV76" s="23"/>
      <c r="HHW76" s="23"/>
      <c r="HHX76" s="23"/>
      <c r="HHY76" s="23"/>
      <c r="HHZ76" s="23"/>
      <c r="HIA76" s="23"/>
      <c r="HIB76" s="23"/>
      <c r="HIC76" s="23"/>
      <c r="HID76" s="23"/>
      <c r="HIE76" s="23"/>
      <c r="HIF76" s="23"/>
      <c r="HIG76" s="23"/>
      <c r="HIH76" s="23"/>
      <c r="HII76" s="23"/>
      <c r="HIJ76" s="23"/>
      <c r="HIK76" s="23"/>
      <c r="HIL76" s="23"/>
      <c r="HIM76" s="23"/>
      <c r="HIN76" s="23"/>
      <c r="HIO76" s="23"/>
      <c r="HIP76" s="23"/>
      <c r="HIQ76" s="23"/>
      <c r="HIR76" s="23"/>
      <c r="HIS76" s="23"/>
      <c r="HIT76" s="23"/>
      <c r="HIU76" s="23"/>
      <c r="HIV76" s="23"/>
      <c r="HIW76" s="23"/>
      <c r="HIX76" s="23"/>
      <c r="HIY76" s="23"/>
      <c r="HIZ76" s="23"/>
      <c r="HJA76" s="23"/>
      <c r="HJB76" s="23"/>
      <c r="HJC76" s="23"/>
      <c r="HJD76" s="23"/>
      <c r="HJE76" s="23"/>
      <c r="HJF76" s="23"/>
      <c r="HJG76" s="23"/>
      <c r="HJH76" s="23"/>
      <c r="HJI76" s="23"/>
      <c r="HJJ76" s="23"/>
      <c r="HJK76" s="23"/>
      <c r="HJL76" s="23"/>
      <c r="HJM76" s="23"/>
      <c r="HJN76" s="23"/>
      <c r="HJO76" s="23"/>
      <c r="HJP76" s="23"/>
      <c r="HJQ76" s="23"/>
      <c r="HJR76" s="23"/>
      <c r="HJS76" s="23"/>
      <c r="HJT76" s="23"/>
      <c r="HJU76" s="23"/>
      <c r="HJV76" s="23"/>
      <c r="HJW76" s="23"/>
      <c r="HJX76" s="23"/>
      <c r="HJY76" s="23"/>
      <c r="HJZ76" s="23"/>
      <c r="HKA76" s="23"/>
      <c r="HKB76" s="23"/>
      <c r="HKC76" s="23"/>
      <c r="HKD76" s="23"/>
      <c r="HKE76" s="23"/>
      <c r="HKF76" s="23"/>
      <c r="HKG76" s="23"/>
      <c r="HKH76" s="23"/>
      <c r="HKI76" s="23"/>
      <c r="HKJ76" s="23"/>
      <c r="HKK76" s="23"/>
      <c r="HKL76" s="23"/>
      <c r="HKM76" s="23"/>
      <c r="HKN76" s="23"/>
      <c r="HKO76" s="23"/>
      <c r="HKP76" s="23"/>
      <c r="HKQ76" s="23"/>
      <c r="HKR76" s="23"/>
      <c r="HKS76" s="23"/>
      <c r="HKT76" s="23"/>
      <c r="HKU76" s="23"/>
      <c r="HKV76" s="23"/>
      <c r="HKW76" s="23"/>
      <c r="HKX76" s="23"/>
      <c r="HKY76" s="23"/>
      <c r="HKZ76" s="23"/>
      <c r="HLA76" s="23"/>
      <c r="HLB76" s="23"/>
      <c r="HLC76" s="23"/>
      <c r="HLD76" s="23"/>
      <c r="HLE76" s="23"/>
      <c r="HLF76" s="23"/>
      <c r="HLG76" s="23"/>
      <c r="HLH76" s="23"/>
      <c r="HLI76" s="23"/>
      <c r="HLJ76" s="23"/>
      <c r="HLK76" s="23"/>
      <c r="HLL76" s="23"/>
      <c r="HLM76" s="23"/>
      <c r="HLN76" s="23"/>
      <c r="HLO76" s="23"/>
      <c r="HLP76" s="23"/>
      <c r="HLQ76" s="23"/>
      <c r="HLR76" s="23"/>
      <c r="HLS76" s="23"/>
      <c r="HLT76" s="23"/>
      <c r="HLU76" s="23"/>
      <c r="HLV76" s="23"/>
      <c r="HLW76" s="23"/>
      <c r="HLX76" s="23"/>
      <c r="HLY76" s="23"/>
      <c r="HLZ76" s="23"/>
      <c r="HMA76" s="23"/>
      <c r="HMB76" s="23"/>
      <c r="HMC76" s="23"/>
      <c r="HMD76" s="23"/>
      <c r="HME76" s="23"/>
      <c r="HMF76" s="23"/>
      <c r="HMG76" s="23"/>
      <c r="HMH76" s="23"/>
      <c r="HMI76" s="23"/>
      <c r="HMJ76" s="23"/>
      <c r="HMK76" s="23"/>
      <c r="HML76" s="23"/>
      <c r="HMM76" s="23"/>
      <c r="HMN76" s="23"/>
      <c r="HMO76" s="23"/>
      <c r="HMP76" s="23"/>
      <c r="HMQ76" s="23"/>
      <c r="HMR76" s="23"/>
      <c r="HMS76" s="23"/>
      <c r="HMT76" s="23"/>
      <c r="HMU76" s="23"/>
      <c r="HMV76" s="23"/>
      <c r="HMW76" s="23"/>
      <c r="HMX76" s="23"/>
      <c r="HMY76" s="23"/>
      <c r="HMZ76" s="23"/>
      <c r="HNA76" s="23"/>
      <c r="HNB76" s="23"/>
      <c r="HNC76" s="23"/>
      <c r="HND76" s="23"/>
      <c r="HNE76" s="23"/>
      <c r="HNF76" s="23"/>
      <c r="HNG76" s="23"/>
      <c r="HNH76" s="23"/>
      <c r="HNI76" s="23"/>
      <c r="HNJ76" s="23"/>
      <c r="HNK76" s="23"/>
      <c r="HNL76" s="23"/>
      <c r="HNM76" s="23"/>
      <c r="HNN76" s="23"/>
      <c r="HNO76" s="23"/>
      <c r="HNP76" s="23"/>
      <c r="HNQ76" s="23"/>
      <c r="HNR76" s="23"/>
      <c r="HNS76" s="23"/>
      <c r="HNT76" s="23"/>
      <c r="HNU76" s="23"/>
      <c r="HNV76" s="23"/>
      <c r="HNW76" s="23"/>
      <c r="HNX76" s="23"/>
      <c r="HNY76" s="23"/>
      <c r="HNZ76" s="23"/>
      <c r="HOA76" s="23"/>
      <c r="HOB76" s="23"/>
      <c r="HOC76" s="23"/>
      <c r="HOD76" s="23"/>
      <c r="HOE76" s="23"/>
      <c r="HOF76" s="23"/>
      <c r="HOG76" s="23"/>
      <c r="HOH76" s="23"/>
      <c r="HOI76" s="23"/>
      <c r="HOJ76" s="23"/>
      <c r="HOK76" s="23"/>
      <c r="HOL76" s="23"/>
      <c r="HOM76" s="23"/>
      <c r="HON76" s="23"/>
      <c r="HOO76" s="23"/>
      <c r="HOP76" s="23"/>
      <c r="HOQ76" s="23"/>
      <c r="HOR76" s="23"/>
      <c r="HOS76" s="23"/>
      <c r="HOT76" s="23"/>
      <c r="HOU76" s="23"/>
      <c r="HOV76" s="23"/>
      <c r="HOW76" s="23"/>
      <c r="HOX76" s="23"/>
      <c r="HOY76" s="23"/>
      <c r="HOZ76" s="23"/>
      <c r="HPA76" s="23"/>
      <c r="HPB76" s="23"/>
      <c r="HPC76" s="23"/>
      <c r="HPD76" s="23"/>
      <c r="HPE76" s="23"/>
      <c r="HPF76" s="23"/>
      <c r="HPG76" s="23"/>
      <c r="HPH76" s="23"/>
      <c r="HPI76" s="23"/>
      <c r="HPJ76" s="23"/>
      <c r="HPK76" s="23"/>
      <c r="HPL76" s="23"/>
      <c r="HPM76" s="23"/>
      <c r="HPN76" s="23"/>
      <c r="HPO76" s="23"/>
      <c r="HPP76" s="23"/>
      <c r="HPQ76" s="23"/>
      <c r="HPR76" s="23"/>
      <c r="HPS76" s="23"/>
      <c r="HPT76" s="23"/>
      <c r="HPU76" s="23"/>
      <c r="HPV76" s="23"/>
      <c r="HPW76" s="23"/>
      <c r="HPX76" s="23"/>
      <c r="HPY76" s="23"/>
      <c r="HPZ76" s="23"/>
      <c r="HQA76" s="23"/>
      <c r="HQB76" s="23"/>
      <c r="HQC76" s="23"/>
      <c r="HQD76" s="23"/>
      <c r="HQE76" s="23"/>
      <c r="HQF76" s="23"/>
      <c r="HQG76" s="23"/>
      <c r="HQH76" s="23"/>
      <c r="HQI76" s="23"/>
      <c r="HQJ76" s="23"/>
      <c r="HQK76" s="23"/>
      <c r="HQL76" s="23"/>
      <c r="HQM76" s="23"/>
      <c r="HQN76" s="23"/>
      <c r="HQO76" s="23"/>
      <c r="HQP76" s="23"/>
      <c r="HQQ76" s="23"/>
      <c r="HQR76" s="23"/>
      <c r="HQS76" s="23"/>
      <c r="HQT76" s="23"/>
      <c r="HQU76" s="23"/>
      <c r="HQV76" s="23"/>
      <c r="HQW76" s="23"/>
      <c r="HQX76" s="23"/>
      <c r="HQY76" s="23"/>
      <c r="HQZ76" s="23"/>
      <c r="HRA76" s="23"/>
      <c r="HRB76" s="23"/>
      <c r="HRC76" s="23"/>
      <c r="HRD76" s="23"/>
      <c r="HRE76" s="23"/>
      <c r="HRF76" s="23"/>
      <c r="HRG76" s="23"/>
      <c r="HRH76" s="23"/>
      <c r="HRI76" s="23"/>
      <c r="HRJ76" s="23"/>
      <c r="HRK76" s="23"/>
      <c r="HRL76" s="23"/>
      <c r="HRM76" s="23"/>
      <c r="HRN76" s="23"/>
      <c r="HRO76" s="23"/>
      <c r="HRP76" s="23"/>
      <c r="HRQ76" s="23"/>
      <c r="HRR76" s="23"/>
      <c r="HRS76" s="23"/>
      <c r="HRT76" s="23"/>
      <c r="HRU76" s="23"/>
      <c r="HRV76" s="23"/>
      <c r="HRW76" s="23"/>
      <c r="HRX76" s="23"/>
      <c r="HRY76" s="23"/>
      <c r="HRZ76" s="23"/>
      <c r="HSA76" s="23"/>
      <c r="HSB76" s="23"/>
      <c r="HSC76" s="23"/>
      <c r="HSD76" s="23"/>
      <c r="HSE76" s="23"/>
      <c r="HSF76" s="23"/>
      <c r="HSG76" s="23"/>
      <c r="HSH76" s="23"/>
      <c r="HSI76" s="23"/>
      <c r="HSJ76" s="23"/>
      <c r="HSK76" s="23"/>
      <c r="HSL76" s="23"/>
      <c r="HSM76" s="23"/>
      <c r="HSN76" s="23"/>
      <c r="HSO76" s="23"/>
      <c r="HSP76" s="23"/>
      <c r="HSQ76" s="23"/>
      <c r="HSR76" s="23"/>
      <c r="HSS76" s="23"/>
      <c r="HST76" s="23"/>
      <c r="HSU76" s="23"/>
      <c r="HSV76" s="23"/>
      <c r="HSW76" s="23"/>
      <c r="HSX76" s="23"/>
      <c r="HSY76" s="23"/>
      <c r="HSZ76" s="23"/>
      <c r="HTA76" s="23"/>
      <c r="HTB76" s="23"/>
      <c r="HTC76" s="23"/>
      <c r="HTD76" s="23"/>
      <c r="HTE76" s="23"/>
      <c r="HTF76" s="23"/>
      <c r="HTG76" s="23"/>
      <c r="HTH76" s="23"/>
      <c r="HTI76" s="23"/>
      <c r="HTJ76" s="23"/>
      <c r="HTK76" s="23"/>
      <c r="HTL76" s="23"/>
      <c r="HTM76" s="23"/>
      <c r="HTN76" s="23"/>
      <c r="HTO76" s="23"/>
      <c r="HTP76" s="23"/>
      <c r="HTQ76" s="23"/>
      <c r="HTR76" s="23"/>
      <c r="HTS76" s="23"/>
      <c r="HTT76" s="23"/>
      <c r="HTU76" s="23"/>
      <c r="HTV76" s="23"/>
      <c r="HTW76" s="23"/>
      <c r="HTX76" s="23"/>
      <c r="HTY76" s="23"/>
      <c r="HTZ76" s="23"/>
      <c r="HUA76" s="23"/>
      <c r="HUB76" s="23"/>
      <c r="HUC76" s="23"/>
      <c r="HUD76" s="23"/>
      <c r="HUE76" s="23"/>
      <c r="HUF76" s="23"/>
      <c r="HUG76" s="23"/>
      <c r="HUH76" s="23"/>
      <c r="HUI76" s="23"/>
      <c r="HUJ76" s="23"/>
      <c r="HUK76" s="23"/>
      <c r="HUL76" s="23"/>
      <c r="HUM76" s="23"/>
      <c r="HUN76" s="23"/>
      <c r="HUO76" s="23"/>
      <c r="HUP76" s="23"/>
      <c r="HUQ76" s="23"/>
      <c r="HUR76" s="23"/>
      <c r="HUS76" s="23"/>
      <c r="HUT76" s="23"/>
      <c r="HUU76" s="23"/>
      <c r="HUV76" s="23"/>
      <c r="HUW76" s="23"/>
      <c r="HUX76" s="23"/>
      <c r="HUY76" s="23"/>
      <c r="HUZ76" s="23"/>
      <c r="HVA76" s="23"/>
      <c r="HVB76" s="23"/>
      <c r="HVC76" s="23"/>
      <c r="HVD76" s="23"/>
      <c r="HVE76" s="23"/>
      <c r="HVF76" s="23"/>
      <c r="HVG76" s="23"/>
      <c r="HVH76" s="23"/>
      <c r="HVI76" s="23"/>
      <c r="HVJ76" s="23"/>
      <c r="HVK76" s="23"/>
      <c r="HVL76" s="23"/>
      <c r="HVM76" s="23"/>
      <c r="HVN76" s="23"/>
      <c r="HVO76" s="23"/>
      <c r="HVP76" s="23"/>
      <c r="HVQ76" s="23"/>
      <c r="HVR76" s="23"/>
      <c r="HVS76" s="23"/>
      <c r="HVT76" s="23"/>
      <c r="HVU76" s="23"/>
      <c r="HVV76" s="23"/>
      <c r="HVW76" s="23"/>
      <c r="HVX76" s="23"/>
      <c r="HVY76" s="23"/>
      <c r="HVZ76" s="23"/>
      <c r="HWA76" s="23"/>
      <c r="HWB76" s="23"/>
      <c r="HWC76" s="23"/>
      <c r="HWD76" s="23"/>
      <c r="HWE76" s="23"/>
      <c r="HWF76" s="23"/>
      <c r="HWG76" s="23"/>
      <c r="HWH76" s="23"/>
      <c r="HWI76" s="23"/>
      <c r="HWJ76" s="23"/>
      <c r="HWK76" s="23"/>
      <c r="HWL76" s="23"/>
      <c r="HWM76" s="23"/>
      <c r="HWN76" s="23"/>
      <c r="HWO76" s="23"/>
      <c r="HWP76" s="23"/>
      <c r="HWQ76" s="23"/>
      <c r="HWR76" s="23"/>
      <c r="HWS76" s="23"/>
      <c r="HWT76" s="23"/>
      <c r="HWU76" s="23"/>
      <c r="HWV76" s="23"/>
      <c r="HWW76" s="23"/>
      <c r="HWX76" s="23"/>
      <c r="HWY76" s="23"/>
      <c r="HWZ76" s="23"/>
      <c r="HXA76" s="23"/>
      <c r="HXB76" s="23"/>
      <c r="HXC76" s="23"/>
      <c r="HXD76" s="23"/>
      <c r="HXE76" s="23"/>
      <c r="HXF76" s="23"/>
      <c r="HXG76" s="23"/>
      <c r="HXH76" s="23"/>
      <c r="HXI76" s="23"/>
      <c r="HXJ76" s="23"/>
      <c r="HXK76" s="23"/>
      <c r="HXL76" s="23"/>
      <c r="HXM76" s="23"/>
      <c r="HXN76" s="23"/>
      <c r="HXO76" s="23"/>
      <c r="HXP76" s="23"/>
      <c r="HXQ76" s="23"/>
      <c r="HXR76" s="23"/>
      <c r="HXS76" s="23"/>
      <c r="HXT76" s="23"/>
      <c r="HXU76" s="23"/>
      <c r="HXV76" s="23"/>
      <c r="HXW76" s="23"/>
      <c r="HXX76" s="23"/>
      <c r="HXY76" s="23"/>
      <c r="HXZ76" s="23"/>
      <c r="HYA76" s="23"/>
      <c r="HYB76" s="23"/>
      <c r="HYC76" s="23"/>
      <c r="HYD76" s="23"/>
      <c r="HYE76" s="23"/>
      <c r="HYF76" s="23"/>
      <c r="HYG76" s="23"/>
      <c r="HYH76" s="23"/>
      <c r="HYI76" s="23"/>
      <c r="HYJ76" s="23"/>
      <c r="HYK76" s="23"/>
      <c r="HYL76" s="23"/>
      <c r="HYM76" s="23"/>
      <c r="HYN76" s="23"/>
      <c r="HYO76" s="23"/>
      <c r="HYP76" s="23"/>
      <c r="HYQ76" s="23"/>
      <c r="HYR76" s="23"/>
      <c r="HYS76" s="23"/>
      <c r="HYT76" s="23"/>
      <c r="HYU76" s="23"/>
      <c r="HYV76" s="23"/>
      <c r="HYW76" s="23"/>
      <c r="HYX76" s="23"/>
      <c r="HYY76" s="23"/>
      <c r="HYZ76" s="23"/>
      <c r="HZA76" s="23"/>
      <c r="HZB76" s="23"/>
      <c r="HZC76" s="23"/>
      <c r="HZD76" s="23"/>
      <c r="HZE76" s="23"/>
      <c r="HZF76" s="23"/>
      <c r="HZG76" s="23"/>
      <c r="HZH76" s="23"/>
      <c r="HZI76" s="23"/>
      <c r="HZJ76" s="23"/>
      <c r="HZK76" s="23"/>
      <c r="HZL76" s="23"/>
      <c r="HZM76" s="23"/>
      <c r="HZN76" s="23"/>
      <c r="HZO76" s="23"/>
      <c r="HZP76" s="23"/>
      <c r="HZQ76" s="23"/>
      <c r="HZR76" s="23"/>
      <c r="HZS76" s="23"/>
      <c r="HZT76" s="23"/>
      <c r="HZU76" s="23"/>
      <c r="HZV76" s="23"/>
      <c r="HZW76" s="23"/>
      <c r="HZX76" s="23"/>
      <c r="HZY76" s="23"/>
      <c r="HZZ76" s="23"/>
      <c r="IAA76" s="23"/>
      <c r="IAB76" s="23"/>
      <c r="IAC76" s="23"/>
      <c r="IAD76" s="23"/>
      <c r="IAE76" s="23"/>
      <c r="IAF76" s="23"/>
      <c r="IAG76" s="23"/>
      <c r="IAH76" s="23"/>
      <c r="IAI76" s="23"/>
      <c r="IAJ76" s="23"/>
      <c r="IAK76" s="23"/>
      <c r="IAL76" s="23"/>
      <c r="IAM76" s="23"/>
      <c r="IAN76" s="23"/>
      <c r="IAO76" s="23"/>
      <c r="IAP76" s="23"/>
      <c r="IAQ76" s="23"/>
      <c r="IAR76" s="23"/>
      <c r="IAS76" s="23"/>
      <c r="IAT76" s="23"/>
      <c r="IAU76" s="23"/>
      <c r="IAV76" s="23"/>
      <c r="IAW76" s="23"/>
      <c r="IAX76" s="23"/>
      <c r="IAY76" s="23"/>
      <c r="IAZ76" s="23"/>
      <c r="IBA76" s="23"/>
      <c r="IBB76" s="23"/>
      <c r="IBC76" s="23"/>
      <c r="IBD76" s="23"/>
      <c r="IBE76" s="23"/>
      <c r="IBF76" s="23"/>
      <c r="IBG76" s="23"/>
      <c r="IBH76" s="23"/>
      <c r="IBI76" s="23"/>
      <c r="IBJ76" s="23"/>
      <c r="IBK76" s="23"/>
      <c r="IBL76" s="23"/>
      <c r="IBM76" s="23"/>
      <c r="IBN76" s="23"/>
      <c r="IBO76" s="23"/>
      <c r="IBP76" s="23"/>
      <c r="IBQ76" s="23"/>
      <c r="IBR76" s="23"/>
      <c r="IBS76" s="23"/>
      <c r="IBT76" s="23"/>
      <c r="IBU76" s="23"/>
      <c r="IBV76" s="23"/>
      <c r="IBW76" s="23"/>
      <c r="IBX76" s="23"/>
      <c r="IBY76" s="23"/>
      <c r="IBZ76" s="23"/>
      <c r="ICA76" s="23"/>
      <c r="ICB76" s="23"/>
      <c r="ICC76" s="23"/>
      <c r="ICD76" s="23"/>
      <c r="ICE76" s="23"/>
      <c r="ICF76" s="23"/>
      <c r="ICG76" s="23"/>
      <c r="ICH76" s="23"/>
      <c r="ICI76" s="23"/>
      <c r="ICJ76" s="23"/>
      <c r="ICK76" s="23"/>
      <c r="ICL76" s="23"/>
      <c r="ICM76" s="23"/>
      <c r="ICN76" s="23"/>
      <c r="ICO76" s="23"/>
      <c r="ICP76" s="23"/>
      <c r="ICQ76" s="23"/>
      <c r="ICR76" s="23"/>
      <c r="ICS76" s="23"/>
      <c r="ICT76" s="23"/>
      <c r="ICU76" s="23"/>
      <c r="ICV76" s="23"/>
      <c r="ICW76" s="23"/>
      <c r="ICX76" s="23"/>
      <c r="ICY76" s="23"/>
      <c r="ICZ76" s="23"/>
      <c r="IDA76" s="23"/>
      <c r="IDB76" s="23"/>
      <c r="IDC76" s="23"/>
      <c r="IDD76" s="23"/>
      <c r="IDE76" s="23"/>
      <c r="IDF76" s="23"/>
      <c r="IDG76" s="23"/>
      <c r="IDH76" s="23"/>
      <c r="IDI76" s="23"/>
      <c r="IDJ76" s="23"/>
      <c r="IDK76" s="23"/>
      <c r="IDL76" s="23"/>
      <c r="IDM76" s="23"/>
      <c r="IDN76" s="23"/>
      <c r="IDO76" s="23"/>
      <c r="IDP76" s="23"/>
      <c r="IDQ76" s="23"/>
      <c r="IDR76" s="23"/>
      <c r="IDS76" s="23"/>
      <c r="IDT76" s="23"/>
      <c r="IDU76" s="23"/>
      <c r="IDV76" s="23"/>
      <c r="IDW76" s="23"/>
      <c r="IDX76" s="23"/>
      <c r="IDY76" s="23"/>
      <c r="IDZ76" s="23"/>
      <c r="IEA76" s="23"/>
      <c r="IEB76" s="23"/>
      <c r="IEC76" s="23"/>
      <c r="IED76" s="23"/>
      <c r="IEE76" s="23"/>
      <c r="IEF76" s="23"/>
      <c r="IEG76" s="23"/>
      <c r="IEH76" s="23"/>
      <c r="IEI76" s="23"/>
      <c r="IEJ76" s="23"/>
      <c r="IEK76" s="23"/>
      <c r="IEL76" s="23"/>
      <c r="IEM76" s="23"/>
      <c r="IEN76" s="23"/>
      <c r="IEO76" s="23"/>
      <c r="IEP76" s="23"/>
      <c r="IEQ76" s="23"/>
      <c r="IER76" s="23"/>
      <c r="IES76" s="23"/>
      <c r="IET76" s="23"/>
      <c r="IEU76" s="23"/>
      <c r="IEV76" s="23"/>
      <c r="IEW76" s="23"/>
      <c r="IEX76" s="23"/>
      <c r="IEY76" s="23"/>
      <c r="IEZ76" s="23"/>
      <c r="IFA76" s="23"/>
      <c r="IFB76" s="23"/>
      <c r="IFC76" s="23"/>
      <c r="IFD76" s="23"/>
      <c r="IFE76" s="23"/>
      <c r="IFF76" s="23"/>
      <c r="IFG76" s="23"/>
      <c r="IFH76" s="23"/>
      <c r="IFI76" s="23"/>
      <c r="IFJ76" s="23"/>
      <c r="IFK76" s="23"/>
      <c r="IFL76" s="23"/>
      <c r="IFM76" s="23"/>
      <c r="IFN76" s="23"/>
      <c r="IFO76" s="23"/>
      <c r="IFP76" s="23"/>
      <c r="IFQ76" s="23"/>
      <c r="IFR76" s="23"/>
      <c r="IFS76" s="23"/>
      <c r="IFT76" s="23"/>
      <c r="IFU76" s="23"/>
      <c r="IFV76" s="23"/>
      <c r="IFW76" s="23"/>
      <c r="IFX76" s="23"/>
      <c r="IFY76" s="23"/>
      <c r="IFZ76" s="23"/>
      <c r="IGA76" s="23"/>
      <c r="IGB76" s="23"/>
      <c r="IGC76" s="23"/>
      <c r="IGD76" s="23"/>
      <c r="IGE76" s="23"/>
      <c r="IGF76" s="23"/>
      <c r="IGG76" s="23"/>
      <c r="IGH76" s="23"/>
      <c r="IGI76" s="23"/>
      <c r="IGJ76" s="23"/>
      <c r="IGK76" s="23"/>
      <c r="IGL76" s="23"/>
      <c r="IGM76" s="23"/>
      <c r="IGN76" s="23"/>
      <c r="IGO76" s="23"/>
      <c r="IGP76" s="23"/>
      <c r="IGQ76" s="23"/>
      <c r="IGR76" s="23"/>
      <c r="IGS76" s="23"/>
      <c r="IGT76" s="23"/>
      <c r="IGU76" s="23"/>
      <c r="IGV76" s="23"/>
      <c r="IGW76" s="23"/>
      <c r="IGX76" s="23"/>
      <c r="IGY76" s="23"/>
      <c r="IGZ76" s="23"/>
      <c r="IHA76" s="23"/>
      <c r="IHB76" s="23"/>
      <c r="IHC76" s="23"/>
      <c r="IHD76" s="23"/>
      <c r="IHE76" s="23"/>
      <c r="IHF76" s="23"/>
      <c r="IHG76" s="23"/>
      <c r="IHH76" s="23"/>
      <c r="IHI76" s="23"/>
      <c r="IHJ76" s="23"/>
      <c r="IHK76" s="23"/>
      <c r="IHL76" s="23"/>
      <c r="IHM76" s="23"/>
      <c r="IHN76" s="23"/>
      <c r="IHO76" s="23"/>
      <c r="IHP76" s="23"/>
      <c r="IHQ76" s="23"/>
      <c r="IHR76" s="23"/>
      <c r="IHS76" s="23"/>
      <c r="IHT76" s="23"/>
      <c r="IHU76" s="23"/>
      <c r="IHV76" s="23"/>
      <c r="IHW76" s="23"/>
      <c r="IHX76" s="23"/>
      <c r="IHY76" s="23"/>
      <c r="IHZ76" s="23"/>
      <c r="IIA76" s="23"/>
      <c r="IIB76" s="23"/>
      <c r="IIC76" s="23"/>
      <c r="IID76" s="23"/>
      <c r="IIE76" s="23"/>
      <c r="IIF76" s="23"/>
      <c r="IIG76" s="23"/>
      <c r="IIH76" s="23"/>
      <c r="III76" s="23"/>
      <c r="IIJ76" s="23"/>
      <c r="IIK76" s="23"/>
      <c r="IIL76" s="23"/>
      <c r="IIM76" s="23"/>
      <c r="IIN76" s="23"/>
      <c r="IIO76" s="23"/>
      <c r="IIP76" s="23"/>
      <c r="IIQ76" s="23"/>
      <c r="IIR76" s="23"/>
      <c r="IIS76" s="23"/>
      <c r="IIT76" s="23"/>
      <c r="IIU76" s="23"/>
      <c r="IIV76" s="23"/>
      <c r="IIW76" s="23"/>
      <c r="IIX76" s="23"/>
      <c r="IIY76" s="23"/>
      <c r="IIZ76" s="23"/>
      <c r="IJA76" s="23"/>
      <c r="IJB76" s="23"/>
      <c r="IJC76" s="23"/>
      <c r="IJD76" s="23"/>
      <c r="IJE76" s="23"/>
      <c r="IJF76" s="23"/>
      <c r="IJG76" s="23"/>
      <c r="IJH76" s="23"/>
      <c r="IJI76" s="23"/>
      <c r="IJJ76" s="23"/>
      <c r="IJK76" s="23"/>
      <c r="IJL76" s="23"/>
      <c r="IJM76" s="23"/>
      <c r="IJN76" s="23"/>
      <c r="IJO76" s="23"/>
      <c r="IJP76" s="23"/>
      <c r="IJQ76" s="23"/>
      <c r="IJR76" s="23"/>
      <c r="IJS76" s="23"/>
      <c r="IJT76" s="23"/>
      <c r="IJU76" s="23"/>
      <c r="IJV76" s="23"/>
      <c r="IJW76" s="23"/>
      <c r="IJX76" s="23"/>
      <c r="IJY76" s="23"/>
      <c r="IJZ76" s="23"/>
      <c r="IKA76" s="23"/>
      <c r="IKB76" s="23"/>
      <c r="IKC76" s="23"/>
      <c r="IKD76" s="23"/>
      <c r="IKE76" s="23"/>
      <c r="IKF76" s="23"/>
      <c r="IKG76" s="23"/>
      <c r="IKH76" s="23"/>
      <c r="IKI76" s="23"/>
      <c r="IKJ76" s="23"/>
      <c r="IKK76" s="23"/>
      <c r="IKL76" s="23"/>
      <c r="IKM76" s="23"/>
      <c r="IKN76" s="23"/>
      <c r="IKO76" s="23"/>
      <c r="IKP76" s="23"/>
      <c r="IKQ76" s="23"/>
      <c r="IKR76" s="23"/>
      <c r="IKS76" s="23"/>
      <c r="IKT76" s="23"/>
      <c r="IKU76" s="23"/>
      <c r="IKV76" s="23"/>
      <c r="IKW76" s="23"/>
      <c r="IKX76" s="23"/>
      <c r="IKY76" s="23"/>
      <c r="IKZ76" s="23"/>
      <c r="ILA76" s="23"/>
      <c r="ILB76" s="23"/>
      <c r="ILC76" s="23"/>
      <c r="ILD76" s="23"/>
      <c r="ILE76" s="23"/>
      <c r="ILF76" s="23"/>
      <c r="ILG76" s="23"/>
      <c r="ILH76" s="23"/>
      <c r="ILI76" s="23"/>
      <c r="ILJ76" s="23"/>
      <c r="ILK76" s="23"/>
      <c r="ILL76" s="23"/>
      <c r="ILM76" s="23"/>
      <c r="ILN76" s="23"/>
      <c r="ILO76" s="23"/>
      <c r="ILP76" s="23"/>
      <c r="ILQ76" s="23"/>
      <c r="ILR76" s="23"/>
      <c r="ILS76" s="23"/>
      <c r="ILT76" s="23"/>
      <c r="ILU76" s="23"/>
      <c r="ILV76" s="23"/>
      <c r="ILW76" s="23"/>
      <c r="ILX76" s="23"/>
      <c r="ILY76" s="23"/>
      <c r="ILZ76" s="23"/>
      <c r="IMA76" s="23"/>
      <c r="IMB76" s="23"/>
      <c r="IMC76" s="23"/>
      <c r="IMD76" s="23"/>
      <c r="IME76" s="23"/>
      <c r="IMF76" s="23"/>
      <c r="IMG76" s="23"/>
      <c r="IMH76" s="23"/>
      <c r="IMI76" s="23"/>
      <c r="IMJ76" s="23"/>
      <c r="IMK76" s="23"/>
      <c r="IML76" s="23"/>
      <c r="IMM76" s="23"/>
      <c r="IMN76" s="23"/>
      <c r="IMO76" s="23"/>
      <c r="IMP76" s="23"/>
      <c r="IMQ76" s="23"/>
      <c r="IMR76" s="23"/>
      <c r="IMS76" s="23"/>
      <c r="IMT76" s="23"/>
      <c r="IMU76" s="23"/>
      <c r="IMV76" s="23"/>
      <c r="IMW76" s="23"/>
      <c r="IMX76" s="23"/>
      <c r="IMY76" s="23"/>
      <c r="IMZ76" s="23"/>
      <c r="INA76" s="23"/>
      <c r="INB76" s="23"/>
      <c r="INC76" s="23"/>
      <c r="IND76" s="23"/>
      <c r="INE76" s="23"/>
      <c r="INF76" s="23"/>
      <c r="ING76" s="23"/>
      <c r="INH76" s="23"/>
      <c r="INI76" s="23"/>
      <c r="INJ76" s="23"/>
      <c r="INK76" s="23"/>
      <c r="INL76" s="23"/>
      <c r="INM76" s="23"/>
      <c r="INN76" s="23"/>
      <c r="INO76" s="23"/>
      <c r="INP76" s="23"/>
      <c r="INQ76" s="23"/>
      <c r="INR76" s="23"/>
      <c r="INS76" s="23"/>
      <c r="INT76" s="23"/>
      <c r="INU76" s="23"/>
      <c r="INV76" s="23"/>
      <c r="INW76" s="23"/>
      <c r="INX76" s="23"/>
      <c r="INY76" s="23"/>
      <c r="INZ76" s="23"/>
      <c r="IOA76" s="23"/>
      <c r="IOB76" s="23"/>
      <c r="IOC76" s="23"/>
      <c r="IOD76" s="23"/>
      <c r="IOE76" s="23"/>
      <c r="IOF76" s="23"/>
      <c r="IOG76" s="23"/>
      <c r="IOH76" s="23"/>
      <c r="IOI76" s="23"/>
      <c r="IOJ76" s="23"/>
      <c r="IOK76" s="23"/>
      <c r="IOL76" s="23"/>
      <c r="IOM76" s="23"/>
      <c r="ION76" s="23"/>
      <c r="IOO76" s="23"/>
      <c r="IOP76" s="23"/>
      <c r="IOQ76" s="23"/>
      <c r="IOR76" s="23"/>
      <c r="IOS76" s="23"/>
      <c r="IOT76" s="23"/>
      <c r="IOU76" s="23"/>
      <c r="IOV76" s="23"/>
      <c r="IOW76" s="23"/>
      <c r="IOX76" s="23"/>
      <c r="IOY76" s="23"/>
      <c r="IOZ76" s="23"/>
      <c r="IPA76" s="23"/>
      <c r="IPB76" s="23"/>
      <c r="IPC76" s="23"/>
      <c r="IPD76" s="23"/>
      <c r="IPE76" s="23"/>
      <c r="IPF76" s="23"/>
      <c r="IPG76" s="23"/>
      <c r="IPH76" s="23"/>
      <c r="IPI76" s="23"/>
      <c r="IPJ76" s="23"/>
      <c r="IPK76" s="23"/>
      <c r="IPL76" s="23"/>
      <c r="IPM76" s="23"/>
      <c r="IPN76" s="23"/>
      <c r="IPO76" s="23"/>
      <c r="IPP76" s="23"/>
      <c r="IPQ76" s="23"/>
      <c r="IPR76" s="23"/>
      <c r="IPS76" s="23"/>
      <c r="IPT76" s="23"/>
      <c r="IPU76" s="23"/>
      <c r="IPV76" s="23"/>
      <c r="IPW76" s="23"/>
      <c r="IPX76" s="23"/>
      <c r="IPY76" s="23"/>
      <c r="IPZ76" s="23"/>
      <c r="IQA76" s="23"/>
      <c r="IQB76" s="23"/>
      <c r="IQC76" s="23"/>
      <c r="IQD76" s="23"/>
      <c r="IQE76" s="23"/>
      <c r="IQF76" s="23"/>
      <c r="IQG76" s="23"/>
      <c r="IQH76" s="23"/>
      <c r="IQI76" s="23"/>
      <c r="IQJ76" s="23"/>
      <c r="IQK76" s="23"/>
      <c r="IQL76" s="23"/>
      <c r="IQM76" s="23"/>
      <c r="IQN76" s="23"/>
      <c r="IQO76" s="23"/>
      <c r="IQP76" s="23"/>
      <c r="IQQ76" s="23"/>
      <c r="IQR76" s="23"/>
      <c r="IQS76" s="23"/>
      <c r="IQT76" s="23"/>
      <c r="IQU76" s="23"/>
      <c r="IQV76" s="23"/>
      <c r="IQW76" s="23"/>
      <c r="IQX76" s="23"/>
      <c r="IQY76" s="23"/>
      <c r="IQZ76" s="23"/>
      <c r="IRA76" s="23"/>
      <c r="IRB76" s="23"/>
      <c r="IRC76" s="23"/>
      <c r="IRD76" s="23"/>
      <c r="IRE76" s="23"/>
      <c r="IRF76" s="23"/>
      <c r="IRG76" s="23"/>
      <c r="IRH76" s="23"/>
      <c r="IRI76" s="23"/>
      <c r="IRJ76" s="23"/>
      <c r="IRK76" s="23"/>
      <c r="IRL76" s="23"/>
      <c r="IRM76" s="23"/>
      <c r="IRN76" s="23"/>
      <c r="IRO76" s="23"/>
      <c r="IRP76" s="23"/>
      <c r="IRQ76" s="23"/>
      <c r="IRR76" s="23"/>
      <c r="IRS76" s="23"/>
      <c r="IRT76" s="23"/>
      <c r="IRU76" s="23"/>
      <c r="IRV76" s="23"/>
      <c r="IRW76" s="23"/>
      <c r="IRX76" s="23"/>
      <c r="IRY76" s="23"/>
      <c r="IRZ76" s="23"/>
      <c r="ISA76" s="23"/>
      <c r="ISB76" s="23"/>
      <c r="ISC76" s="23"/>
      <c r="ISD76" s="23"/>
      <c r="ISE76" s="23"/>
      <c r="ISF76" s="23"/>
      <c r="ISG76" s="23"/>
      <c r="ISH76" s="23"/>
      <c r="ISI76" s="23"/>
      <c r="ISJ76" s="23"/>
      <c r="ISK76" s="23"/>
      <c r="ISL76" s="23"/>
      <c r="ISM76" s="23"/>
      <c r="ISN76" s="23"/>
      <c r="ISO76" s="23"/>
      <c r="ISP76" s="23"/>
      <c r="ISQ76" s="23"/>
      <c r="ISR76" s="23"/>
      <c r="ISS76" s="23"/>
      <c r="IST76" s="23"/>
      <c r="ISU76" s="23"/>
      <c r="ISV76" s="23"/>
      <c r="ISW76" s="23"/>
      <c r="ISX76" s="23"/>
      <c r="ISY76" s="23"/>
      <c r="ISZ76" s="23"/>
      <c r="ITA76" s="23"/>
      <c r="ITB76" s="23"/>
      <c r="ITC76" s="23"/>
      <c r="ITD76" s="23"/>
      <c r="ITE76" s="23"/>
      <c r="ITF76" s="23"/>
      <c r="ITG76" s="23"/>
      <c r="ITH76" s="23"/>
      <c r="ITI76" s="23"/>
      <c r="ITJ76" s="23"/>
      <c r="ITK76" s="23"/>
      <c r="ITL76" s="23"/>
      <c r="ITM76" s="23"/>
      <c r="ITN76" s="23"/>
      <c r="ITO76" s="23"/>
      <c r="ITP76" s="23"/>
      <c r="ITQ76" s="23"/>
      <c r="ITR76" s="23"/>
      <c r="ITS76" s="23"/>
      <c r="ITT76" s="23"/>
      <c r="ITU76" s="23"/>
      <c r="ITV76" s="23"/>
      <c r="ITW76" s="23"/>
      <c r="ITX76" s="23"/>
      <c r="ITY76" s="23"/>
      <c r="ITZ76" s="23"/>
      <c r="IUA76" s="23"/>
      <c r="IUB76" s="23"/>
      <c r="IUC76" s="23"/>
      <c r="IUD76" s="23"/>
      <c r="IUE76" s="23"/>
      <c r="IUF76" s="23"/>
      <c r="IUG76" s="23"/>
      <c r="IUH76" s="23"/>
      <c r="IUI76" s="23"/>
      <c r="IUJ76" s="23"/>
      <c r="IUK76" s="23"/>
      <c r="IUL76" s="23"/>
      <c r="IUM76" s="23"/>
      <c r="IUN76" s="23"/>
      <c r="IUO76" s="23"/>
      <c r="IUP76" s="23"/>
      <c r="IUQ76" s="23"/>
      <c r="IUR76" s="23"/>
      <c r="IUS76" s="23"/>
      <c r="IUT76" s="23"/>
      <c r="IUU76" s="23"/>
      <c r="IUV76" s="23"/>
      <c r="IUW76" s="23"/>
      <c r="IUX76" s="23"/>
      <c r="IUY76" s="23"/>
      <c r="IUZ76" s="23"/>
      <c r="IVA76" s="23"/>
      <c r="IVB76" s="23"/>
      <c r="IVC76" s="23"/>
      <c r="IVD76" s="23"/>
      <c r="IVE76" s="23"/>
      <c r="IVF76" s="23"/>
      <c r="IVG76" s="23"/>
      <c r="IVH76" s="23"/>
      <c r="IVI76" s="23"/>
      <c r="IVJ76" s="23"/>
      <c r="IVK76" s="23"/>
      <c r="IVL76" s="23"/>
      <c r="IVM76" s="23"/>
      <c r="IVN76" s="23"/>
      <c r="IVO76" s="23"/>
      <c r="IVP76" s="23"/>
      <c r="IVQ76" s="23"/>
      <c r="IVR76" s="23"/>
      <c r="IVS76" s="23"/>
      <c r="IVT76" s="23"/>
      <c r="IVU76" s="23"/>
      <c r="IVV76" s="23"/>
      <c r="IVW76" s="23"/>
      <c r="IVX76" s="23"/>
      <c r="IVY76" s="23"/>
      <c r="IVZ76" s="23"/>
      <c r="IWA76" s="23"/>
      <c r="IWB76" s="23"/>
      <c r="IWC76" s="23"/>
      <c r="IWD76" s="23"/>
      <c r="IWE76" s="23"/>
      <c r="IWF76" s="23"/>
      <c r="IWG76" s="23"/>
      <c r="IWH76" s="23"/>
      <c r="IWI76" s="23"/>
      <c r="IWJ76" s="23"/>
      <c r="IWK76" s="23"/>
      <c r="IWL76" s="23"/>
      <c r="IWM76" s="23"/>
      <c r="IWN76" s="23"/>
      <c r="IWO76" s="23"/>
      <c r="IWP76" s="23"/>
      <c r="IWQ76" s="23"/>
      <c r="IWR76" s="23"/>
      <c r="IWS76" s="23"/>
      <c r="IWT76" s="23"/>
      <c r="IWU76" s="23"/>
      <c r="IWV76" s="23"/>
      <c r="IWW76" s="23"/>
      <c r="IWX76" s="23"/>
      <c r="IWY76" s="23"/>
      <c r="IWZ76" s="23"/>
      <c r="IXA76" s="23"/>
      <c r="IXB76" s="23"/>
      <c r="IXC76" s="23"/>
      <c r="IXD76" s="23"/>
      <c r="IXE76" s="23"/>
      <c r="IXF76" s="23"/>
      <c r="IXG76" s="23"/>
      <c r="IXH76" s="23"/>
      <c r="IXI76" s="23"/>
      <c r="IXJ76" s="23"/>
      <c r="IXK76" s="23"/>
      <c r="IXL76" s="23"/>
      <c r="IXM76" s="23"/>
      <c r="IXN76" s="23"/>
      <c r="IXO76" s="23"/>
      <c r="IXP76" s="23"/>
      <c r="IXQ76" s="23"/>
      <c r="IXR76" s="23"/>
      <c r="IXS76" s="23"/>
      <c r="IXT76" s="23"/>
      <c r="IXU76" s="23"/>
      <c r="IXV76" s="23"/>
      <c r="IXW76" s="23"/>
      <c r="IXX76" s="23"/>
      <c r="IXY76" s="23"/>
      <c r="IXZ76" s="23"/>
      <c r="IYA76" s="23"/>
      <c r="IYB76" s="23"/>
      <c r="IYC76" s="23"/>
      <c r="IYD76" s="23"/>
      <c r="IYE76" s="23"/>
      <c r="IYF76" s="23"/>
      <c r="IYG76" s="23"/>
      <c r="IYH76" s="23"/>
      <c r="IYI76" s="23"/>
      <c r="IYJ76" s="23"/>
      <c r="IYK76" s="23"/>
      <c r="IYL76" s="23"/>
      <c r="IYM76" s="23"/>
      <c r="IYN76" s="23"/>
      <c r="IYO76" s="23"/>
      <c r="IYP76" s="23"/>
      <c r="IYQ76" s="23"/>
      <c r="IYR76" s="23"/>
      <c r="IYS76" s="23"/>
      <c r="IYT76" s="23"/>
      <c r="IYU76" s="23"/>
      <c r="IYV76" s="23"/>
      <c r="IYW76" s="23"/>
      <c r="IYX76" s="23"/>
      <c r="IYY76" s="23"/>
      <c r="IYZ76" s="23"/>
      <c r="IZA76" s="23"/>
      <c r="IZB76" s="23"/>
      <c r="IZC76" s="23"/>
      <c r="IZD76" s="23"/>
      <c r="IZE76" s="23"/>
      <c r="IZF76" s="23"/>
      <c r="IZG76" s="23"/>
      <c r="IZH76" s="23"/>
      <c r="IZI76" s="23"/>
      <c r="IZJ76" s="23"/>
      <c r="IZK76" s="23"/>
      <c r="IZL76" s="23"/>
      <c r="IZM76" s="23"/>
      <c r="IZN76" s="23"/>
      <c r="IZO76" s="23"/>
      <c r="IZP76" s="23"/>
      <c r="IZQ76" s="23"/>
      <c r="IZR76" s="23"/>
      <c r="IZS76" s="23"/>
      <c r="IZT76" s="23"/>
      <c r="IZU76" s="23"/>
      <c r="IZV76" s="23"/>
      <c r="IZW76" s="23"/>
      <c r="IZX76" s="23"/>
      <c r="IZY76" s="23"/>
      <c r="IZZ76" s="23"/>
      <c r="JAA76" s="23"/>
      <c r="JAB76" s="23"/>
      <c r="JAC76" s="23"/>
      <c r="JAD76" s="23"/>
      <c r="JAE76" s="23"/>
      <c r="JAF76" s="23"/>
      <c r="JAG76" s="23"/>
      <c r="JAH76" s="23"/>
      <c r="JAI76" s="23"/>
      <c r="JAJ76" s="23"/>
      <c r="JAK76" s="23"/>
      <c r="JAL76" s="23"/>
      <c r="JAM76" s="23"/>
      <c r="JAN76" s="23"/>
      <c r="JAO76" s="23"/>
      <c r="JAP76" s="23"/>
      <c r="JAQ76" s="23"/>
      <c r="JAR76" s="23"/>
      <c r="JAS76" s="23"/>
      <c r="JAT76" s="23"/>
      <c r="JAU76" s="23"/>
      <c r="JAV76" s="23"/>
      <c r="JAW76" s="23"/>
      <c r="JAX76" s="23"/>
      <c r="JAY76" s="23"/>
      <c r="JAZ76" s="23"/>
      <c r="JBA76" s="23"/>
      <c r="JBB76" s="23"/>
      <c r="JBC76" s="23"/>
      <c r="JBD76" s="23"/>
      <c r="JBE76" s="23"/>
      <c r="JBF76" s="23"/>
      <c r="JBG76" s="23"/>
      <c r="JBH76" s="23"/>
      <c r="JBI76" s="23"/>
      <c r="JBJ76" s="23"/>
      <c r="JBK76" s="23"/>
      <c r="JBL76" s="23"/>
      <c r="JBM76" s="23"/>
      <c r="JBN76" s="23"/>
      <c r="JBO76" s="23"/>
      <c r="JBP76" s="23"/>
      <c r="JBQ76" s="23"/>
      <c r="JBR76" s="23"/>
      <c r="JBS76" s="23"/>
      <c r="JBT76" s="23"/>
      <c r="JBU76" s="23"/>
      <c r="JBV76" s="23"/>
      <c r="JBW76" s="23"/>
      <c r="JBX76" s="23"/>
      <c r="JBY76" s="23"/>
      <c r="JBZ76" s="23"/>
      <c r="JCA76" s="23"/>
      <c r="JCB76" s="23"/>
      <c r="JCC76" s="23"/>
      <c r="JCD76" s="23"/>
      <c r="JCE76" s="23"/>
      <c r="JCF76" s="23"/>
      <c r="JCG76" s="23"/>
      <c r="JCH76" s="23"/>
      <c r="JCI76" s="23"/>
      <c r="JCJ76" s="23"/>
      <c r="JCK76" s="23"/>
      <c r="JCL76" s="23"/>
      <c r="JCM76" s="23"/>
      <c r="JCN76" s="23"/>
      <c r="JCO76" s="23"/>
      <c r="JCP76" s="23"/>
      <c r="JCQ76" s="23"/>
      <c r="JCR76" s="23"/>
      <c r="JCS76" s="23"/>
      <c r="JCT76" s="23"/>
      <c r="JCU76" s="23"/>
      <c r="JCV76" s="23"/>
      <c r="JCW76" s="23"/>
      <c r="JCX76" s="23"/>
      <c r="JCY76" s="23"/>
      <c r="JCZ76" s="23"/>
      <c r="JDA76" s="23"/>
      <c r="JDB76" s="23"/>
      <c r="JDC76" s="23"/>
      <c r="JDD76" s="23"/>
      <c r="JDE76" s="23"/>
      <c r="JDF76" s="23"/>
      <c r="JDG76" s="23"/>
      <c r="JDH76" s="23"/>
      <c r="JDI76" s="23"/>
      <c r="JDJ76" s="23"/>
      <c r="JDK76" s="23"/>
      <c r="JDL76" s="23"/>
      <c r="JDM76" s="23"/>
      <c r="JDN76" s="23"/>
      <c r="JDO76" s="23"/>
      <c r="JDP76" s="23"/>
      <c r="JDQ76" s="23"/>
      <c r="JDR76" s="23"/>
      <c r="JDS76" s="23"/>
      <c r="JDT76" s="23"/>
      <c r="JDU76" s="23"/>
      <c r="JDV76" s="23"/>
      <c r="JDW76" s="23"/>
      <c r="JDX76" s="23"/>
      <c r="JDY76" s="23"/>
      <c r="JDZ76" s="23"/>
      <c r="JEA76" s="23"/>
      <c r="JEB76" s="23"/>
      <c r="JEC76" s="23"/>
      <c r="JED76" s="23"/>
      <c r="JEE76" s="23"/>
      <c r="JEF76" s="23"/>
      <c r="JEG76" s="23"/>
      <c r="JEH76" s="23"/>
      <c r="JEI76" s="23"/>
      <c r="JEJ76" s="23"/>
      <c r="JEK76" s="23"/>
      <c r="JEL76" s="23"/>
      <c r="JEM76" s="23"/>
      <c r="JEN76" s="23"/>
      <c r="JEO76" s="23"/>
      <c r="JEP76" s="23"/>
      <c r="JEQ76" s="23"/>
      <c r="JER76" s="23"/>
      <c r="JES76" s="23"/>
      <c r="JET76" s="23"/>
      <c r="JEU76" s="23"/>
      <c r="JEV76" s="23"/>
      <c r="JEW76" s="23"/>
      <c r="JEX76" s="23"/>
      <c r="JEY76" s="23"/>
      <c r="JEZ76" s="23"/>
      <c r="JFA76" s="23"/>
      <c r="JFB76" s="23"/>
      <c r="JFC76" s="23"/>
      <c r="JFD76" s="23"/>
      <c r="JFE76" s="23"/>
      <c r="JFF76" s="23"/>
      <c r="JFG76" s="23"/>
      <c r="JFH76" s="23"/>
      <c r="JFI76" s="23"/>
      <c r="JFJ76" s="23"/>
      <c r="JFK76" s="23"/>
      <c r="JFL76" s="23"/>
      <c r="JFM76" s="23"/>
      <c r="JFN76" s="23"/>
      <c r="JFO76" s="23"/>
      <c r="JFP76" s="23"/>
      <c r="JFQ76" s="23"/>
      <c r="JFR76" s="23"/>
      <c r="JFS76" s="23"/>
      <c r="JFT76" s="23"/>
      <c r="JFU76" s="23"/>
      <c r="JFV76" s="23"/>
      <c r="JFW76" s="23"/>
      <c r="JFX76" s="23"/>
      <c r="JFY76" s="23"/>
      <c r="JFZ76" s="23"/>
      <c r="JGA76" s="23"/>
      <c r="JGB76" s="23"/>
      <c r="JGC76" s="23"/>
      <c r="JGD76" s="23"/>
      <c r="JGE76" s="23"/>
      <c r="JGF76" s="23"/>
      <c r="JGG76" s="23"/>
      <c r="JGH76" s="23"/>
      <c r="JGI76" s="23"/>
      <c r="JGJ76" s="23"/>
      <c r="JGK76" s="23"/>
      <c r="JGL76" s="23"/>
      <c r="JGM76" s="23"/>
      <c r="JGN76" s="23"/>
      <c r="JGO76" s="23"/>
      <c r="JGP76" s="23"/>
      <c r="JGQ76" s="23"/>
      <c r="JGR76" s="23"/>
      <c r="JGS76" s="23"/>
      <c r="JGT76" s="23"/>
      <c r="JGU76" s="23"/>
      <c r="JGV76" s="23"/>
      <c r="JGW76" s="23"/>
      <c r="JGX76" s="23"/>
      <c r="JGY76" s="23"/>
      <c r="JGZ76" s="23"/>
      <c r="JHA76" s="23"/>
      <c r="JHB76" s="23"/>
      <c r="JHC76" s="23"/>
      <c r="JHD76" s="23"/>
      <c r="JHE76" s="23"/>
      <c r="JHF76" s="23"/>
      <c r="JHG76" s="23"/>
      <c r="JHH76" s="23"/>
      <c r="JHI76" s="23"/>
      <c r="JHJ76" s="23"/>
      <c r="JHK76" s="23"/>
      <c r="JHL76" s="23"/>
      <c r="JHM76" s="23"/>
      <c r="JHN76" s="23"/>
      <c r="JHO76" s="23"/>
      <c r="JHP76" s="23"/>
      <c r="JHQ76" s="23"/>
      <c r="JHR76" s="23"/>
      <c r="JHS76" s="23"/>
      <c r="JHT76" s="23"/>
      <c r="JHU76" s="23"/>
      <c r="JHV76" s="23"/>
      <c r="JHW76" s="23"/>
      <c r="JHX76" s="23"/>
      <c r="JHY76" s="23"/>
      <c r="JHZ76" s="23"/>
      <c r="JIA76" s="23"/>
      <c r="JIB76" s="23"/>
      <c r="JIC76" s="23"/>
      <c r="JID76" s="23"/>
      <c r="JIE76" s="23"/>
      <c r="JIF76" s="23"/>
      <c r="JIG76" s="23"/>
      <c r="JIH76" s="23"/>
      <c r="JII76" s="23"/>
      <c r="JIJ76" s="23"/>
      <c r="JIK76" s="23"/>
      <c r="JIL76" s="23"/>
      <c r="JIM76" s="23"/>
      <c r="JIN76" s="23"/>
      <c r="JIO76" s="23"/>
      <c r="JIP76" s="23"/>
      <c r="JIQ76" s="23"/>
      <c r="JIR76" s="23"/>
      <c r="JIS76" s="23"/>
      <c r="JIT76" s="23"/>
      <c r="JIU76" s="23"/>
      <c r="JIV76" s="23"/>
      <c r="JIW76" s="23"/>
      <c r="JIX76" s="23"/>
      <c r="JIY76" s="23"/>
      <c r="JIZ76" s="23"/>
      <c r="JJA76" s="23"/>
      <c r="JJB76" s="23"/>
      <c r="JJC76" s="23"/>
      <c r="JJD76" s="23"/>
      <c r="JJE76" s="23"/>
      <c r="JJF76" s="23"/>
      <c r="JJG76" s="23"/>
      <c r="JJH76" s="23"/>
      <c r="JJI76" s="23"/>
      <c r="JJJ76" s="23"/>
      <c r="JJK76" s="23"/>
      <c r="JJL76" s="23"/>
      <c r="JJM76" s="23"/>
      <c r="JJN76" s="23"/>
      <c r="JJO76" s="23"/>
      <c r="JJP76" s="23"/>
      <c r="JJQ76" s="23"/>
      <c r="JJR76" s="23"/>
      <c r="JJS76" s="23"/>
      <c r="JJT76" s="23"/>
      <c r="JJU76" s="23"/>
      <c r="JJV76" s="23"/>
      <c r="JJW76" s="23"/>
      <c r="JJX76" s="23"/>
      <c r="JJY76" s="23"/>
      <c r="JJZ76" s="23"/>
      <c r="JKA76" s="23"/>
      <c r="JKB76" s="23"/>
      <c r="JKC76" s="23"/>
      <c r="JKD76" s="23"/>
      <c r="JKE76" s="23"/>
      <c r="JKF76" s="23"/>
      <c r="JKG76" s="23"/>
      <c r="JKH76" s="23"/>
      <c r="JKI76" s="23"/>
      <c r="JKJ76" s="23"/>
      <c r="JKK76" s="23"/>
      <c r="JKL76" s="23"/>
      <c r="JKM76" s="23"/>
      <c r="JKN76" s="23"/>
      <c r="JKO76" s="23"/>
      <c r="JKP76" s="23"/>
      <c r="JKQ76" s="23"/>
      <c r="JKR76" s="23"/>
      <c r="JKS76" s="23"/>
      <c r="JKT76" s="23"/>
      <c r="JKU76" s="23"/>
      <c r="JKV76" s="23"/>
      <c r="JKW76" s="23"/>
      <c r="JKX76" s="23"/>
      <c r="JKY76" s="23"/>
      <c r="JKZ76" s="23"/>
      <c r="JLA76" s="23"/>
      <c r="JLB76" s="23"/>
      <c r="JLC76" s="23"/>
      <c r="JLD76" s="23"/>
      <c r="JLE76" s="23"/>
      <c r="JLF76" s="23"/>
      <c r="JLG76" s="23"/>
      <c r="JLH76" s="23"/>
      <c r="JLI76" s="23"/>
      <c r="JLJ76" s="23"/>
      <c r="JLK76" s="23"/>
      <c r="JLL76" s="23"/>
      <c r="JLM76" s="23"/>
      <c r="JLN76" s="23"/>
      <c r="JLO76" s="23"/>
      <c r="JLP76" s="23"/>
      <c r="JLQ76" s="23"/>
      <c r="JLR76" s="23"/>
      <c r="JLS76" s="23"/>
      <c r="JLT76" s="23"/>
      <c r="JLU76" s="23"/>
      <c r="JLV76" s="23"/>
      <c r="JLW76" s="23"/>
      <c r="JLX76" s="23"/>
      <c r="JLY76" s="23"/>
      <c r="JLZ76" s="23"/>
      <c r="JMA76" s="23"/>
      <c r="JMB76" s="23"/>
      <c r="JMC76" s="23"/>
      <c r="JMD76" s="23"/>
      <c r="JME76" s="23"/>
      <c r="JMF76" s="23"/>
      <c r="JMG76" s="23"/>
      <c r="JMH76" s="23"/>
      <c r="JMI76" s="23"/>
      <c r="JMJ76" s="23"/>
      <c r="JMK76" s="23"/>
      <c r="JML76" s="23"/>
      <c r="JMM76" s="23"/>
      <c r="JMN76" s="23"/>
      <c r="JMO76" s="23"/>
      <c r="JMP76" s="23"/>
      <c r="JMQ76" s="23"/>
      <c r="JMR76" s="23"/>
      <c r="JMS76" s="23"/>
      <c r="JMT76" s="23"/>
      <c r="JMU76" s="23"/>
      <c r="JMV76" s="23"/>
      <c r="JMW76" s="23"/>
      <c r="JMX76" s="23"/>
      <c r="JMY76" s="23"/>
      <c r="JMZ76" s="23"/>
      <c r="JNA76" s="23"/>
      <c r="JNB76" s="23"/>
      <c r="JNC76" s="23"/>
      <c r="JND76" s="23"/>
      <c r="JNE76" s="23"/>
      <c r="JNF76" s="23"/>
      <c r="JNG76" s="23"/>
      <c r="JNH76" s="23"/>
      <c r="JNI76" s="23"/>
      <c r="JNJ76" s="23"/>
      <c r="JNK76" s="23"/>
      <c r="JNL76" s="23"/>
      <c r="JNM76" s="23"/>
      <c r="JNN76" s="23"/>
      <c r="JNO76" s="23"/>
      <c r="JNP76" s="23"/>
      <c r="JNQ76" s="23"/>
      <c r="JNR76" s="23"/>
      <c r="JNS76" s="23"/>
      <c r="JNT76" s="23"/>
      <c r="JNU76" s="23"/>
      <c r="JNV76" s="23"/>
      <c r="JNW76" s="23"/>
      <c r="JNX76" s="23"/>
      <c r="JNY76" s="23"/>
      <c r="JNZ76" s="23"/>
      <c r="JOA76" s="23"/>
      <c r="JOB76" s="23"/>
      <c r="JOC76" s="23"/>
      <c r="JOD76" s="23"/>
      <c r="JOE76" s="23"/>
      <c r="JOF76" s="23"/>
      <c r="JOG76" s="23"/>
      <c r="JOH76" s="23"/>
      <c r="JOI76" s="23"/>
      <c r="JOJ76" s="23"/>
      <c r="JOK76" s="23"/>
      <c r="JOL76" s="23"/>
      <c r="JOM76" s="23"/>
      <c r="JON76" s="23"/>
      <c r="JOO76" s="23"/>
      <c r="JOP76" s="23"/>
      <c r="JOQ76" s="23"/>
      <c r="JOR76" s="23"/>
      <c r="JOS76" s="23"/>
      <c r="JOT76" s="23"/>
      <c r="JOU76" s="23"/>
      <c r="JOV76" s="23"/>
      <c r="JOW76" s="23"/>
      <c r="JOX76" s="23"/>
      <c r="JOY76" s="23"/>
      <c r="JOZ76" s="23"/>
      <c r="JPA76" s="23"/>
      <c r="JPB76" s="23"/>
      <c r="JPC76" s="23"/>
      <c r="JPD76" s="23"/>
      <c r="JPE76" s="23"/>
      <c r="JPF76" s="23"/>
      <c r="JPG76" s="23"/>
      <c r="JPH76" s="23"/>
      <c r="JPI76" s="23"/>
      <c r="JPJ76" s="23"/>
      <c r="JPK76" s="23"/>
      <c r="JPL76" s="23"/>
      <c r="JPM76" s="23"/>
      <c r="JPN76" s="23"/>
      <c r="JPO76" s="23"/>
      <c r="JPP76" s="23"/>
      <c r="JPQ76" s="23"/>
      <c r="JPR76" s="23"/>
      <c r="JPS76" s="23"/>
      <c r="JPT76" s="23"/>
      <c r="JPU76" s="23"/>
      <c r="JPV76" s="23"/>
      <c r="JPW76" s="23"/>
      <c r="JPX76" s="23"/>
      <c r="JPY76" s="23"/>
      <c r="JPZ76" s="23"/>
      <c r="JQA76" s="23"/>
      <c r="JQB76" s="23"/>
      <c r="JQC76" s="23"/>
      <c r="JQD76" s="23"/>
      <c r="JQE76" s="23"/>
      <c r="JQF76" s="23"/>
      <c r="JQG76" s="23"/>
      <c r="JQH76" s="23"/>
      <c r="JQI76" s="23"/>
      <c r="JQJ76" s="23"/>
      <c r="JQK76" s="23"/>
      <c r="JQL76" s="23"/>
      <c r="JQM76" s="23"/>
      <c r="JQN76" s="23"/>
      <c r="JQO76" s="23"/>
      <c r="JQP76" s="23"/>
      <c r="JQQ76" s="23"/>
      <c r="JQR76" s="23"/>
      <c r="JQS76" s="23"/>
      <c r="JQT76" s="23"/>
      <c r="JQU76" s="23"/>
      <c r="JQV76" s="23"/>
      <c r="JQW76" s="23"/>
      <c r="JQX76" s="23"/>
      <c r="JQY76" s="23"/>
      <c r="JQZ76" s="23"/>
      <c r="JRA76" s="23"/>
      <c r="JRB76" s="23"/>
      <c r="JRC76" s="23"/>
      <c r="JRD76" s="23"/>
      <c r="JRE76" s="23"/>
      <c r="JRF76" s="23"/>
      <c r="JRG76" s="23"/>
      <c r="JRH76" s="23"/>
      <c r="JRI76" s="23"/>
      <c r="JRJ76" s="23"/>
      <c r="JRK76" s="23"/>
      <c r="JRL76" s="23"/>
      <c r="JRM76" s="23"/>
      <c r="JRN76" s="23"/>
      <c r="JRO76" s="23"/>
      <c r="JRP76" s="23"/>
      <c r="JRQ76" s="23"/>
      <c r="JRR76" s="23"/>
      <c r="JRS76" s="23"/>
      <c r="JRT76" s="23"/>
      <c r="JRU76" s="23"/>
      <c r="JRV76" s="23"/>
      <c r="JRW76" s="23"/>
      <c r="JRX76" s="23"/>
      <c r="JRY76" s="23"/>
      <c r="JRZ76" s="23"/>
      <c r="JSA76" s="23"/>
      <c r="JSB76" s="23"/>
      <c r="JSC76" s="23"/>
      <c r="JSD76" s="23"/>
      <c r="JSE76" s="23"/>
      <c r="JSF76" s="23"/>
      <c r="JSG76" s="23"/>
      <c r="JSH76" s="23"/>
      <c r="JSI76" s="23"/>
      <c r="JSJ76" s="23"/>
      <c r="JSK76" s="23"/>
      <c r="JSL76" s="23"/>
      <c r="JSM76" s="23"/>
      <c r="JSN76" s="23"/>
      <c r="JSO76" s="23"/>
      <c r="JSP76" s="23"/>
      <c r="JSQ76" s="23"/>
      <c r="JSR76" s="23"/>
      <c r="JSS76" s="23"/>
      <c r="JST76" s="23"/>
      <c r="JSU76" s="23"/>
      <c r="JSV76" s="23"/>
      <c r="JSW76" s="23"/>
      <c r="JSX76" s="23"/>
      <c r="JSY76" s="23"/>
      <c r="JSZ76" s="23"/>
      <c r="JTA76" s="23"/>
      <c r="JTB76" s="23"/>
      <c r="JTC76" s="23"/>
      <c r="JTD76" s="23"/>
      <c r="JTE76" s="23"/>
      <c r="JTF76" s="23"/>
      <c r="JTG76" s="23"/>
      <c r="JTH76" s="23"/>
      <c r="JTI76" s="23"/>
      <c r="JTJ76" s="23"/>
      <c r="JTK76" s="23"/>
      <c r="JTL76" s="23"/>
      <c r="JTM76" s="23"/>
      <c r="JTN76" s="23"/>
      <c r="JTO76" s="23"/>
      <c r="JTP76" s="23"/>
      <c r="JTQ76" s="23"/>
      <c r="JTR76" s="23"/>
      <c r="JTS76" s="23"/>
      <c r="JTT76" s="23"/>
      <c r="JTU76" s="23"/>
      <c r="JTV76" s="23"/>
      <c r="JTW76" s="23"/>
      <c r="JTX76" s="23"/>
      <c r="JTY76" s="23"/>
      <c r="JTZ76" s="23"/>
      <c r="JUA76" s="23"/>
      <c r="JUB76" s="23"/>
      <c r="JUC76" s="23"/>
      <c r="JUD76" s="23"/>
      <c r="JUE76" s="23"/>
      <c r="JUF76" s="23"/>
      <c r="JUG76" s="23"/>
      <c r="JUH76" s="23"/>
      <c r="JUI76" s="23"/>
      <c r="JUJ76" s="23"/>
      <c r="JUK76" s="23"/>
      <c r="JUL76" s="23"/>
      <c r="JUM76" s="23"/>
      <c r="JUN76" s="23"/>
      <c r="JUO76" s="23"/>
      <c r="JUP76" s="23"/>
      <c r="JUQ76" s="23"/>
      <c r="JUR76" s="23"/>
      <c r="JUS76" s="23"/>
      <c r="JUT76" s="23"/>
      <c r="JUU76" s="23"/>
      <c r="JUV76" s="23"/>
      <c r="JUW76" s="23"/>
      <c r="JUX76" s="23"/>
      <c r="JUY76" s="23"/>
      <c r="JUZ76" s="23"/>
      <c r="JVA76" s="23"/>
      <c r="JVB76" s="23"/>
      <c r="JVC76" s="23"/>
      <c r="JVD76" s="23"/>
      <c r="JVE76" s="23"/>
      <c r="JVF76" s="23"/>
      <c r="JVG76" s="23"/>
      <c r="JVH76" s="23"/>
      <c r="JVI76" s="23"/>
      <c r="JVJ76" s="23"/>
      <c r="JVK76" s="23"/>
      <c r="JVL76" s="23"/>
      <c r="JVM76" s="23"/>
      <c r="JVN76" s="23"/>
      <c r="JVO76" s="23"/>
      <c r="JVP76" s="23"/>
      <c r="JVQ76" s="23"/>
      <c r="JVR76" s="23"/>
      <c r="JVS76" s="23"/>
      <c r="JVT76" s="23"/>
      <c r="JVU76" s="23"/>
      <c r="JVV76" s="23"/>
      <c r="JVW76" s="23"/>
      <c r="JVX76" s="23"/>
      <c r="JVY76" s="23"/>
      <c r="JVZ76" s="23"/>
      <c r="JWA76" s="23"/>
      <c r="JWB76" s="23"/>
      <c r="JWC76" s="23"/>
      <c r="JWD76" s="23"/>
      <c r="JWE76" s="23"/>
      <c r="JWF76" s="23"/>
      <c r="JWG76" s="23"/>
      <c r="JWH76" s="23"/>
      <c r="JWI76" s="23"/>
      <c r="JWJ76" s="23"/>
      <c r="JWK76" s="23"/>
      <c r="JWL76" s="23"/>
      <c r="JWM76" s="23"/>
      <c r="JWN76" s="23"/>
      <c r="JWO76" s="23"/>
      <c r="JWP76" s="23"/>
      <c r="JWQ76" s="23"/>
      <c r="JWR76" s="23"/>
      <c r="JWS76" s="23"/>
      <c r="JWT76" s="23"/>
      <c r="JWU76" s="23"/>
      <c r="JWV76" s="23"/>
      <c r="JWW76" s="23"/>
      <c r="JWX76" s="23"/>
      <c r="JWY76" s="23"/>
      <c r="JWZ76" s="23"/>
      <c r="JXA76" s="23"/>
      <c r="JXB76" s="23"/>
      <c r="JXC76" s="23"/>
      <c r="JXD76" s="23"/>
      <c r="JXE76" s="23"/>
      <c r="JXF76" s="23"/>
      <c r="JXG76" s="23"/>
      <c r="JXH76" s="23"/>
      <c r="JXI76" s="23"/>
      <c r="JXJ76" s="23"/>
      <c r="JXK76" s="23"/>
      <c r="JXL76" s="23"/>
      <c r="JXM76" s="23"/>
      <c r="JXN76" s="23"/>
      <c r="JXO76" s="23"/>
      <c r="JXP76" s="23"/>
      <c r="JXQ76" s="23"/>
      <c r="JXR76" s="23"/>
      <c r="JXS76" s="23"/>
      <c r="JXT76" s="23"/>
      <c r="JXU76" s="23"/>
      <c r="JXV76" s="23"/>
      <c r="JXW76" s="23"/>
      <c r="JXX76" s="23"/>
      <c r="JXY76" s="23"/>
      <c r="JXZ76" s="23"/>
      <c r="JYA76" s="23"/>
      <c r="JYB76" s="23"/>
      <c r="JYC76" s="23"/>
      <c r="JYD76" s="23"/>
      <c r="JYE76" s="23"/>
      <c r="JYF76" s="23"/>
      <c r="JYG76" s="23"/>
      <c r="JYH76" s="23"/>
      <c r="JYI76" s="23"/>
      <c r="JYJ76" s="23"/>
      <c r="JYK76" s="23"/>
      <c r="JYL76" s="23"/>
      <c r="JYM76" s="23"/>
      <c r="JYN76" s="23"/>
      <c r="JYO76" s="23"/>
      <c r="JYP76" s="23"/>
      <c r="JYQ76" s="23"/>
      <c r="JYR76" s="23"/>
      <c r="JYS76" s="23"/>
      <c r="JYT76" s="23"/>
      <c r="JYU76" s="23"/>
      <c r="JYV76" s="23"/>
      <c r="JYW76" s="23"/>
      <c r="JYX76" s="23"/>
      <c r="JYY76" s="23"/>
      <c r="JYZ76" s="23"/>
      <c r="JZA76" s="23"/>
      <c r="JZB76" s="23"/>
      <c r="JZC76" s="23"/>
      <c r="JZD76" s="23"/>
      <c r="JZE76" s="23"/>
      <c r="JZF76" s="23"/>
      <c r="JZG76" s="23"/>
      <c r="JZH76" s="23"/>
      <c r="JZI76" s="23"/>
      <c r="JZJ76" s="23"/>
      <c r="JZK76" s="23"/>
      <c r="JZL76" s="23"/>
      <c r="JZM76" s="23"/>
      <c r="JZN76" s="23"/>
      <c r="JZO76" s="23"/>
      <c r="JZP76" s="23"/>
      <c r="JZQ76" s="23"/>
      <c r="JZR76" s="23"/>
      <c r="JZS76" s="23"/>
      <c r="JZT76" s="23"/>
      <c r="JZU76" s="23"/>
      <c r="JZV76" s="23"/>
      <c r="JZW76" s="23"/>
      <c r="JZX76" s="23"/>
      <c r="JZY76" s="23"/>
      <c r="JZZ76" s="23"/>
      <c r="KAA76" s="23"/>
      <c r="KAB76" s="23"/>
      <c r="KAC76" s="23"/>
      <c r="KAD76" s="23"/>
      <c r="KAE76" s="23"/>
      <c r="KAF76" s="23"/>
      <c r="KAG76" s="23"/>
      <c r="KAH76" s="23"/>
      <c r="KAI76" s="23"/>
      <c r="KAJ76" s="23"/>
      <c r="KAK76" s="23"/>
      <c r="KAL76" s="23"/>
      <c r="KAM76" s="23"/>
      <c r="KAN76" s="23"/>
      <c r="KAO76" s="23"/>
      <c r="KAP76" s="23"/>
      <c r="KAQ76" s="23"/>
      <c r="KAR76" s="23"/>
      <c r="KAS76" s="23"/>
      <c r="KAT76" s="23"/>
      <c r="KAU76" s="23"/>
      <c r="KAV76" s="23"/>
      <c r="KAW76" s="23"/>
      <c r="KAX76" s="23"/>
      <c r="KAY76" s="23"/>
      <c r="KAZ76" s="23"/>
      <c r="KBA76" s="23"/>
      <c r="KBB76" s="23"/>
      <c r="KBC76" s="23"/>
      <c r="KBD76" s="23"/>
      <c r="KBE76" s="23"/>
      <c r="KBF76" s="23"/>
      <c r="KBG76" s="23"/>
      <c r="KBH76" s="23"/>
      <c r="KBI76" s="23"/>
      <c r="KBJ76" s="23"/>
      <c r="KBK76" s="23"/>
      <c r="KBL76" s="23"/>
      <c r="KBM76" s="23"/>
      <c r="KBN76" s="23"/>
      <c r="KBO76" s="23"/>
      <c r="KBP76" s="23"/>
      <c r="KBQ76" s="23"/>
      <c r="KBR76" s="23"/>
      <c r="KBS76" s="23"/>
      <c r="KBT76" s="23"/>
      <c r="KBU76" s="23"/>
      <c r="KBV76" s="23"/>
      <c r="KBW76" s="23"/>
      <c r="KBX76" s="23"/>
      <c r="KBY76" s="23"/>
      <c r="KBZ76" s="23"/>
      <c r="KCA76" s="23"/>
      <c r="KCB76" s="23"/>
      <c r="KCC76" s="23"/>
      <c r="KCD76" s="23"/>
      <c r="KCE76" s="23"/>
      <c r="KCF76" s="23"/>
      <c r="KCG76" s="23"/>
      <c r="KCH76" s="23"/>
      <c r="KCI76" s="23"/>
      <c r="KCJ76" s="23"/>
      <c r="KCK76" s="23"/>
      <c r="KCL76" s="23"/>
      <c r="KCM76" s="23"/>
      <c r="KCN76" s="23"/>
      <c r="KCO76" s="23"/>
      <c r="KCP76" s="23"/>
      <c r="KCQ76" s="23"/>
      <c r="KCR76" s="23"/>
      <c r="KCS76" s="23"/>
      <c r="KCT76" s="23"/>
      <c r="KCU76" s="23"/>
      <c r="KCV76" s="23"/>
      <c r="KCW76" s="23"/>
      <c r="KCX76" s="23"/>
      <c r="KCY76" s="23"/>
      <c r="KCZ76" s="23"/>
      <c r="KDA76" s="23"/>
      <c r="KDB76" s="23"/>
      <c r="KDC76" s="23"/>
      <c r="KDD76" s="23"/>
      <c r="KDE76" s="23"/>
      <c r="KDF76" s="23"/>
      <c r="KDG76" s="23"/>
      <c r="KDH76" s="23"/>
      <c r="KDI76" s="23"/>
      <c r="KDJ76" s="23"/>
      <c r="KDK76" s="23"/>
      <c r="KDL76" s="23"/>
      <c r="KDM76" s="23"/>
      <c r="KDN76" s="23"/>
      <c r="KDO76" s="23"/>
      <c r="KDP76" s="23"/>
      <c r="KDQ76" s="23"/>
      <c r="KDR76" s="23"/>
      <c r="KDS76" s="23"/>
      <c r="KDT76" s="23"/>
      <c r="KDU76" s="23"/>
      <c r="KDV76" s="23"/>
      <c r="KDW76" s="23"/>
      <c r="KDX76" s="23"/>
      <c r="KDY76" s="23"/>
      <c r="KDZ76" s="23"/>
      <c r="KEA76" s="23"/>
      <c r="KEB76" s="23"/>
      <c r="KEC76" s="23"/>
      <c r="KED76" s="23"/>
      <c r="KEE76" s="23"/>
      <c r="KEF76" s="23"/>
      <c r="KEG76" s="23"/>
      <c r="KEH76" s="23"/>
      <c r="KEI76" s="23"/>
      <c r="KEJ76" s="23"/>
      <c r="KEK76" s="23"/>
      <c r="KEL76" s="23"/>
      <c r="KEM76" s="23"/>
      <c r="KEN76" s="23"/>
      <c r="KEO76" s="23"/>
      <c r="KEP76" s="23"/>
      <c r="KEQ76" s="23"/>
      <c r="KER76" s="23"/>
      <c r="KES76" s="23"/>
      <c r="KET76" s="23"/>
      <c r="KEU76" s="23"/>
      <c r="KEV76" s="23"/>
      <c r="KEW76" s="23"/>
      <c r="KEX76" s="23"/>
      <c r="KEY76" s="23"/>
      <c r="KEZ76" s="23"/>
      <c r="KFA76" s="23"/>
      <c r="KFB76" s="23"/>
      <c r="KFC76" s="23"/>
      <c r="KFD76" s="23"/>
      <c r="KFE76" s="23"/>
      <c r="KFF76" s="23"/>
      <c r="KFG76" s="23"/>
      <c r="KFH76" s="23"/>
      <c r="KFI76" s="23"/>
      <c r="KFJ76" s="23"/>
      <c r="KFK76" s="23"/>
      <c r="KFL76" s="23"/>
      <c r="KFM76" s="23"/>
      <c r="KFN76" s="23"/>
      <c r="KFO76" s="23"/>
      <c r="KFP76" s="23"/>
      <c r="KFQ76" s="23"/>
      <c r="KFR76" s="23"/>
      <c r="KFS76" s="23"/>
      <c r="KFT76" s="23"/>
      <c r="KFU76" s="23"/>
      <c r="KFV76" s="23"/>
      <c r="KFW76" s="23"/>
      <c r="KFX76" s="23"/>
      <c r="KFY76" s="23"/>
      <c r="KFZ76" s="23"/>
      <c r="KGA76" s="23"/>
      <c r="KGB76" s="23"/>
      <c r="KGC76" s="23"/>
      <c r="KGD76" s="23"/>
      <c r="KGE76" s="23"/>
      <c r="KGF76" s="23"/>
      <c r="KGG76" s="23"/>
      <c r="KGH76" s="23"/>
      <c r="KGI76" s="23"/>
      <c r="KGJ76" s="23"/>
      <c r="KGK76" s="23"/>
      <c r="KGL76" s="23"/>
      <c r="KGM76" s="23"/>
      <c r="KGN76" s="23"/>
      <c r="KGO76" s="23"/>
      <c r="KGP76" s="23"/>
      <c r="KGQ76" s="23"/>
      <c r="KGR76" s="23"/>
      <c r="KGS76" s="23"/>
      <c r="KGT76" s="23"/>
      <c r="KGU76" s="23"/>
      <c r="KGV76" s="23"/>
      <c r="KGW76" s="23"/>
      <c r="KGX76" s="23"/>
      <c r="KGY76" s="23"/>
      <c r="KGZ76" s="23"/>
      <c r="KHA76" s="23"/>
      <c r="KHB76" s="23"/>
      <c r="KHC76" s="23"/>
      <c r="KHD76" s="23"/>
      <c r="KHE76" s="23"/>
      <c r="KHF76" s="23"/>
      <c r="KHG76" s="23"/>
      <c r="KHH76" s="23"/>
      <c r="KHI76" s="23"/>
      <c r="KHJ76" s="23"/>
      <c r="KHK76" s="23"/>
      <c r="KHL76" s="23"/>
      <c r="KHM76" s="23"/>
      <c r="KHN76" s="23"/>
      <c r="KHO76" s="23"/>
      <c r="KHP76" s="23"/>
      <c r="KHQ76" s="23"/>
      <c r="KHR76" s="23"/>
      <c r="KHS76" s="23"/>
      <c r="KHT76" s="23"/>
      <c r="KHU76" s="23"/>
      <c r="KHV76" s="23"/>
      <c r="KHW76" s="23"/>
      <c r="KHX76" s="23"/>
      <c r="KHY76" s="23"/>
      <c r="KHZ76" s="23"/>
      <c r="KIA76" s="23"/>
      <c r="KIB76" s="23"/>
      <c r="KIC76" s="23"/>
      <c r="KID76" s="23"/>
      <c r="KIE76" s="23"/>
      <c r="KIF76" s="23"/>
      <c r="KIG76" s="23"/>
      <c r="KIH76" s="23"/>
      <c r="KII76" s="23"/>
      <c r="KIJ76" s="23"/>
      <c r="KIK76" s="23"/>
      <c r="KIL76" s="23"/>
      <c r="KIM76" s="23"/>
      <c r="KIN76" s="23"/>
      <c r="KIO76" s="23"/>
      <c r="KIP76" s="23"/>
      <c r="KIQ76" s="23"/>
      <c r="KIR76" s="23"/>
      <c r="KIS76" s="23"/>
      <c r="KIT76" s="23"/>
      <c r="KIU76" s="23"/>
      <c r="KIV76" s="23"/>
      <c r="KIW76" s="23"/>
      <c r="KIX76" s="23"/>
      <c r="KIY76" s="23"/>
      <c r="KIZ76" s="23"/>
      <c r="KJA76" s="23"/>
      <c r="KJB76" s="23"/>
      <c r="KJC76" s="23"/>
      <c r="KJD76" s="23"/>
      <c r="KJE76" s="23"/>
      <c r="KJF76" s="23"/>
      <c r="KJG76" s="23"/>
      <c r="KJH76" s="23"/>
      <c r="KJI76" s="23"/>
      <c r="KJJ76" s="23"/>
      <c r="KJK76" s="23"/>
      <c r="KJL76" s="23"/>
      <c r="KJM76" s="23"/>
      <c r="KJN76" s="23"/>
      <c r="KJO76" s="23"/>
      <c r="KJP76" s="23"/>
      <c r="KJQ76" s="23"/>
      <c r="KJR76" s="23"/>
      <c r="KJS76" s="23"/>
      <c r="KJT76" s="23"/>
      <c r="KJU76" s="23"/>
      <c r="KJV76" s="23"/>
      <c r="KJW76" s="23"/>
      <c r="KJX76" s="23"/>
      <c r="KJY76" s="23"/>
      <c r="KJZ76" s="23"/>
      <c r="KKA76" s="23"/>
      <c r="KKB76" s="23"/>
      <c r="KKC76" s="23"/>
      <c r="KKD76" s="23"/>
      <c r="KKE76" s="23"/>
      <c r="KKF76" s="23"/>
      <c r="KKG76" s="23"/>
      <c r="KKH76" s="23"/>
      <c r="KKI76" s="23"/>
      <c r="KKJ76" s="23"/>
      <c r="KKK76" s="23"/>
      <c r="KKL76" s="23"/>
      <c r="KKM76" s="23"/>
      <c r="KKN76" s="23"/>
      <c r="KKO76" s="23"/>
      <c r="KKP76" s="23"/>
      <c r="KKQ76" s="23"/>
      <c r="KKR76" s="23"/>
      <c r="KKS76" s="23"/>
      <c r="KKT76" s="23"/>
      <c r="KKU76" s="23"/>
      <c r="KKV76" s="23"/>
      <c r="KKW76" s="23"/>
      <c r="KKX76" s="23"/>
      <c r="KKY76" s="23"/>
      <c r="KKZ76" s="23"/>
      <c r="KLA76" s="23"/>
      <c r="KLB76" s="23"/>
      <c r="KLC76" s="23"/>
      <c r="KLD76" s="23"/>
      <c r="KLE76" s="23"/>
      <c r="KLF76" s="23"/>
      <c r="KLG76" s="23"/>
      <c r="KLH76" s="23"/>
      <c r="KLI76" s="23"/>
      <c r="KLJ76" s="23"/>
      <c r="KLK76" s="23"/>
      <c r="KLL76" s="23"/>
      <c r="KLM76" s="23"/>
      <c r="KLN76" s="23"/>
      <c r="KLO76" s="23"/>
      <c r="KLP76" s="23"/>
      <c r="KLQ76" s="23"/>
      <c r="KLR76" s="23"/>
      <c r="KLS76" s="23"/>
      <c r="KLT76" s="23"/>
      <c r="KLU76" s="23"/>
      <c r="KLV76" s="23"/>
      <c r="KLW76" s="23"/>
      <c r="KLX76" s="23"/>
      <c r="KLY76" s="23"/>
      <c r="KLZ76" s="23"/>
      <c r="KMA76" s="23"/>
      <c r="KMB76" s="23"/>
      <c r="KMC76" s="23"/>
      <c r="KMD76" s="23"/>
      <c r="KME76" s="23"/>
      <c r="KMF76" s="23"/>
      <c r="KMG76" s="23"/>
      <c r="KMH76" s="23"/>
      <c r="KMI76" s="23"/>
      <c r="KMJ76" s="23"/>
      <c r="KMK76" s="23"/>
      <c r="KML76" s="23"/>
      <c r="KMM76" s="23"/>
      <c r="KMN76" s="23"/>
      <c r="KMO76" s="23"/>
      <c r="KMP76" s="23"/>
      <c r="KMQ76" s="23"/>
      <c r="KMR76" s="23"/>
      <c r="KMS76" s="23"/>
      <c r="KMT76" s="23"/>
      <c r="KMU76" s="23"/>
      <c r="KMV76" s="23"/>
      <c r="KMW76" s="23"/>
      <c r="KMX76" s="23"/>
      <c r="KMY76" s="23"/>
      <c r="KMZ76" s="23"/>
      <c r="KNA76" s="23"/>
      <c r="KNB76" s="23"/>
      <c r="KNC76" s="23"/>
      <c r="KND76" s="23"/>
      <c r="KNE76" s="23"/>
      <c r="KNF76" s="23"/>
      <c r="KNG76" s="23"/>
      <c r="KNH76" s="23"/>
      <c r="KNI76" s="23"/>
      <c r="KNJ76" s="23"/>
      <c r="KNK76" s="23"/>
      <c r="KNL76" s="23"/>
      <c r="KNM76" s="23"/>
      <c r="KNN76" s="23"/>
      <c r="KNO76" s="23"/>
      <c r="KNP76" s="23"/>
      <c r="KNQ76" s="23"/>
      <c r="KNR76" s="23"/>
      <c r="KNS76" s="23"/>
      <c r="KNT76" s="23"/>
      <c r="KNU76" s="23"/>
      <c r="KNV76" s="23"/>
      <c r="KNW76" s="23"/>
      <c r="KNX76" s="23"/>
      <c r="KNY76" s="23"/>
      <c r="KNZ76" s="23"/>
      <c r="KOA76" s="23"/>
      <c r="KOB76" s="23"/>
      <c r="KOC76" s="23"/>
      <c r="KOD76" s="23"/>
      <c r="KOE76" s="23"/>
      <c r="KOF76" s="23"/>
      <c r="KOG76" s="23"/>
      <c r="KOH76" s="23"/>
      <c r="KOI76" s="23"/>
      <c r="KOJ76" s="23"/>
      <c r="KOK76" s="23"/>
      <c r="KOL76" s="23"/>
      <c r="KOM76" s="23"/>
      <c r="KON76" s="23"/>
      <c r="KOO76" s="23"/>
      <c r="KOP76" s="23"/>
      <c r="KOQ76" s="23"/>
      <c r="KOR76" s="23"/>
      <c r="KOS76" s="23"/>
      <c r="KOT76" s="23"/>
      <c r="KOU76" s="23"/>
      <c r="KOV76" s="23"/>
      <c r="KOW76" s="23"/>
      <c r="KOX76" s="23"/>
      <c r="KOY76" s="23"/>
      <c r="KOZ76" s="23"/>
      <c r="KPA76" s="23"/>
      <c r="KPB76" s="23"/>
      <c r="KPC76" s="23"/>
      <c r="KPD76" s="23"/>
      <c r="KPE76" s="23"/>
      <c r="KPF76" s="23"/>
      <c r="KPG76" s="23"/>
      <c r="KPH76" s="23"/>
      <c r="KPI76" s="23"/>
      <c r="KPJ76" s="23"/>
      <c r="KPK76" s="23"/>
      <c r="KPL76" s="23"/>
      <c r="KPM76" s="23"/>
      <c r="KPN76" s="23"/>
      <c r="KPO76" s="23"/>
      <c r="KPP76" s="23"/>
      <c r="KPQ76" s="23"/>
      <c r="KPR76" s="23"/>
      <c r="KPS76" s="23"/>
      <c r="KPT76" s="23"/>
      <c r="KPU76" s="23"/>
      <c r="KPV76" s="23"/>
      <c r="KPW76" s="23"/>
      <c r="KPX76" s="23"/>
      <c r="KPY76" s="23"/>
      <c r="KPZ76" s="23"/>
      <c r="KQA76" s="23"/>
      <c r="KQB76" s="23"/>
      <c r="KQC76" s="23"/>
      <c r="KQD76" s="23"/>
      <c r="KQE76" s="23"/>
      <c r="KQF76" s="23"/>
      <c r="KQG76" s="23"/>
      <c r="KQH76" s="23"/>
      <c r="KQI76" s="23"/>
      <c r="KQJ76" s="23"/>
      <c r="KQK76" s="23"/>
      <c r="KQL76" s="23"/>
      <c r="KQM76" s="23"/>
      <c r="KQN76" s="23"/>
      <c r="KQO76" s="23"/>
      <c r="KQP76" s="23"/>
      <c r="KQQ76" s="23"/>
      <c r="KQR76" s="23"/>
      <c r="KQS76" s="23"/>
      <c r="KQT76" s="23"/>
      <c r="KQU76" s="23"/>
      <c r="KQV76" s="23"/>
      <c r="KQW76" s="23"/>
      <c r="KQX76" s="23"/>
      <c r="KQY76" s="23"/>
      <c r="KQZ76" s="23"/>
      <c r="KRA76" s="23"/>
      <c r="KRB76" s="23"/>
      <c r="KRC76" s="23"/>
      <c r="KRD76" s="23"/>
      <c r="KRE76" s="23"/>
      <c r="KRF76" s="23"/>
      <c r="KRG76" s="23"/>
      <c r="KRH76" s="23"/>
      <c r="KRI76" s="23"/>
      <c r="KRJ76" s="23"/>
      <c r="KRK76" s="23"/>
      <c r="KRL76" s="23"/>
      <c r="KRM76" s="23"/>
      <c r="KRN76" s="23"/>
      <c r="KRO76" s="23"/>
      <c r="KRP76" s="23"/>
      <c r="KRQ76" s="23"/>
      <c r="KRR76" s="23"/>
      <c r="KRS76" s="23"/>
      <c r="KRT76" s="23"/>
      <c r="KRU76" s="23"/>
      <c r="KRV76" s="23"/>
      <c r="KRW76" s="23"/>
      <c r="KRX76" s="23"/>
      <c r="KRY76" s="23"/>
      <c r="KRZ76" s="23"/>
      <c r="KSA76" s="23"/>
      <c r="KSB76" s="23"/>
      <c r="KSC76" s="23"/>
      <c r="KSD76" s="23"/>
      <c r="KSE76" s="23"/>
      <c r="KSF76" s="23"/>
      <c r="KSG76" s="23"/>
      <c r="KSH76" s="23"/>
      <c r="KSI76" s="23"/>
      <c r="KSJ76" s="23"/>
      <c r="KSK76" s="23"/>
      <c r="KSL76" s="23"/>
      <c r="KSM76" s="23"/>
      <c r="KSN76" s="23"/>
      <c r="KSO76" s="23"/>
      <c r="KSP76" s="23"/>
      <c r="KSQ76" s="23"/>
      <c r="KSR76" s="23"/>
      <c r="KSS76" s="23"/>
      <c r="KST76" s="23"/>
      <c r="KSU76" s="23"/>
      <c r="KSV76" s="23"/>
      <c r="KSW76" s="23"/>
      <c r="KSX76" s="23"/>
      <c r="KSY76" s="23"/>
      <c r="KSZ76" s="23"/>
      <c r="KTA76" s="23"/>
      <c r="KTB76" s="23"/>
      <c r="KTC76" s="23"/>
      <c r="KTD76" s="23"/>
      <c r="KTE76" s="23"/>
      <c r="KTF76" s="23"/>
      <c r="KTG76" s="23"/>
      <c r="KTH76" s="23"/>
      <c r="KTI76" s="23"/>
      <c r="KTJ76" s="23"/>
      <c r="KTK76" s="23"/>
      <c r="KTL76" s="23"/>
      <c r="KTM76" s="23"/>
      <c r="KTN76" s="23"/>
      <c r="KTO76" s="23"/>
      <c r="KTP76" s="23"/>
      <c r="KTQ76" s="23"/>
      <c r="KTR76" s="23"/>
      <c r="KTS76" s="23"/>
      <c r="KTT76" s="23"/>
      <c r="KTU76" s="23"/>
      <c r="KTV76" s="23"/>
      <c r="KTW76" s="23"/>
      <c r="KTX76" s="23"/>
      <c r="KTY76" s="23"/>
      <c r="KTZ76" s="23"/>
      <c r="KUA76" s="23"/>
      <c r="KUB76" s="23"/>
      <c r="KUC76" s="23"/>
      <c r="KUD76" s="23"/>
      <c r="KUE76" s="23"/>
      <c r="KUF76" s="23"/>
      <c r="KUG76" s="23"/>
      <c r="KUH76" s="23"/>
      <c r="KUI76" s="23"/>
      <c r="KUJ76" s="23"/>
      <c r="KUK76" s="23"/>
      <c r="KUL76" s="23"/>
      <c r="KUM76" s="23"/>
      <c r="KUN76" s="23"/>
      <c r="KUO76" s="23"/>
      <c r="KUP76" s="23"/>
      <c r="KUQ76" s="23"/>
      <c r="KUR76" s="23"/>
      <c r="KUS76" s="23"/>
      <c r="KUT76" s="23"/>
      <c r="KUU76" s="23"/>
      <c r="KUV76" s="23"/>
      <c r="KUW76" s="23"/>
      <c r="KUX76" s="23"/>
      <c r="KUY76" s="23"/>
      <c r="KUZ76" s="23"/>
      <c r="KVA76" s="23"/>
      <c r="KVB76" s="23"/>
      <c r="KVC76" s="23"/>
      <c r="KVD76" s="23"/>
      <c r="KVE76" s="23"/>
      <c r="KVF76" s="23"/>
      <c r="KVG76" s="23"/>
      <c r="KVH76" s="23"/>
      <c r="KVI76" s="23"/>
      <c r="KVJ76" s="23"/>
      <c r="KVK76" s="23"/>
      <c r="KVL76" s="23"/>
      <c r="KVM76" s="23"/>
      <c r="KVN76" s="23"/>
      <c r="KVO76" s="23"/>
      <c r="KVP76" s="23"/>
      <c r="KVQ76" s="23"/>
      <c r="KVR76" s="23"/>
      <c r="KVS76" s="23"/>
      <c r="KVT76" s="23"/>
      <c r="KVU76" s="23"/>
      <c r="KVV76" s="23"/>
      <c r="KVW76" s="23"/>
      <c r="KVX76" s="23"/>
      <c r="KVY76" s="23"/>
      <c r="KVZ76" s="23"/>
      <c r="KWA76" s="23"/>
      <c r="KWB76" s="23"/>
      <c r="KWC76" s="23"/>
      <c r="KWD76" s="23"/>
      <c r="KWE76" s="23"/>
      <c r="KWF76" s="23"/>
      <c r="KWG76" s="23"/>
      <c r="KWH76" s="23"/>
      <c r="KWI76" s="23"/>
      <c r="KWJ76" s="23"/>
      <c r="KWK76" s="23"/>
      <c r="KWL76" s="23"/>
      <c r="KWM76" s="23"/>
      <c r="KWN76" s="23"/>
      <c r="KWO76" s="23"/>
      <c r="KWP76" s="23"/>
      <c r="KWQ76" s="23"/>
      <c r="KWR76" s="23"/>
      <c r="KWS76" s="23"/>
      <c r="KWT76" s="23"/>
      <c r="KWU76" s="23"/>
      <c r="KWV76" s="23"/>
      <c r="KWW76" s="23"/>
      <c r="KWX76" s="23"/>
      <c r="KWY76" s="23"/>
      <c r="KWZ76" s="23"/>
      <c r="KXA76" s="23"/>
      <c r="KXB76" s="23"/>
      <c r="KXC76" s="23"/>
      <c r="KXD76" s="23"/>
      <c r="KXE76" s="23"/>
      <c r="KXF76" s="23"/>
      <c r="KXG76" s="23"/>
      <c r="KXH76" s="23"/>
      <c r="KXI76" s="23"/>
      <c r="KXJ76" s="23"/>
      <c r="KXK76" s="23"/>
      <c r="KXL76" s="23"/>
      <c r="KXM76" s="23"/>
      <c r="KXN76" s="23"/>
      <c r="KXO76" s="23"/>
      <c r="KXP76" s="23"/>
      <c r="KXQ76" s="23"/>
      <c r="KXR76" s="23"/>
      <c r="KXS76" s="23"/>
      <c r="KXT76" s="23"/>
      <c r="KXU76" s="23"/>
      <c r="KXV76" s="23"/>
      <c r="KXW76" s="23"/>
      <c r="KXX76" s="23"/>
      <c r="KXY76" s="23"/>
      <c r="KXZ76" s="23"/>
      <c r="KYA76" s="23"/>
      <c r="KYB76" s="23"/>
      <c r="KYC76" s="23"/>
      <c r="KYD76" s="23"/>
      <c r="KYE76" s="23"/>
      <c r="KYF76" s="23"/>
      <c r="KYG76" s="23"/>
      <c r="KYH76" s="23"/>
      <c r="KYI76" s="23"/>
      <c r="KYJ76" s="23"/>
      <c r="KYK76" s="23"/>
      <c r="KYL76" s="23"/>
      <c r="KYM76" s="23"/>
      <c r="KYN76" s="23"/>
      <c r="KYO76" s="23"/>
      <c r="KYP76" s="23"/>
      <c r="KYQ76" s="23"/>
      <c r="KYR76" s="23"/>
      <c r="KYS76" s="23"/>
      <c r="KYT76" s="23"/>
      <c r="KYU76" s="23"/>
      <c r="KYV76" s="23"/>
      <c r="KYW76" s="23"/>
      <c r="KYX76" s="23"/>
      <c r="KYY76" s="23"/>
      <c r="KYZ76" s="23"/>
      <c r="KZA76" s="23"/>
      <c r="KZB76" s="23"/>
      <c r="KZC76" s="23"/>
      <c r="KZD76" s="23"/>
      <c r="KZE76" s="23"/>
      <c r="KZF76" s="23"/>
      <c r="KZG76" s="23"/>
      <c r="KZH76" s="23"/>
      <c r="KZI76" s="23"/>
      <c r="KZJ76" s="23"/>
      <c r="KZK76" s="23"/>
      <c r="KZL76" s="23"/>
      <c r="KZM76" s="23"/>
      <c r="KZN76" s="23"/>
      <c r="KZO76" s="23"/>
      <c r="KZP76" s="23"/>
      <c r="KZQ76" s="23"/>
      <c r="KZR76" s="23"/>
      <c r="KZS76" s="23"/>
      <c r="KZT76" s="23"/>
      <c r="KZU76" s="23"/>
      <c r="KZV76" s="23"/>
      <c r="KZW76" s="23"/>
      <c r="KZX76" s="23"/>
      <c r="KZY76" s="23"/>
      <c r="KZZ76" s="23"/>
      <c r="LAA76" s="23"/>
      <c r="LAB76" s="23"/>
      <c r="LAC76" s="23"/>
      <c r="LAD76" s="23"/>
      <c r="LAE76" s="23"/>
      <c r="LAF76" s="23"/>
      <c r="LAG76" s="23"/>
      <c r="LAH76" s="23"/>
      <c r="LAI76" s="23"/>
      <c r="LAJ76" s="23"/>
      <c r="LAK76" s="23"/>
      <c r="LAL76" s="23"/>
      <c r="LAM76" s="23"/>
      <c r="LAN76" s="23"/>
      <c r="LAO76" s="23"/>
      <c r="LAP76" s="23"/>
      <c r="LAQ76" s="23"/>
      <c r="LAR76" s="23"/>
      <c r="LAS76" s="23"/>
      <c r="LAT76" s="23"/>
      <c r="LAU76" s="23"/>
      <c r="LAV76" s="23"/>
      <c r="LAW76" s="23"/>
      <c r="LAX76" s="23"/>
      <c r="LAY76" s="23"/>
      <c r="LAZ76" s="23"/>
      <c r="LBA76" s="23"/>
      <c r="LBB76" s="23"/>
      <c r="LBC76" s="23"/>
      <c r="LBD76" s="23"/>
      <c r="LBE76" s="23"/>
      <c r="LBF76" s="23"/>
      <c r="LBG76" s="23"/>
      <c r="LBH76" s="23"/>
      <c r="LBI76" s="23"/>
      <c r="LBJ76" s="23"/>
      <c r="LBK76" s="23"/>
      <c r="LBL76" s="23"/>
      <c r="LBM76" s="23"/>
      <c r="LBN76" s="23"/>
      <c r="LBO76" s="23"/>
      <c r="LBP76" s="23"/>
      <c r="LBQ76" s="23"/>
      <c r="LBR76" s="23"/>
      <c r="LBS76" s="23"/>
      <c r="LBT76" s="23"/>
      <c r="LBU76" s="23"/>
      <c r="LBV76" s="23"/>
      <c r="LBW76" s="23"/>
      <c r="LBX76" s="23"/>
      <c r="LBY76" s="23"/>
      <c r="LBZ76" s="23"/>
      <c r="LCA76" s="23"/>
      <c r="LCB76" s="23"/>
      <c r="LCC76" s="23"/>
      <c r="LCD76" s="23"/>
      <c r="LCE76" s="23"/>
      <c r="LCF76" s="23"/>
      <c r="LCG76" s="23"/>
      <c r="LCH76" s="23"/>
      <c r="LCI76" s="23"/>
      <c r="LCJ76" s="23"/>
      <c r="LCK76" s="23"/>
      <c r="LCL76" s="23"/>
      <c r="LCM76" s="23"/>
      <c r="LCN76" s="23"/>
      <c r="LCO76" s="23"/>
      <c r="LCP76" s="23"/>
      <c r="LCQ76" s="23"/>
      <c r="LCR76" s="23"/>
      <c r="LCS76" s="23"/>
      <c r="LCT76" s="23"/>
      <c r="LCU76" s="23"/>
      <c r="LCV76" s="23"/>
      <c r="LCW76" s="23"/>
      <c r="LCX76" s="23"/>
      <c r="LCY76" s="23"/>
      <c r="LCZ76" s="23"/>
      <c r="LDA76" s="23"/>
      <c r="LDB76" s="23"/>
      <c r="LDC76" s="23"/>
      <c r="LDD76" s="23"/>
      <c r="LDE76" s="23"/>
      <c r="LDF76" s="23"/>
      <c r="LDG76" s="23"/>
      <c r="LDH76" s="23"/>
      <c r="LDI76" s="23"/>
      <c r="LDJ76" s="23"/>
      <c r="LDK76" s="23"/>
      <c r="LDL76" s="23"/>
      <c r="LDM76" s="23"/>
      <c r="LDN76" s="23"/>
      <c r="LDO76" s="23"/>
      <c r="LDP76" s="23"/>
      <c r="LDQ76" s="23"/>
      <c r="LDR76" s="23"/>
      <c r="LDS76" s="23"/>
      <c r="LDT76" s="23"/>
      <c r="LDU76" s="23"/>
      <c r="LDV76" s="23"/>
      <c r="LDW76" s="23"/>
      <c r="LDX76" s="23"/>
      <c r="LDY76" s="23"/>
      <c r="LDZ76" s="23"/>
      <c r="LEA76" s="23"/>
      <c r="LEB76" s="23"/>
      <c r="LEC76" s="23"/>
      <c r="LED76" s="23"/>
      <c r="LEE76" s="23"/>
      <c r="LEF76" s="23"/>
      <c r="LEG76" s="23"/>
      <c r="LEH76" s="23"/>
      <c r="LEI76" s="23"/>
      <c r="LEJ76" s="23"/>
      <c r="LEK76" s="23"/>
      <c r="LEL76" s="23"/>
      <c r="LEM76" s="23"/>
      <c r="LEN76" s="23"/>
      <c r="LEO76" s="23"/>
      <c r="LEP76" s="23"/>
      <c r="LEQ76" s="23"/>
      <c r="LER76" s="23"/>
      <c r="LES76" s="23"/>
      <c r="LET76" s="23"/>
      <c r="LEU76" s="23"/>
      <c r="LEV76" s="23"/>
      <c r="LEW76" s="23"/>
      <c r="LEX76" s="23"/>
      <c r="LEY76" s="23"/>
      <c r="LEZ76" s="23"/>
      <c r="LFA76" s="23"/>
      <c r="LFB76" s="23"/>
      <c r="LFC76" s="23"/>
      <c r="LFD76" s="23"/>
      <c r="LFE76" s="23"/>
      <c r="LFF76" s="23"/>
      <c r="LFG76" s="23"/>
      <c r="LFH76" s="23"/>
      <c r="LFI76" s="23"/>
      <c r="LFJ76" s="23"/>
      <c r="LFK76" s="23"/>
      <c r="LFL76" s="23"/>
      <c r="LFM76" s="23"/>
      <c r="LFN76" s="23"/>
      <c r="LFO76" s="23"/>
      <c r="LFP76" s="23"/>
      <c r="LFQ76" s="23"/>
      <c r="LFR76" s="23"/>
      <c r="LFS76" s="23"/>
      <c r="LFT76" s="23"/>
      <c r="LFU76" s="23"/>
      <c r="LFV76" s="23"/>
      <c r="LFW76" s="23"/>
      <c r="LFX76" s="23"/>
      <c r="LFY76" s="23"/>
      <c r="LFZ76" s="23"/>
      <c r="LGA76" s="23"/>
      <c r="LGB76" s="23"/>
      <c r="LGC76" s="23"/>
      <c r="LGD76" s="23"/>
      <c r="LGE76" s="23"/>
      <c r="LGF76" s="23"/>
      <c r="LGG76" s="23"/>
      <c r="LGH76" s="23"/>
      <c r="LGI76" s="23"/>
      <c r="LGJ76" s="23"/>
      <c r="LGK76" s="23"/>
      <c r="LGL76" s="23"/>
      <c r="LGM76" s="23"/>
      <c r="LGN76" s="23"/>
      <c r="LGO76" s="23"/>
      <c r="LGP76" s="23"/>
      <c r="LGQ76" s="23"/>
      <c r="LGR76" s="23"/>
      <c r="LGS76" s="23"/>
      <c r="LGT76" s="23"/>
      <c r="LGU76" s="23"/>
      <c r="LGV76" s="23"/>
      <c r="LGW76" s="23"/>
      <c r="LGX76" s="23"/>
      <c r="LGY76" s="23"/>
      <c r="LGZ76" s="23"/>
      <c r="LHA76" s="23"/>
      <c r="LHB76" s="23"/>
      <c r="LHC76" s="23"/>
      <c r="LHD76" s="23"/>
      <c r="LHE76" s="23"/>
      <c r="LHF76" s="23"/>
      <c r="LHG76" s="23"/>
      <c r="LHH76" s="23"/>
      <c r="LHI76" s="23"/>
      <c r="LHJ76" s="23"/>
      <c r="LHK76" s="23"/>
      <c r="LHL76" s="23"/>
      <c r="LHM76" s="23"/>
      <c r="LHN76" s="23"/>
      <c r="LHO76" s="23"/>
      <c r="LHP76" s="23"/>
      <c r="LHQ76" s="23"/>
      <c r="LHR76" s="23"/>
      <c r="LHS76" s="23"/>
      <c r="LHT76" s="23"/>
      <c r="LHU76" s="23"/>
      <c r="LHV76" s="23"/>
      <c r="LHW76" s="23"/>
      <c r="LHX76" s="23"/>
      <c r="LHY76" s="23"/>
      <c r="LHZ76" s="23"/>
      <c r="LIA76" s="23"/>
      <c r="LIB76" s="23"/>
      <c r="LIC76" s="23"/>
      <c r="LID76" s="23"/>
      <c r="LIE76" s="23"/>
      <c r="LIF76" s="23"/>
      <c r="LIG76" s="23"/>
      <c r="LIH76" s="23"/>
      <c r="LII76" s="23"/>
      <c r="LIJ76" s="23"/>
      <c r="LIK76" s="23"/>
      <c r="LIL76" s="23"/>
      <c r="LIM76" s="23"/>
      <c r="LIN76" s="23"/>
      <c r="LIO76" s="23"/>
      <c r="LIP76" s="23"/>
      <c r="LIQ76" s="23"/>
      <c r="LIR76" s="23"/>
      <c r="LIS76" s="23"/>
      <c r="LIT76" s="23"/>
      <c r="LIU76" s="23"/>
      <c r="LIV76" s="23"/>
      <c r="LIW76" s="23"/>
      <c r="LIX76" s="23"/>
      <c r="LIY76" s="23"/>
      <c r="LIZ76" s="23"/>
      <c r="LJA76" s="23"/>
      <c r="LJB76" s="23"/>
      <c r="LJC76" s="23"/>
      <c r="LJD76" s="23"/>
      <c r="LJE76" s="23"/>
      <c r="LJF76" s="23"/>
      <c r="LJG76" s="23"/>
      <c r="LJH76" s="23"/>
      <c r="LJI76" s="23"/>
      <c r="LJJ76" s="23"/>
      <c r="LJK76" s="23"/>
      <c r="LJL76" s="23"/>
      <c r="LJM76" s="23"/>
      <c r="LJN76" s="23"/>
      <c r="LJO76" s="23"/>
      <c r="LJP76" s="23"/>
      <c r="LJQ76" s="23"/>
      <c r="LJR76" s="23"/>
      <c r="LJS76" s="23"/>
      <c r="LJT76" s="23"/>
      <c r="LJU76" s="23"/>
      <c r="LJV76" s="23"/>
      <c r="LJW76" s="23"/>
      <c r="LJX76" s="23"/>
      <c r="LJY76" s="23"/>
      <c r="LJZ76" s="23"/>
      <c r="LKA76" s="23"/>
      <c r="LKB76" s="23"/>
      <c r="LKC76" s="23"/>
      <c r="LKD76" s="23"/>
      <c r="LKE76" s="23"/>
      <c r="LKF76" s="23"/>
      <c r="LKG76" s="23"/>
      <c r="LKH76" s="23"/>
      <c r="LKI76" s="23"/>
      <c r="LKJ76" s="23"/>
      <c r="LKK76" s="23"/>
      <c r="LKL76" s="23"/>
      <c r="LKM76" s="23"/>
      <c r="LKN76" s="23"/>
      <c r="LKO76" s="23"/>
      <c r="LKP76" s="23"/>
      <c r="LKQ76" s="23"/>
      <c r="LKR76" s="23"/>
      <c r="LKS76" s="23"/>
      <c r="LKT76" s="23"/>
      <c r="LKU76" s="23"/>
      <c r="LKV76" s="23"/>
      <c r="LKW76" s="23"/>
      <c r="LKX76" s="23"/>
      <c r="LKY76" s="23"/>
      <c r="LKZ76" s="23"/>
      <c r="LLA76" s="23"/>
      <c r="LLB76" s="23"/>
      <c r="LLC76" s="23"/>
      <c r="LLD76" s="23"/>
      <c r="LLE76" s="23"/>
      <c r="LLF76" s="23"/>
      <c r="LLG76" s="23"/>
      <c r="LLH76" s="23"/>
      <c r="LLI76" s="23"/>
      <c r="LLJ76" s="23"/>
      <c r="LLK76" s="23"/>
      <c r="LLL76" s="23"/>
      <c r="LLM76" s="23"/>
      <c r="LLN76" s="23"/>
      <c r="LLO76" s="23"/>
      <c r="LLP76" s="23"/>
      <c r="LLQ76" s="23"/>
      <c r="LLR76" s="23"/>
      <c r="LLS76" s="23"/>
      <c r="LLT76" s="23"/>
      <c r="LLU76" s="23"/>
      <c r="LLV76" s="23"/>
      <c r="LLW76" s="23"/>
      <c r="LLX76" s="23"/>
      <c r="LLY76" s="23"/>
      <c r="LLZ76" s="23"/>
      <c r="LMA76" s="23"/>
      <c r="LMB76" s="23"/>
      <c r="LMC76" s="23"/>
      <c r="LMD76" s="23"/>
      <c r="LME76" s="23"/>
      <c r="LMF76" s="23"/>
      <c r="LMG76" s="23"/>
      <c r="LMH76" s="23"/>
      <c r="LMI76" s="23"/>
      <c r="LMJ76" s="23"/>
      <c r="LMK76" s="23"/>
      <c r="LML76" s="23"/>
      <c r="LMM76" s="23"/>
      <c r="LMN76" s="23"/>
      <c r="LMO76" s="23"/>
      <c r="LMP76" s="23"/>
      <c r="LMQ76" s="23"/>
      <c r="LMR76" s="23"/>
      <c r="LMS76" s="23"/>
      <c r="LMT76" s="23"/>
      <c r="LMU76" s="23"/>
      <c r="LMV76" s="23"/>
      <c r="LMW76" s="23"/>
      <c r="LMX76" s="23"/>
      <c r="LMY76" s="23"/>
      <c r="LMZ76" s="23"/>
      <c r="LNA76" s="23"/>
      <c r="LNB76" s="23"/>
      <c r="LNC76" s="23"/>
      <c r="LND76" s="23"/>
      <c r="LNE76" s="23"/>
      <c r="LNF76" s="23"/>
      <c r="LNG76" s="23"/>
      <c r="LNH76" s="23"/>
      <c r="LNI76" s="23"/>
      <c r="LNJ76" s="23"/>
      <c r="LNK76" s="23"/>
      <c r="LNL76" s="23"/>
      <c r="LNM76" s="23"/>
      <c r="LNN76" s="23"/>
      <c r="LNO76" s="23"/>
      <c r="LNP76" s="23"/>
      <c r="LNQ76" s="23"/>
      <c r="LNR76" s="23"/>
      <c r="LNS76" s="23"/>
      <c r="LNT76" s="23"/>
      <c r="LNU76" s="23"/>
      <c r="LNV76" s="23"/>
      <c r="LNW76" s="23"/>
      <c r="LNX76" s="23"/>
      <c r="LNY76" s="23"/>
      <c r="LNZ76" s="23"/>
      <c r="LOA76" s="23"/>
      <c r="LOB76" s="23"/>
      <c r="LOC76" s="23"/>
      <c r="LOD76" s="23"/>
      <c r="LOE76" s="23"/>
      <c r="LOF76" s="23"/>
      <c r="LOG76" s="23"/>
      <c r="LOH76" s="23"/>
      <c r="LOI76" s="23"/>
      <c r="LOJ76" s="23"/>
      <c r="LOK76" s="23"/>
      <c r="LOL76" s="23"/>
      <c r="LOM76" s="23"/>
      <c r="LON76" s="23"/>
      <c r="LOO76" s="23"/>
      <c r="LOP76" s="23"/>
      <c r="LOQ76" s="23"/>
      <c r="LOR76" s="23"/>
      <c r="LOS76" s="23"/>
      <c r="LOT76" s="23"/>
      <c r="LOU76" s="23"/>
      <c r="LOV76" s="23"/>
      <c r="LOW76" s="23"/>
      <c r="LOX76" s="23"/>
      <c r="LOY76" s="23"/>
      <c r="LOZ76" s="23"/>
      <c r="LPA76" s="23"/>
      <c r="LPB76" s="23"/>
      <c r="LPC76" s="23"/>
      <c r="LPD76" s="23"/>
      <c r="LPE76" s="23"/>
      <c r="LPF76" s="23"/>
      <c r="LPG76" s="23"/>
      <c r="LPH76" s="23"/>
      <c r="LPI76" s="23"/>
      <c r="LPJ76" s="23"/>
      <c r="LPK76" s="23"/>
      <c r="LPL76" s="23"/>
      <c r="LPM76" s="23"/>
      <c r="LPN76" s="23"/>
      <c r="LPO76" s="23"/>
      <c r="LPP76" s="23"/>
      <c r="LPQ76" s="23"/>
      <c r="LPR76" s="23"/>
      <c r="LPS76" s="23"/>
      <c r="LPT76" s="23"/>
      <c r="LPU76" s="23"/>
      <c r="LPV76" s="23"/>
      <c r="LPW76" s="23"/>
      <c r="LPX76" s="23"/>
      <c r="LPY76" s="23"/>
      <c r="LPZ76" s="23"/>
      <c r="LQA76" s="23"/>
      <c r="LQB76" s="23"/>
      <c r="LQC76" s="23"/>
      <c r="LQD76" s="23"/>
      <c r="LQE76" s="23"/>
      <c r="LQF76" s="23"/>
      <c r="LQG76" s="23"/>
      <c r="LQH76" s="23"/>
      <c r="LQI76" s="23"/>
      <c r="LQJ76" s="23"/>
      <c r="LQK76" s="23"/>
      <c r="LQL76" s="23"/>
      <c r="LQM76" s="23"/>
      <c r="LQN76" s="23"/>
      <c r="LQO76" s="23"/>
      <c r="LQP76" s="23"/>
      <c r="LQQ76" s="23"/>
      <c r="LQR76" s="23"/>
      <c r="LQS76" s="23"/>
      <c r="LQT76" s="23"/>
      <c r="LQU76" s="23"/>
      <c r="LQV76" s="23"/>
      <c r="LQW76" s="23"/>
      <c r="LQX76" s="23"/>
      <c r="LQY76" s="23"/>
      <c r="LQZ76" s="23"/>
      <c r="LRA76" s="23"/>
      <c r="LRB76" s="23"/>
      <c r="LRC76" s="23"/>
      <c r="LRD76" s="23"/>
      <c r="LRE76" s="23"/>
      <c r="LRF76" s="23"/>
      <c r="LRG76" s="23"/>
      <c r="LRH76" s="23"/>
      <c r="LRI76" s="23"/>
      <c r="LRJ76" s="23"/>
      <c r="LRK76" s="23"/>
      <c r="LRL76" s="23"/>
      <c r="LRM76" s="23"/>
      <c r="LRN76" s="23"/>
      <c r="LRO76" s="23"/>
      <c r="LRP76" s="23"/>
      <c r="LRQ76" s="23"/>
      <c r="LRR76" s="23"/>
      <c r="LRS76" s="23"/>
      <c r="LRT76" s="23"/>
      <c r="LRU76" s="23"/>
      <c r="LRV76" s="23"/>
      <c r="LRW76" s="23"/>
      <c r="LRX76" s="23"/>
      <c r="LRY76" s="23"/>
      <c r="LRZ76" s="23"/>
      <c r="LSA76" s="23"/>
      <c r="LSB76" s="23"/>
      <c r="LSC76" s="23"/>
      <c r="LSD76" s="23"/>
      <c r="LSE76" s="23"/>
      <c r="LSF76" s="23"/>
      <c r="LSG76" s="23"/>
      <c r="LSH76" s="23"/>
      <c r="LSI76" s="23"/>
      <c r="LSJ76" s="23"/>
      <c r="LSK76" s="23"/>
      <c r="LSL76" s="23"/>
      <c r="LSM76" s="23"/>
      <c r="LSN76" s="23"/>
      <c r="LSO76" s="23"/>
      <c r="LSP76" s="23"/>
      <c r="LSQ76" s="23"/>
      <c r="LSR76" s="23"/>
      <c r="LSS76" s="23"/>
      <c r="LST76" s="23"/>
      <c r="LSU76" s="23"/>
      <c r="LSV76" s="23"/>
      <c r="LSW76" s="23"/>
      <c r="LSX76" s="23"/>
      <c r="LSY76" s="23"/>
      <c r="LSZ76" s="23"/>
      <c r="LTA76" s="23"/>
      <c r="LTB76" s="23"/>
      <c r="LTC76" s="23"/>
      <c r="LTD76" s="23"/>
      <c r="LTE76" s="23"/>
      <c r="LTF76" s="23"/>
      <c r="LTG76" s="23"/>
      <c r="LTH76" s="23"/>
      <c r="LTI76" s="23"/>
      <c r="LTJ76" s="23"/>
      <c r="LTK76" s="23"/>
      <c r="LTL76" s="23"/>
      <c r="LTM76" s="23"/>
      <c r="LTN76" s="23"/>
      <c r="LTO76" s="23"/>
      <c r="LTP76" s="23"/>
      <c r="LTQ76" s="23"/>
      <c r="LTR76" s="23"/>
      <c r="LTS76" s="23"/>
      <c r="LTT76" s="23"/>
      <c r="LTU76" s="23"/>
      <c r="LTV76" s="23"/>
      <c r="LTW76" s="23"/>
      <c r="LTX76" s="23"/>
      <c r="LTY76" s="23"/>
      <c r="LTZ76" s="23"/>
      <c r="LUA76" s="23"/>
      <c r="LUB76" s="23"/>
      <c r="LUC76" s="23"/>
      <c r="LUD76" s="23"/>
      <c r="LUE76" s="23"/>
      <c r="LUF76" s="23"/>
      <c r="LUG76" s="23"/>
      <c r="LUH76" s="23"/>
      <c r="LUI76" s="23"/>
      <c r="LUJ76" s="23"/>
      <c r="LUK76" s="23"/>
      <c r="LUL76" s="23"/>
      <c r="LUM76" s="23"/>
      <c r="LUN76" s="23"/>
      <c r="LUO76" s="23"/>
      <c r="LUP76" s="23"/>
      <c r="LUQ76" s="23"/>
      <c r="LUR76" s="23"/>
      <c r="LUS76" s="23"/>
      <c r="LUT76" s="23"/>
      <c r="LUU76" s="23"/>
      <c r="LUV76" s="23"/>
      <c r="LUW76" s="23"/>
      <c r="LUX76" s="23"/>
      <c r="LUY76" s="23"/>
      <c r="LUZ76" s="23"/>
      <c r="LVA76" s="23"/>
      <c r="LVB76" s="23"/>
      <c r="LVC76" s="23"/>
      <c r="LVD76" s="23"/>
      <c r="LVE76" s="23"/>
      <c r="LVF76" s="23"/>
      <c r="LVG76" s="23"/>
      <c r="LVH76" s="23"/>
      <c r="LVI76" s="23"/>
      <c r="LVJ76" s="23"/>
      <c r="LVK76" s="23"/>
      <c r="LVL76" s="23"/>
      <c r="LVM76" s="23"/>
      <c r="LVN76" s="23"/>
      <c r="LVO76" s="23"/>
      <c r="LVP76" s="23"/>
      <c r="LVQ76" s="23"/>
      <c r="LVR76" s="23"/>
      <c r="LVS76" s="23"/>
      <c r="LVT76" s="23"/>
      <c r="LVU76" s="23"/>
      <c r="LVV76" s="23"/>
      <c r="LVW76" s="23"/>
      <c r="LVX76" s="23"/>
      <c r="LVY76" s="23"/>
      <c r="LVZ76" s="23"/>
      <c r="LWA76" s="23"/>
      <c r="LWB76" s="23"/>
      <c r="LWC76" s="23"/>
      <c r="LWD76" s="23"/>
      <c r="LWE76" s="23"/>
      <c r="LWF76" s="23"/>
      <c r="LWG76" s="23"/>
      <c r="LWH76" s="23"/>
      <c r="LWI76" s="23"/>
      <c r="LWJ76" s="23"/>
      <c r="LWK76" s="23"/>
      <c r="LWL76" s="23"/>
      <c r="LWM76" s="23"/>
      <c r="LWN76" s="23"/>
      <c r="LWO76" s="23"/>
      <c r="LWP76" s="23"/>
      <c r="LWQ76" s="23"/>
      <c r="LWR76" s="23"/>
      <c r="LWS76" s="23"/>
      <c r="LWT76" s="23"/>
      <c r="LWU76" s="23"/>
      <c r="LWV76" s="23"/>
      <c r="LWW76" s="23"/>
      <c r="LWX76" s="23"/>
      <c r="LWY76" s="23"/>
      <c r="LWZ76" s="23"/>
      <c r="LXA76" s="23"/>
      <c r="LXB76" s="23"/>
      <c r="LXC76" s="23"/>
      <c r="LXD76" s="23"/>
      <c r="LXE76" s="23"/>
      <c r="LXF76" s="23"/>
      <c r="LXG76" s="23"/>
      <c r="LXH76" s="23"/>
      <c r="LXI76" s="23"/>
      <c r="LXJ76" s="23"/>
      <c r="LXK76" s="23"/>
      <c r="LXL76" s="23"/>
      <c r="LXM76" s="23"/>
      <c r="LXN76" s="23"/>
      <c r="LXO76" s="23"/>
      <c r="LXP76" s="23"/>
      <c r="LXQ76" s="23"/>
      <c r="LXR76" s="23"/>
      <c r="LXS76" s="23"/>
      <c r="LXT76" s="23"/>
      <c r="LXU76" s="23"/>
      <c r="LXV76" s="23"/>
      <c r="LXW76" s="23"/>
      <c r="LXX76" s="23"/>
      <c r="LXY76" s="23"/>
      <c r="LXZ76" s="23"/>
      <c r="LYA76" s="23"/>
      <c r="LYB76" s="23"/>
      <c r="LYC76" s="23"/>
      <c r="LYD76" s="23"/>
      <c r="LYE76" s="23"/>
      <c r="LYF76" s="23"/>
      <c r="LYG76" s="23"/>
      <c r="LYH76" s="23"/>
      <c r="LYI76" s="23"/>
      <c r="LYJ76" s="23"/>
      <c r="LYK76" s="23"/>
      <c r="LYL76" s="23"/>
      <c r="LYM76" s="23"/>
      <c r="LYN76" s="23"/>
      <c r="LYO76" s="23"/>
      <c r="LYP76" s="23"/>
      <c r="LYQ76" s="23"/>
      <c r="LYR76" s="23"/>
      <c r="LYS76" s="23"/>
      <c r="LYT76" s="23"/>
      <c r="LYU76" s="23"/>
      <c r="LYV76" s="23"/>
      <c r="LYW76" s="23"/>
      <c r="LYX76" s="23"/>
      <c r="LYY76" s="23"/>
      <c r="LYZ76" s="23"/>
      <c r="LZA76" s="23"/>
      <c r="LZB76" s="23"/>
      <c r="LZC76" s="23"/>
      <c r="LZD76" s="23"/>
      <c r="LZE76" s="23"/>
      <c r="LZF76" s="23"/>
      <c r="LZG76" s="23"/>
      <c r="LZH76" s="23"/>
      <c r="LZI76" s="23"/>
      <c r="LZJ76" s="23"/>
      <c r="LZK76" s="23"/>
      <c r="LZL76" s="23"/>
      <c r="LZM76" s="23"/>
      <c r="LZN76" s="23"/>
      <c r="LZO76" s="23"/>
      <c r="LZP76" s="23"/>
      <c r="LZQ76" s="23"/>
      <c r="LZR76" s="23"/>
      <c r="LZS76" s="23"/>
      <c r="LZT76" s="23"/>
      <c r="LZU76" s="23"/>
      <c r="LZV76" s="23"/>
      <c r="LZW76" s="23"/>
      <c r="LZX76" s="23"/>
      <c r="LZY76" s="23"/>
      <c r="LZZ76" s="23"/>
      <c r="MAA76" s="23"/>
      <c r="MAB76" s="23"/>
      <c r="MAC76" s="23"/>
      <c r="MAD76" s="23"/>
      <c r="MAE76" s="23"/>
      <c r="MAF76" s="23"/>
      <c r="MAG76" s="23"/>
      <c r="MAH76" s="23"/>
      <c r="MAI76" s="23"/>
      <c r="MAJ76" s="23"/>
      <c r="MAK76" s="23"/>
      <c r="MAL76" s="23"/>
      <c r="MAM76" s="23"/>
      <c r="MAN76" s="23"/>
      <c r="MAO76" s="23"/>
      <c r="MAP76" s="23"/>
      <c r="MAQ76" s="23"/>
      <c r="MAR76" s="23"/>
      <c r="MAS76" s="23"/>
      <c r="MAT76" s="23"/>
      <c r="MAU76" s="23"/>
      <c r="MAV76" s="23"/>
      <c r="MAW76" s="23"/>
      <c r="MAX76" s="23"/>
      <c r="MAY76" s="23"/>
      <c r="MAZ76" s="23"/>
      <c r="MBA76" s="23"/>
      <c r="MBB76" s="23"/>
      <c r="MBC76" s="23"/>
      <c r="MBD76" s="23"/>
      <c r="MBE76" s="23"/>
      <c r="MBF76" s="23"/>
      <c r="MBG76" s="23"/>
      <c r="MBH76" s="23"/>
      <c r="MBI76" s="23"/>
      <c r="MBJ76" s="23"/>
      <c r="MBK76" s="23"/>
      <c r="MBL76" s="23"/>
      <c r="MBM76" s="23"/>
      <c r="MBN76" s="23"/>
      <c r="MBO76" s="23"/>
      <c r="MBP76" s="23"/>
      <c r="MBQ76" s="23"/>
      <c r="MBR76" s="23"/>
      <c r="MBS76" s="23"/>
      <c r="MBT76" s="23"/>
      <c r="MBU76" s="23"/>
      <c r="MBV76" s="23"/>
      <c r="MBW76" s="23"/>
      <c r="MBX76" s="23"/>
      <c r="MBY76" s="23"/>
      <c r="MBZ76" s="23"/>
      <c r="MCA76" s="23"/>
      <c r="MCB76" s="23"/>
      <c r="MCC76" s="23"/>
      <c r="MCD76" s="23"/>
      <c r="MCE76" s="23"/>
      <c r="MCF76" s="23"/>
      <c r="MCG76" s="23"/>
      <c r="MCH76" s="23"/>
      <c r="MCI76" s="23"/>
      <c r="MCJ76" s="23"/>
      <c r="MCK76" s="23"/>
      <c r="MCL76" s="23"/>
      <c r="MCM76" s="23"/>
      <c r="MCN76" s="23"/>
      <c r="MCO76" s="23"/>
      <c r="MCP76" s="23"/>
      <c r="MCQ76" s="23"/>
      <c r="MCR76" s="23"/>
      <c r="MCS76" s="23"/>
      <c r="MCT76" s="23"/>
      <c r="MCU76" s="23"/>
      <c r="MCV76" s="23"/>
      <c r="MCW76" s="23"/>
      <c r="MCX76" s="23"/>
      <c r="MCY76" s="23"/>
      <c r="MCZ76" s="23"/>
      <c r="MDA76" s="23"/>
      <c r="MDB76" s="23"/>
      <c r="MDC76" s="23"/>
      <c r="MDD76" s="23"/>
      <c r="MDE76" s="23"/>
      <c r="MDF76" s="23"/>
      <c r="MDG76" s="23"/>
      <c r="MDH76" s="23"/>
      <c r="MDI76" s="23"/>
      <c r="MDJ76" s="23"/>
      <c r="MDK76" s="23"/>
      <c r="MDL76" s="23"/>
      <c r="MDM76" s="23"/>
      <c r="MDN76" s="23"/>
      <c r="MDO76" s="23"/>
      <c r="MDP76" s="23"/>
      <c r="MDQ76" s="23"/>
      <c r="MDR76" s="23"/>
      <c r="MDS76" s="23"/>
      <c r="MDT76" s="23"/>
      <c r="MDU76" s="23"/>
      <c r="MDV76" s="23"/>
      <c r="MDW76" s="23"/>
      <c r="MDX76" s="23"/>
      <c r="MDY76" s="23"/>
      <c r="MDZ76" s="23"/>
      <c r="MEA76" s="23"/>
      <c r="MEB76" s="23"/>
      <c r="MEC76" s="23"/>
      <c r="MED76" s="23"/>
      <c r="MEE76" s="23"/>
      <c r="MEF76" s="23"/>
      <c r="MEG76" s="23"/>
      <c r="MEH76" s="23"/>
      <c r="MEI76" s="23"/>
      <c r="MEJ76" s="23"/>
      <c r="MEK76" s="23"/>
      <c r="MEL76" s="23"/>
      <c r="MEM76" s="23"/>
      <c r="MEN76" s="23"/>
      <c r="MEO76" s="23"/>
      <c r="MEP76" s="23"/>
      <c r="MEQ76" s="23"/>
      <c r="MER76" s="23"/>
      <c r="MES76" s="23"/>
      <c r="MET76" s="23"/>
      <c r="MEU76" s="23"/>
      <c r="MEV76" s="23"/>
      <c r="MEW76" s="23"/>
      <c r="MEX76" s="23"/>
      <c r="MEY76" s="23"/>
      <c r="MEZ76" s="23"/>
      <c r="MFA76" s="23"/>
      <c r="MFB76" s="23"/>
      <c r="MFC76" s="23"/>
      <c r="MFD76" s="23"/>
      <c r="MFE76" s="23"/>
      <c r="MFF76" s="23"/>
      <c r="MFG76" s="23"/>
      <c r="MFH76" s="23"/>
      <c r="MFI76" s="23"/>
      <c r="MFJ76" s="23"/>
      <c r="MFK76" s="23"/>
      <c r="MFL76" s="23"/>
      <c r="MFM76" s="23"/>
      <c r="MFN76" s="23"/>
      <c r="MFO76" s="23"/>
      <c r="MFP76" s="23"/>
      <c r="MFQ76" s="23"/>
      <c r="MFR76" s="23"/>
      <c r="MFS76" s="23"/>
      <c r="MFT76" s="23"/>
      <c r="MFU76" s="23"/>
      <c r="MFV76" s="23"/>
      <c r="MFW76" s="23"/>
      <c r="MFX76" s="23"/>
      <c r="MFY76" s="23"/>
      <c r="MFZ76" s="23"/>
      <c r="MGA76" s="23"/>
      <c r="MGB76" s="23"/>
      <c r="MGC76" s="23"/>
      <c r="MGD76" s="23"/>
      <c r="MGE76" s="23"/>
      <c r="MGF76" s="23"/>
      <c r="MGG76" s="23"/>
      <c r="MGH76" s="23"/>
      <c r="MGI76" s="23"/>
      <c r="MGJ76" s="23"/>
      <c r="MGK76" s="23"/>
      <c r="MGL76" s="23"/>
      <c r="MGM76" s="23"/>
      <c r="MGN76" s="23"/>
      <c r="MGO76" s="23"/>
      <c r="MGP76" s="23"/>
      <c r="MGQ76" s="23"/>
      <c r="MGR76" s="23"/>
      <c r="MGS76" s="23"/>
      <c r="MGT76" s="23"/>
      <c r="MGU76" s="23"/>
      <c r="MGV76" s="23"/>
      <c r="MGW76" s="23"/>
      <c r="MGX76" s="23"/>
      <c r="MGY76" s="23"/>
      <c r="MGZ76" s="23"/>
      <c r="MHA76" s="23"/>
      <c r="MHB76" s="23"/>
      <c r="MHC76" s="23"/>
      <c r="MHD76" s="23"/>
      <c r="MHE76" s="23"/>
      <c r="MHF76" s="23"/>
      <c r="MHG76" s="23"/>
      <c r="MHH76" s="23"/>
      <c r="MHI76" s="23"/>
      <c r="MHJ76" s="23"/>
      <c r="MHK76" s="23"/>
      <c r="MHL76" s="23"/>
      <c r="MHM76" s="23"/>
      <c r="MHN76" s="23"/>
      <c r="MHO76" s="23"/>
      <c r="MHP76" s="23"/>
      <c r="MHQ76" s="23"/>
      <c r="MHR76" s="23"/>
      <c r="MHS76" s="23"/>
      <c r="MHT76" s="23"/>
      <c r="MHU76" s="23"/>
      <c r="MHV76" s="23"/>
      <c r="MHW76" s="23"/>
      <c r="MHX76" s="23"/>
      <c r="MHY76" s="23"/>
      <c r="MHZ76" s="23"/>
      <c r="MIA76" s="23"/>
      <c r="MIB76" s="23"/>
      <c r="MIC76" s="23"/>
      <c r="MID76" s="23"/>
      <c r="MIE76" s="23"/>
      <c r="MIF76" s="23"/>
      <c r="MIG76" s="23"/>
      <c r="MIH76" s="23"/>
      <c r="MII76" s="23"/>
      <c r="MIJ76" s="23"/>
      <c r="MIK76" s="23"/>
      <c r="MIL76" s="23"/>
      <c r="MIM76" s="23"/>
      <c r="MIN76" s="23"/>
      <c r="MIO76" s="23"/>
      <c r="MIP76" s="23"/>
      <c r="MIQ76" s="23"/>
      <c r="MIR76" s="23"/>
      <c r="MIS76" s="23"/>
      <c r="MIT76" s="23"/>
      <c r="MIU76" s="23"/>
      <c r="MIV76" s="23"/>
      <c r="MIW76" s="23"/>
      <c r="MIX76" s="23"/>
      <c r="MIY76" s="23"/>
      <c r="MIZ76" s="23"/>
      <c r="MJA76" s="23"/>
      <c r="MJB76" s="23"/>
      <c r="MJC76" s="23"/>
      <c r="MJD76" s="23"/>
      <c r="MJE76" s="23"/>
      <c r="MJF76" s="23"/>
      <c r="MJG76" s="23"/>
      <c r="MJH76" s="23"/>
      <c r="MJI76" s="23"/>
      <c r="MJJ76" s="23"/>
      <c r="MJK76" s="23"/>
      <c r="MJL76" s="23"/>
      <c r="MJM76" s="23"/>
      <c r="MJN76" s="23"/>
      <c r="MJO76" s="23"/>
      <c r="MJP76" s="23"/>
      <c r="MJQ76" s="23"/>
      <c r="MJR76" s="23"/>
      <c r="MJS76" s="23"/>
      <c r="MJT76" s="23"/>
      <c r="MJU76" s="23"/>
      <c r="MJV76" s="23"/>
      <c r="MJW76" s="23"/>
      <c r="MJX76" s="23"/>
      <c r="MJY76" s="23"/>
      <c r="MJZ76" s="23"/>
      <c r="MKA76" s="23"/>
      <c r="MKB76" s="23"/>
      <c r="MKC76" s="23"/>
      <c r="MKD76" s="23"/>
      <c r="MKE76" s="23"/>
      <c r="MKF76" s="23"/>
      <c r="MKG76" s="23"/>
      <c r="MKH76" s="23"/>
      <c r="MKI76" s="23"/>
      <c r="MKJ76" s="23"/>
      <c r="MKK76" s="23"/>
      <c r="MKL76" s="23"/>
      <c r="MKM76" s="23"/>
      <c r="MKN76" s="23"/>
      <c r="MKO76" s="23"/>
      <c r="MKP76" s="23"/>
      <c r="MKQ76" s="23"/>
      <c r="MKR76" s="23"/>
      <c r="MKS76" s="23"/>
      <c r="MKT76" s="23"/>
      <c r="MKU76" s="23"/>
      <c r="MKV76" s="23"/>
      <c r="MKW76" s="23"/>
      <c r="MKX76" s="23"/>
      <c r="MKY76" s="23"/>
      <c r="MKZ76" s="23"/>
      <c r="MLA76" s="23"/>
      <c r="MLB76" s="23"/>
      <c r="MLC76" s="23"/>
      <c r="MLD76" s="23"/>
      <c r="MLE76" s="23"/>
      <c r="MLF76" s="23"/>
      <c r="MLG76" s="23"/>
      <c r="MLH76" s="23"/>
      <c r="MLI76" s="23"/>
      <c r="MLJ76" s="23"/>
      <c r="MLK76" s="23"/>
      <c r="MLL76" s="23"/>
      <c r="MLM76" s="23"/>
      <c r="MLN76" s="23"/>
      <c r="MLO76" s="23"/>
      <c r="MLP76" s="23"/>
      <c r="MLQ76" s="23"/>
      <c r="MLR76" s="23"/>
      <c r="MLS76" s="23"/>
      <c r="MLT76" s="23"/>
      <c r="MLU76" s="23"/>
      <c r="MLV76" s="23"/>
      <c r="MLW76" s="23"/>
      <c r="MLX76" s="23"/>
      <c r="MLY76" s="23"/>
      <c r="MLZ76" s="23"/>
      <c r="MMA76" s="23"/>
      <c r="MMB76" s="23"/>
      <c r="MMC76" s="23"/>
      <c r="MMD76" s="23"/>
      <c r="MME76" s="23"/>
      <c r="MMF76" s="23"/>
      <c r="MMG76" s="23"/>
      <c r="MMH76" s="23"/>
      <c r="MMI76" s="23"/>
      <c r="MMJ76" s="23"/>
      <c r="MMK76" s="23"/>
      <c r="MML76" s="23"/>
      <c r="MMM76" s="23"/>
      <c r="MMN76" s="23"/>
      <c r="MMO76" s="23"/>
      <c r="MMP76" s="23"/>
      <c r="MMQ76" s="23"/>
      <c r="MMR76" s="23"/>
      <c r="MMS76" s="23"/>
      <c r="MMT76" s="23"/>
      <c r="MMU76" s="23"/>
      <c r="MMV76" s="23"/>
      <c r="MMW76" s="23"/>
      <c r="MMX76" s="23"/>
      <c r="MMY76" s="23"/>
      <c r="MMZ76" s="23"/>
      <c r="MNA76" s="23"/>
      <c r="MNB76" s="23"/>
      <c r="MNC76" s="23"/>
      <c r="MND76" s="23"/>
      <c r="MNE76" s="23"/>
      <c r="MNF76" s="23"/>
      <c r="MNG76" s="23"/>
      <c r="MNH76" s="23"/>
      <c r="MNI76" s="23"/>
      <c r="MNJ76" s="23"/>
      <c r="MNK76" s="23"/>
      <c r="MNL76" s="23"/>
      <c r="MNM76" s="23"/>
      <c r="MNN76" s="23"/>
      <c r="MNO76" s="23"/>
      <c r="MNP76" s="23"/>
      <c r="MNQ76" s="23"/>
      <c r="MNR76" s="23"/>
      <c r="MNS76" s="23"/>
      <c r="MNT76" s="23"/>
      <c r="MNU76" s="23"/>
      <c r="MNV76" s="23"/>
      <c r="MNW76" s="23"/>
      <c r="MNX76" s="23"/>
      <c r="MNY76" s="23"/>
      <c r="MNZ76" s="23"/>
      <c r="MOA76" s="23"/>
      <c r="MOB76" s="23"/>
      <c r="MOC76" s="23"/>
      <c r="MOD76" s="23"/>
      <c r="MOE76" s="23"/>
      <c r="MOF76" s="23"/>
      <c r="MOG76" s="23"/>
      <c r="MOH76" s="23"/>
      <c r="MOI76" s="23"/>
      <c r="MOJ76" s="23"/>
      <c r="MOK76" s="23"/>
      <c r="MOL76" s="23"/>
      <c r="MOM76" s="23"/>
      <c r="MON76" s="23"/>
      <c r="MOO76" s="23"/>
      <c r="MOP76" s="23"/>
      <c r="MOQ76" s="23"/>
      <c r="MOR76" s="23"/>
      <c r="MOS76" s="23"/>
      <c r="MOT76" s="23"/>
      <c r="MOU76" s="23"/>
      <c r="MOV76" s="23"/>
      <c r="MOW76" s="23"/>
      <c r="MOX76" s="23"/>
      <c r="MOY76" s="23"/>
      <c r="MOZ76" s="23"/>
      <c r="MPA76" s="23"/>
      <c r="MPB76" s="23"/>
      <c r="MPC76" s="23"/>
      <c r="MPD76" s="23"/>
      <c r="MPE76" s="23"/>
      <c r="MPF76" s="23"/>
      <c r="MPG76" s="23"/>
      <c r="MPH76" s="23"/>
      <c r="MPI76" s="23"/>
      <c r="MPJ76" s="23"/>
      <c r="MPK76" s="23"/>
      <c r="MPL76" s="23"/>
      <c r="MPM76" s="23"/>
      <c r="MPN76" s="23"/>
      <c r="MPO76" s="23"/>
      <c r="MPP76" s="23"/>
      <c r="MPQ76" s="23"/>
      <c r="MPR76" s="23"/>
      <c r="MPS76" s="23"/>
      <c r="MPT76" s="23"/>
      <c r="MPU76" s="23"/>
      <c r="MPV76" s="23"/>
      <c r="MPW76" s="23"/>
      <c r="MPX76" s="23"/>
      <c r="MPY76" s="23"/>
      <c r="MPZ76" s="23"/>
      <c r="MQA76" s="23"/>
      <c r="MQB76" s="23"/>
      <c r="MQC76" s="23"/>
      <c r="MQD76" s="23"/>
      <c r="MQE76" s="23"/>
      <c r="MQF76" s="23"/>
      <c r="MQG76" s="23"/>
      <c r="MQH76" s="23"/>
      <c r="MQI76" s="23"/>
      <c r="MQJ76" s="23"/>
      <c r="MQK76" s="23"/>
      <c r="MQL76" s="23"/>
      <c r="MQM76" s="23"/>
      <c r="MQN76" s="23"/>
      <c r="MQO76" s="23"/>
      <c r="MQP76" s="23"/>
      <c r="MQQ76" s="23"/>
      <c r="MQR76" s="23"/>
      <c r="MQS76" s="23"/>
      <c r="MQT76" s="23"/>
      <c r="MQU76" s="23"/>
      <c r="MQV76" s="23"/>
      <c r="MQW76" s="23"/>
      <c r="MQX76" s="23"/>
      <c r="MQY76" s="23"/>
      <c r="MQZ76" s="23"/>
      <c r="MRA76" s="23"/>
      <c r="MRB76" s="23"/>
      <c r="MRC76" s="23"/>
      <c r="MRD76" s="23"/>
      <c r="MRE76" s="23"/>
      <c r="MRF76" s="23"/>
      <c r="MRG76" s="23"/>
      <c r="MRH76" s="23"/>
      <c r="MRI76" s="23"/>
      <c r="MRJ76" s="23"/>
      <c r="MRK76" s="23"/>
      <c r="MRL76" s="23"/>
      <c r="MRM76" s="23"/>
      <c r="MRN76" s="23"/>
      <c r="MRO76" s="23"/>
      <c r="MRP76" s="23"/>
      <c r="MRQ76" s="23"/>
      <c r="MRR76" s="23"/>
      <c r="MRS76" s="23"/>
      <c r="MRT76" s="23"/>
      <c r="MRU76" s="23"/>
      <c r="MRV76" s="23"/>
      <c r="MRW76" s="23"/>
      <c r="MRX76" s="23"/>
      <c r="MRY76" s="23"/>
      <c r="MRZ76" s="23"/>
      <c r="MSA76" s="23"/>
      <c r="MSB76" s="23"/>
      <c r="MSC76" s="23"/>
      <c r="MSD76" s="23"/>
      <c r="MSE76" s="23"/>
      <c r="MSF76" s="23"/>
      <c r="MSG76" s="23"/>
      <c r="MSH76" s="23"/>
      <c r="MSI76" s="23"/>
      <c r="MSJ76" s="23"/>
      <c r="MSK76" s="23"/>
      <c r="MSL76" s="23"/>
      <c r="MSM76" s="23"/>
      <c r="MSN76" s="23"/>
      <c r="MSO76" s="23"/>
      <c r="MSP76" s="23"/>
      <c r="MSQ76" s="23"/>
      <c r="MSR76" s="23"/>
      <c r="MSS76" s="23"/>
      <c r="MST76" s="23"/>
      <c r="MSU76" s="23"/>
      <c r="MSV76" s="23"/>
      <c r="MSW76" s="23"/>
      <c r="MSX76" s="23"/>
      <c r="MSY76" s="23"/>
      <c r="MSZ76" s="23"/>
      <c r="MTA76" s="23"/>
      <c r="MTB76" s="23"/>
      <c r="MTC76" s="23"/>
      <c r="MTD76" s="23"/>
      <c r="MTE76" s="23"/>
      <c r="MTF76" s="23"/>
      <c r="MTG76" s="23"/>
      <c r="MTH76" s="23"/>
      <c r="MTI76" s="23"/>
      <c r="MTJ76" s="23"/>
      <c r="MTK76" s="23"/>
      <c r="MTL76" s="23"/>
      <c r="MTM76" s="23"/>
      <c r="MTN76" s="23"/>
      <c r="MTO76" s="23"/>
      <c r="MTP76" s="23"/>
      <c r="MTQ76" s="23"/>
      <c r="MTR76" s="23"/>
      <c r="MTS76" s="23"/>
      <c r="MTT76" s="23"/>
      <c r="MTU76" s="23"/>
      <c r="MTV76" s="23"/>
      <c r="MTW76" s="23"/>
      <c r="MTX76" s="23"/>
      <c r="MTY76" s="23"/>
      <c r="MTZ76" s="23"/>
      <c r="MUA76" s="23"/>
      <c r="MUB76" s="23"/>
      <c r="MUC76" s="23"/>
      <c r="MUD76" s="23"/>
      <c r="MUE76" s="23"/>
      <c r="MUF76" s="23"/>
      <c r="MUG76" s="23"/>
      <c r="MUH76" s="23"/>
      <c r="MUI76" s="23"/>
      <c r="MUJ76" s="23"/>
      <c r="MUK76" s="23"/>
      <c r="MUL76" s="23"/>
      <c r="MUM76" s="23"/>
      <c r="MUN76" s="23"/>
      <c r="MUO76" s="23"/>
      <c r="MUP76" s="23"/>
      <c r="MUQ76" s="23"/>
      <c r="MUR76" s="23"/>
      <c r="MUS76" s="23"/>
      <c r="MUT76" s="23"/>
      <c r="MUU76" s="23"/>
      <c r="MUV76" s="23"/>
      <c r="MUW76" s="23"/>
      <c r="MUX76" s="23"/>
      <c r="MUY76" s="23"/>
      <c r="MUZ76" s="23"/>
      <c r="MVA76" s="23"/>
      <c r="MVB76" s="23"/>
      <c r="MVC76" s="23"/>
      <c r="MVD76" s="23"/>
      <c r="MVE76" s="23"/>
      <c r="MVF76" s="23"/>
      <c r="MVG76" s="23"/>
      <c r="MVH76" s="23"/>
      <c r="MVI76" s="23"/>
      <c r="MVJ76" s="23"/>
      <c r="MVK76" s="23"/>
      <c r="MVL76" s="23"/>
      <c r="MVM76" s="23"/>
      <c r="MVN76" s="23"/>
      <c r="MVO76" s="23"/>
      <c r="MVP76" s="23"/>
      <c r="MVQ76" s="23"/>
      <c r="MVR76" s="23"/>
      <c r="MVS76" s="23"/>
      <c r="MVT76" s="23"/>
      <c r="MVU76" s="23"/>
      <c r="MVV76" s="23"/>
      <c r="MVW76" s="23"/>
      <c r="MVX76" s="23"/>
      <c r="MVY76" s="23"/>
      <c r="MVZ76" s="23"/>
      <c r="MWA76" s="23"/>
      <c r="MWB76" s="23"/>
      <c r="MWC76" s="23"/>
      <c r="MWD76" s="23"/>
      <c r="MWE76" s="23"/>
      <c r="MWF76" s="23"/>
      <c r="MWG76" s="23"/>
      <c r="MWH76" s="23"/>
      <c r="MWI76" s="23"/>
      <c r="MWJ76" s="23"/>
      <c r="MWK76" s="23"/>
      <c r="MWL76" s="23"/>
      <c r="MWM76" s="23"/>
      <c r="MWN76" s="23"/>
      <c r="MWO76" s="23"/>
      <c r="MWP76" s="23"/>
      <c r="MWQ76" s="23"/>
      <c r="MWR76" s="23"/>
      <c r="MWS76" s="23"/>
      <c r="MWT76" s="23"/>
      <c r="MWU76" s="23"/>
      <c r="MWV76" s="23"/>
      <c r="MWW76" s="23"/>
      <c r="MWX76" s="23"/>
      <c r="MWY76" s="23"/>
      <c r="MWZ76" s="23"/>
      <c r="MXA76" s="23"/>
      <c r="MXB76" s="23"/>
      <c r="MXC76" s="23"/>
      <c r="MXD76" s="23"/>
      <c r="MXE76" s="23"/>
      <c r="MXF76" s="23"/>
      <c r="MXG76" s="23"/>
      <c r="MXH76" s="23"/>
      <c r="MXI76" s="23"/>
      <c r="MXJ76" s="23"/>
      <c r="MXK76" s="23"/>
      <c r="MXL76" s="23"/>
      <c r="MXM76" s="23"/>
      <c r="MXN76" s="23"/>
      <c r="MXO76" s="23"/>
      <c r="MXP76" s="23"/>
      <c r="MXQ76" s="23"/>
      <c r="MXR76" s="23"/>
      <c r="MXS76" s="23"/>
      <c r="MXT76" s="23"/>
      <c r="MXU76" s="23"/>
      <c r="MXV76" s="23"/>
      <c r="MXW76" s="23"/>
      <c r="MXX76" s="23"/>
      <c r="MXY76" s="23"/>
      <c r="MXZ76" s="23"/>
      <c r="MYA76" s="23"/>
      <c r="MYB76" s="23"/>
      <c r="MYC76" s="23"/>
      <c r="MYD76" s="23"/>
      <c r="MYE76" s="23"/>
      <c r="MYF76" s="23"/>
      <c r="MYG76" s="23"/>
      <c r="MYH76" s="23"/>
      <c r="MYI76" s="23"/>
      <c r="MYJ76" s="23"/>
      <c r="MYK76" s="23"/>
      <c r="MYL76" s="23"/>
      <c r="MYM76" s="23"/>
      <c r="MYN76" s="23"/>
      <c r="MYO76" s="23"/>
      <c r="MYP76" s="23"/>
      <c r="MYQ76" s="23"/>
      <c r="MYR76" s="23"/>
      <c r="MYS76" s="23"/>
      <c r="MYT76" s="23"/>
      <c r="MYU76" s="23"/>
      <c r="MYV76" s="23"/>
      <c r="MYW76" s="23"/>
      <c r="MYX76" s="23"/>
      <c r="MYY76" s="23"/>
      <c r="MYZ76" s="23"/>
      <c r="MZA76" s="23"/>
      <c r="MZB76" s="23"/>
      <c r="MZC76" s="23"/>
      <c r="MZD76" s="23"/>
      <c r="MZE76" s="23"/>
      <c r="MZF76" s="23"/>
      <c r="MZG76" s="23"/>
      <c r="MZH76" s="23"/>
      <c r="MZI76" s="23"/>
      <c r="MZJ76" s="23"/>
      <c r="MZK76" s="23"/>
      <c r="MZL76" s="23"/>
      <c r="MZM76" s="23"/>
      <c r="MZN76" s="23"/>
      <c r="MZO76" s="23"/>
      <c r="MZP76" s="23"/>
      <c r="MZQ76" s="23"/>
      <c r="MZR76" s="23"/>
      <c r="MZS76" s="23"/>
      <c r="MZT76" s="23"/>
      <c r="MZU76" s="23"/>
      <c r="MZV76" s="23"/>
      <c r="MZW76" s="23"/>
      <c r="MZX76" s="23"/>
      <c r="MZY76" s="23"/>
      <c r="MZZ76" s="23"/>
      <c r="NAA76" s="23"/>
      <c r="NAB76" s="23"/>
      <c r="NAC76" s="23"/>
      <c r="NAD76" s="23"/>
      <c r="NAE76" s="23"/>
      <c r="NAF76" s="23"/>
      <c r="NAG76" s="23"/>
      <c r="NAH76" s="23"/>
      <c r="NAI76" s="23"/>
      <c r="NAJ76" s="23"/>
      <c r="NAK76" s="23"/>
      <c r="NAL76" s="23"/>
      <c r="NAM76" s="23"/>
      <c r="NAN76" s="23"/>
      <c r="NAO76" s="23"/>
      <c r="NAP76" s="23"/>
      <c r="NAQ76" s="23"/>
      <c r="NAR76" s="23"/>
      <c r="NAS76" s="23"/>
      <c r="NAT76" s="23"/>
      <c r="NAU76" s="23"/>
      <c r="NAV76" s="23"/>
      <c r="NAW76" s="23"/>
      <c r="NAX76" s="23"/>
      <c r="NAY76" s="23"/>
      <c r="NAZ76" s="23"/>
      <c r="NBA76" s="23"/>
      <c r="NBB76" s="23"/>
      <c r="NBC76" s="23"/>
      <c r="NBD76" s="23"/>
      <c r="NBE76" s="23"/>
      <c r="NBF76" s="23"/>
      <c r="NBG76" s="23"/>
      <c r="NBH76" s="23"/>
      <c r="NBI76" s="23"/>
      <c r="NBJ76" s="23"/>
      <c r="NBK76" s="23"/>
      <c r="NBL76" s="23"/>
      <c r="NBM76" s="23"/>
      <c r="NBN76" s="23"/>
      <c r="NBO76" s="23"/>
      <c r="NBP76" s="23"/>
      <c r="NBQ76" s="23"/>
      <c r="NBR76" s="23"/>
      <c r="NBS76" s="23"/>
      <c r="NBT76" s="23"/>
      <c r="NBU76" s="23"/>
      <c r="NBV76" s="23"/>
      <c r="NBW76" s="23"/>
      <c r="NBX76" s="23"/>
      <c r="NBY76" s="23"/>
      <c r="NBZ76" s="23"/>
      <c r="NCA76" s="23"/>
      <c r="NCB76" s="23"/>
      <c r="NCC76" s="23"/>
      <c r="NCD76" s="23"/>
      <c r="NCE76" s="23"/>
      <c r="NCF76" s="23"/>
      <c r="NCG76" s="23"/>
      <c r="NCH76" s="23"/>
      <c r="NCI76" s="23"/>
      <c r="NCJ76" s="23"/>
      <c r="NCK76" s="23"/>
      <c r="NCL76" s="23"/>
      <c r="NCM76" s="23"/>
      <c r="NCN76" s="23"/>
      <c r="NCO76" s="23"/>
      <c r="NCP76" s="23"/>
      <c r="NCQ76" s="23"/>
      <c r="NCR76" s="23"/>
      <c r="NCS76" s="23"/>
      <c r="NCT76" s="23"/>
      <c r="NCU76" s="23"/>
      <c r="NCV76" s="23"/>
      <c r="NCW76" s="23"/>
      <c r="NCX76" s="23"/>
      <c r="NCY76" s="23"/>
      <c r="NCZ76" s="23"/>
      <c r="NDA76" s="23"/>
      <c r="NDB76" s="23"/>
      <c r="NDC76" s="23"/>
      <c r="NDD76" s="23"/>
      <c r="NDE76" s="23"/>
      <c r="NDF76" s="23"/>
      <c r="NDG76" s="23"/>
      <c r="NDH76" s="23"/>
      <c r="NDI76" s="23"/>
      <c r="NDJ76" s="23"/>
      <c r="NDK76" s="23"/>
      <c r="NDL76" s="23"/>
      <c r="NDM76" s="23"/>
      <c r="NDN76" s="23"/>
      <c r="NDO76" s="23"/>
      <c r="NDP76" s="23"/>
      <c r="NDQ76" s="23"/>
      <c r="NDR76" s="23"/>
      <c r="NDS76" s="23"/>
      <c r="NDT76" s="23"/>
      <c r="NDU76" s="23"/>
      <c r="NDV76" s="23"/>
      <c r="NDW76" s="23"/>
      <c r="NDX76" s="23"/>
      <c r="NDY76" s="23"/>
      <c r="NDZ76" s="23"/>
      <c r="NEA76" s="23"/>
      <c r="NEB76" s="23"/>
      <c r="NEC76" s="23"/>
      <c r="NED76" s="23"/>
      <c r="NEE76" s="23"/>
      <c r="NEF76" s="23"/>
      <c r="NEG76" s="23"/>
      <c r="NEH76" s="23"/>
      <c r="NEI76" s="23"/>
      <c r="NEJ76" s="23"/>
      <c r="NEK76" s="23"/>
      <c r="NEL76" s="23"/>
      <c r="NEM76" s="23"/>
      <c r="NEN76" s="23"/>
      <c r="NEO76" s="23"/>
      <c r="NEP76" s="23"/>
      <c r="NEQ76" s="23"/>
      <c r="NER76" s="23"/>
      <c r="NES76" s="23"/>
      <c r="NET76" s="23"/>
      <c r="NEU76" s="23"/>
      <c r="NEV76" s="23"/>
      <c r="NEW76" s="23"/>
      <c r="NEX76" s="23"/>
      <c r="NEY76" s="23"/>
      <c r="NEZ76" s="23"/>
      <c r="NFA76" s="23"/>
      <c r="NFB76" s="23"/>
      <c r="NFC76" s="23"/>
      <c r="NFD76" s="23"/>
      <c r="NFE76" s="23"/>
      <c r="NFF76" s="23"/>
      <c r="NFG76" s="23"/>
      <c r="NFH76" s="23"/>
      <c r="NFI76" s="23"/>
      <c r="NFJ76" s="23"/>
      <c r="NFK76" s="23"/>
      <c r="NFL76" s="23"/>
      <c r="NFM76" s="23"/>
      <c r="NFN76" s="23"/>
      <c r="NFO76" s="23"/>
      <c r="NFP76" s="23"/>
      <c r="NFQ76" s="23"/>
      <c r="NFR76" s="23"/>
      <c r="NFS76" s="23"/>
      <c r="NFT76" s="23"/>
      <c r="NFU76" s="23"/>
      <c r="NFV76" s="23"/>
      <c r="NFW76" s="23"/>
      <c r="NFX76" s="23"/>
      <c r="NFY76" s="23"/>
      <c r="NFZ76" s="23"/>
      <c r="NGA76" s="23"/>
      <c r="NGB76" s="23"/>
      <c r="NGC76" s="23"/>
      <c r="NGD76" s="23"/>
      <c r="NGE76" s="23"/>
      <c r="NGF76" s="23"/>
      <c r="NGG76" s="23"/>
      <c r="NGH76" s="23"/>
      <c r="NGI76" s="23"/>
      <c r="NGJ76" s="23"/>
      <c r="NGK76" s="23"/>
      <c r="NGL76" s="23"/>
      <c r="NGM76" s="23"/>
      <c r="NGN76" s="23"/>
      <c r="NGO76" s="23"/>
      <c r="NGP76" s="23"/>
      <c r="NGQ76" s="23"/>
      <c r="NGR76" s="23"/>
      <c r="NGS76" s="23"/>
      <c r="NGT76" s="23"/>
      <c r="NGU76" s="23"/>
      <c r="NGV76" s="23"/>
      <c r="NGW76" s="23"/>
      <c r="NGX76" s="23"/>
      <c r="NGY76" s="23"/>
      <c r="NGZ76" s="23"/>
      <c r="NHA76" s="23"/>
      <c r="NHB76" s="23"/>
      <c r="NHC76" s="23"/>
      <c r="NHD76" s="23"/>
      <c r="NHE76" s="23"/>
      <c r="NHF76" s="23"/>
      <c r="NHG76" s="23"/>
      <c r="NHH76" s="23"/>
      <c r="NHI76" s="23"/>
      <c r="NHJ76" s="23"/>
      <c r="NHK76" s="23"/>
      <c r="NHL76" s="23"/>
      <c r="NHM76" s="23"/>
      <c r="NHN76" s="23"/>
      <c r="NHO76" s="23"/>
      <c r="NHP76" s="23"/>
      <c r="NHQ76" s="23"/>
      <c r="NHR76" s="23"/>
      <c r="NHS76" s="23"/>
      <c r="NHT76" s="23"/>
      <c r="NHU76" s="23"/>
      <c r="NHV76" s="23"/>
      <c r="NHW76" s="23"/>
      <c r="NHX76" s="23"/>
      <c r="NHY76" s="23"/>
      <c r="NHZ76" s="23"/>
      <c r="NIA76" s="23"/>
      <c r="NIB76" s="23"/>
      <c r="NIC76" s="23"/>
      <c r="NID76" s="23"/>
      <c r="NIE76" s="23"/>
      <c r="NIF76" s="23"/>
      <c r="NIG76" s="23"/>
      <c r="NIH76" s="23"/>
      <c r="NII76" s="23"/>
      <c r="NIJ76" s="23"/>
      <c r="NIK76" s="23"/>
      <c r="NIL76" s="23"/>
      <c r="NIM76" s="23"/>
      <c r="NIN76" s="23"/>
      <c r="NIO76" s="23"/>
      <c r="NIP76" s="23"/>
      <c r="NIQ76" s="23"/>
      <c r="NIR76" s="23"/>
      <c r="NIS76" s="23"/>
      <c r="NIT76" s="23"/>
      <c r="NIU76" s="23"/>
      <c r="NIV76" s="23"/>
      <c r="NIW76" s="23"/>
      <c r="NIX76" s="23"/>
      <c r="NIY76" s="23"/>
      <c r="NIZ76" s="23"/>
      <c r="NJA76" s="23"/>
      <c r="NJB76" s="23"/>
      <c r="NJC76" s="23"/>
      <c r="NJD76" s="23"/>
      <c r="NJE76" s="23"/>
      <c r="NJF76" s="23"/>
      <c r="NJG76" s="23"/>
      <c r="NJH76" s="23"/>
      <c r="NJI76" s="23"/>
      <c r="NJJ76" s="23"/>
      <c r="NJK76" s="23"/>
      <c r="NJL76" s="23"/>
      <c r="NJM76" s="23"/>
      <c r="NJN76" s="23"/>
      <c r="NJO76" s="23"/>
      <c r="NJP76" s="23"/>
      <c r="NJQ76" s="23"/>
      <c r="NJR76" s="23"/>
      <c r="NJS76" s="23"/>
      <c r="NJT76" s="23"/>
      <c r="NJU76" s="23"/>
      <c r="NJV76" s="23"/>
      <c r="NJW76" s="23"/>
      <c r="NJX76" s="23"/>
      <c r="NJY76" s="23"/>
      <c r="NJZ76" s="23"/>
      <c r="NKA76" s="23"/>
      <c r="NKB76" s="23"/>
      <c r="NKC76" s="23"/>
      <c r="NKD76" s="23"/>
      <c r="NKE76" s="23"/>
      <c r="NKF76" s="23"/>
      <c r="NKG76" s="23"/>
      <c r="NKH76" s="23"/>
      <c r="NKI76" s="23"/>
      <c r="NKJ76" s="23"/>
      <c r="NKK76" s="23"/>
      <c r="NKL76" s="23"/>
      <c r="NKM76" s="23"/>
      <c r="NKN76" s="23"/>
      <c r="NKO76" s="23"/>
      <c r="NKP76" s="23"/>
      <c r="NKQ76" s="23"/>
      <c r="NKR76" s="23"/>
      <c r="NKS76" s="23"/>
      <c r="NKT76" s="23"/>
      <c r="NKU76" s="23"/>
      <c r="NKV76" s="23"/>
      <c r="NKW76" s="23"/>
      <c r="NKX76" s="23"/>
      <c r="NKY76" s="23"/>
      <c r="NKZ76" s="23"/>
      <c r="NLA76" s="23"/>
      <c r="NLB76" s="23"/>
      <c r="NLC76" s="23"/>
      <c r="NLD76" s="23"/>
      <c r="NLE76" s="23"/>
      <c r="NLF76" s="23"/>
      <c r="NLG76" s="23"/>
      <c r="NLH76" s="23"/>
      <c r="NLI76" s="23"/>
      <c r="NLJ76" s="23"/>
      <c r="NLK76" s="23"/>
      <c r="NLL76" s="23"/>
      <c r="NLM76" s="23"/>
      <c r="NLN76" s="23"/>
      <c r="NLO76" s="23"/>
      <c r="NLP76" s="23"/>
      <c r="NLQ76" s="23"/>
      <c r="NLR76" s="23"/>
      <c r="NLS76" s="23"/>
      <c r="NLT76" s="23"/>
      <c r="NLU76" s="23"/>
      <c r="NLV76" s="23"/>
      <c r="NLW76" s="23"/>
      <c r="NLX76" s="23"/>
      <c r="NLY76" s="23"/>
      <c r="NLZ76" s="23"/>
      <c r="NMA76" s="23"/>
      <c r="NMB76" s="23"/>
      <c r="NMC76" s="23"/>
      <c r="NMD76" s="23"/>
      <c r="NME76" s="23"/>
      <c r="NMF76" s="23"/>
      <c r="NMG76" s="23"/>
      <c r="NMH76" s="23"/>
      <c r="NMI76" s="23"/>
      <c r="NMJ76" s="23"/>
      <c r="NMK76" s="23"/>
      <c r="NML76" s="23"/>
      <c r="NMM76" s="23"/>
      <c r="NMN76" s="23"/>
      <c r="NMO76" s="23"/>
      <c r="NMP76" s="23"/>
      <c r="NMQ76" s="23"/>
      <c r="NMR76" s="23"/>
      <c r="NMS76" s="23"/>
      <c r="NMT76" s="23"/>
      <c r="NMU76" s="23"/>
      <c r="NMV76" s="23"/>
      <c r="NMW76" s="23"/>
      <c r="NMX76" s="23"/>
      <c r="NMY76" s="23"/>
      <c r="NMZ76" s="23"/>
      <c r="NNA76" s="23"/>
      <c r="NNB76" s="23"/>
      <c r="NNC76" s="23"/>
      <c r="NND76" s="23"/>
      <c r="NNE76" s="23"/>
      <c r="NNF76" s="23"/>
      <c r="NNG76" s="23"/>
      <c r="NNH76" s="23"/>
      <c r="NNI76" s="23"/>
      <c r="NNJ76" s="23"/>
      <c r="NNK76" s="23"/>
      <c r="NNL76" s="23"/>
      <c r="NNM76" s="23"/>
      <c r="NNN76" s="23"/>
      <c r="NNO76" s="23"/>
      <c r="NNP76" s="23"/>
      <c r="NNQ76" s="23"/>
      <c r="NNR76" s="23"/>
      <c r="NNS76" s="23"/>
      <c r="NNT76" s="23"/>
      <c r="NNU76" s="23"/>
      <c r="NNV76" s="23"/>
      <c r="NNW76" s="23"/>
      <c r="NNX76" s="23"/>
      <c r="NNY76" s="23"/>
      <c r="NNZ76" s="23"/>
      <c r="NOA76" s="23"/>
      <c r="NOB76" s="23"/>
      <c r="NOC76" s="23"/>
      <c r="NOD76" s="23"/>
      <c r="NOE76" s="23"/>
      <c r="NOF76" s="23"/>
      <c r="NOG76" s="23"/>
      <c r="NOH76" s="23"/>
      <c r="NOI76" s="23"/>
      <c r="NOJ76" s="23"/>
      <c r="NOK76" s="23"/>
      <c r="NOL76" s="23"/>
      <c r="NOM76" s="23"/>
      <c r="NON76" s="23"/>
      <c r="NOO76" s="23"/>
      <c r="NOP76" s="23"/>
      <c r="NOQ76" s="23"/>
      <c r="NOR76" s="23"/>
      <c r="NOS76" s="23"/>
      <c r="NOT76" s="23"/>
      <c r="NOU76" s="23"/>
      <c r="NOV76" s="23"/>
      <c r="NOW76" s="23"/>
      <c r="NOX76" s="23"/>
      <c r="NOY76" s="23"/>
      <c r="NOZ76" s="23"/>
      <c r="NPA76" s="23"/>
      <c r="NPB76" s="23"/>
      <c r="NPC76" s="23"/>
      <c r="NPD76" s="23"/>
      <c r="NPE76" s="23"/>
      <c r="NPF76" s="23"/>
      <c r="NPG76" s="23"/>
      <c r="NPH76" s="23"/>
      <c r="NPI76" s="23"/>
      <c r="NPJ76" s="23"/>
      <c r="NPK76" s="23"/>
      <c r="NPL76" s="23"/>
      <c r="NPM76" s="23"/>
      <c r="NPN76" s="23"/>
      <c r="NPO76" s="23"/>
      <c r="NPP76" s="23"/>
      <c r="NPQ76" s="23"/>
      <c r="NPR76" s="23"/>
      <c r="NPS76" s="23"/>
      <c r="NPT76" s="23"/>
      <c r="NPU76" s="23"/>
      <c r="NPV76" s="23"/>
      <c r="NPW76" s="23"/>
      <c r="NPX76" s="23"/>
      <c r="NPY76" s="23"/>
      <c r="NPZ76" s="23"/>
      <c r="NQA76" s="23"/>
      <c r="NQB76" s="23"/>
      <c r="NQC76" s="23"/>
      <c r="NQD76" s="23"/>
      <c r="NQE76" s="23"/>
      <c r="NQF76" s="23"/>
      <c r="NQG76" s="23"/>
      <c r="NQH76" s="23"/>
      <c r="NQI76" s="23"/>
      <c r="NQJ76" s="23"/>
      <c r="NQK76" s="23"/>
      <c r="NQL76" s="23"/>
      <c r="NQM76" s="23"/>
      <c r="NQN76" s="23"/>
      <c r="NQO76" s="23"/>
      <c r="NQP76" s="23"/>
      <c r="NQQ76" s="23"/>
      <c r="NQR76" s="23"/>
      <c r="NQS76" s="23"/>
      <c r="NQT76" s="23"/>
      <c r="NQU76" s="23"/>
      <c r="NQV76" s="23"/>
      <c r="NQW76" s="23"/>
      <c r="NQX76" s="23"/>
      <c r="NQY76" s="23"/>
      <c r="NQZ76" s="23"/>
      <c r="NRA76" s="23"/>
      <c r="NRB76" s="23"/>
      <c r="NRC76" s="23"/>
      <c r="NRD76" s="23"/>
      <c r="NRE76" s="23"/>
      <c r="NRF76" s="23"/>
      <c r="NRG76" s="23"/>
      <c r="NRH76" s="23"/>
      <c r="NRI76" s="23"/>
      <c r="NRJ76" s="23"/>
      <c r="NRK76" s="23"/>
      <c r="NRL76" s="23"/>
      <c r="NRM76" s="23"/>
      <c r="NRN76" s="23"/>
      <c r="NRO76" s="23"/>
      <c r="NRP76" s="23"/>
      <c r="NRQ76" s="23"/>
      <c r="NRR76" s="23"/>
      <c r="NRS76" s="23"/>
      <c r="NRT76" s="23"/>
      <c r="NRU76" s="23"/>
      <c r="NRV76" s="23"/>
      <c r="NRW76" s="23"/>
      <c r="NRX76" s="23"/>
      <c r="NRY76" s="23"/>
      <c r="NRZ76" s="23"/>
      <c r="NSA76" s="23"/>
      <c r="NSB76" s="23"/>
      <c r="NSC76" s="23"/>
      <c r="NSD76" s="23"/>
      <c r="NSE76" s="23"/>
      <c r="NSF76" s="23"/>
      <c r="NSG76" s="23"/>
      <c r="NSH76" s="23"/>
      <c r="NSI76" s="23"/>
      <c r="NSJ76" s="23"/>
      <c r="NSK76" s="23"/>
      <c r="NSL76" s="23"/>
      <c r="NSM76" s="23"/>
      <c r="NSN76" s="23"/>
      <c r="NSO76" s="23"/>
      <c r="NSP76" s="23"/>
      <c r="NSQ76" s="23"/>
      <c r="NSR76" s="23"/>
      <c r="NSS76" s="23"/>
      <c r="NST76" s="23"/>
      <c r="NSU76" s="23"/>
      <c r="NSV76" s="23"/>
      <c r="NSW76" s="23"/>
      <c r="NSX76" s="23"/>
      <c r="NSY76" s="23"/>
      <c r="NSZ76" s="23"/>
      <c r="NTA76" s="23"/>
      <c r="NTB76" s="23"/>
      <c r="NTC76" s="23"/>
      <c r="NTD76" s="23"/>
      <c r="NTE76" s="23"/>
      <c r="NTF76" s="23"/>
      <c r="NTG76" s="23"/>
      <c r="NTH76" s="23"/>
      <c r="NTI76" s="23"/>
      <c r="NTJ76" s="23"/>
      <c r="NTK76" s="23"/>
      <c r="NTL76" s="23"/>
      <c r="NTM76" s="23"/>
      <c r="NTN76" s="23"/>
      <c r="NTO76" s="23"/>
      <c r="NTP76" s="23"/>
      <c r="NTQ76" s="23"/>
      <c r="NTR76" s="23"/>
      <c r="NTS76" s="23"/>
      <c r="NTT76" s="23"/>
      <c r="NTU76" s="23"/>
      <c r="NTV76" s="23"/>
      <c r="NTW76" s="23"/>
      <c r="NTX76" s="23"/>
      <c r="NTY76" s="23"/>
      <c r="NTZ76" s="23"/>
      <c r="NUA76" s="23"/>
      <c r="NUB76" s="23"/>
      <c r="NUC76" s="23"/>
      <c r="NUD76" s="23"/>
      <c r="NUE76" s="23"/>
      <c r="NUF76" s="23"/>
      <c r="NUG76" s="23"/>
      <c r="NUH76" s="23"/>
      <c r="NUI76" s="23"/>
      <c r="NUJ76" s="23"/>
      <c r="NUK76" s="23"/>
      <c r="NUL76" s="23"/>
      <c r="NUM76" s="23"/>
      <c r="NUN76" s="23"/>
      <c r="NUO76" s="23"/>
      <c r="NUP76" s="23"/>
      <c r="NUQ76" s="23"/>
      <c r="NUR76" s="23"/>
      <c r="NUS76" s="23"/>
      <c r="NUT76" s="23"/>
      <c r="NUU76" s="23"/>
      <c r="NUV76" s="23"/>
      <c r="NUW76" s="23"/>
      <c r="NUX76" s="23"/>
      <c r="NUY76" s="23"/>
      <c r="NUZ76" s="23"/>
      <c r="NVA76" s="23"/>
      <c r="NVB76" s="23"/>
      <c r="NVC76" s="23"/>
      <c r="NVD76" s="23"/>
      <c r="NVE76" s="23"/>
      <c r="NVF76" s="23"/>
      <c r="NVG76" s="23"/>
      <c r="NVH76" s="23"/>
      <c r="NVI76" s="23"/>
      <c r="NVJ76" s="23"/>
      <c r="NVK76" s="23"/>
      <c r="NVL76" s="23"/>
      <c r="NVM76" s="23"/>
      <c r="NVN76" s="23"/>
      <c r="NVO76" s="23"/>
      <c r="NVP76" s="23"/>
      <c r="NVQ76" s="23"/>
      <c r="NVR76" s="23"/>
      <c r="NVS76" s="23"/>
      <c r="NVT76" s="23"/>
      <c r="NVU76" s="23"/>
      <c r="NVV76" s="23"/>
      <c r="NVW76" s="23"/>
      <c r="NVX76" s="23"/>
      <c r="NVY76" s="23"/>
      <c r="NVZ76" s="23"/>
      <c r="NWA76" s="23"/>
      <c r="NWB76" s="23"/>
      <c r="NWC76" s="23"/>
      <c r="NWD76" s="23"/>
      <c r="NWE76" s="23"/>
      <c r="NWF76" s="23"/>
      <c r="NWG76" s="23"/>
      <c r="NWH76" s="23"/>
      <c r="NWI76" s="23"/>
      <c r="NWJ76" s="23"/>
      <c r="NWK76" s="23"/>
      <c r="NWL76" s="23"/>
      <c r="NWM76" s="23"/>
      <c r="NWN76" s="23"/>
      <c r="NWO76" s="23"/>
      <c r="NWP76" s="23"/>
      <c r="NWQ76" s="23"/>
      <c r="NWR76" s="23"/>
      <c r="NWS76" s="23"/>
      <c r="NWT76" s="23"/>
      <c r="NWU76" s="23"/>
      <c r="NWV76" s="23"/>
      <c r="NWW76" s="23"/>
      <c r="NWX76" s="23"/>
      <c r="NWY76" s="23"/>
      <c r="NWZ76" s="23"/>
      <c r="NXA76" s="23"/>
      <c r="NXB76" s="23"/>
      <c r="NXC76" s="23"/>
      <c r="NXD76" s="23"/>
      <c r="NXE76" s="23"/>
      <c r="NXF76" s="23"/>
      <c r="NXG76" s="23"/>
      <c r="NXH76" s="23"/>
      <c r="NXI76" s="23"/>
      <c r="NXJ76" s="23"/>
      <c r="NXK76" s="23"/>
      <c r="NXL76" s="23"/>
      <c r="NXM76" s="23"/>
      <c r="NXN76" s="23"/>
      <c r="NXO76" s="23"/>
      <c r="NXP76" s="23"/>
      <c r="NXQ76" s="23"/>
      <c r="NXR76" s="23"/>
      <c r="NXS76" s="23"/>
      <c r="NXT76" s="23"/>
      <c r="NXU76" s="23"/>
      <c r="NXV76" s="23"/>
      <c r="NXW76" s="23"/>
      <c r="NXX76" s="23"/>
      <c r="NXY76" s="23"/>
      <c r="NXZ76" s="23"/>
      <c r="NYA76" s="23"/>
      <c r="NYB76" s="23"/>
      <c r="NYC76" s="23"/>
      <c r="NYD76" s="23"/>
      <c r="NYE76" s="23"/>
      <c r="NYF76" s="23"/>
      <c r="NYG76" s="23"/>
      <c r="NYH76" s="23"/>
      <c r="NYI76" s="23"/>
      <c r="NYJ76" s="23"/>
      <c r="NYK76" s="23"/>
      <c r="NYL76" s="23"/>
      <c r="NYM76" s="23"/>
      <c r="NYN76" s="23"/>
      <c r="NYO76" s="23"/>
      <c r="NYP76" s="23"/>
      <c r="NYQ76" s="23"/>
      <c r="NYR76" s="23"/>
      <c r="NYS76" s="23"/>
      <c r="NYT76" s="23"/>
      <c r="NYU76" s="23"/>
      <c r="NYV76" s="23"/>
      <c r="NYW76" s="23"/>
      <c r="NYX76" s="23"/>
      <c r="NYY76" s="23"/>
      <c r="NYZ76" s="23"/>
      <c r="NZA76" s="23"/>
      <c r="NZB76" s="23"/>
      <c r="NZC76" s="23"/>
      <c r="NZD76" s="23"/>
      <c r="NZE76" s="23"/>
      <c r="NZF76" s="23"/>
      <c r="NZG76" s="23"/>
      <c r="NZH76" s="23"/>
      <c r="NZI76" s="23"/>
      <c r="NZJ76" s="23"/>
      <c r="NZK76" s="23"/>
      <c r="NZL76" s="23"/>
      <c r="NZM76" s="23"/>
      <c r="NZN76" s="23"/>
      <c r="NZO76" s="23"/>
      <c r="NZP76" s="23"/>
      <c r="NZQ76" s="23"/>
      <c r="NZR76" s="23"/>
      <c r="NZS76" s="23"/>
      <c r="NZT76" s="23"/>
      <c r="NZU76" s="23"/>
      <c r="NZV76" s="23"/>
      <c r="NZW76" s="23"/>
      <c r="NZX76" s="23"/>
      <c r="NZY76" s="23"/>
      <c r="NZZ76" s="23"/>
      <c r="OAA76" s="23"/>
      <c r="OAB76" s="23"/>
      <c r="OAC76" s="23"/>
      <c r="OAD76" s="23"/>
      <c r="OAE76" s="23"/>
      <c r="OAF76" s="23"/>
      <c r="OAG76" s="23"/>
      <c r="OAH76" s="23"/>
      <c r="OAI76" s="23"/>
      <c r="OAJ76" s="23"/>
      <c r="OAK76" s="23"/>
      <c r="OAL76" s="23"/>
      <c r="OAM76" s="23"/>
      <c r="OAN76" s="23"/>
      <c r="OAO76" s="23"/>
      <c r="OAP76" s="23"/>
      <c r="OAQ76" s="23"/>
      <c r="OAR76" s="23"/>
      <c r="OAS76" s="23"/>
      <c r="OAT76" s="23"/>
      <c r="OAU76" s="23"/>
      <c r="OAV76" s="23"/>
      <c r="OAW76" s="23"/>
      <c r="OAX76" s="23"/>
      <c r="OAY76" s="23"/>
      <c r="OAZ76" s="23"/>
      <c r="OBA76" s="23"/>
      <c r="OBB76" s="23"/>
      <c r="OBC76" s="23"/>
      <c r="OBD76" s="23"/>
      <c r="OBE76" s="23"/>
      <c r="OBF76" s="23"/>
      <c r="OBG76" s="23"/>
      <c r="OBH76" s="23"/>
      <c r="OBI76" s="23"/>
      <c r="OBJ76" s="23"/>
      <c r="OBK76" s="23"/>
      <c r="OBL76" s="23"/>
      <c r="OBM76" s="23"/>
      <c r="OBN76" s="23"/>
      <c r="OBO76" s="23"/>
      <c r="OBP76" s="23"/>
      <c r="OBQ76" s="23"/>
      <c r="OBR76" s="23"/>
      <c r="OBS76" s="23"/>
      <c r="OBT76" s="23"/>
      <c r="OBU76" s="23"/>
      <c r="OBV76" s="23"/>
      <c r="OBW76" s="23"/>
      <c r="OBX76" s="23"/>
      <c r="OBY76" s="23"/>
      <c r="OBZ76" s="23"/>
      <c r="OCA76" s="23"/>
      <c r="OCB76" s="23"/>
      <c r="OCC76" s="23"/>
      <c r="OCD76" s="23"/>
      <c r="OCE76" s="23"/>
      <c r="OCF76" s="23"/>
      <c r="OCG76" s="23"/>
      <c r="OCH76" s="23"/>
      <c r="OCI76" s="23"/>
      <c r="OCJ76" s="23"/>
      <c r="OCK76" s="23"/>
      <c r="OCL76" s="23"/>
      <c r="OCM76" s="23"/>
      <c r="OCN76" s="23"/>
      <c r="OCO76" s="23"/>
      <c r="OCP76" s="23"/>
      <c r="OCQ76" s="23"/>
      <c r="OCR76" s="23"/>
      <c r="OCS76" s="23"/>
      <c r="OCT76" s="23"/>
      <c r="OCU76" s="23"/>
      <c r="OCV76" s="23"/>
      <c r="OCW76" s="23"/>
      <c r="OCX76" s="23"/>
      <c r="OCY76" s="23"/>
      <c r="OCZ76" s="23"/>
      <c r="ODA76" s="23"/>
      <c r="ODB76" s="23"/>
      <c r="ODC76" s="23"/>
      <c r="ODD76" s="23"/>
      <c r="ODE76" s="23"/>
      <c r="ODF76" s="23"/>
      <c r="ODG76" s="23"/>
      <c r="ODH76" s="23"/>
      <c r="ODI76" s="23"/>
      <c r="ODJ76" s="23"/>
      <c r="ODK76" s="23"/>
      <c r="ODL76" s="23"/>
      <c r="ODM76" s="23"/>
      <c r="ODN76" s="23"/>
      <c r="ODO76" s="23"/>
      <c r="ODP76" s="23"/>
      <c r="ODQ76" s="23"/>
      <c r="ODR76" s="23"/>
      <c r="ODS76" s="23"/>
      <c r="ODT76" s="23"/>
      <c r="ODU76" s="23"/>
      <c r="ODV76" s="23"/>
      <c r="ODW76" s="23"/>
      <c r="ODX76" s="23"/>
      <c r="ODY76" s="23"/>
      <c r="ODZ76" s="23"/>
      <c r="OEA76" s="23"/>
      <c r="OEB76" s="23"/>
      <c r="OEC76" s="23"/>
      <c r="OED76" s="23"/>
      <c r="OEE76" s="23"/>
      <c r="OEF76" s="23"/>
      <c r="OEG76" s="23"/>
      <c r="OEH76" s="23"/>
      <c r="OEI76" s="23"/>
      <c r="OEJ76" s="23"/>
      <c r="OEK76" s="23"/>
      <c r="OEL76" s="23"/>
      <c r="OEM76" s="23"/>
      <c r="OEN76" s="23"/>
      <c r="OEO76" s="23"/>
      <c r="OEP76" s="23"/>
      <c r="OEQ76" s="23"/>
      <c r="OER76" s="23"/>
      <c r="OES76" s="23"/>
      <c r="OET76" s="23"/>
      <c r="OEU76" s="23"/>
      <c r="OEV76" s="23"/>
      <c r="OEW76" s="23"/>
      <c r="OEX76" s="23"/>
      <c r="OEY76" s="23"/>
      <c r="OEZ76" s="23"/>
      <c r="OFA76" s="23"/>
      <c r="OFB76" s="23"/>
      <c r="OFC76" s="23"/>
      <c r="OFD76" s="23"/>
      <c r="OFE76" s="23"/>
      <c r="OFF76" s="23"/>
      <c r="OFG76" s="23"/>
      <c r="OFH76" s="23"/>
      <c r="OFI76" s="23"/>
      <c r="OFJ76" s="23"/>
      <c r="OFK76" s="23"/>
      <c r="OFL76" s="23"/>
      <c r="OFM76" s="23"/>
      <c r="OFN76" s="23"/>
      <c r="OFO76" s="23"/>
      <c r="OFP76" s="23"/>
      <c r="OFQ76" s="23"/>
      <c r="OFR76" s="23"/>
      <c r="OFS76" s="23"/>
      <c r="OFT76" s="23"/>
      <c r="OFU76" s="23"/>
      <c r="OFV76" s="23"/>
      <c r="OFW76" s="23"/>
      <c r="OFX76" s="23"/>
      <c r="OFY76" s="23"/>
      <c r="OFZ76" s="23"/>
      <c r="OGA76" s="23"/>
      <c r="OGB76" s="23"/>
      <c r="OGC76" s="23"/>
      <c r="OGD76" s="23"/>
      <c r="OGE76" s="23"/>
      <c r="OGF76" s="23"/>
      <c r="OGG76" s="23"/>
      <c r="OGH76" s="23"/>
      <c r="OGI76" s="23"/>
      <c r="OGJ76" s="23"/>
      <c r="OGK76" s="23"/>
      <c r="OGL76" s="23"/>
      <c r="OGM76" s="23"/>
      <c r="OGN76" s="23"/>
      <c r="OGO76" s="23"/>
      <c r="OGP76" s="23"/>
      <c r="OGQ76" s="23"/>
      <c r="OGR76" s="23"/>
      <c r="OGS76" s="23"/>
      <c r="OGT76" s="23"/>
      <c r="OGU76" s="23"/>
      <c r="OGV76" s="23"/>
      <c r="OGW76" s="23"/>
      <c r="OGX76" s="23"/>
      <c r="OGY76" s="23"/>
      <c r="OGZ76" s="23"/>
      <c r="OHA76" s="23"/>
      <c r="OHB76" s="23"/>
      <c r="OHC76" s="23"/>
      <c r="OHD76" s="23"/>
      <c r="OHE76" s="23"/>
      <c r="OHF76" s="23"/>
      <c r="OHG76" s="23"/>
      <c r="OHH76" s="23"/>
      <c r="OHI76" s="23"/>
      <c r="OHJ76" s="23"/>
      <c r="OHK76" s="23"/>
      <c r="OHL76" s="23"/>
      <c r="OHM76" s="23"/>
      <c r="OHN76" s="23"/>
      <c r="OHO76" s="23"/>
      <c r="OHP76" s="23"/>
      <c r="OHQ76" s="23"/>
      <c r="OHR76" s="23"/>
      <c r="OHS76" s="23"/>
      <c r="OHT76" s="23"/>
      <c r="OHU76" s="23"/>
      <c r="OHV76" s="23"/>
      <c r="OHW76" s="23"/>
      <c r="OHX76" s="23"/>
      <c r="OHY76" s="23"/>
      <c r="OHZ76" s="23"/>
      <c r="OIA76" s="23"/>
      <c r="OIB76" s="23"/>
      <c r="OIC76" s="23"/>
      <c r="OID76" s="23"/>
      <c r="OIE76" s="23"/>
      <c r="OIF76" s="23"/>
      <c r="OIG76" s="23"/>
      <c r="OIH76" s="23"/>
      <c r="OII76" s="23"/>
      <c r="OIJ76" s="23"/>
      <c r="OIK76" s="23"/>
      <c r="OIL76" s="23"/>
      <c r="OIM76" s="23"/>
      <c r="OIN76" s="23"/>
      <c r="OIO76" s="23"/>
      <c r="OIP76" s="23"/>
      <c r="OIQ76" s="23"/>
      <c r="OIR76" s="23"/>
      <c r="OIS76" s="23"/>
      <c r="OIT76" s="23"/>
      <c r="OIU76" s="23"/>
      <c r="OIV76" s="23"/>
      <c r="OIW76" s="23"/>
      <c r="OIX76" s="23"/>
      <c r="OIY76" s="23"/>
      <c r="OIZ76" s="23"/>
      <c r="OJA76" s="23"/>
      <c r="OJB76" s="23"/>
      <c r="OJC76" s="23"/>
      <c r="OJD76" s="23"/>
      <c r="OJE76" s="23"/>
      <c r="OJF76" s="23"/>
      <c r="OJG76" s="23"/>
      <c r="OJH76" s="23"/>
      <c r="OJI76" s="23"/>
      <c r="OJJ76" s="23"/>
      <c r="OJK76" s="23"/>
      <c r="OJL76" s="23"/>
      <c r="OJM76" s="23"/>
      <c r="OJN76" s="23"/>
      <c r="OJO76" s="23"/>
      <c r="OJP76" s="23"/>
      <c r="OJQ76" s="23"/>
      <c r="OJR76" s="23"/>
      <c r="OJS76" s="23"/>
      <c r="OJT76" s="23"/>
      <c r="OJU76" s="23"/>
      <c r="OJV76" s="23"/>
      <c r="OJW76" s="23"/>
      <c r="OJX76" s="23"/>
      <c r="OJY76" s="23"/>
      <c r="OJZ76" s="23"/>
      <c r="OKA76" s="23"/>
      <c r="OKB76" s="23"/>
      <c r="OKC76" s="23"/>
      <c r="OKD76" s="23"/>
      <c r="OKE76" s="23"/>
      <c r="OKF76" s="23"/>
      <c r="OKG76" s="23"/>
      <c r="OKH76" s="23"/>
      <c r="OKI76" s="23"/>
      <c r="OKJ76" s="23"/>
      <c r="OKK76" s="23"/>
      <c r="OKL76" s="23"/>
      <c r="OKM76" s="23"/>
      <c r="OKN76" s="23"/>
      <c r="OKO76" s="23"/>
      <c r="OKP76" s="23"/>
      <c r="OKQ76" s="23"/>
      <c r="OKR76" s="23"/>
      <c r="OKS76" s="23"/>
      <c r="OKT76" s="23"/>
      <c r="OKU76" s="23"/>
      <c r="OKV76" s="23"/>
      <c r="OKW76" s="23"/>
      <c r="OKX76" s="23"/>
      <c r="OKY76" s="23"/>
      <c r="OKZ76" s="23"/>
      <c r="OLA76" s="23"/>
      <c r="OLB76" s="23"/>
      <c r="OLC76" s="23"/>
      <c r="OLD76" s="23"/>
      <c r="OLE76" s="23"/>
      <c r="OLF76" s="23"/>
      <c r="OLG76" s="23"/>
      <c r="OLH76" s="23"/>
      <c r="OLI76" s="23"/>
      <c r="OLJ76" s="23"/>
      <c r="OLK76" s="23"/>
      <c r="OLL76" s="23"/>
      <c r="OLM76" s="23"/>
      <c r="OLN76" s="23"/>
      <c r="OLO76" s="23"/>
      <c r="OLP76" s="23"/>
      <c r="OLQ76" s="23"/>
      <c r="OLR76" s="23"/>
      <c r="OLS76" s="23"/>
      <c r="OLT76" s="23"/>
      <c r="OLU76" s="23"/>
      <c r="OLV76" s="23"/>
      <c r="OLW76" s="23"/>
      <c r="OLX76" s="23"/>
      <c r="OLY76" s="23"/>
      <c r="OLZ76" s="23"/>
      <c r="OMA76" s="23"/>
      <c r="OMB76" s="23"/>
      <c r="OMC76" s="23"/>
      <c r="OMD76" s="23"/>
      <c r="OME76" s="23"/>
      <c r="OMF76" s="23"/>
      <c r="OMG76" s="23"/>
      <c r="OMH76" s="23"/>
      <c r="OMI76" s="23"/>
      <c r="OMJ76" s="23"/>
      <c r="OMK76" s="23"/>
      <c r="OML76" s="23"/>
      <c r="OMM76" s="23"/>
      <c r="OMN76" s="23"/>
      <c r="OMO76" s="23"/>
      <c r="OMP76" s="23"/>
      <c r="OMQ76" s="23"/>
      <c r="OMR76" s="23"/>
      <c r="OMS76" s="23"/>
      <c r="OMT76" s="23"/>
      <c r="OMU76" s="23"/>
      <c r="OMV76" s="23"/>
      <c r="OMW76" s="23"/>
      <c r="OMX76" s="23"/>
      <c r="OMY76" s="23"/>
      <c r="OMZ76" s="23"/>
      <c r="ONA76" s="23"/>
      <c r="ONB76" s="23"/>
      <c r="ONC76" s="23"/>
      <c r="OND76" s="23"/>
      <c r="ONE76" s="23"/>
      <c r="ONF76" s="23"/>
      <c r="ONG76" s="23"/>
      <c r="ONH76" s="23"/>
      <c r="ONI76" s="23"/>
      <c r="ONJ76" s="23"/>
      <c r="ONK76" s="23"/>
      <c r="ONL76" s="23"/>
      <c r="ONM76" s="23"/>
      <c r="ONN76" s="23"/>
      <c r="ONO76" s="23"/>
      <c r="ONP76" s="23"/>
      <c r="ONQ76" s="23"/>
      <c r="ONR76" s="23"/>
      <c r="ONS76" s="23"/>
      <c r="ONT76" s="23"/>
      <c r="ONU76" s="23"/>
      <c r="ONV76" s="23"/>
      <c r="ONW76" s="23"/>
      <c r="ONX76" s="23"/>
      <c r="ONY76" s="23"/>
      <c r="ONZ76" s="23"/>
      <c r="OOA76" s="23"/>
      <c r="OOB76" s="23"/>
      <c r="OOC76" s="23"/>
      <c r="OOD76" s="23"/>
      <c r="OOE76" s="23"/>
      <c r="OOF76" s="23"/>
      <c r="OOG76" s="23"/>
      <c r="OOH76" s="23"/>
      <c r="OOI76" s="23"/>
      <c r="OOJ76" s="23"/>
      <c r="OOK76" s="23"/>
      <c r="OOL76" s="23"/>
      <c r="OOM76" s="23"/>
      <c r="OON76" s="23"/>
      <c r="OOO76" s="23"/>
      <c r="OOP76" s="23"/>
      <c r="OOQ76" s="23"/>
      <c r="OOR76" s="23"/>
      <c r="OOS76" s="23"/>
      <c r="OOT76" s="23"/>
      <c r="OOU76" s="23"/>
      <c r="OOV76" s="23"/>
      <c r="OOW76" s="23"/>
      <c r="OOX76" s="23"/>
      <c r="OOY76" s="23"/>
      <c r="OOZ76" s="23"/>
      <c r="OPA76" s="23"/>
      <c r="OPB76" s="23"/>
      <c r="OPC76" s="23"/>
      <c r="OPD76" s="23"/>
      <c r="OPE76" s="23"/>
      <c r="OPF76" s="23"/>
      <c r="OPG76" s="23"/>
      <c r="OPH76" s="23"/>
      <c r="OPI76" s="23"/>
      <c r="OPJ76" s="23"/>
      <c r="OPK76" s="23"/>
      <c r="OPL76" s="23"/>
      <c r="OPM76" s="23"/>
      <c r="OPN76" s="23"/>
      <c r="OPO76" s="23"/>
      <c r="OPP76" s="23"/>
      <c r="OPQ76" s="23"/>
      <c r="OPR76" s="23"/>
      <c r="OPS76" s="23"/>
      <c r="OPT76" s="23"/>
      <c r="OPU76" s="23"/>
      <c r="OPV76" s="23"/>
      <c r="OPW76" s="23"/>
      <c r="OPX76" s="23"/>
      <c r="OPY76" s="23"/>
      <c r="OPZ76" s="23"/>
      <c r="OQA76" s="23"/>
      <c r="OQB76" s="23"/>
      <c r="OQC76" s="23"/>
      <c r="OQD76" s="23"/>
      <c r="OQE76" s="23"/>
      <c r="OQF76" s="23"/>
      <c r="OQG76" s="23"/>
      <c r="OQH76" s="23"/>
      <c r="OQI76" s="23"/>
      <c r="OQJ76" s="23"/>
      <c r="OQK76" s="23"/>
      <c r="OQL76" s="23"/>
      <c r="OQM76" s="23"/>
      <c r="OQN76" s="23"/>
      <c r="OQO76" s="23"/>
      <c r="OQP76" s="23"/>
      <c r="OQQ76" s="23"/>
      <c r="OQR76" s="23"/>
      <c r="OQS76" s="23"/>
      <c r="OQT76" s="23"/>
      <c r="OQU76" s="23"/>
      <c r="OQV76" s="23"/>
      <c r="OQW76" s="23"/>
      <c r="OQX76" s="23"/>
      <c r="OQY76" s="23"/>
      <c r="OQZ76" s="23"/>
      <c r="ORA76" s="23"/>
      <c r="ORB76" s="23"/>
      <c r="ORC76" s="23"/>
      <c r="ORD76" s="23"/>
      <c r="ORE76" s="23"/>
      <c r="ORF76" s="23"/>
      <c r="ORG76" s="23"/>
      <c r="ORH76" s="23"/>
      <c r="ORI76" s="23"/>
      <c r="ORJ76" s="23"/>
      <c r="ORK76" s="23"/>
      <c r="ORL76" s="23"/>
      <c r="ORM76" s="23"/>
      <c r="ORN76" s="23"/>
      <c r="ORO76" s="23"/>
      <c r="ORP76" s="23"/>
      <c r="ORQ76" s="23"/>
      <c r="ORR76" s="23"/>
      <c r="ORS76" s="23"/>
      <c r="ORT76" s="23"/>
      <c r="ORU76" s="23"/>
      <c r="ORV76" s="23"/>
      <c r="ORW76" s="23"/>
      <c r="ORX76" s="23"/>
      <c r="ORY76" s="23"/>
      <c r="ORZ76" s="23"/>
      <c r="OSA76" s="23"/>
      <c r="OSB76" s="23"/>
      <c r="OSC76" s="23"/>
      <c r="OSD76" s="23"/>
      <c r="OSE76" s="23"/>
      <c r="OSF76" s="23"/>
      <c r="OSG76" s="23"/>
      <c r="OSH76" s="23"/>
      <c r="OSI76" s="23"/>
      <c r="OSJ76" s="23"/>
      <c r="OSK76" s="23"/>
      <c r="OSL76" s="23"/>
      <c r="OSM76" s="23"/>
      <c r="OSN76" s="23"/>
      <c r="OSO76" s="23"/>
      <c r="OSP76" s="23"/>
      <c r="OSQ76" s="23"/>
      <c r="OSR76" s="23"/>
      <c r="OSS76" s="23"/>
      <c r="OST76" s="23"/>
      <c r="OSU76" s="23"/>
      <c r="OSV76" s="23"/>
      <c r="OSW76" s="23"/>
      <c r="OSX76" s="23"/>
      <c r="OSY76" s="23"/>
      <c r="OSZ76" s="23"/>
      <c r="OTA76" s="23"/>
      <c r="OTB76" s="23"/>
      <c r="OTC76" s="23"/>
      <c r="OTD76" s="23"/>
      <c r="OTE76" s="23"/>
      <c r="OTF76" s="23"/>
      <c r="OTG76" s="23"/>
      <c r="OTH76" s="23"/>
      <c r="OTI76" s="23"/>
      <c r="OTJ76" s="23"/>
      <c r="OTK76" s="23"/>
      <c r="OTL76" s="23"/>
      <c r="OTM76" s="23"/>
      <c r="OTN76" s="23"/>
      <c r="OTO76" s="23"/>
      <c r="OTP76" s="23"/>
      <c r="OTQ76" s="23"/>
      <c r="OTR76" s="23"/>
      <c r="OTS76" s="23"/>
      <c r="OTT76" s="23"/>
      <c r="OTU76" s="23"/>
      <c r="OTV76" s="23"/>
      <c r="OTW76" s="23"/>
      <c r="OTX76" s="23"/>
      <c r="OTY76" s="23"/>
      <c r="OTZ76" s="23"/>
      <c r="OUA76" s="23"/>
      <c r="OUB76" s="23"/>
      <c r="OUC76" s="23"/>
      <c r="OUD76" s="23"/>
      <c r="OUE76" s="23"/>
      <c r="OUF76" s="23"/>
      <c r="OUG76" s="23"/>
      <c r="OUH76" s="23"/>
      <c r="OUI76" s="23"/>
      <c r="OUJ76" s="23"/>
      <c r="OUK76" s="23"/>
      <c r="OUL76" s="23"/>
      <c r="OUM76" s="23"/>
      <c r="OUN76" s="23"/>
      <c r="OUO76" s="23"/>
      <c r="OUP76" s="23"/>
      <c r="OUQ76" s="23"/>
      <c r="OUR76" s="23"/>
      <c r="OUS76" s="23"/>
      <c r="OUT76" s="23"/>
      <c r="OUU76" s="23"/>
      <c r="OUV76" s="23"/>
      <c r="OUW76" s="23"/>
      <c r="OUX76" s="23"/>
      <c r="OUY76" s="23"/>
      <c r="OUZ76" s="23"/>
      <c r="OVA76" s="23"/>
      <c r="OVB76" s="23"/>
      <c r="OVC76" s="23"/>
      <c r="OVD76" s="23"/>
      <c r="OVE76" s="23"/>
      <c r="OVF76" s="23"/>
      <c r="OVG76" s="23"/>
      <c r="OVH76" s="23"/>
      <c r="OVI76" s="23"/>
      <c r="OVJ76" s="23"/>
      <c r="OVK76" s="23"/>
      <c r="OVL76" s="23"/>
      <c r="OVM76" s="23"/>
      <c r="OVN76" s="23"/>
      <c r="OVO76" s="23"/>
      <c r="OVP76" s="23"/>
      <c r="OVQ76" s="23"/>
      <c r="OVR76" s="23"/>
      <c r="OVS76" s="23"/>
      <c r="OVT76" s="23"/>
      <c r="OVU76" s="23"/>
      <c r="OVV76" s="23"/>
      <c r="OVW76" s="23"/>
      <c r="OVX76" s="23"/>
      <c r="OVY76" s="23"/>
      <c r="OVZ76" s="23"/>
      <c r="OWA76" s="23"/>
      <c r="OWB76" s="23"/>
      <c r="OWC76" s="23"/>
      <c r="OWD76" s="23"/>
      <c r="OWE76" s="23"/>
      <c r="OWF76" s="23"/>
      <c r="OWG76" s="23"/>
      <c r="OWH76" s="23"/>
      <c r="OWI76" s="23"/>
      <c r="OWJ76" s="23"/>
      <c r="OWK76" s="23"/>
      <c r="OWL76" s="23"/>
      <c r="OWM76" s="23"/>
      <c r="OWN76" s="23"/>
      <c r="OWO76" s="23"/>
      <c r="OWP76" s="23"/>
      <c r="OWQ76" s="23"/>
      <c r="OWR76" s="23"/>
      <c r="OWS76" s="23"/>
      <c r="OWT76" s="23"/>
      <c r="OWU76" s="23"/>
      <c r="OWV76" s="23"/>
      <c r="OWW76" s="23"/>
      <c r="OWX76" s="23"/>
      <c r="OWY76" s="23"/>
      <c r="OWZ76" s="23"/>
      <c r="OXA76" s="23"/>
      <c r="OXB76" s="23"/>
      <c r="OXC76" s="23"/>
      <c r="OXD76" s="23"/>
      <c r="OXE76" s="23"/>
      <c r="OXF76" s="23"/>
      <c r="OXG76" s="23"/>
      <c r="OXH76" s="23"/>
      <c r="OXI76" s="23"/>
      <c r="OXJ76" s="23"/>
      <c r="OXK76" s="23"/>
      <c r="OXL76" s="23"/>
      <c r="OXM76" s="23"/>
      <c r="OXN76" s="23"/>
      <c r="OXO76" s="23"/>
      <c r="OXP76" s="23"/>
      <c r="OXQ76" s="23"/>
      <c r="OXR76" s="23"/>
      <c r="OXS76" s="23"/>
      <c r="OXT76" s="23"/>
      <c r="OXU76" s="23"/>
      <c r="OXV76" s="23"/>
      <c r="OXW76" s="23"/>
      <c r="OXX76" s="23"/>
      <c r="OXY76" s="23"/>
      <c r="OXZ76" s="23"/>
      <c r="OYA76" s="23"/>
      <c r="OYB76" s="23"/>
      <c r="OYC76" s="23"/>
      <c r="OYD76" s="23"/>
      <c r="OYE76" s="23"/>
      <c r="OYF76" s="23"/>
      <c r="OYG76" s="23"/>
      <c r="OYH76" s="23"/>
      <c r="OYI76" s="23"/>
      <c r="OYJ76" s="23"/>
      <c r="OYK76" s="23"/>
      <c r="OYL76" s="23"/>
      <c r="OYM76" s="23"/>
      <c r="OYN76" s="23"/>
      <c r="OYO76" s="23"/>
      <c r="OYP76" s="23"/>
      <c r="OYQ76" s="23"/>
      <c r="OYR76" s="23"/>
      <c r="OYS76" s="23"/>
      <c r="OYT76" s="23"/>
      <c r="OYU76" s="23"/>
      <c r="OYV76" s="23"/>
      <c r="OYW76" s="23"/>
      <c r="OYX76" s="23"/>
      <c r="OYY76" s="23"/>
      <c r="OYZ76" s="23"/>
      <c r="OZA76" s="23"/>
      <c r="OZB76" s="23"/>
      <c r="OZC76" s="23"/>
      <c r="OZD76" s="23"/>
      <c r="OZE76" s="23"/>
      <c r="OZF76" s="23"/>
      <c r="OZG76" s="23"/>
      <c r="OZH76" s="23"/>
      <c r="OZI76" s="23"/>
      <c r="OZJ76" s="23"/>
      <c r="OZK76" s="23"/>
      <c r="OZL76" s="23"/>
      <c r="OZM76" s="23"/>
      <c r="OZN76" s="23"/>
      <c r="OZO76" s="23"/>
      <c r="OZP76" s="23"/>
      <c r="OZQ76" s="23"/>
      <c r="OZR76" s="23"/>
      <c r="OZS76" s="23"/>
      <c r="OZT76" s="23"/>
      <c r="OZU76" s="23"/>
      <c r="OZV76" s="23"/>
      <c r="OZW76" s="23"/>
      <c r="OZX76" s="23"/>
      <c r="OZY76" s="23"/>
      <c r="OZZ76" s="23"/>
      <c r="PAA76" s="23"/>
      <c r="PAB76" s="23"/>
      <c r="PAC76" s="23"/>
      <c r="PAD76" s="23"/>
      <c r="PAE76" s="23"/>
      <c r="PAF76" s="23"/>
      <c r="PAG76" s="23"/>
      <c r="PAH76" s="23"/>
      <c r="PAI76" s="23"/>
      <c r="PAJ76" s="23"/>
      <c r="PAK76" s="23"/>
      <c r="PAL76" s="23"/>
      <c r="PAM76" s="23"/>
      <c r="PAN76" s="23"/>
      <c r="PAO76" s="23"/>
      <c r="PAP76" s="23"/>
      <c r="PAQ76" s="23"/>
      <c r="PAR76" s="23"/>
      <c r="PAS76" s="23"/>
      <c r="PAT76" s="23"/>
      <c r="PAU76" s="23"/>
      <c r="PAV76" s="23"/>
      <c r="PAW76" s="23"/>
      <c r="PAX76" s="23"/>
      <c r="PAY76" s="23"/>
      <c r="PAZ76" s="23"/>
      <c r="PBA76" s="23"/>
      <c r="PBB76" s="23"/>
      <c r="PBC76" s="23"/>
      <c r="PBD76" s="23"/>
      <c r="PBE76" s="23"/>
      <c r="PBF76" s="23"/>
      <c r="PBG76" s="23"/>
      <c r="PBH76" s="23"/>
      <c r="PBI76" s="23"/>
      <c r="PBJ76" s="23"/>
      <c r="PBK76" s="23"/>
      <c r="PBL76" s="23"/>
      <c r="PBM76" s="23"/>
      <c r="PBN76" s="23"/>
      <c r="PBO76" s="23"/>
      <c r="PBP76" s="23"/>
      <c r="PBQ76" s="23"/>
      <c r="PBR76" s="23"/>
      <c r="PBS76" s="23"/>
      <c r="PBT76" s="23"/>
      <c r="PBU76" s="23"/>
      <c r="PBV76" s="23"/>
      <c r="PBW76" s="23"/>
      <c r="PBX76" s="23"/>
      <c r="PBY76" s="23"/>
      <c r="PBZ76" s="23"/>
      <c r="PCA76" s="23"/>
      <c r="PCB76" s="23"/>
      <c r="PCC76" s="23"/>
      <c r="PCD76" s="23"/>
      <c r="PCE76" s="23"/>
      <c r="PCF76" s="23"/>
      <c r="PCG76" s="23"/>
      <c r="PCH76" s="23"/>
      <c r="PCI76" s="23"/>
      <c r="PCJ76" s="23"/>
      <c r="PCK76" s="23"/>
      <c r="PCL76" s="23"/>
      <c r="PCM76" s="23"/>
      <c r="PCN76" s="23"/>
      <c r="PCO76" s="23"/>
      <c r="PCP76" s="23"/>
      <c r="PCQ76" s="23"/>
      <c r="PCR76" s="23"/>
      <c r="PCS76" s="23"/>
      <c r="PCT76" s="23"/>
      <c r="PCU76" s="23"/>
      <c r="PCV76" s="23"/>
      <c r="PCW76" s="23"/>
      <c r="PCX76" s="23"/>
      <c r="PCY76" s="23"/>
      <c r="PCZ76" s="23"/>
      <c r="PDA76" s="23"/>
      <c r="PDB76" s="23"/>
      <c r="PDC76" s="23"/>
      <c r="PDD76" s="23"/>
      <c r="PDE76" s="23"/>
      <c r="PDF76" s="23"/>
      <c r="PDG76" s="23"/>
      <c r="PDH76" s="23"/>
      <c r="PDI76" s="23"/>
      <c r="PDJ76" s="23"/>
      <c r="PDK76" s="23"/>
      <c r="PDL76" s="23"/>
      <c r="PDM76" s="23"/>
      <c r="PDN76" s="23"/>
      <c r="PDO76" s="23"/>
      <c r="PDP76" s="23"/>
      <c r="PDQ76" s="23"/>
      <c r="PDR76" s="23"/>
      <c r="PDS76" s="23"/>
      <c r="PDT76" s="23"/>
      <c r="PDU76" s="23"/>
      <c r="PDV76" s="23"/>
      <c r="PDW76" s="23"/>
      <c r="PDX76" s="23"/>
      <c r="PDY76" s="23"/>
      <c r="PDZ76" s="23"/>
      <c r="PEA76" s="23"/>
      <c r="PEB76" s="23"/>
      <c r="PEC76" s="23"/>
      <c r="PED76" s="23"/>
      <c r="PEE76" s="23"/>
      <c r="PEF76" s="23"/>
      <c r="PEG76" s="23"/>
      <c r="PEH76" s="23"/>
      <c r="PEI76" s="23"/>
      <c r="PEJ76" s="23"/>
      <c r="PEK76" s="23"/>
      <c r="PEL76" s="23"/>
      <c r="PEM76" s="23"/>
      <c r="PEN76" s="23"/>
      <c r="PEO76" s="23"/>
      <c r="PEP76" s="23"/>
      <c r="PEQ76" s="23"/>
      <c r="PER76" s="23"/>
      <c r="PES76" s="23"/>
      <c r="PET76" s="23"/>
      <c r="PEU76" s="23"/>
      <c r="PEV76" s="23"/>
      <c r="PEW76" s="23"/>
      <c r="PEX76" s="23"/>
      <c r="PEY76" s="23"/>
      <c r="PEZ76" s="23"/>
      <c r="PFA76" s="23"/>
      <c r="PFB76" s="23"/>
      <c r="PFC76" s="23"/>
      <c r="PFD76" s="23"/>
      <c r="PFE76" s="23"/>
      <c r="PFF76" s="23"/>
      <c r="PFG76" s="23"/>
      <c r="PFH76" s="23"/>
      <c r="PFI76" s="23"/>
      <c r="PFJ76" s="23"/>
      <c r="PFK76" s="23"/>
      <c r="PFL76" s="23"/>
      <c r="PFM76" s="23"/>
      <c r="PFN76" s="23"/>
      <c r="PFO76" s="23"/>
      <c r="PFP76" s="23"/>
      <c r="PFQ76" s="23"/>
      <c r="PFR76" s="23"/>
      <c r="PFS76" s="23"/>
      <c r="PFT76" s="23"/>
      <c r="PFU76" s="23"/>
      <c r="PFV76" s="23"/>
      <c r="PFW76" s="23"/>
      <c r="PFX76" s="23"/>
      <c r="PFY76" s="23"/>
      <c r="PFZ76" s="23"/>
      <c r="PGA76" s="23"/>
      <c r="PGB76" s="23"/>
      <c r="PGC76" s="23"/>
      <c r="PGD76" s="23"/>
      <c r="PGE76" s="23"/>
      <c r="PGF76" s="23"/>
      <c r="PGG76" s="23"/>
      <c r="PGH76" s="23"/>
      <c r="PGI76" s="23"/>
      <c r="PGJ76" s="23"/>
      <c r="PGK76" s="23"/>
      <c r="PGL76" s="23"/>
      <c r="PGM76" s="23"/>
      <c r="PGN76" s="23"/>
      <c r="PGO76" s="23"/>
      <c r="PGP76" s="23"/>
      <c r="PGQ76" s="23"/>
      <c r="PGR76" s="23"/>
      <c r="PGS76" s="23"/>
      <c r="PGT76" s="23"/>
      <c r="PGU76" s="23"/>
      <c r="PGV76" s="23"/>
      <c r="PGW76" s="23"/>
      <c r="PGX76" s="23"/>
      <c r="PGY76" s="23"/>
      <c r="PGZ76" s="23"/>
      <c r="PHA76" s="23"/>
      <c r="PHB76" s="23"/>
      <c r="PHC76" s="23"/>
      <c r="PHD76" s="23"/>
      <c r="PHE76" s="23"/>
      <c r="PHF76" s="23"/>
      <c r="PHG76" s="23"/>
      <c r="PHH76" s="23"/>
      <c r="PHI76" s="23"/>
      <c r="PHJ76" s="23"/>
      <c r="PHK76" s="23"/>
      <c r="PHL76" s="23"/>
      <c r="PHM76" s="23"/>
      <c r="PHN76" s="23"/>
      <c r="PHO76" s="23"/>
      <c r="PHP76" s="23"/>
      <c r="PHQ76" s="23"/>
      <c r="PHR76" s="23"/>
      <c r="PHS76" s="23"/>
      <c r="PHT76" s="23"/>
      <c r="PHU76" s="23"/>
      <c r="PHV76" s="23"/>
      <c r="PHW76" s="23"/>
      <c r="PHX76" s="23"/>
      <c r="PHY76" s="23"/>
      <c r="PHZ76" s="23"/>
      <c r="PIA76" s="23"/>
      <c r="PIB76" s="23"/>
      <c r="PIC76" s="23"/>
      <c r="PID76" s="23"/>
      <c r="PIE76" s="23"/>
      <c r="PIF76" s="23"/>
      <c r="PIG76" s="23"/>
      <c r="PIH76" s="23"/>
      <c r="PII76" s="23"/>
      <c r="PIJ76" s="23"/>
      <c r="PIK76" s="23"/>
      <c r="PIL76" s="23"/>
      <c r="PIM76" s="23"/>
      <c r="PIN76" s="23"/>
      <c r="PIO76" s="23"/>
      <c r="PIP76" s="23"/>
      <c r="PIQ76" s="23"/>
      <c r="PIR76" s="23"/>
      <c r="PIS76" s="23"/>
      <c r="PIT76" s="23"/>
      <c r="PIU76" s="23"/>
      <c r="PIV76" s="23"/>
      <c r="PIW76" s="23"/>
      <c r="PIX76" s="23"/>
      <c r="PIY76" s="23"/>
      <c r="PIZ76" s="23"/>
      <c r="PJA76" s="23"/>
      <c r="PJB76" s="23"/>
      <c r="PJC76" s="23"/>
      <c r="PJD76" s="23"/>
      <c r="PJE76" s="23"/>
      <c r="PJF76" s="23"/>
      <c r="PJG76" s="23"/>
      <c r="PJH76" s="23"/>
      <c r="PJI76" s="23"/>
      <c r="PJJ76" s="23"/>
      <c r="PJK76" s="23"/>
      <c r="PJL76" s="23"/>
      <c r="PJM76" s="23"/>
      <c r="PJN76" s="23"/>
      <c r="PJO76" s="23"/>
      <c r="PJP76" s="23"/>
      <c r="PJQ76" s="23"/>
      <c r="PJR76" s="23"/>
      <c r="PJS76" s="23"/>
      <c r="PJT76" s="23"/>
      <c r="PJU76" s="23"/>
      <c r="PJV76" s="23"/>
      <c r="PJW76" s="23"/>
      <c r="PJX76" s="23"/>
      <c r="PJY76" s="23"/>
      <c r="PJZ76" s="23"/>
      <c r="PKA76" s="23"/>
      <c r="PKB76" s="23"/>
      <c r="PKC76" s="23"/>
      <c r="PKD76" s="23"/>
      <c r="PKE76" s="23"/>
      <c r="PKF76" s="23"/>
      <c r="PKG76" s="23"/>
      <c r="PKH76" s="23"/>
      <c r="PKI76" s="23"/>
      <c r="PKJ76" s="23"/>
      <c r="PKK76" s="23"/>
      <c r="PKL76" s="23"/>
      <c r="PKM76" s="23"/>
      <c r="PKN76" s="23"/>
      <c r="PKO76" s="23"/>
      <c r="PKP76" s="23"/>
      <c r="PKQ76" s="23"/>
      <c r="PKR76" s="23"/>
      <c r="PKS76" s="23"/>
      <c r="PKT76" s="23"/>
      <c r="PKU76" s="23"/>
      <c r="PKV76" s="23"/>
      <c r="PKW76" s="23"/>
      <c r="PKX76" s="23"/>
      <c r="PKY76" s="23"/>
      <c r="PKZ76" s="23"/>
      <c r="PLA76" s="23"/>
      <c r="PLB76" s="23"/>
      <c r="PLC76" s="23"/>
      <c r="PLD76" s="23"/>
      <c r="PLE76" s="23"/>
      <c r="PLF76" s="23"/>
      <c r="PLG76" s="23"/>
      <c r="PLH76" s="23"/>
      <c r="PLI76" s="23"/>
      <c r="PLJ76" s="23"/>
      <c r="PLK76" s="23"/>
      <c r="PLL76" s="23"/>
      <c r="PLM76" s="23"/>
      <c r="PLN76" s="23"/>
      <c r="PLO76" s="23"/>
      <c r="PLP76" s="23"/>
      <c r="PLQ76" s="23"/>
      <c r="PLR76" s="23"/>
      <c r="PLS76" s="23"/>
      <c r="PLT76" s="23"/>
      <c r="PLU76" s="23"/>
      <c r="PLV76" s="23"/>
      <c r="PLW76" s="23"/>
      <c r="PLX76" s="23"/>
      <c r="PLY76" s="23"/>
      <c r="PLZ76" s="23"/>
      <c r="PMA76" s="23"/>
      <c r="PMB76" s="23"/>
      <c r="PMC76" s="23"/>
      <c r="PMD76" s="23"/>
      <c r="PME76" s="23"/>
      <c r="PMF76" s="23"/>
      <c r="PMG76" s="23"/>
      <c r="PMH76" s="23"/>
      <c r="PMI76" s="23"/>
      <c r="PMJ76" s="23"/>
      <c r="PMK76" s="23"/>
      <c r="PML76" s="23"/>
      <c r="PMM76" s="23"/>
      <c r="PMN76" s="23"/>
      <c r="PMO76" s="23"/>
      <c r="PMP76" s="23"/>
      <c r="PMQ76" s="23"/>
      <c r="PMR76" s="23"/>
      <c r="PMS76" s="23"/>
      <c r="PMT76" s="23"/>
      <c r="PMU76" s="23"/>
      <c r="PMV76" s="23"/>
      <c r="PMW76" s="23"/>
      <c r="PMX76" s="23"/>
      <c r="PMY76" s="23"/>
      <c r="PMZ76" s="23"/>
      <c r="PNA76" s="23"/>
      <c r="PNB76" s="23"/>
      <c r="PNC76" s="23"/>
      <c r="PND76" s="23"/>
      <c r="PNE76" s="23"/>
      <c r="PNF76" s="23"/>
      <c r="PNG76" s="23"/>
      <c r="PNH76" s="23"/>
      <c r="PNI76" s="23"/>
      <c r="PNJ76" s="23"/>
      <c r="PNK76" s="23"/>
      <c r="PNL76" s="23"/>
      <c r="PNM76" s="23"/>
      <c r="PNN76" s="23"/>
      <c r="PNO76" s="23"/>
      <c r="PNP76" s="23"/>
      <c r="PNQ76" s="23"/>
      <c r="PNR76" s="23"/>
      <c r="PNS76" s="23"/>
      <c r="PNT76" s="23"/>
      <c r="PNU76" s="23"/>
      <c r="PNV76" s="23"/>
      <c r="PNW76" s="23"/>
      <c r="PNX76" s="23"/>
      <c r="PNY76" s="23"/>
      <c r="PNZ76" s="23"/>
      <c r="POA76" s="23"/>
      <c r="POB76" s="23"/>
      <c r="POC76" s="23"/>
      <c r="POD76" s="23"/>
      <c r="POE76" s="23"/>
      <c r="POF76" s="23"/>
      <c r="POG76" s="23"/>
      <c r="POH76" s="23"/>
      <c r="POI76" s="23"/>
      <c r="POJ76" s="23"/>
      <c r="POK76" s="23"/>
      <c r="POL76" s="23"/>
      <c r="POM76" s="23"/>
      <c r="PON76" s="23"/>
      <c r="POO76" s="23"/>
      <c r="POP76" s="23"/>
      <c r="POQ76" s="23"/>
      <c r="POR76" s="23"/>
      <c r="POS76" s="23"/>
      <c r="POT76" s="23"/>
      <c r="POU76" s="23"/>
      <c r="POV76" s="23"/>
      <c r="POW76" s="23"/>
      <c r="POX76" s="23"/>
      <c r="POY76" s="23"/>
      <c r="POZ76" s="23"/>
      <c r="PPA76" s="23"/>
      <c r="PPB76" s="23"/>
      <c r="PPC76" s="23"/>
      <c r="PPD76" s="23"/>
      <c r="PPE76" s="23"/>
      <c r="PPF76" s="23"/>
      <c r="PPG76" s="23"/>
      <c r="PPH76" s="23"/>
      <c r="PPI76" s="23"/>
      <c r="PPJ76" s="23"/>
      <c r="PPK76" s="23"/>
      <c r="PPL76" s="23"/>
      <c r="PPM76" s="23"/>
      <c r="PPN76" s="23"/>
      <c r="PPO76" s="23"/>
      <c r="PPP76" s="23"/>
      <c r="PPQ76" s="23"/>
      <c r="PPR76" s="23"/>
      <c r="PPS76" s="23"/>
      <c r="PPT76" s="23"/>
      <c r="PPU76" s="23"/>
      <c r="PPV76" s="23"/>
      <c r="PPW76" s="23"/>
      <c r="PPX76" s="23"/>
      <c r="PPY76" s="23"/>
      <c r="PPZ76" s="23"/>
      <c r="PQA76" s="23"/>
      <c r="PQB76" s="23"/>
      <c r="PQC76" s="23"/>
      <c r="PQD76" s="23"/>
      <c r="PQE76" s="23"/>
      <c r="PQF76" s="23"/>
      <c r="PQG76" s="23"/>
      <c r="PQH76" s="23"/>
      <c r="PQI76" s="23"/>
      <c r="PQJ76" s="23"/>
      <c r="PQK76" s="23"/>
      <c r="PQL76" s="23"/>
      <c r="PQM76" s="23"/>
      <c r="PQN76" s="23"/>
      <c r="PQO76" s="23"/>
      <c r="PQP76" s="23"/>
      <c r="PQQ76" s="23"/>
      <c r="PQR76" s="23"/>
      <c r="PQS76" s="23"/>
      <c r="PQT76" s="23"/>
      <c r="PQU76" s="23"/>
      <c r="PQV76" s="23"/>
      <c r="PQW76" s="23"/>
      <c r="PQX76" s="23"/>
      <c r="PQY76" s="23"/>
      <c r="PQZ76" s="23"/>
      <c r="PRA76" s="23"/>
      <c r="PRB76" s="23"/>
      <c r="PRC76" s="23"/>
      <c r="PRD76" s="23"/>
      <c r="PRE76" s="23"/>
      <c r="PRF76" s="23"/>
      <c r="PRG76" s="23"/>
      <c r="PRH76" s="23"/>
      <c r="PRI76" s="23"/>
      <c r="PRJ76" s="23"/>
      <c r="PRK76" s="23"/>
      <c r="PRL76" s="23"/>
      <c r="PRM76" s="23"/>
      <c r="PRN76" s="23"/>
      <c r="PRO76" s="23"/>
      <c r="PRP76" s="23"/>
      <c r="PRQ76" s="23"/>
      <c r="PRR76" s="23"/>
      <c r="PRS76" s="23"/>
      <c r="PRT76" s="23"/>
      <c r="PRU76" s="23"/>
      <c r="PRV76" s="23"/>
      <c r="PRW76" s="23"/>
      <c r="PRX76" s="23"/>
      <c r="PRY76" s="23"/>
      <c r="PRZ76" s="23"/>
      <c r="PSA76" s="23"/>
      <c r="PSB76" s="23"/>
      <c r="PSC76" s="23"/>
      <c r="PSD76" s="23"/>
      <c r="PSE76" s="23"/>
      <c r="PSF76" s="23"/>
      <c r="PSG76" s="23"/>
      <c r="PSH76" s="23"/>
      <c r="PSI76" s="23"/>
      <c r="PSJ76" s="23"/>
      <c r="PSK76" s="23"/>
      <c r="PSL76" s="23"/>
      <c r="PSM76" s="23"/>
      <c r="PSN76" s="23"/>
      <c r="PSO76" s="23"/>
      <c r="PSP76" s="23"/>
      <c r="PSQ76" s="23"/>
      <c r="PSR76" s="23"/>
      <c r="PSS76" s="23"/>
      <c r="PST76" s="23"/>
      <c r="PSU76" s="23"/>
      <c r="PSV76" s="23"/>
      <c r="PSW76" s="23"/>
      <c r="PSX76" s="23"/>
      <c r="PSY76" s="23"/>
      <c r="PSZ76" s="23"/>
      <c r="PTA76" s="23"/>
      <c r="PTB76" s="23"/>
      <c r="PTC76" s="23"/>
      <c r="PTD76" s="23"/>
      <c r="PTE76" s="23"/>
      <c r="PTF76" s="23"/>
      <c r="PTG76" s="23"/>
      <c r="PTH76" s="23"/>
      <c r="PTI76" s="23"/>
      <c r="PTJ76" s="23"/>
      <c r="PTK76" s="23"/>
      <c r="PTL76" s="23"/>
      <c r="PTM76" s="23"/>
      <c r="PTN76" s="23"/>
      <c r="PTO76" s="23"/>
      <c r="PTP76" s="23"/>
      <c r="PTQ76" s="23"/>
      <c r="PTR76" s="23"/>
      <c r="PTS76" s="23"/>
      <c r="PTT76" s="23"/>
      <c r="PTU76" s="23"/>
      <c r="PTV76" s="23"/>
      <c r="PTW76" s="23"/>
      <c r="PTX76" s="23"/>
      <c r="PTY76" s="23"/>
      <c r="PTZ76" s="23"/>
      <c r="PUA76" s="23"/>
      <c r="PUB76" s="23"/>
      <c r="PUC76" s="23"/>
      <c r="PUD76" s="23"/>
      <c r="PUE76" s="23"/>
      <c r="PUF76" s="23"/>
      <c r="PUG76" s="23"/>
      <c r="PUH76" s="23"/>
      <c r="PUI76" s="23"/>
      <c r="PUJ76" s="23"/>
      <c r="PUK76" s="23"/>
      <c r="PUL76" s="23"/>
      <c r="PUM76" s="23"/>
      <c r="PUN76" s="23"/>
      <c r="PUO76" s="23"/>
      <c r="PUP76" s="23"/>
      <c r="PUQ76" s="23"/>
      <c r="PUR76" s="23"/>
      <c r="PUS76" s="23"/>
      <c r="PUT76" s="23"/>
      <c r="PUU76" s="23"/>
      <c r="PUV76" s="23"/>
      <c r="PUW76" s="23"/>
      <c r="PUX76" s="23"/>
      <c r="PUY76" s="23"/>
      <c r="PUZ76" s="23"/>
      <c r="PVA76" s="23"/>
      <c r="PVB76" s="23"/>
      <c r="PVC76" s="23"/>
      <c r="PVD76" s="23"/>
      <c r="PVE76" s="23"/>
      <c r="PVF76" s="23"/>
      <c r="PVG76" s="23"/>
      <c r="PVH76" s="23"/>
      <c r="PVI76" s="23"/>
      <c r="PVJ76" s="23"/>
      <c r="PVK76" s="23"/>
      <c r="PVL76" s="23"/>
      <c r="PVM76" s="23"/>
      <c r="PVN76" s="23"/>
      <c r="PVO76" s="23"/>
      <c r="PVP76" s="23"/>
      <c r="PVQ76" s="23"/>
      <c r="PVR76" s="23"/>
      <c r="PVS76" s="23"/>
      <c r="PVT76" s="23"/>
      <c r="PVU76" s="23"/>
      <c r="PVV76" s="23"/>
      <c r="PVW76" s="23"/>
      <c r="PVX76" s="23"/>
      <c r="PVY76" s="23"/>
      <c r="PVZ76" s="23"/>
      <c r="PWA76" s="23"/>
      <c r="PWB76" s="23"/>
      <c r="PWC76" s="23"/>
      <c r="PWD76" s="23"/>
      <c r="PWE76" s="23"/>
      <c r="PWF76" s="23"/>
      <c r="PWG76" s="23"/>
      <c r="PWH76" s="23"/>
      <c r="PWI76" s="23"/>
      <c r="PWJ76" s="23"/>
      <c r="PWK76" s="23"/>
      <c r="PWL76" s="23"/>
      <c r="PWM76" s="23"/>
      <c r="PWN76" s="23"/>
      <c r="PWO76" s="23"/>
      <c r="PWP76" s="23"/>
      <c r="PWQ76" s="23"/>
      <c r="PWR76" s="23"/>
      <c r="PWS76" s="23"/>
      <c r="PWT76" s="23"/>
      <c r="PWU76" s="23"/>
      <c r="PWV76" s="23"/>
      <c r="PWW76" s="23"/>
      <c r="PWX76" s="23"/>
      <c r="PWY76" s="23"/>
      <c r="PWZ76" s="23"/>
      <c r="PXA76" s="23"/>
      <c r="PXB76" s="23"/>
      <c r="PXC76" s="23"/>
      <c r="PXD76" s="23"/>
      <c r="PXE76" s="23"/>
      <c r="PXF76" s="23"/>
      <c r="PXG76" s="23"/>
      <c r="PXH76" s="23"/>
      <c r="PXI76" s="23"/>
      <c r="PXJ76" s="23"/>
      <c r="PXK76" s="23"/>
      <c r="PXL76" s="23"/>
      <c r="PXM76" s="23"/>
      <c r="PXN76" s="23"/>
      <c r="PXO76" s="23"/>
      <c r="PXP76" s="23"/>
      <c r="PXQ76" s="23"/>
      <c r="PXR76" s="23"/>
      <c r="PXS76" s="23"/>
      <c r="PXT76" s="23"/>
      <c r="PXU76" s="23"/>
      <c r="PXV76" s="23"/>
      <c r="PXW76" s="23"/>
      <c r="PXX76" s="23"/>
      <c r="PXY76" s="23"/>
      <c r="PXZ76" s="23"/>
      <c r="PYA76" s="23"/>
      <c r="PYB76" s="23"/>
      <c r="PYC76" s="23"/>
      <c r="PYD76" s="23"/>
      <c r="PYE76" s="23"/>
      <c r="PYF76" s="23"/>
      <c r="PYG76" s="23"/>
      <c r="PYH76" s="23"/>
      <c r="PYI76" s="23"/>
      <c r="PYJ76" s="23"/>
      <c r="PYK76" s="23"/>
      <c r="PYL76" s="23"/>
      <c r="PYM76" s="23"/>
      <c r="PYN76" s="23"/>
      <c r="PYO76" s="23"/>
      <c r="PYP76" s="23"/>
      <c r="PYQ76" s="23"/>
      <c r="PYR76" s="23"/>
      <c r="PYS76" s="23"/>
      <c r="PYT76" s="23"/>
      <c r="PYU76" s="23"/>
      <c r="PYV76" s="23"/>
      <c r="PYW76" s="23"/>
      <c r="PYX76" s="23"/>
      <c r="PYY76" s="23"/>
      <c r="PYZ76" s="23"/>
      <c r="PZA76" s="23"/>
      <c r="PZB76" s="23"/>
      <c r="PZC76" s="23"/>
      <c r="PZD76" s="23"/>
      <c r="PZE76" s="23"/>
      <c r="PZF76" s="23"/>
      <c r="PZG76" s="23"/>
      <c r="PZH76" s="23"/>
      <c r="PZI76" s="23"/>
      <c r="PZJ76" s="23"/>
      <c r="PZK76" s="23"/>
      <c r="PZL76" s="23"/>
      <c r="PZM76" s="23"/>
      <c r="PZN76" s="23"/>
      <c r="PZO76" s="23"/>
      <c r="PZP76" s="23"/>
      <c r="PZQ76" s="23"/>
      <c r="PZR76" s="23"/>
      <c r="PZS76" s="23"/>
      <c r="PZT76" s="23"/>
      <c r="PZU76" s="23"/>
      <c r="PZV76" s="23"/>
      <c r="PZW76" s="23"/>
      <c r="PZX76" s="23"/>
      <c r="PZY76" s="23"/>
      <c r="PZZ76" s="23"/>
      <c r="QAA76" s="23"/>
      <c r="QAB76" s="23"/>
      <c r="QAC76" s="23"/>
      <c r="QAD76" s="23"/>
      <c r="QAE76" s="23"/>
      <c r="QAF76" s="23"/>
      <c r="QAG76" s="23"/>
      <c r="QAH76" s="23"/>
      <c r="QAI76" s="23"/>
      <c r="QAJ76" s="23"/>
      <c r="QAK76" s="23"/>
      <c r="QAL76" s="23"/>
      <c r="QAM76" s="23"/>
      <c r="QAN76" s="23"/>
      <c r="QAO76" s="23"/>
      <c r="QAP76" s="23"/>
      <c r="QAQ76" s="23"/>
      <c r="QAR76" s="23"/>
      <c r="QAS76" s="23"/>
      <c r="QAT76" s="23"/>
      <c r="QAU76" s="23"/>
      <c r="QAV76" s="23"/>
      <c r="QAW76" s="23"/>
      <c r="QAX76" s="23"/>
      <c r="QAY76" s="23"/>
      <c r="QAZ76" s="23"/>
      <c r="QBA76" s="23"/>
      <c r="QBB76" s="23"/>
      <c r="QBC76" s="23"/>
      <c r="QBD76" s="23"/>
      <c r="QBE76" s="23"/>
      <c r="QBF76" s="23"/>
      <c r="QBG76" s="23"/>
      <c r="QBH76" s="23"/>
      <c r="QBI76" s="23"/>
      <c r="QBJ76" s="23"/>
      <c r="QBK76" s="23"/>
      <c r="QBL76" s="23"/>
      <c r="QBM76" s="23"/>
      <c r="QBN76" s="23"/>
      <c r="QBO76" s="23"/>
      <c r="QBP76" s="23"/>
      <c r="QBQ76" s="23"/>
      <c r="QBR76" s="23"/>
      <c r="QBS76" s="23"/>
      <c r="QBT76" s="23"/>
      <c r="QBU76" s="23"/>
      <c r="QBV76" s="23"/>
      <c r="QBW76" s="23"/>
      <c r="QBX76" s="23"/>
      <c r="QBY76" s="23"/>
      <c r="QBZ76" s="23"/>
      <c r="QCA76" s="23"/>
      <c r="QCB76" s="23"/>
      <c r="QCC76" s="23"/>
      <c r="QCD76" s="23"/>
      <c r="QCE76" s="23"/>
      <c r="QCF76" s="23"/>
      <c r="QCG76" s="23"/>
      <c r="QCH76" s="23"/>
      <c r="QCI76" s="23"/>
      <c r="QCJ76" s="23"/>
      <c r="QCK76" s="23"/>
      <c r="QCL76" s="23"/>
      <c r="QCM76" s="23"/>
      <c r="QCN76" s="23"/>
      <c r="QCO76" s="23"/>
      <c r="QCP76" s="23"/>
      <c r="QCQ76" s="23"/>
      <c r="QCR76" s="23"/>
      <c r="QCS76" s="23"/>
      <c r="QCT76" s="23"/>
      <c r="QCU76" s="23"/>
      <c r="QCV76" s="23"/>
      <c r="QCW76" s="23"/>
      <c r="QCX76" s="23"/>
      <c r="QCY76" s="23"/>
      <c r="QCZ76" s="23"/>
      <c r="QDA76" s="23"/>
      <c r="QDB76" s="23"/>
      <c r="QDC76" s="23"/>
      <c r="QDD76" s="23"/>
      <c r="QDE76" s="23"/>
      <c r="QDF76" s="23"/>
      <c r="QDG76" s="23"/>
      <c r="QDH76" s="23"/>
      <c r="QDI76" s="23"/>
      <c r="QDJ76" s="23"/>
      <c r="QDK76" s="23"/>
      <c r="QDL76" s="23"/>
      <c r="QDM76" s="23"/>
      <c r="QDN76" s="23"/>
      <c r="QDO76" s="23"/>
      <c r="QDP76" s="23"/>
      <c r="QDQ76" s="23"/>
      <c r="QDR76" s="23"/>
      <c r="QDS76" s="23"/>
      <c r="QDT76" s="23"/>
      <c r="QDU76" s="23"/>
      <c r="QDV76" s="23"/>
      <c r="QDW76" s="23"/>
      <c r="QDX76" s="23"/>
      <c r="QDY76" s="23"/>
      <c r="QDZ76" s="23"/>
      <c r="QEA76" s="23"/>
      <c r="QEB76" s="23"/>
      <c r="QEC76" s="23"/>
      <c r="QED76" s="23"/>
      <c r="QEE76" s="23"/>
      <c r="QEF76" s="23"/>
      <c r="QEG76" s="23"/>
      <c r="QEH76" s="23"/>
      <c r="QEI76" s="23"/>
      <c r="QEJ76" s="23"/>
      <c r="QEK76" s="23"/>
      <c r="QEL76" s="23"/>
      <c r="QEM76" s="23"/>
      <c r="QEN76" s="23"/>
      <c r="QEO76" s="23"/>
      <c r="QEP76" s="23"/>
      <c r="QEQ76" s="23"/>
      <c r="QER76" s="23"/>
      <c r="QES76" s="23"/>
      <c r="QET76" s="23"/>
      <c r="QEU76" s="23"/>
      <c r="QEV76" s="23"/>
      <c r="QEW76" s="23"/>
      <c r="QEX76" s="23"/>
      <c r="QEY76" s="23"/>
      <c r="QEZ76" s="23"/>
      <c r="QFA76" s="23"/>
      <c r="QFB76" s="23"/>
      <c r="QFC76" s="23"/>
      <c r="QFD76" s="23"/>
      <c r="QFE76" s="23"/>
      <c r="QFF76" s="23"/>
      <c r="QFG76" s="23"/>
      <c r="QFH76" s="23"/>
      <c r="QFI76" s="23"/>
      <c r="QFJ76" s="23"/>
      <c r="QFK76" s="23"/>
      <c r="QFL76" s="23"/>
      <c r="QFM76" s="23"/>
      <c r="QFN76" s="23"/>
      <c r="QFO76" s="23"/>
      <c r="QFP76" s="23"/>
      <c r="QFQ76" s="23"/>
      <c r="QFR76" s="23"/>
      <c r="QFS76" s="23"/>
      <c r="QFT76" s="23"/>
      <c r="QFU76" s="23"/>
      <c r="QFV76" s="23"/>
      <c r="QFW76" s="23"/>
      <c r="QFX76" s="23"/>
      <c r="QFY76" s="23"/>
      <c r="QFZ76" s="23"/>
      <c r="QGA76" s="23"/>
      <c r="QGB76" s="23"/>
      <c r="QGC76" s="23"/>
      <c r="QGD76" s="23"/>
      <c r="QGE76" s="23"/>
      <c r="QGF76" s="23"/>
      <c r="QGG76" s="23"/>
      <c r="QGH76" s="23"/>
      <c r="QGI76" s="23"/>
      <c r="QGJ76" s="23"/>
      <c r="QGK76" s="23"/>
      <c r="QGL76" s="23"/>
      <c r="QGM76" s="23"/>
      <c r="QGN76" s="23"/>
      <c r="QGO76" s="23"/>
      <c r="QGP76" s="23"/>
      <c r="QGQ76" s="23"/>
      <c r="QGR76" s="23"/>
      <c r="QGS76" s="23"/>
      <c r="QGT76" s="23"/>
      <c r="QGU76" s="23"/>
      <c r="QGV76" s="23"/>
      <c r="QGW76" s="23"/>
      <c r="QGX76" s="23"/>
      <c r="QGY76" s="23"/>
      <c r="QGZ76" s="23"/>
      <c r="QHA76" s="23"/>
      <c r="QHB76" s="23"/>
      <c r="QHC76" s="23"/>
      <c r="QHD76" s="23"/>
      <c r="QHE76" s="23"/>
      <c r="QHF76" s="23"/>
      <c r="QHG76" s="23"/>
      <c r="QHH76" s="23"/>
      <c r="QHI76" s="23"/>
      <c r="QHJ76" s="23"/>
      <c r="QHK76" s="23"/>
      <c r="QHL76" s="23"/>
      <c r="QHM76" s="23"/>
      <c r="QHN76" s="23"/>
      <c r="QHO76" s="23"/>
      <c r="QHP76" s="23"/>
      <c r="QHQ76" s="23"/>
      <c r="QHR76" s="23"/>
      <c r="QHS76" s="23"/>
      <c r="QHT76" s="23"/>
      <c r="QHU76" s="23"/>
      <c r="QHV76" s="23"/>
      <c r="QHW76" s="23"/>
      <c r="QHX76" s="23"/>
      <c r="QHY76" s="23"/>
      <c r="QHZ76" s="23"/>
      <c r="QIA76" s="23"/>
      <c r="QIB76" s="23"/>
      <c r="QIC76" s="23"/>
      <c r="QID76" s="23"/>
      <c r="QIE76" s="23"/>
      <c r="QIF76" s="23"/>
      <c r="QIG76" s="23"/>
      <c r="QIH76" s="23"/>
      <c r="QII76" s="23"/>
      <c r="QIJ76" s="23"/>
      <c r="QIK76" s="23"/>
      <c r="QIL76" s="23"/>
      <c r="QIM76" s="23"/>
      <c r="QIN76" s="23"/>
      <c r="QIO76" s="23"/>
      <c r="QIP76" s="23"/>
      <c r="QIQ76" s="23"/>
      <c r="QIR76" s="23"/>
      <c r="QIS76" s="23"/>
      <c r="QIT76" s="23"/>
      <c r="QIU76" s="23"/>
      <c r="QIV76" s="23"/>
      <c r="QIW76" s="23"/>
      <c r="QIX76" s="23"/>
      <c r="QIY76" s="23"/>
      <c r="QIZ76" s="23"/>
      <c r="QJA76" s="23"/>
      <c r="QJB76" s="23"/>
      <c r="QJC76" s="23"/>
      <c r="QJD76" s="23"/>
      <c r="QJE76" s="23"/>
      <c r="QJF76" s="23"/>
      <c r="QJG76" s="23"/>
      <c r="QJH76" s="23"/>
      <c r="QJI76" s="23"/>
      <c r="QJJ76" s="23"/>
      <c r="QJK76" s="23"/>
      <c r="QJL76" s="23"/>
      <c r="QJM76" s="23"/>
      <c r="QJN76" s="23"/>
      <c r="QJO76" s="23"/>
      <c r="QJP76" s="23"/>
      <c r="QJQ76" s="23"/>
      <c r="QJR76" s="23"/>
      <c r="QJS76" s="23"/>
      <c r="QJT76" s="23"/>
      <c r="QJU76" s="23"/>
      <c r="QJV76" s="23"/>
      <c r="QJW76" s="23"/>
      <c r="QJX76" s="23"/>
      <c r="QJY76" s="23"/>
      <c r="QJZ76" s="23"/>
      <c r="QKA76" s="23"/>
      <c r="QKB76" s="23"/>
      <c r="QKC76" s="23"/>
      <c r="QKD76" s="23"/>
      <c r="QKE76" s="23"/>
      <c r="QKF76" s="23"/>
      <c r="QKG76" s="23"/>
      <c r="QKH76" s="23"/>
      <c r="QKI76" s="23"/>
      <c r="QKJ76" s="23"/>
      <c r="QKK76" s="23"/>
      <c r="QKL76" s="23"/>
      <c r="QKM76" s="23"/>
      <c r="QKN76" s="23"/>
      <c r="QKO76" s="23"/>
      <c r="QKP76" s="23"/>
      <c r="QKQ76" s="23"/>
      <c r="QKR76" s="23"/>
      <c r="QKS76" s="23"/>
      <c r="QKT76" s="23"/>
      <c r="QKU76" s="23"/>
      <c r="QKV76" s="23"/>
      <c r="QKW76" s="23"/>
      <c r="QKX76" s="23"/>
      <c r="QKY76" s="23"/>
      <c r="QKZ76" s="23"/>
      <c r="QLA76" s="23"/>
      <c r="QLB76" s="23"/>
      <c r="QLC76" s="23"/>
      <c r="QLD76" s="23"/>
      <c r="QLE76" s="23"/>
      <c r="QLF76" s="23"/>
      <c r="QLG76" s="23"/>
      <c r="QLH76" s="23"/>
      <c r="QLI76" s="23"/>
      <c r="QLJ76" s="23"/>
      <c r="QLK76" s="23"/>
      <c r="QLL76" s="23"/>
      <c r="QLM76" s="23"/>
      <c r="QLN76" s="23"/>
      <c r="QLO76" s="23"/>
      <c r="QLP76" s="23"/>
      <c r="QLQ76" s="23"/>
      <c r="QLR76" s="23"/>
      <c r="QLS76" s="23"/>
      <c r="QLT76" s="23"/>
      <c r="QLU76" s="23"/>
      <c r="QLV76" s="23"/>
      <c r="QLW76" s="23"/>
      <c r="QLX76" s="23"/>
      <c r="QLY76" s="23"/>
      <c r="QLZ76" s="23"/>
      <c r="QMA76" s="23"/>
      <c r="QMB76" s="23"/>
      <c r="QMC76" s="23"/>
      <c r="QMD76" s="23"/>
      <c r="QME76" s="23"/>
      <c r="QMF76" s="23"/>
      <c r="QMG76" s="23"/>
      <c r="QMH76" s="23"/>
      <c r="QMI76" s="23"/>
      <c r="QMJ76" s="23"/>
      <c r="QMK76" s="23"/>
      <c r="QML76" s="23"/>
      <c r="QMM76" s="23"/>
      <c r="QMN76" s="23"/>
      <c r="QMO76" s="23"/>
      <c r="QMP76" s="23"/>
      <c r="QMQ76" s="23"/>
      <c r="QMR76" s="23"/>
      <c r="QMS76" s="23"/>
      <c r="QMT76" s="23"/>
      <c r="QMU76" s="23"/>
      <c r="QMV76" s="23"/>
      <c r="QMW76" s="23"/>
      <c r="QMX76" s="23"/>
      <c r="QMY76" s="23"/>
      <c r="QMZ76" s="23"/>
      <c r="QNA76" s="23"/>
      <c r="QNB76" s="23"/>
      <c r="QNC76" s="23"/>
      <c r="QND76" s="23"/>
      <c r="QNE76" s="23"/>
      <c r="QNF76" s="23"/>
      <c r="QNG76" s="23"/>
      <c r="QNH76" s="23"/>
      <c r="QNI76" s="23"/>
      <c r="QNJ76" s="23"/>
      <c r="QNK76" s="23"/>
      <c r="QNL76" s="23"/>
      <c r="QNM76" s="23"/>
      <c r="QNN76" s="23"/>
      <c r="QNO76" s="23"/>
      <c r="QNP76" s="23"/>
      <c r="QNQ76" s="23"/>
      <c r="QNR76" s="23"/>
      <c r="QNS76" s="23"/>
      <c r="QNT76" s="23"/>
      <c r="QNU76" s="23"/>
      <c r="QNV76" s="23"/>
      <c r="QNW76" s="23"/>
      <c r="QNX76" s="23"/>
      <c r="QNY76" s="23"/>
      <c r="QNZ76" s="23"/>
      <c r="QOA76" s="23"/>
      <c r="QOB76" s="23"/>
      <c r="QOC76" s="23"/>
      <c r="QOD76" s="23"/>
      <c r="QOE76" s="23"/>
      <c r="QOF76" s="23"/>
      <c r="QOG76" s="23"/>
      <c r="QOH76" s="23"/>
      <c r="QOI76" s="23"/>
      <c r="QOJ76" s="23"/>
      <c r="QOK76" s="23"/>
      <c r="QOL76" s="23"/>
      <c r="QOM76" s="23"/>
      <c r="QON76" s="23"/>
      <c r="QOO76" s="23"/>
      <c r="QOP76" s="23"/>
      <c r="QOQ76" s="23"/>
      <c r="QOR76" s="23"/>
      <c r="QOS76" s="23"/>
      <c r="QOT76" s="23"/>
      <c r="QOU76" s="23"/>
      <c r="QOV76" s="23"/>
      <c r="QOW76" s="23"/>
      <c r="QOX76" s="23"/>
      <c r="QOY76" s="23"/>
      <c r="QOZ76" s="23"/>
      <c r="QPA76" s="23"/>
      <c r="QPB76" s="23"/>
      <c r="QPC76" s="23"/>
      <c r="QPD76" s="23"/>
      <c r="QPE76" s="23"/>
      <c r="QPF76" s="23"/>
      <c r="QPG76" s="23"/>
      <c r="QPH76" s="23"/>
      <c r="QPI76" s="23"/>
      <c r="QPJ76" s="23"/>
      <c r="QPK76" s="23"/>
      <c r="QPL76" s="23"/>
      <c r="QPM76" s="23"/>
      <c r="QPN76" s="23"/>
      <c r="QPO76" s="23"/>
      <c r="QPP76" s="23"/>
      <c r="QPQ76" s="23"/>
      <c r="QPR76" s="23"/>
      <c r="QPS76" s="23"/>
      <c r="QPT76" s="23"/>
      <c r="QPU76" s="23"/>
      <c r="QPV76" s="23"/>
      <c r="QPW76" s="23"/>
      <c r="QPX76" s="23"/>
      <c r="QPY76" s="23"/>
      <c r="QPZ76" s="23"/>
      <c r="QQA76" s="23"/>
      <c r="QQB76" s="23"/>
      <c r="QQC76" s="23"/>
      <c r="QQD76" s="23"/>
      <c r="QQE76" s="23"/>
      <c r="QQF76" s="23"/>
      <c r="QQG76" s="23"/>
      <c r="QQH76" s="23"/>
      <c r="QQI76" s="23"/>
      <c r="QQJ76" s="23"/>
      <c r="QQK76" s="23"/>
      <c r="QQL76" s="23"/>
      <c r="QQM76" s="23"/>
      <c r="QQN76" s="23"/>
      <c r="QQO76" s="23"/>
      <c r="QQP76" s="23"/>
      <c r="QQQ76" s="23"/>
      <c r="QQR76" s="23"/>
      <c r="QQS76" s="23"/>
      <c r="QQT76" s="23"/>
      <c r="QQU76" s="23"/>
      <c r="QQV76" s="23"/>
      <c r="QQW76" s="23"/>
      <c r="QQX76" s="23"/>
      <c r="QQY76" s="23"/>
      <c r="QQZ76" s="23"/>
      <c r="QRA76" s="23"/>
      <c r="QRB76" s="23"/>
      <c r="QRC76" s="23"/>
      <c r="QRD76" s="23"/>
      <c r="QRE76" s="23"/>
      <c r="QRF76" s="23"/>
      <c r="QRG76" s="23"/>
      <c r="QRH76" s="23"/>
      <c r="QRI76" s="23"/>
      <c r="QRJ76" s="23"/>
      <c r="QRK76" s="23"/>
      <c r="QRL76" s="23"/>
      <c r="QRM76" s="23"/>
      <c r="QRN76" s="23"/>
      <c r="QRO76" s="23"/>
      <c r="QRP76" s="23"/>
      <c r="QRQ76" s="23"/>
      <c r="QRR76" s="23"/>
      <c r="QRS76" s="23"/>
      <c r="QRT76" s="23"/>
      <c r="QRU76" s="23"/>
      <c r="QRV76" s="23"/>
      <c r="QRW76" s="23"/>
      <c r="QRX76" s="23"/>
      <c r="QRY76" s="23"/>
      <c r="QRZ76" s="23"/>
      <c r="QSA76" s="23"/>
      <c r="QSB76" s="23"/>
      <c r="QSC76" s="23"/>
      <c r="QSD76" s="23"/>
      <c r="QSE76" s="23"/>
      <c r="QSF76" s="23"/>
      <c r="QSG76" s="23"/>
      <c r="QSH76" s="23"/>
      <c r="QSI76" s="23"/>
      <c r="QSJ76" s="23"/>
      <c r="QSK76" s="23"/>
      <c r="QSL76" s="23"/>
      <c r="QSM76" s="23"/>
      <c r="QSN76" s="23"/>
      <c r="QSO76" s="23"/>
      <c r="QSP76" s="23"/>
      <c r="QSQ76" s="23"/>
      <c r="QSR76" s="23"/>
      <c r="QSS76" s="23"/>
      <c r="QST76" s="23"/>
      <c r="QSU76" s="23"/>
      <c r="QSV76" s="23"/>
      <c r="QSW76" s="23"/>
      <c r="QSX76" s="23"/>
      <c r="QSY76" s="23"/>
      <c r="QSZ76" s="23"/>
      <c r="QTA76" s="23"/>
      <c r="QTB76" s="23"/>
      <c r="QTC76" s="23"/>
      <c r="QTD76" s="23"/>
      <c r="QTE76" s="23"/>
      <c r="QTF76" s="23"/>
      <c r="QTG76" s="23"/>
      <c r="QTH76" s="23"/>
      <c r="QTI76" s="23"/>
      <c r="QTJ76" s="23"/>
      <c r="QTK76" s="23"/>
      <c r="QTL76" s="23"/>
      <c r="QTM76" s="23"/>
      <c r="QTN76" s="23"/>
      <c r="QTO76" s="23"/>
      <c r="QTP76" s="23"/>
      <c r="QTQ76" s="23"/>
      <c r="QTR76" s="23"/>
      <c r="QTS76" s="23"/>
      <c r="QTT76" s="23"/>
      <c r="QTU76" s="23"/>
      <c r="QTV76" s="23"/>
      <c r="QTW76" s="23"/>
      <c r="QTX76" s="23"/>
      <c r="QTY76" s="23"/>
      <c r="QTZ76" s="23"/>
      <c r="QUA76" s="23"/>
      <c r="QUB76" s="23"/>
      <c r="QUC76" s="23"/>
      <c r="QUD76" s="23"/>
      <c r="QUE76" s="23"/>
      <c r="QUF76" s="23"/>
      <c r="QUG76" s="23"/>
      <c r="QUH76" s="23"/>
      <c r="QUI76" s="23"/>
      <c r="QUJ76" s="23"/>
      <c r="QUK76" s="23"/>
      <c r="QUL76" s="23"/>
      <c r="QUM76" s="23"/>
      <c r="QUN76" s="23"/>
      <c r="QUO76" s="23"/>
      <c r="QUP76" s="23"/>
      <c r="QUQ76" s="23"/>
      <c r="QUR76" s="23"/>
      <c r="QUS76" s="23"/>
      <c r="QUT76" s="23"/>
      <c r="QUU76" s="23"/>
      <c r="QUV76" s="23"/>
      <c r="QUW76" s="23"/>
      <c r="QUX76" s="23"/>
      <c r="QUY76" s="23"/>
      <c r="QUZ76" s="23"/>
      <c r="QVA76" s="23"/>
      <c r="QVB76" s="23"/>
      <c r="QVC76" s="23"/>
      <c r="QVD76" s="23"/>
      <c r="QVE76" s="23"/>
      <c r="QVF76" s="23"/>
      <c r="QVG76" s="23"/>
      <c r="QVH76" s="23"/>
      <c r="QVI76" s="23"/>
      <c r="QVJ76" s="23"/>
      <c r="QVK76" s="23"/>
      <c r="QVL76" s="23"/>
      <c r="QVM76" s="23"/>
      <c r="QVN76" s="23"/>
      <c r="QVO76" s="23"/>
      <c r="QVP76" s="23"/>
      <c r="QVQ76" s="23"/>
      <c r="QVR76" s="23"/>
      <c r="QVS76" s="23"/>
      <c r="QVT76" s="23"/>
      <c r="QVU76" s="23"/>
      <c r="QVV76" s="23"/>
      <c r="QVW76" s="23"/>
      <c r="QVX76" s="23"/>
      <c r="QVY76" s="23"/>
      <c r="QVZ76" s="23"/>
      <c r="QWA76" s="23"/>
      <c r="QWB76" s="23"/>
      <c r="QWC76" s="23"/>
      <c r="QWD76" s="23"/>
      <c r="QWE76" s="23"/>
      <c r="QWF76" s="23"/>
      <c r="QWG76" s="23"/>
      <c r="QWH76" s="23"/>
      <c r="QWI76" s="23"/>
      <c r="QWJ76" s="23"/>
      <c r="QWK76" s="23"/>
      <c r="QWL76" s="23"/>
      <c r="QWM76" s="23"/>
      <c r="QWN76" s="23"/>
      <c r="QWO76" s="23"/>
      <c r="QWP76" s="23"/>
      <c r="QWQ76" s="23"/>
      <c r="QWR76" s="23"/>
      <c r="QWS76" s="23"/>
      <c r="QWT76" s="23"/>
      <c r="QWU76" s="23"/>
      <c r="QWV76" s="23"/>
      <c r="QWW76" s="23"/>
      <c r="QWX76" s="23"/>
      <c r="QWY76" s="23"/>
      <c r="QWZ76" s="23"/>
      <c r="QXA76" s="23"/>
      <c r="QXB76" s="23"/>
      <c r="QXC76" s="23"/>
      <c r="QXD76" s="23"/>
      <c r="QXE76" s="23"/>
      <c r="QXF76" s="23"/>
      <c r="QXG76" s="23"/>
      <c r="QXH76" s="23"/>
      <c r="QXI76" s="23"/>
      <c r="QXJ76" s="23"/>
      <c r="QXK76" s="23"/>
      <c r="QXL76" s="23"/>
      <c r="QXM76" s="23"/>
      <c r="QXN76" s="23"/>
      <c r="QXO76" s="23"/>
      <c r="QXP76" s="23"/>
      <c r="QXQ76" s="23"/>
      <c r="QXR76" s="23"/>
      <c r="QXS76" s="23"/>
      <c r="QXT76" s="23"/>
      <c r="QXU76" s="23"/>
      <c r="QXV76" s="23"/>
      <c r="QXW76" s="23"/>
      <c r="QXX76" s="23"/>
      <c r="QXY76" s="23"/>
      <c r="QXZ76" s="23"/>
      <c r="QYA76" s="23"/>
      <c r="QYB76" s="23"/>
      <c r="QYC76" s="23"/>
      <c r="QYD76" s="23"/>
      <c r="QYE76" s="23"/>
      <c r="QYF76" s="23"/>
      <c r="QYG76" s="23"/>
      <c r="QYH76" s="23"/>
      <c r="QYI76" s="23"/>
      <c r="QYJ76" s="23"/>
      <c r="QYK76" s="23"/>
      <c r="QYL76" s="23"/>
      <c r="QYM76" s="23"/>
      <c r="QYN76" s="23"/>
      <c r="QYO76" s="23"/>
      <c r="QYP76" s="23"/>
      <c r="QYQ76" s="23"/>
      <c r="QYR76" s="23"/>
      <c r="QYS76" s="23"/>
      <c r="QYT76" s="23"/>
      <c r="QYU76" s="23"/>
      <c r="QYV76" s="23"/>
      <c r="QYW76" s="23"/>
      <c r="QYX76" s="23"/>
      <c r="QYY76" s="23"/>
      <c r="QYZ76" s="23"/>
      <c r="QZA76" s="23"/>
      <c r="QZB76" s="23"/>
      <c r="QZC76" s="23"/>
      <c r="QZD76" s="23"/>
      <c r="QZE76" s="23"/>
      <c r="QZF76" s="23"/>
      <c r="QZG76" s="23"/>
      <c r="QZH76" s="23"/>
      <c r="QZI76" s="23"/>
      <c r="QZJ76" s="23"/>
      <c r="QZK76" s="23"/>
      <c r="QZL76" s="23"/>
      <c r="QZM76" s="23"/>
      <c r="QZN76" s="23"/>
      <c r="QZO76" s="23"/>
      <c r="QZP76" s="23"/>
      <c r="QZQ76" s="23"/>
      <c r="QZR76" s="23"/>
      <c r="QZS76" s="23"/>
      <c r="QZT76" s="23"/>
      <c r="QZU76" s="23"/>
      <c r="QZV76" s="23"/>
      <c r="QZW76" s="23"/>
      <c r="QZX76" s="23"/>
      <c r="QZY76" s="23"/>
      <c r="QZZ76" s="23"/>
      <c r="RAA76" s="23"/>
      <c r="RAB76" s="23"/>
      <c r="RAC76" s="23"/>
      <c r="RAD76" s="23"/>
      <c r="RAE76" s="23"/>
      <c r="RAF76" s="23"/>
      <c r="RAG76" s="23"/>
      <c r="RAH76" s="23"/>
      <c r="RAI76" s="23"/>
      <c r="RAJ76" s="23"/>
      <c r="RAK76" s="23"/>
      <c r="RAL76" s="23"/>
      <c r="RAM76" s="23"/>
      <c r="RAN76" s="23"/>
      <c r="RAO76" s="23"/>
      <c r="RAP76" s="23"/>
      <c r="RAQ76" s="23"/>
      <c r="RAR76" s="23"/>
      <c r="RAS76" s="23"/>
      <c r="RAT76" s="23"/>
      <c r="RAU76" s="23"/>
      <c r="RAV76" s="23"/>
      <c r="RAW76" s="23"/>
      <c r="RAX76" s="23"/>
      <c r="RAY76" s="23"/>
      <c r="RAZ76" s="23"/>
      <c r="RBA76" s="23"/>
      <c r="RBB76" s="23"/>
      <c r="RBC76" s="23"/>
      <c r="RBD76" s="23"/>
      <c r="RBE76" s="23"/>
      <c r="RBF76" s="23"/>
      <c r="RBG76" s="23"/>
      <c r="RBH76" s="23"/>
      <c r="RBI76" s="23"/>
      <c r="RBJ76" s="23"/>
      <c r="RBK76" s="23"/>
      <c r="RBL76" s="23"/>
      <c r="RBM76" s="23"/>
      <c r="RBN76" s="23"/>
      <c r="RBO76" s="23"/>
      <c r="RBP76" s="23"/>
      <c r="RBQ76" s="23"/>
      <c r="RBR76" s="23"/>
      <c r="RBS76" s="23"/>
      <c r="RBT76" s="23"/>
      <c r="RBU76" s="23"/>
      <c r="RBV76" s="23"/>
      <c r="RBW76" s="23"/>
      <c r="RBX76" s="23"/>
      <c r="RBY76" s="23"/>
      <c r="RBZ76" s="23"/>
      <c r="RCA76" s="23"/>
      <c r="RCB76" s="23"/>
      <c r="RCC76" s="23"/>
      <c r="RCD76" s="23"/>
      <c r="RCE76" s="23"/>
      <c r="RCF76" s="23"/>
      <c r="RCG76" s="23"/>
      <c r="RCH76" s="23"/>
      <c r="RCI76" s="23"/>
      <c r="RCJ76" s="23"/>
      <c r="RCK76" s="23"/>
      <c r="RCL76" s="23"/>
      <c r="RCM76" s="23"/>
      <c r="RCN76" s="23"/>
      <c r="RCO76" s="23"/>
      <c r="RCP76" s="23"/>
      <c r="RCQ76" s="23"/>
      <c r="RCR76" s="23"/>
      <c r="RCS76" s="23"/>
      <c r="RCT76" s="23"/>
      <c r="RCU76" s="23"/>
      <c r="RCV76" s="23"/>
      <c r="RCW76" s="23"/>
      <c r="RCX76" s="23"/>
      <c r="RCY76" s="23"/>
      <c r="RCZ76" s="23"/>
      <c r="RDA76" s="23"/>
      <c r="RDB76" s="23"/>
      <c r="RDC76" s="23"/>
      <c r="RDD76" s="23"/>
      <c r="RDE76" s="23"/>
      <c r="RDF76" s="23"/>
      <c r="RDG76" s="23"/>
      <c r="RDH76" s="23"/>
      <c r="RDI76" s="23"/>
      <c r="RDJ76" s="23"/>
      <c r="RDK76" s="23"/>
      <c r="RDL76" s="23"/>
      <c r="RDM76" s="23"/>
      <c r="RDN76" s="23"/>
      <c r="RDO76" s="23"/>
      <c r="RDP76" s="23"/>
      <c r="RDQ76" s="23"/>
      <c r="RDR76" s="23"/>
      <c r="RDS76" s="23"/>
      <c r="RDT76" s="23"/>
      <c r="RDU76" s="23"/>
      <c r="RDV76" s="23"/>
      <c r="RDW76" s="23"/>
      <c r="RDX76" s="23"/>
      <c r="RDY76" s="23"/>
      <c r="RDZ76" s="23"/>
      <c r="REA76" s="23"/>
      <c r="REB76" s="23"/>
      <c r="REC76" s="23"/>
      <c r="RED76" s="23"/>
      <c r="REE76" s="23"/>
      <c r="REF76" s="23"/>
      <c r="REG76" s="23"/>
      <c r="REH76" s="23"/>
      <c r="REI76" s="23"/>
      <c r="REJ76" s="23"/>
      <c r="REK76" s="23"/>
      <c r="REL76" s="23"/>
      <c r="REM76" s="23"/>
      <c r="REN76" s="23"/>
      <c r="REO76" s="23"/>
      <c r="REP76" s="23"/>
      <c r="REQ76" s="23"/>
      <c r="RER76" s="23"/>
      <c r="RES76" s="23"/>
      <c r="RET76" s="23"/>
      <c r="REU76" s="23"/>
      <c r="REV76" s="23"/>
      <c r="REW76" s="23"/>
      <c r="REX76" s="23"/>
      <c r="REY76" s="23"/>
      <c r="REZ76" s="23"/>
      <c r="RFA76" s="23"/>
      <c r="RFB76" s="23"/>
      <c r="RFC76" s="23"/>
      <c r="RFD76" s="23"/>
      <c r="RFE76" s="23"/>
      <c r="RFF76" s="23"/>
      <c r="RFG76" s="23"/>
      <c r="RFH76" s="23"/>
      <c r="RFI76" s="23"/>
      <c r="RFJ76" s="23"/>
      <c r="RFK76" s="23"/>
      <c r="RFL76" s="23"/>
      <c r="RFM76" s="23"/>
      <c r="RFN76" s="23"/>
      <c r="RFO76" s="23"/>
      <c r="RFP76" s="23"/>
      <c r="RFQ76" s="23"/>
      <c r="RFR76" s="23"/>
      <c r="RFS76" s="23"/>
      <c r="RFT76" s="23"/>
      <c r="RFU76" s="23"/>
      <c r="RFV76" s="23"/>
      <c r="RFW76" s="23"/>
      <c r="RFX76" s="23"/>
      <c r="RFY76" s="23"/>
      <c r="RFZ76" s="23"/>
      <c r="RGA76" s="23"/>
      <c r="RGB76" s="23"/>
      <c r="RGC76" s="23"/>
      <c r="RGD76" s="23"/>
      <c r="RGE76" s="23"/>
      <c r="RGF76" s="23"/>
      <c r="RGG76" s="23"/>
      <c r="RGH76" s="23"/>
      <c r="RGI76" s="23"/>
      <c r="RGJ76" s="23"/>
      <c r="RGK76" s="23"/>
      <c r="RGL76" s="23"/>
      <c r="RGM76" s="23"/>
      <c r="RGN76" s="23"/>
      <c r="RGO76" s="23"/>
      <c r="RGP76" s="23"/>
      <c r="RGQ76" s="23"/>
      <c r="RGR76" s="23"/>
      <c r="RGS76" s="23"/>
      <c r="RGT76" s="23"/>
      <c r="RGU76" s="23"/>
      <c r="RGV76" s="23"/>
      <c r="RGW76" s="23"/>
      <c r="RGX76" s="23"/>
      <c r="RGY76" s="23"/>
      <c r="RGZ76" s="23"/>
      <c r="RHA76" s="23"/>
      <c r="RHB76" s="23"/>
      <c r="RHC76" s="23"/>
      <c r="RHD76" s="23"/>
      <c r="RHE76" s="23"/>
      <c r="RHF76" s="23"/>
      <c r="RHG76" s="23"/>
      <c r="RHH76" s="23"/>
      <c r="RHI76" s="23"/>
      <c r="RHJ76" s="23"/>
      <c r="RHK76" s="23"/>
      <c r="RHL76" s="23"/>
      <c r="RHM76" s="23"/>
      <c r="RHN76" s="23"/>
      <c r="RHO76" s="23"/>
      <c r="RHP76" s="23"/>
      <c r="RHQ76" s="23"/>
      <c r="RHR76" s="23"/>
      <c r="RHS76" s="23"/>
      <c r="RHT76" s="23"/>
      <c r="RHU76" s="23"/>
      <c r="RHV76" s="23"/>
      <c r="RHW76" s="23"/>
      <c r="RHX76" s="23"/>
      <c r="RHY76" s="23"/>
      <c r="RHZ76" s="23"/>
      <c r="RIA76" s="23"/>
      <c r="RIB76" s="23"/>
      <c r="RIC76" s="23"/>
      <c r="RID76" s="23"/>
      <c r="RIE76" s="23"/>
      <c r="RIF76" s="23"/>
      <c r="RIG76" s="23"/>
      <c r="RIH76" s="23"/>
      <c r="RII76" s="23"/>
      <c r="RIJ76" s="23"/>
      <c r="RIK76" s="23"/>
      <c r="RIL76" s="23"/>
      <c r="RIM76" s="23"/>
      <c r="RIN76" s="23"/>
      <c r="RIO76" s="23"/>
      <c r="RIP76" s="23"/>
      <c r="RIQ76" s="23"/>
      <c r="RIR76" s="23"/>
      <c r="RIS76" s="23"/>
      <c r="RIT76" s="23"/>
      <c r="RIU76" s="23"/>
      <c r="RIV76" s="23"/>
      <c r="RIW76" s="23"/>
      <c r="RIX76" s="23"/>
      <c r="RIY76" s="23"/>
      <c r="RIZ76" s="23"/>
      <c r="RJA76" s="23"/>
      <c r="RJB76" s="23"/>
      <c r="RJC76" s="23"/>
      <c r="RJD76" s="23"/>
      <c r="RJE76" s="23"/>
      <c r="RJF76" s="23"/>
      <c r="RJG76" s="23"/>
      <c r="RJH76" s="23"/>
      <c r="RJI76" s="23"/>
      <c r="RJJ76" s="23"/>
      <c r="RJK76" s="23"/>
      <c r="RJL76" s="23"/>
      <c r="RJM76" s="23"/>
      <c r="RJN76" s="23"/>
      <c r="RJO76" s="23"/>
      <c r="RJP76" s="23"/>
      <c r="RJQ76" s="23"/>
      <c r="RJR76" s="23"/>
      <c r="RJS76" s="23"/>
      <c r="RJT76" s="23"/>
      <c r="RJU76" s="23"/>
      <c r="RJV76" s="23"/>
      <c r="RJW76" s="23"/>
      <c r="RJX76" s="23"/>
      <c r="RJY76" s="23"/>
      <c r="RJZ76" s="23"/>
      <c r="RKA76" s="23"/>
      <c r="RKB76" s="23"/>
      <c r="RKC76" s="23"/>
      <c r="RKD76" s="23"/>
      <c r="RKE76" s="23"/>
      <c r="RKF76" s="23"/>
      <c r="RKG76" s="23"/>
      <c r="RKH76" s="23"/>
      <c r="RKI76" s="23"/>
      <c r="RKJ76" s="23"/>
      <c r="RKK76" s="23"/>
      <c r="RKL76" s="23"/>
      <c r="RKM76" s="23"/>
      <c r="RKN76" s="23"/>
      <c r="RKO76" s="23"/>
      <c r="RKP76" s="23"/>
      <c r="RKQ76" s="23"/>
      <c r="RKR76" s="23"/>
      <c r="RKS76" s="23"/>
      <c r="RKT76" s="23"/>
      <c r="RKU76" s="23"/>
      <c r="RKV76" s="23"/>
      <c r="RKW76" s="23"/>
      <c r="RKX76" s="23"/>
      <c r="RKY76" s="23"/>
      <c r="RKZ76" s="23"/>
      <c r="RLA76" s="23"/>
      <c r="RLB76" s="23"/>
      <c r="RLC76" s="23"/>
      <c r="RLD76" s="23"/>
      <c r="RLE76" s="23"/>
      <c r="RLF76" s="23"/>
      <c r="RLG76" s="23"/>
      <c r="RLH76" s="23"/>
      <c r="RLI76" s="23"/>
      <c r="RLJ76" s="23"/>
      <c r="RLK76" s="23"/>
      <c r="RLL76" s="23"/>
      <c r="RLM76" s="23"/>
      <c r="RLN76" s="23"/>
      <c r="RLO76" s="23"/>
      <c r="RLP76" s="23"/>
      <c r="RLQ76" s="23"/>
      <c r="RLR76" s="23"/>
      <c r="RLS76" s="23"/>
      <c r="RLT76" s="23"/>
      <c r="RLU76" s="23"/>
      <c r="RLV76" s="23"/>
      <c r="RLW76" s="23"/>
      <c r="RLX76" s="23"/>
      <c r="RLY76" s="23"/>
      <c r="RLZ76" s="23"/>
      <c r="RMA76" s="23"/>
      <c r="RMB76" s="23"/>
      <c r="RMC76" s="23"/>
      <c r="RMD76" s="23"/>
      <c r="RME76" s="23"/>
      <c r="RMF76" s="23"/>
      <c r="RMG76" s="23"/>
      <c r="RMH76" s="23"/>
      <c r="RMI76" s="23"/>
      <c r="RMJ76" s="23"/>
      <c r="RMK76" s="23"/>
      <c r="RML76" s="23"/>
      <c r="RMM76" s="23"/>
      <c r="RMN76" s="23"/>
      <c r="RMO76" s="23"/>
      <c r="RMP76" s="23"/>
      <c r="RMQ76" s="23"/>
      <c r="RMR76" s="23"/>
      <c r="RMS76" s="23"/>
      <c r="RMT76" s="23"/>
      <c r="RMU76" s="23"/>
      <c r="RMV76" s="23"/>
      <c r="RMW76" s="23"/>
      <c r="RMX76" s="23"/>
      <c r="RMY76" s="23"/>
      <c r="RMZ76" s="23"/>
      <c r="RNA76" s="23"/>
      <c r="RNB76" s="23"/>
      <c r="RNC76" s="23"/>
      <c r="RND76" s="23"/>
      <c r="RNE76" s="23"/>
      <c r="RNF76" s="23"/>
      <c r="RNG76" s="23"/>
      <c r="RNH76" s="23"/>
      <c r="RNI76" s="23"/>
      <c r="RNJ76" s="23"/>
      <c r="RNK76" s="23"/>
      <c r="RNL76" s="23"/>
      <c r="RNM76" s="23"/>
      <c r="RNN76" s="23"/>
      <c r="RNO76" s="23"/>
      <c r="RNP76" s="23"/>
      <c r="RNQ76" s="23"/>
      <c r="RNR76" s="23"/>
      <c r="RNS76" s="23"/>
      <c r="RNT76" s="23"/>
      <c r="RNU76" s="23"/>
      <c r="RNV76" s="23"/>
      <c r="RNW76" s="23"/>
      <c r="RNX76" s="23"/>
      <c r="RNY76" s="23"/>
      <c r="RNZ76" s="23"/>
      <c r="ROA76" s="23"/>
      <c r="ROB76" s="23"/>
      <c r="ROC76" s="23"/>
      <c r="ROD76" s="23"/>
      <c r="ROE76" s="23"/>
      <c r="ROF76" s="23"/>
      <c r="ROG76" s="23"/>
      <c r="ROH76" s="23"/>
      <c r="ROI76" s="23"/>
      <c r="ROJ76" s="23"/>
      <c r="ROK76" s="23"/>
      <c r="ROL76" s="23"/>
      <c r="ROM76" s="23"/>
      <c r="RON76" s="23"/>
      <c r="ROO76" s="23"/>
      <c r="ROP76" s="23"/>
      <c r="ROQ76" s="23"/>
      <c r="ROR76" s="23"/>
      <c r="ROS76" s="23"/>
      <c r="ROT76" s="23"/>
      <c r="ROU76" s="23"/>
      <c r="ROV76" s="23"/>
      <c r="ROW76" s="23"/>
      <c r="ROX76" s="23"/>
      <c r="ROY76" s="23"/>
      <c r="ROZ76" s="23"/>
      <c r="RPA76" s="23"/>
      <c r="RPB76" s="23"/>
      <c r="RPC76" s="23"/>
      <c r="RPD76" s="23"/>
      <c r="RPE76" s="23"/>
      <c r="RPF76" s="23"/>
      <c r="RPG76" s="23"/>
      <c r="RPH76" s="23"/>
      <c r="RPI76" s="23"/>
      <c r="RPJ76" s="23"/>
      <c r="RPK76" s="23"/>
      <c r="RPL76" s="23"/>
      <c r="RPM76" s="23"/>
      <c r="RPN76" s="23"/>
      <c r="RPO76" s="23"/>
      <c r="RPP76" s="23"/>
      <c r="RPQ76" s="23"/>
      <c r="RPR76" s="23"/>
      <c r="RPS76" s="23"/>
      <c r="RPT76" s="23"/>
      <c r="RPU76" s="23"/>
      <c r="RPV76" s="23"/>
      <c r="RPW76" s="23"/>
      <c r="RPX76" s="23"/>
      <c r="RPY76" s="23"/>
      <c r="RPZ76" s="23"/>
      <c r="RQA76" s="23"/>
      <c r="RQB76" s="23"/>
      <c r="RQC76" s="23"/>
      <c r="RQD76" s="23"/>
      <c r="RQE76" s="23"/>
      <c r="RQF76" s="23"/>
      <c r="RQG76" s="23"/>
      <c r="RQH76" s="23"/>
      <c r="RQI76" s="23"/>
      <c r="RQJ76" s="23"/>
      <c r="RQK76" s="23"/>
      <c r="RQL76" s="23"/>
      <c r="RQM76" s="23"/>
      <c r="RQN76" s="23"/>
      <c r="RQO76" s="23"/>
      <c r="RQP76" s="23"/>
      <c r="RQQ76" s="23"/>
      <c r="RQR76" s="23"/>
      <c r="RQS76" s="23"/>
      <c r="RQT76" s="23"/>
      <c r="RQU76" s="23"/>
      <c r="RQV76" s="23"/>
      <c r="RQW76" s="23"/>
      <c r="RQX76" s="23"/>
      <c r="RQY76" s="23"/>
      <c r="RQZ76" s="23"/>
      <c r="RRA76" s="23"/>
      <c r="RRB76" s="23"/>
      <c r="RRC76" s="23"/>
      <c r="RRD76" s="23"/>
      <c r="RRE76" s="23"/>
      <c r="RRF76" s="23"/>
      <c r="RRG76" s="23"/>
      <c r="RRH76" s="23"/>
      <c r="RRI76" s="23"/>
      <c r="RRJ76" s="23"/>
      <c r="RRK76" s="23"/>
      <c r="RRL76" s="23"/>
      <c r="RRM76" s="23"/>
      <c r="RRN76" s="23"/>
      <c r="RRO76" s="23"/>
      <c r="RRP76" s="23"/>
      <c r="RRQ76" s="23"/>
      <c r="RRR76" s="23"/>
      <c r="RRS76" s="23"/>
      <c r="RRT76" s="23"/>
      <c r="RRU76" s="23"/>
      <c r="RRV76" s="23"/>
      <c r="RRW76" s="23"/>
      <c r="RRX76" s="23"/>
      <c r="RRY76" s="23"/>
      <c r="RRZ76" s="23"/>
      <c r="RSA76" s="23"/>
      <c r="RSB76" s="23"/>
      <c r="RSC76" s="23"/>
      <c r="RSD76" s="23"/>
      <c r="RSE76" s="23"/>
      <c r="RSF76" s="23"/>
      <c r="RSG76" s="23"/>
      <c r="RSH76" s="23"/>
      <c r="RSI76" s="23"/>
      <c r="RSJ76" s="23"/>
      <c r="RSK76" s="23"/>
      <c r="RSL76" s="23"/>
      <c r="RSM76" s="23"/>
      <c r="RSN76" s="23"/>
      <c r="RSO76" s="23"/>
      <c r="RSP76" s="23"/>
      <c r="RSQ76" s="23"/>
      <c r="RSR76" s="23"/>
      <c r="RSS76" s="23"/>
      <c r="RST76" s="23"/>
      <c r="RSU76" s="23"/>
      <c r="RSV76" s="23"/>
      <c r="RSW76" s="23"/>
      <c r="RSX76" s="23"/>
      <c r="RSY76" s="23"/>
      <c r="RSZ76" s="23"/>
      <c r="RTA76" s="23"/>
      <c r="RTB76" s="23"/>
      <c r="RTC76" s="23"/>
      <c r="RTD76" s="23"/>
      <c r="RTE76" s="23"/>
      <c r="RTF76" s="23"/>
      <c r="RTG76" s="23"/>
      <c r="RTH76" s="23"/>
      <c r="RTI76" s="23"/>
      <c r="RTJ76" s="23"/>
      <c r="RTK76" s="23"/>
      <c r="RTL76" s="23"/>
      <c r="RTM76" s="23"/>
      <c r="RTN76" s="23"/>
      <c r="RTO76" s="23"/>
      <c r="RTP76" s="23"/>
      <c r="RTQ76" s="23"/>
      <c r="RTR76" s="23"/>
      <c r="RTS76" s="23"/>
      <c r="RTT76" s="23"/>
      <c r="RTU76" s="23"/>
      <c r="RTV76" s="23"/>
      <c r="RTW76" s="23"/>
      <c r="RTX76" s="23"/>
      <c r="RTY76" s="23"/>
      <c r="RTZ76" s="23"/>
      <c r="RUA76" s="23"/>
      <c r="RUB76" s="23"/>
      <c r="RUC76" s="23"/>
      <c r="RUD76" s="23"/>
      <c r="RUE76" s="23"/>
      <c r="RUF76" s="23"/>
      <c r="RUG76" s="23"/>
      <c r="RUH76" s="23"/>
      <c r="RUI76" s="23"/>
      <c r="RUJ76" s="23"/>
      <c r="RUK76" s="23"/>
      <c r="RUL76" s="23"/>
      <c r="RUM76" s="23"/>
      <c r="RUN76" s="23"/>
      <c r="RUO76" s="23"/>
      <c r="RUP76" s="23"/>
      <c r="RUQ76" s="23"/>
      <c r="RUR76" s="23"/>
      <c r="RUS76" s="23"/>
      <c r="RUT76" s="23"/>
      <c r="RUU76" s="23"/>
      <c r="RUV76" s="23"/>
      <c r="RUW76" s="23"/>
      <c r="RUX76" s="23"/>
      <c r="RUY76" s="23"/>
      <c r="RUZ76" s="23"/>
      <c r="RVA76" s="23"/>
      <c r="RVB76" s="23"/>
      <c r="RVC76" s="23"/>
      <c r="RVD76" s="23"/>
      <c r="RVE76" s="23"/>
      <c r="RVF76" s="23"/>
      <c r="RVG76" s="23"/>
      <c r="RVH76" s="23"/>
      <c r="RVI76" s="23"/>
      <c r="RVJ76" s="23"/>
      <c r="RVK76" s="23"/>
      <c r="RVL76" s="23"/>
      <c r="RVM76" s="23"/>
      <c r="RVN76" s="23"/>
      <c r="RVO76" s="23"/>
      <c r="RVP76" s="23"/>
      <c r="RVQ76" s="23"/>
      <c r="RVR76" s="23"/>
      <c r="RVS76" s="23"/>
      <c r="RVT76" s="23"/>
      <c r="RVU76" s="23"/>
      <c r="RVV76" s="23"/>
      <c r="RVW76" s="23"/>
      <c r="RVX76" s="23"/>
      <c r="RVY76" s="23"/>
      <c r="RVZ76" s="23"/>
      <c r="RWA76" s="23"/>
      <c r="RWB76" s="23"/>
      <c r="RWC76" s="23"/>
      <c r="RWD76" s="23"/>
      <c r="RWE76" s="23"/>
      <c r="RWF76" s="23"/>
      <c r="RWG76" s="23"/>
      <c r="RWH76" s="23"/>
      <c r="RWI76" s="23"/>
      <c r="RWJ76" s="23"/>
      <c r="RWK76" s="23"/>
      <c r="RWL76" s="23"/>
      <c r="RWM76" s="23"/>
      <c r="RWN76" s="23"/>
      <c r="RWO76" s="23"/>
      <c r="RWP76" s="23"/>
      <c r="RWQ76" s="23"/>
      <c r="RWR76" s="23"/>
      <c r="RWS76" s="23"/>
      <c r="RWT76" s="23"/>
      <c r="RWU76" s="23"/>
      <c r="RWV76" s="23"/>
      <c r="RWW76" s="23"/>
      <c r="RWX76" s="23"/>
      <c r="RWY76" s="23"/>
      <c r="RWZ76" s="23"/>
      <c r="RXA76" s="23"/>
      <c r="RXB76" s="23"/>
      <c r="RXC76" s="23"/>
      <c r="RXD76" s="23"/>
      <c r="RXE76" s="23"/>
      <c r="RXF76" s="23"/>
      <c r="RXG76" s="23"/>
      <c r="RXH76" s="23"/>
      <c r="RXI76" s="23"/>
      <c r="RXJ76" s="23"/>
      <c r="RXK76" s="23"/>
      <c r="RXL76" s="23"/>
      <c r="RXM76" s="23"/>
      <c r="RXN76" s="23"/>
      <c r="RXO76" s="23"/>
      <c r="RXP76" s="23"/>
      <c r="RXQ76" s="23"/>
      <c r="RXR76" s="23"/>
      <c r="RXS76" s="23"/>
      <c r="RXT76" s="23"/>
      <c r="RXU76" s="23"/>
      <c r="RXV76" s="23"/>
      <c r="RXW76" s="23"/>
      <c r="RXX76" s="23"/>
      <c r="RXY76" s="23"/>
      <c r="RXZ76" s="23"/>
      <c r="RYA76" s="23"/>
      <c r="RYB76" s="23"/>
      <c r="RYC76" s="23"/>
      <c r="RYD76" s="23"/>
      <c r="RYE76" s="23"/>
      <c r="RYF76" s="23"/>
      <c r="RYG76" s="23"/>
      <c r="RYH76" s="23"/>
      <c r="RYI76" s="23"/>
      <c r="RYJ76" s="23"/>
      <c r="RYK76" s="23"/>
      <c r="RYL76" s="23"/>
      <c r="RYM76" s="23"/>
      <c r="RYN76" s="23"/>
      <c r="RYO76" s="23"/>
      <c r="RYP76" s="23"/>
      <c r="RYQ76" s="23"/>
      <c r="RYR76" s="23"/>
      <c r="RYS76" s="23"/>
      <c r="RYT76" s="23"/>
      <c r="RYU76" s="23"/>
      <c r="RYV76" s="23"/>
      <c r="RYW76" s="23"/>
      <c r="RYX76" s="23"/>
      <c r="RYY76" s="23"/>
      <c r="RYZ76" s="23"/>
      <c r="RZA76" s="23"/>
      <c r="RZB76" s="23"/>
      <c r="RZC76" s="23"/>
      <c r="RZD76" s="23"/>
      <c r="RZE76" s="23"/>
      <c r="RZF76" s="23"/>
      <c r="RZG76" s="23"/>
      <c r="RZH76" s="23"/>
      <c r="RZI76" s="23"/>
      <c r="RZJ76" s="23"/>
      <c r="RZK76" s="23"/>
      <c r="RZL76" s="23"/>
      <c r="RZM76" s="23"/>
      <c r="RZN76" s="23"/>
      <c r="RZO76" s="23"/>
      <c r="RZP76" s="23"/>
      <c r="RZQ76" s="23"/>
      <c r="RZR76" s="23"/>
      <c r="RZS76" s="23"/>
      <c r="RZT76" s="23"/>
      <c r="RZU76" s="23"/>
      <c r="RZV76" s="23"/>
      <c r="RZW76" s="23"/>
      <c r="RZX76" s="23"/>
      <c r="RZY76" s="23"/>
      <c r="RZZ76" s="23"/>
      <c r="SAA76" s="23"/>
      <c r="SAB76" s="23"/>
      <c r="SAC76" s="23"/>
      <c r="SAD76" s="23"/>
      <c r="SAE76" s="23"/>
      <c r="SAF76" s="23"/>
      <c r="SAG76" s="23"/>
      <c r="SAH76" s="23"/>
      <c r="SAI76" s="23"/>
      <c r="SAJ76" s="23"/>
      <c r="SAK76" s="23"/>
      <c r="SAL76" s="23"/>
      <c r="SAM76" s="23"/>
      <c r="SAN76" s="23"/>
      <c r="SAO76" s="23"/>
      <c r="SAP76" s="23"/>
      <c r="SAQ76" s="23"/>
      <c r="SAR76" s="23"/>
      <c r="SAS76" s="23"/>
      <c r="SAT76" s="23"/>
      <c r="SAU76" s="23"/>
      <c r="SAV76" s="23"/>
      <c r="SAW76" s="23"/>
      <c r="SAX76" s="23"/>
      <c r="SAY76" s="23"/>
      <c r="SAZ76" s="23"/>
      <c r="SBA76" s="23"/>
      <c r="SBB76" s="23"/>
      <c r="SBC76" s="23"/>
      <c r="SBD76" s="23"/>
      <c r="SBE76" s="23"/>
      <c r="SBF76" s="23"/>
      <c r="SBG76" s="23"/>
      <c r="SBH76" s="23"/>
      <c r="SBI76" s="23"/>
      <c r="SBJ76" s="23"/>
      <c r="SBK76" s="23"/>
      <c r="SBL76" s="23"/>
      <c r="SBM76" s="23"/>
      <c r="SBN76" s="23"/>
      <c r="SBO76" s="23"/>
      <c r="SBP76" s="23"/>
      <c r="SBQ76" s="23"/>
      <c r="SBR76" s="23"/>
      <c r="SBS76" s="23"/>
      <c r="SBT76" s="23"/>
      <c r="SBU76" s="23"/>
      <c r="SBV76" s="23"/>
      <c r="SBW76" s="23"/>
      <c r="SBX76" s="23"/>
      <c r="SBY76" s="23"/>
      <c r="SBZ76" s="23"/>
      <c r="SCA76" s="23"/>
      <c r="SCB76" s="23"/>
      <c r="SCC76" s="23"/>
      <c r="SCD76" s="23"/>
      <c r="SCE76" s="23"/>
      <c r="SCF76" s="23"/>
      <c r="SCG76" s="23"/>
      <c r="SCH76" s="23"/>
      <c r="SCI76" s="23"/>
      <c r="SCJ76" s="23"/>
      <c r="SCK76" s="23"/>
      <c r="SCL76" s="23"/>
      <c r="SCM76" s="23"/>
      <c r="SCN76" s="23"/>
      <c r="SCO76" s="23"/>
      <c r="SCP76" s="23"/>
      <c r="SCQ76" s="23"/>
      <c r="SCR76" s="23"/>
      <c r="SCS76" s="23"/>
      <c r="SCT76" s="23"/>
      <c r="SCU76" s="23"/>
      <c r="SCV76" s="23"/>
      <c r="SCW76" s="23"/>
      <c r="SCX76" s="23"/>
      <c r="SCY76" s="23"/>
      <c r="SCZ76" s="23"/>
      <c r="SDA76" s="23"/>
      <c r="SDB76" s="23"/>
      <c r="SDC76" s="23"/>
      <c r="SDD76" s="23"/>
      <c r="SDE76" s="23"/>
      <c r="SDF76" s="23"/>
      <c r="SDG76" s="23"/>
      <c r="SDH76" s="23"/>
      <c r="SDI76" s="23"/>
      <c r="SDJ76" s="23"/>
      <c r="SDK76" s="23"/>
      <c r="SDL76" s="23"/>
      <c r="SDM76" s="23"/>
      <c r="SDN76" s="23"/>
      <c r="SDO76" s="23"/>
      <c r="SDP76" s="23"/>
      <c r="SDQ76" s="23"/>
      <c r="SDR76" s="23"/>
      <c r="SDS76" s="23"/>
      <c r="SDT76" s="23"/>
      <c r="SDU76" s="23"/>
      <c r="SDV76" s="23"/>
      <c r="SDW76" s="23"/>
      <c r="SDX76" s="23"/>
      <c r="SDY76" s="23"/>
      <c r="SDZ76" s="23"/>
      <c r="SEA76" s="23"/>
      <c r="SEB76" s="23"/>
      <c r="SEC76" s="23"/>
      <c r="SED76" s="23"/>
      <c r="SEE76" s="23"/>
      <c r="SEF76" s="23"/>
      <c r="SEG76" s="23"/>
      <c r="SEH76" s="23"/>
      <c r="SEI76" s="23"/>
      <c r="SEJ76" s="23"/>
      <c r="SEK76" s="23"/>
      <c r="SEL76" s="23"/>
      <c r="SEM76" s="23"/>
      <c r="SEN76" s="23"/>
      <c r="SEO76" s="23"/>
      <c r="SEP76" s="23"/>
      <c r="SEQ76" s="23"/>
      <c r="SER76" s="23"/>
      <c r="SES76" s="23"/>
      <c r="SET76" s="23"/>
      <c r="SEU76" s="23"/>
      <c r="SEV76" s="23"/>
      <c r="SEW76" s="23"/>
      <c r="SEX76" s="23"/>
      <c r="SEY76" s="23"/>
      <c r="SEZ76" s="23"/>
      <c r="SFA76" s="23"/>
      <c r="SFB76" s="23"/>
      <c r="SFC76" s="23"/>
      <c r="SFD76" s="23"/>
      <c r="SFE76" s="23"/>
      <c r="SFF76" s="23"/>
      <c r="SFG76" s="23"/>
      <c r="SFH76" s="23"/>
      <c r="SFI76" s="23"/>
      <c r="SFJ76" s="23"/>
      <c r="SFK76" s="23"/>
      <c r="SFL76" s="23"/>
      <c r="SFM76" s="23"/>
      <c r="SFN76" s="23"/>
      <c r="SFO76" s="23"/>
      <c r="SFP76" s="23"/>
      <c r="SFQ76" s="23"/>
      <c r="SFR76" s="23"/>
      <c r="SFS76" s="23"/>
      <c r="SFT76" s="23"/>
      <c r="SFU76" s="23"/>
      <c r="SFV76" s="23"/>
      <c r="SFW76" s="23"/>
      <c r="SFX76" s="23"/>
      <c r="SFY76" s="23"/>
      <c r="SFZ76" s="23"/>
      <c r="SGA76" s="23"/>
      <c r="SGB76" s="23"/>
      <c r="SGC76" s="23"/>
      <c r="SGD76" s="23"/>
      <c r="SGE76" s="23"/>
      <c r="SGF76" s="23"/>
      <c r="SGG76" s="23"/>
      <c r="SGH76" s="23"/>
      <c r="SGI76" s="23"/>
      <c r="SGJ76" s="23"/>
      <c r="SGK76" s="23"/>
      <c r="SGL76" s="23"/>
      <c r="SGM76" s="23"/>
      <c r="SGN76" s="23"/>
      <c r="SGO76" s="23"/>
      <c r="SGP76" s="23"/>
      <c r="SGQ76" s="23"/>
      <c r="SGR76" s="23"/>
      <c r="SGS76" s="23"/>
      <c r="SGT76" s="23"/>
      <c r="SGU76" s="23"/>
      <c r="SGV76" s="23"/>
      <c r="SGW76" s="23"/>
      <c r="SGX76" s="23"/>
      <c r="SGY76" s="23"/>
      <c r="SGZ76" s="23"/>
      <c r="SHA76" s="23"/>
      <c r="SHB76" s="23"/>
      <c r="SHC76" s="23"/>
      <c r="SHD76" s="23"/>
      <c r="SHE76" s="23"/>
      <c r="SHF76" s="23"/>
      <c r="SHG76" s="23"/>
      <c r="SHH76" s="23"/>
      <c r="SHI76" s="23"/>
      <c r="SHJ76" s="23"/>
      <c r="SHK76" s="23"/>
      <c r="SHL76" s="23"/>
      <c r="SHM76" s="23"/>
      <c r="SHN76" s="23"/>
      <c r="SHO76" s="23"/>
      <c r="SHP76" s="23"/>
      <c r="SHQ76" s="23"/>
      <c r="SHR76" s="23"/>
      <c r="SHS76" s="23"/>
      <c r="SHT76" s="23"/>
      <c r="SHU76" s="23"/>
      <c r="SHV76" s="23"/>
      <c r="SHW76" s="23"/>
      <c r="SHX76" s="23"/>
      <c r="SHY76" s="23"/>
      <c r="SHZ76" s="23"/>
      <c r="SIA76" s="23"/>
      <c r="SIB76" s="23"/>
      <c r="SIC76" s="23"/>
      <c r="SID76" s="23"/>
      <c r="SIE76" s="23"/>
      <c r="SIF76" s="23"/>
      <c r="SIG76" s="23"/>
      <c r="SIH76" s="23"/>
      <c r="SII76" s="23"/>
      <c r="SIJ76" s="23"/>
      <c r="SIK76" s="23"/>
      <c r="SIL76" s="23"/>
      <c r="SIM76" s="23"/>
      <c r="SIN76" s="23"/>
      <c r="SIO76" s="23"/>
      <c r="SIP76" s="23"/>
      <c r="SIQ76" s="23"/>
      <c r="SIR76" s="23"/>
      <c r="SIS76" s="23"/>
      <c r="SIT76" s="23"/>
      <c r="SIU76" s="23"/>
      <c r="SIV76" s="23"/>
      <c r="SIW76" s="23"/>
      <c r="SIX76" s="23"/>
      <c r="SIY76" s="23"/>
      <c r="SIZ76" s="23"/>
      <c r="SJA76" s="23"/>
      <c r="SJB76" s="23"/>
      <c r="SJC76" s="23"/>
      <c r="SJD76" s="23"/>
      <c r="SJE76" s="23"/>
      <c r="SJF76" s="23"/>
      <c r="SJG76" s="23"/>
      <c r="SJH76" s="23"/>
      <c r="SJI76" s="23"/>
      <c r="SJJ76" s="23"/>
      <c r="SJK76" s="23"/>
      <c r="SJL76" s="23"/>
      <c r="SJM76" s="23"/>
      <c r="SJN76" s="23"/>
      <c r="SJO76" s="23"/>
      <c r="SJP76" s="23"/>
      <c r="SJQ76" s="23"/>
      <c r="SJR76" s="23"/>
      <c r="SJS76" s="23"/>
      <c r="SJT76" s="23"/>
      <c r="SJU76" s="23"/>
      <c r="SJV76" s="23"/>
      <c r="SJW76" s="23"/>
      <c r="SJX76" s="23"/>
      <c r="SJY76" s="23"/>
      <c r="SJZ76" s="23"/>
      <c r="SKA76" s="23"/>
      <c r="SKB76" s="23"/>
      <c r="SKC76" s="23"/>
      <c r="SKD76" s="23"/>
      <c r="SKE76" s="23"/>
      <c r="SKF76" s="23"/>
      <c r="SKG76" s="23"/>
      <c r="SKH76" s="23"/>
      <c r="SKI76" s="23"/>
      <c r="SKJ76" s="23"/>
      <c r="SKK76" s="23"/>
      <c r="SKL76" s="23"/>
      <c r="SKM76" s="23"/>
      <c r="SKN76" s="23"/>
      <c r="SKO76" s="23"/>
      <c r="SKP76" s="23"/>
      <c r="SKQ76" s="23"/>
      <c r="SKR76" s="23"/>
      <c r="SKS76" s="23"/>
      <c r="SKT76" s="23"/>
      <c r="SKU76" s="23"/>
      <c r="SKV76" s="23"/>
      <c r="SKW76" s="23"/>
      <c r="SKX76" s="23"/>
      <c r="SKY76" s="23"/>
      <c r="SKZ76" s="23"/>
      <c r="SLA76" s="23"/>
      <c r="SLB76" s="23"/>
      <c r="SLC76" s="23"/>
      <c r="SLD76" s="23"/>
      <c r="SLE76" s="23"/>
      <c r="SLF76" s="23"/>
      <c r="SLG76" s="23"/>
      <c r="SLH76" s="23"/>
      <c r="SLI76" s="23"/>
      <c r="SLJ76" s="23"/>
      <c r="SLK76" s="23"/>
      <c r="SLL76" s="23"/>
      <c r="SLM76" s="23"/>
      <c r="SLN76" s="23"/>
      <c r="SLO76" s="23"/>
      <c r="SLP76" s="23"/>
      <c r="SLQ76" s="23"/>
      <c r="SLR76" s="23"/>
      <c r="SLS76" s="23"/>
      <c r="SLT76" s="23"/>
      <c r="SLU76" s="23"/>
      <c r="SLV76" s="23"/>
      <c r="SLW76" s="23"/>
      <c r="SLX76" s="23"/>
      <c r="SLY76" s="23"/>
      <c r="SLZ76" s="23"/>
      <c r="SMA76" s="23"/>
      <c r="SMB76" s="23"/>
      <c r="SMC76" s="23"/>
      <c r="SMD76" s="23"/>
      <c r="SME76" s="23"/>
      <c r="SMF76" s="23"/>
      <c r="SMG76" s="23"/>
      <c r="SMH76" s="23"/>
      <c r="SMI76" s="23"/>
      <c r="SMJ76" s="23"/>
      <c r="SMK76" s="23"/>
      <c r="SML76" s="23"/>
      <c r="SMM76" s="23"/>
      <c r="SMN76" s="23"/>
      <c r="SMO76" s="23"/>
      <c r="SMP76" s="23"/>
      <c r="SMQ76" s="23"/>
      <c r="SMR76" s="23"/>
      <c r="SMS76" s="23"/>
      <c r="SMT76" s="23"/>
      <c r="SMU76" s="23"/>
      <c r="SMV76" s="23"/>
      <c r="SMW76" s="23"/>
      <c r="SMX76" s="23"/>
      <c r="SMY76" s="23"/>
      <c r="SMZ76" s="23"/>
      <c r="SNA76" s="23"/>
      <c r="SNB76" s="23"/>
      <c r="SNC76" s="23"/>
      <c r="SND76" s="23"/>
      <c r="SNE76" s="23"/>
      <c r="SNF76" s="23"/>
      <c r="SNG76" s="23"/>
      <c r="SNH76" s="23"/>
      <c r="SNI76" s="23"/>
      <c r="SNJ76" s="23"/>
      <c r="SNK76" s="23"/>
      <c r="SNL76" s="23"/>
      <c r="SNM76" s="23"/>
      <c r="SNN76" s="23"/>
      <c r="SNO76" s="23"/>
      <c r="SNP76" s="23"/>
      <c r="SNQ76" s="23"/>
      <c r="SNR76" s="23"/>
      <c r="SNS76" s="23"/>
      <c r="SNT76" s="23"/>
      <c r="SNU76" s="23"/>
      <c r="SNV76" s="23"/>
      <c r="SNW76" s="23"/>
      <c r="SNX76" s="23"/>
      <c r="SNY76" s="23"/>
      <c r="SNZ76" s="23"/>
      <c r="SOA76" s="23"/>
      <c r="SOB76" s="23"/>
      <c r="SOC76" s="23"/>
      <c r="SOD76" s="23"/>
      <c r="SOE76" s="23"/>
      <c r="SOF76" s="23"/>
      <c r="SOG76" s="23"/>
      <c r="SOH76" s="23"/>
      <c r="SOI76" s="23"/>
      <c r="SOJ76" s="23"/>
      <c r="SOK76" s="23"/>
      <c r="SOL76" s="23"/>
      <c r="SOM76" s="23"/>
      <c r="SON76" s="23"/>
      <c r="SOO76" s="23"/>
      <c r="SOP76" s="23"/>
      <c r="SOQ76" s="23"/>
      <c r="SOR76" s="23"/>
      <c r="SOS76" s="23"/>
      <c r="SOT76" s="23"/>
      <c r="SOU76" s="23"/>
      <c r="SOV76" s="23"/>
      <c r="SOW76" s="23"/>
      <c r="SOX76" s="23"/>
      <c r="SOY76" s="23"/>
      <c r="SOZ76" s="23"/>
      <c r="SPA76" s="23"/>
      <c r="SPB76" s="23"/>
      <c r="SPC76" s="23"/>
      <c r="SPD76" s="23"/>
      <c r="SPE76" s="23"/>
      <c r="SPF76" s="23"/>
      <c r="SPG76" s="23"/>
      <c r="SPH76" s="23"/>
      <c r="SPI76" s="23"/>
      <c r="SPJ76" s="23"/>
      <c r="SPK76" s="23"/>
      <c r="SPL76" s="23"/>
      <c r="SPM76" s="23"/>
      <c r="SPN76" s="23"/>
      <c r="SPO76" s="23"/>
      <c r="SPP76" s="23"/>
      <c r="SPQ76" s="23"/>
      <c r="SPR76" s="23"/>
      <c r="SPS76" s="23"/>
      <c r="SPT76" s="23"/>
      <c r="SPU76" s="23"/>
      <c r="SPV76" s="23"/>
      <c r="SPW76" s="23"/>
      <c r="SPX76" s="23"/>
      <c r="SPY76" s="23"/>
      <c r="SPZ76" s="23"/>
      <c r="SQA76" s="23"/>
      <c r="SQB76" s="23"/>
      <c r="SQC76" s="23"/>
      <c r="SQD76" s="23"/>
      <c r="SQE76" s="23"/>
      <c r="SQF76" s="23"/>
      <c r="SQG76" s="23"/>
      <c r="SQH76" s="23"/>
      <c r="SQI76" s="23"/>
      <c r="SQJ76" s="23"/>
      <c r="SQK76" s="23"/>
      <c r="SQL76" s="23"/>
      <c r="SQM76" s="23"/>
      <c r="SQN76" s="23"/>
      <c r="SQO76" s="23"/>
      <c r="SQP76" s="23"/>
      <c r="SQQ76" s="23"/>
      <c r="SQR76" s="23"/>
      <c r="SQS76" s="23"/>
      <c r="SQT76" s="23"/>
      <c r="SQU76" s="23"/>
      <c r="SQV76" s="23"/>
      <c r="SQW76" s="23"/>
      <c r="SQX76" s="23"/>
      <c r="SQY76" s="23"/>
      <c r="SQZ76" s="23"/>
      <c r="SRA76" s="23"/>
      <c r="SRB76" s="23"/>
      <c r="SRC76" s="23"/>
      <c r="SRD76" s="23"/>
      <c r="SRE76" s="23"/>
      <c r="SRF76" s="23"/>
      <c r="SRG76" s="23"/>
      <c r="SRH76" s="23"/>
      <c r="SRI76" s="23"/>
      <c r="SRJ76" s="23"/>
      <c r="SRK76" s="23"/>
      <c r="SRL76" s="23"/>
      <c r="SRM76" s="23"/>
      <c r="SRN76" s="23"/>
      <c r="SRO76" s="23"/>
      <c r="SRP76" s="23"/>
      <c r="SRQ76" s="23"/>
      <c r="SRR76" s="23"/>
      <c r="SRS76" s="23"/>
      <c r="SRT76" s="23"/>
      <c r="SRU76" s="23"/>
      <c r="SRV76" s="23"/>
      <c r="SRW76" s="23"/>
      <c r="SRX76" s="23"/>
      <c r="SRY76" s="23"/>
      <c r="SRZ76" s="23"/>
      <c r="SSA76" s="23"/>
      <c r="SSB76" s="23"/>
      <c r="SSC76" s="23"/>
      <c r="SSD76" s="23"/>
      <c r="SSE76" s="23"/>
      <c r="SSF76" s="23"/>
      <c r="SSG76" s="23"/>
      <c r="SSH76" s="23"/>
      <c r="SSI76" s="23"/>
      <c r="SSJ76" s="23"/>
      <c r="SSK76" s="23"/>
      <c r="SSL76" s="23"/>
      <c r="SSM76" s="23"/>
      <c r="SSN76" s="23"/>
      <c r="SSO76" s="23"/>
      <c r="SSP76" s="23"/>
      <c r="SSQ76" s="23"/>
      <c r="SSR76" s="23"/>
      <c r="SSS76" s="23"/>
      <c r="SST76" s="23"/>
      <c r="SSU76" s="23"/>
      <c r="SSV76" s="23"/>
      <c r="SSW76" s="23"/>
      <c r="SSX76" s="23"/>
      <c r="SSY76" s="23"/>
      <c r="SSZ76" s="23"/>
      <c r="STA76" s="23"/>
      <c r="STB76" s="23"/>
      <c r="STC76" s="23"/>
      <c r="STD76" s="23"/>
      <c r="STE76" s="23"/>
      <c r="STF76" s="23"/>
      <c r="STG76" s="23"/>
      <c r="STH76" s="23"/>
      <c r="STI76" s="23"/>
      <c r="STJ76" s="23"/>
      <c r="STK76" s="23"/>
      <c r="STL76" s="23"/>
      <c r="STM76" s="23"/>
      <c r="STN76" s="23"/>
      <c r="STO76" s="23"/>
      <c r="STP76" s="23"/>
      <c r="STQ76" s="23"/>
      <c r="STR76" s="23"/>
      <c r="STS76" s="23"/>
      <c r="STT76" s="23"/>
      <c r="STU76" s="23"/>
      <c r="STV76" s="23"/>
      <c r="STW76" s="23"/>
      <c r="STX76" s="23"/>
      <c r="STY76" s="23"/>
      <c r="STZ76" s="23"/>
      <c r="SUA76" s="23"/>
      <c r="SUB76" s="23"/>
      <c r="SUC76" s="23"/>
      <c r="SUD76" s="23"/>
      <c r="SUE76" s="23"/>
      <c r="SUF76" s="23"/>
      <c r="SUG76" s="23"/>
      <c r="SUH76" s="23"/>
      <c r="SUI76" s="23"/>
      <c r="SUJ76" s="23"/>
      <c r="SUK76" s="23"/>
      <c r="SUL76" s="23"/>
      <c r="SUM76" s="23"/>
      <c r="SUN76" s="23"/>
      <c r="SUO76" s="23"/>
      <c r="SUP76" s="23"/>
      <c r="SUQ76" s="23"/>
      <c r="SUR76" s="23"/>
      <c r="SUS76" s="23"/>
      <c r="SUT76" s="23"/>
      <c r="SUU76" s="23"/>
      <c r="SUV76" s="23"/>
      <c r="SUW76" s="23"/>
      <c r="SUX76" s="23"/>
      <c r="SUY76" s="23"/>
      <c r="SUZ76" s="23"/>
      <c r="SVA76" s="23"/>
      <c r="SVB76" s="23"/>
      <c r="SVC76" s="23"/>
      <c r="SVD76" s="23"/>
      <c r="SVE76" s="23"/>
      <c r="SVF76" s="23"/>
      <c r="SVG76" s="23"/>
      <c r="SVH76" s="23"/>
      <c r="SVI76" s="23"/>
      <c r="SVJ76" s="23"/>
      <c r="SVK76" s="23"/>
      <c r="SVL76" s="23"/>
      <c r="SVM76" s="23"/>
      <c r="SVN76" s="23"/>
      <c r="SVO76" s="23"/>
      <c r="SVP76" s="23"/>
      <c r="SVQ76" s="23"/>
      <c r="SVR76" s="23"/>
      <c r="SVS76" s="23"/>
      <c r="SVT76" s="23"/>
      <c r="SVU76" s="23"/>
      <c r="SVV76" s="23"/>
      <c r="SVW76" s="23"/>
      <c r="SVX76" s="23"/>
      <c r="SVY76" s="23"/>
      <c r="SVZ76" s="23"/>
      <c r="SWA76" s="23"/>
      <c r="SWB76" s="23"/>
      <c r="SWC76" s="23"/>
      <c r="SWD76" s="23"/>
      <c r="SWE76" s="23"/>
      <c r="SWF76" s="23"/>
      <c r="SWG76" s="23"/>
      <c r="SWH76" s="23"/>
      <c r="SWI76" s="23"/>
      <c r="SWJ76" s="23"/>
      <c r="SWK76" s="23"/>
      <c r="SWL76" s="23"/>
      <c r="SWM76" s="23"/>
      <c r="SWN76" s="23"/>
      <c r="SWO76" s="23"/>
      <c r="SWP76" s="23"/>
      <c r="SWQ76" s="23"/>
      <c r="SWR76" s="23"/>
      <c r="SWS76" s="23"/>
      <c r="SWT76" s="23"/>
      <c r="SWU76" s="23"/>
      <c r="SWV76" s="23"/>
      <c r="SWW76" s="23"/>
      <c r="SWX76" s="23"/>
      <c r="SWY76" s="23"/>
      <c r="SWZ76" s="23"/>
      <c r="SXA76" s="23"/>
      <c r="SXB76" s="23"/>
      <c r="SXC76" s="23"/>
      <c r="SXD76" s="23"/>
      <c r="SXE76" s="23"/>
      <c r="SXF76" s="23"/>
      <c r="SXG76" s="23"/>
      <c r="SXH76" s="23"/>
      <c r="SXI76" s="23"/>
      <c r="SXJ76" s="23"/>
      <c r="SXK76" s="23"/>
      <c r="SXL76" s="23"/>
      <c r="SXM76" s="23"/>
      <c r="SXN76" s="23"/>
      <c r="SXO76" s="23"/>
      <c r="SXP76" s="23"/>
      <c r="SXQ76" s="23"/>
      <c r="SXR76" s="23"/>
      <c r="SXS76" s="23"/>
      <c r="SXT76" s="23"/>
      <c r="SXU76" s="23"/>
      <c r="SXV76" s="23"/>
      <c r="SXW76" s="23"/>
      <c r="SXX76" s="23"/>
      <c r="SXY76" s="23"/>
      <c r="SXZ76" s="23"/>
      <c r="SYA76" s="23"/>
      <c r="SYB76" s="23"/>
      <c r="SYC76" s="23"/>
      <c r="SYD76" s="23"/>
      <c r="SYE76" s="23"/>
      <c r="SYF76" s="23"/>
      <c r="SYG76" s="23"/>
      <c r="SYH76" s="23"/>
      <c r="SYI76" s="23"/>
      <c r="SYJ76" s="23"/>
      <c r="SYK76" s="23"/>
      <c r="SYL76" s="23"/>
      <c r="SYM76" s="23"/>
      <c r="SYN76" s="23"/>
      <c r="SYO76" s="23"/>
      <c r="SYP76" s="23"/>
      <c r="SYQ76" s="23"/>
      <c r="SYR76" s="23"/>
      <c r="SYS76" s="23"/>
      <c r="SYT76" s="23"/>
      <c r="SYU76" s="23"/>
      <c r="SYV76" s="23"/>
      <c r="SYW76" s="23"/>
      <c r="SYX76" s="23"/>
      <c r="SYY76" s="23"/>
      <c r="SYZ76" s="23"/>
      <c r="SZA76" s="23"/>
      <c r="SZB76" s="23"/>
      <c r="SZC76" s="23"/>
      <c r="SZD76" s="23"/>
      <c r="SZE76" s="23"/>
      <c r="SZF76" s="23"/>
      <c r="SZG76" s="23"/>
      <c r="SZH76" s="23"/>
      <c r="SZI76" s="23"/>
      <c r="SZJ76" s="23"/>
      <c r="SZK76" s="23"/>
      <c r="SZL76" s="23"/>
      <c r="SZM76" s="23"/>
      <c r="SZN76" s="23"/>
      <c r="SZO76" s="23"/>
      <c r="SZP76" s="23"/>
      <c r="SZQ76" s="23"/>
      <c r="SZR76" s="23"/>
      <c r="SZS76" s="23"/>
      <c r="SZT76" s="23"/>
      <c r="SZU76" s="23"/>
      <c r="SZV76" s="23"/>
      <c r="SZW76" s="23"/>
      <c r="SZX76" s="23"/>
      <c r="SZY76" s="23"/>
      <c r="SZZ76" s="23"/>
      <c r="TAA76" s="23"/>
      <c r="TAB76" s="23"/>
      <c r="TAC76" s="23"/>
      <c r="TAD76" s="23"/>
      <c r="TAE76" s="23"/>
      <c r="TAF76" s="23"/>
      <c r="TAG76" s="23"/>
      <c r="TAH76" s="23"/>
      <c r="TAI76" s="23"/>
      <c r="TAJ76" s="23"/>
      <c r="TAK76" s="23"/>
      <c r="TAL76" s="23"/>
      <c r="TAM76" s="23"/>
      <c r="TAN76" s="23"/>
      <c r="TAO76" s="23"/>
      <c r="TAP76" s="23"/>
      <c r="TAQ76" s="23"/>
      <c r="TAR76" s="23"/>
      <c r="TAS76" s="23"/>
      <c r="TAT76" s="23"/>
      <c r="TAU76" s="23"/>
      <c r="TAV76" s="23"/>
      <c r="TAW76" s="23"/>
      <c r="TAX76" s="23"/>
      <c r="TAY76" s="23"/>
      <c r="TAZ76" s="23"/>
      <c r="TBA76" s="23"/>
      <c r="TBB76" s="23"/>
      <c r="TBC76" s="23"/>
      <c r="TBD76" s="23"/>
      <c r="TBE76" s="23"/>
      <c r="TBF76" s="23"/>
      <c r="TBG76" s="23"/>
      <c r="TBH76" s="23"/>
      <c r="TBI76" s="23"/>
      <c r="TBJ76" s="23"/>
      <c r="TBK76" s="23"/>
      <c r="TBL76" s="23"/>
      <c r="TBM76" s="23"/>
      <c r="TBN76" s="23"/>
      <c r="TBO76" s="23"/>
      <c r="TBP76" s="23"/>
      <c r="TBQ76" s="23"/>
      <c r="TBR76" s="23"/>
      <c r="TBS76" s="23"/>
      <c r="TBT76" s="23"/>
      <c r="TBU76" s="23"/>
      <c r="TBV76" s="23"/>
      <c r="TBW76" s="23"/>
      <c r="TBX76" s="23"/>
      <c r="TBY76" s="23"/>
      <c r="TBZ76" s="23"/>
      <c r="TCA76" s="23"/>
      <c r="TCB76" s="23"/>
      <c r="TCC76" s="23"/>
      <c r="TCD76" s="23"/>
      <c r="TCE76" s="23"/>
      <c r="TCF76" s="23"/>
      <c r="TCG76" s="23"/>
      <c r="TCH76" s="23"/>
      <c r="TCI76" s="23"/>
      <c r="TCJ76" s="23"/>
      <c r="TCK76" s="23"/>
      <c r="TCL76" s="23"/>
      <c r="TCM76" s="23"/>
      <c r="TCN76" s="23"/>
      <c r="TCO76" s="23"/>
      <c r="TCP76" s="23"/>
      <c r="TCQ76" s="23"/>
      <c r="TCR76" s="23"/>
      <c r="TCS76" s="23"/>
      <c r="TCT76" s="23"/>
      <c r="TCU76" s="23"/>
      <c r="TCV76" s="23"/>
      <c r="TCW76" s="23"/>
      <c r="TCX76" s="23"/>
      <c r="TCY76" s="23"/>
      <c r="TCZ76" s="23"/>
      <c r="TDA76" s="23"/>
      <c r="TDB76" s="23"/>
      <c r="TDC76" s="23"/>
      <c r="TDD76" s="23"/>
      <c r="TDE76" s="23"/>
      <c r="TDF76" s="23"/>
      <c r="TDG76" s="23"/>
      <c r="TDH76" s="23"/>
      <c r="TDI76" s="23"/>
      <c r="TDJ76" s="23"/>
      <c r="TDK76" s="23"/>
      <c r="TDL76" s="23"/>
      <c r="TDM76" s="23"/>
      <c r="TDN76" s="23"/>
      <c r="TDO76" s="23"/>
      <c r="TDP76" s="23"/>
      <c r="TDQ76" s="23"/>
      <c r="TDR76" s="23"/>
      <c r="TDS76" s="23"/>
      <c r="TDT76" s="23"/>
      <c r="TDU76" s="23"/>
      <c r="TDV76" s="23"/>
      <c r="TDW76" s="23"/>
      <c r="TDX76" s="23"/>
      <c r="TDY76" s="23"/>
      <c r="TDZ76" s="23"/>
      <c r="TEA76" s="23"/>
      <c r="TEB76" s="23"/>
      <c r="TEC76" s="23"/>
      <c r="TED76" s="23"/>
      <c r="TEE76" s="23"/>
      <c r="TEF76" s="23"/>
      <c r="TEG76" s="23"/>
      <c r="TEH76" s="23"/>
      <c r="TEI76" s="23"/>
      <c r="TEJ76" s="23"/>
      <c r="TEK76" s="23"/>
      <c r="TEL76" s="23"/>
      <c r="TEM76" s="23"/>
      <c r="TEN76" s="23"/>
      <c r="TEO76" s="23"/>
      <c r="TEP76" s="23"/>
      <c r="TEQ76" s="23"/>
      <c r="TER76" s="23"/>
      <c r="TES76" s="23"/>
      <c r="TET76" s="23"/>
      <c r="TEU76" s="23"/>
      <c r="TEV76" s="23"/>
      <c r="TEW76" s="23"/>
      <c r="TEX76" s="23"/>
      <c r="TEY76" s="23"/>
      <c r="TEZ76" s="23"/>
      <c r="TFA76" s="23"/>
      <c r="TFB76" s="23"/>
      <c r="TFC76" s="23"/>
      <c r="TFD76" s="23"/>
      <c r="TFE76" s="23"/>
      <c r="TFF76" s="23"/>
      <c r="TFG76" s="23"/>
      <c r="TFH76" s="23"/>
      <c r="TFI76" s="23"/>
      <c r="TFJ76" s="23"/>
      <c r="TFK76" s="23"/>
      <c r="TFL76" s="23"/>
      <c r="TFM76" s="23"/>
      <c r="TFN76" s="23"/>
      <c r="TFO76" s="23"/>
      <c r="TFP76" s="23"/>
      <c r="TFQ76" s="23"/>
      <c r="TFR76" s="23"/>
      <c r="TFS76" s="23"/>
      <c r="TFT76" s="23"/>
      <c r="TFU76" s="23"/>
      <c r="TFV76" s="23"/>
      <c r="TFW76" s="23"/>
      <c r="TFX76" s="23"/>
      <c r="TFY76" s="23"/>
      <c r="TFZ76" s="23"/>
      <c r="TGA76" s="23"/>
      <c r="TGB76" s="23"/>
      <c r="TGC76" s="23"/>
      <c r="TGD76" s="23"/>
      <c r="TGE76" s="23"/>
      <c r="TGF76" s="23"/>
      <c r="TGG76" s="23"/>
      <c r="TGH76" s="23"/>
      <c r="TGI76" s="23"/>
      <c r="TGJ76" s="23"/>
      <c r="TGK76" s="23"/>
      <c r="TGL76" s="23"/>
      <c r="TGM76" s="23"/>
      <c r="TGN76" s="23"/>
      <c r="TGO76" s="23"/>
      <c r="TGP76" s="23"/>
      <c r="TGQ76" s="23"/>
      <c r="TGR76" s="23"/>
      <c r="TGS76" s="23"/>
      <c r="TGT76" s="23"/>
      <c r="TGU76" s="23"/>
      <c r="TGV76" s="23"/>
      <c r="TGW76" s="23"/>
      <c r="TGX76" s="23"/>
      <c r="TGY76" s="23"/>
      <c r="TGZ76" s="23"/>
      <c r="THA76" s="23"/>
      <c r="THB76" s="23"/>
      <c r="THC76" s="23"/>
      <c r="THD76" s="23"/>
      <c r="THE76" s="23"/>
      <c r="THF76" s="23"/>
      <c r="THG76" s="23"/>
      <c r="THH76" s="23"/>
      <c r="THI76" s="23"/>
      <c r="THJ76" s="23"/>
      <c r="THK76" s="23"/>
      <c r="THL76" s="23"/>
      <c r="THM76" s="23"/>
      <c r="THN76" s="23"/>
      <c r="THO76" s="23"/>
      <c r="THP76" s="23"/>
      <c r="THQ76" s="23"/>
      <c r="THR76" s="23"/>
      <c r="THS76" s="23"/>
      <c r="THT76" s="23"/>
      <c r="THU76" s="23"/>
      <c r="THV76" s="23"/>
      <c r="THW76" s="23"/>
      <c r="THX76" s="23"/>
      <c r="THY76" s="23"/>
      <c r="THZ76" s="23"/>
      <c r="TIA76" s="23"/>
      <c r="TIB76" s="23"/>
      <c r="TIC76" s="23"/>
      <c r="TID76" s="23"/>
      <c r="TIE76" s="23"/>
      <c r="TIF76" s="23"/>
      <c r="TIG76" s="23"/>
      <c r="TIH76" s="23"/>
      <c r="TII76" s="23"/>
      <c r="TIJ76" s="23"/>
      <c r="TIK76" s="23"/>
      <c r="TIL76" s="23"/>
      <c r="TIM76" s="23"/>
      <c r="TIN76" s="23"/>
      <c r="TIO76" s="23"/>
      <c r="TIP76" s="23"/>
      <c r="TIQ76" s="23"/>
      <c r="TIR76" s="23"/>
      <c r="TIS76" s="23"/>
      <c r="TIT76" s="23"/>
      <c r="TIU76" s="23"/>
      <c r="TIV76" s="23"/>
      <c r="TIW76" s="23"/>
      <c r="TIX76" s="23"/>
      <c r="TIY76" s="23"/>
      <c r="TIZ76" s="23"/>
      <c r="TJA76" s="23"/>
      <c r="TJB76" s="23"/>
      <c r="TJC76" s="23"/>
      <c r="TJD76" s="23"/>
      <c r="TJE76" s="23"/>
      <c r="TJF76" s="23"/>
      <c r="TJG76" s="23"/>
      <c r="TJH76" s="23"/>
      <c r="TJI76" s="23"/>
      <c r="TJJ76" s="23"/>
      <c r="TJK76" s="23"/>
      <c r="TJL76" s="23"/>
      <c r="TJM76" s="23"/>
      <c r="TJN76" s="23"/>
      <c r="TJO76" s="23"/>
      <c r="TJP76" s="23"/>
      <c r="TJQ76" s="23"/>
      <c r="TJR76" s="23"/>
      <c r="TJS76" s="23"/>
      <c r="TJT76" s="23"/>
      <c r="TJU76" s="23"/>
      <c r="TJV76" s="23"/>
      <c r="TJW76" s="23"/>
      <c r="TJX76" s="23"/>
      <c r="TJY76" s="23"/>
      <c r="TJZ76" s="23"/>
      <c r="TKA76" s="23"/>
      <c r="TKB76" s="23"/>
      <c r="TKC76" s="23"/>
      <c r="TKD76" s="23"/>
      <c r="TKE76" s="23"/>
      <c r="TKF76" s="23"/>
      <c r="TKG76" s="23"/>
      <c r="TKH76" s="23"/>
      <c r="TKI76" s="23"/>
      <c r="TKJ76" s="23"/>
      <c r="TKK76" s="23"/>
      <c r="TKL76" s="23"/>
      <c r="TKM76" s="23"/>
      <c r="TKN76" s="23"/>
      <c r="TKO76" s="23"/>
      <c r="TKP76" s="23"/>
      <c r="TKQ76" s="23"/>
      <c r="TKR76" s="23"/>
      <c r="TKS76" s="23"/>
      <c r="TKT76" s="23"/>
      <c r="TKU76" s="23"/>
      <c r="TKV76" s="23"/>
      <c r="TKW76" s="23"/>
      <c r="TKX76" s="23"/>
      <c r="TKY76" s="23"/>
      <c r="TKZ76" s="23"/>
      <c r="TLA76" s="23"/>
      <c r="TLB76" s="23"/>
      <c r="TLC76" s="23"/>
      <c r="TLD76" s="23"/>
      <c r="TLE76" s="23"/>
      <c r="TLF76" s="23"/>
      <c r="TLG76" s="23"/>
      <c r="TLH76" s="23"/>
      <c r="TLI76" s="23"/>
      <c r="TLJ76" s="23"/>
      <c r="TLK76" s="23"/>
      <c r="TLL76" s="23"/>
      <c r="TLM76" s="23"/>
      <c r="TLN76" s="23"/>
      <c r="TLO76" s="23"/>
      <c r="TLP76" s="23"/>
      <c r="TLQ76" s="23"/>
      <c r="TLR76" s="23"/>
      <c r="TLS76" s="23"/>
      <c r="TLT76" s="23"/>
      <c r="TLU76" s="23"/>
      <c r="TLV76" s="23"/>
      <c r="TLW76" s="23"/>
      <c r="TLX76" s="23"/>
      <c r="TLY76" s="23"/>
      <c r="TLZ76" s="23"/>
      <c r="TMA76" s="23"/>
      <c r="TMB76" s="23"/>
      <c r="TMC76" s="23"/>
      <c r="TMD76" s="23"/>
      <c r="TME76" s="23"/>
      <c r="TMF76" s="23"/>
      <c r="TMG76" s="23"/>
      <c r="TMH76" s="23"/>
      <c r="TMI76" s="23"/>
      <c r="TMJ76" s="23"/>
      <c r="TMK76" s="23"/>
      <c r="TML76" s="23"/>
      <c r="TMM76" s="23"/>
      <c r="TMN76" s="23"/>
      <c r="TMO76" s="23"/>
      <c r="TMP76" s="23"/>
      <c r="TMQ76" s="23"/>
      <c r="TMR76" s="23"/>
      <c r="TMS76" s="23"/>
      <c r="TMT76" s="23"/>
      <c r="TMU76" s="23"/>
      <c r="TMV76" s="23"/>
      <c r="TMW76" s="23"/>
      <c r="TMX76" s="23"/>
      <c r="TMY76" s="23"/>
      <c r="TMZ76" s="23"/>
      <c r="TNA76" s="23"/>
      <c r="TNB76" s="23"/>
      <c r="TNC76" s="23"/>
      <c r="TND76" s="23"/>
      <c r="TNE76" s="23"/>
      <c r="TNF76" s="23"/>
      <c r="TNG76" s="23"/>
      <c r="TNH76" s="23"/>
      <c r="TNI76" s="23"/>
      <c r="TNJ76" s="23"/>
      <c r="TNK76" s="23"/>
      <c r="TNL76" s="23"/>
      <c r="TNM76" s="23"/>
      <c r="TNN76" s="23"/>
      <c r="TNO76" s="23"/>
      <c r="TNP76" s="23"/>
      <c r="TNQ76" s="23"/>
      <c r="TNR76" s="23"/>
      <c r="TNS76" s="23"/>
      <c r="TNT76" s="23"/>
      <c r="TNU76" s="23"/>
      <c r="TNV76" s="23"/>
      <c r="TNW76" s="23"/>
      <c r="TNX76" s="23"/>
      <c r="TNY76" s="23"/>
      <c r="TNZ76" s="23"/>
      <c r="TOA76" s="23"/>
      <c r="TOB76" s="23"/>
      <c r="TOC76" s="23"/>
      <c r="TOD76" s="23"/>
      <c r="TOE76" s="23"/>
      <c r="TOF76" s="23"/>
      <c r="TOG76" s="23"/>
      <c r="TOH76" s="23"/>
      <c r="TOI76" s="23"/>
      <c r="TOJ76" s="23"/>
      <c r="TOK76" s="23"/>
      <c r="TOL76" s="23"/>
      <c r="TOM76" s="23"/>
      <c r="TON76" s="23"/>
      <c r="TOO76" s="23"/>
      <c r="TOP76" s="23"/>
      <c r="TOQ76" s="23"/>
      <c r="TOR76" s="23"/>
      <c r="TOS76" s="23"/>
      <c r="TOT76" s="23"/>
      <c r="TOU76" s="23"/>
      <c r="TOV76" s="23"/>
      <c r="TOW76" s="23"/>
      <c r="TOX76" s="23"/>
      <c r="TOY76" s="23"/>
      <c r="TOZ76" s="23"/>
      <c r="TPA76" s="23"/>
      <c r="TPB76" s="23"/>
      <c r="TPC76" s="23"/>
      <c r="TPD76" s="23"/>
      <c r="TPE76" s="23"/>
      <c r="TPF76" s="23"/>
      <c r="TPG76" s="23"/>
      <c r="TPH76" s="23"/>
      <c r="TPI76" s="23"/>
      <c r="TPJ76" s="23"/>
      <c r="TPK76" s="23"/>
      <c r="TPL76" s="23"/>
      <c r="TPM76" s="23"/>
      <c r="TPN76" s="23"/>
      <c r="TPO76" s="23"/>
      <c r="TPP76" s="23"/>
      <c r="TPQ76" s="23"/>
      <c r="TPR76" s="23"/>
      <c r="TPS76" s="23"/>
      <c r="TPT76" s="23"/>
      <c r="TPU76" s="23"/>
      <c r="TPV76" s="23"/>
      <c r="TPW76" s="23"/>
      <c r="TPX76" s="23"/>
      <c r="TPY76" s="23"/>
      <c r="TPZ76" s="23"/>
      <c r="TQA76" s="23"/>
      <c r="TQB76" s="23"/>
      <c r="TQC76" s="23"/>
      <c r="TQD76" s="23"/>
      <c r="TQE76" s="23"/>
      <c r="TQF76" s="23"/>
      <c r="TQG76" s="23"/>
      <c r="TQH76" s="23"/>
      <c r="TQI76" s="23"/>
      <c r="TQJ76" s="23"/>
      <c r="TQK76" s="23"/>
      <c r="TQL76" s="23"/>
      <c r="TQM76" s="23"/>
      <c r="TQN76" s="23"/>
      <c r="TQO76" s="23"/>
      <c r="TQP76" s="23"/>
      <c r="TQQ76" s="23"/>
      <c r="TQR76" s="23"/>
      <c r="TQS76" s="23"/>
      <c r="TQT76" s="23"/>
      <c r="TQU76" s="23"/>
      <c r="TQV76" s="23"/>
      <c r="TQW76" s="23"/>
      <c r="TQX76" s="23"/>
      <c r="TQY76" s="23"/>
      <c r="TQZ76" s="23"/>
      <c r="TRA76" s="23"/>
      <c r="TRB76" s="23"/>
      <c r="TRC76" s="23"/>
      <c r="TRD76" s="23"/>
      <c r="TRE76" s="23"/>
      <c r="TRF76" s="23"/>
      <c r="TRG76" s="23"/>
      <c r="TRH76" s="23"/>
      <c r="TRI76" s="23"/>
      <c r="TRJ76" s="23"/>
      <c r="TRK76" s="23"/>
      <c r="TRL76" s="23"/>
      <c r="TRM76" s="23"/>
      <c r="TRN76" s="23"/>
      <c r="TRO76" s="23"/>
      <c r="TRP76" s="23"/>
      <c r="TRQ76" s="23"/>
      <c r="TRR76" s="23"/>
      <c r="TRS76" s="23"/>
      <c r="TRT76" s="23"/>
      <c r="TRU76" s="23"/>
      <c r="TRV76" s="23"/>
      <c r="TRW76" s="23"/>
      <c r="TRX76" s="23"/>
      <c r="TRY76" s="23"/>
      <c r="TRZ76" s="23"/>
      <c r="TSA76" s="23"/>
      <c r="TSB76" s="23"/>
      <c r="TSC76" s="23"/>
      <c r="TSD76" s="23"/>
      <c r="TSE76" s="23"/>
      <c r="TSF76" s="23"/>
      <c r="TSG76" s="23"/>
      <c r="TSH76" s="23"/>
      <c r="TSI76" s="23"/>
      <c r="TSJ76" s="23"/>
      <c r="TSK76" s="23"/>
      <c r="TSL76" s="23"/>
      <c r="TSM76" s="23"/>
      <c r="TSN76" s="23"/>
      <c r="TSO76" s="23"/>
      <c r="TSP76" s="23"/>
      <c r="TSQ76" s="23"/>
      <c r="TSR76" s="23"/>
      <c r="TSS76" s="23"/>
      <c r="TST76" s="23"/>
      <c r="TSU76" s="23"/>
      <c r="TSV76" s="23"/>
      <c r="TSW76" s="23"/>
      <c r="TSX76" s="23"/>
      <c r="TSY76" s="23"/>
      <c r="TSZ76" s="23"/>
      <c r="TTA76" s="23"/>
      <c r="TTB76" s="23"/>
      <c r="TTC76" s="23"/>
      <c r="TTD76" s="23"/>
      <c r="TTE76" s="23"/>
      <c r="TTF76" s="23"/>
      <c r="TTG76" s="23"/>
      <c r="TTH76" s="23"/>
      <c r="TTI76" s="23"/>
      <c r="TTJ76" s="23"/>
      <c r="TTK76" s="23"/>
      <c r="TTL76" s="23"/>
      <c r="TTM76" s="23"/>
      <c r="TTN76" s="23"/>
      <c r="TTO76" s="23"/>
      <c r="TTP76" s="23"/>
      <c r="TTQ76" s="23"/>
      <c r="TTR76" s="23"/>
      <c r="TTS76" s="23"/>
      <c r="TTT76" s="23"/>
      <c r="TTU76" s="23"/>
      <c r="TTV76" s="23"/>
      <c r="TTW76" s="23"/>
      <c r="TTX76" s="23"/>
      <c r="TTY76" s="23"/>
      <c r="TTZ76" s="23"/>
      <c r="TUA76" s="23"/>
      <c r="TUB76" s="23"/>
      <c r="TUC76" s="23"/>
      <c r="TUD76" s="23"/>
      <c r="TUE76" s="23"/>
      <c r="TUF76" s="23"/>
      <c r="TUG76" s="23"/>
      <c r="TUH76" s="23"/>
      <c r="TUI76" s="23"/>
      <c r="TUJ76" s="23"/>
      <c r="TUK76" s="23"/>
      <c r="TUL76" s="23"/>
      <c r="TUM76" s="23"/>
      <c r="TUN76" s="23"/>
      <c r="TUO76" s="23"/>
      <c r="TUP76" s="23"/>
      <c r="TUQ76" s="23"/>
      <c r="TUR76" s="23"/>
      <c r="TUS76" s="23"/>
      <c r="TUT76" s="23"/>
      <c r="TUU76" s="23"/>
      <c r="TUV76" s="23"/>
      <c r="TUW76" s="23"/>
      <c r="TUX76" s="23"/>
      <c r="TUY76" s="23"/>
      <c r="TUZ76" s="23"/>
      <c r="TVA76" s="23"/>
      <c r="TVB76" s="23"/>
      <c r="TVC76" s="23"/>
      <c r="TVD76" s="23"/>
      <c r="TVE76" s="23"/>
      <c r="TVF76" s="23"/>
      <c r="TVG76" s="23"/>
      <c r="TVH76" s="23"/>
      <c r="TVI76" s="23"/>
      <c r="TVJ76" s="23"/>
      <c r="TVK76" s="23"/>
      <c r="TVL76" s="23"/>
      <c r="TVM76" s="23"/>
      <c r="TVN76" s="23"/>
      <c r="TVO76" s="23"/>
      <c r="TVP76" s="23"/>
      <c r="TVQ76" s="23"/>
      <c r="TVR76" s="23"/>
      <c r="TVS76" s="23"/>
      <c r="TVT76" s="23"/>
      <c r="TVU76" s="23"/>
      <c r="TVV76" s="23"/>
      <c r="TVW76" s="23"/>
      <c r="TVX76" s="23"/>
      <c r="TVY76" s="23"/>
      <c r="TVZ76" s="23"/>
      <c r="TWA76" s="23"/>
      <c r="TWB76" s="23"/>
      <c r="TWC76" s="23"/>
      <c r="TWD76" s="23"/>
      <c r="TWE76" s="23"/>
      <c r="TWF76" s="23"/>
      <c r="TWG76" s="23"/>
      <c r="TWH76" s="23"/>
      <c r="TWI76" s="23"/>
      <c r="TWJ76" s="23"/>
      <c r="TWK76" s="23"/>
      <c r="TWL76" s="23"/>
      <c r="TWM76" s="23"/>
      <c r="TWN76" s="23"/>
      <c r="TWO76" s="23"/>
      <c r="TWP76" s="23"/>
      <c r="TWQ76" s="23"/>
      <c r="TWR76" s="23"/>
      <c r="TWS76" s="23"/>
      <c r="TWT76" s="23"/>
      <c r="TWU76" s="23"/>
      <c r="TWV76" s="23"/>
      <c r="TWW76" s="23"/>
      <c r="TWX76" s="23"/>
      <c r="TWY76" s="23"/>
      <c r="TWZ76" s="23"/>
      <c r="TXA76" s="23"/>
      <c r="TXB76" s="23"/>
      <c r="TXC76" s="23"/>
      <c r="TXD76" s="23"/>
      <c r="TXE76" s="23"/>
      <c r="TXF76" s="23"/>
      <c r="TXG76" s="23"/>
      <c r="TXH76" s="23"/>
      <c r="TXI76" s="23"/>
      <c r="TXJ76" s="23"/>
      <c r="TXK76" s="23"/>
      <c r="TXL76" s="23"/>
      <c r="TXM76" s="23"/>
      <c r="TXN76" s="23"/>
      <c r="TXO76" s="23"/>
      <c r="TXP76" s="23"/>
      <c r="TXQ76" s="23"/>
      <c r="TXR76" s="23"/>
      <c r="TXS76" s="23"/>
      <c r="TXT76" s="23"/>
      <c r="TXU76" s="23"/>
      <c r="TXV76" s="23"/>
      <c r="TXW76" s="23"/>
      <c r="TXX76" s="23"/>
      <c r="TXY76" s="23"/>
      <c r="TXZ76" s="23"/>
      <c r="TYA76" s="23"/>
      <c r="TYB76" s="23"/>
      <c r="TYC76" s="23"/>
      <c r="TYD76" s="23"/>
      <c r="TYE76" s="23"/>
      <c r="TYF76" s="23"/>
      <c r="TYG76" s="23"/>
      <c r="TYH76" s="23"/>
      <c r="TYI76" s="23"/>
      <c r="TYJ76" s="23"/>
      <c r="TYK76" s="23"/>
      <c r="TYL76" s="23"/>
      <c r="TYM76" s="23"/>
      <c r="TYN76" s="23"/>
      <c r="TYO76" s="23"/>
      <c r="TYP76" s="23"/>
      <c r="TYQ76" s="23"/>
      <c r="TYR76" s="23"/>
      <c r="TYS76" s="23"/>
      <c r="TYT76" s="23"/>
      <c r="TYU76" s="23"/>
      <c r="TYV76" s="23"/>
      <c r="TYW76" s="23"/>
      <c r="TYX76" s="23"/>
      <c r="TYY76" s="23"/>
      <c r="TYZ76" s="23"/>
      <c r="TZA76" s="23"/>
      <c r="TZB76" s="23"/>
      <c r="TZC76" s="23"/>
      <c r="TZD76" s="23"/>
      <c r="TZE76" s="23"/>
      <c r="TZF76" s="23"/>
      <c r="TZG76" s="23"/>
      <c r="TZH76" s="23"/>
      <c r="TZI76" s="23"/>
      <c r="TZJ76" s="23"/>
      <c r="TZK76" s="23"/>
      <c r="TZL76" s="23"/>
      <c r="TZM76" s="23"/>
      <c r="TZN76" s="23"/>
      <c r="TZO76" s="23"/>
      <c r="TZP76" s="23"/>
      <c r="TZQ76" s="23"/>
      <c r="TZR76" s="23"/>
      <c r="TZS76" s="23"/>
      <c r="TZT76" s="23"/>
      <c r="TZU76" s="23"/>
      <c r="TZV76" s="23"/>
      <c r="TZW76" s="23"/>
      <c r="TZX76" s="23"/>
      <c r="TZY76" s="23"/>
      <c r="TZZ76" s="23"/>
      <c r="UAA76" s="23"/>
      <c r="UAB76" s="23"/>
      <c r="UAC76" s="23"/>
      <c r="UAD76" s="23"/>
      <c r="UAE76" s="23"/>
      <c r="UAF76" s="23"/>
      <c r="UAG76" s="23"/>
      <c r="UAH76" s="23"/>
      <c r="UAI76" s="23"/>
      <c r="UAJ76" s="23"/>
      <c r="UAK76" s="23"/>
      <c r="UAL76" s="23"/>
      <c r="UAM76" s="23"/>
      <c r="UAN76" s="23"/>
      <c r="UAO76" s="23"/>
      <c r="UAP76" s="23"/>
      <c r="UAQ76" s="23"/>
      <c r="UAR76" s="23"/>
      <c r="UAS76" s="23"/>
      <c r="UAT76" s="23"/>
      <c r="UAU76" s="23"/>
      <c r="UAV76" s="23"/>
      <c r="UAW76" s="23"/>
      <c r="UAX76" s="23"/>
      <c r="UAY76" s="23"/>
      <c r="UAZ76" s="23"/>
      <c r="UBA76" s="23"/>
      <c r="UBB76" s="23"/>
      <c r="UBC76" s="23"/>
      <c r="UBD76" s="23"/>
      <c r="UBE76" s="23"/>
      <c r="UBF76" s="23"/>
      <c r="UBG76" s="23"/>
      <c r="UBH76" s="23"/>
      <c r="UBI76" s="23"/>
      <c r="UBJ76" s="23"/>
      <c r="UBK76" s="23"/>
      <c r="UBL76" s="23"/>
      <c r="UBM76" s="23"/>
      <c r="UBN76" s="23"/>
      <c r="UBO76" s="23"/>
      <c r="UBP76" s="23"/>
      <c r="UBQ76" s="23"/>
      <c r="UBR76" s="23"/>
      <c r="UBS76" s="23"/>
      <c r="UBT76" s="23"/>
      <c r="UBU76" s="23"/>
      <c r="UBV76" s="23"/>
      <c r="UBW76" s="23"/>
      <c r="UBX76" s="23"/>
      <c r="UBY76" s="23"/>
      <c r="UBZ76" s="23"/>
      <c r="UCA76" s="23"/>
      <c r="UCB76" s="23"/>
      <c r="UCC76" s="23"/>
      <c r="UCD76" s="23"/>
      <c r="UCE76" s="23"/>
      <c r="UCF76" s="23"/>
      <c r="UCG76" s="23"/>
      <c r="UCH76" s="23"/>
      <c r="UCI76" s="23"/>
      <c r="UCJ76" s="23"/>
      <c r="UCK76" s="23"/>
      <c r="UCL76" s="23"/>
      <c r="UCM76" s="23"/>
      <c r="UCN76" s="23"/>
      <c r="UCO76" s="23"/>
      <c r="UCP76" s="23"/>
      <c r="UCQ76" s="23"/>
      <c r="UCR76" s="23"/>
      <c r="UCS76" s="23"/>
      <c r="UCT76" s="23"/>
      <c r="UCU76" s="23"/>
      <c r="UCV76" s="23"/>
      <c r="UCW76" s="23"/>
      <c r="UCX76" s="23"/>
      <c r="UCY76" s="23"/>
      <c r="UCZ76" s="23"/>
      <c r="UDA76" s="23"/>
      <c r="UDB76" s="23"/>
      <c r="UDC76" s="23"/>
      <c r="UDD76" s="23"/>
      <c r="UDE76" s="23"/>
      <c r="UDF76" s="23"/>
      <c r="UDG76" s="23"/>
      <c r="UDH76" s="23"/>
      <c r="UDI76" s="23"/>
      <c r="UDJ76" s="23"/>
      <c r="UDK76" s="23"/>
      <c r="UDL76" s="23"/>
      <c r="UDM76" s="23"/>
      <c r="UDN76" s="23"/>
      <c r="UDO76" s="23"/>
      <c r="UDP76" s="23"/>
      <c r="UDQ76" s="23"/>
      <c r="UDR76" s="23"/>
      <c r="UDS76" s="23"/>
      <c r="UDT76" s="23"/>
      <c r="UDU76" s="23"/>
      <c r="UDV76" s="23"/>
      <c r="UDW76" s="23"/>
      <c r="UDX76" s="23"/>
      <c r="UDY76" s="23"/>
      <c r="UDZ76" s="23"/>
      <c r="UEA76" s="23"/>
      <c r="UEB76" s="23"/>
      <c r="UEC76" s="23"/>
      <c r="UED76" s="23"/>
      <c r="UEE76" s="23"/>
      <c r="UEF76" s="23"/>
      <c r="UEG76" s="23"/>
      <c r="UEH76" s="23"/>
      <c r="UEI76" s="23"/>
      <c r="UEJ76" s="23"/>
      <c r="UEK76" s="23"/>
      <c r="UEL76" s="23"/>
      <c r="UEM76" s="23"/>
      <c r="UEN76" s="23"/>
      <c r="UEO76" s="23"/>
      <c r="UEP76" s="23"/>
      <c r="UEQ76" s="23"/>
      <c r="UER76" s="23"/>
      <c r="UES76" s="23"/>
      <c r="UET76" s="23"/>
      <c r="UEU76" s="23"/>
      <c r="UEV76" s="23"/>
      <c r="UEW76" s="23"/>
      <c r="UEX76" s="23"/>
      <c r="UEY76" s="23"/>
      <c r="UEZ76" s="23"/>
      <c r="UFA76" s="23"/>
      <c r="UFB76" s="23"/>
      <c r="UFC76" s="23"/>
      <c r="UFD76" s="23"/>
      <c r="UFE76" s="23"/>
      <c r="UFF76" s="23"/>
      <c r="UFG76" s="23"/>
      <c r="UFH76" s="23"/>
      <c r="UFI76" s="23"/>
      <c r="UFJ76" s="23"/>
      <c r="UFK76" s="23"/>
      <c r="UFL76" s="23"/>
      <c r="UFM76" s="23"/>
      <c r="UFN76" s="23"/>
      <c r="UFO76" s="23"/>
      <c r="UFP76" s="23"/>
      <c r="UFQ76" s="23"/>
      <c r="UFR76" s="23"/>
      <c r="UFS76" s="23"/>
      <c r="UFT76" s="23"/>
      <c r="UFU76" s="23"/>
      <c r="UFV76" s="23"/>
      <c r="UFW76" s="23"/>
      <c r="UFX76" s="23"/>
      <c r="UFY76" s="23"/>
      <c r="UFZ76" s="23"/>
      <c r="UGA76" s="23"/>
      <c r="UGB76" s="23"/>
      <c r="UGC76" s="23"/>
      <c r="UGD76" s="23"/>
      <c r="UGE76" s="23"/>
      <c r="UGF76" s="23"/>
      <c r="UGG76" s="23"/>
      <c r="UGH76" s="23"/>
      <c r="UGI76" s="23"/>
      <c r="UGJ76" s="23"/>
      <c r="UGK76" s="23"/>
      <c r="UGL76" s="23"/>
      <c r="UGM76" s="23"/>
      <c r="UGN76" s="23"/>
      <c r="UGO76" s="23"/>
      <c r="UGP76" s="23"/>
      <c r="UGQ76" s="23"/>
      <c r="UGR76" s="23"/>
      <c r="UGS76" s="23"/>
      <c r="UGT76" s="23"/>
      <c r="UGU76" s="23"/>
      <c r="UGV76" s="23"/>
      <c r="UGW76" s="23"/>
      <c r="UGX76" s="23"/>
      <c r="UGY76" s="23"/>
      <c r="UGZ76" s="23"/>
      <c r="UHA76" s="23"/>
      <c r="UHB76" s="23"/>
      <c r="UHC76" s="23"/>
      <c r="UHD76" s="23"/>
      <c r="UHE76" s="23"/>
      <c r="UHF76" s="23"/>
      <c r="UHG76" s="23"/>
      <c r="UHH76" s="23"/>
      <c r="UHI76" s="23"/>
      <c r="UHJ76" s="23"/>
      <c r="UHK76" s="23"/>
      <c r="UHL76" s="23"/>
      <c r="UHM76" s="23"/>
      <c r="UHN76" s="23"/>
      <c r="UHO76" s="23"/>
      <c r="UHP76" s="23"/>
      <c r="UHQ76" s="23"/>
      <c r="UHR76" s="23"/>
      <c r="UHS76" s="23"/>
      <c r="UHT76" s="23"/>
      <c r="UHU76" s="23"/>
      <c r="UHV76" s="23"/>
      <c r="UHW76" s="23"/>
      <c r="UHX76" s="23"/>
      <c r="UHY76" s="23"/>
      <c r="UHZ76" s="23"/>
      <c r="UIA76" s="23"/>
      <c r="UIB76" s="23"/>
      <c r="UIC76" s="23"/>
      <c r="UID76" s="23"/>
      <c r="UIE76" s="23"/>
      <c r="UIF76" s="23"/>
      <c r="UIG76" s="23"/>
      <c r="UIH76" s="23"/>
      <c r="UII76" s="23"/>
      <c r="UIJ76" s="23"/>
      <c r="UIK76" s="23"/>
      <c r="UIL76" s="23"/>
      <c r="UIM76" s="23"/>
      <c r="UIN76" s="23"/>
      <c r="UIO76" s="23"/>
      <c r="UIP76" s="23"/>
      <c r="UIQ76" s="23"/>
      <c r="UIR76" s="23"/>
      <c r="UIS76" s="23"/>
      <c r="UIT76" s="23"/>
      <c r="UIU76" s="23"/>
      <c r="UIV76" s="23"/>
      <c r="UIW76" s="23"/>
      <c r="UIX76" s="23"/>
      <c r="UIY76" s="23"/>
      <c r="UIZ76" s="23"/>
      <c r="UJA76" s="23"/>
      <c r="UJB76" s="23"/>
      <c r="UJC76" s="23"/>
      <c r="UJD76" s="23"/>
      <c r="UJE76" s="23"/>
      <c r="UJF76" s="23"/>
      <c r="UJG76" s="23"/>
      <c r="UJH76" s="23"/>
      <c r="UJI76" s="23"/>
      <c r="UJJ76" s="23"/>
      <c r="UJK76" s="23"/>
      <c r="UJL76" s="23"/>
      <c r="UJM76" s="23"/>
      <c r="UJN76" s="23"/>
      <c r="UJO76" s="23"/>
      <c r="UJP76" s="23"/>
      <c r="UJQ76" s="23"/>
      <c r="UJR76" s="23"/>
      <c r="UJS76" s="23"/>
      <c r="UJT76" s="23"/>
      <c r="UJU76" s="23"/>
      <c r="UJV76" s="23"/>
      <c r="UJW76" s="23"/>
      <c r="UJX76" s="23"/>
      <c r="UJY76" s="23"/>
      <c r="UJZ76" s="23"/>
      <c r="UKA76" s="23"/>
      <c r="UKB76" s="23"/>
      <c r="UKC76" s="23"/>
      <c r="UKD76" s="23"/>
      <c r="UKE76" s="23"/>
      <c r="UKF76" s="23"/>
      <c r="UKG76" s="23"/>
      <c r="UKH76" s="23"/>
      <c r="UKI76" s="23"/>
      <c r="UKJ76" s="23"/>
      <c r="UKK76" s="23"/>
      <c r="UKL76" s="23"/>
      <c r="UKM76" s="23"/>
      <c r="UKN76" s="23"/>
      <c r="UKO76" s="23"/>
      <c r="UKP76" s="23"/>
      <c r="UKQ76" s="23"/>
      <c r="UKR76" s="23"/>
      <c r="UKS76" s="23"/>
      <c r="UKT76" s="23"/>
      <c r="UKU76" s="23"/>
      <c r="UKV76" s="23"/>
      <c r="UKW76" s="23"/>
      <c r="UKX76" s="23"/>
      <c r="UKY76" s="23"/>
      <c r="UKZ76" s="23"/>
      <c r="ULA76" s="23"/>
      <c r="ULB76" s="23"/>
      <c r="ULC76" s="23"/>
      <c r="ULD76" s="23"/>
      <c r="ULE76" s="23"/>
      <c r="ULF76" s="23"/>
      <c r="ULG76" s="23"/>
      <c r="ULH76" s="23"/>
      <c r="ULI76" s="23"/>
      <c r="ULJ76" s="23"/>
      <c r="ULK76" s="23"/>
      <c r="ULL76" s="23"/>
      <c r="ULM76" s="23"/>
      <c r="ULN76" s="23"/>
      <c r="ULO76" s="23"/>
      <c r="ULP76" s="23"/>
      <c r="ULQ76" s="23"/>
      <c r="ULR76" s="23"/>
      <c r="ULS76" s="23"/>
      <c r="ULT76" s="23"/>
      <c r="ULU76" s="23"/>
      <c r="ULV76" s="23"/>
      <c r="ULW76" s="23"/>
      <c r="ULX76" s="23"/>
      <c r="ULY76" s="23"/>
      <c r="ULZ76" s="23"/>
      <c r="UMA76" s="23"/>
      <c r="UMB76" s="23"/>
      <c r="UMC76" s="23"/>
      <c r="UMD76" s="23"/>
      <c r="UME76" s="23"/>
      <c r="UMF76" s="23"/>
      <c r="UMG76" s="23"/>
      <c r="UMH76" s="23"/>
      <c r="UMI76" s="23"/>
      <c r="UMJ76" s="23"/>
      <c r="UMK76" s="23"/>
      <c r="UML76" s="23"/>
      <c r="UMM76" s="23"/>
      <c r="UMN76" s="23"/>
      <c r="UMO76" s="23"/>
      <c r="UMP76" s="23"/>
      <c r="UMQ76" s="23"/>
      <c r="UMR76" s="23"/>
      <c r="UMS76" s="23"/>
      <c r="UMT76" s="23"/>
      <c r="UMU76" s="23"/>
      <c r="UMV76" s="23"/>
      <c r="UMW76" s="23"/>
      <c r="UMX76" s="23"/>
      <c r="UMY76" s="23"/>
      <c r="UMZ76" s="23"/>
      <c r="UNA76" s="23"/>
      <c r="UNB76" s="23"/>
      <c r="UNC76" s="23"/>
      <c r="UND76" s="23"/>
      <c r="UNE76" s="23"/>
      <c r="UNF76" s="23"/>
      <c r="UNG76" s="23"/>
      <c r="UNH76" s="23"/>
      <c r="UNI76" s="23"/>
      <c r="UNJ76" s="23"/>
      <c r="UNK76" s="23"/>
      <c r="UNL76" s="23"/>
      <c r="UNM76" s="23"/>
      <c r="UNN76" s="23"/>
      <c r="UNO76" s="23"/>
      <c r="UNP76" s="23"/>
      <c r="UNQ76" s="23"/>
      <c r="UNR76" s="23"/>
      <c r="UNS76" s="23"/>
      <c r="UNT76" s="23"/>
      <c r="UNU76" s="23"/>
      <c r="UNV76" s="23"/>
      <c r="UNW76" s="23"/>
      <c r="UNX76" s="23"/>
      <c r="UNY76" s="23"/>
      <c r="UNZ76" s="23"/>
      <c r="UOA76" s="23"/>
      <c r="UOB76" s="23"/>
      <c r="UOC76" s="23"/>
      <c r="UOD76" s="23"/>
      <c r="UOE76" s="23"/>
      <c r="UOF76" s="23"/>
      <c r="UOG76" s="23"/>
      <c r="UOH76" s="23"/>
      <c r="UOI76" s="23"/>
      <c r="UOJ76" s="23"/>
      <c r="UOK76" s="23"/>
      <c r="UOL76" s="23"/>
      <c r="UOM76" s="23"/>
      <c r="UON76" s="23"/>
      <c r="UOO76" s="23"/>
      <c r="UOP76" s="23"/>
      <c r="UOQ76" s="23"/>
      <c r="UOR76" s="23"/>
      <c r="UOS76" s="23"/>
      <c r="UOT76" s="23"/>
      <c r="UOU76" s="23"/>
      <c r="UOV76" s="23"/>
      <c r="UOW76" s="23"/>
      <c r="UOX76" s="23"/>
      <c r="UOY76" s="23"/>
      <c r="UOZ76" s="23"/>
      <c r="UPA76" s="23"/>
      <c r="UPB76" s="23"/>
      <c r="UPC76" s="23"/>
      <c r="UPD76" s="23"/>
      <c r="UPE76" s="23"/>
      <c r="UPF76" s="23"/>
      <c r="UPG76" s="23"/>
      <c r="UPH76" s="23"/>
      <c r="UPI76" s="23"/>
      <c r="UPJ76" s="23"/>
      <c r="UPK76" s="23"/>
      <c r="UPL76" s="23"/>
      <c r="UPM76" s="23"/>
      <c r="UPN76" s="23"/>
      <c r="UPO76" s="23"/>
      <c r="UPP76" s="23"/>
      <c r="UPQ76" s="23"/>
      <c r="UPR76" s="23"/>
      <c r="UPS76" s="23"/>
      <c r="UPT76" s="23"/>
      <c r="UPU76" s="23"/>
      <c r="UPV76" s="23"/>
      <c r="UPW76" s="23"/>
      <c r="UPX76" s="23"/>
      <c r="UPY76" s="23"/>
      <c r="UPZ76" s="23"/>
      <c r="UQA76" s="23"/>
      <c r="UQB76" s="23"/>
      <c r="UQC76" s="23"/>
      <c r="UQD76" s="23"/>
      <c r="UQE76" s="23"/>
      <c r="UQF76" s="23"/>
      <c r="UQG76" s="23"/>
      <c r="UQH76" s="23"/>
      <c r="UQI76" s="23"/>
      <c r="UQJ76" s="23"/>
      <c r="UQK76" s="23"/>
      <c r="UQL76" s="23"/>
      <c r="UQM76" s="23"/>
      <c r="UQN76" s="23"/>
      <c r="UQO76" s="23"/>
      <c r="UQP76" s="23"/>
      <c r="UQQ76" s="23"/>
      <c r="UQR76" s="23"/>
      <c r="UQS76" s="23"/>
      <c r="UQT76" s="23"/>
      <c r="UQU76" s="23"/>
      <c r="UQV76" s="23"/>
      <c r="UQW76" s="23"/>
      <c r="UQX76" s="23"/>
      <c r="UQY76" s="23"/>
      <c r="UQZ76" s="23"/>
      <c r="URA76" s="23"/>
      <c r="URB76" s="23"/>
      <c r="URC76" s="23"/>
      <c r="URD76" s="23"/>
      <c r="URE76" s="23"/>
      <c r="URF76" s="23"/>
      <c r="URG76" s="23"/>
      <c r="URH76" s="23"/>
      <c r="URI76" s="23"/>
      <c r="URJ76" s="23"/>
      <c r="URK76" s="23"/>
      <c r="URL76" s="23"/>
      <c r="URM76" s="23"/>
      <c r="URN76" s="23"/>
      <c r="URO76" s="23"/>
      <c r="URP76" s="23"/>
      <c r="URQ76" s="23"/>
      <c r="URR76" s="23"/>
      <c r="URS76" s="23"/>
      <c r="URT76" s="23"/>
      <c r="URU76" s="23"/>
      <c r="URV76" s="23"/>
      <c r="URW76" s="23"/>
      <c r="URX76" s="23"/>
      <c r="URY76" s="23"/>
      <c r="URZ76" s="23"/>
      <c r="USA76" s="23"/>
      <c r="USB76" s="23"/>
      <c r="USC76" s="23"/>
      <c r="USD76" s="23"/>
      <c r="USE76" s="23"/>
      <c r="USF76" s="23"/>
      <c r="USG76" s="23"/>
      <c r="USH76" s="23"/>
      <c r="USI76" s="23"/>
      <c r="USJ76" s="23"/>
      <c r="USK76" s="23"/>
      <c r="USL76" s="23"/>
      <c r="USM76" s="23"/>
      <c r="USN76" s="23"/>
      <c r="USO76" s="23"/>
      <c r="USP76" s="23"/>
      <c r="USQ76" s="23"/>
      <c r="USR76" s="23"/>
      <c r="USS76" s="23"/>
      <c r="UST76" s="23"/>
      <c r="USU76" s="23"/>
      <c r="USV76" s="23"/>
      <c r="USW76" s="23"/>
      <c r="USX76" s="23"/>
      <c r="USY76" s="23"/>
      <c r="USZ76" s="23"/>
      <c r="UTA76" s="23"/>
      <c r="UTB76" s="23"/>
      <c r="UTC76" s="23"/>
      <c r="UTD76" s="23"/>
      <c r="UTE76" s="23"/>
      <c r="UTF76" s="23"/>
      <c r="UTG76" s="23"/>
      <c r="UTH76" s="23"/>
      <c r="UTI76" s="23"/>
      <c r="UTJ76" s="23"/>
      <c r="UTK76" s="23"/>
      <c r="UTL76" s="23"/>
      <c r="UTM76" s="23"/>
      <c r="UTN76" s="23"/>
      <c r="UTO76" s="23"/>
      <c r="UTP76" s="23"/>
      <c r="UTQ76" s="23"/>
      <c r="UTR76" s="23"/>
      <c r="UTS76" s="23"/>
      <c r="UTT76" s="23"/>
      <c r="UTU76" s="23"/>
      <c r="UTV76" s="23"/>
      <c r="UTW76" s="23"/>
      <c r="UTX76" s="23"/>
      <c r="UTY76" s="23"/>
      <c r="UTZ76" s="23"/>
      <c r="UUA76" s="23"/>
      <c r="UUB76" s="23"/>
      <c r="UUC76" s="23"/>
      <c r="UUD76" s="23"/>
      <c r="UUE76" s="23"/>
      <c r="UUF76" s="23"/>
      <c r="UUG76" s="23"/>
      <c r="UUH76" s="23"/>
      <c r="UUI76" s="23"/>
      <c r="UUJ76" s="23"/>
      <c r="UUK76" s="23"/>
      <c r="UUL76" s="23"/>
      <c r="UUM76" s="23"/>
      <c r="UUN76" s="23"/>
      <c r="UUO76" s="23"/>
      <c r="UUP76" s="23"/>
      <c r="UUQ76" s="23"/>
      <c r="UUR76" s="23"/>
      <c r="UUS76" s="23"/>
      <c r="UUT76" s="23"/>
      <c r="UUU76" s="23"/>
      <c r="UUV76" s="23"/>
      <c r="UUW76" s="23"/>
      <c r="UUX76" s="23"/>
      <c r="UUY76" s="23"/>
      <c r="UUZ76" s="23"/>
      <c r="UVA76" s="23"/>
      <c r="UVB76" s="23"/>
      <c r="UVC76" s="23"/>
      <c r="UVD76" s="23"/>
      <c r="UVE76" s="23"/>
      <c r="UVF76" s="23"/>
      <c r="UVG76" s="23"/>
      <c r="UVH76" s="23"/>
      <c r="UVI76" s="23"/>
      <c r="UVJ76" s="23"/>
      <c r="UVK76" s="23"/>
      <c r="UVL76" s="23"/>
      <c r="UVM76" s="23"/>
      <c r="UVN76" s="23"/>
      <c r="UVO76" s="23"/>
      <c r="UVP76" s="23"/>
      <c r="UVQ76" s="23"/>
      <c r="UVR76" s="23"/>
      <c r="UVS76" s="23"/>
      <c r="UVT76" s="23"/>
      <c r="UVU76" s="23"/>
      <c r="UVV76" s="23"/>
      <c r="UVW76" s="23"/>
      <c r="UVX76" s="23"/>
      <c r="UVY76" s="23"/>
      <c r="UVZ76" s="23"/>
      <c r="UWA76" s="23"/>
      <c r="UWB76" s="23"/>
      <c r="UWC76" s="23"/>
      <c r="UWD76" s="23"/>
      <c r="UWE76" s="23"/>
      <c r="UWF76" s="23"/>
      <c r="UWG76" s="23"/>
      <c r="UWH76" s="23"/>
      <c r="UWI76" s="23"/>
      <c r="UWJ76" s="23"/>
      <c r="UWK76" s="23"/>
      <c r="UWL76" s="23"/>
      <c r="UWM76" s="23"/>
      <c r="UWN76" s="23"/>
      <c r="UWO76" s="23"/>
      <c r="UWP76" s="23"/>
      <c r="UWQ76" s="23"/>
      <c r="UWR76" s="23"/>
      <c r="UWS76" s="23"/>
      <c r="UWT76" s="23"/>
      <c r="UWU76" s="23"/>
      <c r="UWV76" s="23"/>
      <c r="UWW76" s="23"/>
      <c r="UWX76" s="23"/>
      <c r="UWY76" s="23"/>
      <c r="UWZ76" s="23"/>
      <c r="UXA76" s="23"/>
      <c r="UXB76" s="23"/>
      <c r="UXC76" s="23"/>
      <c r="UXD76" s="23"/>
      <c r="UXE76" s="23"/>
      <c r="UXF76" s="23"/>
      <c r="UXG76" s="23"/>
      <c r="UXH76" s="23"/>
      <c r="UXI76" s="23"/>
      <c r="UXJ76" s="23"/>
      <c r="UXK76" s="23"/>
      <c r="UXL76" s="23"/>
      <c r="UXM76" s="23"/>
      <c r="UXN76" s="23"/>
      <c r="UXO76" s="23"/>
      <c r="UXP76" s="23"/>
      <c r="UXQ76" s="23"/>
      <c r="UXR76" s="23"/>
      <c r="UXS76" s="23"/>
      <c r="UXT76" s="23"/>
      <c r="UXU76" s="23"/>
      <c r="UXV76" s="23"/>
      <c r="UXW76" s="23"/>
      <c r="UXX76" s="23"/>
      <c r="UXY76" s="23"/>
      <c r="UXZ76" s="23"/>
      <c r="UYA76" s="23"/>
      <c r="UYB76" s="23"/>
      <c r="UYC76" s="23"/>
      <c r="UYD76" s="23"/>
      <c r="UYE76" s="23"/>
      <c r="UYF76" s="23"/>
      <c r="UYG76" s="23"/>
      <c r="UYH76" s="23"/>
      <c r="UYI76" s="23"/>
      <c r="UYJ76" s="23"/>
      <c r="UYK76" s="23"/>
      <c r="UYL76" s="23"/>
      <c r="UYM76" s="23"/>
      <c r="UYN76" s="23"/>
      <c r="UYO76" s="23"/>
      <c r="UYP76" s="23"/>
      <c r="UYQ76" s="23"/>
      <c r="UYR76" s="23"/>
      <c r="UYS76" s="23"/>
      <c r="UYT76" s="23"/>
      <c r="UYU76" s="23"/>
      <c r="UYV76" s="23"/>
      <c r="UYW76" s="23"/>
      <c r="UYX76" s="23"/>
      <c r="UYY76" s="23"/>
      <c r="UYZ76" s="23"/>
      <c r="UZA76" s="23"/>
      <c r="UZB76" s="23"/>
      <c r="UZC76" s="23"/>
      <c r="UZD76" s="23"/>
      <c r="UZE76" s="23"/>
      <c r="UZF76" s="23"/>
      <c r="UZG76" s="23"/>
      <c r="UZH76" s="23"/>
      <c r="UZI76" s="23"/>
      <c r="UZJ76" s="23"/>
      <c r="UZK76" s="23"/>
      <c r="UZL76" s="23"/>
      <c r="UZM76" s="23"/>
      <c r="UZN76" s="23"/>
      <c r="UZO76" s="23"/>
      <c r="UZP76" s="23"/>
      <c r="UZQ76" s="23"/>
      <c r="UZR76" s="23"/>
      <c r="UZS76" s="23"/>
      <c r="UZT76" s="23"/>
      <c r="UZU76" s="23"/>
      <c r="UZV76" s="23"/>
      <c r="UZW76" s="23"/>
      <c r="UZX76" s="23"/>
      <c r="UZY76" s="23"/>
      <c r="UZZ76" s="23"/>
      <c r="VAA76" s="23"/>
      <c r="VAB76" s="23"/>
      <c r="VAC76" s="23"/>
      <c r="VAD76" s="23"/>
      <c r="VAE76" s="23"/>
      <c r="VAF76" s="23"/>
      <c r="VAG76" s="23"/>
      <c r="VAH76" s="23"/>
      <c r="VAI76" s="23"/>
      <c r="VAJ76" s="23"/>
      <c r="VAK76" s="23"/>
      <c r="VAL76" s="23"/>
      <c r="VAM76" s="23"/>
      <c r="VAN76" s="23"/>
      <c r="VAO76" s="23"/>
      <c r="VAP76" s="23"/>
      <c r="VAQ76" s="23"/>
      <c r="VAR76" s="23"/>
      <c r="VAS76" s="23"/>
      <c r="VAT76" s="23"/>
      <c r="VAU76" s="23"/>
      <c r="VAV76" s="23"/>
      <c r="VAW76" s="23"/>
      <c r="VAX76" s="23"/>
      <c r="VAY76" s="23"/>
      <c r="VAZ76" s="23"/>
      <c r="VBA76" s="23"/>
      <c r="VBB76" s="23"/>
      <c r="VBC76" s="23"/>
      <c r="VBD76" s="23"/>
      <c r="VBE76" s="23"/>
      <c r="VBF76" s="23"/>
      <c r="VBG76" s="23"/>
      <c r="VBH76" s="23"/>
      <c r="VBI76" s="23"/>
      <c r="VBJ76" s="23"/>
      <c r="VBK76" s="23"/>
      <c r="VBL76" s="23"/>
      <c r="VBM76" s="23"/>
      <c r="VBN76" s="23"/>
      <c r="VBO76" s="23"/>
      <c r="VBP76" s="23"/>
      <c r="VBQ76" s="23"/>
      <c r="VBR76" s="23"/>
      <c r="VBS76" s="23"/>
      <c r="VBT76" s="23"/>
      <c r="VBU76" s="23"/>
      <c r="VBV76" s="23"/>
      <c r="VBW76" s="23"/>
      <c r="VBX76" s="23"/>
      <c r="VBY76" s="23"/>
      <c r="VBZ76" s="23"/>
      <c r="VCA76" s="23"/>
      <c r="VCB76" s="23"/>
      <c r="VCC76" s="23"/>
      <c r="VCD76" s="23"/>
      <c r="VCE76" s="23"/>
      <c r="VCF76" s="23"/>
      <c r="VCG76" s="23"/>
      <c r="VCH76" s="23"/>
      <c r="VCI76" s="23"/>
      <c r="VCJ76" s="23"/>
      <c r="VCK76" s="23"/>
      <c r="VCL76" s="23"/>
      <c r="VCM76" s="23"/>
      <c r="VCN76" s="23"/>
      <c r="VCO76" s="23"/>
      <c r="VCP76" s="23"/>
      <c r="VCQ76" s="23"/>
      <c r="VCR76" s="23"/>
      <c r="VCS76" s="23"/>
      <c r="VCT76" s="23"/>
      <c r="VCU76" s="23"/>
      <c r="VCV76" s="23"/>
      <c r="VCW76" s="23"/>
      <c r="VCX76" s="23"/>
      <c r="VCY76" s="23"/>
      <c r="VCZ76" s="23"/>
      <c r="VDA76" s="23"/>
      <c r="VDB76" s="23"/>
      <c r="VDC76" s="23"/>
      <c r="VDD76" s="23"/>
      <c r="VDE76" s="23"/>
      <c r="VDF76" s="23"/>
      <c r="VDG76" s="23"/>
      <c r="VDH76" s="23"/>
      <c r="VDI76" s="23"/>
      <c r="VDJ76" s="23"/>
      <c r="VDK76" s="23"/>
      <c r="VDL76" s="23"/>
      <c r="VDM76" s="23"/>
      <c r="VDN76" s="23"/>
      <c r="VDO76" s="23"/>
      <c r="VDP76" s="23"/>
      <c r="VDQ76" s="23"/>
      <c r="VDR76" s="23"/>
      <c r="VDS76" s="23"/>
      <c r="VDT76" s="23"/>
      <c r="VDU76" s="23"/>
      <c r="VDV76" s="23"/>
      <c r="VDW76" s="23"/>
      <c r="VDX76" s="23"/>
      <c r="VDY76" s="23"/>
      <c r="VDZ76" s="23"/>
      <c r="VEA76" s="23"/>
      <c r="VEB76" s="23"/>
      <c r="VEC76" s="23"/>
      <c r="VED76" s="23"/>
      <c r="VEE76" s="23"/>
      <c r="VEF76" s="23"/>
      <c r="VEG76" s="23"/>
      <c r="VEH76" s="23"/>
      <c r="VEI76" s="23"/>
      <c r="VEJ76" s="23"/>
      <c r="VEK76" s="23"/>
      <c r="VEL76" s="23"/>
      <c r="VEM76" s="23"/>
      <c r="VEN76" s="23"/>
      <c r="VEO76" s="23"/>
      <c r="VEP76" s="23"/>
      <c r="VEQ76" s="23"/>
      <c r="VER76" s="23"/>
      <c r="VES76" s="23"/>
      <c r="VET76" s="23"/>
      <c r="VEU76" s="23"/>
      <c r="VEV76" s="23"/>
      <c r="VEW76" s="23"/>
      <c r="VEX76" s="23"/>
      <c r="VEY76" s="23"/>
      <c r="VEZ76" s="23"/>
      <c r="VFA76" s="23"/>
      <c r="VFB76" s="23"/>
      <c r="VFC76" s="23"/>
      <c r="VFD76" s="23"/>
      <c r="VFE76" s="23"/>
      <c r="VFF76" s="23"/>
      <c r="VFG76" s="23"/>
      <c r="VFH76" s="23"/>
      <c r="VFI76" s="23"/>
      <c r="VFJ76" s="23"/>
      <c r="VFK76" s="23"/>
      <c r="VFL76" s="23"/>
      <c r="VFM76" s="23"/>
      <c r="VFN76" s="23"/>
      <c r="VFO76" s="23"/>
      <c r="VFP76" s="23"/>
      <c r="VFQ76" s="23"/>
      <c r="VFR76" s="23"/>
      <c r="VFS76" s="23"/>
      <c r="VFT76" s="23"/>
      <c r="VFU76" s="23"/>
      <c r="VFV76" s="23"/>
      <c r="VFW76" s="23"/>
      <c r="VFX76" s="23"/>
      <c r="VFY76" s="23"/>
      <c r="VFZ76" s="23"/>
      <c r="VGA76" s="23"/>
      <c r="VGB76" s="23"/>
      <c r="VGC76" s="23"/>
      <c r="VGD76" s="23"/>
      <c r="VGE76" s="23"/>
      <c r="VGF76" s="23"/>
      <c r="VGG76" s="23"/>
      <c r="VGH76" s="23"/>
      <c r="VGI76" s="23"/>
      <c r="VGJ76" s="23"/>
      <c r="VGK76" s="23"/>
      <c r="VGL76" s="23"/>
      <c r="VGM76" s="23"/>
      <c r="VGN76" s="23"/>
      <c r="VGO76" s="23"/>
      <c r="VGP76" s="23"/>
      <c r="VGQ76" s="23"/>
      <c r="VGR76" s="23"/>
      <c r="VGS76" s="23"/>
      <c r="VGT76" s="23"/>
      <c r="VGU76" s="23"/>
      <c r="VGV76" s="23"/>
      <c r="VGW76" s="23"/>
      <c r="VGX76" s="23"/>
      <c r="VGY76" s="23"/>
      <c r="VGZ76" s="23"/>
      <c r="VHA76" s="23"/>
      <c r="VHB76" s="23"/>
      <c r="VHC76" s="23"/>
      <c r="VHD76" s="23"/>
      <c r="VHE76" s="23"/>
      <c r="VHF76" s="23"/>
      <c r="VHG76" s="23"/>
      <c r="VHH76" s="23"/>
      <c r="VHI76" s="23"/>
      <c r="VHJ76" s="23"/>
      <c r="VHK76" s="23"/>
      <c r="VHL76" s="23"/>
      <c r="VHM76" s="23"/>
      <c r="VHN76" s="23"/>
      <c r="VHO76" s="23"/>
      <c r="VHP76" s="23"/>
      <c r="VHQ76" s="23"/>
      <c r="VHR76" s="23"/>
      <c r="VHS76" s="23"/>
      <c r="VHT76" s="23"/>
      <c r="VHU76" s="23"/>
      <c r="VHV76" s="23"/>
      <c r="VHW76" s="23"/>
      <c r="VHX76" s="23"/>
      <c r="VHY76" s="23"/>
      <c r="VHZ76" s="23"/>
      <c r="VIA76" s="23"/>
      <c r="VIB76" s="23"/>
      <c r="VIC76" s="23"/>
      <c r="VID76" s="23"/>
      <c r="VIE76" s="23"/>
      <c r="VIF76" s="23"/>
      <c r="VIG76" s="23"/>
      <c r="VIH76" s="23"/>
      <c r="VII76" s="23"/>
      <c r="VIJ76" s="23"/>
      <c r="VIK76" s="23"/>
      <c r="VIL76" s="23"/>
      <c r="VIM76" s="23"/>
      <c r="VIN76" s="23"/>
      <c r="VIO76" s="23"/>
      <c r="VIP76" s="23"/>
      <c r="VIQ76" s="23"/>
      <c r="VIR76" s="23"/>
      <c r="VIS76" s="23"/>
      <c r="VIT76" s="23"/>
      <c r="VIU76" s="23"/>
      <c r="VIV76" s="23"/>
      <c r="VIW76" s="23"/>
      <c r="VIX76" s="23"/>
      <c r="VIY76" s="23"/>
      <c r="VIZ76" s="23"/>
      <c r="VJA76" s="23"/>
      <c r="VJB76" s="23"/>
      <c r="VJC76" s="23"/>
      <c r="VJD76" s="23"/>
      <c r="VJE76" s="23"/>
      <c r="VJF76" s="23"/>
      <c r="VJG76" s="23"/>
      <c r="VJH76" s="23"/>
      <c r="VJI76" s="23"/>
      <c r="VJJ76" s="23"/>
      <c r="VJK76" s="23"/>
      <c r="VJL76" s="23"/>
      <c r="VJM76" s="23"/>
      <c r="VJN76" s="23"/>
      <c r="VJO76" s="23"/>
      <c r="VJP76" s="23"/>
      <c r="VJQ76" s="23"/>
      <c r="VJR76" s="23"/>
      <c r="VJS76" s="23"/>
      <c r="VJT76" s="23"/>
      <c r="VJU76" s="23"/>
      <c r="VJV76" s="23"/>
      <c r="VJW76" s="23"/>
      <c r="VJX76" s="23"/>
      <c r="VJY76" s="23"/>
      <c r="VJZ76" s="23"/>
      <c r="VKA76" s="23"/>
      <c r="VKB76" s="23"/>
      <c r="VKC76" s="23"/>
      <c r="VKD76" s="23"/>
      <c r="VKE76" s="23"/>
      <c r="VKF76" s="23"/>
      <c r="VKG76" s="23"/>
      <c r="VKH76" s="23"/>
      <c r="VKI76" s="23"/>
      <c r="VKJ76" s="23"/>
      <c r="VKK76" s="23"/>
      <c r="VKL76" s="23"/>
      <c r="VKM76" s="23"/>
      <c r="VKN76" s="23"/>
      <c r="VKO76" s="23"/>
      <c r="VKP76" s="23"/>
      <c r="VKQ76" s="23"/>
      <c r="VKR76" s="23"/>
      <c r="VKS76" s="23"/>
      <c r="VKT76" s="23"/>
      <c r="VKU76" s="23"/>
      <c r="VKV76" s="23"/>
      <c r="VKW76" s="23"/>
      <c r="VKX76" s="23"/>
      <c r="VKY76" s="23"/>
      <c r="VKZ76" s="23"/>
      <c r="VLA76" s="23"/>
      <c r="VLB76" s="23"/>
      <c r="VLC76" s="23"/>
      <c r="VLD76" s="23"/>
      <c r="VLE76" s="23"/>
      <c r="VLF76" s="23"/>
      <c r="VLG76" s="23"/>
      <c r="VLH76" s="23"/>
      <c r="VLI76" s="23"/>
      <c r="VLJ76" s="23"/>
      <c r="VLK76" s="23"/>
      <c r="VLL76" s="23"/>
      <c r="VLM76" s="23"/>
      <c r="VLN76" s="23"/>
      <c r="VLO76" s="23"/>
      <c r="VLP76" s="23"/>
      <c r="VLQ76" s="23"/>
      <c r="VLR76" s="23"/>
      <c r="VLS76" s="23"/>
      <c r="VLT76" s="23"/>
      <c r="VLU76" s="23"/>
      <c r="VLV76" s="23"/>
      <c r="VLW76" s="23"/>
      <c r="VLX76" s="23"/>
      <c r="VLY76" s="23"/>
      <c r="VLZ76" s="23"/>
      <c r="VMA76" s="23"/>
      <c r="VMB76" s="23"/>
      <c r="VMC76" s="23"/>
      <c r="VMD76" s="23"/>
      <c r="VME76" s="23"/>
      <c r="VMF76" s="23"/>
      <c r="VMG76" s="23"/>
      <c r="VMH76" s="23"/>
      <c r="VMI76" s="23"/>
      <c r="VMJ76" s="23"/>
      <c r="VMK76" s="23"/>
      <c r="VML76" s="23"/>
      <c r="VMM76" s="23"/>
      <c r="VMN76" s="23"/>
      <c r="VMO76" s="23"/>
      <c r="VMP76" s="23"/>
      <c r="VMQ76" s="23"/>
      <c r="VMR76" s="23"/>
      <c r="VMS76" s="23"/>
      <c r="VMT76" s="23"/>
      <c r="VMU76" s="23"/>
      <c r="VMV76" s="23"/>
      <c r="VMW76" s="23"/>
      <c r="VMX76" s="23"/>
      <c r="VMY76" s="23"/>
      <c r="VMZ76" s="23"/>
      <c r="VNA76" s="23"/>
      <c r="VNB76" s="23"/>
      <c r="VNC76" s="23"/>
      <c r="VND76" s="23"/>
      <c r="VNE76" s="23"/>
      <c r="VNF76" s="23"/>
      <c r="VNG76" s="23"/>
      <c r="VNH76" s="23"/>
      <c r="VNI76" s="23"/>
      <c r="VNJ76" s="23"/>
      <c r="VNK76" s="23"/>
      <c r="VNL76" s="23"/>
      <c r="VNM76" s="23"/>
      <c r="VNN76" s="23"/>
      <c r="VNO76" s="23"/>
      <c r="VNP76" s="23"/>
      <c r="VNQ76" s="23"/>
      <c r="VNR76" s="23"/>
      <c r="VNS76" s="23"/>
      <c r="VNT76" s="23"/>
      <c r="VNU76" s="23"/>
      <c r="VNV76" s="23"/>
      <c r="VNW76" s="23"/>
      <c r="VNX76" s="23"/>
      <c r="VNY76" s="23"/>
      <c r="VNZ76" s="23"/>
      <c r="VOA76" s="23"/>
      <c r="VOB76" s="23"/>
      <c r="VOC76" s="23"/>
      <c r="VOD76" s="23"/>
      <c r="VOE76" s="23"/>
      <c r="VOF76" s="23"/>
      <c r="VOG76" s="23"/>
      <c r="VOH76" s="23"/>
      <c r="VOI76" s="23"/>
      <c r="VOJ76" s="23"/>
      <c r="VOK76" s="23"/>
      <c r="VOL76" s="23"/>
      <c r="VOM76" s="23"/>
      <c r="VON76" s="23"/>
      <c r="VOO76" s="23"/>
      <c r="VOP76" s="23"/>
      <c r="VOQ76" s="23"/>
      <c r="VOR76" s="23"/>
      <c r="VOS76" s="23"/>
      <c r="VOT76" s="23"/>
      <c r="VOU76" s="23"/>
      <c r="VOV76" s="23"/>
      <c r="VOW76" s="23"/>
      <c r="VOX76" s="23"/>
      <c r="VOY76" s="23"/>
      <c r="VOZ76" s="23"/>
      <c r="VPA76" s="23"/>
      <c r="VPB76" s="23"/>
      <c r="VPC76" s="23"/>
      <c r="VPD76" s="23"/>
      <c r="VPE76" s="23"/>
      <c r="VPF76" s="23"/>
      <c r="VPG76" s="23"/>
      <c r="VPH76" s="23"/>
      <c r="VPI76" s="23"/>
      <c r="VPJ76" s="23"/>
      <c r="VPK76" s="23"/>
      <c r="VPL76" s="23"/>
      <c r="VPM76" s="23"/>
      <c r="VPN76" s="23"/>
      <c r="VPO76" s="23"/>
      <c r="VPP76" s="23"/>
      <c r="VPQ76" s="23"/>
      <c r="VPR76" s="23"/>
      <c r="VPS76" s="23"/>
      <c r="VPT76" s="23"/>
      <c r="VPU76" s="23"/>
      <c r="VPV76" s="23"/>
      <c r="VPW76" s="23"/>
      <c r="VPX76" s="23"/>
      <c r="VPY76" s="23"/>
      <c r="VPZ76" s="23"/>
      <c r="VQA76" s="23"/>
      <c r="VQB76" s="23"/>
      <c r="VQC76" s="23"/>
      <c r="VQD76" s="23"/>
      <c r="VQE76" s="23"/>
      <c r="VQF76" s="23"/>
      <c r="VQG76" s="23"/>
      <c r="VQH76" s="23"/>
      <c r="VQI76" s="23"/>
      <c r="VQJ76" s="23"/>
      <c r="VQK76" s="23"/>
      <c r="VQL76" s="23"/>
      <c r="VQM76" s="23"/>
      <c r="VQN76" s="23"/>
      <c r="VQO76" s="23"/>
      <c r="VQP76" s="23"/>
      <c r="VQQ76" s="23"/>
      <c r="VQR76" s="23"/>
      <c r="VQS76" s="23"/>
      <c r="VQT76" s="23"/>
      <c r="VQU76" s="23"/>
      <c r="VQV76" s="23"/>
      <c r="VQW76" s="23"/>
      <c r="VQX76" s="23"/>
      <c r="VQY76" s="23"/>
      <c r="VQZ76" s="23"/>
      <c r="VRA76" s="23"/>
      <c r="VRB76" s="23"/>
      <c r="VRC76" s="23"/>
      <c r="VRD76" s="23"/>
      <c r="VRE76" s="23"/>
      <c r="VRF76" s="23"/>
      <c r="VRG76" s="23"/>
      <c r="VRH76" s="23"/>
      <c r="VRI76" s="23"/>
      <c r="VRJ76" s="23"/>
      <c r="VRK76" s="23"/>
      <c r="VRL76" s="23"/>
      <c r="VRM76" s="23"/>
      <c r="VRN76" s="23"/>
      <c r="VRO76" s="23"/>
      <c r="VRP76" s="23"/>
      <c r="VRQ76" s="23"/>
      <c r="VRR76" s="23"/>
      <c r="VRS76" s="23"/>
      <c r="VRT76" s="23"/>
      <c r="VRU76" s="23"/>
      <c r="VRV76" s="23"/>
      <c r="VRW76" s="23"/>
      <c r="VRX76" s="23"/>
      <c r="VRY76" s="23"/>
      <c r="VRZ76" s="23"/>
      <c r="VSA76" s="23"/>
      <c r="VSB76" s="23"/>
      <c r="VSC76" s="23"/>
      <c r="VSD76" s="23"/>
      <c r="VSE76" s="23"/>
      <c r="VSF76" s="23"/>
      <c r="VSG76" s="23"/>
      <c r="VSH76" s="23"/>
      <c r="VSI76" s="23"/>
      <c r="VSJ76" s="23"/>
      <c r="VSK76" s="23"/>
      <c r="VSL76" s="23"/>
      <c r="VSM76" s="23"/>
      <c r="VSN76" s="23"/>
      <c r="VSO76" s="23"/>
      <c r="VSP76" s="23"/>
      <c r="VSQ76" s="23"/>
      <c r="VSR76" s="23"/>
      <c r="VSS76" s="23"/>
      <c r="VST76" s="23"/>
      <c r="VSU76" s="23"/>
      <c r="VSV76" s="23"/>
      <c r="VSW76" s="23"/>
      <c r="VSX76" s="23"/>
      <c r="VSY76" s="23"/>
      <c r="VSZ76" s="23"/>
      <c r="VTA76" s="23"/>
      <c r="VTB76" s="23"/>
      <c r="VTC76" s="23"/>
      <c r="VTD76" s="23"/>
      <c r="VTE76" s="23"/>
      <c r="VTF76" s="23"/>
      <c r="VTG76" s="23"/>
      <c r="VTH76" s="23"/>
      <c r="VTI76" s="23"/>
      <c r="VTJ76" s="23"/>
      <c r="VTK76" s="23"/>
      <c r="VTL76" s="23"/>
      <c r="VTM76" s="23"/>
      <c r="VTN76" s="23"/>
      <c r="VTO76" s="23"/>
      <c r="VTP76" s="23"/>
      <c r="VTQ76" s="23"/>
      <c r="VTR76" s="23"/>
      <c r="VTS76" s="23"/>
      <c r="VTT76" s="23"/>
      <c r="VTU76" s="23"/>
      <c r="VTV76" s="23"/>
      <c r="VTW76" s="23"/>
      <c r="VTX76" s="23"/>
      <c r="VTY76" s="23"/>
      <c r="VTZ76" s="23"/>
      <c r="VUA76" s="23"/>
      <c r="VUB76" s="23"/>
      <c r="VUC76" s="23"/>
      <c r="VUD76" s="23"/>
      <c r="VUE76" s="23"/>
      <c r="VUF76" s="23"/>
      <c r="VUG76" s="23"/>
      <c r="VUH76" s="23"/>
      <c r="VUI76" s="23"/>
      <c r="VUJ76" s="23"/>
      <c r="VUK76" s="23"/>
      <c r="VUL76" s="23"/>
      <c r="VUM76" s="23"/>
      <c r="VUN76" s="23"/>
      <c r="VUO76" s="23"/>
      <c r="VUP76" s="23"/>
      <c r="VUQ76" s="23"/>
      <c r="VUR76" s="23"/>
      <c r="VUS76" s="23"/>
      <c r="VUT76" s="23"/>
      <c r="VUU76" s="23"/>
      <c r="VUV76" s="23"/>
      <c r="VUW76" s="23"/>
      <c r="VUX76" s="23"/>
      <c r="VUY76" s="23"/>
      <c r="VUZ76" s="23"/>
      <c r="VVA76" s="23"/>
      <c r="VVB76" s="23"/>
      <c r="VVC76" s="23"/>
      <c r="VVD76" s="23"/>
      <c r="VVE76" s="23"/>
      <c r="VVF76" s="23"/>
      <c r="VVG76" s="23"/>
      <c r="VVH76" s="23"/>
      <c r="VVI76" s="23"/>
      <c r="VVJ76" s="23"/>
      <c r="VVK76" s="23"/>
      <c r="VVL76" s="23"/>
      <c r="VVM76" s="23"/>
      <c r="VVN76" s="23"/>
      <c r="VVO76" s="23"/>
      <c r="VVP76" s="23"/>
      <c r="VVQ76" s="23"/>
      <c r="VVR76" s="23"/>
      <c r="VVS76" s="23"/>
      <c r="VVT76" s="23"/>
      <c r="VVU76" s="23"/>
      <c r="VVV76" s="23"/>
      <c r="VVW76" s="23"/>
      <c r="VVX76" s="23"/>
      <c r="VVY76" s="23"/>
      <c r="VVZ76" s="23"/>
      <c r="VWA76" s="23"/>
      <c r="VWB76" s="23"/>
      <c r="VWC76" s="23"/>
      <c r="VWD76" s="23"/>
      <c r="VWE76" s="23"/>
      <c r="VWF76" s="23"/>
      <c r="VWG76" s="23"/>
      <c r="VWH76" s="23"/>
      <c r="VWI76" s="23"/>
      <c r="VWJ76" s="23"/>
      <c r="VWK76" s="23"/>
      <c r="VWL76" s="23"/>
      <c r="VWM76" s="23"/>
      <c r="VWN76" s="23"/>
      <c r="VWO76" s="23"/>
      <c r="VWP76" s="23"/>
      <c r="VWQ76" s="23"/>
      <c r="VWR76" s="23"/>
      <c r="VWS76" s="23"/>
      <c r="VWT76" s="23"/>
      <c r="VWU76" s="23"/>
      <c r="VWV76" s="23"/>
      <c r="VWW76" s="23"/>
      <c r="VWX76" s="23"/>
      <c r="VWY76" s="23"/>
      <c r="VWZ76" s="23"/>
      <c r="VXA76" s="23"/>
      <c r="VXB76" s="23"/>
      <c r="VXC76" s="23"/>
      <c r="VXD76" s="23"/>
      <c r="VXE76" s="23"/>
      <c r="VXF76" s="23"/>
      <c r="VXG76" s="23"/>
      <c r="VXH76" s="23"/>
      <c r="VXI76" s="23"/>
      <c r="VXJ76" s="23"/>
      <c r="VXK76" s="23"/>
      <c r="VXL76" s="23"/>
      <c r="VXM76" s="23"/>
      <c r="VXN76" s="23"/>
      <c r="VXO76" s="23"/>
      <c r="VXP76" s="23"/>
      <c r="VXQ76" s="23"/>
      <c r="VXR76" s="23"/>
      <c r="VXS76" s="23"/>
      <c r="VXT76" s="23"/>
      <c r="VXU76" s="23"/>
      <c r="VXV76" s="23"/>
      <c r="VXW76" s="23"/>
      <c r="VXX76" s="23"/>
      <c r="VXY76" s="23"/>
      <c r="VXZ76" s="23"/>
      <c r="VYA76" s="23"/>
      <c r="VYB76" s="23"/>
      <c r="VYC76" s="23"/>
      <c r="VYD76" s="23"/>
      <c r="VYE76" s="23"/>
      <c r="VYF76" s="23"/>
      <c r="VYG76" s="23"/>
      <c r="VYH76" s="23"/>
      <c r="VYI76" s="23"/>
      <c r="VYJ76" s="23"/>
      <c r="VYK76" s="23"/>
      <c r="VYL76" s="23"/>
      <c r="VYM76" s="23"/>
      <c r="VYN76" s="23"/>
      <c r="VYO76" s="23"/>
      <c r="VYP76" s="23"/>
      <c r="VYQ76" s="23"/>
      <c r="VYR76" s="23"/>
      <c r="VYS76" s="23"/>
      <c r="VYT76" s="23"/>
      <c r="VYU76" s="23"/>
      <c r="VYV76" s="23"/>
      <c r="VYW76" s="23"/>
      <c r="VYX76" s="23"/>
      <c r="VYY76" s="23"/>
      <c r="VYZ76" s="23"/>
      <c r="VZA76" s="23"/>
      <c r="VZB76" s="23"/>
      <c r="VZC76" s="23"/>
      <c r="VZD76" s="23"/>
      <c r="VZE76" s="23"/>
      <c r="VZF76" s="23"/>
      <c r="VZG76" s="23"/>
      <c r="VZH76" s="23"/>
      <c r="VZI76" s="23"/>
      <c r="VZJ76" s="23"/>
      <c r="VZK76" s="23"/>
      <c r="VZL76" s="23"/>
      <c r="VZM76" s="23"/>
      <c r="VZN76" s="23"/>
      <c r="VZO76" s="23"/>
      <c r="VZP76" s="23"/>
      <c r="VZQ76" s="23"/>
      <c r="VZR76" s="23"/>
      <c r="VZS76" s="23"/>
      <c r="VZT76" s="23"/>
      <c r="VZU76" s="23"/>
      <c r="VZV76" s="23"/>
      <c r="VZW76" s="23"/>
      <c r="VZX76" s="23"/>
      <c r="VZY76" s="23"/>
      <c r="VZZ76" s="23"/>
      <c r="WAA76" s="23"/>
      <c r="WAB76" s="23"/>
      <c r="WAC76" s="23"/>
      <c r="WAD76" s="23"/>
      <c r="WAE76" s="23"/>
      <c r="WAF76" s="23"/>
      <c r="WAG76" s="23"/>
      <c r="WAH76" s="23"/>
      <c r="WAI76" s="23"/>
      <c r="WAJ76" s="23"/>
      <c r="WAK76" s="23"/>
      <c r="WAL76" s="23"/>
      <c r="WAM76" s="23"/>
      <c r="WAN76" s="23"/>
      <c r="WAO76" s="23"/>
      <c r="WAP76" s="23"/>
      <c r="WAQ76" s="23"/>
      <c r="WAR76" s="23"/>
      <c r="WAS76" s="23"/>
      <c r="WAT76" s="23"/>
      <c r="WAU76" s="23"/>
      <c r="WAV76" s="23"/>
      <c r="WAW76" s="23"/>
      <c r="WAX76" s="23"/>
      <c r="WAY76" s="23"/>
      <c r="WAZ76" s="23"/>
      <c r="WBA76" s="23"/>
      <c r="WBB76" s="23"/>
      <c r="WBC76" s="23"/>
      <c r="WBD76" s="23"/>
      <c r="WBE76" s="23"/>
      <c r="WBF76" s="23"/>
      <c r="WBG76" s="23"/>
      <c r="WBH76" s="23"/>
      <c r="WBI76" s="23"/>
      <c r="WBJ76" s="23"/>
      <c r="WBK76" s="23"/>
      <c r="WBL76" s="23"/>
      <c r="WBM76" s="23"/>
      <c r="WBN76" s="23"/>
      <c r="WBO76" s="23"/>
      <c r="WBP76" s="23"/>
      <c r="WBQ76" s="23"/>
      <c r="WBR76" s="23"/>
      <c r="WBS76" s="23"/>
      <c r="WBT76" s="23"/>
      <c r="WBU76" s="23"/>
      <c r="WBV76" s="23"/>
      <c r="WBW76" s="23"/>
      <c r="WBX76" s="23"/>
      <c r="WBY76" s="23"/>
      <c r="WBZ76" s="23"/>
      <c r="WCA76" s="23"/>
      <c r="WCB76" s="23"/>
      <c r="WCC76" s="23"/>
      <c r="WCD76" s="23"/>
      <c r="WCE76" s="23"/>
      <c r="WCF76" s="23"/>
      <c r="WCG76" s="23"/>
      <c r="WCH76" s="23"/>
      <c r="WCI76" s="23"/>
      <c r="WCJ76" s="23"/>
      <c r="WCK76" s="23"/>
      <c r="WCL76" s="23"/>
      <c r="WCM76" s="23"/>
      <c r="WCN76" s="23"/>
      <c r="WCO76" s="23"/>
      <c r="WCP76" s="23"/>
      <c r="WCQ76" s="23"/>
      <c r="WCR76" s="23"/>
      <c r="WCS76" s="23"/>
      <c r="WCT76" s="23"/>
      <c r="WCU76" s="23"/>
      <c r="WCV76" s="23"/>
      <c r="WCW76" s="23"/>
      <c r="WCX76" s="23"/>
      <c r="WCY76" s="23"/>
      <c r="WCZ76" s="23"/>
      <c r="WDA76" s="23"/>
      <c r="WDB76" s="23"/>
      <c r="WDC76" s="23"/>
      <c r="WDD76" s="23"/>
      <c r="WDE76" s="23"/>
      <c r="WDF76" s="23"/>
      <c r="WDG76" s="23"/>
      <c r="WDH76" s="23"/>
      <c r="WDI76" s="23"/>
      <c r="WDJ76" s="23"/>
      <c r="WDK76" s="23"/>
      <c r="WDL76" s="23"/>
      <c r="WDM76" s="23"/>
      <c r="WDN76" s="23"/>
      <c r="WDO76" s="23"/>
      <c r="WDP76" s="23"/>
      <c r="WDQ76" s="23"/>
      <c r="WDR76" s="23"/>
      <c r="WDS76" s="23"/>
      <c r="WDT76" s="23"/>
      <c r="WDU76" s="23"/>
      <c r="WDV76" s="23"/>
      <c r="WDW76" s="23"/>
      <c r="WDX76" s="23"/>
      <c r="WDY76" s="23"/>
      <c r="WDZ76" s="23"/>
      <c r="WEA76" s="23"/>
      <c r="WEB76" s="23"/>
      <c r="WEC76" s="23"/>
      <c r="WED76" s="23"/>
      <c r="WEE76" s="23"/>
      <c r="WEF76" s="23"/>
      <c r="WEG76" s="23"/>
      <c r="WEH76" s="23"/>
      <c r="WEI76" s="23"/>
      <c r="WEJ76" s="23"/>
      <c r="WEK76" s="23"/>
      <c r="WEL76" s="23"/>
      <c r="WEM76" s="23"/>
      <c r="WEN76" s="23"/>
      <c r="WEO76" s="23"/>
      <c r="WEP76" s="23"/>
      <c r="WEQ76" s="23"/>
      <c r="WER76" s="23"/>
      <c r="WES76" s="23"/>
      <c r="WET76" s="23"/>
      <c r="WEU76" s="23"/>
      <c r="WEV76" s="23"/>
      <c r="WEW76" s="23"/>
      <c r="WEX76" s="23"/>
      <c r="WEY76" s="23"/>
      <c r="WEZ76" s="23"/>
      <c r="WFA76" s="23"/>
      <c r="WFB76" s="23"/>
      <c r="WFC76" s="23"/>
      <c r="WFD76" s="23"/>
      <c r="WFE76" s="23"/>
      <c r="WFF76" s="23"/>
      <c r="WFG76" s="23"/>
      <c r="WFH76" s="23"/>
      <c r="WFI76" s="23"/>
      <c r="WFJ76" s="23"/>
      <c r="WFK76" s="23"/>
      <c r="WFL76" s="23"/>
      <c r="WFM76" s="23"/>
      <c r="WFN76" s="23"/>
      <c r="WFO76" s="23"/>
      <c r="WFP76" s="23"/>
      <c r="WFQ76" s="23"/>
      <c r="WFR76" s="23"/>
      <c r="WFS76" s="23"/>
      <c r="WFT76" s="23"/>
      <c r="WFU76" s="23"/>
      <c r="WFV76" s="23"/>
      <c r="WFW76" s="23"/>
      <c r="WFX76" s="23"/>
      <c r="WFY76" s="23"/>
      <c r="WFZ76" s="23"/>
      <c r="WGA76" s="23"/>
      <c r="WGB76" s="23"/>
      <c r="WGC76" s="23"/>
      <c r="WGD76" s="23"/>
      <c r="WGE76" s="23"/>
      <c r="WGF76" s="23"/>
      <c r="WGG76" s="23"/>
      <c r="WGH76" s="23"/>
      <c r="WGI76" s="23"/>
      <c r="WGJ76" s="23"/>
      <c r="WGK76" s="23"/>
      <c r="WGL76" s="23"/>
      <c r="WGM76" s="23"/>
      <c r="WGN76" s="23"/>
      <c r="WGO76" s="23"/>
      <c r="WGP76" s="23"/>
      <c r="WGQ76" s="23"/>
      <c r="WGR76" s="23"/>
      <c r="WGS76" s="23"/>
      <c r="WGT76" s="23"/>
      <c r="WGU76" s="23"/>
      <c r="WGV76" s="23"/>
      <c r="WGW76" s="23"/>
      <c r="WGX76" s="23"/>
      <c r="WGY76" s="23"/>
      <c r="WGZ76" s="23"/>
      <c r="WHA76" s="23"/>
      <c r="WHB76" s="23"/>
      <c r="WHC76" s="23"/>
      <c r="WHD76" s="23"/>
      <c r="WHE76" s="23"/>
      <c r="WHF76" s="23"/>
      <c r="WHG76" s="23"/>
      <c r="WHH76" s="23"/>
      <c r="WHI76" s="23"/>
      <c r="WHJ76" s="23"/>
      <c r="WHK76" s="23"/>
      <c r="WHL76" s="23"/>
      <c r="WHM76" s="23"/>
      <c r="WHN76" s="23"/>
      <c r="WHO76" s="23"/>
      <c r="WHP76" s="23"/>
      <c r="WHQ76" s="23"/>
      <c r="WHR76" s="23"/>
      <c r="WHS76" s="23"/>
      <c r="WHT76" s="23"/>
      <c r="WHU76" s="23"/>
      <c r="WHV76" s="23"/>
      <c r="WHW76" s="23"/>
      <c r="WHX76" s="23"/>
      <c r="WHY76" s="23"/>
      <c r="WHZ76" s="23"/>
      <c r="WIA76" s="23"/>
      <c r="WIB76" s="23"/>
      <c r="WIC76" s="23"/>
      <c r="WID76" s="23"/>
      <c r="WIE76" s="23"/>
      <c r="WIF76" s="23"/>
      <c r="WIG76" s="23"/>
      <c r="WIH76" s="23"/>
      <c r="WII76" s="23"/>
      <c r="WIJ76" s="23"/>
      <c r="WIK76" s="23"/>
      <c r="WIL76" s="23"/>
      <c r="WIM76" s="23"/>
      <c r="WIN76" s="23"/>
      <c r="WIO76" s="23"/>
      <c r="WIP76" s="23"/>
      <c r="WIQ76" s="23"/>
      <c r="WIR76" s="23"/>
      <c r="WIS76" s="23"/>
      <c r="WIT76" s="23"/>
      <c r="WIU76" s="23"/>
      <c r="WIV76" s="23"/>
      <c r="WIW76" s="23"/>
      <c r="WIX76" s="23"/>
      <c r="WIY76" s="23"/>
      <c r="WIZ76" s="23"/>
      <c r="WJA76" s="23"/>
      <c r="WJB76" s="23"/>
      <c r="WJC76" s="23"/>
      <c r="WJD76" s="23"/>
      <c r="WJE76" s="23"/>
      <c r="WJF76" s="23"/>
      <c r="WJG76" s="23"/>
      <c r="WJH76" s="23"/>
      <c r="WJI76" s="23"/>
      <c r="WJJ76" s="23"/>
      <c r="WJK76" s="23"/>
      <c r="WJL76" s="23"/>
      <c r="WJM76" s="23"/>
      <c r="WJN76" s="23"/>
      <c r="WJO76" s="23"/>
      <c r="WJP76" s="23"/>
      <c r="WJQ76" s="23"/>
      <c r="WJR76" s="23"/>
      <c r="WJS76" s="23"/>
      <c r="WJT76" s="23"/>
      <c r="WJU76" s="23"/>
      <c r="WJV76" s="23"/>
      <c r="WJW76" s="23"/>
      <c r="WJX76" s="23"/>
      <c r="WJY76" s="23"/>
      <c r="WJZ76" s="23"/>
      <c r="WKA76" s="23"/>
      <c r="WKB76" s="23"/>
      <c r="WKC76" s="23"/>
      <c r="WKD76" s="23"/>
      <c r="WKE76" s="23"/>
      <c r="WKF76" s="23"/>
      <c r="WKG76" s="23"/>
      <c r="WKH76" s="23"/>
      <c r="WKI76" s="23"/>
      <c r="WKJ76" s="23"/>
      <c r="WKK76" s="23"/>
      <c r="WKL76" s="23"/>
      <c r="WKM76" s="23"/>
      <c r="WKN76" s="23"/>
      <c r="WKO76" s="23"/>
      <c r="WKP76" s="23"/>
      <c r="WKQ76" s="23"/>
      <c r="WKR76" s="23"/>
      <c r="WKS76" s="23"/>
      <c r="WKT76" s="23"/>
      <c r="WKU76" s="23"/>
      <c r="WKV76" s="23"/>
      <c r="WKW76" s="23"/>
      <c r="WKX76" s="23"/>
      <c r="WKY76" s="23"/>
      <c r="WKZ76" s="23"/>
      <c r="WLA76" s="23"/>
      <c r="WLB76" s="23"/>
      <c r="WLC76" s="23"/>
      <c r="WLD76" s="23"/>
      <c r="WLE76" s="23"/>
      <c r="WLF76" s="23"/>
      <c r="WLG76" s="23"/>
      <c r="WLH76" s="23"/>
      <c r="WLI76" s="23"/>
      <c r="WLJ76" s="23"/>
      <c r="WLK76" s="23"/>
      <c r="WLL76" s="23"/>
      <c r="WLM76" s="23"/>
      <c r="WLN76" s="23"/>
      <c r="WLO76" s="23"/>
      <c r="WLP76" s="23"/>
      <c r="WLQ76" s="23"/>
      <c r="WLR76" s="23"/>
      <c r="WLS76" s="23"/>
      <c r="WLT76" s="23"/>
      <c r="WLU76" s="23"/>
      <c r="WLV76" s="23"/>
      <c r="WLW76" s="23"/>
      <c r="WLX76" s="23"/>
      <c r="WLY76" s="23"/>
      <c r="WLZ76" s="23"/>
      <c r="WMA76" s="23"/>
      <c r="WMB76" s="23"/>
      <c r="WMC76" s="23"/>
      <c r="WMD76" s="23"/>
      <c r="WME76" s="23"/>
      <c r="WMF76" s="23"/>
      <c r="WMG76" s="23"/>
      <c r="WMH76" s="23"/>
      <c r="WMI76" s="23"/>
      <c r="WMJ76" s="23"/>
      <c r="WMK76" s="23"/>
      <c r="WML76" s="23"/>
      <c r="WMM76" s="23"/>
      <c r="WMN76" s="23"/>
      <c r="WMO76" s="23"/>
      <c r="WMP76" s="23"/>
      <c r="WMQ76" s="23"/>
      <c r="WMR76" s="23"/>
      <c r="WMS76" s="23"/>
      <c r="WMT76" s="23"/>
      <c r="WMU76" s="23"/>
      <c r="WMV76" s="23"/>
      <c r="WMW76" s="23"/>
      <c r="WMX76" s="23"/>
      <c r="WMY76" s="23"/>
      <c r="WMZ76" s="23"/>
      <c r="WNA76" s="23"/>
      <c r="WNB76" s="23"/>
      <c r="WNC76" s="23"/>
      <c r="WND76" s="23"/>
      <c r="WNE76" s="23"/>
      <c r="WNF76" s="23"/>
      <c r="WNG76" s="23"/>
      <c r="WNH76" s="23"/>
      <c r="WNI76" s="23"/>
      <c r="WNJ76" s="23"/>
      <c r="WNK76" s="23"/>
      <c r="WNL76" s="23"/>
      <c r="WNM76" s="23"/>
      <c r="WNN76" s="23"/>
      <c r="WNO76" s="23"/>
      <c r="WNP76" s="23"/>
      <c r="WNQ76" s="23"/>
      <c r="WNR76" s="23"/>
      <c r="WNS76" s="23"/>
      <c r="WNT76" s="23"/>
      <c r="WNU76" s="23"/>
      <c r="WNV76" s="23"/>
      <c r="WNW76" s="23"/>
      <c r="WNX76" s="23"/>
      <c r="WNY76" s="23"/>
      <c r="WNZ76" s="23"/>
      <c r="WOA76" s="23"/>
      <c r="WOB76" s="23"/>
      <c r="WOC76" s="23"/>
      <c r="WOD76" s="23"/>
      <c r="WOE76" s="23"/>
      <c r="WOF76" s="23"/>
      <c r="WOG76" s="23"/>
      <c r="WOH76" s="23"/>
      <c r="WOI76" s="23"/>
      <c r="WOJ76" s="23"/>
      <c r="WOK76" s="23"/>
      <c r="WOL76" s="23"/>
      <c r="WOM76" s="23"/>
      <c r="WON76" s="23"/>
      <c r="WOO76" s="23"/>
      <c r="WOP76" s="23"/>
      <c r="WOQ76" s="23"/>
      <c r="WOR76" s="23"/>
      <c r="WOS76" s="23"/>
      <c r="WOT76" s="23"/>
      <c r="WOU76" s="23"/>
      <c r="WOV76" s="23"/>
      <c r="WOW76" s="23"/>
      <c r="WOX76" s="23"/>
      <c r="WOY76" s="23"/>
      <c r="WOZ76" s="23"/>
      <c r="WPA76" s="23"/>
      <c r="WPB76" s="23"/>
      <c r="WPC76" s="23"/>
      <c r="WPD76" s="23"/>
      <c r="WPE76" s="23"/>
      <c r="WPF76" s="23"/>
      <c r="WPG76" s="23"/>
      <c r="WPH76" s="23"/>
      <c r="WPI76" s="23"/>
      <c r="WPJ76" s="23"/>
      <c r="WPK76" s="23"/>
      <c r="WPL76" s="23"/>
      <c r="WPM76" s="23"/>
      <c r="WPN76" s="23"/>
      <c r="WPO76" s="23"/>
      <c r="WPP76" s="23"/>
      <c r="WPQ76" s="23"/>
      <c r="WPR76" s="23"/>
      <c r="WPS76" s="23"/>
      <c r="WPT76" s="23"/>
      <c r="WPU76" s="23"/>
      <c r="WPV76" s="23"/>
      <c r="WPW76" s="23"/>
      <c r="WPX76" s="23"/>
      <c r="WPY76" s="23"/>
      <c r="WPZ76" s="23"/>
      <c r="WQA76" s="23"/>
      <c r="WQB76" s="23"/>
      <c r="WQC76" s="23"/>
      <c r="WQD76" s="23"/>
      <c r="WQE76" s="23"/>
      <c r="WQF76" s="23"/>
      <c r="WQG76" s="23"/>
      <c r="WQH76" s="23"/>
      <c r="WQI76" s="23"/>
      <c r="WQJ76" s="23"/>
      <c r="WQK76" s="23"/>
      <c r="WQL76" s="23"/>
      <c r="WQM76" s="23"/>
      <c r="WQN76" s="23"/>
      <c r="WQO76" s="23"/>
      <c r="WQP76" s="23"/>
      <c r="WQQ76" s="23"/>
      <c r="WQR76" s="23"/>
      <c r="WQS76" s="23"/>
      <c r="WQT76" s="23"/>
      <c r="WQU76" s="23"/>
      <c r="WQV76" s="23"/>
      <c r="WQW76" s="23"/>
      <c r="WQX76" s="23"/>
      <c r="WQY76" s="23"/>
      <c r="WQZ76" s="23"/>
      <c r="WRA76" s="23"/>
      <c r="WRB76" s="23"/>
      <c r="WRC76" s="23"/>
      <c r="WRD76" s="23"/>
      <c r="WRE76" s="23"/>
      <c r="WRF76" s="23"/>
      <c r="WRG76" s="23"/>
      <c r="WRH76" s="23"/>
      <c r="WRI76" s="23"/>
      <c r="WRJ76" s="23"/>
      <c r="WRK76" s="23"/>
      <c r="WRL76" s="23"/>
      <c r="WRM76" s="23"/>
      <c r="WRN76" s="23"/>
      <c r="WRO76" s="23"/>
      <c r="WRP76" s="23"/>
      <c r="WRQ76" s="23"/>
      <c r="WRR76" s="23"/>
      <c r="WRS76" s="23"/>
      <c r="WRT76" s="23"/>
      <c r="WRU76" s="23"/>
      <c r="WRV76" s="23"/>
      <c r="WRW76" s="23"/>
      <c r="WRX76" s="23"/>
      <c r="WRY76" s="23"/>
      <c r="WRZ76" s="23"/>
      <c r="WSA76" s="23"/>
      <c r="WSB76" s="23"/>
      <c r="WSC76" s="23"/>
      <c r="WSD76" s="23"/>
      <c r="WSE76" s="23"/>
      <c r="WSF76" s="23"/>
      <c r="WSG76" s="23"/>
      <c r="WSH76" s="23"/>
      <c r="WSI76" s="23"/>
      <c r="WSJ76" s="23"/>
      <c r="WSK76" s="23"/>
      <c r="WSL76" s="23"/>
      <c r="WSM76" s="23"/>
      <c r="WSN76" s="23"/>
      <c r="WSO76" s="23"/>
      <c r="WSP76" s="23"/>
      <c r="WSQ76" s="23"/>
      <c r="WSR76" s="23"/>
      <c r="WSS76" s="23"/>
      <c r="WST76" s="23"/>
      <c r="WSU76" s="23"/>
      <c r="WSV76" s="23"/>
      <c r="WSW76" s="23"/>
      <c r="WSX76" s="23"/>
      <c r="WSY76" s="23"/>
      <c r="WSZ76" s="23"/>
      <c r="WTA76" s="23"/>
      <c r="WTB76" s="23"/>
      <c r="WTC76" s="23"/>
      <c r="WTD76" s="23"/>
      <c r="WTE76" s="23"/>
      <c r="WTF76" s="23"/>
      <c r="WTG76" s="23"/>
      <c r="WTH76" s="23"/>
      <c r="WTI76" s="23"/>
      <c r="WTJ76" s="23"/>
      <c r="WTK76" s="23"/>
      <c r="WTL76" s="23"/>
      <c r="WTM76" s="23"/>
      <c r="WTN76" s="23"/>
      <c r="WTO76" s="23"/>
      <c r="WTP76" s="23"/>
      <c r="WTQ76" s="23"/>
      <c r="WTR76" s="23"/>
      <c r="WTS76" s="23"/>
      <c r="WTT76" s="23"/>
      <c r="WTU76" s="23"/>
      <c r="WTV76" s="23"/>
      <c r="WTW76" s="23"/>
      <c r="WTX76" s="23"/>
      <c r="WTY76" s="23"/>
      <c r="WTZ76" s="23"/>
      <c r="WUA76" s="23"/>
      <c r="WUB76" s="23"/>
      <c r="WUC76" s="23"/>
      <c r="WUD76" s="23"/>
      <c r="WUE76" s="23"/>
      <c r="WUF76" s="23"/>
      <c r="WUG76" s="23"/>
      <c r="WUH76" s="23"/>
      <c r="WUI76" s="23"/>
      <c r="WUJ76" s="23"/>
      <c r="WUK76" s="23"/>
      <c r="WUL76" s="23"/>
      <c r="WUM76" s="23"/>
      <c r="WUN76" s="23"/>
      <c r="WUO76" s="23"/>
      <c r="WUP76" s="23"/>
      <c r="WUQ76" s="23"/>
      <c r="WUR76" s="23"/>
      <c r="WUS76" s="23"/>
      <c r="WUT76" s="23"/>
      <c r="WUU76" s="23"/>
      <c r="WUV76" s="23"/>
      <c r="WUW76" s="23"/>
      <c r="WUX76" s="23"/>
      <c r="WUY76" s="23"/>
      <c r="WUZ76" s="23"/>
      <c r="WVA76" s="23"/>
      <c r="WVB76" s="23"/>
      <c r="WVC76" s="23"/>
      <c r="WVD76" s="23"/>
      <c r="WVE76" s="23"/>
      <c r="WVF76" s="23"/>
      <c r="WVG76" s="23"/>
      <c r="WVH76" s="23"/>
      <c r="WVI76" s="23"/>
      <c r="WVJ76" s="23"/>
      <c r="WVK76" s="23"/>
      <c r="WVL76" s="23"/>
      <c r="WVM76" s="23"/>
      <c r="WVN76" s="23"/>
      <c r="WVO76" s="23"/>
      <c r="WVP76" s="23"/>
      <c r="WVQ76" s="23"/>
      <c r="WVR76" s="23"/>
      <c r="WVS76" s="23"/>
      <c r="WVT76" s="23"/>
      <c r="WVU76" s="23"/>
      <c r="WVV76" s="23"/>
      <c r="WVW76" s="23"/>
      <c r="WVX76" s="23"/>
      <c r="WVY76" s="23"/>
      <c r="WVZ76" s="23"/>
      <c r="WWA76" s="23"/>
      <c r="WWB76" s="23"/>
      <c r="WWC76" s="23"/>
      <c r="WWD76" s="23"/>
      <c r="WWE76" s="23"/>
      <c r="WWF76" s="23"/>
      <c r="WWG76" s="23"/>
      <c r="WWH76" s="23"/>
      <c r="WWI76" s="23"/>
      <c r="WWJ76" s="23"/>
      <c r="WWK76" s="23"/>
      <c r="WWL76" s="23"/>
      <c r="WWM76" s="23"/>
      <c r="WWN76" s="23"/>
      <c r="WWO76" s="23"/>
      <c r="WWP76" s="23"/>
      <c r="WWQ76" s="23"/>
      <c r="WWR76" s="23"/>
      <c r="WWS76" s="23"/>
      <c r="WWT76" s="23"/>
      <c r="WWU76" s="23"/>
      <c r="WWV76" s="23"/>
      <c r="WWW76" s="23"/>
      <c r="WWX76" s="23"/>
      <c r="WWY76" s="23"/>
      <c r="WWZ76" s="23"/>
      <c r="WXA76" s="23"/>
      <c r="WXB76" s="23"/>
      <c r="WXC76" s="23"/>
      <c r="WXD76" s="23"/>
      <c r="WXE76" s="23"/>
      <c r="WXF76" s="23"/>
      <c r="WXG76" s="23"/>
      <c r="WXH76" s="23"/>
    </row>
    <row r="77" spans="4:16180" s="58" customFormat="1">
      <c r="D77" s="20"/>
      <c r="E77" s="21"/>
      <c r="F77" s="21"/>
      <c r="G77" s="177" t="s">
        <v>249</v>
      </c>
      <c r="H77" s="272"/>
      <c r="I77" s="269"/>
      <c r="J77" s="54" t="str">
        <f>IF(J76="Di luar zona 30h","&gt;30 hari",J76-Dashboard!J$12-1 &amp; " hari")</f>
        <v>&gt;30 hari</v>
      </c>
      <c r="K77" s="284"/>
      <c r="L77" s="284"/>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c r="AUU77" s="23"/>
      <c r="AUV77" s="23"/>
      <c r="AUW77" s="23"/>
      <c r="AUX77" s="23"/>
      <c r="AUY77" s="23"/>
      <c r="AUZ77" s="23"/>
      <c r="AVA77" s="23"/>
      <c r="AVB77" s="23"/>
      <c r="AVC77" s="23"/>
      <c r="AVD77" s="23"/>
      <c r="AVE77" s="23"/>
      <c r="AVF77" s="23"/>
      <c r="AVG77" s="23"/>
      <c r="AVH77" s="23"/>
      <c r="AVI77" s="23"/>
      <c r="AVJ77" s="23"/>
      <c r="AVK77" s="23"/>
      <c r="AVL77" s="23"/>
      <c r="AVM77" s="23"/>
      <c r="AVN77" s="23"/>
      <c r="AVO77" s="23"/>
      <c r="AVP77" s="23"/>
      <c r="AVQ77" s="23"/>
      <c r="AVR77" s="23"/>
      <c r="AVS77" s="23"/>
      <c r="AVT77" s="23"/>
      <c r="AVU77" s="23"/>
      <c r="AVV77" s="23"/>
      <c r="AVW77" s="23"/>
      <c r="AVX77" s="23"/>
      <c r="AVY77" s="23"/>
      <c r="AVZ77" s="23"/>
      <c r="AWA77" s="23"/>
      <c r="AWB77" s="23"/>
      <c r="AWC77" s="23"/>
      <c r="AWD77" s="23"/>
      <c r="AWE77" s="23"/>
      <c r="AWF77" s="23"/>
      <c r="AWG77" s="23"/>
      <c r="AWH77" s="23"/>
      <c r="AWI77" s="23"/>
      <c r="AWJ77" s="23"/>
      <c r="AWK77" s="23"/>
      <c r="AWL77" s="23"/>
      <c r="AWM77" s="23"/>
      <c r="AWN77" s="23"/>
      <c r="AWO77" s="23"/>
      <c r="AWP77" s="23"/>
      <c r="AWQ77" s="23"/>
      <c r="AWR77" s="23"/>
      <c r="AWS77" s="23"/>
      <c r="AWT77" s="23"/>
      <c r="AWU77" s="23"/>
      <c r="AWV77" s="23"/>
      <c r="AWW77" s="23"/>
      <c r="AWX77" s="23"/>
      <c r="AWY77" s="23"/>
      <c r="AWZ77" s="23"/>
      <c r="AXA77" s="23"/>
      <c r="AXB77" s="23"/>
      <c r="AXC77" s="23"/>
      <c r="AXD77" s="23"/>
      <c r="AXE77" s="23"/>
      <c r="AXF77" s="23"/>
      <c r="AXG77" s="23"/>
      <c r="AXH77" s="23"/>
      <c r="AXI77" s="23"/>
      <c r="AXJ77" s="23"/>
      <c r="AXK77" s="23"/>
      <c r="AXL77" s="23"/>
      <c r="AXM77" s="23"/>
      <c r="AXN77" s="23"/>
      <c r="AXO77" s="23"/>
      <c r="AXP77" s="23"/>
      <c r="AXQ77" s="23"/>
      <c r="AXR77" s="23"/>
      <c r="AXS77" s="23"/>
      <c r="AXT77" s="23"/>
      <c r="AXU77" s="23"/>
      <c r="AXV77" s="23"/>
      <c r="AXW77" s="23"/>
      <c r="AXX77" s="23"/>
      <c r="AXY77" s="23"/>
      <c r="AXZ77" s="23"/>
      <c r="AYA77" s="23"/>
      <c r="AYB77" s="23"/>
      <c r="AYC77" s="23"/>
      <c r="AYD77" s="23"/>
      <c r="AYE77" s="23"/>
      <c r="AYF77" s="23"/>
      <c r="AYG77" s="23"/>
      <c r="AYH77" s="23"/>
      <c r="AYI77" s="23"/>
      <c r="AYJ77" s="23"/>
      <c r="AYK77" s="23"/>
      <c r="AYL77" s="23"/>
      <c r="AYM77" s="23"/>
      <c r="AYN77" s="23"/>
      <c r="AYO77" s="23"/>
      <c r="AYP77" s="23"/>
      <c r="AYQ77" s="23"/>
      <c r="AYR77" s="23"/>
      <c r="AYS77" s="23"/>
      <c r="AYT77" s="23"/>
      <c r="AYU77" s="23"/>
      <c r="AYV77" s="23"/>
      <c r="AYW77" s="23"/>
      <c r="AYX77" s="23"/>
      <c r="AYY77" s="23"/>
      <c r="AYZ77" s="23"/>
      <c r="AZA77" s="23"/>
      <c r="AZB77" s="23"/>
      <c r="AZC77" s="23"/>
      <c r="AZD77" s="23"/>
      <c r="AZE77" s="23"/>
      <c r="AZF77" s="23"/>
      <c r="AZG77" s="23"/>
      <c r="AZH77" s="23"/>
      <c r="AZI77" s="23"/>
      <c r="AZJ77" s="23"/>
      <c r="AZK77" s="23"/>
      <c r="AZL77" s="23"/>
      <c r="AZM77" s="23"/>
      <c r="AZN77" s="23"/>
      <c r="AZO77" s="23"/>
      <c r="AZP77" s="23"/>
      <c r="AZQ77" s="23"/>
      <c r="AZR77" s="23"/>
      <c r="AZS77" s="23"/>
      <c r="AZT77" s="23"/>
      <c r="AZU77" s="23"/>
      <c r="AZV77" s="23"/>
      <c r="AZW77" s="23"/>
      <c r="AZX77" s="23"/>
      <c r="AZY77" s="23"/>
      <c r="AZZ77" s="23"/>
      <c r="BAA77" s="23"/>
      <c r="BAB77" s="23"/>
      <c r="BAC77" s="23"/>
      <c r="BAD77" s="23"/>
      <c r="BAE77" s="23"/>
      <c r="BAF77" s="23"/>
      <c r="BAG77" s="23"/>
      <c r="BAH77" s="23"/>
      <c r="BAI77" s="23"/>
      <c r="BAJ77" s="23"/>
      <c r="BAK77" s="23"/>
      <c r="BAL77" s="23"/>
      <c r="BAM77" s="23"/>
      <c r="BAN77" s="23"/>
      <c r="BAO77" s="23"/>
      <c r="BAP77" s="23"/>
      <c r="BAQ77" s="23"/>
      <c r="BAR77" s="23"/>
      <c r="BAS77" s="23"/>
      <c r="BAT77" s="23"/>
      <c r="BAU77" s="23"/>
      <c r="BAV77" s="23"/>
      <c r="BAW77" s="23"/>
      <c r="BAX77" s="23"/>
      <c r="BAY77" s="23"/>
      <c r="BAZ77" s="23"/>
      <c r="BBA77" s="23"/>
      <c r="BBB77" s="23"/>
      <c r="BBC77" s="23"/>
      <c r="BBD77" s="23"/>
      <c r="BBE77" s="23"/>
      <c r="BBF77" s="23"/>
      <c r="BBG77" s="23"/>
      <c r="BBH77" s="23"/>
      <c r="BBI77" s="23"/>
      <c r="BBJ77" s="23"/>
      <c r="BBK77" s="23"/>
      <c r="BBL77" s="23"/>
      <c r="BBM77" s="23"/>
      <c r="BBN77" s="23"/>
      <c r="BBO77" s="23"/>
      <c r="BBP77" s="23"/>
      <c r="BBQ77" s="23"/>
      <c r="BBR77" s="23"/>
      <c r="BBS77" s="23"/>
      <c r="BBT77" s="23"/>
      <c r="BBU77" s="23"/>
      <c r="BBV77" s="23"/>
      <c r="BBW77" s="23"/>
      <c r="BBX77" s="23"/>
      <c r="BBY77" s="23"/>
      <c r="BBZ77" s="23"/>
      <c r="BCA77" s="23"/>
      <c r="BCB77" s="23"/>
      <c r="BCC77" s="23"/>
      <c r="BCD77" s="23"/>
      <c r="BCE77" s="23"/>
      <c r="BCF77" s="23"/>
      <c r="BCG77" s="23"/>
      <c r="BCH77" s="23"/>
      <c r="BCI77" s="23"/>
      <c r="BCJ77" s="23"/>
      <c r="BCK77" s="23"/>
      <c r="BCL77" s="23"/>
      <c r="BCM77" s="23"/>
      <c r="BCN77" s="23"/>
      <c r="BCO77" s="23"/>
      <c r="BCP77" s="23"/>
      <c r="BCQ77" s="23"/>
      <c r="BCR77" s="23"/>
      <c r="BCS77" s="23"/>
      <c r="BCT77" s="23"/>
      <c r="BCU77" s="23"/>
      <c r="BCV77" s="23"/>
      <c r="BCW77" s="23"/>
      <c r="BCX77" s="23"/>
      <c r="BCY77" s="23"/>
      <c r="BCZ77" s="23"/>
      <c r="BDA77" s="23"/>
      <c r="BDB77" s="23"/>
      <c r="BDC77" s="23"/>
      <c r="BDD77" s="23"/>
      <c r="BDE77" s="23"/>
      <c r="BDF77" s="23"/>
      <c r="BDG77" s="23"/>
      <c r="BDH77" s="23"/>
      <c r="BDI77" s="23"/>
      <c r="BDJ77" s="23"/>
      <c r="BDK77" s="23"/>
      <c r="BDL77" s="23"/>
      <c r="BDM77" s="23"/>
      <c r="BDN77" s="23"/>
      <c r="BDO77" s="23"/>
      <c r="BDP77" s="23"/>
      <c r="BDQ77" s="23"/>
      <c r="BDR77" s="23"/>
      <c r="BDS77" s="23"/>
      <c r="BDT77" s="23"/>
      <c r="BDU77" s="23"/>
      <c r="BDV77" s="23"/>
      <c r="BDW77" s="23"/>
      <c r="BDX77" s="23"/>
      <c r="BDY77" s="23"/>
      <c r="BDZ77" s="23"/>
      <c r="BEA77" s="23"/>
      <c r="BEB77" s="23"/>
      <c r="BEC77" s="23"/>
      <c r="BED77" s="23"/>
      <c r="BEE77" s="23"/>
      <c r="BEF77" s="23"/>
      <c r="BEG77" s="23"/>
      <c r="BEH77" s="23"/>
      <c r="BEI77" s="23"/>
      <c r="BEJ77" s="23"/>
      <c r="BEK77" s="23"/>
      <c r="BEL77" s="23"/>
      <c r="BEM77" s="23"/>
      <c r="BEN77" s="23"/>
      <c r="BEO77" s="23"/>
      <c r="BEP77" s="23"/>
      <c r="BEQ77" s="23"/>
      <c r="BER77" s="23"/>
      <c r="BES77" s="23"/>
      <c r="BET77" s="23"/>
      <c r="BEU77" s="23"/>
      <c r="BEV77" s="23"/>
      <c r="BEW77" s="23"/>
      <c r="BEX77" s="23"/>
      <c r="BEY77" s="23"/>
      <c r="BEZ77" s="23"/>
      <c r="BFA77" s="23"/>
      <c r="BFB77" s="23"/>
      <c r="BFC77" s="23"/>
      <c r="BFD77" s="23"/>
      <c r="BFE77" s="23"/>
      <c r="BFF77" s="23"/>
      <c r="BFG77" s="23"/>
      <c r="BFH77" s="23"/>
      <c r="BFI77" s="23"/>
      <c r="BFJ77" s="23"/>
      <c r="BFK77" s="23"/>
      <c r="BFL77" s="23"/>
      <c r="BFM77" s="23"/>
      <c r="BFN77" s="23"/>
      <c r="BFO77" s="23"/>
      <c r="BFP77" s="23"/>
      <c r="BFQ77" s="23"/>
      <c r="BFR77" s="23"/>
      <c r="BFS77" s="23"/>
      <c r="BFT77" s="23"/>
      <c r="BFU77" s="23"/>
      <c r="BFV77" s="23"/>
      <c r="BFW77" s="23"/>
      <c r="BFX77" s="23"/>
      <c r="BFY77" s="23"/>
      <c r="BFZ77" s="23"/>
      <c r="BGA77" s="23"/>
      <c r="BGB77" s="23"/>
      <c r="BGC77" s="23"/>
      <c r="BGD77" s="23"/>
      <c r="BGE77" s="23"/>
      <c r="BGF77" s="23"/>
      <c r="BGG77" s="23"/>
      <c r="BGH77" s="23"/>
      <c r="BGI77" s="23"/>
      <c r="BGJ77" s="23"/>
      <c r="BGK77" s="23"/>
      <c r="BGL77" s="23"/>
      <c r="BGM77" s="23"/>
      <c r="BGN77" s="23"/>
      <c r="BGO77" s="23"/>
      <c r="BGP77" s="23"/>
      <c r="BGQ77" s="23"/>
      <c r="BGR77" s="23"/>
      <c r="BGS77" s="23"/>
      <c r="BGT77" s="23"/>
      <c r="BGU77" s="23"/>
      <c r="BGV77" s="23"/>
      <c r="BGW77" s="23"/>
      <c r="BGX77" s="23"/>
      <c r="BGY77" s="23"/>
      <c r="BGZ77" s="23"/>
      <c r="BHA77" s="23"/>
      <c r="BHB77" s="23"/>
      <c r="BHC77" s="23"/>
      <c r="BHD77" s="23"/>
      <c r="BHE77" s="23"/>
      <c r="BHF77" s="23"/>
      <c r="BHG77" s="23"/>
      <c r="BHH77" s="23"/>
      <c r="BHI77" s="23"/>
      <c r="BHJ77" s="23"/>
      <c r="BHK77" s="23"/>
      <c r="BHL77" s="23"/>
      <c r="BHM77" s="23"/>
      <c r="BHN77" s="23"/>
      <c r="BHO77" s="23"/>
      <c r="BHP77" s="23"/>
      <c r="BHQ77" s="23"/>
      <c r="BHR77" s="23"/>
      <c r="BHS77" s="23"/>
      <c r="BHT77" s="23"/>
      <c r="BHU77" s="23"/>
      <c r="BHV77" s="23"/>
      <c r="BHW77" s="23"/>
      <c r="BHX77" s="23"/>
      <c r="BHY77" s="23"/>
      <c r="BHZ77" s="23"/>
      <c r="BIA77" s="23"/>
      <c r="BIB77" s="23"/>
      <c r="BIC77" s="23"/>
      <c r="BID77" s="23"/>
      <c r="BIE77" s="23"/>
      <c r="BIF77" s="23"/>
      <c r="BIG77" s="23"/>
      <c r="BIH77" s="23"/>
      <c r="BII77" s="23"/>
      <c r="BIJ77" s="23"/>
      <c r="BIK77" s="23"/>
      <c r="BIL77" s="23"/>
      <c r="BIM77" s="23"/>
      <c r="BIN77" s="23"/>
      <c r="BIO77" s="23"/>
      <c r="BIP77" s="23"/>
      <c r="BIQ77" s="23"/>
      <c r="BIR77" s="23"/>
      <c r="BIS77" s="23"/>
      <c r="BIT77" s="23"/>
      <c r="BIU77" s="23"/>
      <c r="BIV77" s="23"/>
      <c r="BIW77" s="23"/>
      <c r="BIX77" s="23"/>
      <c r="BIY77" s="23"/>
      <c r="BIZ77" s="23"/>
      <c r="BJA77" s="23"/>
      <c r="BJB77" s="23"/>
      <c r="BJC77" s="23"/>
      <c r="BJD77" s="23"/>
      <c r="BJE77" s="23"/>
      <c r="BJF77" s="23"/>
      <c r="BJG77" s="23"/>
      <c r="BJH77" s="23"/>
      <c r="BJI77" s="23"/>
      <c r="BJJ77" s="23"/>
      <c r="BJK77" s="23"/>
      <c r="BJL77" s="23"/>
      <c r="BJM77" s="23"/>
      <c r="BJN77" s="23"/>
      <c r="BJO77" s="23"/>
      <c r="BJP77" s="23"/>
      <c r="BJQ77" s="23"/>
      <c r="BJR77" s="23"/>
      <c r="BJS77" s="23"/>
      <c r="BJT77" s="23"/>
      <c r="BJU77" s="23"/>
      <c r="BJV77" s="23"/>
      <c r="BJW77" s="23"/>
      <c r="BJX77" s="23"/>
      <c r="BJY77" s="23"/>
      <c r="BJZ77" s="23"/>
      <c r="BKA77" s="23"/>
      <c r="BKB77" s="23"/>
      <c r="BKC77" s="23"/>
      <c r="BKD77" s="23"/>
      <c r="BKE77" s="23"/>
      <c r="BKF77" s="23"/>
      <c r="BKG77" s="23"/>
      <c r="BKH77" s="23"/>
      <c r="BKI77" s="23"/>
      <c r="BKJ77" s="23"/>
      <c r="BKK77" s="23"/>
      <c r="BKL77" s="23"/>
      <c r="BKM77" s="23"/>
      <c r="BKN77" s="23"/>
      <c r="BKO77" s="23"/>
      <c r="BKP77" s="23"/>
      <c r="BKQ77" s="23"/>
      <c r="BKR77" s="23"/>
      <c r="BKS77" s="23"/>
      <c r="BKT77" s="23"/>
      <c r="BKU77" s="23"/>
      <c r="BKV77" s="23"/>
      <c r="BKW77" s="23"/>
      <c r="BKX77" s="23"/>
      <c r="BKY77" s="23"/>
      <c r="BKZ77" s="23"/>
      <c r="BLA77" s="23"/>
      <c r="BLB77" s="23"/>
      <c r="BLC77" s="23"/>
      <c r="BLD77" s="23"/>
      <c r="BLE77" s="23"/>
      <c r="BLF77" s="23"/>
      <c r="BLG77" s="23"/>
      <c r="BLH77" s="23"/>
      <c r="BLI77" s="23"/>
      <c r="BLJ77" s="23"/>
      <c r="BLK77" s="23"/>
      <c r="BLL77" s="23"/>
      <c r="BLM77" s="23"/>
      <c r="BLN77" s="23"/>
      <c r="BLO77" s="23"/>
      <c r="BLP77" s="23"/>
      <c r="BLQ77" s="23"/>
      <c r="BLR77" s="23"/>
      <c r="BLS77" s="23"/>
      <c r="BLT77" s="23"/>
      <c r="BLU77" s="23"/>
      <c r="BLV77" s="23"/>
      <c r="BLW77" s="23"/>
      <c r="BLX77" s="23"/>
      <c r="BLY77" s="23"/>
      <c r="BLZ77" s="23"/>
      <c r="BMA77" s="23"/>
      <c r="BMB77" s="23"/>
      <c r="BMC77" s="23"/>
      <c r="BMD77" s="23"/>
      <c r="BME77" s="23"/>
      <c r="BMF77" s="23"/>
      <c r="BMG77" s="23"/>
      <c r="BMH77" s="23"/>
      <c r="BMI77" s="23"/>
      <c r="BMJ77" s="23"/>
      <c r="BMK77" s="23"/>
      <c r="BML77" s="23"/>
      <c r="BMM77" s="23"/>
      <c r="BMN77" s="23"/>
      <c r="BMO77" s="23"/>
      <c r="BMP77" s="23"/>
      <c r="BMQ77" s="23"/>
      <c r="BMR77" s="23"/>
      <c r="BMS77" s="23"/>
      <c r="BMT77" s="23"/>
      <c r="BMU77" s="23"/>
      <c r="BMV77" s="23"/>
      <c r="BMW77" s="23"/>
      <c r="BMX77" s="23"/>
      <c r="BMY77" s="23"/>
      <c r="BMZ77" s="23"/>
      <c r="BNA77" s="23"/>
      <c r="BNB77" s="23"/>
      <c r="BNC77" s="23"/>
      <c r="BND77" s="23"/>
      <c r="BNE77" s="23"/>
      <c r="BNF77" s="23"/>
      <c r="BNG77" s="23"/>
      <c r="BNH77" s="23"/>
      <c r="BNI77" s="23"/>
      <c r="BNJ77" s="23"/>
      <c r="BNK77" s="23"/>
      <c r="BNL77" s="23"/>
      <c r="BNM77" s="23"/>
      <c r="BNN77" s="23"/>
      <c r="BNO77" s="23"/>
      <c r="BNP77" s="23"/>
      <c r="BNQ77" s="23"/>
      <c r="BNR77" s="23"/>
      <c r="BNS77" s="23"/>
      <c r="BNT77" s="23"/>
      <c r="BNU77" s="23"/>
      <c r="BNV77" s="23"/>
      <c r="BNW77" s="23"/>
      <c r="BNX77" s="23"/>
      <c r="BNY77" s="23"/>
      <c r="BNZ77" s="23"/>
      <c r="BOA77" s="23"/>
      <c r="BOB77" s="23"/>
      <c r="BOC77" s="23"/>
      <c r="BOD77" s="23"/>
      <c r="BOE77" s="23"/>
      <c r="BOF77" s="23"/>
      <c r="BOG77" s="23"/>
      <c r="BOH77" s="23"/>
      <c r="BOI77" s="23"/>
      <c r="BOJ77" s="23"/>
      <c r="BOK77" s="23"/>
      <c r="BOL77" s="23"/>
      <c r="BOM77" s="23"/>
      <c r="BON77" s="23"/>
      <c r="BOO77" s="23"/>
      <c r="BOP77" s="23"/>
      <c r="BOQ77" s="23"/>
      <c r="BOR77" s="23"/>
      <c r="BOS77" s="23"/>
      <c r="BOT77" s="23"/>
      <c r="BOU77" s="23"/>
      <c r="BOV77" s="23"/>
      <c r="BOW77" s="23"/>
      <c r="BOX77" s="23"/>
      <c r="BOY77" s="23"/>
      <c r="BOZ77" s="23"/>
      <c r="BPA77" s="23"/>
      <c r="BPB77" s="23"/>
      <c r="BPC77" s="23"/>
      <c r="BPD77" s="23"/>
      <c r="BPE77" s="23"/>
      <c r="BPF77" s="23"/>
      <c r="BPG77" s="23"/>
      <c r="BPH77" s="23"/>
      <c r="BPI77" s="23"/>
      <c r="BPJ77" s="23"/>
      <c r="BPK77" s="23"/>
      <c r="BPL77" s="23"/>
      <c r="BPM77" s="23"/>
      <c r="BPN77" s="23"/>
      <c r="BPO77" s="23"/>
      <c r="BPP77" s="23"/>
      <c r="BPQ77" s="23"/>
      <c r="BPR77" s="23"/>
      <c r="BPS77" s="23"/>
      <c r="BPT77" s="23"/>
      <c r="BPU77" s="23"/>
      <c r="BPV77" s="23"/>
      <c r="BPW77" s="23"/>
      <c r="BPX77" s="23"/>
      <c r="BPY77" s="23"/>
      <c r="BPZ77" s="23"/>
      <c r="BQA77" s="23"/>
      <c r="BQB77" s="23"/>
      <c r="BQC77" s="23"/>
      <c r="BQD77" s="23"/>
      <c r="BQE77" s="23"/>
      <c r="BQF77" s="23"/>
      <c r="BQG77" s="23"/>
      <c r="BQH77" s="23"/>
      <c r="BQI77" s="23"/>
      <c r="BQJ77" s="23"/>
      <c r="BQK77" s="23"/>
      <c r="BQL77" s="23"/>
      <c r="BQM77" s="23"/>
      <c r="BQN77" s="23"/>
      <c r="BQO77" s="23"/>
      <c r="BQP77" s="23"/>
      <c r="BQQ77" s="23"/>
      <c r="BQR77" s="23"/>
      <c r="BQS77" s="23"/>
      <c r="BQT77" s="23"/>
      <c r="BQU77" s="23"/>
      <c r="BQV77" s="23"/>
      <c r="BQW77" s="23"/>
      <c r="BQX77" s="23"/>
      <c r="BQY77" s="23"/>
      <c r="BQZ77" s="23"/>
      <c r="BRA77" s="23"/>
      <c r="BRB77" s="23"/>
      <c r="BRC77" s="23"/>
      <c r="BRD77" s="23"/>
      <c r="BRE77" s="23"/>
      <c r="BRF77" s="23"/>
      <c r="BRG77" s="23"/>
      <c r="BRH77" s="23"/>
      <c r="BRI77" s="23"/>
      <c r="BRJ77" s="23"/>
      <c r="BRK77" s="23"/>
      <c r="BRL77" s="23"/>
      <c r="BRM77" s="23"/>
      <c r="BRN77" s="23"/>
      <c r="BRO77" s="23"/>
      <c r="BRP77" s="23"/>
      <c r="BRQ77" s="23"/>
      <c r="BRR77" s="23"/>
      <c r="BRS77" s="23"/>
      <c r="BRT77" s="23"/>
      <c r="BRU77" s="23"/>
      <c r="BRV77" s="23"/>
      <c r="BRW77" s="23"/>
      <c r="BRX77" s="23"/>
      <c r="BRY77" s="23"/>
      <c r="BRZ77" s="23"/>
      <c r="BSA77" s="23"/>
      <c r="BSB77" s="23"/>
      <c r="BSC77" s="23"/>
      <c r="BSD77" s="23"/>
      <c r="BSE77" s="23"/>
      <c r="BSF77" s="23"/>
      <c r="BSG77" s="23"/>
      <c r="BSH77" s="23"/>
      <c r="BSI77" s="23"/>
      <c r="BSJ77" s="23"/>
      <c r="BSK77" s="23"/>
      <c r="BSL77" s="23"/>
      <c r="BSM77" s="23"/>
      <c r="BSN77" s="23"/>
      <c r="BSO77" s="23"/>
      <c r="BSP77" s="23"/>
      <c r="BSQ77" s="23"/>
      <c r="BSR77" s="23"/>
      <c r="BSS77" s="23"/>
      <c r="BST77" s="23"/>
      <c r="BSU77" s="23"/>
      <c r="BSV77" s="23"/>
      <c r="BSW77" s="23"/>
      <c r="BSX77" s="23"/>
      <c r="BSY77" s="23"/>
      <c r="BSZ77" s="23"/>
      <c r="BTA77" s="23"/>
      <c r="BTB77" s="23"/>
      <c r="BTC77" s="23"/>
      <c r="BTD77" s="23"/>
      <c r="BTE77" s="23"/>
      <c r="BTF77" s="23"/>
      <c r="BTG77" s="23"/>
      <c r="BTH77" s="23"/>
      <c r="BTI77" s="23"/>
      <c r="BTJ77" s="23"/>
      <c r="BTK77" s="23"/>
      <c r="BTL77" s="23"/>
      <c r="BTM77" s="23"/>
      <c r="BTN77" s="23"/>
      <c r="BTO77" s="23"/>
      <c r="BTP77" s="23"/>
      <c r="BTQ77" s="23"/>
      <c r="BTR77" s="23"/>
      <c r="BTS77" s="23"/>
      <c r="BTT77" s="23"/>
      <c r="BTU77" s="23"/>
      <c r="BTV77" s="23"/>
      <c r="BTW77" s="23"/>
      <c r="BTX77" s="23"/>
      <c r="BTY77" s="23"/>
      <c r="BTZ77" s="23"/>
      <c r="BUA77" s="23"/>
      <c r="BUB77" s="23"/>
      <c r="BUC77" s="23"/>
      <c r="BUD77" s="23"/>
      <c r="BUE77" s="23"/>
      <c r="BUF77" s="23"/>
      <c r="BUG77" s="23"/>
      <c r="BUH77" s="23"/>
      <c r="BUI77" s="23"/>
      <c r="BUJ77" s="23"/>
      <c r="BUK77" s="23"/>
      <c r="BUL77" s="23"/>
      <c r="BUM77" s="23"/>
      <c r="BUN77" s="23"/>
      <c r="BUO77" s="23"/>
      <c r="BUP77" s="23"/>
      <c r="BUQ77" s="23"/>
      <c r="BUR77" s="23"/>
      <c r="BUS77" s="23"/>
      <c r="BUT77" s="23"/>
      <c r="BUU77" s="23"/>
      <c r="BUV77" s="23"/>
      <c r="BUW77" s="23"/>
      <c r="BUX77" s="23"/>
      <c r="BUY77" s="23"/>
      <c r="BUZ77" s="23"/>
      <c r="BVA77" s="23"/>
      <c r="BVB77" s="23"/>
      <c r="BVC77" s="23"/>
      <c r="BVD77" s="23"/>
      <c r="BVE77" s="23"/>
      <c r="BVF77" s="23"/>
      <c r="BVG77" s="23"/>
      <c r="BVH77" s="23"/>
      <c r="BVI77" s="23"/>
      <c r="BVJ77" s="23"/>
      <c r="BVK77" s="23"/>
      <c r="BVL77" s="23"/>
      <c r="BVM77" s="23"/>
      <c r="BVN77" s="23"/>
      <c r="BVO77" s="23"/>
      <c r="BVP77" s="23"/>
      <c r="BVQ77" s="23"/>
      <c r="BVR77" s="23"/>
      <c r="BVS77" s="23"/>
      <c r="BVT77" s="23"/>
      <c r="BVU77" s="23"/>
      <c r="BVV77" s="23"/>
      <c r="BVW77" s="23"/>
      <c r="BVX77" s="23"/>
      <c r="BVY77" s="23"/>
      <c r="BVZ77" s="23"/>
      <c r="BWA77" s="23"/>
      <c r="BWB77" s="23"/>
      <c r="BWC77" s="23"/>
      <c r="BWD77" s="23"/>
      <c r="BWE77" s="23"/>
      <c r="BWF77" s="23"/>
      <c r="BWG77" s="23"/>
      <c r="BWH77" s="23"/>
      <c r="BWI77" s="23"/>
      <c r="BWJ77" s="23"/>
      <c r="BWK77" s="23"/>
      <c r="BWL77" s="23"/>
      <c r="BWM77" s="23"/>
      <c r="BWN77" s="23"/>
      <c r="BWO77" s="23"/>
      <c r="BWP77" s="23"/>
      <c r="BWQ77" s="23"/>
      <c r="BWR77" s="23"/>
      <c r="BWS77" s="23"/>
      <c r="BWT77" s="23"/>
      <c r="BWU77" s="23"/>
      <c r="BWV77" s="23"/>
      <c r="BWW77" s="23"/>
      <c r="BWX77" s="23"/>
      <c r="BWY77" s="23"/>
      <c r="BWZ77" s="23"/>
      <c r="BXA77" s="23"/>
      <c r="BXB77" s="23"/>
      <c r="BXC77" s="23"/>
      <c r="BXD77" s="23"/>
      <c r="BXE77" s="23"/>
      <c r="BXF77" s="23"/>
      <c r="BXG77" s="23"/>
      <c r="BXH77" s="23"/>
      <c r="BXI77" s="23"/>
      <c r="BXJ77" s="23"/>
      <c r="BXK77" s="23"/>
      <c r="BXL77" s="23"/>
      <c r="BXM77" s="23"/>
      <c r="BXN77" s="23"/>
      <c r="BXO77" s="23"/>
      <c r="BXP77" s="23"/>
      <c r="BXQ77" s="23"/>
      <c r="BXR77" s="23"/>
      <c r="BXS77" s="23"/>
      <c r="BXT77" s="23"/>
      <c r="BXU77" s="23"/>
      <c r="BXV77" s="23"/>
      <c r="BXW77" s="23"/>
      <c r="BXX77" s="23"/>
      <c r="BXY77" s="23"/>
      <c r="BXZ77" s="23"/>
      <c r="BYA77" s="23"/>
      <c r="BYB77" s="23"/>
      <c r="BYC77" s="23"/>
      <c r="BYD77" s="23"/>
      <c r="BYE77" s="23"/>
      <c r="BYF77" s="23"/>
      <c r="BYG77" s="23"/>
      <c r="BYH77" s="23"/>
      <c r="BYI77" s="23"/>
      <c r="BYJ77" s="23"/>
      <c r="BYK77" s="23"/>
      <c r="BYL77" s="23"/>
      <c r="BYM77" s="23"/>
      <c r="BYN77" s="23"/>
      <c r="BYO77" s="23"/>
      <c r="BYP77" s="23"/>
      <c r="BYQ77" s="23"/>
      <c r="BYR77" s="23"/>
      <c r="BYS77" s="23"/>
      <c r="BYT77" s="23"/>
      <c r="BYU77" s="23"/>
      <c r="BYV77" s="23"/>
      <c r="BYW77" s="23"/>
      <c r="BYX77" s="23"/>
      <c r="BYY77" s="23"/>
      <c r="BYZ77" s="23"/>
      <c r="BZA77" s="23"/>
      <c r="BZB77" s="23"/>
      <c r="BZC77" s="23"/>
      <c r="BZD77" s="23"/>
      <c r="BZE77" s="23"/>
      <c r="BZF77" s="23"/>
      <c r="BZG77" s="23"/>
      <c r="BZH77" s="23"/>
      <c r="BZI77" s="23"/>
      <c r="BZJ77" s="23"/>
      <c r="BZK77" s="23"/>
      <c r="BZL77" s="23"/>
      <c r="BZM77" s="23"/>
      <c r="BZN77" s="23"/>
      <c r="BZO77" s="23"/>
      <c r="BZP77" s="23"/>
      <c r="BZQ77" s="23"/>
      <c r="BZR77" s="23"/>
      <c r="BZS77" s="23"/>
      <c r="BZT77" s="23"/>
      <c r="BZU77" s="23"/>
      <c r="BZV77" s="23"/>
      <c r="BZW77" s="23"/>
      <c r="BZX77" s="23"/>
      <c r="BZY77" s="23"/>
      <c r="BZZ77" s="23"/>
      <c r="CAA77" s="23"/>
      <c r="CAB77" s="23"/>
      <c r="CAC77" s="23"/>
      <c r="CAD77" s="23"/>
      <c r="CAE77" s="23"/>
      <c r="CAF77" s="23"/>
      <c r="CAG77" s="23"/>
      <c r="CAH77" s="23"/>
      <c r="CAI77" s="23"/>
      <c r="CAJ77" s="23"/>
      <c r="CAK77" s="23"/>
      <c r="CAL77" s="23"/>
      <c r="CAM77" s="23"/>
      <c r="CAN77" s="23"/>
      <c r="CAO77" s="23"/>
      <c r="CAP77" s="23"/>
      <c r="CAQ77" s="23"/>
      <c r="CAR77" s="23"/>
      <c r="CAS77" s="23"/>
      <c r="CAT77" s="23"/>
      <c r="CAU77" s="23"/>
      <c r="CAV77" s="23"/>
      <c r="CAW77" s="23"/>
      <c r="CAX77" s="23"/>
      <c r="CAY77" s="23"/>
      <c r="CAZ77" s="23"/>
      <c r="CBA77" s="23"/>
      <c r="CBB77" s="23"/>
      <c r="CBC77" s="23"/>
      <c r="CBD77" s="23"/>
      <c r="CBE77" s="23"/>
      <c r="CBF77" s="23"/>
      <c r="CBG77" s="23"/>
      <c r="CBH77" s="23"/>
      <c r="CBI77" s="23"/>
      <c r="CBJ77" s="23"/>
      <c r="CBK77" s="23"/>
      <c r="CBL77" s="23"/>
      <c r="CBM77" s="23"/>
      <c r="CBN77" s="23"/>
      <c r="CBO77" s="23"/>
      <c r="CBP77" s="23"/>
      <c r="CBQ77" s="23"/>
      <c r="CBR77" s="23"/>
      <c r="CBS77" s="23"/>
      <c r="CBT77" s="23"/>
      <c r="CBU77" s="23"/>
      <c r="CBV77" s="23"/>
      <c r="CBW77" s="23"/>
      <c r="CBX77" s="23"/>
      <c r="CBY77" s="23"/>
      <c r="CBZ77" s="23"/>
      <c r="CCA77" s="23"/>
      <c r="CCB77" s="23"/>
      <c r="CCC77" s="23"/>
      <c r="CCD77" s="23"/>
      <c r="CCE77" s="23"/>
      <c r="CCF77" s="23"/>
      <c r="CCG77" s="23"/>
      <c r="CCH77" s="23"/>
      <c r="CCI77" s="23"/>
      <c r="CCJ77" s="23"/>
      <c r="CCK77" s="23"/>
      <c r="CCL77" s="23"/>
      <c r="CCM77" s="23"/>
      <c r="CCN77" s="23"/>
      <c r="CCO77" s="23"/>
      <c r="CCP77" s="23"/>
      <c r="CCQ77" s="23"/>
      <c r="CCR77" s="23"/>
      <c r="CCS77" s="23"/>
      <c r="CCT77" s="23"/>
      <c r="CCU77" s="23"/>
      <c r="CCV77" s="23"/>
      <c r="CCW77" s="23"/>
      <c r="CCX77" s="23"/>
      <c r="CCY77" s="23"/>
      <c r="CCZ77" s="23"/>
      <c r="CDA77" s="23"/>
      <c r="CDB77" s="23"/>
      <c r="CDC77" s="23"/>
      <c r="CDD77" s="23"/>
      <c r="CDE77" s="23"/>
      <c r="CDF77" s="23"/>
      <c r="CDG77" s="23"/>
      <c r="CDH77" s="23"/>
      <c r="CDI77" s="23"/>
      <c r="CDJ77" s="23"/>
      <c r="CDK77" s="23"/>
      <c r="CDL77" s="23"/>
      <c r="CDM77" s="23"/>
      <c r="CDN77" s="23"/>
      <c r="CDO77" s="23"/>
      <c r="CDP77" s="23"/>
      <c r="CDQ77" s="23"/>
      <c r="CDR77" s="23"/>
      <c r="CDS77" s="23"/>
      <c r="CDT77" s="23"/>
      <c r="CDU77" s="23"/>
      <c r="CDV77" s="23"/>
      <c r="CDW77" s="23"/>
      <c r="CDX77" s="23"/>
      <c r="CDY77" s="23"/>
      <c r="CDZ77" s="23"/>
      <c r="CEA77" s="23"/>
      <c r="CEB77" s="23"/>
      <c r="CEC77" s="23"/>
      <c r="CED77" s="23"/>
      <c r="CEE77" s="23"/>
      <c r="CEF77" s="23"/>
      <c r="CEG77" s="23"/>
      <c r="CEH77" s="23"/>
      <c r="CEI77" s="23"/>
      <c r="CEJ77" s="23"/>
      <c r="CEK77" s="23"/>
      <c r="CEL77" s="23"/>
      <c r="CEM77" s="23"/>
      <c r="CEN77" s="23"/>
      <c r="CEO77" s="23"/>
      <c r="CEP77" s="23"/>
      <c r="CEQ77" s="23"/>
      <c r="CER77" s="23"/>
      <c r="CES77" s="23"/>
      <c r="CET77" s="23"/>
      <c r="CEU77" s="23"/>
      <c r="CEV77" s="23"/>
      <c r="CEW77" s="23"/>
      <c r="CEX77" s="23"/>
      <c r="CEY77" s="23"/>
      <c r="CEZ77" s="23"/>
      <c r="CFA77" s="23"/>
      <c r="CFB77" s="23"/>
      <c r="CFC77" s="23"/>
      <c r="CFD77" s="23"/>
      <c r="CFE77" s="23"/>
      <c r="CFF77" s="23"/>
      <c r="CFG77" s="23"/>
      <c r="CFH77" s="23"/>
      <c r="CFI77" s="23"/>
      <c r="CFJ77" s="23"/>
      <c r="CFK77" s="23"/>
      <c r="CFL77" s="23"/>
      <c r="CFM77" s="23"/>
      <c r="CFN77" s="23"/>
      <c r="CFO77" s="23"/>
      <c r="CFP77" s="23"/>
      <c r="CFQ77" s="23"/>
      <c r="CFR77" s="23"/>
      <c r="CFS77" s="23"/>
      <c r="CFT77" s="23"/>
      <c r="CFU77" s="23"/>
      <c r="CFV77" s="23"/>
      <c r="CFW77" s="23"/>
      <c r="CFX77" s="23"/>
      <c r="CFY77" s="23"/>
      <c r="CFZ77" s="23"/>
      <c r="CGA77" s="23"/>
      <c r="CGB77" s="23"/>
      <c r="CGC77" s="23"/>
      <c r="CGD77" s="23"/>
      <c r="CGE77" s="23"/>
      <c r="CGF77" s="23"/>
      <c r="CGG77" s="23"/>
      <c r="CGH77" s="23"/>
      <c r="CGI77" s="23"/>
      <c r="CGJ77" s="23"/>
      <c r="CGK77" s="23"/>
      <c r="CGL77" s="23"/>
      <c r="CGM77" s="23"/>
      <c r="CGN77" s="23"/>
      <c r="CGO77" s="23"/>
      <c r="CGP77" s="23"/>
      <c r="CGQ77" s="23"/>
      <c r="CGR77" s="23"/>
      <c r="CGS77" s="23"/>
      <c r="CGT77" s="23"/>
      <c r="CGU77" s="23"/>
      <c r="CGV77" s="23"/>
      <c r="CGW77" s="23"/>
      <c r="CGX77" s="23"/>
      <c r="CGY77" s="23"/>
      <c r="CGZ77" s="23"/>
      <c r="CHA77" s="23"/>
      <c r="CHB77" s="23"/>
      <c r="CHC77" s="23"/>
      <c r="CHD77" s="23"/>
      <c r="CHE77" s="23"/>
      <c r="CHF77" s="23"/>
      <c r="CHG77" s="23"/>
      <c r="CHH77" s="23"/>
      <c r="CHI77" s="23"/>
      <c r="CHJ77" s="23"/>
      <c r="CHK77" s="23"/>
      <c r="CHL77" s="23"/>
      <c r="CHM77" s="23"/>
      <c r="CHN77" s="23"/>
      <c r="CHO77" s="23"/>
      <c r="CHP77" s="23"/>
      <c r="CHQ77" s="23"/>
      <c r="CHR77" s="23"/>
      <c r="CHS77" s="23"/>
      <c r="CHT77" s="23"/>
      <c r="CHU77" s="23"/>
      <c r="CHV77" s="23"/>
      <c r="CHW77" s="23"/>
      <c r="CHX77" s="23"/>
      <c r="CHY77" s="23"/>
      <c r="CHZ77" s="23"/>
      <c r="CIA77" s="23"/>
      <c r="CIB77" s="23"/>
      <c r="CIC77" s="23"/>
      <c r="CID77" s="23"/>
      <c r="CIE77" s="23"/>
      <c r="CIF77" s="23"/>
      <c r="CIG77" s="23"/>
      <c r="CIH77" s="23"/>
      <c r="CII77" s="23"/>
      <c r="CIJ77" s="23"/>
      <c r="CIK77" s="23"/>
      <c r="CIL77" s="23"/>
      <c r="CIM77" s="23"/>
      <c r="CIN77" s="23"/>
      <c r="CIO77" s="23"/>
      <c r="CIP77" s="23"/>
      <c r="CIQ77" s="23"/>
      <c r="CIR77" s="23"/>
      <c r="CIS77" s="23"/>
      <c r="CIT77" s="23"/>
      <c r="CIU77" s="23"/>
      <c r="CIV77" s="23"/>
      <c r="CIW77" s="23"/>
      <c r="CIX77" s="23"/>
      <c r="CIY77" s="23"/>
      <c r="CIZ77" s="23"/>
      <c r="CJA77" s="23"/>
      <c r="CJB77" s="23"/>
      <c r="CJC77" s="23"/>
      <c r="CJD77" s="23"/>
      <c r="CJE77" s="23"/>
      <c r="CJF77" s="23"/>
      <c r="CJG77" s="23"/>
      <c r="CJH77" s="23"/>
      <c r="CJI77" s="23"/>
      <c r="CJJ77" s="23"/>
      <c r="CJK77" s="23"/>
      <c r="CJL77" s="23"/>
      <c r="CJM77" s="23"/>
      <c r="CJN77" s="23"/>
      <c r="CJO77" s="23"/>
      <c r="CJP77" s="23"/>
      <c r="CJQ77" s="23"/>
      <c r="CJR77" s="23"/>
      <c r="CJS77" s="23"/>
      <c r="CJT77" s="23"/>
      <c r="CJU77" s="23"/>
      <c r="CJV77" s="23"/>
      <c r="CJW77" s="23"/>
      <c r="CJX77" s="23"/>
      <c r="CJY77" s="23"/>
      <c r="CJZ77" s="23"/>
      <c r="CKA77" s="23"/>
      <c r="CKB77" s="23"/>
      <c r="CKC77" s="23"/>
      <c r="CKD77" s="23"/>
      <c r="CKE77" s="23"/>
      <c r="CKF77" s="23"/>
      <c r="CKG77" s="23"/>
      <c r="CKH77" s="23"/>
      <c r="CKI77" s="23"/>
      <c r="CKJ77" s="23"/>
      <c r="CKK77" s="23"/>
      <c r="CKL77" s="23"/>
      <c r="CKM77" s="23"/>
      <c r="CKN77" s="23"/>
      <c r="CKO77" s="23"/>
      <c r="CKP77" s="23"/>
      <c r="CKQ77" s="23"/>
      <c r="CKR77" s="23"/>
      <c r="CKS77" s="23"/>
      <c r="CKT77" s="23"/>
      <c r="CKU77" s="23"/>
      <c r="CKV77" s="23"/>
      <c r="CKW77" s="23"/>
      <c r="CKX77" s="23"/>
      <c r="CKY77" s="23"/>
      <c r="CKZ77" s="23"/>
      <c r="CLA77" s="23"/>
      <c r="CLB77" s="23"/>
      <c r="CLC77" s="23"/>
      <c r="CLD77" s="23"/>
      <c r="CLE77" s="23"/>
      <c r="CLF77" s="23"/>
      <c r="CLG77" s="23"/>
      <c r="CLH77" s="23"/>
      <c r="CLI77" s="23"/>
      <c r="CLJ77" s="23"/>
      <c r="CLK77" s="23"/>
      <c r="CLL77" s="23"/>
      <c r="CLM77" s="23"/>
      <c r="CLN77" s="23"/>
      <c r="CLO77" s="23"/>
      <c r="CLP77" s="23"/>
      <c r="CLQ77" s="23"/>
      <c r="CLR77" s="23"/>
      <c r="CLS77" s="23"/>
      <c r="CLT77" s="23"/>
      <c r="CLU77" s="23"/>
      <c r="CLV77" s="23"/>
      <c r="CLW77" s="23"/>
      <c r="CLX77" s="23"/>
      <c r="CLY77" s="23"/>
      <c r="CLZ77" s="23"/>
      <c r="CMA77" s="23"/>
      <c r="CMB77" s="23"/>
      <c r="CMC77" s="23"/>
      <c r="CMD77" s="23"/>
      <c r="CME77" s="23"/>
      <c r="CMF77" s="23"/>
      <c r="CMG77" s="23"/>
      <c r="CMH77" s="23"/>
      <c r="CMI77" s="23"/>
      <c r="CMJ77" s="23"/>
      <c r="CMK77" s="23"/>
      <c r="CML77" s="23"/>
      <c r="CMM77" s="23"/>
      <c r="CMN77" s="23"/>
      <c r="CMO77" s="23"/>
      <c r="CMP77" s="23"/>
      <c r="CMQ77" s="23"/>
      <c r="CMR77" s="23"/>
      <c r="CMS77" s="23"/>
      <c r="CMT77" s="23"/>
      <c r="CMU77" s="23"/>
      <c r="CMV77" s="23"/>
      <c r="CMW77" s="23"/>
      <c r="CMX77" s="23"/>
      <c r="CMY77" s="23"/>
      <c r="CMZ77" s="23"/>
      <c r="CNA77" s="23"/>
      <c r="CNB77" s="23"/>
      <c r="CNC77" s="23"/>
      <c r="CND77" s="23"/>
      <c r="CNE77" s="23"/>
      <c r="CNF77" s="23"/>
      <c r="CNG77" s="23"/>
      <c r="CNH77" s="23"/>
      <c r="CNI77" s="23"/>
      <c r="CNJ77" s="23"/>
      <c r="CNK77" s="23"/>
      <c r="CNL77" s="23"/>
      <c r="CNM77" s="23"/>
      <c r="CNN77" s="23"/>
      <c r="CNO77" s="23"/>
      <c r="CNP77" s="23"/>
      <c r="CNQ77" s="23"/>
      <c r="CNR77" s="23"/>
      <c r="CNS77" s="23"/>
      <c r="CNT77" s="23"/>
      <c r="CNU77" s="23"/>
      <c r="CNV77" s="23"/>
      <c r="CNW77" s="23"/>
      <c r="CNX77" s="23"/>
      <c r="CNY77" s="23"/>
      <c r="CNZ77" s="23"/>
      <c r="COA77" s="23"/>
      <c r="COB77" s="23"/>
      <c r="COC77" s="23"/>
      <c r="COD77" s="23"/>
      <c r="COE77" s="23"/>
      <c r="COF77" s="23"/>
      <c r="COG77" s="23"/>
      <c r="COH77" s="23"/>
      <c r="COI77" s="23"/>
      <c r="COJ77" s="23"/>
      <c r="COK77" s="23"/>
      <c r="COL77" s="23"/>
      <c r="COM77" s="23"/>
      <c r="CON77" s="23"/>
      <c r="COO77" s="23"/>
      <c r="COP77" s="23"/>
      <c r="COQ77" s="23"/>
      <c r="COR77" s="23"/>
      <c r="COS77" s="23"/>
      <c r="COT77" s="23"/>
      <c r="COU77" s="23"/>
      <c r="COV77" s="23"/>
      <c r="COW77" s="23"/>
      <c r="COX77" s="23"/>
      <c r="COY77" s="23"/>
      <c r="COZ77" s="23"/>
      <c r="CPA77" s="23"/>
      <c r="CPB77" s="23"/>
      <c r="CPC77" s="23"/>
      <c r="CPD77" s="23"/>
      <c r="CPE77" s="23"/>
      <c r="CPF77" s="23"/>
      <c r="CPG77" s="23"/>
      <c r="CPH77" s="23"/>
      <c r="CPI77" s="23"/>
      <c r="CPJ77" s="23"/>
      <c r="CPK77" s="23"/>
      <c r="CPL77" s="23"/>
      <c r="CPM77" s="23"/>
      <c r="CPN77" s="23"/>
      <c r="CPO77" s="23"/>
      <c r="CPP77" s="23"/>
      <c r="CPQ77" s="23"/>
      <c r="CPR77" s="23"/>
      <c r="CPS77" s="23"/>
      <c r="CPT77" s="23"/>
      <c r="CPU77" s="23"/>
      <c r="CPV77" s="23"/>
      <c r="CPW77" s="23"/>
      <c r="CPX77" s="23"/>
      <c r="CPY77" s="23"/>
      <c r="CPZ77" s="23"/>
      <c r="CQA77" s="23"/>
      <c r="CQB77" s="23"/>
      <c r="CQC77" s="23"/>
      <c r="CQD77" s="23"/>
      <c r="CQE77" s="23"/>
      <c r="CQF77" s="23"/>
      <c r="CQG77" s="23"/>
      <c r="CQH77" s="23"/>
      <c r="CQI77" s="23"/>
      <c r="CQJ77" s="23"/>
      <c r="CQK77" s="23"/>
      <c r="CQL77" s="23"/>
      <c r="CQM77" s="23"/>
      <c r="CQN77" s="23"/>
      <c r="CQO77" s="23"/>
      <c r="CQP77" s="23"/>
      <c r="CQQ77" s="23"/>
      <c r="CQR77" s="23"/>
      <c r="CQS77" s="23"/>
      <c r="CQT77" s="23"/>
      <c r="CQU77" s="23"/>
      <c r="CQV77" s="23"/>
      <c r="CQW77" s="23"/>
      <c r="CQX77" s="23"/>
      <c r="CQY77" s="23"/>
      <c r="CQZ77" s="23"/>
      <c r="CRA77" s="23"/>
      <c r="CRB77" s="23"/>
      <c r="CRC77" s="23"/>
      <c r="CRD77" s="23"/>
      <c r="CRE77" s="23"/>
      <c r="CRF77" s="23"/>
      <c r="CRG77" s="23"/>
      <c r="CRH77" s="23"/>
      <c r="CRI77" s="23"/>
      <c r="CRJ77" s="23"/>
      <c r="CRK77" s="23"/>
      <c r="CRL77" s="23"/>
      <c r="CRM77" s="23"/>
      <c r="CRN77" s="23"/>
      <c r="CRO77" s="23"/>
      <c r="CRP77" s="23"/>
      <c r="CRQ77" s="23"/>
      <c r="CRR77" s="23"/>
      <c r="CRS77" s="23"/>
      <c r="CRT77" s="23"/>
      <c r="CRU77" s="23"/>
      <c r="CRV77" s="23"/>
      <c r="CRW77" s="23"/>
      <c r="CRX77" s="23"/>
      <c r="CRY77" s="23"/>
      <c r="CRZ77" s="23"/>
      <c r="CSA77" s="23"/>
      <c r="CSB77" s="23"/>
      <c r="CSC77" s="23"/>
      <c r="CSD77" s="23"/>
      <c r="CSE77" s="23"/>
      <c r="CSF77" s="23"/>
      <c r="CSG77" s="23"/>
      <c r="CSH77" s="23"/>
      <c r="CSI77" s="23"/>
      <c r="CSJ77" s="23"/>
      <c r="CSK77" s="23"/>
      <c r="CSL77" s="23"/>
      <c r="CSM77" s="23"/>
      <c r="CSN77" s="23"/>
      <c r="CSO77" s="23"/>
      <c r="CSP77" s="23"/>
      <c r="CSQ77" s="23"/>
      <c r="CSR77" s="23"/>
      <c r="CSS77" s="23"/>
      <c r="CST77" s="23"/>
      <c r="CSU77" s="23"/>
      <c r="CSV77" s="23"/>
      <c r="CSW77" s="23"/>
      <c r="CSX77" s="23"/>
      <c r="CSY77" s="23"/>
      <c r="CSZ77" s="23"/>
      <c r="CTA77" s="23"/>
      <c r="CTB77" s="23"/>
      <c r="CTC77" s="23"/>
      <c r="CTD77" s="23"/>
      <c r="CTE77" s="23"/>
      <c r="CTF77" s="23"/>
      <c r="CTG77" s="23"/>
      <c r="CTH77" s="23"/>
      <c r="CTI77" s="23"/>
      <c r="CTJ77" s="23"/>
      <c r="CTK77" s="23"/>
      <c r="CTL77" s="23"/>
      <c r="CTM77" s="23"/>
      <c r="CTN77" s="23"/>
      <c r="CTO77" s="23"/>
      <c r="CTP77" s="23"/>
      <c r="CTQ77" s="23"/>
      <c r="CTR77" s="23"/>
      <c r="CTS77" s="23"/>
      <c r="CTT77" s="23"/>
      <c r="CTU77" s="23"/>
      <c r="CTV77" s="23"/>
      <c r="CTW77" s="23"/>
      <c r="CTX77" s="23"/>
      <c r="CTY77" s="23"/>
      <c r="CTZ77" s="23"/>
      <c r="CUA77" s="23"/>
      <c r="CUB77" s="23"/>
      <c r="CUC77" s="23"/>
      <c r="CUD77" s="23"/>
      <c r="CUE77" s="23"/>
      <c r="CUF77" s="23"/>
      <c r="CUG77" s="23"/>
      <c r="CUH77" s="23"/>
      <c r="CUI77" s="23"/>
      <c r="CUJ77" s="23"/>
      <c r="CUK77" s="23"/>
      <c r="CUL77" s="23"/>
      <c r="CUM77" s="23"/>
      <c r="CUN77" s="23"/>
      <c r="CUO77" s="23"/>
      <c r="CUP77" s="23"/>
      <c r="CUQ77" s="23"/>
      <c r="CUR77" s="23"/>
      <c r="CUS77" s="23"/>
      <c r="CUT77" s="23"/>
      <c r="CUU77" s="23"/>
      <c r="CUV77" s="23"/>
      <c r="CUW77" s="23"/>
      <c r="CUX77" s="23"/>
      <c r="CUY77" s="23"/>
      <c r="CUZ77" s="23"/>
      <c r="CVA77" s="23"/>
      <c r="CVB77" s="23"/>
      <c r="CVC77" s="23"/>
      <c r="CVD77" s="23"/>
      <c r="CVE77" s="23"/>
      <c r="CVF77" s="23"/>
      <c r="CVG77" s="23"/>
      <c r="CVH77" s="23"/>
      <c r="CVI77" s="23"/>
      <c r="CVJ77" s="23"/>
      <c r="CVK77" s="23"/>
      <c r="CVL77" s="23"/>
      <c r="CVM77" s="23"/>
      <c r="CVN77" s="23"/>
      <c r="CVO77" s="23"/>
      <c r="CVP77" s="23"/>
      <c r="CVQ77" s="23"/>
      <c r="CVR77" s="23"/>
      <c r="CVS77" s="23"/>
      <c r="CVT77" s="23"/>
      <c r="CVU77" s="23"/>
      <c r="CVV77" s="23"/>
      <c r="CVW77" s="23"/>
      <c r="CVX77" s="23"/>
      <c r="CVY77" s="23"/>
      <c r="CVZ77" s="23"/>
      <c r="CWA77" s="23"/>
      <c r="CWB77" s="23"/>
      <c r="CWC77" s="23"/>
      <c r="CWD77" s="23"/>
      <c r="CWE77" s="23"/>
      <c r="CWF77" s="23"/>
      <c r="CWG77" s="23"/>
      <c r="CWH77" s="23"/>
      <c r="CWI77" s="23"/>
      <c r="CWJ77" s="23"/>
      <c r="CWK77" s="23"/>
      <c r="CWL77" s="23"/>
      <c r="CWM77" s="23"/>
      <c r="CWN77" s="23"/>
      <c r="CWO77" s="23"/>
      <c r="CWP77" s="23"/>
      <c r="CWQ77" s="23"/>
      <c r="CWR77" s="23"/>
      <c r="CWS77" s="23"/>
      <c r="CWT77" s="23"/>
      <c r="CWU77" s="23"/>
      <c r="CWV77" s="23"/>
      <c r="CWW77" s="23"/>
      <c r="CWX77" s="23"/>
      <c r="CWY77" s="23"/>
      <c r="CWZ77" s="23"/>
      <c r="CXA77" s="23"/>
      <c r="CXB77" s="23"/>
      <c r="CXC77" s="23"/>
      <c r="CXD77" s="23"/>
      <c r="CXE77" s="23"/>
      <c r="CXF77" s="23"/>
      <c r="CXG77" s="23"/>
      <c r="CXH77" s="23"/>
      <c r="CXI77" s="23"/>
      <c r="CXJ77" s="23"/>
      <c r="CXK77" s="23"/>
      <c r="CXL77" s="23"/>
      <c r="CXM77" s="23"/>
      <c r="CXN77" s="23"/>
      <c r="CXO77" s="23"/>
      <c r="CXP77" s="23"/>
      <c r="CXQ77" s="23"/>
      <c r="CXR77" s="23"/>
      <c r="CXS77" s="23"/>
      <c r="CXT77" s="23"/>
      <c r="CXU77" s="23"/>
      <c r="CXV77" s="23"/>
      <c r="CXW77" s="23"/>
      <c r="CXX77" s="23"/>
      <c r="CXY77" s="23"/>
      <c r="CXZ77" s="23"/>
      <c r="CYA77" s="23"/>
      <c r="CYB77" s="23"/>
      <c r="CYC77" s="23"/>
      <c r="CYD77" s="23"/>
      <c r="CYE77" s="23"/>
      <c r="CYF77" s="23"/>
      <c r="CYG77" s="23"/>
      <c r="CYH77" s="23"/>
      <c r="CYI77" s="23"/>
      <c r="CYJ77" s="23"/>
      <c r="CYK77" s="23"/>
      <c r="CYL77" s="23"/>
      <c r="CYM77" s="23"/>
      <c r="CYN77" s="23"/>
      <c r="CYO77" s="23"/>
      <c r="CYP77" s="23"/>
      <c r="CYQ77" s="23"/>
      <c r="CYR77" s="23"/>
      <c r="CYS77" s="23"/>
      <c r="CYT77" s="23"/>
      <c r="CYU77" s="23"/>
      <c r="CYV77" s="23"/>
      <c r="CYW77" s="23"/>
      <c r="CYX77" s="23"/>
      <c r="CYY77" s="23"/>
      <c r="CYZ77" s="23"/>
      <c r="CZA77" s="23"/>
      <c r="CZB77" s="23"/>
      <c r="CZC77" s="23"/>
      <c r="CZD77" s="23"/>
      <c r="CZE77" s="23"/>
      <c r="CZF77" s="23"/>
      <c r="CZG77" s="23"/>
      <c r="CZH77" s="23"/>
      <c r="CZI77" s="23"/>
      <c r="CZJ77" s="23"/>
      <c r="CZK77" s="23"/>
      <c r="CZL77" s="23"/>
      <c r="CZM77" s="23"/>
      <c r="CZN77" s="23"/>
      <c r="CZO77" s="23"/>
      <c r="CZP77" s="23"/>
      <c r="CZQ77" s="23"/>
      <c r="CZR77" s="23"/>
      <c r="CZS77" s="23"/>
      <c r="CZT77" s="23"/>
      <c r="CZU77" s="23"/>
      <c r="CZV77" s="23"/>
      <c r="CZW77" s="23"/>
      <c r="CZX77" s="23"/>
      <c r="CZY77" s="23"/>
      <c r="CZZ77" s="23"/>
      <c r="DAA77" s="23"/>
      <c r="DAB77" s="23"/>
      <c r="DAC77" s="23"/>
      <c r="DAD77" s="23"/>
      <c r="DAE77" s="23"/>
      <c r="DAF77" s="23"/>
      <c r="DAG77" s="23"/>
      <c r="DAH77" s="23"/>
      <c r="DAI77" s="23"/>
      <c r="DAJ77" s="23"/>
      <c r="DAK77" s="23"/>
      <c r="DAL77" s="23"/>
      <c r="DAM77" s="23"/>
      <c r="DAN77" s="23"/>
      <c r="DAO77" s="23"/>
      <c r="DAP77" s="23"/>
      <c r="DAQ77" s="23"/>
      <c r="DAR77" s="23"/>
      <c r="DAS77" s="23"/>
      <c r="DAT77" s="23"/>
      <c r="DAU77" s="23"/>
      <c r="DAV77" s="23"/>
      <c r="DAW77" s="23"/>
      <c r="DAX77" s="23"/>
      <c r="DAY77" s="23"/>
      <c r="DAZ77" s="23"/>
      <c r="DBA77" s="23"/>
      <c r="DBB77" s="23"/>
      <c r="DBC77" s="23"/>
      <c r="DBD77" s="23"/>
      <c r="DBE77" s="23"/>
      <c r="DBF77" s="23"/>
      <c r="DBG77" s="23"/>
      <c r="DBH77" s="23"/>
      <c r="DBI77" s="23"/>
      <c r="DBJ77" s="23"/>
      <c r="DBK77" s="23"/>
      <c r="DBL77" s="23"/>
      <c r="DBM77" s="23"/>
      <c r="DBN77" s="23"/>
      <c r="DBO77" s="23"/>
      <c r="DBP77" s="23"/>
      <c r="DBQ77" s="23"/>
      <c r="DBR77" s="23"/>
      <c r="DBS77" s="23"/>
      <c r="DBT77" s="23"/>
      <c r="DBU77" s="23"/>
      <c r="DBV77" s="23"/>
      <c r="DBW77" s="23"/>
      <c r="DBX77" s="23"/>
      <c r="DBY77" s="23"/>
      <c r="DBZ77" s="23"/>
      <c r="DCA77" s="23"/>
      <c r="DCB77" s="23"/>
      <c r="DCC77" s="23"/>
      <c r="DCD77" s="23"/>
      <c r="DCE77" s="23"/>
      <c r="DCF77" s="23"/>
      <c r="DCG77" s="23"/>
      <c r="DCH77" s="23"/>
      <c r="DCI77" s="23"/>
      <c r="DCJ77" s="23"/>
      <c r="DCK77" s="23"/>
      <c r="DCL77" s="23"/>
      <c r="DCM77" s="23"/>
      <c r="DCN77" s="23"/>
      <c r="DCO77" s="23"/>
      <c r="DCP77" s="23"/>
      <c r="DCQ77" s="23"/>
      <c r="DCR77" s="23"/>
      <c r="DCS77" s="23"/>
      <c r="DCT77" s="23"/>
      <c r="DCU77" s="23"/>
      <c r="DCV77" s="23"/>
      <c r="DCW77" s="23"/>
      <c r="DCX77" s="23"/>
      <c r="DCY77" s="23"/>
      <c r="DCZ77" s="23"/>
      <c r="DDA77" s="23"/>
      <c r="DDB77" s="23"/>
      <c r="DDC77" s="23"/>
      <c r="DDD77" s="23"/>
      <c r="DDE77" s="23"/>
      <c r="DDF77" s="23"/>
      <c r="DDG77" s="23"/>
      <c r="DDH77" s="23"/>
      <c r="DDI77" s="23"/>
      <c r="DDJ77" s="23"/>
      <c r="DDK77" s="23"/>
      <c r="DDL77" s="23"/>
      <c r="DDM77" s="23"/>
      <c r="DDN77" s="23"/>
      <c r="DDO77" s="23"/>
      <c r="DDP77" s="23"/>
      <c r="DDQ77" s="23"/>
      <c r="DDR77" s="23"/>
      <c r="DDS77" s="23"/>
      <c r="DDT77" s="23"/>
      <c r="DDU77" s="23"/>
      <c r="DDV77" s="23"/>
      <c r="DDW77" s="23"/>
      <c r="DDX77" s="23"/>
      <c r="DDY77" s="23"/>
      <c r="DDZ77" s="23"/>
      <c r="DEA77" s="23"/>
      <c r="DEB77" s="23"/>
      <c r="DEC77" s="23"/>
      <c r="DED77" s="23"/>
      <c r="DEE77" s="23"/>
      <c r="DEF77" s="23"/>
      <c r="DEG77" s="23"/>
      <c r="DEH77" s="23"/>
      <c r="DEI77" s="23"/>
      <c r="DEJ77" s="23"/>
      <c r="DEK77" s="23"/>
      <c r="DEL77" s="23"/>
      <c r="DEM77" s="23"/>
      <c r="DEN77" s="23"/>
      <c r="DEO77" s="23"/>
      <c r="DEP77" s="23"/>
      <c r="DEQ77" s="23"/>
      <c r="DER77" s="23"/>
      <c r="DES77" s="23"/>
      <c r="DET77" s="23"/>
      <c r="DEU77" s="23"/>
      <c r="DEV77" s="23"/>
      <c r="DEW77" s="23"/>
      <c r="DEX77" s="23"/>
      <c r="DEY77" s="23"/>
      <c r="DEZ77" s="23"/>
      <c r="DFA77" s="23"/>
      <c r="DFB77" s="23"/>
      <c r="DFC77" s="23"/>
      <c r="DFD77" s="23"/>
      <c r="DFE77" s="23"/>
      <c r="DFF77" s="23"/>
      <c r="DFG77" s="23"/>
      <c r="DFH77" s="23"/>
      <c r="DFI77" s="23"/>
      <c r="DFJ77" s="23"/>
      <c r="DFK77" s="23"/>
      <c r="DFL77" s="23"/>
      <c r="DFM77" s="23"/>
      <c r="DFN77" s="23"/>
      <c r="DFO77" s="23"/>
      <c r="DFP77" s="23"/>
      <c r="DFQ77" s="23"/>
      <c r="DFR77" s="23"/>
      <c r="DFS77" s="23"/>
      <c r="DFT77" s="23"/>
      <c r="DFU77" s="23"/>
      <c r="DFV77" s="23"/>
      <c r="DFW77" s="23"/>
      <c r="DFX77" s="23"/>
      <c r="DFY77" s="23"/>
      <c r="DFZ77" s="23"/>
      <c r="DGA77" s="23"/>
      <c r="DGB77" s="23"/>
      <c r="DGC77" s="23"/>
      <c r="DGD77" s="23"/>
      <c r="DGE77" s="23"/>
      <c r="DGF77" s="23"/>
      <c r="DGG77" s="23"/>
      <c r="DGH77" s="23"/>
      <c r="DGI77" s="23"/>
      <c r="DGJ77" s="23"/>
      <c r="DGK77" s="23"/>
      <c r="DGL77" s="23"/>
      <c r="DGM77" s="23"/>
      <c r="DGN77" s="23"/>
      <c r="DGO77" s="23"/>
      <c r="DGP77" s="23"/>
      <c r="DGQ77" s="23"/>
      <c r="DGR77" s="23"/>
      <c r="DGS77" s="23"/>
      <c r="DGT77" s="23"/>
      <c r="DGU77" s="23"/>
      <c r="DGV77" s="23"/>
      <c r="DGW77" s="23"/>
      <c r="DGX77" s="23"/>
      <c r="DGY77" s="23"/>
      <c r="DGZ77" s="23"/>
      <c r="DHA77" s="23"/>
      <c r="DHB77" s="23"/>
      <c r="DHC77" s="23"/>
      <c r="DHD77" s="23"/>
      <c r="DHE77" s="23"/>
      <c r="DHF77" s="23"/>
      <c r="DHG77" s="23"/>
      <c r="DHH77" s="23"/>
      <c r="DHI77" s="23"/>
      <c r="DHJ77" s="23"/>
      <c r="DHK77" s="23"/>
      <c r="DHL77" s="23"/>
      <c r="DHM77" s="23"/>
      <c r="DHN77" s="23"/>
      <c r="DHO77" s="23"/>
      <c r="DHP77" s="23"/>
      <c r="DHQ77" s="23"/>
      <c r="DHR77" s="23"/>
      <c r="DHS77" s="23"/>
      <c r="DHT77" s="23"/>
      <c r="DHU77" s="23"/>
      <c r="DHV77" s="23"/>
      <c r="DHW77" s="23"/>
      <c r="DHX77" s="23"/>
      <c r="DHY77" s="23"/>
      <c r="DHZ77" s="23"/>
      <c r="DIA77" s="23"/>
      <c r="DIB77" s="23"/>
      <c r="DIC77" s="23"/>
      <c r="DID77" s="23"/>
      <c r="DIE77" s="23"/>
      <c r="DIF77" s="23"/>
      <c r="DIG77" s="23"/>
      <c r="DIH77" s="23"/>
      <c r="DII77" s="23"/>
      <c r="DIJ77" s="23"/>
      <c r="DIK77" s="23"/>
      <c r="DIL77" s="23"/>
      <c r="DIM77" s="23"/>
      <c r="DIN77" s="23"/>
      <c r="DIO77" s="23"/>
      <c r="DIP77" s="23"/>
      <c r="DIQ77" s="23"/>
      <c r="DIR77" s="23"/>
      <c r="DIS77" s="23"/>
      <c r="DIT77" s="23"/>
      <c r="DIU77" s="23"/>
      <c r="DIV77" s="23"/>
      <c r="DIW77" s="23"/>
      <c r="DIX77" s="23"/>
      <c r="DIY77" s="23"/>
      <c r="DIZ77" s="23"/>
      <c r="DJA77" s="23"/>
      <c r="DJB77" s="23"/>
      <c r="DJC77" s="23"/>
      <c r="DJD77" s="23"/>
      <c r="DJE77" s="23"/>
      <c r="DJF77" s="23"/>
      <c r="DJG77" s="23"/>
      <c r="DJH77" s="23"/>
      <c r="DJI77" s="23"/>
      <c r="DJJ77" s="23"/>
      <c r="DJK77" s="23"/>
      <c r="DJL77" s="23"/>
      <c r="DJM77" s="23"/>
      <c r="DJN77" s="23"/>
      <c r="DJO77" s="23"/>
      <c r="DJP77" s="23"/>
      <c r="DJQ77" s="23"/>
      <c r="DJR77" s="23"/>
      <c r="DJS77" s="23"/>
      <c r="DJT77" s="23"/>
      <c r="DJU77" s="23"/>
      <c r="DJV77" s="23"/>
      <c r="DJW77" s="23"/>
      <c r="DJX77" s="23"/>
      <c r="DJY77" s="23"/>
      <c r="DJZ77" s="23"/>
      <c r="DKA77" s="23"/>
      <c r="DKB77" s="23"/>
      <c r="DKC77" s="23"/>
      <c r="DKD77" s="23"/>
      <c r="DKE77" s="23"/>
      <c r="DKF77" s="23"/>
      <c r="DKG77" s="23"/>
      <c r="DKH77" s="23"/>
      <c r="DKI77" s="23"/>
      <c r="DKJ77" s="23"/>
      <c r="DKK77" s="23"/>
      <c r="DKL77" s="23"/>
      <c r="DKM77" s="23"/>
      <c r="DKN77" s="23"/>
      <c r="DKO77" s="23"/>
      <c r="DKP77" s="23"/>
      <c r="DKQ77" s="23"/>
      <c r="DKR77" s="23"/>
      <c r="DKS77" s="23"/>
      <c r="DKT77" s="23"/>
      <c r="DKU77" s="23"/>
      <c r="DKV77" s="23"/>
      <c r="DKW77" s="23"/>
      <c r="DKX77" s="23"/>
      <c r="DKY77" s="23"/>
      <c r="DKZ77" s="23"/>
      <c r="DLA77" s="23"/>
      <c r="DLB77" s="23"/>
      <c r="DLC77" s="23"/>
      <c r="DLD77" s="23"/>
      <c r="DLE77" s="23"/>
      <c r="DLF77" s="23"/>
      <c r="DLG77" s="23"/>
      <c r="DLH77" s="23"/>
      <c r="DLI77" s="23"/>
      <c r="DLJ77" s="23"/>
      <c r="DLK77" s="23"/>
      <c r="DLL77" s="23"/>
      <c r="DLM77" s="23"/>
      <c r="DLN77" s="23"/>
      <c r="DLO77" s="23"/>
      <c r="DLP77" s="23"/>
      <c r="DLQ77" s="23"/>
      <c r="DLR77" s="23"/>
      <c r="DLS77" s="23"/>
      <c r="DLT77" s="23"/>
      <c r="DLU77" s="23"/>
      <c r="DLV77" s="23"/>
      <c r="DLW77" s="23"/>
      <c r="DLX77" s="23"/>
      <c r="DLY77" s="23"/>
      <c r="DLZ77" s="23"/>
      <c r="DMA77" s="23"/>
      <c r="DMB77" s="23"/>
      <c r="DMC77" s="23"/>
      <c r="DMD77" s="23"/>
      <c r="DME77" s="23"/>
      <c r="DMF77" s="23"/>
      <c r="DMG77" s="23"/>
      <c r="DMH77" s="23"/>
      <c r="DMI77" s="23"/>
      <c r="DMJ77" s="23"/>
      <c r="DMK77" s="23"/>
      <c r="DML77" s="23"/>
      <c r="DMM77" s="23"/>
      <c r="DMN77" s="23"/>
      <c r="DMO77" s="23"/>
      <c r="DMP77" s="23"/>
      <c r="DMQ77" s="23"/>
      <c r="DMR77" s="23"/>
      <c r="DMS77" s="23"/>
      <c r="DMT77" s="23"/>
      <c r="DMU77" s="23"/>
      <c r="DMV77" s="23"/>
      <c r="DMW77" s="23"/>
      <c r="DMX77" s="23"/>
      <c r="DMY77" s="23"/>
      <c r="DMZ77" s="23"/>
      <c r="DNA77" s="23"/>
      <c r="DNB77" s="23"/>
      <c r="DNC77" s="23"/>
      <c r="DND77" s="23"/>
      <c r="DNE77" s="23"/>
      <c r="DNF77" s="23"/>
      <c r="DNG77" s="23"/>
      <c r="DNH77" s="23"/>
      <c r="DNI77" s="23"/>
      <c r="DNJ77" s="23"/>
      <c r="DNK77" s="23"/>
      <c r="DNL77" s="23"/>
      <c r="DNM77" s="23"/>
      <c r="DNN77" s="23"/>
      <c r="DNO77" s="23"/>
      <c r="DNP77" s="23"/>
      <c r="DNQ77" s="23"/>
      <c r="DNR77" s="23"/>
      <c r="DNS77" s="23"/>
      <c r="DNT77" s="23"/>
      <c r="DNU77" s="23"/>
      <c r="DNV77" s="23"/>
      <c r="DNW77" s="23"/>
      <c r="DNX77" s="23"/>
      <c r="DNY77" s="23"/>
      <c r="DNZ77" s="23"/>
      <c r="DOA77" s="23"/>
      <c r="DOB77" s="23"/>
      <c r="DOC77" s="23"/>
      <c r="DOD77" s="23"/>
      <c r="DOE77" s="23"/>
      <c r="DOF77" s="23"/>
      <c r="DOG77" s="23"/>
      <c r="DOH77" s="23"/>
      <c r="DOI77" s="23"/>
      <c r="DOJ77" s="23"/>
      <c r="DOK77" s="23"/>
      <c r="DOL77" s="23"/>
      <c r="DOM77" s="23"/>
      <c r="DON77" s="23"/>
      <c r="DOO77" s="23"/>
      <c r="DOP77" s="23"/>
      <c r="DOQ77" s="23"/>
      <c r="DOR77" s="23"/>
      <c r="DOS77" s="23"/>
      <c r="DOT77" s="23"/>
      <c r="DOU77" s="23"/>
      <c r="DOV77" s="23"/>
      <c r="DOW77" s="23"/>
      <c r="DOX77" s="23"/>
      <c r="DOY77" s="23"/>
      <c r="DOZ77" s="23"/>
      <c r="DPA77" s="23"/>
      <c r="DPB77" s="23"/>
      <c r="DPC77" s="23"/>
      <c r="DPD77" s="23"/>
      <c r="DPE77" s="23"/>
      <c r="DPF77" s="23"/>
      <c r="DPG77" s="23"/>
      <c r="DPH77" s="23"/>
      <c r="DPI77" s="23"/>
      <c r="DPJ77" s="23"/>
      <c r="DPK77" s="23"/>
      <c r="DPL77" s="23"/>
      <c r="DPM77" s="23"/>
      <c r="DPN77" s="23"/>
      <c r="DPO77" s="23"/>
      <c r="DPP77" s="23"/>
      <c r="DPQ77" s="23"/>
      <c r="DPR77" s="23"/>
      <c r="DPS77" s="23"/>
      <c r="DPT77" s="23"/>
      <c r="DPU77" s="23"/>
      <c r="DPV77" s="23"/>
      <c r="DPW77" s="23"/>
      <c r="DPX77" s="23"/>
      <c r="DPY77" s="23"/>
      <c r="DPZ77" s="23"/>
      <c r="DQA77" s="23"/>
      <c r="DQB77" s="23"/>
      <c r="DQC77" s="23"/>
      <c r="DQD77" s="23"/>
      <c r="DQE77" s="23"/>
      <c r="DQF77" s="23"/>
      <c r="DQG77" s="23"/>
      <c r="DQH77" s="23"/>
      <c r="DQI77" s="23"/>
      <c r="DQJ77" s="23"/>
      <c r="DQK77" s="23"/>
      <c r="DQL77" s="23"/>
      <c r="DQM77" s="23"/>
      <c r="DQN77" s="23"/>
      <c r="DQO77" s="23"/>
      <c r="DQP77" s="23"/>
      <c r="DQQ77" s="23"/>
      <c r="DQR77" s="23"/>
      <c r="DQS77" s="23"/>
      <c r="DQT77" s="23"/>
      <c r="DQU77" s="23"/>
      <c r="DQV77" s="23"/>
      <c r="DQW77" s="23"/>
      <c r="DQX77" s="23"/>
      <c r="DQY77" s="23"/>
      <c r="DQZ77" s="23"/>
      <c r="DRA77" s="23"/>
      <c r="DRB77" s="23"/>
      <c r="DRC77" s="23"/>
      <c r="DRD77" s="23"/>
      <c r="DRE77" s="23"/>
      <c r="DRF77" s="23"/>
      <c r="DRG77" s="23"/>
      <c r="DRH77" s="23"/>
      <c r="DRI77" s="23"/>
      <c r="DRJ77" s="23"/>
      <c r="DRK77" s="23"/>
      <c r="DRL77" s="23"/>
      <c r="DRM77" s="23"/>
      <c r="DRN77" s="23"/>
      <c r="DRO77" s="23"/>
      <c r="DRP77" s="23"/>
      <c r="DRQ77" s="23"/>
      <c r="DRR77" s="23"/>
      <c r="DRS77" s="23"/>
      <c r="DRT77" s="23"/>
      <c r="DRU77" s="23"/>
      <c r="DRV77" s="23"/>
      <c r="DRW77" s="23"/>
      <c r="DRX77" s="23"/>
      <c r="DRY77" s="23"/>
      <c r="DRZ77" s="23"/>
      <c r="DSA77" s="23"/>
      <c r="DSB77" s="23"/>
      <c r="DSC77" s="23"/>
      <c r="DSD77" s="23"/>
      <c r="DSE77" s="23"/>
      <c r="DSF77" s="23"/>
      <c r="DSG77" s="23"/>
      <c r="DSH77" s="23"/>
      <c r="DSI77" s="23"/>
      <c r="DSJ77" s="23"/>
      <c r="DSK77" s="23"/>
      <c r="DSL77" s="23"/>
      <c r="DSM77" s="23"/>
      <c r="DSN77" s="23"/>
      <c r="DSO77" s="23"/>
      <c r="DSP77" s="23"/>
      <c r="DSQ77" s="23"/>
      <c r="DSR77" s="23"/>
      <c r="DSS77" s="23"/>
      <c r="DST77" s="23"/>
      <c r="DSU77" s="23"/>
      <c r="DSV77" s="23"/>
      <c r="DSW77" s="23"/>
      <c r="DSX77" s="23"/>
      <c r="DSY77" s="23"/>
      <c r="DSZ77" s="23"/>
      <c r="DTA77" s="23"/>
      <c r="DTB77" s="23"/>
      <c r="DTC77" s="23"/>
      <c r="DTD77" s="23"/>
      <c r="DTE77" s="23"/>
      <c r="DTF77" s="23"/>
      <c r="DTG77" s="23"/>
      <c r="DTH77" s="23"/>
      <c r="DTI77" s="23"/>
      <c r="DTJ77" s="23"/>
      <c r="DTK77" s="23"/>
      <c r="DTL77" s="23"/>
      <c r="DTM77" s="23"/>
      <c r="DTN77" s="23"/>
      <c r="DTO77" s="23"/>
      <c r="DTP77" s="23"/>
      <c r="DTQ77" s="23"/>
      <c r="DTR77" s="23"/>
      <c r="DTS77" s="23"/>
      <c r="DTT77" s="23"/>
      <c r="DTU77" s="23"/>
      <c r="DTV77" s="23"/>
      <c r="DTW77" s="23"/>
      <c r="DTX77" s="23"/>
      <c r="DTY77" s="23"/>
      <c r="DTZ77" s="23"/>
      <c r="DUA77" s="23"/>
      <c r="DUB77" s="23"/>
      <c r="DUC77" s="23"/>
      <c r="DUD77" s="23"/>
      <c r="DUE77" s="23"/>
      <c r="DUF77" s="23"/>
      <c r="DUG77" s="23"/>
      <c r="DUH77" s="23"/>
      <c r="DUI77" s="23"/>
      <c r="DUJ77" s="23"/>
      <c r="DUK77" s="23"/>
      <c r="DUL77" s="23"/>
      <c r="DUM77" s="23"/>
      <c r="DUN77" s="23"/>
      <c r="DUO77" s="23"/>
      <c r="DUP77" s="23"/>
      <c r="DUQ77" s="23"/>
      <c r="DUR77" s="23"/>
      <c r="DUS77" s="23"/>
      <c r="DUT77" s="23"/>
      <c r="DUU77" s="23"/>
      <c r="DUV77" s="23"/>
      <c r="DUW77" s="23"/>
      <c r="DUX77" s="23"/>
      <c r="DUY77" s="23"/>
      <c r="DUZ77" s="23"/>
      <c r="DVA77" s="23"/>
      <c r="DVB77" s="23"/>
      <c r="DVC77" s="23"/>
      <c r="DVD77" s="23"/>
      <c r="DVE77" s="23"/>
      <c r="DVF77" s="23"/>
      <c r="DVG77" s="23"/>
      <c r="DVH77" s="23"/>
      <c r="DVI77" s="23"/>
      <c r="DVJ77" s="23"/>
      <c r="DVK77" s="23"/>
      <c r="DVL77" s="23"/>
      <c r="DVM77" s="23"/>
      <c r="DVN77" s="23"/>
      <c r="DVO77" s="23"/>
      <c r="DVP77" s="23"/>
      <c r="DVQ77" s="23"/>
      <c r="DVR77" s="23"/>
      <c r="DVS77" s="23"/>
      <c r="DVT77" s="23"/>
      <c r="DVU77" s="23"/>
      <c r="DVV77" s="23"/>
      <c r="DVW77" s="23"/>
      <c r="DVX77" s="23"/>
      <c r="DVY77" s="23"/>
      <c r="DVZ77" s="23"/>
      <c r="DWA77" s="23"/>
      <c r="DWB77" s="23"/>
      <c r="DWC77" s="23"/>
      <c r="DWD77" s="23"/>
      <c r="DWE77" s="23"/>
      <c r="DWF77" s="23"/>
      <c r="DWG77" s="23"/>
      <c r="DWH77" s="23"/>
      <c r="DWI77" s="23"/>
      <c r="DWJ77" s="23"/>
      <c r="DWK77" s="23"/>
      <c r="DWL77" s="23"/>
      <c r="DWM77" s="23"/>
      <c r="DWN77" s="23"/>
      <c r="DWO77" s="23"/>
      <c r="DWP77" s="23"/>
      <c r="DWQ77" s="23"/>
      <c r="DWR77" s="23"/>
      <c r="DWS77" s="23"/>
      <c r="DWT77" s="23"/>
      <c r="DWU77" s="23"/>
      <c r="DWV77" s="23"/>
      <c r="DWW77" s="23"/>
      <c r="DWX77" s="23"/>
      <c r="DWY77" s="23"/>
      <c r="DWZ77" s="23"/>
      <c r="DXA77" s="23"/>
      <c r="DXB77" s="23"/>
      <c r="DXC77" s="23"/>
      <c r="DXD77" s="23"/>
      <c r="DXE77" s="23"/>
      <c r="DXF77" s="23"/>
      <c r="DXG77" s="23"/>
      <c r="DXH77" s="23"/>
      <c r="DXI77" s="23"/>
      <c r="DXJ77" s="23"/>
      <c r="DXK77" s="23"/>
      <c r="DXL77" s="23"/>
      <c r="DXM77" s="23"/>
      <c r="DXN77" s="23"/>
      <c r="DXO77" s="23"/>
      <c r="DXP77" s="23"/>
      <c r="DXQ77" s="23"/>
      <c r="DXR77" s="23"/>
      <c r="DXS77" s="23"/>
      <c r="DXT77" s="23"/>
      <c r="DXU77" s="23"/>
      <c r="DXV77" s="23"/>
      <c r="DXW77" s="23"/>
      <c r="DXX77" s="23"/>
      <c r="DXY77" s="23"/>
      <c r="DXZ77" s="23"/>
      <c r="DYA77" s="23"/>
      <c r="DYB77" s="23"/>
      <c r="DYC77" s="23"/>
      <c r="DYD77" s="23"/>
      <c r="DYE77" s="23"/>
      <c r="DYF77" s="23"/>
      <c r="DYG77" s="23"/>
      <c r="DYH77" s="23"/>
      <c r="DYI77" s="23"/>
      <c r="DYJ77" s="23"/>
      <c r="DYK77" s="23"/>
      <c r="DYL77" s="23"/>
      <c r="DYM77" s="23"/>
      <c r="DYN77" s="23"/>
      <c r="DYO77" s="23"/>
      <c r="DYP77" s="23"/>
      <c r="DYQ77" s="23"/>
      <c r="DYR77" s="23"/>
      <c r="DYS77" s="23"/>
      <c r="DYT77" s="23"/>
      <c r="DYU77" s="23"/>
      <c r="DYV77" s="23"/>
      <c r="DYW77" s="23"/>
      <c r="DYX77" s="23"/>
      <c r="DYY77" s="23"/>
      <c r="DYZ77" s="23"/>
      <c r="DZA77" s="23"/>
      <c r="DZB77" s="23"/>
      <c r="DZC77" s="23"/>
      <c r="DZD77" s="23"/>
      <c r="DZE77" s="23"/>
      <c r="DZF77" s="23"/>
      <c r="DZG77" s="23"/>
      <c r="DZH77" s="23"/>
      <c r="DZI77" s="23"/>
      <c r="DZJ77" s="23"/>
      <c r="DZK77" s="23"/>
      <c r="DZL77" s="23"/>
      <c r="DZM77" s="23"/>
      <c r="DZN77" s="23"/>
      <c r="DZO77" s="23"/>
      <c r="DZP77" s="23"/>
      <c r="DZQ77" s="23"/>
      <c r="DZR77" s="23"/>
      <c r="DZS77" s="23"/>
      <c r="DZT77" s="23"/>
      <c r="DZU77" s="23"/>
      <c r="DZV77" s="23"/>
      <c r="DZW77" s="23"/>
      <c r="DZX77" s="23"/>
      <c r="DZY77" s="23"/>
      <c r="DZZ77" s="23"/>
      <c r="EAA77" s="23"/>
      <c r="EAB77" s="23"/>
      <c r="EAC77" s="23"/>
      <c r="EAD77" s="23"/>
      <c r="EAE77" s="23"/>
      <c r="EAF77" s="23"/>
      <c r="EAG77" s="23"/>
      <c r="EAH77" s="23"/>
      <c r="EAI77" s="23"/>
      <c r="EAJ77" s="23"/>
      <c r="EAK77" s="23"/>
      <c r="EAL77" s="23"/>
      <c r="EAM77" s="23"/>
      <c r="EAN77" s="23"/>
      <c r="EAO77" s="23"/>
      <c r="EAP77" s="23"/>
      <c r="EAQ77" s="23"/>
      <c r="EAR77" s="23"/>
      <c r="EAS77" s="23"/>
      <c r="EAT77" s="23"/>
      <c r="EAU77" s="23"/>
      <c r="EAV77" s="23"/>
      <c r="EAW77" s="23"/>
      <c r="EAX77" s="23"/>
      <c r="EAY77" s="23"/>
      <c r="EAZ77" s="23"/>
      <c r="EBA77" s="23"/>
      <c r="EBB77" s="23"/>
      <c r="EBC77" s="23"/>
      <c r="EBD77" s="23"/>
      <c r="EBE77" s="23"/>
      <c r="EBF77" s="23"/>
      <c r="EBG77" s="23"/>
      <c r="EBH77" s="23"/>
      <c r="EBI77" s="23"/>
      <c r="EBJ77" s="23"/>
      <c r="EBK77" s="23"/>
      <c r="EBL77" s="23"/>
      <c r="EBM77" s="23"/>
      <c r="EBN77" s="23"/>
      <c r="EBO77" s="23"/>
      <c r="EBP77" s="23"/>
      <c r="EBQ77" s="23"/>
      <c r="EBR77" s="23"/>
      <c r="EBS77" s="23"/>
      <c r="EBT77" s="23"/>
      <c r="EBU77" s="23"/>
      <c r="EBV77" s="23"/>
      <c r="EBW77" s="23"/>
      <c r="EBX77" s="23"/>
      <c r="EBY77" s="23"/>
      <c r="EBZ77" s="23"/>
      <c r="ECA77" s="23"/>
      <c r="ECB77" s="23"/>
      <c r="ECC77" s="23"/>
      <c r="ECD77" s="23"/>
      <c r="ECE77" s="23"/>
      <c r="ECF77" s="23"/>
      <c r="ECG77" s="23"/>
      <c r="ECH77" s="23"/>
      <c r="ECI77" s="23"/>
      <c r="ECJ77" s="23"/>
      <c r="ECK77" s="23"/>
      <c r="ECL77" s="23"/>
      <c r="ECM77" s="23"/>
      <c r="ECN77" s="23"/>
      <c r="ECO77" s="23"/>
      <c r="ECP77" s="23"/>
      <c r="ECQ77" s="23"/>
      <c r="ECR77" s="23"/>
      <c r="ECS77" s="23"/>
      <c r="ECT77" s="23"/>
      <c r="ECU77" s="23"/>
      <c r="ECV77" s="23"/>
      <c r="ECW77" s="23"/>
      <c r="ECX77" s="23"/>
      <c r="ECY77" s="23"/>
      <c r="ECZ77" s="23"/>
      <c r="EDA77" s="23"/>
      <c r="EDB77" s="23"/>
      <c r="EDC77" s="23"/>
      <c r="EDD77" s="23"/>
      <c r="EDE77" s="23"/>
      <c r="EDF77" s="23"/>
      <c r="EDG77" s="23"/>
      <c r="EDH77" s="23"/>
      <c r="EDI77" s="23"/>
      <c r="EDJ77" s="23"/>
      <c r="EDK77" s="23"/>
      <c r="EDL77" s="23"/>
      <c r="EDM77" s="23"/>
      <c r="EDN77" s="23"/>
      <c r="EDO77" s="23"/>
      <c r="EDP77" s="23"/>
      <c r="EDQ77" s="23"/>
      <c r="EDR77" s="23"/>
      <c r="EDS77" s="23"/>
      <c r="EDT77" s="23"/>
      <c r="EDU77" s="23"/>
      <c r="EDV77" s="23"/>
      <c r="EDW77" s="23"/>
      <c r="EDX77" s="23"/>
      <c r="EDY77" s="23"/>
      <c r="EDZ77" s="23"/>
      <c r="EEA77" s="23"/>
      <c r="EEB77" s="23"/>
      <c r="EEC77" s="23"/>
      <c r="EED77" s="23"/>
      <c r="EEE77" s="23"/>
      <c r="EEF77" s="23"/>
      <c r="EEG77" s="23"/>
      <c r="EEH77" s="23"/>
      <c r="EEI77" s="23"/>
      <c r="EEJ77" s="23"/>
      <c r="EEK77" s="23"/>
      <c r="EEL77" s="23"/>
      <c r="EEM77" s="23"/>
      <c r="EEN77" s="23"/>
      <c r="EEO77" s="23"/>
      <c r="EEP77" s="23"/>
      <c r="EEQ77" s="23"/>
      <c r="EER77" s="23"/>
      <c r="EES77" s="23"/>
      <c r="EET77" s="23"/>
      <c r="EEU77" s="23"/>
      <c r="EEV77" s="23"/>
      <c r="EEW77" s="23"/>
      <c r="EEX77" s="23"/>
      <c r="EEY77" s="23"/>
      <c r="EEZ77" s="23"/>
      <c r="EFA77" s="23"/>
      <c r="EFB77" s="23"/>
      <c r="EFC77" s="23"/>
      <c r="EFD77" s="23"/>
      <c r="EFE77" s="23"/>
      <c r="EFF77" s="23"/>
      <c r="EFG77" s="23"/>
      <c r="EFH77" s="23"/>
      <c r="EFI77" s="23"/>
      <c r="EFJ77" s="23"/>
      <c r="EFK77" s="23"/>
      <c r="EFL77" s="23"/>
      <c r="EFM77" s="23"/>
      <c r="EFN77" s="23"/>
      <c r="EFO77" s="23"/>
      <c r="EFP77" s="23"/>
      <c r="EFQ77" s="23"/>
      <c r="EFR77" s="23"/>
      <c r="EFS77" s="23"/>
      <c r="EFT77" s="23"/>
      <c r="EFU77" s="23"/>
      <c r="EFV77" s="23"/>
      <c r="EFW77" s="23"/>
      <c r="EFX77" s="23"/>
      <c r="EFY77" s="23"/>
      <c r="EFZ77" s="23"/>
      <c r="EGA77" s="23"/>
      <c r="EGB77" s="23"/>
      <c r="EGC77" s="23"/>
      <c r="EGD77" s="23"/>
      <c r="EGE77" s="23"/>
      <c r="EGF77" s="23"/>
      <c r="EGG77" s="23"/>
      <c r="EGH77" s="23"/>
      <c r="EGI77" s="23"/>
      <c r="EGJ77" s="23"/>
      <c r="EGK77" s="23"/>
      <c r="EGL77" s="23"/>
      <c r="EGM77" s="23"/>
      <c r="EGN77" s="23"/>
      <c r="EGO77" s="23"/>
      <c r="EGP77" s="23"/>
      <c r="EGQ77" s="23"/>
      <c r="EGR77" s="23"/>
      <c r="EGS77" s="23"/>
      <c r="EGT77" s="23"/>
      <c r="EGU77" s="23"/>
      <c r="EGV77" s="23"/>
      <c r="EGW77" s="23"/>
      <c r="EGX77" s="23"/>
      <c r="EGY77" s="23"/>
      <c r="EGZ77" s="23"/>
      <c r="EHA77" s="23"/>
      <c r="EHB77" s="23"/>
      <c r="EHC77" s="23"/>
      <c r="EHD77" s="23"/>
      <c r="EHE77" s="23"/>
      <c r="EHF77" s="23"/>
      <c r="EHG77" s="23"/>
      <c r="EHH77" s="23"/>
      <c r="EHI77" s="23"/>
      <c r="EHJ77" s="23"/>
      <c r="EHK77" s="23"/>
      <c r="EHL77" s="23"/>
      <c r="EHM77" s="23"/>
      <c r="EHN77" s="23"/>
      <c r="EHO77" s="23"/>
      <c r="EHP77" s="23"/>
      <c r="EHQ77" s="23"/>
      <c r="EHR77" s="23"/>
      <c r="EHS77" s="23"/>
      <c r="EHT77" s="23"/>
      <c r="EHU77" s="23"/>
      <c r="EHV77" s="23"/>
      <c r="EHW77" s="23"/>
      <c r="EHX77" s="23"/>
      <c r="EHY77" s="23"/>
      <c r="EHZ77" s="23"/>
      <c r="EIA77" s="23"/>
      <c r="EIB77" s="23"/>
      <c r="EIC77" s="23"/>
      <c r="EID77" s="23"/>
      <c r="EIE77" s="23"/>
      <c r="EIF77" s="23"/>
      <c r="EIG77" s="23"/>
      <c r="EIH77" s="23"/>
      <c r="EII77" s="23"/>
      <c r="EIJ77" s="23"/>
      <c r="EIK77" s="23"/>
      <c r="EIL77" s="23"/>
      <c r="EIM77" s="23"/>
      <c r="EIN77" s="23"/>
      <c r="EIO77" s="23"/>
      <c r="EIP77" s="23"/>
      <c r="EIQ77" s="23"/>
      <c r="EIR77" s="23"/>
      <c r="EIS77" s="23"/>
      <c r="EIT77" s="23"/>
      <c r="EIU77" s="23"/>
      <c r="EIV77" s="23"/>
      <c r="EIW77" s="23"/>
      <c r="EIX77" s="23"/>
      <c r="EIY77" s="23"/>
      <c r="EIZ77" s="23"/>
      <c r="EJA77" s="23"/>
      <c r="EJB77" s="23"/>
      <c r="EJC77" s="23"/>
      <c r="EJD77" s="23"/>
      <c r="EJE77" s="23"/>
      <c r="EJF77" s="23"/>
      <c r="EJG77" s="23"/>
      <c r="EJH77" s="23"/>
      <c r="EJI77" s="23"/>
      <c r="EJJ77" s="23"/>
      <c r="EJK77" s="23"/>
      <c r="EJL77" s="23"/>
      <c r="EJM77" s="23"/>
      <c r="EJN77" s="23"/>
      <c r="EJO77" s="23"/>
      <c r="EJP77" s="23"/>
      <c r="EJQ77" s="23"/>
      <c r="EJR77" s="23"/>
      <c r="EJS77" s="23"/>
      <c r="EJT77" s="23"/>
      <c r="EJU77" s="23"/>
      <c r="EJV77" s="23"/>
      <c r="EJW77" s="23"/>
      <c r="EJX77" s="23"/>
      <c r="EJY77" s="23"/>
      <c r="EJZ77" s="23"/>
      <c r="EKA77" s="23"/>
      <c r="EKB77" s="23"/>
      <c r="EKC77" s="23"/>
      <c r="EKD77" s="23"/>
      <c r="EKE77" s="23"/>
      <c r="EKF77" s="23"/>
      <c r="EKG77" s="23"/>
      <c r="EKH77" s="23"/>
      <c r="EKI77" s="23"/>
      <c r="EKJ77" s="23"/>
      <c r="EKK77" s="23"/>
      <c r="EKL77" s="23"/>
      <c r="EKM77" s="23"/>
      <c r="EKN77" s="23"/>
      <c r="EKO77" s="23"/>
      <c r="EKP77" s="23"/>
      <c r="EKQ77" s="23"/>
      <c r="EKR77" s="23"/>
      <c r="EKS77" s="23"/>
      <c r="EKT77" s="23"/>
      <c r="EKU77" s="23"/>
      <c r="EKV77" s="23"/>
      <c r="EKW77" s="23"/>
      <c r="EKX77" s="23"/>
      <c r="EKY77" s="23"/>
      <c r="EKZ77" s="23"/>
      <c r="ELA77" s="23"/>
      <c r="ELB77" s="23"/>
      <c r="ELC77" s="23"/>
      <c r="ELD77" s="23"/>
      <c r="ELE77" s="23"/>
      <c r="ELF77" s="23"/>
      <c r="ELG77" s="23"/>
      <c r="ELH77" s="23"/>
      <c r="ELI77" s="23"/>
      <c r="ELJ77" s="23"/>
      <c r="ELK77" s="23"/>
      <c r="ELL77" s="23"/>
      <c r="ELM77" s="23"/>
      <c r="ELN77" s="23"/>
      <c r="ELO77" s="23"/>
      <c r="ELP77" s="23"/>
      <c r="ELQ77" s="23"/>
      <c r="ELR77" s="23"/>
      <c r="ELS77" s="23"/>
      <c r="ELT77" s="23"/>
      <c r="ELU77" s="23"/>
      <c r="ELV77" s="23"/>
      <c r="ELW77" s="23"/>
      <c r="ELX77" s="23"/>
      <c r="ELY77" s="23"/>
      <c r="ELZ77" s="23"/>
      <c r="EMA77" s="23"/>
      <c r="EMB77" s="23"/>
      <c r="EMC77" s="23"/>
      <c r="EMD77" s="23"/>
      <c r="EME77" s="23"/>
      <c r="EMF77" s="23"/>
      <c r="EMG77" s="23"/>
      <c r="EMH77" s="23"/>
      <c r="EMI77" s="23"/>
      <c r="EMJ77" s="23"/>
      <c r="EMK77" s="23"/>
      <c r="EML77" s="23"/>
      <c r="EMM77" s="23"/>
      <c r="EMN77" s="23"/>
      <c r="EMO77" s="23"/>
      <c r="EMP77" s="23"/>
      <c r="EMQ77" s="23"/>
      <c r="EMR77" s="23"/>
      <c r="EMS77" s="23"/>
      <c r="EMT77" s="23"/>
      <c r="EMU77" s="23"/>
      <c r="EMV77" s="23"/>
      <c r="EMW77" s="23"/>
      <c r="EMX77" s="23"/>
      <c r="EMY77" s="23"/>
      <c r="EMZ77" s="23"/>
      <c r="ENA77" s="23"/>
      <c r="ENB77" s="23"/>
      <c r="ENC77" s="23"/>
      <c r="END77" s="23"/>
      <c r="ENE77" s="23"/>
      <c r="ENF77" s="23"/>
      <c r="ENG77" s="23"/>
      <c r="ENH77" s="23"/>
      <c r="ENI77" s="23"/>
      <c r="ENJ77" s="23"/>
      <c r="ENK77" s="23"/>
      <c r="ENL77" s="23"/>
      <c r="ENM77" s="23"/>
      <c r="ENN77" s="23"/>
      <c r="ENO77" s="23"/>
      <c r="ENP77" s="23"/>
      <c r="ENQ77" s="23"/>
      <c r="ENR77" s="23"/>
      <c r="ENS77" s="23"/>
      <c r="ENT77" s="23"/>
      <c r="ENU77" s="23"/>
      <c r="ENV77" s="23"/>
      <c r="ENW77" s="23"/>
      <c r="ENX77" s="23"/>
      <c r="ENY77" s="23"/>
      <c r="ENZ77" s="23"/>
      <c r="EOA77" s="23"/>
      <c r="EOB77" s="23"/>
      <c r="EOC77" s="23"/>
      <c r="EOD77" s="23"/>
      <c r="EOE77" s="23"/>
      <c r="EOF77" s="23"/>
      <c r="EOG77" s="23"/>
      <c r="EOH77" s="23"/>
      <c r="EOI77" s="23"/>
      <c r="EOJ77" s="23"/>
      <c r="EOK77" s="23"/>
      <c r="EOL77" s="23"/>
      <c r="EOM77" s="23"/>
      <c r="EON77" s="23"/>
      <c r="EOO77" s="23"/>
      <c r="EOP77" s="23"/>
      <c r="EOQ77" s="23"/>
      <c r="EOR77" s="23"/>
      <c r="EOS77" s="23"/>
      <c r="EOT77" s="23"/>
      <c r="EOU77" s="23"/>
      <c r="EOV77" s="23"/>
      <c r="EOW77" s="23"/>
      <c r="EOX77" s="23"/>
      <c r="EOY77" s="23"/>
      <c r="EOZ77" s="23"/>
      <c r="EPA77" s="23"/>
      <c r="EPB77" s="23"/>
      <c r="EPC77" s="23"/>
      <c r="EPD77" s="23"/>
      <c r="EPE77" s="23"/>
      <c r="EPF77" s="23"/>
      <c r="EPG77" s="23"/>
      <c r="EPH77" s="23"/>
      <c r="EPI77" s="23"/>
      <c r="EPJ77" s="23"/>
      <c r="EPK77" s="23"/>
      <c r="EPL77" s="23"/>
      <c r="EPM77" s="23"/>
      <c r="EPN77" s="23"/>
      <c r="EPO77" s="23"/>
      <c r="EPP77" s="23"/>
      <c r="EPQ77" s="23"/>
      <c r="EPR77" s="23"/>
      <c r="EPS77" s="23"/>
      <c r="EPT77" s="23"/>
      <c r="EPU77" s="23"/>
      <c r="EPV77" s="23"/>
      <c r="EPW77" s="23"/>
      <c r="EPX77" s="23"/>
      <c r="EPY77" s="23"/>
      <c r="EPZ77" s="23"/>
      <c r="EQA77" s="23"/>
      <c r="EQB77" s="23"/>
      <c r="EQC77" s="23"/>
      <c r="EQD77" s="23"/>
      <c r="EQE77" s="23"/>
      <c r="EQF77" s="23"/>
      <c r="EQG77" s="23"/>
      <c r="EQH77" s="23"/>
      <c r="EQI77" s="23"/>
      <c r="EQJ77" s="23"/>
      <c r="EQK77" s="23"/>
      <c r="EQL77" s="23"/>
      <c r="EQM77" s="23"/>
      <c r="EQN77" s="23"/>
      <c r="EQO77" s="23"/>
      <c r="EQP77" s="23"/>
      <c r="EQQ77" s="23"/>
      <c r="EQR77" s="23"/>
      <c r="EQS77" s="23"/>
      <c r="EQT77" s="23"/>
      <c r="EQU77" s="23"/>
      <c r="EQV77" s="23"/>
      <c r="EQW77" s="23"/>
      <c r="EQX77" s="23"/>
      <c r="EQY77" s="23"/>
      <c r="EQZ77" s="23"/>
      <c r="ERA77" s="23"/>
      <c r="ERB77" s="23"/>
      <c r="ERC77" s="23"/>
      <c r="ERD77" s="23"/>
      <c r="ERE77" s="23"/>
      <c r="ERF77" s="23"/>
      <c r="ERG77" s="23"/>
      <c r="ERH77" s="23"/>
      <c r="ERI77" s="23"/>
      <c r="ERJ77" s="23"/>
      <c r="ERK77" s="23"/>
      <c r="ERL77" s="23"/>
      <c r="ERM77" s="23"/>
      <c r="ERN77" s="23"/>
      <c r="ERO77" s="23"/>
      <c r="ERP77" s="23"/>
      <c r="ERQ77" s="23"/>
      <c r="ERR77" s="23"/>
      <c r="ERS77" s="23"/>
      <c r="ERT77" s="23"/>
      <c r="ERU77" s="23"/>
      <c r="ERV77" s="23"/>
      <c r="ERW77" s="23"/>
      <c r="ERX77" s="23"/>
      <c r="ERY77" s="23"/>
      <c r="ERZ77" s="23"/>
      <c r="ESA77" s="23"/>
      <c r="ESB77" s="23"/>
      <c r="ESC77" s="23"/>
      <c r="ESD77" s="23"/>
      <c r="ESE77" s="23"/>
      <c r="ESF77" s="23"/>
      <c r="ESG77" s="23"/>
      <c r="ESH77" s="23"/>
      <c r="ESI77" s="23"/>
      <c r="ESJ77" s="23"/>
      <c r="ESK77" s="23"/>
      <c r="ESL77" s="23"/>
      <c r="ESM77" s="23"/>
      <c r="ESN77" s="23"/>
      <c r="ESO77" s="23"/>
      <c r="ESP77" s="23"/>
      <c r="ESQ77" s="23"/>
      <c r="ESR77" s="23"/>
      <c r="ESS77" s="23"/>
      <c r="EST77" s="23"/>
      <c r="ESU77" s="23"/>
      <c r="ESV77" s="23"/>
      <c r="ESW77" s="23"/>
      <c r="ESX77" s="23"/>
      <c r="ESY77" s="23"/>
      <c r="ESZ77" s="23"/>
      <c r="ETA77" s="23"/>
      <c r="ETB77" s="23"/>
      <c r="ETC77" s="23"/>
      <c r="ETD77" s="23"/>
      <c r="ETE77" s="23"/>
      <c r="ETF77" s="23"/>
      <c r="ETG77" s="23"/>
      <c r="ETH77" s="23"/>
      <c r="ETI77" s="23"/>
      <c r="ETJ77" s="23"/>
      <c r="ETK77" s="23"/>
      <c r="ETL77" s="23"/>
      <c r="ETM77" s="23"/>
      <c r="ETN77" s="23"/>
      <c r="ETO77" s="23"/>
      <c r="ETP77" s="23"/>
      <c r="ETQ77" s="23"/>
      <c r="ETR77" s="23"/>
      <c r="ETS77" s="23"/>
      <c r="ETT77" s="23"/>
      <c r="ETU77" s="23"/>
      <c r="ETV77" s="23"/>
      <c r="ETW77" s="23"/>
      <c r="ETX77" s="23"/>
      <c r="ETY77" s="23"/>
      <c r="ETZ77" s="23"/>
      <c r="EUA77" s="23"/>
      <c r="EUB77" s="23"/>
      <c r="EUC77" s="23"/>
      <c r="EUD77" s="23"/>
      <c r="EUE77" s="23"/>
      <c r="EUF77" s="23"/>
      <c r="EUG77" s="23"/>
      <c r="EUH77" s="23"/>
      <c r="EUI77" s="23"/>
      <c r="EUJ77" s="23"/>
      <c r="EUK77" s="23"/>
      <c r="EUL77" s="23"/>
      <c r="EUM77" s="23"/>
      <c r="EUN77" s="23"/>
      <c r="EUO77" s="23"/>
      <c r="EUP77" s="23"/>
      <c r="EUQ77" s="23"/>
      <c r="EUR77" s="23"/>
      <c r="EUS77" s="23"/>
      <c r="EUT77" s="23"/>
      <c r="EUU77" s="23"/>
      <c r="EUV77" s="23"/>
      <c r="EUW77" s="23"/>
      <c r="EUX77" s="23"/>
      <c r="EUY77" s="23"/>
      <c r="EUZ77" s="23"/>
      <c r="EVA77" s="23"/>
      <c r="EVB77" s="23"/>
      <c r="EVC77" s="23"/>
      <c r="EVD77" s="23"/>
      <c r="EVE77" s="23"/>
      <c r="EVF77" s="23"/>
      <c r="EVG77" s="23"/>
      <c r="EVH77" s="23"/>
      <c r="EVI77" s="23"/>
      <c r="EVJ77" s="23"/>
      <c r="EVK77" s="23"/>
      <c r="EVL77" s="23"/>
      <c r="EVM77" s="23"/>
      <c r="EVN77" s="23"/>
      <c r="EVO77" s="23"/>
      <c r="EVP77" s="23"/>
      <c r="EVQ77" s="23"/>
      <c r="EVR77" s="23"/>
      <c r="EVS77" s="23"/>
      <c r="EVT77" s="23"/>
      <c r="EVU77" s="23"/>
      <c r="EVV77" s="23"/>
      <c r="EVW77" s="23"/>
      <c r="EVX77" s="23"/>
      <c r="EVY77" s="23"/>
      <c r="EVZ77" s="23"/>
      <c r="EWA77" s="23"/>
      <c r="EWB77" s="23"/>
      <c r="EWC77" s="23"/>
      <c r="EWD77" s="23"/>
      <c r="EWE77" s="23"/>
      <c r="EWF77" s="23"/>
      <c r="EWG77" s="23"/>
      <c r="EWH77" s="23"/>
      <c r="EWI77" s="23"/>
      <c r="EWJ77" s="23"/>
      <c r="EWK77" s="23"/>
      <c r="EWL77" s="23"/>
      <c r="EWM77" s="23"/>
      <c r="EWN77" s="23"/>
      <c r="EWO77" s="23"/>
      <c r="EWP77" s="23"/>
      <c r="EWQ77" s="23"/>
      <c r="EWR77" s="23"/>
      <c r="EWS77" s="23"/>
      <c r="EWT77" s="23"/>
      <c r="EWU77" s="23"/>
      <c r="EWV77" s="23"/>
      <c r="EWW77" s="23"/>
      <c r="EWX77" s="23"/>
      <c r="EWY77" s="23"/>
      <c r="EWZ77" s="23"/>
      <c r="EXA77" s="23"/>
      <c r="EXB77" s="23"/>
      <c r="EXC77" s="23"/>
      <c r="EXD77" s="23"/>
      <c r="EXE77" s="23"/>
      <c r="EXF77" s="23"/>
      <c r="EXG77" s="23"/>
      <c r="EXH77" s="23"/>
      <c r="EXI77" s="23"/>
      <c r="EXJ77" s="23"/>
      <c r="EXK77" s="23"/>
      <c r="EXL77" s="23"/>
      <c r="EXM77" s="23"/>
      <c r="EXN77" s="23"/>
      <c r="EXO77" s="23"/>
      <c r="EXP77" s="23"/>
      <c r="EXQ77" s="23"/>
      <c r="EXR77" s="23"/>
      <c r="EXS77" s="23"/>
      <c r="EXT77" s="23"/>
      <c r="EXU77" s="23"/>
      <c r="EXV77" s="23"/>
      <c r="EXW77" s="23"/>
      <c r="EXX77" s="23"/>
      <c r="EXY77" s="23"/>
      <c r="EXZ77" s="23"/>
      <c r="EYA77" s="23"/>
      <c r="EYB77" s="23"/>
      <c r="EYC77" s="23"/>
      <c r="EYD77" s="23"/>
      <c r="EYE77" s="23"/>
      <c r="EYF77" s="23"/>
      <c r="EYG77" s="23"/>
      <c r="EYH77" s="23"/>
      <c r="EYI77" s="23"/>
      <c r="EYJ77" s="23"/>
      <c r="EYK77" s="23"/>
      <c r="EYL77" s="23"/>
      <c r="EYM77" s="23"/>
      <c r="EYN77" s="23"/>
      <c r="EYO77" s="23"/>
      <c r="EYP77" s="23"/>
      <c r="EYQ77" s="23"/>
      <c r="EYR77" s="23"/>
      <c r="EYS77" s="23"/>
      <c r="EYT77" s="23"/>
      <c r="EYU77" s="23"/>
      <c r="EYV77" s="23"/>
      <c r="EYW77" s="23"/>
      <c r="EYX77" s="23"/>
      <c r="EYY77" s="23"/>
      <c r="EYZ77" s="23"/>
      <c r="EZA77" s="23"/>
      <c r="EZB77" s="23"/>
      <c r="EZC77" s="23"/>
      <c r="EZD77" s="23"/>
      <c r="EZE77" s="23"/>
      <c r="EZF77" s="23"/>
      <c r="EZG77" s="23"/>
      <c r="EZH77" s="23"/>
      <c r="EZI77" s="23"/>
      <c r="EZJ77" s="23"/>
      <c r="EZK77" s="23"/>
      <c r="EZL77" s="23"/>
      <c r="EZM77" s="23"/>
      <c r="EZN77" s="23"/>
      <c r="EZO77" s="23"/>
      <c r="EZP77" s="23"/>
      <c r="EZQ77" s="23"/>
      <c r="EZR77" s="23"/>
      <c r="EZS77" s="23"/>
      <c r="EZT77" s="23"/>
      <c r="EZU77" s="23"/>
      <c r="EZV77" s="23"/>
      <c r="EZW77" s="23"/>
      <c r="EZX77" s="23"/>
      <c r="EZY77" s="23"/>
      <c r="EZZ77" s="23"/>
      <c r="FAA77" s="23"/>
      <c r="FAB77" s="23"/>
      <c r="FAC77" s="23"/>
      <c r="FAD77" s="23"/>
      <c r="FAE77" s="23"/>
      <c r="FAF77" s="23"/>
      <c r="FAG77" s="23"/>
      <c r="FAH77" s="23"/>
      <c r="FAI77" s="23"/>
      <c r="FAJ77" s="23"/>
      <c r="FAK77" s="23"/>
      <c r="FAL77" s="23"/>
      <c r="FAM77" s="23"/>
      <c r="FAN77" s="23"/>
      <c r="FAO77" s="23"/>
      <c r="FAP77" s="23"/>
      <c r="FAQ77" s="23"/>
      <c r="FAR77" s="23"/>
      <c r="FAS77" s="23"/>
      <c r="FAT77" s="23"/>
      <c r="FAU77" s="23"/>
      <c r="FAV77" s="23"/>
      <c r="FAW77" s="23"/>
      <c r="FAX77" s="23"/>
      <c r="FAY77" s="23"/>
      <c r="FAZ77" s="23"/>
      <c r="FBA77" s="23"/>
      <c r="FBB77" s="23"/>
      <c r="FBC77" s="23"/>
      <c r="FBD77" s="23"/>
      <c r="FBE77" s="23"/>
      <c r="FBF77" s="23"/>
      <c r="FBG77" s="23"/>
      <c r="FBH77" s="23"/>
      <c r="FBI77" s="23"/>
      <c r="FBJ77" s="23"/>
      <c r="FBK77" s="23"/>
      <c r="FBL77" s="23"/>
      <c r="FBM77" s="23"/>
      <c r="FBN77" s="23"/>
      <c r="FBO77" s="23"/>
      <c r="FBP77" s="23"/>
      <c r="FBQ77" s="23"/>
      <c r="FBR77" s="23"/>
      <c r="FBS77" s="23"/>
      <c r="FBT77" s="23"/>
      <c r="FBU77" s="23"/>
      <c r="FBV77" s="23"/>
      <c r="FBW77" s="23"/>
      <c r="FBX77" s="23"/>
      <c r="FBY77" s="23"/>
      <c r="FBZ77" s="23"/>
      <c r="FCA77" s="23"/>
      <c r="FCB77" s="23"/>
      <c r="FCC77" s="23"/>
      <c r="FCD77" s="23"/>
      <c r="FCE77" s="23"/>
      <c r="FCF77" s="23"/>
      <c r="FCG77" s="23"/>
      <c r="FCH77" s="23"/>
      <c r="FCI77" s="23"/>
      <c r="FCJ77" s="23"/>
      <c r="FCK77" s="23"/>
      <c r="FCL77" s="23"/>
      <c r="FCM77" s="23"/>
      <c r="FCN77" s="23"/>
      <c r="FCO77" s="23"/>
      <c r="FCP77" s="23"/>
      <c r="FCQ77" s="23"/>
      <c r="FCR77" s="23"/>
      <c r="FCS77" s="23"/>
      <c r="FCT77" s="23"/>
      <c r="FCU77" s="23"/>
      <c r="FCV77" s="23"/>
      <c r="FCW77" s="23"/>
      <c r="FCX77" s="23"/>
      <c r="FCY77" s="23"/>
      <c r="FCZ77" s="23"/>
      <c r="FDA77" s="23"/>
      <c r="FDB77" s="23"/>
      <c r="FDC77" s="23"/>
      <c r="FDD77" s="23"/>
      <c r="FDE77" s="23"/>
      <c r="FDF77" s="23"/>
      <c r="FDG77" s="23"/>
      <c r="FDH77" s="23"/>
      <c r="FDI77" s="23"/>
      <c r="FDJ77" s="23"/>
      <c r="FDK77" s="23"/>
      <c r="FDL77" s="23"/>
      <c r="FDM77" s="23"/>
      <c r="FDN77" s="23"/>
      <c r="FDO77" s="23"/>
      <c r="FDP77" s="23"/>
      <c r="FDQ77" s="23"/>
      <c r="FDR77" s="23"/>
      <c r="FDS77" s="23"/>
      <c r="FDT77" s="23"/>
      <c r="FDU77" s="23"/>
      <c r="FDV77" s="23"/>
      <c r="FDW77" s="23"/>
      <c r="FDX77" s="23"/>
      <c r="FDY77" s="23"/>
      <c r="FDZ77" s="23"/>
      <c r="FEA77" s="23"/>
      <c r="FEB77" s="23"/>
      <c r="FEC77" s="23"/>
      <c r="FED77" s="23"/>
      <c r="FEE77" s="23"/>
      <c r="FEF77" s="23"/>
      <c r="FEG77" s="23"/>
      <c r="FEH77" s="23"/>
      <c r="FEI77" s="23"/>
      <c r="FEJ77" s="23"/>
      <c r="FEK77" s="23"/>
      <c r="FEL77" s="23"/>
      <c r="FEM77" s="23"/>
      <c r="FEN77" s="23"/>
      <c r="FEO77" s="23"/>
      <c r="FEP77" s="23"/>
      <c r="FEQ77" s="23"/>
      <c r="FER77" s="23"/>
      <c r="FES77" s="23"/>
      <c r="FET77" s="23"/>
      <c r="FEU77" s="23"/>
      <c r="FEV77" s="23"/>
      <c r="FEW77" s="23"/>
      <c r="FEX77" s="23"/>
      <c r="FEY77" s="23"/>
      <c r="FEZ77" s="23"/>
      <c r="FFA77" s="23"/>
      <c r="FFB77" s="23"/>
      <c r="FFC77" s="23"/>
      <c r="FFD77" s="23"/>
      <c r="FFE77" s="23"/>
      <c r="FFF77" s="23"/>
      <c r="FFG77" s="23"/>
      <c r="FFH77" s="23"/>
      <c r="FFI77" s="23"/>
      <c r="FFJ77" s="23"/>
      <c r="FFK77" s="23"/>
      <c r="FFL77" s="23"/>
      <c r="FFM77" s="23"/>
      <c r="FFN77" s="23"/>
      <c r="FFO77" s="23"/>
      <c r="FFP77" s="23"/>
      <c r="FFQ77" s="23"/>
      <c r="FFR77" s="23"/>
      <c r="FFS77" s="23"/>
      <c r="FFT77" s="23"/>
      <c r="FFU77" s="23"/>
      <c r="FFV77" s="23"/>
      <c r="FFW77" s="23"/>
      <c r="FFX77" s="23"/>
      <c r="FFY77" s="23"/>
      <c r="FFZ77" s="23"/>
      <c r="FGA77" s="23"/>
      <c r="FGB77" s="23"/>
      <c r="FGC77" s="23"/>
      <c r="FGD77" s="23"/>
      <c r="FGE77" s="23"/>
      <c r="FGF77" s="23"/>
      <c r="FGG77" s="23"/>
      <c r="FGH77" s="23"/>
      <c r="FGI77" s="23"/>
      <c r="FGJ77" s="23"/>
      <c r="FGK77" s="23"/>
      <c r="FGL77" s="23"/>
      <c r="FGM77" s="23"/>
      <c r="FGN77" s="23"/>
      <c r="FGO77" s="23"/>
      <c r="FGP77" s="23"/>
      <c r="FGQ77" s="23"/>
      <c r="FGR77" s="23"/>
      <c r="FGS77" s="23"/>
      <c r="FGT77" s="23"/>
      <c r="FGU77" s="23"/>
      <c r="FGV77" s="23"/>
      <c r="FGW77" s="23"/>
      <c r="FGX77" s="23"/>
      <c r="FGY77" s="23"/>
      <c r="FGZ77" s="23"/>
      <c r="FHA77" s="23"/>
      <c r="FHB77" s="23"/>
      <c r="FHC77" s="23"/>
      <c r="FHD77" s="23"/>
      <c r="FHE77" s="23"/>
      <c r="FHF77" s="23"/>
      <c r="FHG77" s="23"/>
      <c r="FHH77" s="23"/>
      <c r="FHI77" s="23"/>
      <c r="FHJ77" s="23"/>
      <c r="FHK77" s="23"/>
      <c r="FHL77" s="23"/>
      <c r="FHM77" s="23"/>
      <c r="FHN77" s="23"/>
      <c r="FHO77" s="23"/>
      <c r="FHP77" s="23"/>
      <c r="FHQ77" s="23"/>
      <c r="FHR77" s="23"/>
      <c r="FHS77" s="23"/>
      <c r="FHT77" s="23"/>
      <c r="FHU77" s="23"/>
      <c r="FHV77" s="23"/>
      <c r="FHW77" s="23"/>
      <c r="FHX77" s="23"/>
      <c r="FHY77" s="23"/>
      <c r="FHZ77" s="23"/>
      <c r="FIA77" s="23"/>
      <c r="FIB77" s="23"/>
      <c r="FIC77" s="23"/>
      <c r="FID77" s="23"/>
      <c r="FIE77" s="23"/>
      <c r="FIF77" s="23"/>
      <c r="FIG77" s="23"/>
      <c r="FIH77" s="23"/>
      <c r="FII77" s="23"/>
      <c r="FIJ77" s="23"/>
      <c r="FIK77" s="23"/>
      <c r="FIL77" s="23"/>
      <c r="FIM77" s="23"/>
      <c r="FIN77" s="23"/>
      <c r="FIO77" s="23"/>
      <c r="FIP77" s="23"/>
      <c r="FIQ77" s="23"/>
      <c r="FIR77" s="23"/>
      <c r="FIS77" s="23"/>
      <c r="FIT77" s="23"/>
      <c r="FIU77" s="23"/>
      <c r="FIV77" s="23"/>
      <c r="FIW77" s="23"/>
      <c r="FIX77" s="23"/>
      <c r="FIY77" s="23"/>
      <c r="FIZ77" s="23"/>
      <c r="FJA77" s="23"/>
      <c r="FJB77" s="23"/>
      <c r="FJC77" s="23"/>
      <c r="FJD77" s="23"/>
      <c r="FJE77" s="23"/>
      <c r="FJF77" s="23"/>
      <c r="FJG77" s="23"/>
      <c r="FJH77" s="23"/>
      <c r="FJI77" s="23"/>
      <c r="FJJ77" s="23"/>
      <c r="FJK77" s="23"/>
      <c r="FJL77" s="23"/>
      <c r="FJM77" s="23"/>
      <c r="FJN77" s="23"/>
      <c r="FJO77" s="23"/>
      <c r="FJP77" s="23"/>
      <c r="FJQ77" s="23"/>
      <c r="FJR77" s="23"/>
      <c r="FJS77" s="23"/>
      <c r="FJT77" s="23"/>
      <c r="FJU77" s="23"/>
      <c r="FJV77" s="23"/>
      <c r="FJW77" s="23"/>
      <c r="FJX77" s="23"/>
      <c r="FJY77" s="23"/>
      <c r="FJZ77" s="23"/>
      <c r="FKA77" s="23"/>
      <c r="FKB77" s="23"/>
      <c r="FKC77" s="23"/>
      <c r="FKD77" s="23"/>
      <c r="FKE77" s="23"/>
      <c r="FKF77" s="23"/>
      <c r="FKG77" s="23"/>
      <c r="FKH77" s="23"/>
      <c r="FKI77" s="23"/>
      <c r="FKJ77" s="23"/>
      <c r="FKK77" s="23"/>
      <c r="FKL77" s="23"/>
      <c r="FKM77" s="23"/>
      <c r="FKN77" s="23"/>
      <c r="FKO77" s="23"/>
      <c r="FKP77" s="23"/>
      <c r="FKQ77" s="23"/>
      <c r="FKR77" s="23"/>
      <c r="FKS77" s="23"/>
      <c r="FKT77" s="23"/>
      <c r="FKU77" s="23"/>
      <c r="FKV77" s="23"/>
      <c r="FKW77" s="23"/>
      <c r="FKX77" s="23"/>
      <c r="FKY77" s="23"/>
      <c r="FKZ77" s="23"/>
      <c r="FLA77" s="23"/>
      <c r="FLB77" s="23"/>
      <c r="FLC77" s="23"/>
      <c r="FLD77" s="23"/>
      <c r="FLE77" s="23"/>
      <c r="FLF77" s="23"/>
      <c r="FLG77" s="23"/>
      <c r="FLH77" s="23"/>
      <c r="FLI77" s="23"/>
      <c r="FLJ77" s="23"/>
      <c r="FLK77" s="23"/>
      <c r="FLL77" s="23"/>
      <c r="FLM77" s="23"/>
      <c r="FLN77" s="23"/>
      <c r="FLO77" s="23"/>
      <c r="FLP77" s="23"/>
      <c r="FLQ77" s="23"/>
      <c r="FLR77" s="23"/>
      <c r="FLS77" s="23"/>
      <c r="FLT77" s="23"/>
      <c r="FLU77" s="23"/>
      <c r="FLV77" s="23"/>
      <c r="FLW77" s="23"/>
      <c r="FLX77" s="23"/>
      <c r="FLY77" s="23"/>
      <c r="FLZ77" s="23"/>
      <c r="FMA77" s="23"/>
      <c r="FMB77" s="23"/>
      <c r="FMC77" s="23"/>
      <c r="FMD77" s="23"/>
      <c r="FME77" s="23"/>
      <c r="FMF77" s="23"/>
      <c r="FMG77" s="23"/>
      <c r="FMH77" s="23"/>
      <c r="FMI77" s="23"/>
      <c r="FMJ77" s="23"/>
      <c r="FMK77" s="23"/>
      <c r="FML77" s="23"/>
      <c r="FMM77" s="23"/>
      <c r="FMN77" s="23"/>
      <c r="FMO77" s="23"/>
      <c r="FMP77" s="23"/>
      <c r="FMQ77" s="23"/>
      <c r="FMR77" s="23"/>
      <c r="FMS77" s="23"/>
      <c r="FMT77" s="23"/>
      <c r="FMU77" s="23"/>
      <c r="FMV77" s="23"/>
      <c r="FMW77" s="23"/>
      <c r="FMX77" s="23"/>
      <c r="FMY77" s="23"/>
      <c r="FMZ77" s="23"/>
      <c r="FNA77" s="23"/>
      <c r="FNB77" s="23"/>
      <c r="FNC77" s="23"/>
      <c r="FND77" s="23"/>
      <c r="FNE77" s="23"/>
      <c r="FNF77" s="23"/>
      <c r="FNG77" s="23"/>
      <c r="FNH77" s="23"/>
      <c r="FNI77" s="23"/>
      <c r="FNJ77" s="23"/>
      <c r="FNK77" s="23"/>
      <c r="FNL77" s="23"/>
      <c r="FNM77" s="23"/>
      <c r="FNN77" s="23"/>
      <c r="FNO77" s="23"/>
      <c r="FNP77" s="23"/>
      <c r="FNQ77" s="23"/>
      <c r="FNR77" s="23"/>
      <c r="FNS77" s="23"/>
      <c r="FNT77" s="23"/>
      <c r="FNU77" s="23"/>
      <c r="FNV77" s="23"/>
      <c r="FNW77" s="23"/>
      <c r="FNX77" s="23"/>
      <c r="FNY77" s="23"/>
      <c r="FNZ77" s="23"/>
      <c r="FOA77" s="23"/>
      <c r="FOB77" s="23"/>
      <c r="FOC77" s="23"/>
      <c r="FOD77" s="23"/>
      <c r="FOE77" s="23"/>
      <c r="FOF77" s="23"/>
      <c r="FOG77" s="23"/>
      <c r="FOH77" s="23"/>
      <c r="FOI77" s="23"/>
      <c r="FOJ77" s="23"/>
      <c r="FOK77" s="23"/>
      <c r="FOL77" s="23"/>
      <c r="FOM77" s="23"/>
      <c r="FON77" s="23"/>
      <c r="FOO77" s="23"/>
      <c r="FOP77" s="23"/>
      <c r="FOQ77" s="23"/>
      <c r="FOR77" s="23"/>
      <c r="FOS77" s="23"/>
      <c r="FOT77" s="23"/>
      <c r="FOU77" s="23"/>
      <c r="FOV77" s="23"/>
      <c r="FOW77" s="23"/>
      <c r="FOX77" s="23"/>
      <c r="FOY77" s="23"/>
      <c r="FOZ77" s="23"/>
      <c r="FPA77" s="23"/>
      <c r="FPB77" s="23"/>
      <c r="FPC77" s="23"/>
      <c r="FPD77" s="23"/>
      <c r="FPE77" s="23"/>
      <c r="FPF77" s="23"/>
      <c r="FPG77" s="23"/>
      <c r="FPH77" s="23"/>
      <c r="FPI77" s="23"/>
      <c r="FPJ77" s="23"/>
      <c r="FPK77" s="23"/>
      <c r="FPL77" s="23"/>
      <c r="FPM77" s="23"/>
      <c r="FPN77" s="23"/>
      <c r="FPO77" s="23"/>
      <c r="FPP77" s="23"/>
      <c r="FPQ77" s="23"/>
      <c r="FPR77" s="23"/>
      <c r="FPS77" s="23"/>
      <c r="FPT77" s="23"/>
      <c r="FPU77" s="23"/>
      <c r="FPV77" s="23"/>
      <c r="FPW77" s="23"/>
      <c r="FPX77" s="23"/>
      <c r="FPY77" s="23"/>
      <c r="FPZ77" s="23"/>
      <c r="FQA77" s="23"/>
      <c r="FQB77" s="23"/>
      <c r="FQC77" s="23"/>
      <c r="FQD77" s="23"/>
      <c r="FQE77" s="23"/>
      <c r="FQF77" s="23"/>
      <c r="FQG77" s="23"/>
      <c r="FQH77" s="23"/>
      <c r="FQI77" s="23"/>
      <c r="FQJ77" s="23"/>
      <c r="FQK77" s="23"/>
      <c r="FQL77" s="23"/>
      <c r="FQM77" s="23"/>
      <c r="FQN77" s="23"/>
      <c r="FQO77" s="23"/>
      <c r="FQP77" s="23"/>
      <c r="FQQ77" s="23"/>
      <c r="FQR77" s="23"/>
      <c r="FQS77" s="23"/>
      <c r="FQT77" s="23"/>
      <c r="FQU77" s="23"/>
      <c r="FQV77" s="23"/>
      <c r="FQW77" s="23"/>
      <c r="FQX77" s="23"/>
      <c r="FQY77" s="23"/>
      <c r="FQZ77" s="23"/>
      <c r="FRA77" s="23"/>
      <c r="FRB77" s="23"/>
      <c r="FRC77" s="23"/>
      <c r="FRD77" s="23"/>
      <c r="FRE77" s="23"/>
      <c r="FRF77" s="23"/>
      <c r="FRG77" s="23"/>
      <c r="FRH77" s="23"/>
      <c r="FRI77" s="23"/>
      <c r="FRJ77" s="23"/>
      <c r="FRK77" s="23"/>
      <c r="FRL77" s="23"/>
      <c r="FRM77" s="23"/>
      <c r="FRN77" s="23"/>
      <c r="FRO77" s="23"/>
      <c r="FRP77" s="23"/>
      <c r="FRQ77" s="23"/>
      <c r="FRR77" s="23"/>
      <c r="FRS77" s="23"/>
      <c r="FRT77" s="23"/>
      <c r="FRU77" s="23"/>
      <c r="FRV77" s="23"/>
      <c r="FRW77" s="23"/>
      <c r="FRX77" s="23"/>
      <c r="FRY77" s="23"/>
      <c r="FRZ77" s="23"/>
      <c r="FSA77" s="23"/>
      <c r="FSB77" s="23"/>
      <c r="FSC77" s="23"/>
      <c r="FSD77" s="23"/>
      <c r="FSE77" s="23"/>
      <c r="FSF77" s="23"/>
      <c r="FSG77" s="23"/>
      <c r="FSH77" s="23"/>
      <c r="FSI77" s="23"/>
      <c r="FSJ77" s="23"/>
      <c r="FSK77" s="23"/>
      <c r="FSL77" s="23"/>
      <c r="FSM77" s="23"/>
      <c r="FSN77" s="23"/>
      <c r="FSO77" s="23"/>
      <c r="FSP77" s="23"/>
      <c r="FSQ77" s="23"/>
      <c r="FSR77" s="23"/>
      <c r="FSS77" s="23"/>
      <c r="FST77" s="23"/>
      <c r="FSU77" s="23"/>
      <c r="FSV77" s="23"/>
      <c r="FSW77" s="23"/>
      <c r="FSX77" s="23"/>
      <c r="FSY77" s="23"/>
      <c r="FSZ77" s="23"/>
      <c r="FTA77" s="23"/>
      <c r="FTB77" s="23"/>
      <c r="FTC77" s="23"/>
      <c r="FTD77" s="23"/>
      <c r="FTE77" s="23"/>
      <c r="FTF77" s="23"/>
      <c r="FTG77" s="23"/>
      <c r="FTH77" s="23"/>
      <c r="FTI77" s="23"/>
      <c r="FTJ77" s="23"/>
      <c r="FTK77" s="23"/>
      <c r="FTL77" s="23"/>
      <c r="FTM77" s="23"/>
      <c r="FTN77" s="23"/>
      <c r="FTO77" s="23"/>
      <c r="FTP77" s="23"/>
      <c r="FTQ77" s="23"/>
      <c r="FTR77" s="23"/>
      <c r="FTS77" s="23"/>
      <c r="FTT77" s="23"/>
      <c r="FTU77" s="23"/>
      <c r="FTV77" s="23"/>
      <c r="FTW77" s="23"/>
      <c r="FTX77" s="23"/>
      <c r="FTY77" s="23"/>
      <c r="FTZ77" s="23"/>
      <c r="FUA77" s="23"/>
      <c r="FUB77" s="23"/>
      <c r="FUC77" s="23"/>
      <c r="FUD77" s="23"/>
      <c r="FUE77" s="23"/>
      <c r="FUF77" s="23"/>
      <c r="FUG77" s="23"/>
      <c r="FUH77" s="23"/>
      <c r="FUI77" s="23"/>
      <c r="FUJ77" s="23"/>
      <c r="FUK77" s="23"/>
      <c r="FUL77" s="23"/>
      <c r="FUM77" s="23"/>
      <c r="FUN77" s="23"/>
      <c r="FUO77" s="23"/>
      <c r="FUP77" s="23"/>
      <c r="FUQ77" s="23"/>
      <c r="FUR77" s="23"/>
      <c r="FUS77" s="23"/>
      <c r="FUT77" s="23"/>
      <c r="FUU77" s="23"/>
      <c r="FUV77" s="23"/>
      <c r="FUW77" s="23"/>
      <c r="FUX77" s="23"/>
      <c r="FUY77" s="23"/>
      <c r="FUZ77" s="23"/>
      <c r="FVA77" s="23"/>
      <c r="FVB77" s="23"/>
      <c r="FVC77" s="23"/>
      <c r="FVD77" s="23"/>
      <c r="FVE77" s="23"/>
      <c r="FVF77" s="23"/>
      <c r="FVG77" s="23"/>
      <c r="FVH77" s="23"/>
      <c r="FVI77" s="23"/>
      <c r="FVJ77" s="23"/>
      <c r="FVK77" s="23"/>
      <c r="FVL77" s="23"/>
      <c r="FVM77" s="23"/>
      <c r="FVN77" s="23"/>
      <c r="FVO77" s="23"/>
      <c r="FVP77" s="23"/>
      <c r="FVQ77" s="23"/>
      <c r="FVR77" s="23"/>
      <c r="FVS77" s="23"/>
      <c r="FVT77" s="23"/>
      <c r="FVU77" s="23"/>
      <c r="FVV77" s="23"/>
      <c r="FVW77" s="23"/>
      <c r="FVX77" s="23"/>
      <c r="FVY77" s="23"/>
      <c r="FVZ77" s="23"/>
      <c r="FWA77" s="23"/>
      <c r="FWB77" s="23"/>
      <c r="FWC77" s="23"/>
      <c r="FWD77" s="23"/>
      <c r="FWE77" s="23"/>
      <c r="FWF77" s="23"/>
      <c r="FWG77" s="23"/>
      <c r="FWH77" s="23"/>
      <c r="FWI77" s="23"/>
      <c r="FWJ77" s="23"/>
      <c r="FWK77" s="23"/>
      <c r="FWL77" s="23"/>
      <c r="FWM77" s="23"/>
      <c r="FWN77" s="23"/>
      <c r="FWO77" s="23"/>
      <c r="FWP77" s="23"/>
      <c r="FWQ77" s="23"/>
      <c r="FWR77" s="23"/>
      <c r="FWS77" s="23"/>
      <c r="FWT77" s="23"/>
      <c r="FWU77" s="23"/>
      <c r="FWV77" s="23"/>
      <c r="FWW77" s="23"/>
      <c r="FWX77" s="23"/>
      <c r="FWY77" s="23"/>
      <c r="FWZ77" s="23"/>
      <c r="FXA77" s="23"/>
      <c r="FXB77" s="23"/>
      <c r="FXC77" s="23"/>
      <c r="FXD77" s="23"/>
      <c r="FXE77" s="23"/>
      <c r="FXF77" s="23"/>
      <c r="FXG77" s="23"/>
      <c r="FXH77" s="23"/>
      <c r="FXI77" s="23"/>
      <c r="FXJ77" s="23"/>
      <c r="FXK77" s="23"/>
      <c r="FXL77" s="23"/>
      <c r="FXM77" s="23"/>
      <c r="FXN77" s="23"/>
      <c r="FXO77" s="23"/>
      <c r="FXP77" s="23"/>
      <c r="FXQ77" s="23"/>
      <c r="FXR77" s="23"/>
      <c r="FXS77" s="23"/>
      <c r="FXT77" s="23"/>
      <c r="FXU77" s="23"/>
      <c r="FXV77" s="23"/>
      <c r="FXW77" s="23"/>
      <c r="FXX77" s="23"/>
      <c r="FXY77" s="23"/>
      <c r="FXZ77" s="23"/>
      <c r="FYA77" s="23"/>
      <c r="FYB77" s="23"/>
      <c r="FYC77" s="23"/>
      <c r="FYD77" s="23"/>
      <c r="FYE77" s="23"/>
      <c r="FYF77" s="23"/>
      <c r="FYG77" s="23"/>
      <c r="FYH77" s="23"/>
      <c r="FYI77" s="23"/>
      <c r="FYJ77" s="23"/>
      <c r="FYK77" s="23"/>
      <c r="FYL77" s="23"/>
      <c r="FYM77" s="23"/>
      <c r="FYN77" s="23"/>
      <c r="FYO77" s="23"/>
      <c r="FYP77" s="23"/>
      <c r="FYQ77" s="23"/>
      <c r="FYR77" s="23"/>
      <c r="FYS77" s="23"/>
      <c r="FYT77" s="23"/>
      <c r="FYU77" s="23"/>
      <c r="FYV77" s="23"/>
      <c r="FYW77" s="23"/>
      <c r="FYX77" s="23"/>
      <c r="FYY77" s="23"/>
      <c r="FYZ77" s="23"/>
      <c r="FZA77" s="23"/>
      <c r="FZB77" s="23"/>
      <c r="FZC77" s="23"/>
      <c r="FZD77" s="23"/>
      <c r="FZE77" s="23"/>
      <c r="FZF77" s="23"/>
      <c r="FZG77" s="23"/>
      <c r="FZH77" s="23"/>
      <c r="FZI77" s="23"/>
      <c r="FZJ77" s="23"/>
      <c r="FZK77" s="23"/>
      <c r="FZL77" s="23"/>
      <c r="FZM77" s="23"/>
      <c r="FZN77" s="23"/>
      <c r="FZO77" s="23"/>
      <c r="FZP77" s="23"/>
      <c r="FZQ77" s="23"/>
      <c r="FZR77" s="23"/>
      <c r="FZS77" s="23"/>
      <c r="FZT77" s="23"/>
      <c r="FZU77" s="23"/>
      <c r="FZV77" s="23"/>
      <c r="FZW77" s="23"/>
      <c r="FZX77" s="23"/>
      <c r="FZY77" s="23"/>
      <c r="FZZ77" s="23"/>
      <c r="GAA77" s="23"/>
      <c r="GAB77" s="23"/>
      <c r="GAC77" s="23"/>
      <c r="GAD77" s="23"/>
      <c r="GAE77" s="23"/>
      <c r="GAF77" s="23"/>
      <c r="GAG77" s="23"/>
      <c r="GAH77" s="23"/>
      <c r="GAI77" s="23"/>
      <c r="GAJ77" s="23"/>
      <c r="GAK77" s="23"/>
      <c r="GAL77" s="23"/>
      <c r="GAM77" s="23"/>
      <c r="GAN77" s="23"/>
      <c r="GAO77" s="23"/>
      <c r="GAP77" s="23"/>
      <c r="GAQ77" s="23"/>
      <c r="GAR77" s="23"/>
      <c r="GAS77" s="23"/>
      <c r="GAT77" s="23"/>
      <c r="GAU77" s="23"/>
      <c r="GAV77" s="23"/>
      <c r="GAW77" s="23"/>
      <c r="GAX77" s="23"/>
      <c r="GAY77" s="23"/>
      <c r="GAZ77" s="23"/>
      <c r="GBA77" s="23"/>
      <c r="GBB77" s="23"/>
      <c r="GBC77" s="23"/>
      <c r="GBD77" s="23"/>
      <c r="GBE77" s="23"/>
      <c r="GBF77" s="23"/>
      <c r="GBG77" s="23"/>
      <c r="GBH77" s="23"/>
      <c r="GBI77" s="23"/>
      <c r="GBJ77" s="23"/>
      <c r="GBK77" s="23"/>
      <c r="GBL77" s="23"/>
      <c r="GBM77" s="23"/>
      <c r="GBN77" s="23"/>
      <c r="GBO77" s="23"/>
      <c r="GBP77" s="23"/>
      <c r="GBQ77" s="23"/>
      <c r="GBR77" s="23"/>
      <c r="GBS77" s="23"/>
      <c r="GBT77" s="23"/>
      <c r="GBU77" s="23"/>
      <c r="GBV77" s="23"/>
      <c r="GBW77" s="23"/>
      <c r="GBX77" s="23"/>
      <c r="GBY77" s="23"/>
      <c r="GBZ77" s="23"/>
      <c r="GCA77" s="23"/>
      <c r="GCB77" s="23"/>
      <c r="GCC77" s="23"/>
      <c r="GCD77" s="23"/>
      <c r="GCE77" s="23"/>
      <c r="GCF77" s="23"/>
      <c r="GCG77" s="23"/>
      <c r="GCH77" s="23"/>
      <c r="GCI77" s="23"/>
      <c r="GCJ77" s="23"/>
      <c r="GCK77" s="23"/>
      <c r="GCL77" s="23"/>
      <c r="GCM77" s="23"/>
      <c r="GCN77" s="23"/>
      <c r="GCO77" s="23"/>
      <c r="GCP77" s="23"/>
      <c r="GCQ77" s="23"/>
      <c r="GCR77" s="23"/>
      <c r="GCS77" s="23"/>
      <c r="GCT77" s="23"/>
      <c r="GCU77" s="23"/>
      <c r="GCV77" s="23"/>
      <c r="GCW77" s="23"/>
      <c r="GCX77" s="23"/>
      <c r="GCY77" s="23"/>
      <c r="GCZ77" s="23"/>
      <c r="GDA77" s="23"/>
      <c r="GDB77" s="23"/>
      <c r="GDC77" s="23"/>
      <c r="GDD77" s="23"/>
      <c r="GDE77" s="23"/>
      <c r="GDF77" s="23"/>
      <c r="GDG77" s="23"/>
      <c r="GDH77" s="23"/>
      <c r="GDI77" s="23"/>
      <c r="GDJ77" s="23"/>
      <c r="GDK77" s="23"/>
      <c r="GDL77" s="23"/>
      <c r="GDM77" s="23"/>
      <c r="GDN77" s="23"/>
      <c r="GDO77" s="23"/>
      <c r="GDP77" s="23"/>
      <c r="GDQ77" s="23"/>
      <c r="GDR77" s="23"/>
      <c r="GDS77" s="23"/>
      <c r="GDT77" s="23"/>
      <c r="GDU77" s="23"/>
      <c r="GDV77" s="23"/>
      <c r="GDW77" s="23"/>
      <c r="GDX77" s="23"/>
      <c r="GDY77" s="23"/>
      <c r="GDZ77" s="23"/>
      <c r="GEA77" s="23"/>
      <c r="GEB77" s="23"/>
      <c r="GEC77" s="23"/>
      <c r="GED77" s="23"/>
      <c r="GEE77" s="23"/>
      <c r="GEF77" s="23"/>
      <c r="GEG77" s="23"/>
      <c r="GEH77" s="23"/>
      <c r="GEI77" s="23"/>
      <c r="GEJ77" s="23"/>
      <c r="GEK77" s="23"/>
      <c r="GEL77" s="23"/>
      <c r="GEM77" s="23"/>
      <c r="GEN77" s="23"/>
      <c r="GEO77" s="23"/>
      <c r="GEP77" s="23"/>
      <c r="GEQ77" s="23"/>
      <c r="GER77" s="23"/>
      <c r="GES77" s="23"/>
      <c r="GET77" s="23"/>
      <c r="GEU77" s="23"/>
      <c r="GEV77" s="23"/>
      <c r="GEW77" s="23"/>
      <c r="GEX77" s="23"/>
      <c r="GEY77" s="23"/>
      <c r="GEZ77" s="23"/>
      <c r="GFA77" s="23"/>
      <c r="GFB77" s="23"/>
      <c r="GFC77" s="23"/>
      <c r="GFD77" s="23"/>
      <c r="GFE77" s="23"/>
      <c r="GFF77" s="23"/>
      <c r="GFG77" s="23"/>
      <c r="GFH77" s="23"/>
      <c r="GFI77" s="23"/>
      <c r="GFJ77" s="23"/>
      <c r="GFK77" s="23"/>
      <c r="GFL77" s="23"/>
      <c r="GFM77" s="23"/>
      <c r="GFN77" s="23"/>
      <c r="GFO77" s="23"/>
      <c r="GFP77" s="23"/>
      <c r="GFQ77" s="23"/>
      <c r="GFR77" s="23"/>
      <c r="GFS77" s="23"/>
      <c r="GFT77" s="23"/>
      <c r="GFU77" s="23"/>
      <c r="GFV77" s="23"/>
      <c r="GFW77" s="23"/>
      <c r="GFX77" s="23"/>
      <c r="GFY77" s="23"/>
      <c r="GFZ77" s="23"/>
      <c r="GGA77" s="23"/>
      <c r="GGB77" s="23"/>
      <c r="GGC77" s="23"/>
      <c r="GGD77" s="23"/>
      <c r="GGE77" s="23"/>
      <c r="GGF77" s="23"/>
      <c r="GGG77" s="23"/>
      <c r="GGH77" s="23"/>
      <c r="GGI77" s="23"/>
      <c r="GGJ77" s="23"/>
      <c r="GGK77" s="23"/>
      <c r="GGL77" s="23"/>
      <c r="GGM77" s="23"/>
      <c r="GGN77" s="23"/>
      <c r="GGO77" s="23"/>
      <c r="GGP77" s="23"/>
      <c r="GGQ77" s="23"/>
      <c r="GGR77" s="23"/>
      <c r="GGS77" s="23"/>
      <c r="GGT77" s="23"/>
      <c r="GGU77" s="23"/>
      <c r="GGV77" s="23"/>
      <c r="GGW77" s="23"/>
      <c r="GGX77" s="23"/>
      <c r="GGY77" s="23"/>
      <c r="GGZ77" s="23"/>
      <c r="GHA77" s="23"/>
      <c r="GHB77" s="23"/>
      <c r="GHC77" s="23"/>
      <c r="GHD77" s="23"/>
      <c r="GHE77" s="23"/>
      <c r="GHF77" s="23"/>
      <c r="GHG77" s="23"/>
      <c r="GHH77" s="23"/>
      <c r="GHI77" s="23"/>
      <c r="GHJ77" s="23"/>
      <c r="GHK77" s="23"/>
      <c r="GHL77" s="23"/>
      <c r="GHM77" s="23"/>
      <c r="GHN77" s="23"/>
      <c r="GHO77" s="23"/>
      <c r="GHP77" s="23"/>
      <c r="GHQ77" s="23"/>
      <c r="GHR77" s="23"/>
      <c r="GHS77" s="23"/>
      <c r="GHT77" s="23"/>
      <c r="GHU77" s="23"/>
      <c r="GHV77" s="23"/>
      <c r="GHW77" s="23"/>
      <c r="GHX77" s="23"/>
      <c r="GHY77" s="23"/>
      <c r="GHZ77" s="23"/>
      <c r="GIA77" s="23"/>
      <c r="GIB77" s="23"/>
      <c r="GIC77" s="23"/>
      <c r="GID77" s="23"/>
      <c r="GIE77" s="23"/>
      <c r="GIF77" s="23"/>
      <c r="GIG77" s="23"/>
      <c r="GIH77" s="23"/>
      <c r="GII77" s="23"/>
      <c r="GIJ77" s="23"/>
      <c r="GIK77" s="23"/>
      <c r="GIL77" s="23"/>
      <c r="GIM77" s="23"/>
      <c r="GIN77" s="23"/>
      <c r="GIO77" s="23"/>
      <c r="GIP77" s="23"/>
      <c r="GIQ77" s="23"/>
      <c r="GIR77" s="23"/>
      <c r="GIS77" s="23"/>
      <c r="GIT77" s="23"/>
      <c r="GIU77" s="23"/>
      <c r="GIV77" s="23"/>
      <c r="GIW77" s="23"/>
      <c r="GIX77" s="23"/>
      <c r="GIY77" s="23"/>
      <c r="GIZ77" s="23"/>
      <c r="GJA77" s="23"/>
      <c r="GJB77" s="23"/>
      <c r="GJC77" s="23"/>
      <c r="GJD77" s="23"/>
      <c r="GJE77" s="23"/>
      <c r="GJF77" s="23"/>
      <c r="GJG77" s="23"/>
      <c r="GJH77" s="23"/>
      <c r="GJI77" s="23"/>
      <c r="GJJ77" s="23"/>
      <c r="GJK77" s="23"/>
      <c r="GJL77" s="23"/>
      <c r="GJM77" s="23"/>
      <c r="GJN77" s="23"/>
      <c r="GJO77" s="23"/>
      <c r="GJP77" s="23"/>
      <c r="GJQ77" s="23"/>
      <c r="GJR77" s="23"/>
      <c r="GJS77" s="23"/>
      <c r="GJT77" s="23"/>
      <c r="GJU77" s="23"/>
      <c r="GJV77" s="23"/>
      <c r="GJW77" s="23"/>
      <c r="GJX77" s="23"/>
      <c r="GJY77" s="23"/>
      <c r="GJZ77" s="23"/>
      <c r="GKA77" s="23"/>
      <c r="GKB77" s="23"/>
      <c r="GKC77" s="23"/>
      <c r="GKD77" s="23"/>
      <c r="GKE77" s="23"/>
      <c r="GKF77" s="23"/>
      <c r="GKG77" s="23"/>
      <c r="GKH77" s="23"/>
      <c r="GKI77" s="23"/>
      <c r="GKJ77" s="23"/>
      <c r="GKK77" s="23"/>
      <c r="GKL77" s="23"/>
      <c r="GKM77" s="23"/>
      <c r="GKN77" s="23"/>
      <c r="GKO77" s="23"/>
      <c r="GKP77" s="23"/>
      <c r="GKQ77" s="23"/>
      <c r="GKR77" s="23"/>
      <c r="GKS77" s="23"/>
      <c r="GKT77" s="23"/>
      <c r="GKU77" s="23"/>
      <c r="GKV77" s="23"/>
      <c r="GKW77" s="23"/>
      <c r="GKX77" s="23"/>
      <c r="GKY77" s="23"/>
      <c r="GKZ77" s="23"/>
      <c r="GLA77" s="23"/>
      <c r="GLB77" s="23"/>
      <c r="GLC77" s="23"/>
      <c r="GLD77" s="23"/>
      <c r="GLE77" s="23"/>
      <c r="GLF77" s="23"/>
      <c r="GLG77" s="23"/>
      <c r="GLH77" s="23"/>
      <c r="GLI77" s="23"/>
      <c r="GLJ77" s="23"/>
      <c r="GLK77" s="23"/>
      <c r="GLL77" s="23"/>
      <c r="GLM77" s="23"/>
      <c r="GLN77" s="23"/>
      <c r="GLO77" s="23"/>
      <c r="GLP77" s="23"/>
      <c r="GLQ77" s="23"/>
      <c r="GLR77" s="23"/>
      <c r="GLS77" s="23"/>
      <c r="GLT77" s="23"/>
      <c r="GLU77" s="23"/>
      <c r="GLV77" s="23"/>
      <c r="GLW77" s="23"/>
      <c r="GLX77" s="23"/>
      <c r="GLY77" s="23"/>
      <c r="GLZ77" s="23"/>
      <c r="GMA77" s="23"/>
      <c r="GMB77" s="23"/>
      <c r="GMC77" s="23"/>
      <c r="GMD77" s="23"/>
      <c r="GME77" s="23"/>
      <c r="GMF77" s="23"/>
      <c r="GMG77" s="23"/>
      <c r="GMH77" s="23"/>
      <c r="GMI77" s="23"/>
      <c r="GMJ77" s="23"/>
      <c r="GMK77" s="23"/>
      <c r="GML77" s="23"/>
      <c r="GMM77" s="23"/>
      <c r="GMN77" s="23"/>
      <c r="GMO77" s="23"/>
      <c r="GMP77" s="23"/>
      <c r="GMQ77" s="23"/>
      <c r="GMR77" s="23"/>
      <c r="GMS77" s="23"/>
      <c r="GMT77" s="23"/>
      <c r="GMU77" s="23"/>
      <c r="GMV77" s="23"/>
      <c r="GMW77" s="23"/>
      <c r="GMX77" s="23"/>
      <c r="GMY77" s="23"/>
      <c r="GMZ77" s="23"/>
      <c r="GNA77" s="23"/>
      <c r="GNB77" s="23"/>
      <c r="GNC77" s="23"/>
      <c r="GND77" s="23"/>
      <c r="GNE77" s="23"/>
      <c r="GNF77" s="23"/>
      <c r="GNG77" s="23"/>
      <c r="GNH77" s="23"/>
      <c r="GNI77" s="23"/>
      <c r="GNJ77" s="23"/>
      <c r="GNK77" s="23"/>
      <c r="GNL77" s="23"/>
      <c r="GNM77" s="23"/>
      <c r="GNN77" s="23"/>
      <c r="GNO77" s="23"/>
      <c r="GNP77" s="23"/>
      <c r="GNQ77" s="23"/>
      <c r="GNR77" s="23"/>
      <c r="GNS77" s="23"/>
      <c r="GNT77" s="23"/>
      <c r="GNU77" s="23"/>
      <c r="GNV77" s="23"/>
      <c r="GNW77" s="23"/>
      <c r="GNX77" s="23"/>
      <c r="GNY77" s="23"/>
      <c r="GNZ77" s="23"/>
      <c r="GOA77" s="23"/>
      <c r="GOB77" s="23"/>
      <c r="GOC77" s="23"/>
      <c r="GOD77" s="23"/>
      <c r="GOE77" s="23"/>
      <c r="GOF77" s="23"/>
      <c r="GOG77" s="23"/>
      <c r="GOH77" s="23"/>
      <c r="GOI77" s="23"/>
      <c r="GOJ77" s="23"/>
      <c r="GOK77" s="23"/>
      <c r="GOL77" s="23"/>
      <c r="GOM77" s="23"/>
      <c r="GON77" s="23"/>
      <c r="GOO77" s="23"/>
      <c r="GOP77" s="23"/>
      <c r="GOQ77" s="23"/>
      <c r="GOR77" s="23"/>
      <c r="GOS77" s="23"/>
      <c r="GOT77" s="23"/>
      <c r="GOU77" s="23"/>
      <c r="GOV77" s="23"/>
      <c r="GOW77" s="23"/>
      <c r="GOX77" s="23"/>
      <c r="GOY77" s="23"/>
      <c r="GOZ77" s="23"/>
      <c r="GPA77" s="23"/>
      <c r="GPB77" s="23"/>
      <c r="GPC77" s="23"/>
      <c r="GPD77" s="23"/>
      <c r="GPE77" s="23"/>
      <c r="GPF77" s="23"/>
      <c r="GPG77" s="23"/>
      <c r="GPH77" s="23"/>
      <c r="GPI77" s="23"/>
      <c r="GPJ77" s="23"/>
      <c r="GPK77" s="23"/>
      <c r="GPL77" s="23"/>
      <c r="GPM77" s="23"/>
      <c r="GPN77" s="23"/>
      <c r="GPO77" s="23"/>
      <c r="GPP77" s="23"/>
      <c r="GPQ77" s="23"/>
      <c r="GPR77" s="23"/>
      <c r="GPS77" s="23"/>
      <c r="GPT77" s="23"/>
      <c r="GPU77" s="23"/>
      <c r="GPV77" s="23"/>
      <c r="GPW77" s="23"/>
      <c r="GPX77" s="23"/>
      <c r="GPY77" s="23"/>
      <c r="GPZ77" s="23"/>
      <c r="GQA77" s="23"/>
      <c r="GQB77" s="23"/>
      <c r="GQC77" s="23"/>
      <c r="GQD77" s="23"/>
      <c r="GQE77" s="23"/>
      <c r="GQF77" s="23"/>
      <c r="GQG77" s="23"/>
      <c r="GQH77" s="23"/>
      <c r="GQI77" s="23"/>
      <c r="GQJ77" s="23"/>
      <c r="GQK77" s="23"/>
      <c r="GQL77" s="23"/>
      <c r="GQM77" s="23"/>
      <c r="GQN77" s="23"/>
      <c r="GQO77" s="23"/>
      <c r="GQP77" s="23"/>
      <c r="GQQ77" s="23"/>
      <c r="GQR77" s="23"/>
      <c r="GQS77" s="23"/>
      <c r="GQT77" s="23"/>
      <c r="GQU77" s="23"/>
      <c r="GQV77" s="23"/>
      <c r="GQW77" s="23"/>
      <c r="GQX77" s="23"/>
      <c r="GQY77" s="23"/>
      <c r="GQZ77" s="23"/>
      <c r="GRA77" s="23"/>
      <c r="GRB77" s="23"/>
      <c r="GRC77" s="23"/>
      <c r="GRD77" s="23"/>
      <c r="GRE77" s="23"/>
      <c r="GRF77" s="23"/>
      <c r="GRG77" s="23"/>
      <c r="GRH77" s="23"/>
      <c r="GRI77" s="23"/>
      <c r="GRJ77" s="23"/>
      <c r="GRK77" s="23"/>
      <c r="GRL77" s="23"/>
      <c r="GRM77" s="23"/>
      <c r="GRN77" s="23"/>
      <c r="GRO77" s="23"/>
      <c r="GRP77" s="23"/>
      <c r="GRQ77" s="23"/>
      <c r="GRR77" s="23"/>
      <c r="GRS77" s="23"/>
      <c r="GRT77" s="23"/>
      <c r="GRU77" s="23"/>
      <c r="GRV77" s="23"/>
      <c r="GRW77" s="23"/>
      <c r="GRX77" s="23"/>
      <c r="GRY77" s="23"/>
      <c r="GRZ77" s="23"/>
      <c r="GSA77" s="23"/>
      <c r="GSB77" s="23"/>
      <c r="GSC77" s="23"/>
      <c r="GSD77" s="23"/>
      <c r="GSE77" s="23"/>
      <c r="GSF77" s="23"/>
      <c r="GSG77" s="23"/>
      <c r="GSH77" s="23"/>
      <c r="GSI77" s="23"/>
      <c r="GSJ77" s="23"/>
      <c r="GSK77" s="23"/>
      <c r="GSL77" s="23"/>
      <c r="GSM77" s="23"/>
      <c r="GSN77" s="23"/>
      <c r="GSO77" s="23"/>
      <c r="GSP77" s="23"/>
      <c r="GSQ77" s="23"/>
      <c r="GSR77" s="23"/>
      <c r="GSS77" s="23"/>
      <c r="GST77" s="23"/>
      <c r="GSU77" s="23"/>
      <c r="GSV77" s="23"/>
      <c r="GSW77" s="23"/>
      <c r="GSX77" s="23"/>
      <c r="GSY77" s="23"/>
      <c r="GSZ77" s="23"/>
      <c r="GTA77" s="23"/>
      <c r="GTB77" s="23"/>
      <c r="GTC77" s="23"/>
      <c r="GTD77" s="23"/>
      <c r="GTE77" s="23"/>
      <c r="GTF77" s="23"/>
      <c r="GTG77" s="23"/>
      <c r="GTH77" s="23"/>
      <c r="GTI77" s="23"/>
      <c r="GTJ77" s="23"/>
      <c r="GTK77" s="23"/>
      <c r="GTL77" s="23"/>
      <c r="GTM77" s="23"/>
      <c r="GTN77" s="23"/>
      <c r="GTO77" s="23"/>
      <c r="GTP77" s="23"/>
      <c r="GTQ77" s="23"/>
      <c r="GTR77" s="23"/>
      <c r="GTS77" s="23"/>
      <c r="GTT77" s="23"/>
      <c r="GTU77" s="23"/>
      <c r="GTV77" s="23"/>
      <c r="GTW77" s="23"/>
      <c r="GTX77" s="23"/>
      <c r="GTY77" s="23"/>
      <c r="GTZ77" s="23"/>
      <c r="GUA77" s="23"/>
      <c r="GUB77" s="23"/>
      <c r="GUC77" s="23"/>
      <c r="GUD77" s="23"/>
      <c r="GUE77" s="23"/>
      <c r="GUF77" s="23"/>
      <c r="GUG77" s="23"/>
      <c r="GUH77" s="23"/>
      <c r="GUI77" s="23"/>
      <c r="GUJ77" s="23"/>
      <c r="GUK77" s="23"/>
      <c r="GUL77" s="23"/>
      <c r="GUM77" s="23"/>
      <c r="GUN77" s="23"/>
      <c r="GUO77" s="23"/>
      <c r="GUP77" s="23"/>
      <c r="GUQ77" s="23"/>
      <c r="GUR77" s="23"/>
      <c r="GUS77" s="23"/>
      <c r="GUT77" s="23"/>
      <c r="GUU77" s="23"/>
      <c r="GUV77" s="23"/>
      <c r="GUW77" s="23"/>
      <c r="GUX77" s="23"/>
      <c r="GUY77" s="23"/>
      <c r="GUZ77" s="23"/>
      <c r="GVA77" s="23"/>
      <c r="GVB77" s="23"/>
      <c r="GVC77" s="23"/>
      <c r="GVD77" s="23"/>
      <c r="GVE77" s="23"/>
      <c r="GVF77" s="23"/>
      <c r="GVG77" s="23"/>
      <c r="GVH77" s="23"/>
      <c r="GVI77" s="23"/>
      <c r="GVJ77" s="23"/>
      <c r="GVK77" s="23"/>
      <c r="GVL77" s="23"/>
      <c r="GVM77" s="23"/>
      <c r="GVN77" s="23"/>
      <c r="GVO77" s="23"/>
      <c r="GVP77" s="23"/>
      <c r="GVQ77" s="23"/>
      <c r="GVR77" s="23"/>
      <c r="GVS77" s="23"/>
      <c r="GVT77" s="23"/>
      <c r="GVU77" s="23"/>
      <c r="GVV77" s="23"/>
      <c r="GVW77" s="23"/>
      <c r="GVX77" s="23"/>
      <c r="GVY77" s="23"/>
      <c r="GVZ77" s="23"/>
      <c r="GWA77" s="23"/>
      <c r="GWB77" s="23"/>
      <c r="GWC77" s="23"/>
      <c r="GWD77" s="23"/>
      <c r="GWE77" s="23"/>
      <c r="GWF77" s="23"/>
      <c r="GWG77" s="23"/>
      <c r="GWH77" s="23"/>
      <c r="GWI77" s="23"/>
      <c r="GWJ77" s="23"/>
      <c r="GWK77" s="23"/>
      <c r="GWL77" s="23"/>
      <c r="GWM77" s="23"/>
      <c r="GWN77" s="23"/>
      <c r="GWO77" s="23"/>
      <c r="GWP77" s="23"/>
      <c r="GWQ77" s="23"/>
      <c r="GWR77" s="23"/>
      <c r="GWS77" s="23"/>
      <c r="GWT77" s="23"/>
      <c r="GWU77" s="23"/>
      <c r="GWV77" s="23"/>
      <c r="GWW77" s="23"/>
      <c r="GWX77" s="23"/>
      <c r="GWY77" s="23"/>
      <c r="GWZ77" s="23"/>
      <c r="GXA77" s="23"/>
      <c r="GXB77" s="23"/>
      <c r="GXC77" s="23"/>
      <c r="GXD77" s="23"/>
      <c r="GXE77" s="23"/>
      <c r="GXF77" s="23"/>
      <c r="GXG77" s="23"/>
      <c r="GXH77" s="23"/>
      <c r="GXI77" s="23"/>
      <c r="GXJ77" s="23"/>
      <c r="GXK77" s="23"/>
      <c r="GXL77" s="23"/>
      <c r="GXM77" s="23"/>
      <c r="GXN77" s="23"/>
      <c r="GXO77" s="23"/>
      <c r="GXP77" s="23"/>
      <c r="GXQ77" s="23"/>
      <c r="GXR77" s="23"/>
      <c r="GXS77" s="23"/>
      <c r="GXT77" s="23"/>
      <c r="GXU77" s="23"/>
      <c r="GXV77" s="23"/>
      <c r="GXW77" s="23"/>
      <c r="GXX77" s="23"/>
      <c r="GXY77" s="23"/>
      <c r="GXZ77" s="23"/>
      <c r="GYA77" s="23"/>
      <c r="GYB77" s="23"/>
      <c r="GYC77" s="23"/>
      <c r="GYD77" s="23"/>
      <c r="GYE77" s="23"/>
      <c r="GYF77" s="23"/>
      <c r="GYG77" s="23"/>
      <c r="GYH77" s="23"/>
      <c r="GYI77" s="23"/>
      <c r="GYJ77" s="23"/>
      <c r="GYK77" s="23"/>
      <c r="GYL77" s="23"/>
      <c r="GYM77" s="23"/>
      <c r="GYN77" s="23"/>
      <c r="GYO77" s="23"/>
      <c r="GYP77" s="23"/>
      <c r="GYQ77" s="23"/>
      <c r="GYR77" s="23"/>
      <c r="GYS77" s="23"/>
      <c r="GYT77" s="23"/>
      <c r="GYU77" s="23"/>
      <c r="GYV77" s="23"/>
      <c r="GYW77" s="23"/>
      <c r="GYX77" s="23"/>
      <c r="GYY77" s="23"/>
      <c r="GYZ77" s="23"/>
      <c r="GZA77" s="23"/>
      <c r="GZB77" s="23"/>
      <c r="GZC77" s="23"/>
      <c r="GZD77" s="23"/>
      <c r="GZE77" s="23"/>
      <c r="GZF77" s="23"/>
      <c r="GZG77" s="23"/>
      <c r="GZH77" s="23"/>
      <c r="GZI77" s="23"/>
      <c r="GZJ77" s="23"/>
      <c r="GZK77" s="23"/>
      <c r="GZL77" s="23"/>
      <c r="GZM77" s="23"/>
      <c r="GZN77" s="23"/>
      <c r="GZO77" s="23"/>
      <c r="GZP77" s="23"/>
      <c r="GZQ77" s="23"/>
      <c r="GZR77" s="23"/>
      <c r="GZS77" s="23"/>
      <c r="GZT77" s="23"/>
      <c r="GZU77" s="23"/>
      <c r="GZV77" s="23"/>
      <c r="GZW77" s="23"/>
      <c r="GZX77" s="23"/>
      <c r="GZY77" s="23"/>
      <c r="GZZ77" s="23"/>
      <c r="HAA77" s="23"/>
      <c r="HAB77" s="23"/>
      <c r="HAC77" s="23"/>
      <c r="HAD77" s="23"/>
      <c r="HAE77" s="23"/>
      <c r="HAF77" s="23"/>
      <c r="HAG77" s="23"/>
      <c r="HAH77" s="23"/>
      <c r="HAI77" s="23"/>
      <c r="HAJ77" s="23"/>
      <c r="HAK77" s="23"/>
      <c r="HAL77" s="23"/>
      <c r="HAM77" s="23"/>
      <c r="HAN77" s="23"/>
      <c r="HAO77" s="23"/>
      <c r="HAP77" s="23"/>
      <c r="HAQ77" s="23"/>
      <c r="HAR77" s="23"/>
      <c r="HAS77" s="23"/>
      <c r="HAT77" s="23"/>
      <c r="HAU77" s="23"/>
      <c r="HAV77" s="23"/>
      <c r="HAW77" s="23"/>
      <c r="HAX77" s="23"/>
      <c r="HAY77" s="23"/>
      <c r="HAZ77" s="23"/>
      <c r="HBA77" s="23"/>
      <c r="HBB77" s="23"/>
      <c r="HBC77" s="23"/>
      <c r="HBD77" s="23"/>
      <c r="HBE77" s="23"/>
      <c r="HBF77" s="23"/>
      <c r="HBG77" s="23"/>
      <c r="HBH77" s="23"/>
      <c r="HBI77" s="23"/>
      <c r="HBJ77" s="23"/>
      <c r="HBK77" s="23"/>
      <c r="HBL77" s="23"/>
      <c r="HBM77" s="23"/>
      <c r="HBN77" s="23"/>
      <c r="HBO77" s="23"/>
      <c r="HBP77" s="23"/>
      <c r="HBQ77" s="23"/>
      <c r="HBR77" s="23"/>
      <c r="HBS77" s="23"/>
      <c r="HBT77" s="23"/>
      <c r="HBU77" s="23"/>
      <c r="HBV77" s="23"/>
      <c r="HBW77" s="23"/>
      <c r="HBX77" s="23"/>
      <c r="HBY77" s="23"/>
      <c r="HBZ77" s="23"/>
      <c r="HCA77" s="23"/>
      <c r="HCB77" s="23"/>
      <c r="HCC77" s="23"/>
      <c r="HCD77" s="23"/>
      <c r="HCE77" s="23"/>
      <c r="HCF77" s="23"/>
      <c r="HCG77" s="23"/>
      <c r="HCH77" s="23"/>
      <c r="HCI77" s="23"/>
      <c r="HCJ77" s="23"/>
      <c r="HCK77" s="23"/>
      <c r="HCL77" s="23"/>
      <c r="HCM77" s="23"/>
      <c r="HCN77" s="23"/>
      <c r="HCO77" s="23"/>
      <c r="HCP77" s="23"/>
      <c r="HCQ77" s="23"/>
      <c r="HCR77" s="23"/>
      <c r="HCS77" s="23"/>
      <c r="HCT77" s="23"/>
      <c r="HCU77" s="23"/>
      <c r="HCV77" s="23"/>
      <c r="HCW77" s="23"/>
      <c r="HCX77" s="23"/>
      <c r="HCY77" s="23"/>
      <c r="HCZ77" s="23"/>
      <c r="HDA77" s="23"/>
      <c r="HDB77" s="23"/>
      <c r="HDC77" s="23"/>
      <c r="HDD77" s="23"/>
      <c r="HDE77" s="23"/>
      <c r="HDF77" s="23"/>
      <c r="HDG77" s="23"/>
      <c r="HDH77" s="23"/>
      <c r="HDI77" s="23"/>
      <c r="HDJ77" s="23"/>
      <c r="HDK77" s="23"/>
      <c r="HDL77" s="23"/>
      <c r="HDM77" s="23"/>
      <c r="HDN77" s="23"/>
      <c r="HDO77" s="23"/>
      <c r="HDP77" s="23"/>
      <c r="HDQ77" s="23"/>
      <c r="HDR77" s="23"/>
      <c r="HDS77" s="23"/>
      <c r="HDT77" s="23"/>
      <c r="HDU77" s="23"/>
      <c r="HDV77" s="23"/>
      <c r="HDW77" s="23"/>
      <c r="HDX77" s="23"/>
      <c r="HDY77" s="23"/>
      <c r="HDZ77" s="23"/>
      <c r="HEA77" s="23"/>
      <c r="HEB77" s="23"/>
      <c r="HEC77" s="23"/>
      <c r="HED77" s="23"/>
      <c r="HEE77" s="23"/>
      <c r="HEF77" s="23"/>
      <c r="HEG77" s="23"/>
      <c r="HEH77" s="23"/>
      <c r="HEI77" s="23"/>
      <c r="HEJ77" s="23"/>
      <c r="HEK77" s="23"/>
      <c r="HEL77" s="23"/>
      <c r="HEM77" s="23"/>
      <c r="HEN77" s="23"/>
      <c r="HEO77" s="23"/>
      <c r="HEP77" s="23"/>
      <c r="HEQ77" s="23"/>
      <c r="HER77" s="23"/>
      <c r="HES77" s="23"/>
      <c r="HET77" s="23"/>
      <c r="HEU77" s="23"/>
      <c r="HEV77" s="23"/>
      <c r="HEW77" s="23"/>
      <c r="HEX77" s="23"/>
      <c r="HEY77" s="23"/>
      <c r="HEZ77" s="23"/>
      <c r="HFA77" s="23"/>
      <c r="HFB77" s="23"/>
      <c r="HFC77" s="23"/>
      <c r="HFD77" s="23"/>
      <c r="HFE77" s="23"/>
      <c r="HFF77" s="23"/>
      <c r="HFG77" s="23"/>
      <c r="HFH77" s="23"/>
      <c r="HFI77" s="23"/>
      <c r="HFJ77" s="23"/>
      <c r="HFK77" s="23"/>
      <c r="HFL77" s="23"/>
      <c r="HFM77" s="23"/>
      <c r="HFN77" s="23"/>
      <c r="HFO77" s="23"/>
      <c r="HFP77" s="23"/>
      <c r="HFQ77" s="23"/>
      <c r="HFR77" s="23"/>
      <c r="HFS77" s="23"/>
      <c r="HFT77" s="23"/>
      <c r="HFU77" s="23"/>
      <c r="HFV77" s="23"/>
      <c r="HFW77" s="23"/>
      <c r="HFX77" s="23"/>
      <c r="HFY77" s="23"/>
      <c r="HFZ77" s="23"/>
      <c r="HGA77" s="23"/>
      <c r="HGB77" s="23"/>
      <c r="HGC77" s="23"/>
      <c r="HGD77" s="23"/>
      <c r="HGE77" s="23"/>
      <c r="HGF77" s="23"/>
      <c r="HGG77" s="23"/>
      <c r="HGH77" s="23"/>
      <c r="HGI77" s="23"/>
      <c r="HGJ77" s="23"/>
      <c r="HGK77" s="23"/>
      <c r="HGL77" s="23"/>
      <c r="HGM77" s="23"/>
      <c r="HGN77" s="23"/>
      <c r="HGO77" s="23"/>
      <c r="HGP77" s="23"/>
      <c r="HGQ77" s="23"/>
      <c r="HGR77" s="23"/>
      <c r="HGS77" s="23"/>
      <c r="HGT77" s="23"/>
      <c r="HGU77" s="23"/>
      <c r="HGV77" s="23"/>
      <c r="HGW77" s="23"/>
      <c r="HGX77" s="23"/>
      <c r="HGY77" s="23"/>
      <c r="HGZ77" s="23"/>
      <c r="HHA77" s="23"/>
      <c r="HHB77" s="23"/>
      <c r="HHC77" s="23"/>
      <c r="HHD77" s="23"/>
      <c r="HHE77" s="23"/>
      <c r="HHF77" s="23"/>
      <c r="HHG77" s="23"/>
      <c r="HHH77" s="23"/>
      <c r="HHI77" s="23"/>
      <c r="HHJ77" s="23"/>
      <c r="HHK77" s="23"/>
      <c r="HHL77" s="23"/>
      <c r="HHM77" s="23"/>
      <c r="HHN77" s="23"/>
      <c r="HHO77" s="23"/>
      <c r="HHP77" s="23"/>
      <c r="HHQ77" s="23"/>
      <c r="HHR77" s="23"/>
      <c r="HHS77" s="23"/>
      <c r="HHT77" s="23"/>
      <c r="HHU77" s="23"/>
      <c r="HHV77" s="23"/>
      <c r="HHW77" s="23"/>
      <c r="HHX77" s="23"/>
      <c r="HHY77" s="23"/>
      <c r="HHZ77" s="23"/>
      <c r="HIA77" s="23"/>
      <c r="HIB77" s="23"/>
      <c r="HIC77" s="23"/>
      <c r="HID77" s="23"/>
      <c r="HIE77" s="23"/>
      <c r="HIF77" s="23"/>
      <c r="HIG77" s="23"/>
      <c r="HIH77" s="23"/>
      <c r="HII77" s="23"/>
      <c r="HIJ77" s="23"/>
      <c r="HIK77" s="23"/>
      <c r="HIL77" s="23"/>
      <c r="HIM77" s="23"/>
      <c r="HIN77" s="23"/>
      <c r="HIO77" s="23"/>
      <c r="HIP77" s="23"/>
      <c r="HIQ77" s="23"/>
      <c r="HIR77" s="23"/>
      <c r="HIS77" s="23"/>
      <c r="HIT77" s="23"/>
      <c r="HIU77" s="23"/>
      <c r="HIV77" s="23"/>
      <c r="HIW77" s="23"/>
      <c r="HIX77" s="23"/>
      <c r="HIY77" s="23"/>
      <c r="HIZ77" s="23"/>
      <c r="HJA77" s="23"/>
      <c r="HJB77" s="23"/>
      <c r="HJC77" s="23"/>
      <c r="HJD77" s="23"/>
      <c r="HJE77" s="23"/>
      <c r="HJF77" s="23"/>
      <c r="HJG77" s="23"/>
      <c r="HJH77" s="23"/>
      <c r="HJI77" s="23"/>
      <c r="HJJ77" s="23"/>
      <c r="HJK77" s="23"/>
      <c r="HJL77" s="23"/>
      <c r="HJM77" s="23"/>
      <c r="HJN77" s="23"/>
      <c r="HJO77" s="23"/>
      <c r="HJP77" s="23"/>
      <c r="HJQ77" s="23"/>
      <c r="HJR77" s="23"/>
      <c r="HJS77" s="23"/>
      <c r="HJT77" s="23"/>
      <c r="HJU77" s="23"/>
      <c r="HJV77" s="23"/>
      <c r="HJW77" s="23"/>
      <c r="HJX77" s="23"/>
      <c r="HJY77" s="23"/>
      <c r="HJZ77" s="23"/>
      <c r="HKA77" s="23"/>
      <c r="HKB77" s="23"/>
      <c r="HKC77" s="23"/>
      <c r="HKD77" s="23"/>
      <c r="HKE77" s="23"/>
      <c r="HKF77" s="23"/>
      <c r="HKG77" s="23"/>
      <c r="HKH77" s="23"/>
      <c r="HKI77" s="23"/>
      <c r="HKJ77" s="23"/>
      <c r="HKK77" s="23"/>
      <c r="HKL77" s="23"/>
      <c r="HKM77" s="23"/>
      <c r="HKN77" s="23"/>
      <c r="HKO77" s="23"/>
      <c r="HKP77" s="23"/>
      <c r="HKQ77" s="23"/>
      <c r="HKR77" s="23"/>
      <c r="HKS77" s="23"/>
      <c r="HKT77" s="23"/>
      <c r="HKU77" s="23"/>
      <c r="HKV77" s="23"/>
      <c r="HKW77" s="23"/>
      <c r="HKX77" s="23"/>
      <c r="HKY77" s="23"/>
      <c r="HKZ77" s="23"/>
      <c r="HLA77" s="23"/>
      <c r="HLB77" s="23"/>
      <c r="HLC77" s="23"/>
      <c r="HLD77" s="23"/>
      <c r="HLE77" s="23"/>
      <c r="HLF77" s="23"/>
      <c r="HLG77" s="23"/>
      <c r="HLH77" s="23"/>
      <c r="HLI77" s="23"/>
      <c r="HLJ77" s="23"/>
      <c r="HLK77" s="23"/>
      <c r="HLL77" s="23"/>
      <c r="HLM77" s="23"/>
      <c r="HLN77" s="23"/>
      <c r="HLO77" s="23"/>
      <c r="HLP77" s="23"/>
      <c r="HLQ77" s="23"/>
      <c r="HLR77" s="23"/>
      <c r="HLS77" s="23"/>
      <c r="HLT77" s="23"/>
      <c r="HLU77" s="23"/>
      <c r="HLV77" s="23"/>
      <c r="HLW77" s="23"/>
      <c r="HLX77" s="23"/>
      <c r="HLY77" s="23"/>
      <c r="HLZ77" s="23"/>
      <c r="HMA77" s="23"/>
      <c r="HMB77" s="23"/>
      <c r="HMC77" s="23"/>
      <c r="HMD77" s="23"/>
      <c r="HME77" s="23"/>
      <c r="HMF77" s="23"/>
      <c r="HMG77" s="23"/>
      <c r="HMH77" s="23"/>
      <c r="HMI77" s="23"/>
      <c r="HMJ77" s="23"/>
      <c r="HMK77" s="23"/>
      <c r="HML77" s="23"/>
      <c r="HMM77" s="23"/>
      <c r="HMN77" s="23"/>
      <c r="HMO77" s="23"/>
      <c r="HMP77" s="23"/>
      <c r="HMQ77" s="23"/>
      <c r="HMR77" s="23"/>
      <c r="HMS77" s="23"/>
      <c r="HMT77" s="23"/>
      <c r="HMU77" s="23"/>
      <c r="HMV77" s="23"/>
      <c r="HMW77" s="23"/>
      <c r="HMX77" s="23"/>
      <c r="HMY77" s="23"/>
      <c r="HMZ77" s="23"/>
      <c r="HNA77" s="23"/>
      <c r="HNB77" s="23"/>
      <c r="HNC77" s="23"/>
      <c r="HND77" s="23"/>
      <c r="HNE77" s="23"/>
      <c r="HNF77" s="23"/>
      <c r="HNG77" s="23"/>
      <c r="HNH77" s="23"/>
      <c r="HNI77" s="23"/>
      <c r="HNJ77" s="23"/>
      <c r="HNK77" s="23"/>
      <c r="HNL77" s="23"/>
      <c r="HNM77" s="23"/>
      <c r="HNN77" s="23"/>
      <c r="HNO77" s="23"/>
      <c r="HNP77" s="23"/>
      <c r="HNQ77" s="23"/>
      <c r="HNR77" s="23"/>
      <c r="HNS77" s="23"/>
      <c r="HNT77" s="23"/>
      <c r="HNU77" s="23"/>
      <c r="HNV77" s="23"/>
      <c r="HNW77" s="23"/>
      <c r="HNX77" s="23"/>
      <c r="HNY77" s="23"/>
      <c r="HNZ77" s="23"/>
      <c r="HOA77" s="23"/>
      <c r="HOB77" s="23"/>
      <c r="HOC77" s="23"/>
      <c r="HOD77" s="23"/>
      <c r="HOE77" s="23"/>
      <c r="HOF77" s="23"/>
      <c r="HOG77" s="23"/>
      <c r="HOH77" s="23"/>
      <c r="HOI77" s="23"/>
      <c r="HOJ77" s="23"/>
      <c r="HOK77" s="23"/>
      <c r="HOL77" s="23"/>
      <c r="HOM77" s="23"/>
      <c r="HON77" s="23"/>
      <c r="HOO77" s="23"/>
      <c r="HOP77" s="23"/>
      <c r="HOQ77" s="23"/>
      <c r="HOR77" s="23"/>
      <c r="HOS77" s="23"/>
      <c r="HOT77" s="23"/>
      <c r="HOU77" s="23"/>
      <c r="HOV77" s="23"/>
      <c r="HOW77" s="23"/>
      <c r="HOX77" s="23"/>
      <c r="HOY77" s="23"/>
      <c r="HOZ77" s="23"/>
      <c r="HPA77" s="23"/>
      <c r="HPB77" s="23"/>
      <c r="HPC77" s="23"/>
      <c r="HPD77" s="23"/>
      <c r="HPE77" s="23"/>
      <c r="HPF77" s="23"/>
      <c r="HPG77" s="23"/>
      <c r="HPH77" s="23"/>
      <c r="HPI77" s="23"/>
      <c r="HPJ77" s="23"/>
      <c r="HPK77" s="23"/>
      <c r="HPL77" s="23"/>
      <c r="HPM77" s="23"/>
      <c r="HPN77" s="23"/>
      <c r="HPO77" s="23"/>
      <c r="HPP77" s="23"/>
      <c r="HPQ77" s="23"/>
      <c r="HPR77" s="23"/>
      <c r="HPS77" s="23"/>
      <c r="HPT77" s="23"/>
      <c r="HPU77" s="23"/>
      <c r="HPV77" s="23"/>
      <c r="HPW77" s="23"/>
      <c r="HPX77" s="23"/>
      <c r="HPY77" s="23"/>
      <c r="HPZ77" s="23"/>
      <c r="HQA77" s="23"/>
      <c r="HQB77" s="23"/>
      <c r="HQC77" s="23"/>
      <c r="HQD77" s="23"/>
      <c r="HQE77" s="23"/>
      <c r="HQF77" s="23"/>
      <c r="HQG77" s="23"/>
      <c r="HQH77" s="23"/>
      <c r="HQI77" s="23"/>
      <c r="HQJ77" s="23"/>
      <c r="HQK77" s="23"/>
      <c r="HQL77" s="23"/>
      <c r="HQM77" s="23"/>
      <c r="HQN77" s="23"/>
      <c r="HQO77" s="23"/>
      <c r="HQP77" s="23"/>
      <c r="HQQ77" s="23"/>
      <c r="HQR77" s="23"/>
      <c r="HQS77" s="23"/>
      <c r="HQT77" s="23"/>
      <c r="HQU77" s="23"/>
      <c r="HQV77" s="23"/>
      <c r="HQW77" s="23"/>
      <c r="HQX77" s="23"/>
      <c r="HQY77" s="23"/>
      <c r="HQZ77" s="23"/>
      <c r="HRA77" s="23"/>
      <c r="HRB77" s="23"/>
      <c r="HRC77" s="23"/>
      <c r="HRD77" s="23"/>
      <c r="HRE77" s="23"/>
      <c r="HRF77" s="23"/>
      <c r="HRG77" s="23"/>
      <c r="HRH77" s="23"/>
      <c r="HRI77" s="23"/>
      <c r="HRJ77" s="23"/>
      <c r="HRK77" s="23"/>
      <c r="HRL77" s="23"/>
      <c r="HRM77" s="23"/>
      <c r="HRN77" s="23"/>
      <c r="HRO77" s="23"/>
      <c r="HRP77" s="23"/>
      <c r="HRQ77" s="23"/>
      <c r="HRR77" s="23"/>
      <c r="HRS77" s="23"/>
      <c r="HRT77" s="23"/>
      <c r="HRU77" s="23"/>
      <c r="HRV77" s="23"/>
      <c r="HRW77" s="23"/>
      <c r="HRX77" s="23"/>
      <c r="HRY77" s="23"/>
      <c r="HRZ77" s="23"/>
      <c r="HSA77" s="23"/>
      <c r="HSB77" s="23"/>
      <c r="HSC77" s="23"/>
      <c r="HSD77" s="23"/>
      <c r="HSE77" s="23"/>
      <c r="HSF77" s="23"/>
      <c r="HSG77" s="23"/>
      <c r="HSH77" s="23"/>
      <c r="HSI77" s="23"/>
      <c r="HSJ77" s="23"/>
      <c r="HSK77" s="23"/>
      <c r="HSL77" s="23"/>
      <c r="HSM77" s="23"/>
      <c r="HSN77" s="23"/>
      <c r="HSO77" s="23"/>
      <c r="HSP77" s="23"/>
      <c r="HSQ77" s="23"/>
      <c r="HSR77" s="23"/>
      <c r="HSS77" s="23"/>
      <c r="HST77" s="23"/>
      <c r="HSU77" s="23"/>
      <c r="HSV77" s="23"/>
      <c r="HSW77" s="23"/>
      <c r="HSX77" s="23"/>
      <c r="HSY77" s="23"/>
      <c r="HSZ77" s="23"/>
      <c r="HTA77" s="23"/>
      <c r="HTB77" s="23"/>
      <c r="HTC77" s="23"/>
      <c r="HTD77" s="23"/>
      <c r="HTE77" s="23"/>
      <c r="HTF77" s="23"/>
      <c r="HTG77" s="23"/>
      <c r="HTH77" s="23"/>
      <c r="HTI77" s="23"/>
      <c r="HTJ77" s="23"/>
      <c r="HTK77" s="23"/>
      <c r="HTL77" s="23"/>
      <c r="HTM77" s="23"/>
      <c r="HTN77" s="23"/>
      <c r="HTO77" s="23"/>
      <c r="HTP77" s="23"/>
      <c r="HTQ77" s="23"/>
      <c r="HTR77" s="23"/>
      <c r="HTS77" s="23"/>
      <c r="HTT77" s="23"/>
      <c r="HTU77" s="23"/>
      <c r="HTV77" s="23"/>
      <c r="HTW77" s="23"/>
      <c r="HTX77" s="23"/>
      <c r="HTY77" s="23"/>
      <c r="HTZ77" s="23"/>
      <c r="HUA77" s="23"/>
      <c r="HUB77" s="23"/>
      <c r="HUC77" s="23"/>
      <c r="HUD77" s="23"/>
      <c r="HUE77" s="23"/>
      <c r="HUF77" s="23"/>
      <c r="HUG77" s="23"/>
      <c r="HUH77" s="23"/>
      <c r="HUI77" s="23"/>
      <c r="HUJ77" s="23"/>
      <c r="HUK77" s="23"/>
      <c r="HUL77" s="23"/>
      <c r="HUM77" s="23"/>
      <c r="HUN77" s="23"/>
      <c r="HUO77" s="23"/>
      <c r="HUP77" s="23"/>
      <c r="HUQ77" s="23"/>
      <c r="HUR77" s="23"/>
      <c r="HUS77" s="23"/>
      <c r="HUT77" s="23"/>
      <c r="HUU77" s="23"/>
      <c r="HUV77" s="23"/>
      <c r="HUW77" s="23"/>
      <c r="HUX77" s="23"/>
      <c r="HUY77" s="23"/>
      <c r="HUZ77" s="23"/>
      <c r="HVA77" s="23"/>
      <c r="HVB77" s="23"/>
      <c r="HVC77" s="23"/>
      <c r="HVD77" s="23"/>
      <c r="HVE77" s="23"/>
      <c r="HVF77" s="23"/>
      <c r="HVG77" s="23"/>
      <c r="HVH77" s="23"/>
      <c r="HVI77" s="23"/>
      <c r="HVJ77" s="23"/>
      <c r="HVK77" s="23"/>
      <c r="HVL77" s="23"/>
      <c r="HVM77" s="23"/>
      <c r="HVN77" s="23"/>
      <c r="HVO77" s="23"/>
      <c r="HVP77" s="23"/>
      <c r="HVQ77" s="23"/>
      <c r="HVR77" s="23"/>
      <c r="HVS77" s="23"/>
      <c r="HVT77" s="23"/>
      <c r="HVU77" s="23"/>
      <c r="HVV77" s="23"/>
      <c r="HVW77" s="23"/>
      <c r="HVX77" s="23"/>
      <c r="HVY77" s="23"/>
      <c r="HVZ77" s="23"/>
      <c r="HWA77" s="23"/>
      <c r="HWB77" s="23"/>
      <c r="HWC77" s="23"/>
      <c r="HWD77" s="23"/>
      <c r="HWE77" s="23"/>
      <c r="HWF77" s="23"/>
      <c r="HWG77" s="23"/>
      <c r="HWH77" s="23"/>
      <c r="HWI77" s="23"/>
      <c r="HWJ77" s="23"/>
      <c r="HWK77" s="23"/>
      <c r="HWL77" s="23"/>
      <c r="HWM77" s="23"/>
      <c r="HWN77" s="23"/>
      <c r="HWO77" s="23"/>
      <c r="HWP77" s="23"/>
      <c r="HWQ77" s="23"/>
      <c r="HWR77" s="23"/>
      <c r="HWS77" s="23"/>
      <c r="HWT77" s="23"/>
      <c r="HWU77" s="23"/>
      <c r="HWV77" s="23"/>
      <c r="HWW77" s="23"/>
      <c r="HWX77" s="23"/>
      <c r="HWY77" s="23"/>
      <c r="HWZ77" s="23"/>
      <c r="HXA77" s="23"/>
      <c r="HXB77" s="23"/>
      <c r="HXC77" s="23"/>
      <c r="HXD77" s="23"/>
      <c r="HXE77" s="23"/>
      <c r="HXF77" s="23"/>
      <c r="HXG77" s="23"/>
      <c r="HXH77" s="23"/>
      <c r="HXI77" s="23"/>
      <c r="HXJ77" s="23"/>
      <c r="HXK77" s="23"/>
      <c r="HXL77" s="23"/>
      <c r="HXM77" s="23"/>
      <c r="HXN77" s="23"/>
      <c r="HXO77" s="23"/>
      <c r="HXP77" s="23"/>
      <c r="HXQ77" s="23"/>
      <c r="HXR77" s="23"/>
      <c r="HXS77" s="23"/>
      <c r="HXT77" s="23"/>
      <c r="HXU77" s="23"/>
      <c r="HXV77" s="23"/>
      <c r="HXW77" s="23"/>
      <c r="HXX77" s="23"/>
      <c r="HXY77" s="23"/>
      <c r="HXZ77" s="23"/>
      <c r="HYA77" s="23"/>
      <c r="HYB77" s="23"/>
      <c r="HYC77" s="23"/>
      <c r="HYD77" s="23"/>
      <c r="HYE77" s="23"/>
      <c r="HYF77" s="23"/>
      <c r="HYG77" s="23"/>
      <c r="HYH77" s="23"/>
      <c r="HYI77" s="23"/>
      <c r="HYJ77" s="23"/>
      <c r="HYK77" s="23"/>
      <c r="HYL77" s="23"/>
      <c r="HYM77" s="23"/>
      <c r="HYN77" s="23"/>
      <c r="HYO77" s="23"/>
      <c r="HYP77" s="23"/>
      <c r="HYQ77" s="23"/>
      <c r="HYR77" s="23"/>
      <c r="HYS77" s="23"/>
      <c r="HYT77" s="23"/>
      <c r="HYU77" s="23"/>
      <c r="HYV77" s="23"/>
      <c r="HYW77" s="23"/>
      <c r="HYX77" s="23"/>
      <c r="HYY77" s="23"/>
      <c r="HYZ77" s="23"/>
      <c r="HZA77" s="23"/>
      <c r="HZB77" s="23"/>
      <c r="HZC77" s="23"/>
      <c r="HZD77" s="23"/>
      <c r="HZE77" s="23"/>
      <c r="HZF77" s="23"/>
      <c r="HZG77" s="23"/>
      <c r="HZH77" s="23"/>
      <c r="HZI77" s="23"/>
      <c r="HZJ77" s="23"/>
      <c r="HZK77" s="23"/>
      <c r="HZL77" s="23"/>
      <c r="HZM77" s="23"/>
      <c r="HZN77" s="23"/>
      <c r="HZO77" s="23"/>
      <c r="HZP77" s="23"/>
      <c r="HZQ77" s="23"/>
      <c r="HZR77" s="23"/>
      <c r="HZS77" s="23"/>
      <c r="HZT77" s="23"/>
      <c r="HZU77" s="23"/>
      <c r="HZV77" s="23"/>
      <c r="HZW77" s="23"/>
      <c r="HZX77" s="23"/>
      <c r="HZY77" s="23"/>
      <c r="HZZ77" s="23"/>
      <c r="IAA77" s="23"/>
      <c r="IAB77" s="23"/>
      <c r="IAC77" s="23"/>
      <c r="IAD77" s="23"/>
      <c r="IAE77" s="23"/>
      <c r="IAF77" s="23"/>
      <c r="IAG77" s="23"/>
      <c r="IAH77" s="23"/>
      <c r="IAI77" s="23"/>
      <c r="IAJ77" s="23"/>
      <c r="IAK77" s="23"/>
      <c r="IAL77" s="23"/>
      <c r="IAM77" s="23"/>
      <c r="IAN77" s="23"/>
      <c r="IAO77" s="23"/>
      <c r="IAP77" s="23"/>
      <c r="IAQ77" s="23"/>
      <c r="IAR77" s="23"/>
      <c r="IAS77" s="23"/>
      <c r="IAT77" s="23"/>
      <c r="IAU77" s="23"/>
      <c r="IAV77" s="23"/>
      <c r="IAW77" s="23"/>
      <c r="IAX77" s="23"/>
      <c r="IAY77" s="23"/>
      <c r="IAZ77" s="23"/>
      <c r="IBA77" s="23"/>
      <c r="IBB77" s="23"/>
      <c r="IBC77" s="23"/>
      <c r="IBD77" s="23"/>
      <c r="IBE77" s="23"/>
      <c r="IBF77" s="23"/>
      <c r="IBG77" s="23"/>
      <c r="IBH77" s="23"/>
      <c r="IBI77" s="23"/>
      <c r="IBJ77" s="23"/>
      <c r="IBK77" s="23"/>
      <c r="IBL77" s="23"/>
      <c r="IBM77" s="23"/>
      <c r="IBN77" s="23"/>
      <c r="IBO77" s="23"/>
      <c r="IBP77" s="23"/>
      <c r="IBQ77" s="23"/>
      <c r="IBR77" s="23"/>
      <c r="IBS77" s="23"/>
      <c r="IBT77" s="23"/>
      <c r="IBU77" s="23"/>
      <c r="IBV77" s="23"/>
      <c r="IBW77" s="23"/>
      <c r="IBX77" s="23"/>
      <c r="IBY77" s="23"/>
      <c r="IBZ77" s="23"/>
      <c r="ICA77" s="23"/>
      <c r="ICB77" s="23"/>
      <c r="ICC77" s="23"/>
      <c r="ICD77" s="23"/>
      <c r="ICE77" s="23"/>
      <c r="ICF77" s="23"/>
      <c r="ICG77" s="23"/>
      <c r="ICH77" s="23"/>
      <c r="ICI77" s="23"/>
      <c r="ICJ77" s="23"/>
      <c r="ICK77" s="23"/>
      <c r="ICL77" s="23"/>
      <c r="ICM77" s="23"/>
      <c r="ICN77" s="23"/>
      <c r="ICO77" s="23"/>
      <c r="ICP77" s="23"/>
      <c r="ICQ77" s="23"/>
      <c r="ICR77" s="23"/>
      <c r="ICS77" s="23"/>
      <c r="ICT77" s="23"/>
      <c r="ICU77" s="23"/>
      <c r="ICV77" s="23"/>
      <c r="ICW77" s="23"/>
      <c r="ICX77" s="23"/>
      <c r="ICY77" s="23"/>
      <c r="ICZ77" s="23"/>
      <c r="IDA77" s="23"/>
      <c r="IDB77" s="23"/>
      <c r="IDC77" s="23"/>
      <c r="IDD77" s="23"/>
      <c r="IDE77" s="23"/>
      <c r="IDF77" s="23"/>
      <c r="IDG77" s="23"/>
      <c r="IDH77" s="23"/>
      <c r="IDI77" s="23"/>
      <c r="IDJ77" s="23"/>
      <c r="IDK77" s="23"/>
      <c r="IDL77" s="23"/>
      <c r="IDM77" s="23"/>
      <c r="IDN77" s="23"/>
      <c r="IDO77" s="23"/>
      <c r="IDP77" s="23"/>
      <c r="IDQ77" s="23"/>
      <c r="IDR77" s="23"/>
      <c r="IDS77" s="23"/>
      <c r="IDT77" s="23"/>
      <c r="IDU77" s="23"/>
      <c r="IDV77" s="23"/>
      <c r="IDW77" s="23"/>
      <c r="IDX77" s="23"/>
      <c r="IDY77" s="23"/>
      <c r="IDZ77" s="23"/>
      <c r="IEA77" s="23"/>
      <c r="IEB77" s="23"/>
      <c r="IEC77" s="23"/>
      <c r="IED77" s="23"/>
      <c r="IEE77" s="23"/>
      <c r="IEF77" s="23"/>
      <c r="IEG77" s="23"/>
      <c r="IEH77" s="23"/>
      <c r="IEI77" s="23"/>
      <c r="IEJ77" s="23"/>
      <c r="IEK77" s="23"/>
      <c r="IEL77" s="23"/>
      <c r="IEM77" s="23"/>
      <c r="IEN77" s="23"/>
      <c r="IEO77" s="23"/>
      <c r="IEP77" s="23"/>
      <c r="IEQ77" s="23"/>
      <c r="IER77" s="23"/>
      <c r="IES77" s="23"/>
      <c r="IET77" s="23"/>
      <c r="IEU77" s="23"/>
      <c r="IEV77" s="23"/>
      <c r="IEW77" s="23"/>
      <c r="IEX77" s="23"/>
      <c r="IEY77" s="23"/>
      <c r="IEZ77" s="23"/>
      <c r="IFA77" s="23"/>
      <c r="IFB77" s="23"/>
      <c r="IFC77" s="23"/>
      <c r="IFD77" s="23"/>
      <c r="IFE77" s="23"/>
      <c r="IFF77" s="23"/>
      <c r="IFG77" s="23"/>
      <c r="IFH77" s="23"/>
      <c r="IFI77" s="23"/>
      <c r="IFJ77" s="23"/>
      <c r="IFK77" s="23"/>
      <c r="IFL77" s="23"/>
      <c r="IFM77" s="23"/>
      <c r="IFN77" s="23"/>
      <c r="IFO77" s="23"/>
      <c r="IFP77" s="23"/>
      <c r="IFQ77" s="23"/>
      <c r="IFR77" s="23"/>
      <c r="IFS77" s="23"/>
      <c r="IFT77" s="23"/>
      <c r="IFU77" s="23"/>
      <c r="IFV77" s="23"/>
      <c r="IFW77" s="23"/>
      <c r="IFX77" s="23"/>
      <c r="IFY77" s="23"/>
      <c r="IFZ77" s="23"/>
      <c r="IGA77" s="23"/>
      <c r="IGB77" s="23"/>
      <c r="IGC77" s="23"/>
      <c r="IGD77" s="23"/>
      <c r="IGE77" s="23"/>
      <c r="IGF77" s="23"/>
      <c r="IGG77" s="23"/>
      <c r="IGH77" s="23"/>
      <c r="IGI77" s="23"/>
      <c r="IGJ77" s="23"/>
      <c r="IGK77" s="23"/>
      <c r="IGL77" s="23"/>
      <c r="IGM77" s="23"/>
      <c r="IGN77" s="23"/>
      <c r="IGO77" s="23"/>
      <c r="IGP77" s="23"/>
      <c r="IGQ77" s="23"/>
      <c r="IGR77" s="23"/>
      <c r="IGS77" s="23"/>
      <c r="IGT77" s="23"/>
      <c r="IGU77" s="23"/>
      <c r="IGV77" s="23"/>
      <c r="IGW77" s="23"/>
      <c r="IGX77" s="23"/>
      <c r="IGY77" s="23"/>
      <c r="IGZ77" s="23"/>
      <c r="IHA77" s="23"/>
      <c r="IHB77" s="23"/>
      <c r="IHC77" s="23"/>
      <c r="IHD77" s="23"/>
      <c r="IHE77" s="23"/>
      <c r="IHF77" s="23"/>
      <c r="IHG77" s="23"/>
      <c r="IHH77" s="23"/>
      <c r="IHI77" s="23"/>
      <c r="IHJ77" s="23"/>
      <c r="IHK77" s="23"/>
      <c r="IHL77" s="23"/>
      <c r="IHM77" s="23"/>
      <c r="IHN77" s="23"/>
      <c r="IHO77" s="23"/>
      <c r="IHP77" s="23"/>
      <c r="IHQ77" s="23"/>
      <c r="IHR77" s="23"/>
      <c r="IHS77" s="23"/>
      <c r="IHT77" s="23"/>
      <c r="IHU77" s="23"/>
      <c r="IHV77" s="23"/>
      <c r="IHW77" s="23"/>
      <c r="IHX77" s="23"/>
      <c r="IHY77" s="23"/>
      <c r="IHZ77" s="23"/>
      <c r="IIA77" s="23"/>
      <c r="IIB77" s="23"/>
      <c r="IIC77" s="23"/>
      <c r="IID77" s="23"/>
      <c r="IIE77" s="23"/>
      <c r="IIF77" s="23"/>
      <c r="IIG77" s="23"/>
      <c r="IIH77" s="23"/>
      <c r="III77" s="23"/>
      <c r="IIJ77" s="23"/>
      <c r="IIK77" s="23"/>
      <c r="IIL77" s="23"/>
      <c r="IIM77" s="23"/>
      <c r="IIN77" s="23"/>
      <c r="IIO77" s="23"/>
      <c r="IIP77" s="23"/>
      <c r="IIQ77" s="23"/>
      <c r="IIR77" s="23"/>
      <c r="IIS77" s="23"/>
      <c r="IIT77" s="23"/>
      <c r="IIU77" s="23"/>
      <c r="IIV77" s="23"/>
      <c r="IIW77" s="23"/>
      <c r="IIX77" s="23"/>
      <c r="IIY77" s="23"/>
      <c r="IIZ77" s="23"/>
      <c r="IJA77" s="23"/>
      <c r="IJB77" s="23"/>
      <c r="IJC77" s="23"/>
      <c r="IJD77" s="23"/>
      <c r="IJE77" s="23"/>
      <c r="IJF77" s="23"/>
      <c r="IJG77" s="23"/>
      <c r="IJH77" s="23"/>
      <c r="IJI77" s="23"/>
      <c r="IJJ77" s="23"/>
      <c r="IJK77" s="23"/>
      <c r="IJL77" s="23"/>
      <c r="IJM77" s="23"/>
      <c r="IJN77" s="23"/>
      <c r="IJO77" s="23"/>
      <c r="IJP77" s="23"/>
      <c r="IJQ77" s="23"/>
      <c r="IJR77" s="23"/>
      <c r="IJS77" s="23"/>
      <c r="IJT77" s="23"/>
      <c r="IJU77" s="23"/>
      <c r="IJV77" s="23"/>
      <c r="IJW77" s="23"/>
      <c r="IJX77" s="23"/>
      <c r="IJY77" s="23"/>
      <c r="IJZ77" s="23"/>
      <c r="IKA77" s="23"/>
      <c r="IKB77" s="23"/>
      <c r="IKC77" s="23"/>
      <c r="IKD77" s="23"/>
      <c r="IKE77" s="23"/>
      <c r="IKF77" s="23"/>
      <c r="IKG77" s="23"/>
      <c r="IKH77" s="23"/>
      <c r="IKI77" s="23"/>
      <c r="IKJ77" s="23"/>
      <c r="IKK77" s="23"/>
      <c r="IKL77" s="23"/>
      <c r="IKM77" s="23"/>
      <c r="IKN77" s="23"/>
      <c r="IKO77" s="23"/>
      <c r="IKP77" s="23"/>
      <c r="IKQ77" s="23"/>
      <c r="IKR77" s="23"/>
      <c r="IKS77" s="23"/>
      <c r="IKT77" s="23"/>
      <c r="IKU77" s="23"/>
      <c r="IKV77" s="23"/>
      <c r="IKW77" s="23"/>
      <c r="IKX77" s="23"/>
      <c r="IKY77" s="23"/>
      <c r="IKZ77" s="23"/>
      <c r="ILA77" s="23"/>
      <c r="ILB77" s="23"/>
      <c r="ILC77" s="23"/>
      <c r="ILD77" s="23"/>
      <c r="ILE77" s="23"/>
      <c r="ILF77" s="23"/>
      <c r="ILG77" s="23"/>
      <c r="ILH77" s="23"/>
      <c r="ILI77" s="23"/>
      <c r="ILJ77" s="23"/>
      <c r="ILK77" s="23"/>
      <c r="ILL77" s="23"/>
      <c r="ILM77" s="23"/>
      <c r="ILN77" s="23"/>
      <c r="ILO77" s="23"/>
      <c r="ILP77" s="23"/>
      <c r="ILQ77" s="23"/>
      <c r="ILR77" s="23"/>
      <c r="ILS77" s="23"/>
      <c r="ILT77" s="23"/>
      <c r="ILU77" s="23"/>
      <c r="ILV77" s="23"/>
      <c r="ILW77" s="23"/>
      <c r="ILX77" s="23"/>
      <c r="ILY77" s="23"/>
      <c r="ILZ77" s="23"/>
      <c r="IMA77" s="23"/>
      <c r="IMB77" s="23"/>
      <c r="IMC77" s="23"/>
      <c r="IMD77" s="23"/>
      <c r="IME77" s="23"/>
      <c r="IMF77" s="23"/>
      <c r="IMG77" s="23"/>
      <c r="IMH77" s="23"/>
      <c r="IMI77" s="23"/>
      <c r="IMJ77" s="23"/>
      <c r="IMK77" s="23"/>
      <c r="IML77" s="23"/>
      <c r="IMM77" s="23"/>
      <c r="IMN77" s="23"/>
      <c r="IMO77" s="23"/>
      <c r="IMP77" s="23"/>
      <c r="IMQ77" s="23"/>
      <c r="IMR77" s="23"/>
      <c r="IMS77" s="23"/>
      <c r="IMT77" s="23"/>
      <c r="IMU77" s="23"/>
      <c r="IMV77" s="23"/>
      <c r="IMW77" s="23"/>
      <c r="IMX77" s="23"/>
      <c r="IMY77" s="23"/>
      <c r="IMZ77" s="23"/>
      <c r="INA77" s="23"/>
      <c r="INB77" s="23"/>
      <c r="INC77" s="23"/>
      <c r="IND77" s="23"/>
      <c r="INE77" s="23"/>
      <c r="INF77" s="23"/>
      <c r="ING77" s="23"/>
      <c r="INH77" s="23"/>
      <c r="INI77" s="23"/>
      <c r="INJ77" s="23"/>
      <c r="INK77" s="23"/>
      <c r="INL77" s="23"/>
      <c r="INM77" s="23"/>
      <c r="INN77" s="23"/>
      <c r="INO77" s="23"/>
      <c r="INP77" s="23"/>
      <c r="INQ77" s="23"/>
      <c r="INR77" s="23"/>
      <c r="INS77" s="23"/>
      <c r="INT77" s="23"/>
      <c r="INU77" s="23"/>
      <c r="INV77" s="23"/>
      <c r="INW77" s="23"/>
      <c r="INX77" s="23"/>
      <c r="INY77" s="23"/>
      <c r="INZ77" s="23"/>
      <c r="IOA77" s="23"/>
      <c r="IOB77" s="23"/>
      <c r="IOC77" s="23"/>
      <c r="IOD77" s="23"/>
      <c r="IOE77" s="23"/>
      <c r="IOF77" s="23"/>
      <c r="IOG77" s="23"/>
      <c r="IOH77" s="23"/>
      <c r="IOI77" s="23"/>
      <c r="IOJ77" s="23"/>
      <c r="IOK77" s="23"/>
      <c r="IOL77" s="23"/>
      <c r="IOM77" s="23"/>
      <c r="ION77" s="23"/>
      <c r="IOO77" s="23"/>
      <c r="IOP77" s="23"/>
      <c r="IOQ77" s="23"/>
      <c r="IOR77" s="23"/>
      <c r="IOS77" s="23"/>
      <c r="IOT77" s="23"/>
      <c r="IOU77" s="23"/>
      <c r="IOV77" s="23"/>
      <c r="IOW77" s="23"/>
      <c r="IOX77" s="23"/>
      <c r="IOY77" s="23"/>
      <c r="IOZ77" s="23"/>
      <c r="IPA77" s="23"/>
      <c r="IPB77" s="23"/>
      <c r="IPC77" s="23"/>
      <c r="IPD77" s="23"/>
      <c r="IPE77" s="23"/>
      <c r="IPF77" s="23"/>
      <c r="IPG77" s="23"/>
      <c r="IPH77" s="23"/>
      <c r="IPI77" s="23"/>
      <c r="IPJ77" s="23"/>
      <c r="IPK77" s="23"/>
      <c r="IPL77" s="23"/>
      <c r="IPM77" s="23"/>
      <c r="IPN77" s="23"/>
      <c r="IPO77" s="23"/>
      <c r="IPP77" s="23"/>
      <c r="IPQ77" s="23"/>
      <c r="IPR77" s="23"/>
      <c r="IPS77" s="23"/>
      <c r="IPT77" s="23"/>
      <c r="IPU77" s="23"/>
      <c r="IPV77" s="23"/>
      <c r="IPW77" s="23"/>
      <c r="IPX77" s="23"/>
      <c r="IPY77" s="23"/>
      <c r="IPZ77" s="23"/>
      <c r="IQA77" s="23"/>
      <c r="IQB77" s="23"/>
      <c r="IQC77" s="23"/>
      <c r="IQD77" s="23"/>
      <c r="IQE77" s="23"/>
      <c r="IQF77" s="23"/>
      <c r="IQG77" s="23"/>
      <c r="IQH77" s="23"/>
      <c r="IQI77" s="23"/>
      <c r="IQJ77" s="23"/>
      <c r="IQK77" s="23"/>
      <c r="IQL77" s="23"/>
      <c r="IQM77" s="23"/>
      <c r="IQN77" s="23"/>
      <c r="IQO77" s="23"/>
      <c r="IQP77" s="23"/>
      <c r="IQQ77" s="23"/>
      <c r="IQR77" s="23"/>
      <c r="IQS77" s="23"/>
      <c r="IQT77" s="23"/>
      <c r="IQU77" s="23"/>
      <c r="IQV77" s="23"/>
      <c r="IQW77" s="23"/>
      <c r="IQX77" s="23"/>
      <c r="IQY77" s="23"/>
      <c r="IQZ77" s="23"/>
      <c r="IRA77" s="23"/>
      <c r="IRB77" s="23"/>
      <c r="IRC77" s="23"/>
      <c r="IRD77" s="23"/>
      <c r="IRE77" s="23"/>
      <c r="IRF77" s="23"/>
      <c r="IRG77" s="23"/>
      <c r="IRH77" s="23"/>
      <c r="IRI77" s="23"/>
      <c r="IRJ77" s="23"/>
      <c r="IRK77" s="23"/>
      <c r="IRL77" s="23"/>
      <c r="IRM77" s="23"/>
      <c r="IRN77" s="23"/>
      <c r="IRO77" s="23"/>
      <c r="IRP77" s="23"/>
      <c r="IRQ77" s="23"/>
      <c r="IRR77" s="23"/>
      <c r="IRS77" s="23"/>
      <c r="IRT77" s="23"/>
      <c r="IRU77" s="23"/>
      <c r="IRV77" s="23"/>
      <c r="IRW77" s="23"/>
      <c r="IRX77" s="23"/>
      <c r="IRY77" s="23"/>
      <c r="IRZ77" s="23"/>
      <c r="ISA77" s="23"/>
      <c r="ISB77" s="23"/>
      <c r="ISC77" s="23"/>
      <c r="ISD77" s="23"/>
      <c r="ISE77" s="23"/>
      <c r="ISF77" s="23"/>
      <c r="ISG77" s="23"/>
      <c r="ISH77" s="23"/>
      <c r="ISI77" s="23"/>
      <c r="ISJ77" s="23"/>
      <c r="ISK77" s="23"/>
      <c r="ISL77" s="23"/>
      <c r="ISM77" s="23"/>
      <c r="ISN77" s="23"/>
      <c r="ISO77" s="23"/>
      <c r="ISP77" s="23"/>
      <c r="ISQ77" s="23"/>
      <c r="ISR77" s="23"/>
      <c r="ISS77" s="23"/>
      <c r="IST77" s="23"/>
      <c r="ISU77" s="23"/>
      <c r="ISV77" s="23"/>
      <c r="ISW77" s="23"/>
      <c r="ISX77" s="23"/>
      <c r="ISY77" s="23"/>
      <c r="ISZ77" s="23"/>
      <c r="ITA77" s="23"/>
      <c r="ITB77" s="23"/>
      <c r="ITC77" s="23"/>
      <c r="ITD77" s="23"/>
      <c r="ITE77" s="23"/>
      <c r="ITF77" s="23"/>
      <c r="ITG77" s="23"/>
      <c r="ITH77" s="23"/>
      <c r="ITI77" s="23"/>
      <c r="ITJ77" s="23"/>
      <c r="ITK77" s="23"/>
      <c r="ITL77" s="23"/>
      <c r="ITM77" s="23"/>
      <c r="ITN77" s="23"/>
      <c r="ITO77" s="23"/>
      <c r="ITP77" s="23"/>
      <c r="ITQ77" s="23"/>
      <c r="ITR77" s="23"/>
      <c r="ITS77" s="23"/>
      <c r="ITT77" s="23"/>
      <c r="ITU77" s="23"/>
      <c r="ITV77" s="23"/>
      <c r="ITW77" s="23"/>
      <c r="ITX77" s="23"/>
      <c r="ITY77" s="23"/>
      <c r="ITZ77" s="23"/>
      <c r="IUA77" s="23"/>
      <c r="IUB77" s="23"/>
      <c r="IUC77" s="23"/>
      <c r="IUD77" s="23"/>
      <c r="IUE77" s="23"/>
      <c r="IUF77" s="23"/>
      <c r="IUG77" s="23"/>
      <c r="IUH77" s="23"/>
      <c r="IUI77" s="23"/>
      <c r="IUJ77" s="23"/>
      <c r="IUK77" s="23"/>
      <c r="IUL77" s="23"/>
      <c r="IUM77" s="23"/>
      <c r="IUN77" s="23"/>
      <c r="IUO77" s="23"/>
      <c r="IUP77" s="23"/>
      <c r="IUQ77" s="23"/>
      <c r="IUR77" s="23"/>
      <c r="IUS77" s="23"/>
      <c r="IUT77" s="23"/>
      <c r="IUU77" s="23"/>
      <c r="IUV77" s="23"/>
      <c r="IUW77" s="23"/>
      <c r="IUX77" s="23"/>
      <c r="IUY77" s="23"/>
      <c r="IUZ77" s="23"/>
      <c r="IVA77" s="23"/>
      <c r="IVB77" s="23"/>
      <c r="IVC77" s="23"/>
      <c r="IVD77" s="23"/>
      <c r="IVE77" s="23"/>
      <c r="IVF77" s="23"/>
      <c r="IVG77" s="23"/>
      <c r="IVH77" s="23"/>
      <c r="IVI77" s="23"/>
      <c r="IVJ77" s="23"/>
      <c r="IVK77" s="23"/>
      <c r="IVL77" s="23"/>
      <c r="IVM77" s="23"/>
      <c r="IVN77" s="23"/>
      <c r="IVO77" s="23"/>
      <c r="IVP77" s="23"/>
      <c r="IVQ77" s="23"/>
      <c r="IVR77" s="23"/>
      <c r="IVS77" s="23"/>
      <c r="IVT77" s="23"/>
      <c r="IVU77" s="23"/>
      <c r="IVV77" s="23"/>
      <c r="IVW77" s="23"/>
      <c r="IVX77" s="23"/>
      <c r="IVY77" s="23"/>
      <c r="IVZ77" s="23"/>
      <c r="IWA77" s="23"/>
      <c r="IWB77" s="23"/>
      <c r="IWC77" s="23"/>
      <c r="IWD77" s="23"/>
      <c r="IWE77" s="23"/>
      <c r="IWF77" s="23"/>
      <c r="IWG77" s="23"/>
      <c r="IWH77" s="23"/>
      <c r="IWI77" s="23"/>
      <c r="IWJ77" s="23"/>
      <c r="IWK77" s="23"/>
      <c r="IWL77" s="23"/>
      <c r="IWM77" s="23"/>
      <c r="IWN77" s="23"/>
      <c r="IWO77" s="23"/>
      <c r="IWP77" s="23"/>
      <c r="IWQ77" s="23"/>
      <c r="IWR77" s="23"/>
      <c r="IWS77" s="23"/>
      <c r="IWT77" s="23"/>
      <c r="IWU77" s="23"/>
      <c r="IWV77" s="23"/>
      <c r="IWW77" s="23"/>
      <c r="IWX77" s="23"/>
      <c r="IWY77" s="23"/>
      <c r="IWZ77" s="23"/>
      <c r="IXA77" s="23"/>
      <c r="IXB77" s="23"/>
      <c r="IXC77" s="23"/>
      <c r="IXD77" s="23"/>
      <c r="IXE77" s="23"/>
      <c r="IXF77" s="23"/>
      <c r="IXG77" s="23"/>
      <c r="IXH77" s="23"/>
      <c r="IXI77" s="23"/>
      <c r="IXJ77" s="23"/>
      <c r="IXK77" s="23"/>
      <c r="IXL77" s="23"/>
      <c r="IXM77" s="23"/>
      <c r="IXN77" s="23"/>
      <c r="IXO77" s="23"/>
      <c r="IXP77" s="23"/>
      <c r="IXQ77" s="23"/>
      <c r="IXR77" s="23"/>
      <c r="IXS77" s="23"/>
      <c r="IXT77" s="23"/>
      <c r="IXU77" s="23"/>
      <c r="IXV77" s="23"/>
      <c r="IXW77" s="23"/>
      <c r="IXX77" s="23"/>
      <c r="IXY77" s="23"/>
      <c r="IXZ77" s="23"/>
      <c r="IYA77" s="23"/>
      <c r="IYB77" s="23"/>
      <c r="IYC77" s="23"/>
      <c r="IYD77" s="23"/>
      <c r="IYE77" s="23"/>
      <c r="IYF77" s="23"/>
      <c r="IYG77" s="23"/>
      <c r="IYH77" s="23"/>
      <c r="IYI77" s="23"/>
      <c r="IYJ77" s="23"/>
      <c r="IYK77" s="23"/>
      <c r="IYL77" s="23"/>
      <c r="IYM77" s="23"/>
      <c r="IYN77" s="23"/>
      <c r="IYO77" s="23"/>
      <c r="IYP77" s="23"/>
      <c r="IYQ77" s="23"/>
      <c r="IYR77" s="23"/>
      <c r="IYS77" s="23"/>
      <c r="IYT77" s="23"/>
      <c r="IYU77" s="23"/>
      <c r="IYV77" s="23"/>
      <c r="IYW77" s="23"/>
      <c r="IYX77" s="23"/>
      <c r="IYY77" s="23"/>
      <c r="IYZ77" s="23"/>
      <c r="IZA77" s="23"/>
      <c r="IZB77" s="23"/>
      <c r="IZC77" s="23"/>
      <c r="IZD77" s="23"/>
      <c r="IZE77" s="23"/>
      <c r="IZF77" s="23"/>
      <c r="IZG77" s="23"/>
      <c r="IZH77" s="23"/>
      <c r="IZI77" s="23"/>
      <c r="IZJ77" s="23"/>
      <c r="IZK77" s="23"/>
      <c r="IZL77" s="23"/>
      <c r="IZM77" s="23"/>
      <c r="IZN77" s="23"/>
      <c r="IZO77" s="23"/>
      <c r="IZP77" s="23"/>
      <c r="IZQ77" s="23"/>
      <c r="IZR77" s="23"/>
      <c r="IZS77" s="23"/>
      <c r="IZT77" s="23"/>
      <c r="IZU77" s="23"/>
      <c r="IZV77" s="23"/>
      <c r="IZW77" s="23"/>
      <c r="IZX77" s="23"/>
      <c r="IZY77" s="23"/>
      <c r="IZZ77" s="23"/>
      <c r="JAA77" s="23"/>
      <c r="JAB77" s="23"/>
      <c r="JAC77" s="23"/>
      <c r="JAD77" s="23"/>
      <c r="JAE77" s="23"/>
      <c r="JAF77" s="23"/>
      <c r="JAG77" s="23"/>
      <c r="JAH77" s="23"/>
      <c r="JAI77" s="23"/>
      <c r="JAJ77" s="23"/>
      <c r="JAK77" s="23"/>
      <c r="JAL77" s="23"/>
      <c r="JAM77" s="23"/>
      <c r="JAN77" s="23"/>
      <c r="JAO77" s="23"/>
      <c r="JAP77" s="23"/>
      <c r="JAQ77" s="23"/>
      <c r="JAR77" s="23"/>
      <c r="JAS77" s="23"/>
      <c r="JAT77" s="23"/>
      <c r="JAU77" s="23"/>
      <c r="JAV77" s="23"/>
      <c r="JAW77" s="23"/>
      <c r="JAX77" s="23"/>
      <c r="JAY77" s="23"/>
      <c r="JAZ77" s="23"/>
      <c r="JBA77" s="23"/>
      <c r="JBB77" s="23"/>
      <c r="JBC77" s="23"/>
      <c r="JBD77" s="23"/>
      <c r="JBE77" s="23"/>
      <c r="JBF77" s="23"/>
      <c r="JBG77" s="23"/>
      <c r="JBH77" s="23"/>
      <c r="JBI77" s="23"/>
      <c r="JBJ77" s="23"/>
      <c r="JBK77" s="23"/>
      <c r="JBL77" s="23"/>
      <c r="JBM77" s="23"/>
      <c r="JBN77" s="23"/>
      <c r="JBO77" s="23"/>
      <c r="JBP77" s="23"/>
      <c r="JBQ77" s="23"/>
      <c r="JBR77" s="23"/>
      <c r="JBS77" s="23"/>
      <c r="JBT77" s="23"/>
      <c r="JBU77" s="23"/>
      <c r="JBV77" s="23"/>
      <c r="JBW77" s="23"/>
      <c r="JBX77" s="23"/>
      <c r="JBY77" s="23"/>
      <c r="JBZ77" s="23"/>
      <c r="JCA77" s="23"/>
      <c r="JCB77" s="23"/>
      <c r="JCC77" s="23"/>
      <c r="JCD77" s="23"/>
      <c r="JCE77" s="23"/>
      <c r="JCF77" s="23"/>
      <c r="JCG77" s="23"/>
      <c r="JCH77" s="23"/>
      <c r="JCI77" s="23"/>
      <c r="JCJ77" s="23"/>
      <c r="JCK77" s="23"/>
      <c r="JCL77" s="23"/>
      <c r="JCM77" s="23"/>
      <c r="JCN77" s="23"/>
      <c r="JCO77" s="23"/>
      <c r="JCP77" s="23"/>
      <c r="JCQ77" s="23"/>
      <c r="JCR77" s="23"/>
      <c r="JCS77" s="23"/>
      <c r="JCT77" s="23"/>
      <c r="JCU77" s="23"/>
      <c r="JCV77" s="23"/>
      <c r="JCW77" s="23"/>
      <c r="JCX77" s="23"/>
      <c r="JCY77" s="23"/>
      <c r="JCZ77" s="23"/>
      <c r="JDA77" s="23"/>
      <c r="JDB77" s="23"/>
      <c r="JDC77" s="23"/>
      <c r="JDD77" s="23"/>
      <c r="JDE77" s="23"/>
      <c r="JDF77" s="23"/>
      <c r="JDG77" s="23"/>
      <c r="JDH77" s="23"/>
      <c r="JDI77" s="23"/>
      <c r="JDJ77" s="23"/>
      <c r="JDK77" s="23"/>
      <c r="JDL77" s="23"/>
      <c r="JDM77" s="23"/>
      <c r="JDN77" s="23"/>
      <c r="JDO77" s="23"/>
      <c r="JDP77" s="23"/>
      <c r="JDQ77" s="23"/>
      <c r="JDR77" s="23"/>
      <c r="JDS77" s="23"/>
      <c r="JDT77" s="23"/>
      <c r="JDU77" s="23"/>
      <c r="JDV77" s="23"/>
      <c r="JDW77" s="23"/>
      <c r="JDX77" s="23"/>
      <c r="JDY77" s="23"/>
      <c r="JDZ77" s="23"/>
      <c r="JEA77" s="23"/>
      <c r="JEB77" s="23"/>
      <c r="JEC77" s="23"/>
      <c r="JED77" s="23"/>
      <c r="JEE77" s="23"/>
      <c r="JEF77" s="23"/>
      <c r="JEG77" s="23"/>
      <c r="JEH77" s="23"/>
      <c r="JEI77" s="23"/>
      <c r="JEJ77" s="23"/>
      <c r="JEK77" s="23"/>
      <c r="JEL77" s="23"/>
      <c r="JEM77" s="23"/>
      <c r="JEN77" s="23"/>
      <c r="JEO77" s="23"/>
      <c r="JEP77" s="23"/>
      <c r="JEQ77" s="23"/>
      <c r="JER77" s="23"/>
      <c r="JES77" s="23"/>
      <c r="JET77" s="23"/>
      <c r="JEU77" s="23"/>
      <c r="JEV77" s="23"/>
      <c r="JEW77" s="23"/>
      <c r="JEX77" s="23"/>
      <c r="JEY77" s="23"/>
      <c r="JEZ77" s="23"/>
      <c r="JFA77" s="23"/>
      <c r="JFB77" s="23"/>
      <c r="JFC77" s="23"/>
      <c r="JFD77" s="23"/>
      <c r="JFE77" s="23"/>
      <c r="JFF77" s="23"/>
      <c r="JFG77" s="23"/>
      <c r="JFH77" s="23"/>
      <c r="JFI77" s="23"/>
      <c r="JFJ77" s="23"/>
      <c r="JFK77" s="23"/>
      <c r="JFL77" s="23"/>
      <c r="JFM77" s="23"/>
      <c r="JFN77" s="23"/>
      <c r="JFO77" s="23"/>
      <c r="JFP77" s="23"/>
      <c r="JFQ77" s="23"/>
      <c r="JFR77" s="23"/>
      <c r="JFS77" s="23"/>
      <c r="JFT77" s="23"/>
      <c r="JFU77" s="23"/>
      <c r="JFV77" s="23"/>
      <c r="JFW77" s="23"/>
      <c r="JFX77" s="23"/>
      <c r="JFY77" s="23"/>
      <c r="JFZ77" s="23"/>
      <c r="JGA77" s="23"/>
      <c r="JGB77" s="23"/>
      <c r="JGC77" s="23"/>
      <c r="JGD77" s="23"/>
      <c r="JGE77" s="23"/>
      <c r="JGF77" s="23"/>
      <c r="JGG77" s="23"/>
      <c r="JGH77" s="23"/>
      <c r="JGI77" s="23"/>
      <c r="JGJ77" s="23"/>
      <c r="JGK77" s="23"/>
      <c r="JGL77" s="23"/>
      <c r="JGM77" s="23"/>
      <c r="JGN77" s="23"/>
      <c r="JGO77" s="23"/>
      <c r="JGP77" s="23"/>
      <c r="JGQ77" s="23"/>
      <c r="JGR77" s="23"/>
      <c r="JGS77" s="23"/>
      <c r="JGT77" s="23"/>
      <c r="JGU77" s="23"/>
      <c r="JGV77" s="23"/>
      <c r="JGW77" s="23"/>
      <c r="JGX77" s="23"/>
      <c r="JGY77" s="23"/>
      <c r="JGZ77" s="23"/>
      <c r="JHA77" s="23"/>
      <c r="JHB77" s="23"/>
      <c r="JHC77" s="23"/>
      <c r="JHD77" s="23"/>
      <c r="JHE77" s="23"/>
      <c r="JHF77" s="23"/>
      <c r="JHG77" s="23"/>
      <c r="JHH77" s="23"/>
      <c r="JHI77" s="23"/>
      <c r="JHJ77" s="23"/>
      <c r="JHK77" s="23"/>
      <c r="JHL77" s="23"/>
      <c r="JHM77" s="23"/>
      <c r="JHN77" s="23"/>
      <c r="JHO77" s="23"/>
      <c r="JHP77" s="23"/>
      <c r="JHQ77" s="23"/>
      <c r="JHR77" s="23"/>
      <c r="JHS77" s="23"/>
      <c r="JHT77" s="23"/>
      <c r="JHU77" s="23"/>
      <c r="JHV77" s="23"/>
      <c r="JHW77" s="23"/>
      <c r="JHX77" s="23"/>
      <c r="JHY77" s="23"/>
      <c r="JHZ77" s="23"/>
      <c r="JIA77" s="23"/>
      <c r="JIB77" s="23"/>
      <c r="JIC77" s="23"/>
      <c r="JID77" s="23"/>
      <c r="JIE77" s="23"/>
      <c r="JIF77" s="23"/>
      <c r="JIG77" s="23"/>
      <c r="JIH77" s="23"/>
      <c r="JII77" s="23"/>
      <c r="JIJ77" s="23"/>
      <c r="JIK77" s="23"/>
      <c r="JIL77" s="23"/>
      <c r="JIM77" s="23"/>
      <c r="JIN77" s="23"/>
      <c r="JIO77" s="23"/>
      <c r="JIP77" s="23"/>
      <c r="JIQ77" s="23"/>
      <c r="JIR77" s="23"/>
      <c r="JIS77" s="23"/>
      <c r="JIT77" s="23"/>
      <c r="JIU77" s="23"/>
      <c r="JIV77" s="23"/>
      <c r="JIW77" s="23"/>
      <c r="JIX77" s="23"/>
      <c r="JIY77" s="23"/>
      <c r="JIZ77" s="23"/>
      <c r="JJA77" s="23"/>
      <c r="JJB77" s="23"/>
      <c r="JJC77" s="23"/>
      <c r="JJD77" s="23"/>
      <c r="JJE77" s="23"/>
      <c r="JJF77" s="23"/>
      <c r="JJG77" s="23"/>
      <c r="JJH77" s="23"/>
      <c r="JJI77" s="23"/>
      <c r="JJJ77" s="23"/>
      <c r="JJK77" s="23"/>
      <c r="JJL77" s="23"/>
      <c r="JJM77" s="23"/>
      <c r="JJN77" s="23"/>
      <c r="JJO77" s="23"/>
      <c r="JJP77" s="23"/>
      <c r="JJQ77" s="23"/>
      <c r="JJR77" s="23"/>
      <c r="JJS77" s="23"/>
      <c r="JJT77" s="23"/>
      <c r="JJU77" s="23"/>
      <c r="JJV77" s="23"/>
      <c r="JJW77" s="23"/>
      <c r="JJX77" s="23"/>
      <c r="JJY77" s="23"/>
      <c r="JJZ77" s="23"/>
      <c r="JKA77" s="23"/>
      <c r="JKB77" s="23"/>
      <c r="JKC77" s="23"/>
      <c r="JKD77" s="23"/>
      <c r="JKE77" s="23"/>
      <c r="JKF77" s="23"/>
      <c r="JKG77" s="23"/>
      <c r="JKH77" s="23"/>
      <c r="JKI77" s="23"/>
      <c r="JKJ77" s="23"/>
      <c r="JKK77" s="23"/>
      <c r="JKL77" s="23"/>
      <c r="JKM77" s="23"/>
      <c r="JKN77" s="23"/>
      <c r="JKO77" s="23"/>
      <c r="JKP77" s="23"/>
      <c r="JKQ77" s="23"/>
      <c r="JKR77" s="23"/>
      <c r="JKS77" s="23"/>
      <c r="JKT77" s="23"/>
      <c r="JKU77" s="23"/>
      <c r="JKV77" s="23"/>
      <c r="JKW77" s="23"/>
      <c r="JKX77" s="23"/>
      <c r="JKY77" s="23"/>
      <c r="JKZ77" s="23"/>
      <c r="JLA77" s="23"/>
      <c r="JLB77" s="23"/>
      <c r="JLC77" s="23"/>
      <c r="JLD77" s="23"/>
      <c r="JLE77" s="23"/>
      <c r="JLF77" s="23"/>
      <c r="JLG77" s="23"/>
      <c r="JLH77" s="23"/>
      <c r="JLI77" s="23"/>
      <c r="JLJ77" s="23"/>
      <c r="JLK77" s="23"/>
      <c r="JLL77" s="23"/>
      <c r="JLM77" s="23"/>
      <c r="JLN77" s="23"/>
      <c r="JLO77" s="23"/>
      <c r="JLP77" s="23"/>
      <c r="JLQ77" s="23"/>
      <c r="JLR77" s="23"/>
      <c r="JLS77" s="23"/>
      <c r="JLT77" s="23"/>
      <c r="JLU77" s="23"/>
      <c r="JLV77" s="23"/>
      <c r="JLW77" s="23"/>
      <c r="JLX77" s="23"/>
      <c r="JLY77" s="23"/>
      <c r="JLZ77" s="23"/>
      <c r="JMA77" s="23"/>
      <c r="JMB77" s="23"/>
      <c r="JMC77" s="23"/>
      <c r="JMD77" s="23"/>
      <c r="JME77" s="23"/>
      <c r="JMF77" s="23"/>
      <c r="JMG77" s="23"/>
      <c r="JMH77" s="23"/>
      <c r="JMI77" s="23"/>
      <c r="JMJ77" s="23"/>
      <c r="JMK77" s="23"/>
      <c r="JML77" s="23"/>
      <c r="JMM77" s="23"/>
      <c r="JMN77" s="23"/>
      <c r="JMO77" s="23"/>
      <c r="JMP77" s="23"/>
      <c r="JMQ77" s="23"/>
      <c r="JMR77" s="23"/>
      <c r="JMS77" s="23"/>
      <c r="JMT77" s="23"/>
      <c r="JMU77" s="23"/>
      <c r="JMV77" s="23"/>
      <c r="JMW77" s="23"/>
      <c r="JMX77" s="23"/>
      <c r="JMY77" s="23"/>
      <c r="JMZ77" s="23"/>
      <c r="JNA77" s="23"/>
      <c r="JNB77" s="23"/>
      <c r="JNC77" s="23"/>
      <c r="JND77" s="23"/>
      <c r="JNE77" s="23"/>
      <c r="JNF77" s="23"/>
      <c r="JNG77" s="23"/>
      <c r="JNH77" s="23"/>
      <c r="JNI77" s="23"/>
      <c r="JNJ77" s="23"/>
      <c r="JNK77" s="23"/>
      <c r="JNL77" s="23"/>
      <c r="JNM77" s="23"/>
      <c r="JNN77" s="23"/>
      <c r="JNO77" s="23"/>
      <c r="JNP77" s="23"/>
      <c r="JNQ77" s="23"/>
      <c r="JNR77" s="23"/>
      <c r="JNS77" s="23"/>
      <c r="JNT77" s="23"/>
      <c r="JNU77" s="23"/>
      <c r="JNV77" s="23"/>
      <c r="JNW77" s="23"/>
      <c r="JNX77" s="23"/>
      <c r="JNY77" s="23"/>
      <c r="JNZ77" s="23"/>
      <c r="JOA77" s="23"/>
      <c r="JOB77" s="23"/>
      <c r="JOC77" s="23"/>
      <c r="JOD77" s="23"/>
      <c r="JOE77" s="23"/>
      <c r="JOF77" s="23"/>
      <c r="JOG77" s="23"/>
      <c r="JOH77" s="23"/>
      <c r="JOI77" s="23"/>
      <c r="JOJ77" s="23"/>
      <c r="JOK77" s="23"/>
      <c r="JOL77" s="23"/>
      <c r="JOM77" s="23"/>
      <c r="JON77" s="23"/>
      <c r="JOO77" s="23"/>
      <c r="JOP77" s="23"/>
      <c r="JOQ77" s="23"/>
      <c r="JOR77" s="23"/>
      <c r="JOS77" s="23"/>
      <c r="JOT77" s="23"/>
      <c r="JOU77" s="23"/>
      <c r="JOV77" s="23"/>
      <c r="JOW77" s="23"/>
      <c r="JOX77" s="23"/>
      <c r="JOY77" s="23"/>
      <c r="JOZ77" s="23"/>
      <c r="JPA77" s="23"/>
      <c r="JPB77" s="23"/>
      <c r="JPC77" s="23"/>
      <c r="JPD77" s="23"/>
      <c r="JPE77" s="23"/>
      <c r="JPF77" s="23"/>
      <c r="JPG77" s="23"/>
      <c r="JPH77" s="23"/>
      <c r="JPI77" s="23"/>
      <c r="JPJ77" s="23"/>
      <c r="JPK77" s="23"/>
      <c r="JPL77" s="23"/>
      <c r="JPM77" s="23"/>
      <c r="JPN77" s="23"/>
      <c r="JPO77" s="23"/>
      <c r="JPP77" s="23"/>
      <c r="JPQ77" s="23"/>
      <c r="JPR77" s="23"/>
      <c r="JPS77" s="23"/>
      <c r="JPT77" s="23"/>
      <c r="JPU77" s="23"/>
      <c r="JPV77" s="23"/>
      <c r="JPW77" s="23"/>
      <c r="JPX77" s="23"/>
      <c r="JPY77" s="23"/>
      <c r="JPZ77" s="23"/>
      <c r="JQA77" s="23"/>
      <c r="JQB77" s="23"/>
      <c r="JQC77" s="23"/>
      <c r="JQD77" s="23"/>
      <c r="JQE77" s="23"/>
      <c r="JQF77" s="23"/>
      <c r="JQG77" s="23"/>
      <c r="JQH77" s="23"/>
      <c r="JQI77" s="23"/>
      <c r="JQJ77" s="23"/>
      <c r="JQK77" s="23"/>
      <c r="JQL77" s="23"/>
      <c r="JQM77" s="23"/>
      <c r="JQN77" s="23"/>
      <c r="JQO77" s="23"/>
      <c r="JQP77" s="23"/>
      <c r="JQQ77" s="23"/>
      <c r="JQR77" s="23"/>
      <c r="JQS77" s="23"/>
      <c r="JQT77" s="23"/>
      <c r="JQU77" s="23"/>
      <c r="JQV77" s="23"/>
      <c r="JQW77" s="23"/>
      <c r="JQX77" s="23"/>
      <c r="JQY77" s="23"/>
      <c r="JQZ77" s="23"/>
      <c r="JRA77" s="23"/>
      <c r="JRB77" s="23"/>
      <c r="JRC77" s="23"/>
      <c r="JRD77" s="23"/>
      <c r="JRE77" s="23"/>
      <c r="JRF77" s="23"/>
      <c r="JRG77" s="23"/>
      <c r="JRH77" s="23"/>
      <c r="JRI77" s="23"/>
      <c r="JRJ77" s="23"/>
      <c r="JRK77" s="23"/>
      <c r="JRL77" s="23"/>
      <c r="JRM77" s="23"/>
      <c r="JRN77" s="23"/>
      <c r="JRO77" s="23"/>
      <c r="JRP77" s="23"/>
      <c r="JRQ77" s="23"/>
      <c r="JRR77" s="23"/>
      <c r="JRS77" s="23"/>
      <c r="JRT77" s="23"/>
      <c r="JRU77" s="23"/>
      <c r="JRV77" s="23"/>
      <c r="JRW77" s="23"/>
      <c r="JRX77" s="23"/>
      <c r="JRY77" s="23"/>
      <c r="JRZ77" s="23"/>
      <c r="JSA77" s="23"/>
      <c r="JSB77" s="23"/>
      <c r="JSC77" s="23"/>
      <c r="JSD77" s="23"/>
      <c r="JSE77" s="23"/>
      <c r="JSF77" s="23"/>
      <c r="JSG77" s="23"/>
      <c r="JSH77" s="23"/>
      <c r="JSI77" s="23"/>
      <c r="JSJ77" s="23"/>
      <c r="JSK77" s="23"/>
      <c r="JSL77" s="23"/>
      <c r="JSM77" s="23"/>
      <c r="JSN77" s="23"/>
      <c r="JSO77" s="23"/>
      <c r="JSP77" s="23"/>
      <c r="JSQ77" s="23"/>
      <c r="JSR77" s="23"/>
      <c r="JSS77" s="23"/>
      <c r="JST77" s="23"/>
      <c r="JSU77" s="23"/>
      <c r="JSV77" s="23"/>
      <c r="JSW77" s="23"/>
      <c r="JSX77" s="23"/>
      <c r="JSY77" s="23"/>
      <c r="JSZ77" s="23"/>
      <c r="JTA77" s="23"/>
      <c r="JTB77" s="23"/>
      <c r="JTC77" s="23"/>
      <c r="JTD77" s="23"/>
      <c r="JTE77" s="23"/>
      <c r="JTF77" s="23"/>
      <c r="JTG77" s="23"/>
      <c r="JTH77" s="23"/>
      <c r="JTI77" s="23"/>
      <c r="JTJ77" s="23"/>
      <c r="JTK77" s="23"/>
      <c r="JTL77" s="23"/>
      <c r="JTM77" s="23"/>
      <c r="JTN77" s="23"/>
      <c r="JTO77" s="23"/>
      <c r="JTP77" s="23"/>
      <c r="JTQ77" s="23"/>
      <c r="JTR77" s="23"/>
      <c r="JTS77" s="23"/>
      <c r="JTT77" s="23"/>
      <c r="JTU77" s="23"/>
      <c r="JTV77" s="23"/>
      <c r="JTW77" s="23"/>
      <c r="JTX77" s="23"/>
      <c r="JTY77" s="23"/>
      <c r="JTZ77" s="23"/>
      <c r="JUA77" s="23"/>
      <c r="JUB77" s="23"/>
      <c r="JUC77" s="23"/>
      <c r="JUD77" s="23"/>
      <c r="JUE77" s="23"/>
      <c r="JUF77" s="23"/>
      <c r="JUG77" s="23"/>
      <c r="JUH77" s="23"/>
      <c r="JUI77" s="23"/>
      <c r="JUJ77" s="23"/>
      <c r="JUK77" s="23"/>
      <c r="JUL77" s="23"/>
      <c r="JUM77" s="23"/>
      <c r="JUN77" s="23"/>
      <c r="JUO77" s="23"/>
      <c r="JUP77" s="23"/>
      <c r="JUQ77" s="23"/>
      <c r="JUR77" s="23"/>
      <c r="JUS77" s="23"/>
      <c r="JUT77" s="23"/>
      <c r="JUU77" s="23"/>
      <c r="JUV77" s="23"/>
      <c r="JUW77" s="23"/>
      <c r="JUX77" s="23"/>
      <c r="JUY77" s="23"/>
      <c r="JUZ77" s="23"/>
      <c r="JVA77" s="23"/>
      <c r="JVB77" s="23"/>
      <c r="JVC77" s="23"/>
      <c r="JVD77" s="23"/>
      <c r="JVE77" s="23"/>
      <c r="JVF77" s="23"/>
      <c r="JVG77" s="23"/>
      <c r="JVH77" s="23"/>
      <c r="JVI77" s="23"/>
      <c r="JVJ77" s="23"/>
      <c r="JVK77" s="23"/>
      <c r="JVL77" s="23"/>
      <c r="JVM77" s="23"/>
      <c r="JVN77" s="23"/>
      <c r="JVO77" s="23"/>
      <c r="JVP77" s="23"/>
      <c r="JVQ77" s="23"/>
      <c r="JVR77" s="23"/>
      <c r="JVS77" s="23"/>
      <c r="JVT77" s="23"/>
      <c r="JVU77" s="23"/>
      <c r="JVV77" s="23"/>
      <c r="JVW77" s="23"/>
      <c r="JVX77" s="23"/>
      <c r="JVY77" s="23"/>
      <c r="JVZ77" s="23"/>
      <c r="JWA77" s="23"/>
      <c r="JWB77" s="23"/>
      <c r="JWC77" s="23"/>
      <c r="JWD77" s="23"/>
      <c r="JWE77" s="23"/>
      <c r="JWF77" s="23"/>
      <c r="JWG77" s="23"/>
      <c r="JWH77" s="23"/>
      <c r="JWI77" s="23"/>
      <c r="JWJ77" s="23"/>
      <c r="JWK77" s="23"/>
      <c r="JWL77" s="23"/>
      <c r="JWM77" s="23"/>
      <c r="JWN77" s="23"/>
      <c r="JWO77" s="23"/>
      <c r="JWP77" s="23"/>
      <c r="JWQ77" s="23"/>
      <c r="JWR77" s="23"/>
      <c r="JWS77" s="23"/>
      <c r="JWT77" s="23"/>
      <c r="JWU77" s="23"/>
      <c r="JWV77" s="23"/>
      <c r="JWW77" s="23"/>
      <c r="JWX77" s="23"/>
      <c r="JWY77" s="23"/>
      <c r="JWZ77" s="23"/>
      <c r="JXA77" s="23"/>
      <c r="JXB77" s="23"/>
      <c r="JXC77" s="23"/>
      <c r="JXD77" s="23"/>
      <c r="JXE77" s="23"/>
      <c r="JXF77" s="23"/>
      <c r="JXG77" s="23"/>
      <c r="JXH77" s="23"/>
      <c r="JXI77" s="23"/>
      <c r="JXJ77" s="23"/>
      <c r="JXK77" s="23"/>
      <c r="JXL77" s="23"/>
      <c r="JXM77" s="23"/>
      <c r="JXN77" s="23"/>
      <c r="JXO77" s="23"/>
      <c r="JXP77" s="23"/>
      <c r="JXQ77" s="23"/>
      <c r="JXR77" s="23"/>
      <c r="JXS77" s="23"/>
      <c r="JXT77" s="23"/>
      <c r="JXU77" s="23"/>
      <c r="JXV77" s="23"/>
      <c r="JXW77" s="23"/>
      <c r="JXX77" s="23"/>
      <c r="JXY77" s="23"/>
      <c r="JXZ77" s="23"/>
      <c r="JYA77" s="23"/>
      <c r="JYB77" s="23"/>
      <c r="JYC77" s="23"/>
      <c r="JYD77" s="23"/>
      <c r="JYE77" s="23"/>
      <c r="JYF77" s="23"/>
      <c r="JYG77" s="23"/>
      <c r="JYH77" s="23"/>
      <c r="JYI77" s="23"/>
      <c r="JYJ77" s="23"/>
      <c r="JYK77" s="23"/>
      <c r="JYL77" s="23"/>
      <c r="JYM77" s="23"/>
      <c r="JYN77" s="23"/>
      <c r="JYO77" s="23"/>
      <c r="JYP77" s="23"/>
      <c r="JYQ77" s="23"/>
      <c r="JYR77" s="23"/>
      <c r="JYS77" s="23"/>
      <c r="JYT77" s="23"/>
      <c r="JYU77" s="23"/>
      <c r="JYV77" s="23"/>
      <c r="JYW77" s="23"/>
      <c r="JYX77" s="23"/>
      <c r="JYY77" s="23"/>
      <c r="JYZ77" s="23"/>
      <c r="JZA77" s="23"/>
      <c r="JZB77" s="23"/>
      <c r="JZC77" s="23"/>
      <c r="JZD77" s="23"/>
      <c r="JZE77" s="23"/>
      <c r="JZF77" s="23"/>
      <c r="JZG77" s="23"/>
      <c r="JZH77" s="23"/>
      <c r="JZI77" s="23"/>
      <c r="JZJ77" s="23"/>
      <c r="JZK77" s="23"/>
      <c r="JZL77" s="23"/>
      <c r="JZM77" s="23"/>
      <c r="JZN77" s="23"/>
      <c r="JZO77" s="23"/>
      <c r="JZP77" s="23"/>
      <c r="JZQ77" s="23"/>
      <c r="JZR77" s="23"/>
      <c r="JZS77" s="23"/>
      <c r="JZT77" s="23"/>
      <c r="JZU77" s="23"/>
      <c r="JZV77" s="23"/>
      <c r="JZW77" s="23"/>
      <c r="JZX77" s="23"/>
      <c r="JZY77" s="23"/>
      <c r="JZZ77" s="23"/>
      <c r="KAA77" s="23"/>
      <c r="KAB77" s="23"/>
      <c r="KAC77" s="23"/>
      <c r="KAD77" s="23"/>
      <c r="KAE77" s="23"/>
      <c r="KAF77" s="23"/>
      <c r="KAG77" s="23"/>
      <c r="KAH77" s="23"/>
      <c r="KAI77" s="23"/>
      <c r="KAJ77" s="23"/>
      <c r="KAK77" s="23"/>
      <c r="KAL77" s="23"/>
      <c r="KAM77" s="23"/>
      <c r="KAN77" s="23"/>
      <c r="KAO77" s="23"/>
      <c r="KAP77" s="23"/>
      <c r="KAQ77" s="23"/>
      <c r="KAR77" s="23"/>
      <c r="KAS77" s="23"/>
      <c r="KAT77" s="23"/>
      <c r="KAU77" s="23"/>
      <c r="KAV77" s="23"/>
      <c r="KAW77" s="23"/>
      <c r="KAX77" s="23"/>
      <c r="KAY77" s="23"/>
      <c r="KAZ77" s="23"/>
      <c r="KBA77" s="23"/>
      <c r="KBB77" s="23"/>
      <c r="KBC77" s="23"/>
      <c r="KBD77" s="23"/>
      <c r="KBE77" s="23"/>
      <c r="KBF77" s="23"/>
      <c r="KBG77" s="23"/>
      <c r="KBH77" s="23"/>
      <c r="KBI77" s="23"/>
      <c r="KBJ77" s="23"/>
      <c r="KBK77" s="23"/>
      <c r="KBL77" s="23"/>
      <c r="KBM77" s="23"/>
      <c r="KBN77" s="23"/>
      <c r="KBO77" s="23"/>
      <c r="KBP77" s="23"/>
      <c r="KBQ77" s="23"/>
      <c r="KBR77" s="23"/>
      <c r="KBS77" s="23"/>
      <c r="KBT77" s="23"/>
      <c r="KBU77" s="23"/>
      <c r="KBV77" s="23"/>
      <c r="KBW77" s="23"/>
      <c r="KBX77" s="23"/>
      <c r="KBY77" s="23"/>
      <c r="KBZ77" s="23"/>
      <c r="KCA77" s="23"/>
      <c r="KCB77" s="23"/>
      <c r="KCC77" s="23"/>
      <c r="KCD77" s="23"/>
      <c r="KCE77" s="23"/>
      <c r="KCF77" s="23"/>
      <c r="KCG77" s="23"/>
      <c r="KCH77" s="23"/>
      <c r="KCI77" s="23"/>
      <c r="KCJ77" s="23"/>
      <c r="KCK77" s="23"/>
      <c r="KCL77" s="23"/>
      <c r="KCM77" s="23"/>
      <c r="KCN77" s="23"/>
      <c r="KCO77" s="23"/>
      <c r="KCP77" s="23"/>
      <c r="KCQ77" s="23"/>
      <c r="KCR77" s="23"/>
      <c r="KCS77" s="23"/>
      <c r="KCT77" s="23"/>
      <c r="KCU77" s="23"/>
      <c r="KCV77" s="23"/>
      <c r="KCW77" s="23"/>
      <c r="KCX77" s="23"/>
      <c r="KCY77" s="23"/>
      <c r="KCZ77" s="23"/>
      <c r="KDA77" s="23"/>
      <c r="KDB77" s="23"/>
      <c r="KDC77" s="23"/>
      <c r="KDD77" s="23"/>
      <c r="KDE77" s="23"/>
      <c r="KDF77" s="23"/>
      <c r="KDG77" s="23"/>
      <c r="KDH77" s="23"/>
      <c r="KDI77" s="23"/>
      <c r="KDJ77" s="23"/>
      <c r="KDK77" s="23"/>
      <c r="KDL77" s="23"/>
      <c r="KDM77" s="23"/>
      <c r="KDN77" s="23"/>
      <c r="KDO77" s="23"/>
      <c r="KDP77" s="23"/>
      <c r="KDQ77" s="23"/>
      <c r="KDR77" s="23"/>
      <c r="KDS77" s="23"/>
      <c r="KDT77" s="23"/>
      <c r="KDU77" s="23"/>
      <c r="KDV77" s="23"/>
      <c r="KDW77" s="23"/>
      <c r="KDX77" s="23"/>
      <c r="KDY77" s="23"/>
      <c r="KDZ77" s="23"/>
      <c r="KEA77" s="23"/>
      <c r="KEB77" s="23"/>
      <c r="KEC77" s="23"/>
      <c r="KED77" s="23"/>
      <c r="KEE77" s="23"/>
      <c r="KEF77" s="23"/>
      <c r="KEG77" s="23"/>
      <c r="KEH77" s="23"/>
      <c r="KEI77" s="23"/>
      <c r="KEJ77" s="23"/>
      <c r="KEK77" s="23"/>
      <c r="KEL77" s="23"/>
      <c r="KEM77" s="23"/>
      <c r="KEN77" s="23"/>
      <c r="KEO77" s="23"/>
      <c r="KEP77" s="23"/>
      <c r="KEQ77" s="23"/>
      <c r="KER77" s="23"/>
      <c r="KES77" s="23"/>
      <c r="KET77" s="23"/>
      <c r="KEU77" s="23"/>
      <c r="KEV77" s="23"/>
      <c r="KEW77" s="23"/>
      <c r="KEX77" s="23"/>
      <c r="KEY77" s="23"/>
      <c r="KEZ77" s="23"/>
      <c r="KFA77" s="23"/>
      <c r="KFB77" s="23"/>
      <c r="KFC77" s="23"/>
      <c r="KFD77" s="23"/>
      <c r="KFE77" s="23"/>
      <c r="KFF77" s="23"/>
      <c r="KFG77" s="23"/>
      <c r="KFH77" s="23"/>
      <c r="KFI77" s="23"/>
      <c r="KFJ77" s="23"/>
      <c r="KFK77" s="23"/>
      <c r="KFL77" s="23"/>
      <c r="KFM77" s="23"/>
      <c r="KFN77" s="23"/>
      <c r="KFO77" s="23"/>
      <c r="KFP77" s="23"/>
      <c r="KFQ77" s="23"/>
      <c r="KFR77" s="23"/>
      <c r="KFS77" s="23"/>
      <c r="KFT77" s="23"/>
      <c r="KFU77" s="23"/>
      <c r="KFV77" s="23"/>
      <c r="KFW77" s="23"/>
      <c r="KFX77" s="23"/>
      <c r="KFY77" s="23"/>
      <c r="KFZ77" s="23"/>
      <c r="KGA77" s="23"/>
      <c r="KGB77" s="23"/>
      <c r="KGC77" s="23"/>
      <c r="KGD77" s="23"/>
      <c r="KGE77" s="23"/>
      <c r="KGF77" s="23"/>
      <c r="KGG77" s="23"/>
      <c r="KGH77" s="23"/>
      <c r="KGI77" s="23"/>
      <c r="KGJ77" s="23"/>
      <c r="KGK77" s="23"/>
      <c r="KGL77" s="23"/>
      <c r="KGM77" s="23"/>
      <c r="KGN77" s="23"/>
      <c r="KGO77" s="23"/>
      <c r="KGP77" s="23"/>
      <c r="KGQ77" s="23"/>
      <c r="KGR77" s="23"/>
      <c r="KGS77" s="23"/>
      <c r="KGT77" s="23"/>
      <c r="KGU77" s="23"/>
      <c r="KGV77" s="23"/>
      <c r="KGW77" s="23"/>
      <c r="KGX77" s="23"/>
      <c r="KGY77" s="23"/>
      <c r="KGZ77" s="23"/>
      <c r="KHA77" s="23"/>
      <c r="KHB77" s="23"/>
      <c r="KHC77" s="23"/>
      <c r="KHD77" s="23"/>
      <c r="KHE77" s="23"/>
      <c r="KHF77" s="23"/>
      <c r="KHG77" s="23"/>
      <c r="KHH77" s="23"/>
      <c r="KHI77" s="23"/>
      <c r="KHJ77" s="23"/>
      <c r="KHK77" s="23"/>
      <c r="KHL77" s="23"/>
      <c r="KHM77" s="23"/>
      <c r="KHN77" s="23"/>
      <c r="KHO77" s="23"/>
      <c r="KHP77" s="23"/>
      <c r="KHQ77" s="23"/>
      <c r="KHR77" s="23"/>
      <c r="KHS77" s="23"/>
      <c r="KHT77" s="23"/>
      <c r="KHU77" s="23"/>
      <c r="KHV77" s="23"/>
      <c r="KHW77" s="23"/>
      <c r="KHX77" s="23"/>
      <c r="KHY77" s="23"/>
      <c r="KHZ77" s="23"/>
      <c r="KIA77" s="23"/>
      <c r="KIB77" s="23"/>
      <c r="KIC77" s="23"/>
      <c r="KID77" s="23"/>
      <c r="KIE77" s="23"/>
      <c r="KIF77" s="23"/>
      <c r="KIG77" s="23"/>
      <c r="KIH77" s="23"/>
      <c r="KII77" s="23"/>
      <c r="KIJ77" s="23"/>
      <c r="KIK77" s="23"/>
      <c r="KIL77" s="23"/>
      <c r="KIM77" s="23"/>
      <c r="KIN77" s="23"/>
      <c r="KIO77" s="23"/>
      <c r="KIP77" s="23"/>
      <c r="KIQ77" s="23"/>
      <c r="KIR77" s="23"/>
      <c r="KIS77" s="23"/>
      <c r="KIT77" s="23"/>
      <c r="KIU77" s="23"/>
      <c r="KIV77" s="23"/>
      <c r="KIW77" s="23"/>
      <c r="KIX77" s="23"/>
      <c r="KIY77" s="23"/>
      <c r="KIZ77" s="23"/>
      <c r="KJA77" s="23"/>
      <c r="KJB77" s="23"/>
      <c r="KJC77" s="23"/>
      <c r="KJD77" s="23"/>
      <c r="KJE77" s="23"/>
      <c r="KJF77" s="23"/>
      <c r="KJG77" s="23"/>
      <c r="KJH77" s="23"/>
      <c r="KJI77" s="23"/>
      <c r="KJJ77" s="23"/>
      <c r="KJK77" s="23"/>
      <c r="KJL77" s="23"/>
      <c r="KJM77" s="23"/>
      <c r="KJN77" s="23"/>
      <c r="KJO77" s="23"/>
      <c r="KJP77" s="23"/>
      <c r="KJQ77" s="23"/>
      <c r="KJR77" s="23"/>
      <c r="KJS77" s="23"/>
      <c r="KJT77" s="23"/>
      <c r="KJU77" s="23"/>
      <c r="KJV77" s="23"/>
      <c r="KJW77" s="23"/>
      <c r="KJX77" s="23"/>
      <c r="KJY77" s="23"/>
      <c r="KJZ77" s="23"/>
      <c r="KKA77" s="23"/>
      <c r="KKB77" s="23"/>
      <c r="KKC77" s="23"/>
      <c r="KKD77" s="23"/>
      <c r="KKE77" s="23"/>
      <c r="KKF77" s="23"/>
      <c r="KKG77" s="23"/>
      <c r="KKH77" s="23"/>
      <c r="KKI77" s="23"/>
      <c r="KKJ77" s="23"/>
      <c r="KKK77" s="23"/>
      <c r="KKL77" s="23"/>
      <c r="KKM77" s="23"/>
      <c r="KKN77" s="23"/>
      <c r="KKO77" s="23"/>
      <c r="KKP77" s="23"/>
      <c r="KKQ77" s="23"/>
      <c r="KKR77" s="23"/>
      <c r="KKS77" s="23"/>
      <c r="KKT77" s="23"/>
      <c r="KKU77" s="23"/>
      <c r="KKV77" s="23"/>
      <c r="KKW77" s="23"/>
      <c r="KKX77" s="23"/>
      <c r="KKY77" s="23"/>
      <c r="KKZ77" s="23"/>
      <c r="KLA77" s="23"/>
      <c r="KLB77" s="23"/>
      <c r="KLC77" s="23"/>
      <c r="KLD77" s="23"/>
      <c r="KLE77" s="23"/>
      <c r="KLF77" s="23"/>
      <c r="KLG77" s="23"/>
      <c r="KLH77" s="23"/>
      <c r="KLI77" s="23"/>
      <c r="KLJ77" s="23"/>
      <c r="KLK77" s="23"/>
      <c r="KLL77" s="23"/>
      <c r="KLM77" s="23"/>
      <c r="KLN77" s="23"/>
      <c r="KLO77" s="23"/>
      <c r="KLP77" s="23"/>
      <c r="KLQ77" s="23"/>
      <c r="KLR77" s="23"/>
      <c r="KLS77" s="23"/>
      <c r="KLT77" s="23"/>
      <c r="KLU77" s="23"/>
      <c r="KLV77" s="23"/>
      <c r="KLW77" s="23"/>
      <c r="KLX77" s="23"/>
      <c r="KLY77" s="23"/>
      <c r="KLZ77" s="23"/>
      <c r="KMA77" s="23"/>
      <c r="KMB77" s="23"/>
      <c r="KMC77" s="23"/>
      <c r="KMD77" s="23"/>
      <c r="KME77" s="23"/>
      <c r="KMF77" s="23"/>
      <c r="KMG77" s="23"/>
      <c r="KMH77" s="23"/>
      <c r="KMI77" s="23"/>
      <c r="KMJ77" s="23"/>
      <c r="KMK77" s="23"/>
      <c r="KML77" s="23"/>
      <c r="KMM77" s="23"/>
      <c r="KMN77" s="23"/>
      <c r="KMO77" s="23"/>
      <c r="KMP77" s="23"/>
      <c r="KMQ77" s="23"/>
      <c r="KMR77" s="23"/>
      <c r="KMS77" s="23"/>
      <c r="KMT77" s="23"/>
      <c r="KMU77" s="23"/>
      <c r="KMV77" s="23"/>
      <c r="KMW77" s="23"/>
      <c r="KMX77" s="23"/>
      <c r="KMY77" s="23"/>
      <c r="KMZ77" s="23"/>
      <c r="KNA77" s="23"/>
      <c r="KNB77" s="23"/>
      <c r="KNC77" s="23"/>
      <c r="KND77" s="23"/>
      <c r="KNE77" s="23"/>
      <c r="KNF77" s="23"/>
      <c r="KNG77" s="23"/>
      <c r="KNH77" s="23"/>
      <c r="KNI77" s="23"/>
      <c r="KNJ77" s="23"/>
      <c r="KNK77" s="23"/>
      <c r="KNL77" s="23"/>
      <c r="KNM77" s="23"/>
      <c r="KNN77" s="23"/>
      <c r="KNO77" s="23"/>
      <c r="KNP77" s="23"/>
      <c r="KNQ77" s="23"/>
      <c r="KNR77" s="23"/>
      <c r="KNS77" s="23"/>
      <c r="KNT77" s="23"/>
      <c r="KNU77" s="23"/>
      <c r="KNV77" s="23"/>
      <c r="KNW77" s="23"/>
      <c r="KNX77" s="23"/>
      <c r="KNY77" s="23"/>
      <c r="KNZ77" s="23"/>
      <c r="KOA77" s="23"/>
      <c r="KOB77" s="23"/>
      <c r="KOC77" s="23"/>
      <c r="KOD77" s="23"/>
      <c r="KOE77" s="23"/>
      <c r="KOF77" s="23"/>
      <c r="KOG77" s="23"/>
      <c r="KOH77" s="23"/>
      <c r="KOI77" s="23"/>
      <c r="KOJ77" s="23"/>
      <c r="KOK77" s="23"/>
      <c r="KOL77" s="23"/>
      <c r="KOM77" s="23"/>
      <c r="KON77" s="23"/>
      <c r="KOO77" s="23"/>
      <c r="KOP77" s="23"/>
      <c r="KOQ77" s="23"/>
      <c r="KOR77" s="23"/>
      <c r="KOS77" s="23"/>
      <c r="KOT77" s="23"/>
      <c r="KOU77" s="23"/>
      <c r="KOV77" s="23"/>
      <c r="KOW77" s="23"/>
      <c r="KOX77" s="23"/>
      <c r="KOY77" s="23"/>
      <c r="KOZ77" s="23"/>
      <c r="KPA77" s="23"/>
      <c r="KPB77" s="23"/>
      <c r="KPC77" s="23"/>
      <c r="KPD77" s="23"/>
      <c r="KPE77" s="23"/>
      <c r="KPF77" s="23"/>
      <c r="KPG77" s="23"/>
      <c r="KPH77" s="23"/>
      <c r="KPI77" s="23"/>
      <c r="KPJ77" s="23"/>
      <c r="KPK77" s="23"/>
      <c r="KPL77" s="23"/>
      <c r="KPM77" s="23"/>
      <c r="KPN77" s="23"/>
      <c r="KPO77" s="23"/>
      <c r="KPP77" s="23"/>
      <c r="KPQ77" s="23"/>
      <c r="KPR77" s="23"/>
      <c r="KPS77" s="23"/>
      <c r="KPT77" s="23"/>
      <c r="KPU77" s="23"/>
      <c r="KPV77" s="23"/>
      <c r="KPW77" s="23"/>
      <c r="KPX77" s="23"/>
      <c r="KPY77" s="23"/>
      <c r="KPZ77" s="23"/>
      <c r="KQA77" s="23"/>
      <c r="KQB77" s="23"/>
      <c r="KQC77" s="23"/>
      <c r="KQD77" s="23"/>
      <c r="KQE77" s="23"/>
      <c r="KQF77" s="23"/>
      <c r="KQG77" s="23"/>
      <c r="KQH77" s="23"/>
      <c r="KQI77" s="23"/>
      <c r="KQJ77" s="23"/>
      <c r="KQK77" s="23"/>
      <c r="KQL77" s="23"/>
      <c r="KQM77" s="23"/>
      <c r="KQN77" s="23"/>
      <c r="KQO77" s="23"/>
      <c r="KQP77" s="23"/>
      <c r="KQQ77" s="23"/>
      <c r="KQR77" s="23"/>
      <c r="KQS77" s="23"/>
      <c r="KQT77" s="23"/>
      <c r="KQU77" s="23"/>
      <c r="KQV77" s="23"/>
      <c r="KQW77" s="23"/>
      <c r="KQX77" s="23"/>
      <c r="KQY77" s="23"/>
      <c r="KQZ77" s="23"/>
      <c r="KRA77" s="23"/>
      <c r="KRB77" s="23"/>
      <c r="KRC77" s="23"/>
      <c r="KRD77" s="23"/>
      <c r="KRE77" s="23"/>
      <c r="KRF77" s="23"/>
      <c r="KRG77" s="23"/>
      <c r="KRH77" s="23"/>
      <c r="KRI77" s="23"/>
      <c r="KRJ77" s="23"/>
      <c r="KRK77" s="23"/>
      <c r="KRL77" s="23"/>
      <c r="KRM77" s="23"/>
      <c r="KRN77" s="23"/>
      <c r="KRO77" s="23"/>
      <c r="KRP77" s="23"/>
      <c r="KRQ77" s="23"/>
      <c r="KRR77" s="23"/>
      <c r="KRS77" s="23"/>
      <c r="KRT77" s="23"/>
      <c r="KRU77" s="23"/>
      <c r="KRV77" s="23"/>
      <c r="KRW77" s="23"/>
      <c r="KRX77" s="23"/>
      <c r="KRY77" s="23"/>
      <c r="KRZ77" s="23"/>
      <c r="KSA77" s="23"/>
      <c r="KSB77" s="23"/>
      <c r="KSC77" s="23"/>
      <c r="KSD77" s="23"/>
      <c r="KSE77" s="23"/>
      <c r="KSF77" s="23"/>
      <c r="KSG77" s="23"/>
      <c r="KSH77" s="23"/>
      <c r="KSI77" s="23"/>
      <c r="KSJ77" s="23"/>
      <c r="KSK77" s="23"/>
      <c r="KSL77" s="23"/>
      <c r="KSM77" s="23"/>
      <c r="KSN77" s="23"/>
      <c r="KSO77" s="23"/>
      <c r="KSP77" s="23"/>
      <c r="KSQ77" s="23"/>
      <c r="KSR77" s="23"/>
      <c r="KSS77" s="23"/>
      <c r="KST77" s="23"/>
      <c r="KSU77" s="23"/>
      <c r="KSV77" s="23"/>
      <c r="KSW77" s="23"/>
      <c r="KSX77" s="23"/>
      <c r="KSY77" s="23"/>
      <c r="KSZ77" s="23"/>
      <c r="KTA77" s="23"/>
      <c r="KTB77" s="23"/>
      <c r="KTC77" s="23"/>
      <c r="KTD77" s="23"/>
      <c r="KTE77" s="23"/>
      <c r="KTF77" s="23"/>
      <c r="KTG77" s="23"/>
      <c r="KTH77" s="23"/>
      <c r="KTI77" s="23"/>
      <c r="KTJ77" s="23"/>
      <c r="KTK77" s="23"/>
      <c r="KTL77" s="23"/>
      <c r="KTM77" s="23"/>
      <c r="KTN77" s="23"/>
      <c r="KTO77" s="23"/>
      <c r="KTP77" s="23"/>
      <c r="KTQ77" s="23"/>
      <c r="KTR77" s="23"/>
      <c r="KTS77" s="23"/>
      <c r="KTT77" s="23"/>
      <c r="KTU77" s="23"/>
      <c r="KTV77" s="23"/>
      <c r="KTW77" s="23"/>
      <c r="KTX77" s="23"/>
      <c r="KTY77" s="23"/>
      <c r="KTZ77" s="23"/>
      <c r="KUA77" s="23"/>
      <c r="KUB77" s="23"/>
      <c r="KUC77" s="23"/>
      <c r="KUD77" s="23"/>
      <c r="KUE77" s="23"/>
      <c r="KUF77" s="23"/>
      <c r="KUG77" s="23"/>
      <c r="KUH77" s="23"/>
      <c r="KUI77" s="23"/>
      <c r="KUJ77" s="23"/>
      <c r="KUK77" s="23"/>
      <c r="KUL77" s="23"/>
      <c r="KUM77" s="23"/>
      <c r="KUN77" s="23"/>
      <c r="KUO77" s="23"/>
      <c r="KUP77" s="23"/>
      <c r="KUQ77" s="23"/>
      <c r="KUR77" s="23"/>
      <c r="KUS77" s="23"/>
      <c r="KUT77" s="23"/>
      <c r="KUU77" s="23"/>
      <c r="KUV77" s="23"/>
      <c r="KUW77" s="23"/>
      <c r="KUX77" s="23"/>
      <c r="KUY77" s="23"/>
      <c r="KUZ77" s="23"/>
      <c r="KVA77" s="23"/>
      <c r="KVB77" s="23"/>
      <c r="KVC77" s="23"/>
      <c r="KVD77" s="23"/>
      <c r="KVE77" s="23"/>
      <c r="KVF77" s="23"/>
      <c r="KVG77" s="23"/>
      <c r="KVH77" s="23"/>
      <c r="KVI77" s="23"/>
      <c r="KVJ77" s="23"/>
      <c r="KVK77" s="23"/>
      <c r="KVL77" s="23"/>
      <c r="KVM77" s="23"/>
      <c r="KVN77" s="23"/>
      <c r="KVO77" s="23"/>
      <c r="KVP77" s="23"/>
      <c r="KVQ77" s="23"/>
      <c r="KVR77" s="23"/>
      <c r="KVS77" s="23"/>
      <c r="KVT77" s="23"/>
      <c r="KVU77" s="23"/>
      <c r="KVV77" s="23"/>
      <c r="KVW77" s="23"/>
      <c r="KVX77" s="23"/>
      <c r="KVY77" s="23"/>
      <c r="KVZ77" s="23"/>
      <c r="KWA77" s="23"/>
      <c r="KWB77" s="23"/>
      <c r="KWC77" s="23"/>
      <c r="KWD77" s="23"/>
      <c r="KWE77" s="23"/>
      <c r="KWF77" s="23"/>
      <c r="KWG77" s="23"/>
      <c r="KWH77" s="23"/>
      <c r="KWI77" s="23"/>
      <c r="KWJ77" s="23"/>
      <c r="KWK77" s="23"/>
      <c r="KWL77" s="23"/>
      <c r="KWM77" s="23"/>
      <c r="KWN77" s="23"/>
      <c r="KWO77" s="23"/>
      <c r="KWP77" s="23"/>
      <c r="KWQ77" s="23"/>
      <c r="KWR77" s="23"/>
      <c r="KWS77" s="23"/>
      <c r="KWT77" s="23"/>
      <c r="KWU77" s="23"/>
      <c r="KWV77" s="23"/>
      <c r="KWW77" s="23"/>
      <c r="KWX77" s="23"/>
      <c r="KWY77" s="23"/>
      <c r="KWZ77" s="23"/>
      <c r="KXA77" s="23"/>
      <c r="KXB77" s="23"/>
      <c r="KXC77" s="23"/>
      <c r="KXD77" s="23"/>
      <c r="KXE77" s="23"/>
      <c r="KXF77" s="23"/>
      <c r="KXG77" s="23"/>
      <c r="KXH77" s="23"/>
      <c r="KXI77" s="23"/>
      <c r="KXJ77" s="23"/>
      <c r="KXK77" s="23"/>
      <c r="KXL77" s="23"/>
      <c r="KXM77" s="23"/>
      <c r="KXN77" s="23"/>
      <c r="KXO77" s="23"/>
      <c r="KXP77" s="23"/>
      <c r="KXQ77" s="23"/>
      <c r="KXR77" s="23"/>
      <c r="KXS77" s="23"/>
      <c r="KXT77" s="23"/>
      <c r="KXU77" s="23"/>
      <c r="KXV77" s="23"/>
      <c r="KXW77" s="23"/>
      <c r="KXX77" s="23"/>
      <c r="KXY77" s="23"/>
      <c r="KXZ77" s="23"/>
      <c r="KYA77" s="23"/>
      <c r="KYB77" s="23"/>
      <c r="KYC77" s="23"/>
      <c r="KYD77" s="23"/>
      <c r="KYE77" s="23"/>
      <c r="KYF77" s="23"/>
      <c r="KYG77" s="23"/>
      <c r="KYH77" s="23"/>
      <c r="KYI77" s="23"/>
      <c r="KYJ77" s="23"/>
      <c r="KYK77" s="23"/>
      <c r="KYL77" s="23"/>
      <c r="KYM77" s="23"/>
      <c r="KYN77" s="23"/>
      <c r="KYO77" s="23"/>
      <c r="KYP77" s="23"/>
      <c r="KYQ77" s="23"/>
      <c r="KYR77" s="23"/>
      <c r="KYS77" s="23"/>
      <c r="KYT77" s="23"/>
      <c r="KYU77" s="23"/>
      <c r="KYV77" s="23"/>
      <c r="KYW77" s="23"/>
      <c r="KYX77" s="23"/>
      <c r="KYY77" s="23"/>
      <c r="KYZ77" s="23"/>
      <c r="KZA77" s="23"/>
      <c r="KZB77" s="23"/>
      <c r="KZC77" s="23"/>
      <c r="KZD77" s="23"/>
      <c r="KZE77" s="23"/>
      <c r="KZF77" s="23"/>
      <c r="KZG77" s="23"/>
      <c r="KZH77" s="23"/>
      <c r="KZI77" s="23"/>
      <c r="KZJ77" s="23"/>
      <c r="KZK77" s="23"/>
      <c r="KZL77" s="23"/>
      <c r="KZM77" s="23"/>
      <c r="KZN77" s="23"/>
      <c r="KZO77" s="23"/>
      <c r="KZP77" s="23"/>
      <c r="KZQ77" s="23"/>
      <c r="KZR77" s="23"/>
      <c r="KZS77" s="23"/>
      <c r="KZT77" s="23"/>
      <c r="KZU77" s="23"/>
      <c r="KZV77" s="23"/>
      <c r="KZW77" s="23"/>
      <c r="KZX77" s="23"/>
      <c r="KZY77" s="23"/>
      <c r="KZZ77" s="23"/>
      <c r="LAA77" s="23"/>
      <c r="LAB77" s="23"/>
      <c r="LAC77" s="23"/>
      <c r="LAD77" s="23"/>
      <c r="LAE77" s="23"/>
      <c r="LAF77" s="23"/>
      <c r="LAG77" s="23"/>
      <c r="LAH77" s="23"/>
      <c r="LAI77" s="23"/>
      <c r="LAJ77" s="23"/>
      <c r="LAK77" s="23"/>
      <c r="LAL77" s="23"/>
      <c r="LAM77" s="23"/>
      <c r="LAN77" s="23"/>
      <c r="LAO77" s="23"/>
      <c r="LAP77" s="23"/>
      <c r="LAQ77" s="23"/>
      <c r="LAR77" s="23"/>
      <c r="LAS77" s="23"/>
      <c r="LAT77" s="23"/>
      <c r="LAU77" s="23"/>
      <c r="LAV77" s="23"/>
      <c r="LAW77" s="23"/>
      <c r="LAX77" s="23"/>
      <c r="LAY77" s="23"/>
      <c r="LAZ77" s="23"/>
      <c r="LBA77" s="23"/>
      <c r="LBB77" s="23"/>
      <c r="LBC77" s="23"/>
      <c r="LBD77" s="23"/>
      <c r="LBE77" s="23"/>
      <c r="LBF77" s="23"/>
      <c r="LBG77" s="23"/>
      <c r="LBH77" s="23"/>
      <c r="LBI77" s="23"/>
      <c r="LBJ77" s="23"/>
      <c r="LBK77" s="23"/>
      <c r="LBL77" s="23"/>
      <c r="LBM77" s="23"/>
      <c r="LBN77" s="23"/>
      <c r="LBO77" s="23"/>
      <c r="LBP77" s="23"/>
      <c r="LBQ77" s="23"/>
      <c r="LBR77" s="23"/>
      <c r="LBS77" s="23"/>
      <c r="LBT77" s="23"/>
      <c r="LBU77" s="23"/>
      <c r="LBV77" s="23"/>
      <c r="LBW77" s="23"/>
      <c r="LBX77" s="23"/>
      <c r="LBY77" s="23"/>
      <c r="LBZ77" s="23"/>
      <c r="LCA77" s="23"/>
      <c r="LCB77" s="23"/>
      <c r="LCC77" s="23"/>
      <c r="LCD77" s="23"/>
      <c r="LCE77" s="23"/>
      <c r="LCF77" s="23"/>
      <c r="LCG77" s="23"/>
      <c r="LCH77" s="23"/>
      <c r="LCI77" s="23"/>
      <c r="LCJ77" s="23"/>
      <c r="LCK77" s="23"/>
      <c r="LCL77" s="23"/>
      <c r="LCM77" s="23"/>
      <c r="LCN77" s="23"/>
      <c r="LCO77" s="23"/>
      <c r="LCP77" s="23"/>
      <c r="LCQ77" s="23"/>
      <c r="LCR77" s="23"/>
      <c r="LCS77" s="23"/>
      <c r="LCT77" s="23"/>
      <c r="LCU77" s="23"/>
      <c r="LCV77" s="23"/>
      <c r="LCW77" s="23"/>
      <c r="LCX77" s="23"/>
      <c r="LCY77" s="23"/>
      <c r="LCZ77" s="23"/>
      <c r="LDA77" s="23"/>
      <c r="LDB77" s="23"/>
      <c r="LDC77" s="23"/>
      <c r="LDD77" s="23"/>
      <c r="LDE77" s="23"/>
      <c r="LDF77" s="23"/>
      <c r="LDG77" s="23"/>
      <c r="LDH77" s="23"/>
      <c r="LDI77" s="23"/>
      <c r="LDJ77" s="23"/>
      <c r="LDK77" s="23"/>
      <c r="LDL77" s="23"/>
      <c r="LDM77" s="23"/>
      <c r="LDN77" s="23"/>
      <c r="LDO77" s="23"/>
      <c r="LDP77" s="23"/>
      <c r="LDQ77" s="23"/>
      <c r="LDR77" s="23"/>
      <c r="LDS77" s="23"/>
      <c r="LDT77" s="23"/>
      <c r="LDU77" s="23"/>
      <c r="LDV77" s="23"/>
      <c r="LDW77" s="23"/>
      <c r="LDX77" s="23"/>
      <c r="LDY77" s="23"/>
      <c r="LDZ77" s="23"/>
      <c r="LEA77" s="23"/>
      <c r="LEB77" s="23"/>
      <c r="LEC77" s="23"/>
      <c r="LED77" s="23"/>
      <c r="LEE77" s="23"/>
      <c r="LEF77" s="23"/>
      <c r="LEG77" s="23"/>
      <c r="LEH77" s="23"/>
      <c r="LEI77" s="23"/>
      <c r="LEJ77" s="23"/>
      <c r="LEK77" s="23"/>
      <c r="LEL77" s="23"/>
      <c r="LEM77" s="23"/>
      <c r="LEN77" s="23"/>
      <c r="LEO77" s="23"/>
      <c r="LEP77" s="23"/>
      <c r="LEQ77" s="23"/>
      <c r="LER77" s="23"/>
      <c r="LES77" s="23"/>
      <c r="LET77" s="23"/>
      <c r="LEU77" s="23"/>
      <c r="LEV77" s="23"/>
      <c r="LEW77" s="23"/>
      <c r="LEX77" s="23"/>
      <c r="LEY77" s="23"/>
      <c r="LEZ77" s="23"/>
      <c r="LFA77" s="23"/>
      <c r="LFB77" s="23"/>
      <c r="LFC77" s="23"/>
      <c r="LFD77" s="23"/>
      <c r="LFE77" s="23"/>
      <c r="LFF77" s="23"/>
      <c r="LFG77" s="23"/>
      <c r="LFH77" s="23"/>
      <c r="LFI77" s="23"/>
      <c r="LFJ77" s="23"/>
      <c r="LFK77" s="23"/>
      <c r="LFL77" s="23"/>
      <c r="LFM77" s="23"/>
      <c r="LFN77" s="23"/>
      <c r="LFO77" s="23"/>
      <c r="LFP77" s="23"/>
      <c r="LFQ77" s="23"/>
      <c r="LFR77" s="23"/>
      <c r="LFS77" s="23"/>
      <c r="LFT77" s="23"/>
      <c r="LFU77" s="23"/>
      <c r="LFV77" s="23"/>
      <c r="LFW77" s="23"/>
      <c r="LFX77" s="23"/>
      <c r="LFY77" s="23"/>
      <c r="LFZ77" s="23"/>
      <c r="LGA77" s="23"/>
      <c r="LGB77" s="23"/>
      <c r="LGC77" s="23"/>
      <c r="LGD77" s="23"/>
      <c r="LGE77" s="23"/>
      <c r="LGF77" s="23"/>
      <c r="LGG77" s="23"/>
      <c r="LGH77" s="23"/>
      <c r="LGI77" s="23"/>
      <c r="LGJ77" s="23"/>
      <c r="LGK77" s="23"/>
      <c r="LGL77" s="23"/>
      <c r="LGM77" s="23"/>
      <c r="LGN77" s="23"/>
      <c r="LGO77" s="23"/>
      <c r="LGP77" s="23"/>
      <c r="LGQ77" s="23"/>
      <c r="LGR77" s="23"/>
      <c r="LGS77" s="23"/>
      <c r="LGT77" s="23"/>
      <c r="LGU77" s="23"/>
      <c r="LGV77" s="23"/>
      <c r="LGW77" s="23"/>
      <c r="LGX77" s="23"/>
      <c r="LGY77" s="23"/>
      <c r="LGZ77" s="23"/>
      <c r="LHA77" s="23"/>
      <c r="LHB77" s="23"/>
      <c r="LHC77" s="23"/>
      <c r="LHD77" s="23"/>
      <c r="LHE77" s="23"/>
      <c r="LHF77" s="23"/>
      <c r="LHG77" s="23"/>
      <c r="LHH77" s="23"/>
      <c r="LHI77" s="23"/>
      <c r="LHJ77" s="23"/>
      <c r="LHK77" s="23"/>
      <c r="LHL77" s="23"/>
      <c r="LHM77" s="23"/>
      <c r="LHN77" s="23"/>
      <c r="LHO77" s="23"/>
      <c r="LHP77" s="23"/>
      <c r="LHQ77" s="23"/>
      <c r="LHR77" s="23"/>
      <c r="LHS77" s="23"/>
      <c r="LHT77" s="23"/>
      <c r="LHU77" s="23"/>
      <c r="LHV77" s="23"/>
      <c r="LHW77" s="23"/>
      <c r="LHX77" s="23"/>
      <c r="LHY77" s="23"/>
      <c r="LHZ77" s="23"/>
      <c r="LIA77" s="23"/>
      <c r="LIB77" s="23"/>
      <c r="LIC77" s="23"/>
      <c r="LID77" s="23"/>
      <c r="LIE77" s="23"/>
      <c r="LIF77" s="23"/>
      <c r="LIG77" s="23"/>
      <c r="LIH77" s="23"/>
      <c r="LII77" s="23"/>
      <c r="LIJ77" s="23"/>
      <c r="LIK77" s="23"/>
      <c r="LIL77" s="23"/>
      <c r="LIM77" s="23"/>
      <c r="LIN77" s="23"/>
      <c r="LIO77" s="23"/>
      <c r="LIP77" s="23"/>
      <c r="LIQ77" s="23"/>
      <c r="LIR77" s="23"/>
      <c r="LIS77" s="23"/>
      <c r="LIT77" s="23"/>
      <c r="LIU77" s="23"/>
      <c r="LIV77" s="23"/>
      <c r="LIW77" s="23"/>
      <c r="LIX77" s="23"/>
      <c r="LIY77" s="23"/>
      <c r="LIZ77" s="23"/>
      <c r="LJA77" s="23"/>
      <c r="LJB77" s="23"/>
      <c r="LJC77" s="23"/>
      <c r="LJD77" s="23"/>
      <c r="LJE77" s="23"/>
      <c r="LJF77" s="23"/>
      <c r="LJG77" s="23"/>
      <c r="LJH77" s="23"/>
      <c r="LJI77" s="23"/>
      <c r="LJJ77" s="23"/>
      <c r="LJK77" s="23"/>
      <c r="LJL77" s="23"/>
      <c r="LJM77" s="23"/>
      <c r="LJN77" s="23"/>
      <c r="LJO77" s="23"/>
      <c r="LJP77" s="23"/>
      <c r="LJQ77" s="23"/>
      <c r="LJR77" s="23"/>
      <c r="LJS77" s="23"/>
      <c r="LJT77" s="23"/>
      <c r="LJU77" s="23"/>
      <c r="LJV77" s="23"/>
      <c r="LJW77" s="23"/>
      <c r="LJX77" s="23"/>
      <c r="LJY77" s="23"/>
      <c r="LJZ77" s="23"/>
      <c r="LKA77" s="23"/>
      <c r="LKB77" s="23"/>
      <c r="LKC77" s="23"/>
      <c r="LKD77" s="23"/>
      <c r="LKE77" s="23"/>
      <c r="LKF77" s="23"/>
      <c r="LKG77" s="23"/>
      <c r="LKH77" s="23"/>
      <c r="LKI77" s="23"/>
      <c r="LKJ77" s="23"/>
      <c r="LKK77" s="23"/>
      <c r="LKL77" s="23"/>
      <c r="LKM77" s="23"/>
      <c r="LKN77" s="23"/>
      <c r="LKO77" s="23"/>
      <c r="LKP77" s="23"/>
      <c r="LKQ77" s="23"/>
      <c r="LKR77" s="23"/>
      <c r="LKS77" s="23"/>
      <c r="LKT77" s="23"/>
      <c r="LKU77" s="23"/>
      <c r="LKV77" s="23"/>
      <c r="LKW77" s="23"/>
      <c r="LKX77" s="23"/>
      <c r="LKY77" s="23"/>
      <c r="LKZ77" s="23"/>
      <c r="LLA77" s="23"/>
      <c r="LLB77" s="23"/>
      <c r="LLC77" s="23"/>
      <c r="LLD77" s="23"/>
      <c r="LLE77" s="23"/>
      <c r="LLF77" s="23"/>
      <c r="LLG77" s="23"/>
      <c r="LLH77" s="23"/>
      <c r="LLI77" s="23"/>
      <c r="LLJ77" s="23"/>
      <c r="LLK77" s="23"/>
      <c r="LLL77" s="23"/>
      <c r="LLM77" s="23"/>
      <c r="LLN77" s="23"/>
      <c r="LLO77" s="23"/>
      <c r="LLP77" s="23"/>
      <c r="LLQ77" s="23"/>
      <c r="LLR77" s="23"/>
      <c r="LLS77" s="23"/>
      <c r="LLT77" s="23"/>
      <c r="LLU77" s="23"/>
      <c r="LLV77" s="23"/>
      <c r="LLW77" s="23"/>
      <c r="LLX77" s="23"/>
      <c r="LLY77" s="23"/>
      <c r="LLZ77" s="23"/>
      <c r="LMA77" s="23"/>
      <c r="LMB77" s="23"/>
      <c r="LMC77" s="23"/>
      <c r="LMD77" s="23"/>
      <c r="LME77" s="23"/>
      <c r="LMF77" s="23"/>
      <c r="LMG77" s="23"/>
      <c r="LMH77" s="23"/>
      <c r="LMI77" s="23"/>
      <c r="LMJ77" s="23"/>
      <c r="LMK77" s="23"/>
      <c r="LML77" s="23"/>
      <c r="LMM77" s="23"/>
      <c r="LMN77" s="23"/>
      <c r="LMO77" s="23"/>
      <c r="LMP77" s="23"/>
      <c r="LMQ77" s="23"/>
      <c r="LMR77" s="23"/>
      <c r="LMS77" s="23"/>
      <c r="LMT77" s="23"/>
      <c r="LMU77" s="23"/>
      <c r="LMV77" s="23"/>
      <c r="LMW77" s="23"/>
      <c r="LMX77" s="23"/>
      <c r="LMY77" s="23"/>
      <c r="LMZ77" s="23"/>
      <c r="LNA77" s="23"/>
      <c r="LNB77" s="23"/>
      <c r="LNC77" s="23"/>
      <c r="LND77" s="23"/>
      <c r="LNE77" s="23"/>
      <c r="LNF77" s="23"/>
      <c r="LNG77" s="23"/>
      <c r="LNH77" s="23"/>
      <c r="LNI77" s="23"/>
      <c r="LNJ77" s="23"/>
      <c r="LNK77" s="23"/>
      <c r="LNL77" s="23"/>
      <c r="LNM77" s="23"/>
      <c r="LNN77" s="23"/>
      <c r="LNO77" s="23"/>
      <c r="LNP77" s="23"/>
      <c r="LNQ77" s="23"/>
      <c r="LNR77" s="23"/>
      <c r="LNS77" s="23"/>
      <c r="LNT77" s="23"/>
      <c r="LNU77" s="23"/>
      <c r="LNV77" s="23"/>
      <c r="LNW77" s="23"/>
      <c r="LNX77" s="23"/>
      <c r="LNY77" s="23"/>
      <c r="LNZ77" s="23"/>
      <c r="LOA77" s="23"/>
      <c r="LOB77" s="23"/>
      <c r="LOC77" s="23"/>
      <c r="LOD77" s="23"/>
      <c r="LOE77" s="23"/>
      <c r="LOF77" s="23"/>
      <c r="LOG77" s="23"/>
      <c r="LOH77" s="23"/>
      <c r="LOI77" s="23"/>
      <c r="LOJ77" s="23"/>
      <c r="LOK77" s="23"/>
      <c r="LOL77" s="23"/>
      <c r="LOM77" s="23"/>
      <c r="LON77" s="23"/>
      <c r="LOO77" s="23"/>
      <c r="LOP77" s="23"/>
      <c r="LOQ77" s="23"/>
      <c r="LOR77" s="23"/>
      <c r="LOS77" s="23"/>
      <c r="LOT77" s="23"/>
      <c r="LOU77" s="23"/>
      <c r="LOV77" s="23"/>
      <c r="LOW77" s="23"/>
      <c r="LOX77" s="23"/>
      <c r="LOY77" s="23"/>
      <c r="LOZ77" s="23"/>
      <c r="LPA77" s="23"/>
      <c r="LPB77" s="23"/>
      <c r="LPC77" s="23"/>
      <c r="LPD77" s="23"/>
      <c r="LPE77" s="23"/>
      <c r="LPF77" s="23"/>
      <c r="LPG77" s="23"/>
      <c r="LPH77" s="23"/>
      <c r="LPI77" s="23"/>
      <c r="LPJ77" s="23"/>
      <c r="LPK77" s="23"/>
      <c r="LPL77" s="23"/>
      <c r="LPM77" s="23"/>
      <c r="LPN77" s="23"/>
      <c r="LPO77" s="23"/>
      <c r="LPP77" s="23"/>
      <c r="LPQ77" s="23"/>
      <c r="LPR77" s="23"/>
      <c r="LPS77" s="23"/>
      <c r="LPT77" s="23"/>
      <c r="LPU77" s="23"/>
      <c r="LPV77" s="23"/>
      <c r="LPW77" s="23"/>
      <c r="LPX77" s="23"/>
      <c r="LPY77" s="23"/>
      <c r="LPZ77" s="23"/>
      <c r="LQA77" s="23"/>
      <c r="LQB77" s="23"/>
      <c r="LQC77" s="23"/>
      <c r="LQD77" s="23"/>
      <c r="LQE77" s="23"/>
      <c r="LQF77" s="23"/>
      <c r="LQG77" s="23"/>
      <c r="LQH77" s="23"/>
      <c r="LQI77" s="23"/>
      <c r="LQJ77" s="23"/>
      <c r="LQK77" s="23"/>
      <c r="LQL77" s="23"/>
      <c r="LQM77" s="23"/>
      <c r="LQN77" s="23"/>
      <c r="LQO77" s="23"/>
      <c r="LQP77" s="23"/>
      <c r="LQQ77" s="23"/>
      <c r="LQR77" s="23"/>
      <c r="LQS77" s="23"/>
      <c r="LQT77" s="23"/>
      <c r="LQU77" s="23"/>
      <c r="LQV77" s="23"/>
      <c r="LQW77" s="23"/>
      <c r="LQX77" s="23"/>
      <c r="LQY77" s="23"/>
      <c r="LQZ77" s="23"/>
      <c r="LRA77" s="23"/>
      <c r="LRB77" s="23"/>
      <c r="LRC77" s="23"/>
      <c r="LRD77" s="23"/>
      <c r="LRE77" s="23"/>
      <c r="LRF77" s="23"/>
      <c r="LRG77" s="23"/>
      <c r="LRH77" s="23"/>
      <c r="LRI77" s="23"/>
      <c r="LRJ77" s="23"/>
      <c r="LRK77" s="23"/>
      <c r="LRL77" s="23"/>
      <c r="LRM77" s="23"/>
      <c r="LRN77" s="23"/>
      <c r="LRO77" s="23"/>
      <c r="LRP77" s="23"/>
      <c r="LRQ77" s="23"/>
      <c r="LRR77" s="23"/>
      <c r="LRS77" s="23"/>
      <c r="LRT77" s="23"/>
      <c r="LRU77" s="23"/>
      <c r="LRV77" s="23"/>
      <c r="LRW77" s="23"/>
      <c r="LRX77" s="23"/>
      <c r="LRY77" s="23"/>
      <c r="LRZ77" s="23"/>
      <c r="LSA77" s="23"/>
      <c r="LSB77" s="23"/>
      <c r="LSC77" s="23"/>
      <c r="LSD77" s="23"/>
      <c r="LSE77" s="23"/>
      <c r="LSF77" s="23"/>
      <c r="LSG77" s="23"/>
      <c r="LSH77" s="23"/>
      <c r="LSI77" s="23"/>
      <c r="LSJ77" s="23"/>
      <c r="LSK77" s="23"/>
      <c r="LSL77" s="23"/>
      <c r="LSM77" s="23"/>
      <c r="LSN77" s="23"/>
      <c r="LSO77" s="23"/>
      <c r="LSP77" s="23"/>
      <c r="LSQ77" s="23"/>
      <c r="LSR77" s="23"/>
      <c r="LSS77" s="23"/>
      <c r="LST77" s="23"/>
      <c r="LSU77" s="23"/>
      <c r="LSV77" s="23"/>
      <c r="LSW77" s="23"/>
      <c r="LSX77" s="23"/>
      <c r="LSY77" s="23"/>
      <c r="LSZ77" s="23"/>
      <c r="LTA77" s="23"/>
      <c r="LTB77" s="23"/>
      <c r="LTC77" s="23"/>
      <c r="LTD77" s="23"/>
      <c r="LTE77" s="23"/>
      <c r="LTF77" s="23"/>
      <c r="LTG77" s="23"/>
      <c r="LTH77" s="23"/>
      <c r="LTI77" s="23"/>
      <c r="LTJ77" s="23"/>
      <c r="LTK77" s="23"/>
      <c r="LTL77" s="23"/>
      <c r="LTM77" s="23"/>
      <c r="LTN77" s="23"/>
      <c r="LTO77" s="23"/>
      <c r="LTP77" s="23"/>
      <c r="LTQ77" s="23"/>
      <c r="LTR77" s="23"/>
      <c r="LTS77" s="23"/>
      <c r="LTT77" s="23"/>
      <c r="LTU77" s="23"/>
      <c r="LTV77" s="23"/>
      <c r="LTW77" s="23"/>
      <c r="LTX77" s="23"/>
      <c r="LTY77" s="23"/>
      <c r="LTZ77" s="23"/>
      <c r="LUA77" s="23"/>
      <c r="LUB77" s="23"/>
      <c r="LUC77" s="23"/>
      <c r="LUD77" s="23"/>
      <c r="LUE77" s="23"/>
      <c r="LUF77" s="23"/>
      <c r="LUG77" s="23"/>
      <c r="LUH77" s="23"/>
      <c r="LUI77" s="23"/>
      <c r="LUJ77" s="23"/>
      <c r="LUK77" s="23"/>
      <c r="LUL77" s="23"/>
      <c r="LUM77" s="23"/>
      <c r="LUN77" s="23"/>
      <c r="LUO77" s="23"/>
      <c r="LUP77" s="23"/>
      <c r="LUQ77" s="23"/>
      <c r="LUR77" s="23"/>
      <c r="LUS77" s="23"/>
      <c r="LUT77" s="23"/>
      <c r="LUU77" s="23"/>
      <c r="LUV77" s="23"/>
      <c r="LUW77" s="23"/>
      <c r="LUX77" s="23"/>
      <c r="LUY77" s="23"/>
      <c r="LUZ77" s="23"/>
      <c r="LVA77" s="23"/>
      <c r="LVB77" s="23"/>
      <c r="LVC77" s="23"/>
      <c r="LVD77" s="23"/>
      <c r="LVE77" s="23"/>
      <c r="LVF77" s="23"/>
      <c r="LVG77" s="23"/>
      <c r="LVH77" s="23"/>
      <c r="LVI77" s="23"/>
      <c r="LVJ77" s="23"/>
      <c r="LVK77" s="23"/>
      <c r="LVL77" s="23"/>
      <c r="LVM77" s="23"/>
      <c r="LVN77" s="23"/>
      <c r="LVO77" s="23"/>
      <c r="LVP77" s="23"/>
      <c r="LVQ77" s="23"/>
      <c r="LVR77" s="23"/>
      <c r="LVS77" s="23"/>
      <c r="LVT77" s="23"/>
      <c r="LVU77" s="23"/>
      <c r="LVV77" s="23"/>
      <c r="LVW77" s="23"/>
      <c r="LVX77" s="23"/>
      <c r="LVY77" s="23"/>
      <c r="LVZ77" s="23"/>
      <c r="LWA77" s="23"/>
      <c r="LWB77" s="23"/>
      <c r="LWC77" s="23"/>
      <c r="LWD77" s="23"/>
      <c r="LWE77" s="23"/>
      <c r="LWF77" s="23"/>
      <c r="LWG77" s="23"/>
      <c r="LWH77" s="23"/>
      <c r="LWI77" s="23"/>
      <c r="LWJ77" s="23"/>
      <c r="LWK77" s="23"/>
      <c r="LWL77" s="23"/>
      <c r="LWM77" s="23"/>
      <c r="LWN77" s="23"/>
      <c r="LWO77" s="23"/>
      <c r="LWP77" s="23"/>
      <c r="LWQ77" s="23"/>
      <c r="LWR77" s="23"/>
      <c r="LWS77" s="23"/>
      <c r="LWT77" s="23"/>
      <c r="LWU77" s="23"/>
      <c r="LWV77" s="23"/>
      <c r="LWW77" s="23"/>
      <c r="LWX77" s="23"/>
      <c r="LWY77" s="23"/>
      <c r="LWZ77" s="23"/>
      <c r="LXA77" s="23"/>
      <c r="LXB77" s="23"/>
      <c r="LXC77" s="23"/>
      <c r="LXD77" s="23"/>
      <c r="LXE77" s="23"/>
      <c r="LXF77" s="23"/>
      <c r="LXG77" s="23"/>
      <c r="LXH77" s="23"/>
      <c r="LXI77" s="23"/>
      <c r="LXJ77" s="23"/>
      <c r="LXK77" s="23"/>
      <c r="LXL77" s="23"/>
      <c r="LXM77" s="23"/>
      <c r="LXN77" s="23"/>
      <c r="LXO77" s="23"/>
      <c r="LXP77" s="23"/>
      <c r="LXQ77" s="23"/>
      <c r="LXR77" s="23"/>
      <c r="LXS77" s="23"/>
      <c r="LXT77" s="23"/>
      <c r="LXU77" s="23"/>
      <c r="LXV77" s="23"/>
      <c r="LXW77" s="23"/>
      <c r="LXX77" s="23"/>
      <c r="LXY77" s="23"/>
      <c r="LXZ77" s="23"/>
      <c r="LYA77" s="23"/>
      <c r="LYB77" s="23"/>
      <c r="LYC77" s="23"/>
      <c r="LYD77" s="23"/>
      <c r="LYE77" s="23"/>
      <c r="LYF77" s="23"/>
      <c r="LYG77" s="23"/>
      <c r="LYH77" s="23"/>
      <c r="LYI77" s="23"/>
      <c r="LYJ77" s="23"/>
      <c r="LYK77" s="23"/>
      <c r="LYL77" s="23"/>
      <c r="LYM77" s="23"/>
      <c r="LYN77" s="23"/>
      <c r="LYO77" s="23"/>
      <c r="LYP77" s="23"/>
      <c r="LYQ77" s="23"/>
      <c r="LYR77" s="23"/>
      <c r="LYS77" s="23"/>
      <c r="LYT77" s="23"/>
      <c r="LYU77" s="23"/>
      <c r="LYV77" s="23"/>
      <c r="LYW77" s="23"/>
      <c r="LYX77" s="23"/>
      <c r="LYY77" s="23"/>
      <c r="LYZ77" s="23"/>
      <c r="LZA77" s="23"/>
      <c r="LZB77" s="23"/>
      <c r="LZC77" s="23"/>
      <c r="LZD77" s="23"/>
      <c r="LZE77" s="23"/>
      <c r="LZF77" s="23"/>
      <c r="LZG77" s="23"/>
      <c r="LZH77" s="23"/>
      <c r="LZI77" s="23"/>
      <c r="LZJ77" s="23"/>
      <c r="LZK77" s="23"/>
      <c r="LZL77" s="23"/>
      <c r="LZM77" s="23"/>
      <c r="LZN77" s="23"/>
      <c r="LZO77" s="23"/>
      <c r="LZP77" s="23"/>
      <c r="LZQ77" s="23"/>
      <c r="LZR77" s="23"/>
      <c r="LZS77" s="23"/>
      <c r="LZT77" s="23"/>
      <c r="LZU77" s="23"/>
      <c r="LZV77" s="23"/>
      <c r="LZW77" s="23"/>
      <c r="LZX77" s="23"/>
      <c r="LZY77" s="23"/>
      <c r="LZZ77" s="23"/>
      <c r="MAA77" s="23"/>
      <c r="MAB77" s="23"/>
      <c r="MAC77" s="23"/>
      <c r="MAD77" s="23"/>
      <c r="MAE77" s="23"/>
      <c r="MAF77" s="23"/>
      <c r="MAG77" s="23"/>
      <c r="MAH77" s="23"/>
      <c r="MAI77" s="23"/>
      <c r="MAJ77" s="23"/>
      <c r="MAK77" s="23"/>
      <c r="MAL77" s="23"/>
      <c r="MAM77" s="23"/>
      <c r="MAN77" s="23"/>
      <c r="MAO77" s="23"/>
      <c r="MAP77" s="23"/>
      <c r="MAQ77" s="23"/>
      <c r="MAR77" s="23"/>
      <c r="MAS77" s="23"/>
      <c r="MAT77" s="23"/>
      <c r="MAU77" s="23"/>
      <c r="MAV77" s="23"/>
      <c r="MAW77" s="23"/>
      <c r="MAX77" s="23"/>
      <c r="MAY77" s="23"/>
      <c r="MAZ77" s="23"/>
      <c r="MBA77" s="23"/>
      <c r="MBB77" s="23"/>
      <c r="MBC77" s="23"/>
      <c r="MBD77" s="23"/>
      <c r="MBE77" s="23"/>
      <c r="MBF77" s="23"/>
      <c r="MBG77" s="23"/>
      <c r="MBH77" s="23"/>
      <c r="MBI77" s="23"/>
      <c r="MBJ77" s="23"/>
      <c r="MBK77" s="23"/>
      <c r="MBL77" s="23"/>
      <c r="MBM77" s="23"/>
      <c r="MBN77" s="23"/>
      <c r="MBO77" s="23"/>
      <c r="MBP77" s="23"/>
      <c r="MBQ77" s="23"/>
      <c r="MBR77" s="23"/>
      <c r="MBS77" s="23"/>
      <c r="MBT77" s="23"/>
      <c r="MBU77" s="23"/>
      <c r="MBV77" s="23"/>
      <c r="MBW77" s="23"/>
      <c r="MBX77" s="23"/>
      <c r="MBY77" s="23"/>
      <c r="MBZ77" s="23"/>
      <c r="MCA77" s="23"/>
      <c r="MCB77" s="23"/>
      <c r="MCC77" s="23"/>
      <c r="MCD77" s="23"/>
      <c r="MCE77" s="23"/>
      <c r="MCF77" s="23"/>
      <c r="MCG77" s="23"/>
      <c r="MCH77" s="23"/>
      <c r="MCI77" s="23"/>
      <c r="MCJ77" s="23"/>
      <c r="MCK77" s="23"/>
      <c r="MCL77" s="23"/>
      <c r="MCM77" s="23"/>
      <c r="MCN77" s="23"/>
      <c r="MCO77" s="23"/>
      <c r="MCP77" s="23"/>
      <c r="MCQ77" s="23"/>
      <c r="MCR77" s="23"/>
      <c r="MCS77" s="23"/>
      <c r="MCT77" s="23"/>
      <c r="MCU77" s="23"/>
      <c r="MCV77" s="23"/>
      <c r="MCW77" s="23"/>
      <c r="MCX77" s="23"/>
      <c r="MCY77" s="23"/>
      <c r="MCZ77" s="23"/>
      <c r="MDA77" s="23"/>
      <c r="MDB77" s="23"/>
      <c r="MDC77" s="23"/>
      <c r="MDD77" s="23"/>
      <c r="MDE77" s="23"/>
      <c r="MDF77" s="23"/>
      <c r="MDG77" s="23"/>
      <c r="MDH77" s="23"/>
      <c r="MDI77" s="23"/>
      <c r="MDJ77" s="23"/>
      <c r="MDK77" s="23"/>
      <c r="MDL77" s="23"/>
      <c r="MDM77" s="23"/>
      <c r="MDN77" s="23"/>
      <c r="MDO77" s="23"/>
      <c r="MDP77" s="23"/>
      <c r="MDQ77" s="23"/>
      <c r="MDR77" s="23"/>
      <c r="MDS77" s="23"/>
      <c r="MDT77" s="23"/>
      <c r="MDU77" s="23"/>
      <c r="MDV77" s="23"/>
      <c r="MDW77" s="23"/>
      <c r="MDX77" s="23"/>
      <c r="MDY77" s="23"/>
      <c r="MDZ77" s="23"/>
      <c r="MEA77" s="23"/>
      <c r="MEB77" s="23"/>
      <c r="MEC77" s="23"/>
      <c r="MED77" s="23"/>
      <c r="MEE77" s="23"/>
      <c r="MEF77" s="23"/>
      <c r="MEG77" s="23"/>
      <c r="MEH77" s="23"/>
      <c r="MEI77" s="23"/>
      <c r="MEJ77" s="23"/>
      <c r="MEK77" s="23"/>
      <c r="MEL77" s="23"/>
      <c r="MEM77" s="23"/>
      <c r="MEN77" s="23"/>
      <c r="MEO77" s="23"/>
      <c r="MEP77" s="23"/>
      <c r="MEQ77" s="23"/>
      <c r="MER77" s="23"/>
      <c r="MES77" s="23"/>
      <c r="MET77" s="23"/>
      <c r="MEU77" s="23"/>
      <c r="MEV77" s="23"/>
      <c r="MEW77" s="23"/>
      <c r="MEX77" s="23"/>
      <c r="MEY77" s="23"/>
      <c r="MEZ77" s="23"/>
      <c r="MFA77" s="23"/>
      <c r="MFB77" s="23"/>
      <c r="MFC77" s="23"/>
      <c r="MFD77" s="23"/>
      <c r="MFE77" s="23"/>
      <c r="MFF77" s="23"/>
      <c r="MFG77" s="23"/>
      <c r="MFH77" s="23"/>
      <c r="MFI77" s="23"/>
      <c r="MFJ77" s="23"/>
      <c r="MFK77" s="23"/>
      <c r="MFL77" s="23"/>
      <c r="MFM77" s="23"/>
      <c r="MFN77" s="23"/>
      <c r="MFO77" s="23"/>
      <c r="MFP77" s="23"/>
      <c r="MFQ77" s="23"/>
      <c r="MFR77" s="23"/>
      <c r="MFS77" s="23"/>
      <c r="MFT77" s="23"/>
      <c r="MFU77" s="23"/>
      <c r="MFV77" s="23"/>
      <c r="MFW77" s="23"/>
      <c r="MFX77" s="23"/>
      <c r="MFY77" s="23"/>
      <c r="MFZ77" s="23"/>
      <c r="MGA77" s="23"/>
      <c r="MGB77" s="23"/>
      <c r="MGC77" s="23"/>
      <c r="MGD77" s="23"/>
      <c r="MGE77" s="23"/>
      <c r="MGF77" s="23"/>
      <c r="MGG77" s="23"/>
      <c r="MGH77" s="23"/>
      <c r="MGI77" s="23"/>
      <c r="MGJ77" s="23"/>
      <c r="MGK77" s="23"/>
      <c r="MGL77" s="23"/>
      <c r="MGM77" s="23"/>
      <c r="MGN77" s="23"/>
      <c r="MGO77" s="23"/>
      <c r="MGP77" s="23"/>
      <c r="MGQ77" s="23"/>
      <c r="MGR77" s="23"/>
      <c r="MGS77" s="23"/>
      <c r="MGT77" s="23"/>
      <c r="MGU77" s="23"/>
      <c r="MGV77" s="23"/>
      <c r="MGW77" s="23"/>
      <c r="MGX77" s="23"/>
      <c r="MGY77" s="23"/>
      <c r="MGZ77" s="23"/>
      <c r="MHA77" s="23"/>
      <c r="MHB77" s="23"/>
      <c r="MHC77" s="23"/>
      <c r="MHD77" s="23"/>
      <c r="MHE77" s="23"/>
      <c r="MHF77" s="23"/>
      <c r="MHG77" s="23"/>
      <c r="MHH77" s="23"/>
      <c r="MHI77" s="23"/>
      <c r="MHJ77" s="23"/>
      <c r="MHK77" s="23"/>
      <c r="MHL77" s="23"/>
      <c r="MHM77" s="23"/>
      <c r="MHN77" s="23"/>
      <c r="MHO77" s="23"/>
      <c r="MHP77" s="23"/>
      <c r="MHQ77" s="23"/>
      <c r="MHR77" s="23"/>
      <c r="MHS77" s="23"/>
      <c r="MHT77" s="23"/>
      <c r="MHU77" s="23"/>
      <c r="MHV77" s="23"/>
      <c r="MHW77" s="23"/>
      <c r="MHX77" s="23"/>
      <c r="MHY77" s="23"/>
      <c r="MHZ77" s="23"/>
      <c r="MIA77" s="23"/>
      <c r="MIB77" s="23"/>
      <c r="MIC77" s="23"/>
      <c r="MID77" s="23"/>
      <c r="MIE77" s="23"/>
      <c r="MIF77" s="23"/>
      <c r="MIG77" s="23"/>
      <c r="MIH77" s="23"/>
      <c r="MII77" s="23"/>
      <c r="MIJ77" s="23"/>
      <c r="MIK77" s="23"/>
      <c r="MIL77" s="23"/>
      <c r="MIM77" s="23"/>
      <c r="MIN77" s="23"/>
      <c r="MIO77" s="23"/>
      <c r="MIP77" s="23"/>
      <c r="MIQ77" s="23"/>
      <c r="MIR77" s="23"/>
      <c r="MIS77" s="23"/>
      <c r="MIT77" s="23"/>
      <c r="MIU77" s="23"/>
      <c r="MIV77" s="23"/>
      <c r="MIW77" s="23"/>
      <c r="MIX77" s="23"/>
      <c r="MIY77" s="23"/>
      <c r="MIZ77" s="23"/>
      <c r="MJA77" s="23"/>
      <c r="MJB77" s="23"/>
      <c r="MJC77" s="23"/>
      <c r="MJD77" s="23"/>
      <c r="MJE77" s="23"/>
      <c r="MJF77" s="23"/>
      <c r="MJG77" s="23"/>
      <c r="MJH77" s="23"/>
      <c r="MJI77" s="23"/>
      <c r="MJJ77" s="23"/>
      <c r="MJK77" s="23"/>
      <c r="MJL77" s="23"/>
      <c r="MJM77" s="23"/>
      <c r="MJN77" s="23"/>
      <c r="MJO77" s="23"/>
      <c r="MJP77" s="23"/>
      <c r="MJQ77" s="23"/>
      <c r="MJR77" s="23"/>
      <c r="MJS77" s="23"/>
      <c r="MJT77" s="23"/>
      <c r="MJU77" s="23"/>
      <c r="MJV77" s="23"/>
      <c r="MJW77" s="23"/>
      <c r="MJX77" s="23"/>
      <c r="MJY77" s="23"/>
      <c r="MJZ77" s="23"/>
      <c r="MKA77" s="23"/>
      <c r="MKB77" s="23"/>
      <c r="MKC77" s="23"/>
      <c r="MKD77" s="23"/>
      <c r="MKE77" s="23"/>
      <c r="MKF77" s="23"/>
      <c r="MKG77" s="23"/>
      <c r="MKH77" s="23"/>
      <c r="MKI77" s="23"/>
      <c r="MKJ77" s="23"/>
      <c r="MKK77" s="23"/>
      <c r="MKL77" s="23"/>
      <c r="MKM77" s="23"/>
      <c r="MKN77" s="23"/>
      <c r="MKO77" s="23"/>
      <c r="MKP77" s="23"/>
      <c r="MKQ77" s="23"/>
      <c r="MKR77" s="23"/>
      <c r="MKS77" s="23"/>
      <c r="MKT77" s="23"/>
      <c r="MKU77" s="23"/>
      <c r="MKV77" s="23"/>
      <c r="MKW77" s="23"/>
      <c r="MKX77" s="23"/>
      <c r="MKY77" s="23"/>
      <c r="MKZ77" s="23"/>
      <c r="MLA77" s="23"/>
      <c r="MLB77" s="23"/>
      <c r="MLC77" s="23"/>
      <c r="MLD77" s="23"/>
      <c r="MLE77" s="23"/>
      <c r="MLF77" s="23"/>
      <c r="MLG77" s="23"/>
      <c r="MLH77" s="23"/>
      <c r="MLI77" s="23"/>
      <c r="MLJ77" s="23"/>
      <c r="MLK77" s="23"/>
      <c r="MLL77" s="23"/>
      <c r="MLM77" s="23"/>
      <c r="MLN77" s="23"/>
      <c r="MLO77" s="23"/>
      <c r="MLP77" s="23"/>
      <c r="MLQ77" s="23"/>
      <c r="MLR77" s="23"/>
      <c r="MLS77" s="23"/>
      <c r="MLT77" s="23"/>
      <c r="MLU77" s="23"/>
      <c r="MLV77" s="23"/>
      <c r="MLW77" s="23"/>
      <c r="MLX77" s="23"/>
      <c r="MLY77" s="23"/>
      <c r="MLZ77" s="23"/>
      <c r="MMA77" s="23"/>
      <c r="MMB77" s="23"/>
      <c r="MMC77" s="23"/>
      <c r="MMD77" s="23"/>
      <c r="MME77" s="23"/>
      <c r="MMF77" s="23"/>
      <c r="MMG77" s="23"/>
      <c r="MMH77" s="23"/>
      <c r="MMI77" s="23"/>
      <c r="MMJ77" s="23"/>
      <c r="MMK77" s="23"/>
      <c r="MML77" s="23"/>
      <c r="MMM77" s="23"/>
      <c r="MMN77" s="23"/>
      <c r="MMO77" s="23"/>
      <c r="MMP77" s="23"/>
      <c r="MMQ77" s="23"/>
      <c r="MMR77" s="23"/>
      <c r="MMS77" s="23"/>
      <c r="MMT77" s="23"/>
      <c r="MMU77" s="23"/>
      <c r="MMV77" s="23"/>
      <c r="MMW77" s="23"/>
      <c r="MMX77" s="23"/>
      <c r="MMY77" s="23"/>
      <c r="MMZ77" s="23"/>
      <c r="MNA77" s="23"/>
      <c r="MNB77" s="23"/>
      <c r="MNC77" s="23"/>
      <c r="MND77" s="23"/>
      <c r="MNE77" s="23"/>
      <c r="MNF77" s="23"/>
      <c r="MNG77" s="23"/>
      <c r="MNH77" s="23"/>
      <c r="MNI77" s="23"/>
      <c r="MNJ77" s="23"/>
      <c r="MNK77" s="23"/>
      <c r="MNL77" s="23"/>
      <c r="MNM77" s="23"/>
      <c r="MNN77" s="23"/>
      <c r="MNO77" s="23"/>
      <c r="MNP77" s="23"/>
      <c r="MNQ77" s="23"/>
      <c r="MNR77" s="23"/>
      <c r="MNS77" s="23"/>
      <c r="MNT77" s="23"/>
      <c r="MNU77" s="23"/>
      <c r="MNV77" s="23"/>
      <c r="MNW77" s="23"/>
      <c r="MNX77" s="23"/>
      <c r="MNY77" s="23"/>
      <c r="MNZ77" s="23"/>
      <c r="MOA77" s="23"/>
      <c r="MOB77" s="23"/>
      <c r="MOC77" s="23"/>
      <c r="MOD77" s="23"/>
      <c r="MOE77" s="23"/>
      <c r="MOF77" s="23"/>
      <c r="MOG77" s="23"/>
      <c r="MOH77" s="23"/>
      <c r="MOI77" s="23"/>
      <c r="MOJ77" s="23"/>
      <c r="MOK77" s="23"/>
      <c r="MOL77" s="23"/>
      <c r="MOM77" s="23"/>
      <c r="MON77" s="23"/>
      <c r="MOO77" s="23"/>
      <c r="MOP77" s="23"/>
      <c r="MOQ77" s="23"/>
      <c r="MOR77" s="23"/>
      <c r="MOS77" s="23"/>
      <c r="MOT77" s="23"/>
      <c r="MOU77" s="23"/>
      <c r="MOV77" s="23"/>
      <c r="MOW77" s="23"/>
      <c r="MOX77" s="23"/>
      <c r="MOY77" s="23"/>
      <c r="MOZ77" s="23"/>
      <c r="MPA77" s="23"/>
      <c r="MPB77" s="23"/>
      <c r="MPC77" s="23"/>
      <c r="MPD77" s="23"/>
      <c r="MPE77" s="23"/>
      <c r="MPF77" s="23"/>
      <c r="MPG77" s="23"/>
      <c r="MPH77" s="23"/>
      <c r="MPI77" s="23"/>
      <c r="MPJ77" s="23"/>
      <c r="MPK77" s="23"/>
      <c r="MPL77" s="23"/>
      <c r="MPM77" s="23"/>
      <c r="MPN77" s="23"/>
      <c r="MPO77" s="23"/>
      <c r="MPP77" s="23"/>
      <c r="MPQ77" s="23"/>
      <c r="MPR77" s="23"/>
      <c r="MPS77" s="23"/>
      <c r="MPT77" s="23"/>
      <c r="MPU77" s="23"/>
      <c r="MPV77" s="23"/>
      <c r="MPW77" s="23"/>
      <c r="MPX77" s="23"/>
      <c r="MPY77" s="23"/>
      <c r="MPZ77" s="23"/>
      <c r="MQA77" s="23"/>
      <c r="MQB77" s="23"/>
      <c r="MQC77" s="23"/>
      <c r="MQD77" s="23"/>
      <c r="MQE77" s="23"/>
      <c r="MQF77" s="23"/>
      <c r="MQG77" s="23"/>
      <c r="MQH77" s="23"/>
      <c r="MQI77" s="23"/>
      <c r="MQJ77" s="23"/>
      <c r="MQK77" s="23"/>
      <c r="MQL77" s="23"/>
      <c r="MQM77" s="23"/>
      <c r="MQN77" s="23"/>
      <c r="MQO77" s="23"/>
      <c r="MQP77" s="23"/>
      <c r="MQQ77" s="23"/>
      <c r="MQR77" s="23"/>
      <c r="MQS77" s="23"/>
      <c r="MQT77" s="23"/>
      <c r="MQU77" s="23"/>
      <c r="MQV77" s="23"/>
      <c r="MQW77" s="23"/>
      <c r="MQX77" s="23"/>
      <c r="MQY77" s="23"/>
      <c r="MQZ77" s="23"/>
      <c r="MRA77" s="23"/>
      <c r="MRB77" s="23"/>
      <c r="MRC77" s="23"/>
      <c r="MRD77" s="23"/>
      <c r="MRE77" s="23"/>
      <c r="MRF77" s="23"/>
      <c r="MRG77" s="23"/>
      <c r="MRH77" s="23"/>
      <c r="MRI77" s="23"/>
      <c r="MRJ77" s="23"/>
      <c r="MRK77" s="23"/>
      <c r="MRL77" s="23"/>
      <c r="MRM77" s="23"/>
      <c r="MRN77" s="23"/>
      <c r="MRO77" s="23"/>
      <c r="MRP77" s="23"/>
      <c r="MRQ77" s="23"/>
      <c r="MRR77" s="23"/>
      <c r="MRS77" s="23"/>
      <c r="MRT77" s="23"/>
      <c r="MRU77" s="23"/>
      <c r="MRV77" s="23"/>
      <c r="MRW77" s="23"/>
      <c r="MRX77" s="23"/>
      <c r="MRY77" s="23"/>
      <c r="MRZ77" s="23"/>
      <c r="MSA77" s="23"/>
      <c r="MSB77" s="23"/>
      <c r="MSC77" s="23"/>
      <c r="MSD77" s="23"/>
      <c r="MSE77" s="23"/>
      <c r="MSF77" s="23"/>
      <c r="MSG77" s="23"/>
      <c r="MSH77" s="23"/>
      <c r="MSI77" s="23"/>
      <c r="MSJ77" s="23"/>
      <c r="MSK77" s="23"/>
      <c r="MSL77" s="23"/>
      <c r="MSM77" s="23"/>
      <c r="MSN77" s="23"/>
      <c r="MSO77" s="23"/>
      <c r="MSP77" s="23"/>
      <c r="MSQ77" s="23"/>
      <c r="MSR77" s="23"/>
      <c r="MSS77" s="23"/>
      <c r="MST77" s="23"/>
      <c r="MSU77" s="23"/>
      <c r="MSV77" s="23"/>
      <c r="MSW77" s="23"/>
      <c r="MSX77" s="23"/>
      <c r="MSY77" s="23"/>
      <c r="MSZ77" s="23"/>
      <c r="MTA77" s="23"/>
      <c r="MTB77" s="23"/>
      <c r="MTC77" s="23"/>
      <c r="MTD77" s="23"/>
      <c r="MTE77" s="23"/>
      <c r="MTF77" s="23"/>
      <c r="MTG77" s="23"/>
      <c r="MTH77" s="23"/>
      <c r="MTI77" s="23"/>
      <c r="MTJ77" s="23"/>
      <c r="MTK77" s="23"/>
      <c r="MTL77" s="23"/>
      <c r="MTM77" s="23"/>
      <c r="MTN77" s="23"/>
      <c r="MTO77" s="23"/>
      <c r="MTP77" s="23"/>
      <c r="MTQ77" s="23"/>
      <c r="MTR77" s="23"/>
      <c r="MTS77" s="23"/>
      <c r="MTT77" s="23"/>
      <c r="MTU77" s="23"/>
      <c r="MTV77" s="23"/>
      <c r="MTW77" s="23"/>
      <c r="MTX77" s="23"/>
      <c r="MTY77" s="23"/>
      <c r="MTZ77" s="23"/>
      <c r="MUA77" s="23"/>
      <c r="MUB77" s="23"/>
      <c r="MUC77" s="23"/>
      <c r="MUD77" s="23"/>
      <c r="MUE77" s="23"/>
      <c r="MUF77" s="23"/>
      <c r="MUG77" s="23"/>
      <c r="MUH77" s="23"/>
      <c r="MUI77" s="23"/>
      <c r="MUJ77" s="23"/>
      <c r="MUK77" s="23"/>
      <c r="MUL77" s="23"/>
      <c r="MUM77" s="23"/>
      <c r="MUN77" s="23"/>
      <c r="MUO77" s="23"/>
      <c r="MUP77" s="23"/>
      <c r="MUQ77" s="23"/>
      <c r="MUR77" s="23"/>
      <c r="MUS77" s="23"/>
      <c r="MUT77" s="23"/>
      <c r="MUU77" s="23"/>
      <c r="MUV77" s="23"/>
      <c r="MUW77" s="23"/>
      <c r="MUX77" s="23"/>
      <c r="MUY77" s="23"/>
      <c r="MUZ77" s="23"/>
      <c r="MVA77" s="23"/>
      <c r="MVB77" s="23"/>
      <c r="MVC77" s="23"/>
      <c r="MVD77" s="23"/>
      <c r="MVE77" s="23"/>
      <c r="MVF77" s="23"/>
      <c r="MVG77" s="23"/>
      <c r="MVH77" s="23"/>
      <c r="MVI77" s="23"/>
      <c r="MVJ77" s="23"/>
      <c r="MVK77" s="23"/>
      <c r="MVL77" s="23"/>
      <c r="MVM77" s="23"/>
      <c r="MVN77" s="23"/>
      <c r="MVO77" s="23"/>
      <c r="MVP77" s="23"/>
      <c r="MVQ77" s="23"/>
      <c r="MVR77" s="23"/>
      <c r="MVS77" s="23"/>
      <c r="MVT77" s="23"/>
      <c r="MVU77" s="23"/>
      <c r="MVV77" s="23"/>
      <c r="MVW77" s="23"/>
      <c r="MVX77" s="23"/>
      <c r="MVY77" s="23"/>
      <c r="MVZ77" s="23"/>
      <c r="MWA77" s="23"/>
      <c r="MWB77" s="23"/>
      <c r="MWC77" s="23"/>
      <c r="MWD77" s="23"/>
      <c r="MWE77" s="23"/>
      <c r="MWF77" s="23"/>
      <c r="MWG77" s="23"/>
      <c r="MWH77" s="23"/>
      <c r="MWI77" s="23"/>
      <c r="MWJ77" s="23"/>
      <c r="MWK77" s="23"/>
      <c r="MWL77" s="23"/>
      <c r="MWM77" s="23"/>
      <c r="MWN77" s="23"/>
      <c r="MWO77" s="23"/>
      <c r="MWP77" s="23"/>
      <c r="MWQ77" s="23"/>
      <c r="MWR77" s="23"/>
      <c r="MWS77" s="23"/>
      <c r="MWT77" s="23"/>
      <c r="MWU77" s="23"/>
      <c r="MWV77" s="23"/>
      <c r="MWW77" s="23"/>
      <c r="MWX77" s="23"/>
      <c r="MWY77" s="23"/>
      <c r="MWZ77" s="23"/>
      <c r="MXA77" s="23"/>
      <c r="MXB77" s="23"/>
      <c r="MXC77" s="23"/>
      <c r="MXD77" s="23"/>
      <c r="MXE77" s="23"/>
      <c r="MXF77" s="23"/>
      <c r="MXG77" s="23"/>
      <c r="MXH77" s="23"/>
      <c r="MXI77" s="23"/>
      <c r="MXJ77" s="23"/>
      <c r="MXK77" s="23"/>
      <c r="MXL77" s="23"/>
      <c r="MXM77" s="23"/>
      <c r="MXN77" s="23"/>
      <c r="MXO77" s="23"/>
      <c r="MXP77" s="23"/>
      <c r="MXQ77" s="23"/>
      <c r="MXR77" s="23"/>
      <c r="MXS77" s="23"/>
      <c r="MXT77" s="23"/>
      <c r="MXU77" s="23"/>
      <c r="MXV77" s="23"/>
      <c r="MXW77" s="23"/>
      <c r="MXX77" s="23"/>
      <c r="MXY77" s="23"/>
      <c r="MXZ77" s="23"/>
      <c r="MYA77" s="23"/>
      <c r="MYB77" s="23"/>
      <c r="MYC77" s="23"/>
      <c r="MYD77" s="23"/>
      <c r="MYE77" s="23"/>
      <c r="MYF77" s="23"/>
      <c r="MYG77" s="23"/>
      <c r="MYH77" s="23"/>
      <c r="MYI77" s="23"/>
      <c r="MYJ77" s="23"/>
      <c r="MYK77" s="23"/>
      <c r="MYL77" s="23"/>
      <c r="MYM77" s="23"/>
      <c r="MYN77" s="23"/>
      <c r="MYO77" s="23"/>
      <c r="MYP77" s="23"/>
      <c r="MYQ77" s="23"/>
      <c r="MYR77" s="23"/>
      <c r="MYS77" s="23"/>
      <c r="MYT77" s="23"/>
      <c r="MYU77" s="23"/>
      <c r="MYV77" s="23"/>
      <c r="MYW77" s="23"/>
      <c r="MYX77" s="23"/>
      <c r="MYY77" s="23"/>
      <c r="MYZ77" s="23"/>
      <c r="MZA77" s="23"/>
      <c r="MZB77" s="23"/>
      <c r="MZC77" s="23"/>
      <c r="MZD77" s="23"/>
      <c r="MZE77" s="23"/>
      <c r="MZF77" s="23"/>
      <c r="MZG77" s="23"/>
      <c r="MZH77" s="23"/>
      <c r="MZI77" s="23"/>
      <c r="MZJ77" s="23"/>
      <c r="MZK77" s="23"/>
      <c r="MZL77" s="23"/>
      <c r="MZM77" s="23"/>
      <c r="MZN77" s="23"/>
      <c r="MZO77" s="23"/>
      <c r="MZP77" s="23"/>
      <c r="MZQ77" s="23"/>
      <c r="MZR77" s="23"/>
      <c r="MZS77" s="23"/>
      <c r="MZT77" s="23"/>
      <c r="MZU77" s="23"/>
      <c r="MZV77" s="23"/>
      <c r="MZW77" s="23"/>
      <c r="MZX77" s="23"/>
      <c r="MZY77" s="23"/>
      <c r="MZZ77" s="23"/>
      <c r="NAA77" s="23"/>
      <c r="NAB77" s="23"/>
      <c r="NAC77" s="23"/>
      <c r="NAD77" s="23"/>
      <c r="NAE77" s="23"/>
      <c r="NAF77" s="23"/>
      <c r="NAG77" s="23"/>
      <c r="NAH77" s="23"/>
      <c r="NAI77" s="23"/>
      <c r="NAJ77" s="23"/>
      <c r="NAK77" s="23"/>
      <c r="NAL77" s="23"/>
      <c r="NAM77" s="23"/>
      <c r="NAN77" s="23"/>
      <c r="NAO77" s="23"/>
      <c r="NAP77" s="23"/>
      <c r="NAQ77" s="23"/>
      <c r="NAR77" s="23"/>
      <c r="NAS77" s="23"/>
      <c r="NAT77" s="23"/>
      <c r="NAU77" s="23"/>
      <c r="NAV77" s="23"/>
      <c r="NAW77" s="23"/>
      <c r="NAX77" s="23"/>
      <c r="NAY77" s="23"/>
      <c r="NAZ77" s="23"/>
      <c r="NBA77" s="23"/>
      <c r="NBB77" s="23"/>
      <c r="NBC77" s="23"/>
      <c r="NBD77" s="23"/>
      <c r="NBE77" s="23"/>
      <c r="NBF77" s="23"/>
      <c r="NBG77" s="23"/>
      <c r="NBH77" s="23"/>
      <c r="NBI77" s="23"/>
      <c r="NBJ77" s="23"/>
      <c r="NBK77" s="23"/>
      <c r="NBL77" s="23"/>
      <c r="NBM77" s="23"/>
      <c r="NBN77" s="23"/>
      <c r="NBO77" s="23"/>
      <c r="NBP77" s="23"/>
      <c r="NBQ77" s="23"/>
      <c r="NBR77" s="23"/>
      <c r="NBS77" s="23"/>
      <c r="NBT77" s="23"/>
      <c r="NBU77" s="23"/>
      <c r="NBV77" s="23"/>
      <c r="NBW77" s="23"/>
      <c r="NBX77" s="23"/>
      <c r="NBY77" s="23"/>
      <c r="NBZ77" s="23"/>
      <c r="NCA77" s="23"/>
      <c r="NCB77" s="23"/>
      <c r="NCC77" s="23"/>
      <c r="NCD77" s="23"/>
      <c r="NCE77" s="23"/>
      <c r="NCF77" s="23"/>
      <c r="NCG77" s="23"/>
      <c r="NCH77" s="23"/>
      <c r="NCI77" s="23"/>
      <c r="NCJ77" s="23"/>
      <c r="NCK77" s="23"/>
      <c r="NCL77" s="23"/>
      <c r="NCM77" s="23"/>
      <c r="NCN77" s="23"/>
      <c r="NCO77" s="23"/>
      <c r="NCP77" s="23"/>
      <c r="NCQ77" s="23"/>
      <c r="NCR77" s="23"/>
      <c r="NCS77" s="23"/>
      <c r="NCT77" s="23"/>
      <c r="NCU77" s="23"/>
      <c r="NCV77" s="23"/>
      <c r="NCW77" s="23"/>
      <c r="NCX77" s="23"/>
      <c r="NCY77" s="23"/>
      <c r="NCZ77" s="23"/>
      <c r="NDA77" s="23"/>
      <c r="NDB77" s="23"/>
      <c r="NDC77" s="23"/>
      <c r="NDD77" s="23"/>
      <c r="NDE77" s="23"/>
      <c r="NDF77" s="23"/>
      <c r="NDG77" s="23"/>
      <c r="NDH77" s="23"/>
      <c r="NDI77" s="23"/>
      <c r="NDJ77" s="23"/>
      <c r="NDK77" s="23"/>
      <c r="NDL77" s="23"/>
      <c r="NDM77" s="23"/>
      <c r="NDN77" s="23"/>
      <c r="NDO77" s="23"/>
      <c r="NDP77" s="23"/>
      <c r="NDQ77" s="23"/>
      <c r="NDR77" s="23"/>
      <c r="NDS77" s="23"/>
      <c r="NDT77" s="23"/>
      <c r="NDU77" s="23"/>
      <c r="NDV77" s="23"/>
      <c r="NDW77" s="23"/>
      <c r="NDX77" s="23"/>
      <c r="NDY77" s="23"/>
      <c r="NDZ77" s="23"/>
      <c r="NEA77" s="23"/>
      <c r="NEB77" s="23"/>
      <c r="NEC77" s="23"/>
      <c r="NED77" s="23"/>
      <c r="NEE77" s="23"/>
      <c r="NEF77" s="23"/>
      <c r="NEG77" s="23"/>
      <c r="NEH77" s="23"/>
      <c r="NEI77" s="23"/>
      <c r="NEJ77" s="23"/>
      <c r="NEK77" s="23"/>
      <c r="NEL77" s="23"/>
      <c r="NEM77" s="23"/>
      <c r="NEN77" s="23"/>
      <c r="NEO77" s="23"/>
      <c r="NEP77" s="23"/>
      <c r="NEQ77" s="23"/>
      <c r="NER77" s="23"/>
      <c r="NES77" s="23"/>
      <c r="NET77" s="23"/>
      <c r="NEU77" s="23"/>
      <c r="NEV77" s="23"/>
      <c r="NEW77" s="23"/>
      <c r="NEX77" s="23"/>
      <c r="NEY77" s="23"/>
      <c r="NEZ77" s="23"/>
      <c r="NFA77" s="23"/>
      <c r="NFB77" s="23"/>
      <c r="NFC77" s="23"/>
      <c r="NFD77" s="23"/>
      <c r="NFE77" s="23"/>
      <c r="NFF77" s="23"/>
      <c r="NFG77" s="23"/>
      <c r="NFH77" s="23"/>
      <c r="NFI77" s="23"/>
      <c r="NFJ77" s="23"/>
      <c r="NFK77" s="23"/>
      <c r="NFL77" s="23"/>
      <c r="NFM77" s="23"/>
      <c r="NFN77" s="23"/>
      <c r="NFO77" s="23"/>
      <c r="NFP77" s="23"/>
      <c r="NFQ77" s="23"/>
      <c r="NFR77" s="23"/>
      <c r="NFS77" s="23"/>
      <c r="NFT77" s="23"/>
      <c r="NFU77" s="23"/>
      <c r="NFV77" s="23"/>
      <c r="NFW77" s="23"/>
      <c r="NFX77" s="23"/>
      <c r="NFY77" s="23"/>
      <c r="NFZ77" s="23"/>
      <c r="NGA77" s="23"/>
      <c r="NGB77" s="23"/>
      <c r="NGC77" s="23"/>
      <c r="NGD77" s="23"/>
      <c r="NGE77" s="23"/>
      <c r="NGF77" s="23"/>
      <c r="NGG77" s="23"/>
      <c r="NGH77" s="23"/>
      <c r="NGI77" s="23"/>
      <c r="NGJ77" s="23"/>
      <c r="NGK77" s="23"/>
      <c r="NGL77" s="23"/>
      <c r="NGM77" s="23"/>
      <c r="NGN77" s="23"/>
      <c r="NGO77" s="23"/>
      <c r="NGP77" s="23"/>
      <c r="NGQ77" s="23"/>
      <c r="NGR77" s="23"/>
      <c r="NGS77" s="23"/>
      <c r="NGT77" s="23"/>
      <c r="NGU77" s="23"/>
      <c r="NGV77" s="23"/>
      <c r="NGW77" s="23"/>
      <c r="NGX77" s="23"/>
      <c r="NGY77" s="23"/>
      <c r="NGZ77" s="23"/>
      <c r="NHA77" s="23"/>
      <c r="NHB77" s="23"/>
      <c r="NHC77" s="23"/>
      <c r="NHD77" s="23"/>
      <c r="NHE77" s="23"/>
      <c r="NHF77" s="23"/>
      <c r="NHG77" s="23"/>
      <c r="NHH77" s="23"/>
      <c r="NHI77" s="23"/>
      <c r="NHJ77" s="23"/>
      <c r="NHK77" s="23"/>
      <c r="NHL77" s="23"/>
      <c r="NHM77" s="23"/>
      <c r="NHN77" s="23"/>
      <c r="NHO77" s="23"/>
      <c r="NHP77" s="23"/>
      <c r="NHQ77" s="23"/>
      <c r="NHR77" s="23"/>
      <c r="NHS77" s="23"/>
      <c r="NHT77" s="23"/>
      <c r="NHU77" s="23"/>
      <c r="NHV77" s="23"/>
      <c r="NHW77" s="23"/>
      <c r="NHX77" s="23"/>
      <c r="NHY77" s="23"/>
      <c r="NHZ77" s="23"/>
      <c r="NIA77" s="23"/>
      <c r="NIB77" s="23"/>
      <c r="NIC77" s="23"/>
      <c r="NID77" s="23"/>
      <c r="NIE77" s="23"/>
      <c r="NIF77" s="23"/>
      <c r="NIG77" s="23"/>
      <c r="NIH77" s="23"/>
      <c r="NII77" s="23"/>
      <c r="NIJ77" s="23"/>
      <c r="NIK77" s="23"/>
      <c r="NIL77" s="23"/>
      <c r="NIM77" s="23"/>
      <c r="NIN77" s="23"/>
      <c r="NIO77" s="23"/>
      <c r="NIP77" s="23"/>
      <c r="NIQ77" s="23"/>
      <c r="NIR77" s="23"/>
      <c r="NIS77" s="23"/>
      <c r="NIT77" s="23"/>
      <c r="NIU77" s="23"/>
      <c r="NIV77" s="23"/>
      <c r="NIW77" s="23"/>
      <c r="NIX77" s="23"/>
      <c r="NIY77" s="23"/>
      <c r="NIZ77" s="23"/>
      <c r="NJA77" s="23"/>
      <c r="NJB77" s="23"/>
      <c r="NJC77" s="23"/>
      <c r="NJD77" s="23"/>
      <c r="NJE77" s="23"/>
      <c r="NJF77" s="23"/>
      <c r="NJG77" s="23"/>
      <c r="NJH77" s="23"/>
      <c r="NJI77" s="23"/>
      <c r="NJJ77" s="23"/>
      <c r="NJK77" s="23"/>
      <c r="NJL77" s="23"/>
      <c r="NJM77" s="23"/>
      <c r="NJN77" s="23"/>
      <c r="NJO77" s="23"/>
      <c r="NJP77" s="23"/>
      <c r="NJQ77" s="23"/>
      <c r="NJR77" s="23"/>
      <c r="NJS77" s="23"/>
      <c r="NJT77" s="23"/>
      <c r="NJU77" s="23"/>
      <c r="NJV77" s="23"/>
      <c r="NJW77" s="23"/>
      <c r="NJX77" s="23"/>
      <c r="NJY77" s="23"/>
      <c r="NJZ77" s="23"/>
      <c r="NKA77" s="23"/>
      <c r="NKB77" s="23"/>
      <c r="NKC77" s="23"/>
      <c r="NKD77" s="23"/>
      <c r="NKE77" s="23"/>
      <c r="NKF77" s="23"/>
      <c r="NKG77" s="23"/>
      <c r="NKH77" s="23"/>
      <c r="NKI77" s="23"/>
      <c r="NKJ77" s="23"/>
      <c r="NKK77" s="23"/>
      <c r="NKL77" s="23"/>
      <c r="NKM77" s="23"/>
      <c r="NKN77" s="23"/>
      <c r="NKO77" s="23"/>
      <c r="NKP77" s="23"/>
      <c r="NKQ77" s="23"/>
      <c r="NKR77" s="23"/>
      <c r="NKS77" s="23"/>
      <c r="NKT77" s="23"/>
      <c r="NKU77" s="23"/>
      <c r="NKV77" s="23"/>
      <c r="NKW77" s="23"/>
      <c r="NKX77" s="23"/>
      <c r="NKY77" s="23"/>
      <c r="NKZ77" s="23"/>
      <c r="NLA77" s="23"/>
      <c r="NLB77" s="23"/>
      <c r="NLC77" s="23"/>
      <c r="NLD77" s="23"/>
      <c r="NLE77" s="23"/>
      <c r="NLF77" s="23"/>
      <c r="NLG77" s="23"/>
      <c r="NLH77" s="23"/>
      <c r="NLI77" s="23"/>
      <c r="NLJ77" s="23"/>
      <c r="NLK77" s="23"/>
      <c r="NLL77" s="23"/>
      <c r="NLM77" s="23"/>
      <c r="NLN77" s="23"/>
      <c r="NLO77" s="23"/>
      <c r="NLP77" s="23"/>
      <c r="NLQ77" s="23"/>
      <c r="NLR77" s="23"/>
      <c r="NLS77" s="23"/>
      <c r="NLT77" s="23"/>
      <c r="NLU77" s="23"/>
      <c r="NLV77" s="23"/>
      <c r="NLW77" s="23"/>
      <c r="NLX77" s="23"/>
      <c r="NLY77" s="23"/>
      <c r="NLZ77" s="23"/>
      <c r="NMA77" s="23"/>
      <c r="NMB77" s="23"/>
      <c r="NMC77" s="23"/>
      <c r="NMD77" s="23"/>
      <c r="NME77" s="23"/>
      <c r="NMF77" s="23"/>
      <c r="NMG77" s="23"/>
      <c r="NMH77" s="23"/>
      <c r="NMI77" s="23"/>
      <c r="NMJ77" s="23"/>
      <c r="NMK77" s="23"/>
      <c r="NML77" s="23"/>
      <c r="NMM77" s="23"/>
      <c r="NMN77" s="23"/>
      <c r="NMO77" s="23"/>
      <c r="NMP77" s="23"/>
      <c r="NMQ77" s="23"/>
      <c r="NMR77" s="23"/>
      <c r="NMS77" s="23"/>
      <c r="NMT77" s="23"/>
      <c r="NMU77" s="23"/>
      <c r="NMV77" s="23"/>
      <c r="NMW77" s="23"/>
      <c r="NMX77" s="23"/>
      <c r="NMY77" s="23"/>
      <c r="NMZ77" s="23"/>
      <c r="NNA77" s="23"/>
      <c r="NNB77" s="23"/>
      <c r="NNC77" s="23"/>
      <c r="NND77" s="23"/>
      <c r="NNE77" s="23"/>
      <c r="NNF77" s="23"/>
      <c r="NNG77" s="23"/>
      <c r="NNH77" s="23"/>
      <c r="NNI77" s="23"/>
      <c r="NNJ77" s="23"/>
      <c r="NNK77" s="23"/>
      <c r="NNL77" s="23"/>
      <c r="NNM77" s="23"/>
      <c r="NNN77" s="23"/>
      <c r="NNO77" s="23"/>
      <c r="NNP77" s="23"/>
      <c r="NNQ77" s="23"/>
      <c r="NNR77" s="23"/>
      <c r="NNS77" s="23"/>
      <c r="NNT77" s="23"/>
      <c r="NNU77" s="23"/>
      <c r="NNV77" s="23"/>
      <c r="NNW77" s="23"/>
      <c r="NNX77" s="23"/>
      <c r="NNY77" s="23"/>
      <c r="NNZ77" s="23"/>
      <c r="NOA77" s="23"/>
      <c r="NOB77" s="23"/>
      <c r="NOC77" s="23"/>
      <c r="NOD77" s="23"/>
      <c r="NOE77" s="23"/>
      <c r="NOF77" s="23"/>
      <c r="NOG77" s="23"/>
      <c r="NOH77" s="23"/>
      <c r="NOI77" s="23"/>
      <c r="NOJ77" s="23"/>
      <c r="NOK77" s="23"/>
      <c r="NOL77" s="23"/>
      <c r="NOM77" s="23"/>
      <c r="NON77" s="23"/>
      <c r="NOO77" s="23"/>
      <c r="NOP77" s="23"/>
      <c r="NOQ77" s="23"/>
      <c r="NOR77" s="23"/>
      <c r="NOS77" s="23"/>
      <c r="NOT77" s="23"/>
      <c r="NOU77" s="23"/>
      <c r="NOV77" s="23"/>
      <c r="NOW77" s="23"/>
      <c r="NOX77" s="23"/>
      <c r="NOY77" s="23"/>
      <c r="NOZ77" s="23"/>
      <c r="NPA77" s="23"/>
      <c r="NPB77" s="23"/>
      <c r="NPC77" s="23"/>
      <c r="NPD77" s="23"/>
      <c r="NPE77" s="23"/>
      <c r="NPF77" s="23"/>
      <c r="NPG77" s="23"/>
      <c r="NPH77" s="23"/>
      <c r="NPI77" s="23"/>
      <c r="NPJ77" s="23"/>
      <c r="NPK77" s="23"/>
      <c r="NPL77" s="23"/>
      <c r="NPM77" s="23"/>
      <c r="NPN77" s="23"/>
      <c r="NPO77" s="23"/>
      <c r="NPP77" s="23"/>
      <c r="NPQ77" s="23"/>
      <c r="NPR77" s="23"/>
      <c r="NPS77" s="23"/>
      <c r="NPT77" s="23"/>
      <c r="NPU77" s="23"/>
      <c r="NPV77" s="23"/>
      <c r="NPW77" s="23"/>
      <c r="NPX77" s="23"/>
      <c r="NPY77" s="23"/>
      <c r="NPZ77" s="23"/>
      <c r="NQA77" s="23"/>
      <c r="NQB77" s="23"/>
      <c r="NQC77" s="23"/>
      <c r="NQD77" s="23"/>
      <c r="NQE77" s="23"/>
      <c r="NQF77" s="23"/>
      <c r="NQG77" s="23"/>
      <c r="NQH77" s="23"/>
      <c r="NQI77" s="23"/>
      <c r="NQJ77" s="23"/>
      <c r="NQK77" s="23"/>
      <c r="NQL77" s="23"/>
      <c r="NQM77" s="23"/>
      <c r="NQN77" s="23"/>
      <c r="NQO77" s="23"/>
      <c r="NQP77" s="23"/>
      <c r="NQQ77" s="23"/>
      <c r="NQR77" s="23"/>
      <c r="NQS77" s="23"/>
      <c r="NQT77" s="23"/>
      <c r="NQU77" s="23"/>
      <c r="NQV77" s="23"/>
      <c r="NQW77" s="23"/>
      <c r="NQX77" s="23"/>
      <c r="NQY77" s="23"/>
      <c r="NQZ77" s="23"/>
      <c r="NRA77" s="23"/>
      <c r="NRB77" s="23"/>
      <c r="NRC77" s="23"/>
      <c r="NRD77" s="23"/>
      <c r="NRE77" s="23"/>
      <c r="NRF77" s="23"/>
      <c r="NRG77" s="23"/>
      <c r="NRH77" s="23"/>
      <c r="NRI77" s="23"/>
      <c r="NRJ77" s="23"/>
      <c r="NRK77" s="23"/>
      <c r="NRL77" s="23"/>
      <c r="NRM77" s="23"/>
      <c r="NRN77" s="23"/>
      <c r="NRO77" s="23"/>
      <c r="NRP77" s="23"/>
      <c r="NRQ77" s="23"/>
      <c r="NRR77" s="23"/>
      <c r="NRS77" s="23"/>
      <c r="NRT77" s="23"/>
      <c r="NRU77" s="23"/>
      <c r="NRV77" s="23"/>
      <c r="NRW77" s="23"/>
      <c r="NRX77" s="23"/>
      <c r="NRY77" s="23"/>
      <c r="NRZ77" s="23"/>
      <c r="NSA77" s="23"/>
      <c r="NSB77" s="23"/>
      <c r="NSC77" s="23"/>
      <c r="NSD77" s="23"/>
      <c r="NSE77" s="23"/>
      <c r="NSF77" s="23"/>
      <c r="NSG77" s="23"/>
      <c r="NSH77" s="23"/>
      <c r="NSI77" s="23"/>
      <c r="NSJ77" s="23"/>
      <c r="NSK77" s="23"/>
      <c r="NSL77" s="23"/>
      <c r="NSM77" s="23"/>
      <c r="NSN77" s="23"/>
      <c r="NSO77" s="23"/>
      <c r="NSP77" s="23"/>
      <c r="NSQ77" s="23"/>
      <c r="NSR77" s="23"/>
      <c r="NSS77" s="23"/>
      <c r="NST77" s="23"/>
      <c r="NSU77" s="23"/>
      <c r="NSV77" s="23"/>
      <c r="NSW77" s="23"/>
      <c r="NSX77" s="23"/>
      <c r="NSY77" s="23"/>
      <c r="NSZ77" s="23"/>
      <c r="NTA77" s="23"/>
      <c r="NTB77" s="23"/>
      <c r="NTC77" s="23"/>
      <c r="NTD77" s="23"/>
      <c r="NTE77" s="23"/>
      <c r="NTF77" s="23"/>
      <c r="NTG77" s="23"/>
      <c r="NTH77" s="23"/>
      <c r="NTI77" s="23"/>
      <c r="NTJ77" s="23"/>
      <c r="NTK77" s="23"/>
      <c r="NTL77" s="23"/>
      <c r="NTM77" s="23"/>
      <c r="NTN77" s="23"/>
      <c r="NTO77" s="23"/>
      <c r="NTP77" s="23"/>
      <c r="NTQ77" s="23"/>
      <c r="NTR77" s="23"/>
      <c r="NTS77" s="23"/>
      <c r="NTT77" s="23"/>
      <c r="NTU77" s="23"/>
      <c r="NTV77" s="23"/>
      <c r="NTW77" s="23"/>
      <c r="NTX77" s="23"/>
      <c r="NTY77" s="23"/>
      <c r="NTZ77" s="23"/>
      <c r="NUA77" s="23"/>
      <c r="NUB77" s="23"/>
      <c r="NUC77" s="23"/>
      <c r="NUD77" s="23"/>
      <c r="NUE77" s="23"/>
      <c r="NUF77" s="23"/>
      <c r="NUG77" s="23"/>
      <c r="NUH77" s="23"/>
      <c r="NUI77" s="23"/>
      <c r="NUJ77" s="23"/>
      <c r="NUK77" s="23"/>
      <c r="NUL77" s="23"/>
      <c r="NUM77" s="23"/>
      <c r="NUN77" s="23"/>
      <c r="NUO77" s="23"/>
      <c r="NUP77" s="23"/>
      <c r="NUQ77" s="23"/>
      <c r="NUR77" s="23"/>
      <c r="NUS77" s="23"/>
      <c r="NUT77" s="23"/>
      <c r="NUU77" s="23"/>
      <c r="NUV77" s="23"/>
      <c r="NUW77" s="23"/>
      <c r="NUX77" s="23"/>
      <c r="NUY77" s="23"/>
      <c r="NUZ77" s="23"/>
      <c r="NVA77" s="23"/>
      <c r="NVB77" s="23"/>
      <c r="NVC77" s="23"/>
      <c r="NVD77" s="23"/>
      <c r="NVE77" s="23"/>
      <c r="NVF77" s="23"/>
      <c r="NVG77" s="23"/>
      <c r="NVH77" s="23"/>
      <c r="NVI77" s="23"/>
      <c r="NVJ77" s="23"/>
      <c r="NVK77" s="23"/>
      <c r="NVL77" s="23"/>
      <c r="NVM77" s="23"/>
      <c r="NVN77" s="23"/>
      <c r="NVO77" s="23"/>
      <c r="NVP77" s="23"/>
      <c r="NVQ77" s="23"/>
      <c r="NVR77" s="23"/>
      <c r="NVS77" s="23"/>
      <c r="NVT77" s="23"/>
      <c r="NVU77" s="23"/>
      <c r="NVV77" s="23"/>
      <c r="NVW77" s="23"/>
      <c r="NVX77" s="23"/>
      <c r="NVY77" s="23"/>
      <c r="NVZ77" s="23"/>
      <c r="NWA77" s="23"/>
      <c r="NWB77" s="23"/>
      <c r="NWC77" s="23"/>
      <c r="NWD77" s="23"/>
      <c r="NWE77" s="23"/>
      <c r="NWF77" s="23"/>
      <c r="NWG77" s="23"/>
      <c r="NWH77" s="23"/>
      <c r="NWI77" s="23"/>
      <c r="NWJ77" s="23"/>
      <c r="NWK77" s="23"/>
      <c r="NWL77" s="23"/>
      <c r="NWM77" s="23"/>
      <c r="NWN77" s="23"/>
      <c r="NWO77" s="23"/>
      <c r="NWP77" s="23"/>
      <c r="NWQ77" s="23"/>
      <c r="NWR77" s="23"/>
      <c r="NWS77" s="23"/>
      <c r="NWT77" s="23"/>
      <c r="NWU77" s="23"/>
      <c r="NWV77" s="23"/>
      <c r="NWW77" s="23"/>
      <c r="NWX77" s="23"/>
      <c r="NWY77" s="23"/>
      <c r="NWZ77" s="23"/>
      <c r="NXA77" s="23"/>
      <c r="NXB77" s="23"/>
      <c r="NXC77" s="23"/>
      <c r="NXD77" s="23"/>
      <c r="NXE77" s="23"/>
      <c r="NXF77" s="23"/>
      <c r="NXG77" s="23"/>
      <c r="NXH77" s="23"/>
      <c r="NXI77" s="23"/>
      <c r="NXJ77" s="23"/>
      <c r="NXK77" s="23"/>
      <c r="NXL77" s="23"/>
      <c r="NXM77" s="23"/>
      <c r="NXN77" s="23"/>
      <c r="NXO77" s="23"/>
      <c r="NXP77" s="23"/>
      <c r="NXQ77" s="23"/>
      <c r="NXR77" s="23"/>
      <c r="NXS77" s="23"/>
      <c r="NXT77" s="23"/>
      <c r="NXU77" s="23"/>
      <c r="NXV77" s="23"/>
      <c r="NXW77" s="23"/>
      <c r="NXX77" s="23"/>
      <c r="NXY77" s="23"/>
      <c r="NXZ77" s="23"/>
      <c r="NYA77" s="23"/>
      <c r="NYB77" s="23"/>
      <c r="NYC77" s="23"/>
      <c r="NYD77" s="23"/>
      <c r="NYE77" s="23"/>
      <c r="NYF77" s="23"/>
      <c r="NYG77" s="23"/>
      <c r="NYH77" s="23"/>
      <c r="NYI77" s="23"/>
      <c r="NYJ77" s="23"/>
      <c r="NYK77" s="23"/>
      <c r="NYL77" s="23"/>
      <c r="NYM77" s="23"/>
      <c r="NYN77" s="23"/>
      <c r="NYO77" s="23"/>
      <c r="NYP77" s="23"/>
      <c r="NYQ77" s="23"/>
      <c r="NYR77" s="23"/>
      <c r="NYS77" s="23"/>
      <c r="NYT77" s="23"/>
      <c r="NYU77" s="23"/>
      <c r="NYV77" s="23"/>
      <c r="NYW77" s="23"/>
      <c r="NYX77" s="23"/>
      <c r="NYY77" s="23"/>
      <c r="NYZ77" s="23"/>
      <c r="NZA77" s="23"/>
      <c r="NZB77" s="23"/>
      <c r="NZC77" s="23"/>
      <c r="NZD77" s="23"/>
      <c r="NZE77" s="23"/>
      <c r="NZF77" s="23"/>
      <c r="NZG77" s="23"/>
      <c r="NZH77" s="23"/>
      <c r="NZI77" s="23"/>
      <c r="NZJ77" s="23"/>
      <c r="NZK77" s="23"/>
      <c r="NZL77" s="23"/>
      <c r="NZM77" s="23"/>
      <c r="NZN77" s="23"/>
      <c r="NZO77" s="23"/>
      <c r="NZP77" s="23"/>
      <c r="NZQ77" s="23"/>
      <c r="NZR77" s="23"/>
      <c r="NZS77" s="23"/>
      <c r="NZT77" s="23"/>
      <c r="NZU77" s="23"/>
      <c r="NZV77" s="23"/>
      <c r="NZW77" s="23"/>
      <c r="NZX77" s="23"/>
      <c r="NZY77" s="23"/>
      <c r="NZZ77" s="23"/>
      <c r="OAA77" s="23"/>
      <c r="OAB77" s="23"/>
      <c r="OAC77" s="23"/>
      <c r="OAD77" s="23"/>
      <c r="OAE77" s="23"/>
      <c r="OAF77" s="23"/>
      <c r="OAG77" s="23"/>
      <c r="OAH77" s="23"/>
      <c r="OAI77" s="23"/>
      <c r="OAJ77" s="23"/>
      <c r="OAK77" s="23"/>
      <c r="OAL77" s="23"/>
      <c r="OAM77" s="23"/>
      <c r="OAN77" s="23"/>
      <c r="OAO77" s="23"/>
      <c r="OAP77" s="23"/>
      <c r="OAQ77" s="23"/>
      <c r="OAR77" s="23"/>
      <c r="OAS77" s="23"/>
      <c r="OAT77" s="23"/>
      <c r="OAU77" s="23"/>
      <c r="OAV77" s="23"/>
      <c r="OAW77" s="23"/>
      <c r="OAX77" s="23"/>
      <c r="OAY77" s="23"/>
      <c r="OAZ77" s="23"/>
      <c r="OBA77" s="23"/>
      <c r="OBB77" s="23"/>
      <c r="OBC77" s="23"/>
      <c r="OBD77" s="23"/>
      <c r="OBE77" s="23"/>
      <c r="OBF77" s="23"/>
      <c r="OBG77" s="23"/>
      <c r="OBH77" s="23"/>
      <c r="OBI77" s="23"/>
      <c r="OBJ77" s="23"/>
      <c r="OBK77" s="23"/>
      <c r="OBL77" s="23"/>
      <c r="OBM77" s="23"/>
      <c r="OBN77" s="23"/>
      <c r="OBO77" s="23"/>
      <c r="OBP77" s="23"/>
      <c r="OBQ77" s="23"/>
      <c r="OBR77" s="23"/>
      <c r="OBS77" s="23"/>
      <c r="OBT77" s="23"/>
      <c r="OBU77" s="23"/>
      <c r="OBV77" s="23"/>
      <c r="OBW77" s="23"/>
      <c r="OBX77" s="23"/>
      <c r="OBY77" s="23"/>
      <c r="OBZ77" s="23"/>
      <c r="OCA77" s="23"/>
      <c r="OCB77" s="23"/>
      <c r="OCC77" s="23"/>
      <c r="OCD77" s="23"/>
      <c r="OCE77" s="23"/>
      <c r="OCF77" s="23"/>
      <c r="OCG77" s="23"/>
      <c r="OCH77" s="23"/>
      <c r="OCI77" s="23"/>
      <c r="OCJ77" s="23"/>
      <c r="OCK77" s="23"/>
      <c r="OCL77" s="23"/>
      <c r="OCM77" s="23"/>
      <c r="OCN77" s="23"/>
      <c r="OCO77" s="23"/>
      <c r="OCP77" s="23"/>
      <c r="OCQ77" s="23"/>
      <c r="OCR77" s="23"/>
      <c r="OCS77" s="23"/>
      <c r="OCT77" s="23"/>
      <c r="OCU77" s="23"/>
      <c r="OCV77" s="23"/>
      <c r="OCW77" s="23"/>
      <c r="OCX77" s="23"/>
      <c r="OCY77" s="23"/>
      <c r="OCZ77" s="23"/>
      <c r="ODA77" s="23"/>
      <c r="ODB77" s="23"/>
      <c r="ODC77" s="23"/>
      <c r="ODD77" s="23"/>
      <c r="ODE77" s="23"/>
      <c r="ODF77" s="23"/>
      <c r="ODG77" s="23"/>
      <c r="ODH77" s="23"/>
      <c r="ODI77" s="23"/>
      <c r="ODJ77" s="23"/>
      <c r="ODK77" s="23"/>
      <c r="ODL77" s="23"/>
      <c r="ODM77" s="23"/>
      <c r="ODN77" s="23"/>
      <c r="ODO77" s="23"/>
      <c r="ODP77" s="23"/>
      <c r="ODQ77" s="23"/>
      <c r="ODR77" s="23"/>
      <c r="ODS77" s="23"/>
      <c r="ODT77" s="23"/>
      <c r="ODU77" s="23"/>
      <c r="ODV77" s="23"/>
      <c r="ODW77" s="23"/>
      <c r="ODX77" s="23"/>
      <c r="ODY77" s="23"/>
      <c r="ODZ77" s="23"/>
      <c r="OEA77" s="23"/>
      <c r="OEB77" s="23"/>
      <c r="OEC77" s="23"/>
      <c r="OED77" s="23"/>
      <c r="OEE77" s="23"/>
      <c r="OEF77" s="23"/>
      <c r="OEG77" s="23"/>
      <c r="OEH77" s="23"/>
      <c r="OEI77" s="23"/>
      <c r="OEJ77" s="23"/>
      <c r="OEK77" s="23"/>
      <c r="OEL77" s="23"/>
      <c r="OEM77" s="23"/>
      <c r="OEN77" s="23"/>
      <c r="OEO77" s="23"/>
      <c r="OEP77" s="23"/>
      <c r="OEQ77" s="23"/>
      <c r="OER77" s="23"/>
      <c r="OES77" s="23"/>
      <c r="OET77" s="23"/>
      <c r="OEU77" s="23"/>
      <c r="OEV77" s="23"/>
      <c r="OEW77" s="23"/>
      <c r="OEX77" s="23"/>
      <c r="OEY77" s="23"/>
      <c r="OEZ77" s="23"/>
      <c r="OFA77" s="23"/>
      <c r="OFB77" s="23"/>
      <c r="OFC77" s="23"/>
      <c r="OFD77" s="23"/>
      <c r="OFE77" s="23"/>
      <c r="OFF77" s="23"/>
      <c r="OFG77" s="23"/>
      <c r="OFH77" s="23"/>
      <c r="OFI77" s="23"/>
      <c r="OFJ77" s="23"/>
      <c r="OFK77" s="23"/>
      <c r="OFL77" s="23"/>
      <c r="OFM77" s="23"/>
      <c r="OFN77" s="23"/>
      <c r="OFO77" s="23"/>
      <c r="OFP77" s="23"/>
      <c r="OFQ77" s="23"/>
      <c r="OFR77" s="23"/>
      <c r="OFS77" s="23"/>
      <c r="OFT77" s="23"/>
      <c r="OFU77" s="23"/>
      <c r="OFV77" s="23"/>
      <c r="OFW77" s="23"/>
      <c r="OFX77" s="23"/>
      <c r="OFY77" s="23"/>
      <c r="OFZ77" s="23"/>
      <c r="OGA77" s="23"/>
      <c r="OGB77" s="23"/>
      <c r="OGC77" s="23"/>
      <c r="OGD77" s="23"/>
      <c r="OGE77" s="23"/>
      <c r="OGF77" s="23"/>
      <c r="OGG77" s="23"/>
      <c r="OGH77" s="23"/>
      <c r="OGI77" s="23"/>
      <c r="OGJ77" s="23"/>
      <c r="OGK77" s="23"/>
      <c r="OGL77" s="23"/>
      <c r="OGM77" s="23"/>
      <c r="OGN77" s="23"/>
      <c r="OGO77" s="23"/>
      <c r="OGP77" s="23"/>
      <c r="OGQ77" s="23"/>
      <c r="OGR77" s="23"/>
      <c r="OGS77" s="23"/>
      <c r="OGT77" s="23"/>
      <c r="OGU77" s="23"/>
      <c r="OGV77" s="23"/>
      <c r="OGW77" s="23"/>
      <c r="OGX77" s="23"/>
      <c r="OGY77" s="23"/>
      <c r="OGZ77" s="23"/>
      <c r="OHA77" s="23"/>
      <c r="OHB77" s="23"/>
      <c r="OHC77" s="23"/>
      <c r="OHD77" s="23"/>
      <c r="OHE77" s="23"/>
      <c r="OHF77" s="23"/>
      <c r="OHG77" s="23"/>
      <c r="OHH77" s="23"/>
      <c r="OHI77" s="23"/>
      <c r="OHJ77" s="23"/>
      <c r="OHK77" s="23"/>
      <c r="OHL77" s="23"/>
      <c r="OHM77" s="23"/>
      <c r="OHN77" s="23"/>
      <c r="OHO77" s="23"/>
      <c r="OHP77" s="23"/>
      <c r="OHQ77" s="23"/>
      <c r="OHR77" s="23"/>
      <c r="OHS77" s="23"/>
      <c r="OHT77" s="23"/>
      <c r="OHU77" s="23"/>
      <c r="OHV77" s="23"/>
      <c r="OHW77" s="23"/>
      <c r="OHX77" s="23"/>
      <c r="OHY77" s="23"/>
      <c r="OHZ77" s="23"/>
      <c r="OIA77" s="23"/>
      <c r="OIB77" s="23"/>
      <c r="OIC77" s="23"/>
      <c r="OID77" s="23"/>
      <c r="OIE77" s="23"/>
      <c r="OIF77" s="23"/>
      <c r="OIG77" s="23"/>
      <c r="OIH77" s="23"/>
      <c r="OII77" s="23"/>
      <c r="OIJ77" s="23"/>
      <c r="OIK77" s="23"/>
      <c r="OIL77" s="23"/>
      <c r="OIM77" s="23"/>
      <c r="OIN77" s="23"/>
      <c r="OIO77" s="23"/>
      <c r="OIP77" s="23"/>
      <c r="OIQ77" s="23"/>
      <c r="OIR77" s="23"/>
      <c r="OIS77" s="23"/>
      <c r="OIT77" s="23"/>
      <c r="OIU77" s="23"/>
      <c r="OIV77" s="23"/>
      <c r="OIW77" s="23"/>
      <c r="OIX77" s="23"/>
      <c r="OIY77" s="23"/>
      <c r="OIZ77" s="23"/>
      <c r="OJA77" s="23"/>
      <c r="OJB77" s="23"/>
      <c r="OJC77" s="23"/>
      <c r="OJD77" s="23"/>
      <c r="OJE77" s="23"/>
      <c r="OJF77" s="23"/>
      <c r="OJG77" s="23"/>
      <c r="OJH77" s="23"/>
      <c r="OJI77" s="23"/>
      <c r="OJJ77" s="23"/>
      <c r="OJK77" s="23"/>
      <c r="OJL77" s="23"/>
      <c r="OJM77" s="23"/>
      <c r="OJN77" s="23"/>
      <c r="OJO77" s="23"/>
      <c r="OJP77" s="23"/>
      <c r="OJQ77" s="23"/>
      <c r="OJR77" s="23"/>
      <c r="OJS77" s="23"/>
      <c r="OJT77" s="23"/>
      <c r="OJU77" s="23"/>
      <c r="OJV77" s="23"/>
      <c r="OJW77" s="23"/>
      <c r="OJX77" s="23"/>
      <c r="OJY77" s="23"/>
      <c r="OJZ77" s="23"/>
      <c r="OKA77" s="23"/>
      <c r="OKB77" s="23"/>
      <c r="OKC77" s="23"/>
      <c r="OKD77" s="23"/>
      <c r="OKE77" s="23"/>
      <c r="OKF77" s="23"/>
      <c r="OKG77" s="23"/>
      <c r="OKH77" s="23"/>
      <c r="OKI77" s="23"/>
      <c r="OKJ77" s="23"/>
      <c r="OKK77" s="23"/>
      <c r="OKL77" s="23"/>
      <c r="OKM77" s="23"/>
      <c r="OKN77" s="23"/>
      <c r="OKO77" s="23"/>
      <c r="OKP77" s="23"/>
      <c r="OKQ77" s="23"/>
      <c r="OKR77" s="23"/>
      <c r="OKS77" s="23"/>
      <c r="OKT77" s="23"/>
      <c r="OKU77" s="23"/>
      <c r="OKV77" s="23"/>
      <c r="OKW77" s="23"/>
      <c r="OKX77" s="23"/>
      <c r="OKY77" s="23"/>
      <c r="OKZ77" s="23"/>
      <c r="OLA77" s="23"/>
      <c r="OLB77" s="23"/>
      <c r="OLC77" s="23"/>
      <c r="OLD77" s="23"/>
      <c r="OLE77" s="23"/>
      <c r="OLF77" s="23"/>
      <c r="OLG77" s="23"/>
      <c r="OLH77" s="23"/>
      <c r="OLI77" s="23"/>
      <c r="OLJ77" s="23"/>
      <c r="OLK77" s="23"/>
      <c r="OLL77" s="23"/>
      <c r="OLM77" s="23"/>
      <c r="OLN77" s="23"/>
      <c r="OLO77" s="23"/>
      <c r="OLP77" s="23"/>
      <c r="OLQ77" s="23"/>
      <c r="OLR77" s="23"/>
      <c r="OLS77" s="23"/>
      <c r="OLT77" s="23"/>
      <c r="OLU77" s="23"/>
      <c r="OLV77" s="23"/>
      <c r="OLW77" s="23"/>
      <c r="OLX77" s="23"/>
      <c r="OLY77" s="23"/>
      <c r="OLZ77" s="23"/>
      <c r="OMA77" s="23"/>
      <c r="OMB77" s="23"/>
      <c r="OMC77" s="23"/>
      <c r="OMD77" s="23"/>
      <c r="OME77" s="23"/>
      <c r="OMF77" s="23"/>
      <c r="OMG77" s="23"/>
      <c r="OMH77" s="23"/>
      <c r="OMI77" s="23"/>
      <c r="OMJ77" s="23"/>
      <c r="OMK77" s="23"/>
      <c r="OML77" s="23"/>
      <c r="OMM77" s="23"/>
      <c r="OMN77" s="23"/>
      <c r="OMO77" s="23"/>
      <c r="OMP77" s="23"/>
      <c r="OMQ77" s="23"/>
      <c r="OMR77" s="23"/>
      <c r="OMS77" s="23"/>
      <c r="OMT77" s="23"/>
      <c r="OMU77" s="23"/>
      <c r="OMV77" s="23"/>
      <c r="OMW77" s="23"/>
      <c r="OMX77" s="23"/>
      <c r="OMY77" s="23"/>
      <c r="OMZ77" s="23"/>
      <c r="ONA77" s="23"/>
      <c r="ONB77" s="23"/>
      <c r="ONC77" s="23"/>
      <c r="OND77" s="23"/>
      <c r="ONE77" s="23"/>
      <c r="ONF77" s="23"/>
      <c r="ONG77" s="23"/>
      <c r="ONH77" s="23"/>
      <c r="ONI77" s="23"/>
      <c r="ONJ77" s="23"/>
      <c r="ONK77" s="23"/>
      <c r="ONL77" s="23"/>
      <c r="ONM77" s="23"/>
      <c r="ONN77" s="23"/>
      <c r="ONO77" s="23"/>
      <c r="ONP77" s="23"/>
      <c r="ONQ77" s="23"/>
      <c r="ONR77" s="23"/>
      <c r="ONS77" s="23"/>
      <c r="ONT77" s="23"/>
      <c r="ONU77" s="23"/>
      <c r="ONV77" s="23"/>
      <c r="ONW77" s="23"/>
      <c r="ONX77" s="23"/>
      <c r="ONY77" s="23"/>
      <c r="ONZ77" s="23"/>
      <c r="OOA77" s="23"/>
      <c r="OOB77" s="23"/>
      <c r="OOC77" s="23"/>
      <c r="OOD77" s="23"/>
      <c r="OOE77" s="23"/>
      <c r="OOF77" s="23"/>
      <c r="OOG77" s="23"/>
      <c r="OOH77" s="23"/>
      <c r="OOI77" s="23"/>
      <c r="OOJ77" s="23"/>
      <c r="OOK77" s="23"/>
      <c r="OOL77" s="23"/>
      <c r="OOM77" s="23"/>
      <c r="OON77" s="23"/>
      <c r="OOO77" s="23"/>
      <c r="OOP77" s="23"/>
      <c r="OOQ77" s="23"/>
      <c r="OOR77" s="23"/>
      <c r="OOS77" s="23"/>
      <c r="OOT77" s="23"/>
      <c r="OOU77" s="23"/>
      <c r="OOV77" s="23"/>
      <c r="OOW77" s="23"/>
      <c r="OOX77" s="23"/>
      <c r="OOY77" s="23"/>
      <c r="OOZ77" s="23"/>
      <c r="OPA77" s="23"/>
      <c r="OPB77" s="23"/>
      <c r="OPC77" s="23"/>
      <c r="OPD77" s="23"/>
      <c r="OPE77" s="23"/>
      <c r="OPF77" s="23"/>
      <c r="OPG77" s="23"/>
      <c r="OPH77" s="23"/>
      <c r="OPI77" s="23"/>
      <c r="OPJ77" s="23"/>
      <c r="OPK77" s="23"/>
      <c r="OPL77" s="23"/>
      <c r="OPM77" s="23"/>
      <c r="OPN77" s="23"/>
      <c r="OPO77" s="23"/>
      <c r="OPP77" s="23"/>
      <c r="OPQ77" s="23"/>
      <c r="OPR77" s="23"/>
      <c r="OPS77" s="23"/>
      <c r="OPT77" s="23"/>
      <c r="OPU77" s="23"/>
      <c r="OPV77" s="23"/>
      <c r="OPW77" s="23"/>
      <c r="OPX77" s="23"/>
      <c r="OPY77" s="23"/>
      <c r="OPZ77" s="23"/>
      <c r="OQA77" s="23"/>
      <c r="OQB77" s="23"/>
      <c r="OQC77" s="23"/>
      <c r="OQD77" s="23"/>
      <c r="OQE77" s="23"/>
      <c r="OQF77" s="23"/>
      <c r="OQG77" s="23"/>
      <c r="OQH77" s="23"/>
      <c r="OQI77" s="23"/>
      <c r="OQJ77" s="23"/>
      <c r="OQK77" s="23"/>
      <c r="OQL77" s="23"/>
      <c r="OQM77" s="23"/>
      <c r="OQN77" s="23"/>
      <c r="OQO77" s="23"/>
      <c r="OQP77" s="23"/>
      <c r="OQQ77" s="23"/>
      <c r="OQR77" s="23"/>
      <c r="OQS77" s="23"/>
      <c r="OQT77" s="23"/>
      <c r="OQU77" s="23"/>
      <c r="OQV77" s="23"/>
      <c r="OQW77" s="23"/>
      <c r="OQX77" s="23"/>
      <c r="OQY77" s="23"/>
      <c r="OQZ77" s="23"/>
      <c r="ORA77" s="23"/>
      <c r="ORB77" s="23"/>
      <c r="ORC77" s="23"/>
      <c r="ORD77" s="23"/>
      <c r="ORE77" s="23"/>
      <c r="ORF77" s="23"/>
      <c r="ORG77" s="23"/>
      <c r="ORH77" s="23"/>
      <c r="ORI77" s="23"/>
      <c r="ORJ77" s="23"/>
      <c r="ORK77" s="23"/>
      <c r="ORL77" s="23"/>
      <c r="ORM77" s="23"/>
      <c r="ORN77" s="23"/>
      <c r="ORO77" s="23"/>
      <c r="ORP77" s="23"/>
      <c r="ORQ77" s="23"/>
      <c r="ORR77" s="23"/>
      <c r="ORS77" s="23"/>
      <c r="ORT77" s="23"/>
      <c r="ORU77" s="23"/>
      <c r="ORV77" s="23"/>
      <c r="ORW77" s="23"/>
      <c r="ORX77" s="23"/>
      <c r="ORY77" s="23"/>
      <c r="ORZ77" s="23"/>
      <c r="OSA77" s="23"/>
      <c r="OSB77" s="23"/>
      <c r="OSC77" s="23"/>
      <c r="OSD77" s="23"/>
      <c r="OSE77" s="23"/>
      <c r="OSF77" s="23"/>
      <c r="OSG77" s="23"/>
      <c r="OSH77" s="23"/>
      <c r="OSI77" s="23"/>
      <c r="OSJ77" s="23"/>
      <c r="OSK77" s="23"/>
      <c r="OSL77" s="23"/>
      <c r="OSM77" s="23"/>
      <c r="OSN77" s="23"/>
      <c r="OSO77" s="23"/>
      <c r="OSP77" s="23"/>
      <c r="OSQ77" s="23"/>
      <c r="OSR77" s="23"/>
      <c r="OSS77" s="23"/>
      <c r="OST77" s="23"/>
      <c r="OSU77" s="23"/>
      <c r="OSV77" s="23"/>
      <c r="OSW77" s="23"/>
      <c r="OSX77" s="23"/>
      <c r="OSY77" s="23"/>
      <c r="OSZ77" s="23"/>
      <c r="OTA77" s="23"/>
      <c r="OTB77" s="23"/>
      <c r="OTC77" s="23"/>
      <c r="OTD77" s="23"/>
      <c r="OTE77" s="23"/>
      <c r="OTF77" s="23"/>
      <c r="OTG77" s="23"/>
      <c r="OTH77" s="23"/>
      <c r="OTI77" s="23"/>
      <c r="OTJ77" s="23"/>
      <c r="OTK77" s="23"/>
      <c r="OTL77" s="23"/>
      <c r="OTM77" s="23"/>
      <c r="OTN77" s="23"/>
      <c r="OTO77" s="23"/>
      <c r="OTP77" s="23"/>
      <c r="OTQ77" s="23"/>
      <c r="OTR77" s="23"/>
      <c r="OTS77" s="23"/>
      <c r="OTT77" s="23"/>
      <c r="OTU77" s="23"/>
      <c r="OTV77" s="23"/>
      <c r="OTW77" s="23"/>
      <c r="OTX77" s="23"/>
      <c r="OTY77" s="23"/>
      <c r="OTZ77" s="23"/>
      <c r="OUA77" s="23"/>
      <c r="OUB77" s="23"/>
      <c r="OUC77" s="23"/>
      <c r="OUD77" s="23"/>
      <c r="OUE77" s="23"/>
      <c r="OUF77" s="23"/>
      <c r="OUG77" s="23"/>
      <c r="OUH77" s="23"/>
      <c r="OUI77" s="23"/>
      <c r="OUJ77" s="23"/>
      <c r="OUK77" s="23"/>
      <c r="OUL77" s="23"/>
      <c r="OUM77" s="23"/>
      <c r="OUN77" s="23"/>
      <c r="OUO77" s="23"/>
      <c r="OUP77" s="23"/>
      <c r="OUQ77" s="23"/>
      <c r="OUR77" s="23"/>
      <c r="OUS77" s="23"/>
      <c r="OUT77" s="23"/>
      <c r="OUU77" s="23"/>
      <c r="OUV77" s="23"/>
      <c r="OUW77" s="23"/>
      <c r="OUX77" s="23"/>
      <c r="OUY77" s="23"/>
      <c r="OUZ77" s="23"/>
      <c r="OVA77" s="23"/>
      <c r="OVB77" s="23"/>
      <c r="OVC77" s="23"/>
      <c r="OVD77" s="23"/>
      <c r="OVE77" s="23"/>
      <c r="OVF77" s="23"/>
      <c r="OVG77" s="23"/>
      <c r="OVH77" s="23"/>
      <c r="OVI77" s="23"/>
      <c r="OVJ77" s="23"/>
      <c r="OVK77" s="23"/>
      <c r="OVL77" s="23"/>
      <c r="OVM77" s="23"/>
      <c r="OVN77" s="23"/>
      <c r="OVO77" s="23"/>
      <c r="OVP77" s="23"/>
      <c r="OVQ77" s="23"/>
      <c r="OVR77" s="23"/>
      <c r="OVS77" s="23"/>
      <c r="OVT77" s="23"/>
      <c r="OVU77" s="23"/>
      <c r="OVV77" s="23"/>
      <c r="OVW77" s="23"/>
      <c r="OVX77" s="23"/>
      <c r="OVY77" s="23"/>
      <c r="OVZ77" s="23"/>
      <c r="OWA77" s="23"/>
      <c r="OWB77" s="23"/>
      <c r="OWC77" s="23"/>
      <c r="OWD77" s="23"/>
      <c r="OWE77" s="23"/>
      <c r="OWF77" s="23"/>
      <c r="OWG77" s="23"/>
      <c r="OWH77" s="23"/>
      <c r="OWI77" s="23"/>
      <c r="OWJ77" s="23"/>
      <c r="OWK77" s="23"/>
      <c r="OWL77" s="23"/>
      <c r="OWM77" s="23"/>
      <c r="OWN77" s="23"/>
      <c r="OWO77" s="23"/>
      <c r="OWP77" s="23"/>
      <c r="OWQ77" s="23"/>
      <c r="OWR77" s="23"/>
      <c r="OWS77" s="23"/>
      <c r="OWT77" s="23"/>
      <c r="OWU77" s="23"/>
      <c r="OWV77" s="23"/>
      <c r="OWW77" s="23"/>
      <c r="OWX77" s="23"/>
      <c r="OWY77" s="23"/>
      <c r="OWZ77" s="23"/>
      <c r="OXA77" s="23"/>
      <c r="OXB77" s="23"/>
      <c r="OXC77" s="23"/>
      <c r="OXD77" s="23"/>
      <c r="OXE77" s="23"/>
      <c r="OXF77" s="23"/>
      <c r="OXG77" s="23"/>
      <c r="OXH77" s="23"/>
      <c r="OXI77" s="23"/>
      <c r="OXJ77" s="23"/>
      <c r="OXK77" s="23"/>
      <c r="OXL77" s="23"/>
      <c r="OXM77" s="23"/>
      <c r="OXN77" s="23"/>
      <c r="OXO77" s="23"/>
      <c r="OXP77" s="23"/>
      <c r="OXQ77" s="23"/>
      <c r="OXR77" s="23"/>
      <c r="OXS77" s="23"/>
      <c r="OXT77" s="23"/>
      <c r="OXU77" s="23"/>
      <c r="OXV77" s="23"/>
      <c r="OXW77" s="23"/>
      <c r="OXX77" s="23"/>
      <c r="OXY77" s="23"/>
      <c r="OXZ77" s="23"/>
      <c r="OYA77" s="23"/>
      <c r="OYB77" s="23"/>
      <c r="OYC77" s="23"/>
      <c r="OYD77" s="23"/>
      <c r="OYE77" s="23"/>
      <c r="OYF77" s="23"/>
      <c r="OYG77" s="23"/>
      <c r="OYH77" s="23"/>
      <c r="OYI77" s="23"/>
      <c r="OYJ77" s="23"/>
      <c r="OYK77" s="23"/>
      <c r="OYL77" s="23"/>
      <c r="OYM77" s="23"/>
      <c r="OYN77" s="23"/>
      <c r="OYO77" s="23"/>
      <c r="OYP77" s="23"/>
      <c r="OYQ77" s="23"/>
      <c r="OYR77" s="23"/>
      <c r="OYS77" s="23"/>
      <c r="OYT77" s="23"/>
      <c r="OYU77" s="23"/>
      <c r="OYV77" s="23"/>
      <c r="OYW77" s="23"/>
      <c r="OYX77" s="23"/>
      <c r="OYY77" s="23"/>
      <c r="OYZ77" s="23"/>
      <c r="OZA77" s="23"/>
      <c r="OZB77" s="23"/>
      <c r="OZC77" s="23"/>
      <c r="OZD77" s="23"/>
      <c r="OZE77" s="23"/>
      <c r="OZF77" s="23"/>
      <c r="OZG77" s="23"/>
      <c r="OZH77" s="23"/>
      <c r="OZI77" s="23"/>
      <c r="OZJ77" s="23"/>
      <c r="OZK77" s="23"/>
      <c r="OZL77" s="23"/>
      <c r="OZM77" s="23"/>
      <c r="OZN77" s="23"/>
      <c r="OZO77" s="23"/>
      <c r="OZP77" s="23"/>
      <c r="OZQ77" s="23"/>
      <c r="OZR77" s="23"/>
      <c r="OZS77" s="23"/>
      <c r="OZT77" s="23"/>
      <c r="OZU77" s="23"/>
      <c r="OZV77" s="23"/>
      <c r="OZW77" s="23"/>
      <c r="OZX77" s="23"/>
      <c r="OZY77" s="23"/>
      <c r="OZZ77" s="23"/>
      <c r="PAA77" s="23"/>
      <c r="PAB77" s="23"/>
      <c r="PAC77" s="23"/>
      <c r="PAD77" s="23"/>
      <c r="PAE77" s="23"/>
      <c r="PAF77" s="23"/>
      <c r="PAG77" s="23"/>
      <c r="PAH77" s="23"/>
      <c r="PAI77" s="23"/>
      <c r="PAJ77" s="23"/>
      <c r="PAK77" s="23"/>
      <c r="PAL77" s="23"/>
      <c r="PAM77" s="23"/>
      <c r="PAN77" s="23"/>
      <c r="PAO77" s="23"/>
      <c r="PAP77" s="23"/>
      <c r="PAQ77" s="23"/>
      <c r="PAR77" s="23"/>
      <c r="PAS77" s="23"/>
      <c r="PAT77" s="23"/>
      <c r="PAU77" s="23"/>
      <c r="PAV77" s="23"/>
      <c r="PAW77" s="23"/>
      <c r="PAX77" s="23"/>
      <c r="PAY77" s="23"/>
      <c r="PAZ77" s="23"/>
      <c r="PBA77" s="23"/>
      <c r="PBB77" s="23"/>
      <c r="PBC77" s="23"/>
      <c r="PBD77" s="23"/>
      <c r="PBE77" s="23"/>
      <c r="PBF77" s="23"/>
      <c r="PBG77" s="23"/>
      <c r="PBH77" s="23"/>
      <c r="PBI77" s="23"/>
      <c r="PBJ77" s="23"/>
      <c r="PBK77" s="23"/>
      <c r="PBL77" s="23"/>
      <c r="PBM77" s="23"/>
      <c r="PBN77" s="23"/>
      <c r="PBO77" s="23"/>
      <c r="PBP77" s="23"/>
      <c r="PBQ77" s="23"/>
      <c r="PBR77" s="23"/>
      <c r="PBS77" s="23"/>
      <c r="PBT77" s="23"/>
      <c r="PBU77" s="23"/>
      <c r="PBV77" s="23"/>
      <c r="PBW77" s="23"/>
      <c r="PBX77" s="23"/>
      <c r="PBY77" s="23"/>
      <c r="PBZ77" s="23"/>
      <c r="PCA77" s="23"/>
      <c r="PCB77" s="23"/>
      <c r="PCC77" s="23"/>
      <c r="PCD77" s="23"/>
      <c r="PCE77" s="23"/>
      <c r="PCF77" s="23"/>
      <c r="PCG77" s="23"/>
      <c r="PCH77" s="23"/>
      <c r="PCI77" s="23"/>
      <c r="PCJ77" s="23"/>
      <c r="PCK77" s="23"/>
      <c r="PCL77" s="23"/>
      <c r="PCM77" s="23"/>
      <c r="PCN77" s="23"/>
      <c r="PCO77" s="23"/>
      <c r="PCP77" s="23"/>
      <c r="PCQ77" s="23"/>
      <c r="PCR77" s="23"/>
      <c r="PCS77" s="23"/>
      <c r="PCT77" s="23"/>
      <c r="PCU77" s="23"/>
      <c r="PCV77" s="23"/>
      <c r="PCW77" s="23"/>
      <c r="PCX77" s="23"/>
      <c r="PCY77" s="23"/>
      <c r="PCZ77" s="23"/>
      <c r="PDA77" s="23"/>
      <c r="PDB77" s="23"/>
      <c r="PDC77" s="23"/>
      <c r="PDD77" s="23"/>
      <c r="PDE77" s="23"/>
      <c r="PDF77" s="23"/>
      <c r="PDG77" s="23"/>
      <c r="PDH77" s="23"/>
      <c r="PDI77" s="23"/>
      <c r="PDJ77" s="23"/>
      <c r="PDK77" s="23"/>
      <c r="PDL77" s="23"/>
      <c r="PDM77" s="23"/>
      <c r="PDN77" s="23"/>
      <c r="PDO77" s="23"/>
      <c r="PDP77" s="23"/>
      <c r="PDQ77" s="23"/>
      <c r="PDR77" s="23"/>
      <c r="PDS77" s="23"/>
      <c r="PDT77" s="23"/>
      <c r="PDU77" s="23"/>
      <c r="PDV77" s="23"/>
      <c r="PDW77" s="23"/>
      <c r="PDX77" s="23"/>
      <c r="PDY77" s="23"/>
      <c r="PDZ77" s="23"/>
      <c r="PEA77" s="23"/>
      <c r="PEB77" s="23"/>
      <c r="PEC77" s="23"/>
      <c r="PED77" s="23"/>
      <c r="PEE77" s="23"/>
      <c r="PEF77" s="23"/>
      <c r="PEG77" s="23"/>
      <c r="PEH77" s="23"/>
      <c r="PEI77" s="23"/>
      <c r="PEJ77" s="23"/>
      <c r="PEK77" s="23"/>
      <c r="PEL77" s="23"/>
      <c r="PEM77" s="23"/>
      <c r="PEN77" s="23"/>
      <c r="PEO77" s="23"/>
      <c r="PEP77" s="23"/>
      <c r="PEQ77" s="23"/>
      <c r="PER77" s="23"/>
      <c r="PES77" s="23"/>
      <c r="PET77" s="23"/>
      <c r="PEU77" s="23"/>
      <c r="PEV77" s="23"/>
      <c r="PEW77" s="23"/>
      <c r="PEX77" s="23"/>
      <c r="PEY77" s="23"/>
      <c r="PEZ77" s="23"/>
      <c r="PFA77" s="23"/>
      <c r="PFB77" s="23"/>
      <c r="PFC77" s="23"/>
      <c r="PFD77" s="23"/>
      <c r="PFE77" s="23"/>
      <c r="PFF77" s="23"/>
      <c r="PFG77" s="23"/>
      <c r="PFH77" s="23"/>
      <c r="PFI77" s="23"/>
      <c r="PFJ77" s="23"/>
      <c r="PFK77" s="23"/>
      <c r="PFL77" s="23"/>
      <c r="PFM77" s="23"/>
      <c r="PFN77" s="23"/>
      <c r="PFO77" s="23"/>
      <c r="PFP77" s="23"/>
      <c r="PFQ77" s="23"/>
      <c r="PFR77" s="23"/>
      <c r="PFS77" s="23"/>
      <c r="PFT77" s="23"/>
      <c r="PFU77" s="23"/>
      <c r="PFV77" s="23"/>
      <c r="PFW77" s="23"/>
      <c r="PFX77" s="23"/>
      <c r="PFY77" s="23"/>
      <c r="PFZ77" s="23"/>
      <c r="PGA77" s="23"/>
      <c r="PGB77" s="23"/>
      <c r="PGC77" s="23"/>
      <c r="PGD77" s="23"/>
      <c r="PGE77" s="23"/>
      <c r="PGF77" s="23"/>
      <c r="PGG77" s="23"/>
      <c r="PGH77" s="23"/>
      <c r="PGI77" s="23"/>
      <c r="PGJ77" s="23"/>
      <c r="PGK77" s="23"/>
      <c r="PGL77" s="23"/>
      <c r="PGM77" s="23"/>
      <c r="PGN77" s="23"/>
      <c r="PGO77" s="23"/>
      <c r="PGP77" s="23"/>
      <c r="PGQ77" s="23"/>
      <c r="PGR77" s="23"/>
      <c r="PGS77" s="23"/>
      <c r="PGT77" s="23"/>
      <c r="PGU77" s="23"/>
      <c r="PGV77" s="23"/>
      <c r="PGW77" s="23"/>
      <c r="PGX77" s="23"/>
      <c r="PGY77" s="23"/>
      <c r="PGZ77" s="23"/>
      <c r="PHA77" s="23"/>
      <c r="PHB77" s="23"/>
      <c r="PHC77" s="23"/>
      <c r="PHD77" s="23"/>
      <c r="PHE77" s="23"/>
      <c r="PHF77" s="23"/>
      <c r="PHG77" s="23"/>
      <c r="PHH77" s="23"/>
      <c r="PHI77" s="23"/>
      <c r="PHJ77" s="23"/>
      <c r="PHK77" s="23"/>
      <c r="PHL77" s="23"/>
      <c r="PHM77" s="23"/>
      <c r="PHN77" s="23"/>
      <c r="PHO77" s="23"/>
      <c r="PHP77" s="23"/>
      <c r="PHQ77" s="23"/>
      <c r="PHR77" s="23"/>
      <c r="PHS77" s="23"/>
      <c r="PHT77" s="23"/>
      <c r="PHU77" s="23"/>
      <c r="PHV77" s="23"/>
      <c r="PHW77" s="23"/>
      <c r="PHX77" s="23"/>
      <c r="PHY77" s="23"/>
      <c r="PHZ77" s="23"/>
      <c r="PIA77" s="23"/>
      <c r="PIB77" s="23"/>
      <c r="PIC77" s="23"/>
      <c r="PID77" s="23"/>
      <c r="PIE77" s="23"/>
      <c r="PIF77" s="23"/>
      <c r="PIG77" s="23"/>
      <c r="PIH77" s="23"/>
      <c r="PII77" s="23"/>
      <c r="PIJ77" s="23"/>
      <c r="PIK77" s="23"/>
      <c r="PIL77" s="23"/>
      <c r="PIM77" s="23"/>
      <c r="PIN77" s="23"/>
      <c r="PIO77" s="23"/>
      <c r="PIP77" s="23"/>
      <c r="PIQ77" s="23"/>
      <c r="PIR77" s="23"/>
      <c r="PIS77" s="23"/>
      <c r="PIT77" s="23"/>
      <c r="PIU77" s="23"/>
      <c r="PIV77" s="23"/>
      <c r="PIW77" s="23"/>
      <c r="PIX77" s="23"/>
      <c r="PIY77" s="23"/>
      <c r="PIZ77" s="23"/>
      <c r="PJA77" s="23"/>
      <c r="PJB77" s="23"/>
      <c r="PJC77" s="23"/>
      <c r="PJD77" s="23"/>
      <c r="PJE77" s="23"/>
      <c r="PJF77" s="23"/>
      <c r="PJG77" s="23"/>
      <c r="PJH77" s="23"/>
      <c r="PJI77" s="23"/>
      <c r="PJJ77" s="23"/>
      <c r="PJK77" s="23"/>
      <c r="PJL77" s="23"/>
      <c r="PJM77" s="23"/>
      <c r="PJN77" s="23"/>
      <c r="PJO77" s="23"/>
      <c r="PJP77" s="23"/>
      <c r="PJQ77" s="23"/>
      <c r="PJR77" s="23"/>
      <c r="PJS77" s="23"/>
      <c r="PJT77" s="23"/>
      <c r="PJU77" s="23"/>
      <c r="PJV77" s="23"/>
      <c r="PJW77" s="23"/>
      <c r="PJX77" s="23"/>
      <c r="PJY77" s="23"/>
      <c r="PJZ77" s="23"/>
      <c r="PKA77" s="23"/>
      <c r="PKB77" s="23"/>
      <c r="PKC77" s="23"/>
      <c r="PKD77" s="23"/>
      <c r="PKE77" s="23"/>
      <c r="PKF77" s="23"/>
      <c r="PKG77" s="23"/>
      <c r="PKH77" s="23"/>
      <c r="PKI77" s="23"/>
      <c r="PKJ77" s="23"/>
      <c r="PKK77" s="23"/>
      <c r="PKL77" s="23"/>
      <c r="PKM77" s="23"/>
      <c r="PKN77" s="23"/>
      <c r="PKO77" s="23"/>
      <c r="PKP77" s="23"/>
      <c r="PKQ77" s="23"/>
      <c r="PKR77" s="23"/>
      <c r="PKS77" s="23"/>
      <c r="PKT77" s="23"/>
      <c r="PKU77" s="23"/>
      <c r="PKV77" s="23"/>
      <c r="PKW77" s="23"/>
      <c r="PKX77" s="23"/>
      <c r="PKY77" s="23"/>
      <c r="PKZ77" s="23"/>
      <c r="PLA77" s="23"/>
      <c r="PLB77" s="23"/>
      <c r="PLC77" s="23"/>
      <c r="PLD77" s="23"/>
      <c r="PLE77" s="23"/>
      <c r="PLF77" s="23"/>
      <c r="PLG77" s="23"/>
      <c r="PLH77" s="23"/>
      <c r="PLI77" s="23"/>
      <c r="PLJ77" s="23"/>
      <c r="PLK77" s="23"/>
      <c r="PLL77" s="23"/>
      <c r="PLM77" s="23"/>
      <c r="PLN77" s="23"/>
      <c r="PLO77" s="23"/>
      <c r="PLP77" s="23"/>
      <c r="PLQ77" s="23"/>
      <c r="PLR77" s="23"/>
      <c r="PLS77" s="23"/>
      <c r="PLT77" s="23"/>
      <c r="PLU77" s="23"/>
      <c r="PLV77" s="23"/>
      <c r="PLW77" s="23"/>
      <c r="PLX77" s="23"/>
      <c r="PLY77" s="23"/>
      <c r="PLZ77" s="23"/>
      <c r="PMA77" s="23"/>
      <c r="PMB77" s="23"/>
      <c r="PMC77" s="23"/>
      <c r="PMD77" s="23"/>
      <c r="PME77" s="23"/>
      <c r="PMF77" s="23"/>
      <c r="PMG77" s="23"/>
      <c r="PMH77" s="23"/>
      <c r="PMI77" s="23"/>
      <c r="PMJ77" s="23"/>
      <c r="PMK77" s="23"/>
      <c r="PML77" s="23"/>
      <c r="PMM77" s="23"/>
      <c r="PMN77" s="23"/>
      <c r="PMO77" s="23"/>
      <c r="PMP77" s="23"/>
      <c r="PMQ77" s="23"/>
      <c r="PMR77" s="23"/>
      <c r="PMS77" s="23"/>
      <c r="PMT77" s="23"/>
      <c r="PMU77" s="23"/>
      <c r="PMV77" s="23"/>
      <c r="PMW77" s="23"/>
      <c r="PMX77" s="23"/>
      <c r="PMY77" s="23"/>
      <c r="PMZ77" s="23"/>
      <c r="PNA77" s="23"/>
      <c r="PNB77" s="23"/>
      <c r="PNC77" s="23"/>
      <c r="PND77" s="23"/>
      <c r="PNE77" s="23"/>
      <c r="PNF77" s="23"/>
      <c r="PNG77" s="23"/>
      <c r="PNH77" s="23"/>
      <c r="PNI77" s="23"/>
      <c r="PNJ77" s="23"/>
      <c r="PNK77" s="23"/>
      <c r="PNL77" s="23"/>
      <c r="PNM77" s="23"/>
      <c r="PNN77" s="23"/>
      <c r="PNO77" s="23"/>
      <c r="PNP77" s="23"/>
      <c r="PNQ77" s="23"/>
      <c r="PNR77" s="23"/>
      <c r="PNS77" s="23"/>
      <c r="PNT77" s="23"/>
      <c r="PNU77" s="23"/>
      <c r="PNV77" s="23"/>
      <c r="PNW77" s="23"/>
      <c r="PNX77" s="23"/>
      <c r="PNY77" s="23"/>
      <c r="PNZ77" s="23"/>
      <c r="POA77" s="23"/>
      <c r="POB77" s="23"/>
      <c r="POC77" s="23"/>
      <c r="POD77" s="23"/>
      <c r="POE77" s="23"/>
      <c r="POF77" s="23"/>
      <c r="POG77" s="23"/>
      <c r="POH77" s="23"/>
      <c r="POI77" s="23"/>
      <c r="POJ77" s="23"/>
      <c r="POK77" s="23"/>
      <c r="POL77" s="23"/>
      <c r="POM77" s="23"/>
      <c r="PON77" s="23"/>
      <c r="POO77" s="23"/>
      <c r="POP77" s="23"/>
      <c r="POQ77" s="23"/>
      <c r="POR77" s="23"/>
      <c r="POS77" s="23"/>
      <c r="POT77" s="23"/>
      <c r="POU77" s="23"/>
      <c r="POV77" s="23"/>
      <c r="POW77" s="23"/>
      <c r="POX77" s="23"/>
      <c r="POY77" s="23"/>
      <c r="POZ77" s="23"/>
      <c r="PPA77" s="23"/>
      <c r="PPB77" s="23"/>
      <c r="PPC77" s="23"/>
      <c r="PPD77" s="23"/>
      <c r="PPE77" s="23"/>
      <c r="PPF77" s="23"/>
      <c r="PPG77" s="23"/>
      <c r="PPH77" s="23"/>
      <c r="PPI77" s="23"/>
      <c r="PPJ77" s="23"/>
      <c r="PPK77" s="23"/>
      <c r="PPL77" s="23"/>
      <c r="PPM77" s="23"/>
      <c r="PPN77" s="23"/>
      <c r="PPO77" s="23"/>
      <c r="PPP77" s="23"/>
      <c r="PPQ77" s="23"/>
      <c r="PPR77" s="23"/>
      <c r="PPS77" s="23"/>
      <c r="PPT77" s="23"/>
      <c r="PPU77" s="23"/>
      <c r="PPV77" s="23"/>
      <c r="PPW77" s="23"/>
      <c r="PPX77" s="23"/>
      <c r="PPY77" s="23"/>
      <c r="PPZ77" s="23"/>
      <c r="PQA77" s="23"/>
      <c r="PQB77" s="23"/>
      <c r="PQC77" s="23"/>
      <c r="PQD77" s="23"/>
      <c r="PQE77" s="23"/>
      <c r="PQF77" s="23"/>
      <c r="PQG77" s="23"/>
      <c r="PQH77" s="23"/>
      <c r="PQI77" s="23"/>
      <c r="PQJ77" s="23"/>
      <c r="PQK77" s="23"/>
      <c r="PQL77" s="23"/>
      <c r="PQM77" s="23"/>
      <c r="PQN77" s="23"/>
      <c r="PQO77" s="23"/>
      <c r="PQP77" s="23"/>
      <c r="PQQ77" s="23"/>
      <c r="PQR77" s="23"/>
      <c r="PQS77" s="23"/>
      <c r="PQT77" s="23"/>
      <c r="PQU77" s="23"/>
      <c r="PQV77" s="23"/>
      <c r="PQW77" s="23"/>
      <c r="PQX77" s="23"/>
      <c r="PQY77" s="23"/>
      <c r="PQZ77" s="23"/>
      <c r="PRA77" s="23"/>
      <c r="PRB77" s="23"/>
      <c r="PRC77" s="23"/>
      <c r="PRD77" s="23"/>
      <c r="PRE77" s="23"/>
      <c r="PRF77" s="23"/>
      <c r="PRG77" s="23"/>
      <c r="PRH77" s="23"/>
      <c r="PRI77" s="23"/>
      <c r="PRJ77" s="23"/>
      <c r="PRK77" s="23"/>
      <c r="PRL77" s="23"/>
      <c r="PRM77" s="23"/>
      <c r="PRN77" s="23"/>
      <c r="PRO77" s="23"/>
      <c r="PRP77" s="23"/>
      <c r="PRQ77" s="23"/>
      <c r="PRR77" s="23"/>
      <c r="PRS77" s="23"/>
      <c r="PRT77" s="23"/>
      <c r="PRU77" s="23"/>
      <c r="PRV77" s="23"/>
      <c r="PRW77" s="23"/>
      <c r="PRX77" s="23"/>
      <c r="PRY77" s="23"/>
      <c r="PRZ77" s="23"/>
      <c r="PSA77" s="23"/>
      <c r="PSB77" s="23"/>
      <c r="PSC77" s="23"/>
      <c r="PSD77" s="23"/>
      <c r="PSE77" s="23"/>
      <c r="PSF77" s="23"/>
      <c r="PSG77" s="23"/>
      <c r="PSH77" s="23"/>
      <c r="PSI77" s="23"/>
      <c r="PSJ77" s="23"/>
      <c r="PSK77" s="23"/>
      <c r="PSL77" s="23"/>
      <c r="PSM77" s="23"/>
      <c r="PSN77" s="23"/>
      <c r="PSO77" s="23"/>
      <c r="PSP77" s="23"/>
      <c r="PSQ77" s="23"/>
      <c r="PSR77" s="23"/>
      <c r="PSS77" s="23"/>
      <c r="PST77" s="23"/>
      <c r="PSU77" s="23"/>
      <c r="PSV77" s="23"/>
      <c r="PSW77" s="23"/>
      <c r="PSX77" s="23"/>
      <c r="PSY77" s="23"/>
      <c r="PSZ77" s="23"/>
      <c r="PTA77" s="23"/>
      <c r="PTB77" s="23"/>
      <c r="PTC77" s="23"/>
      <c r="PTD77" s="23"/>
      <c r="PTE77" s="23"/>
      <c r="PTF77" s="23"/>
      <c r="PTG77" s="23"/>
      <c r="PTH77" s="23"/>
      <c r="PTI77" s="23"/>
      <c r="PTJ77" s="23"/>
      <c r="PTK77" s="23"/>
      <c r="PTL77" s="23"/>
      <c r="PTM77" s="23"/>
      <c r="PTN77" s="23"/>
      <c r="PTO77" s="23"/>
      <c r="PTP77" s="23"/>
      <c r="PTQ77" s="23"/>
      <c r="PTR77" s="23"/>
      <c r="PTS77" s="23"/>
      <c r="PTT77" s="23"/>
      <c r="PTU77" s="23"/>
      <c r="PTV77" s="23"/>
      <c r="PTW77" s="23"/>
      <c r="PTX77" s="23"/>
      <c r="PTY77" s="23"/>
      <c r="PTZ77" s="23"/>
      <c r="PUA77" s="23"/>
      <c r="PUB77" s="23"/>
      <c r="PUC77" s="23"/>
      <c r="PUD77" s="23"/>
      <c r="PUE77" s="23"/>
      <c r="PUF77" s="23"/>
      <c r="PUG77" s="23"/>
      <c r="PUH77" s="23"/>
      <c r="PUI77" s="23"/>
      <c r="PUJ77" s="23"/>
      <c r="PUK77" s="23"/>
      <c r="PUL77" s="23"/>
      <c r="PUM77" s="23"/>
      <c r="PUN77" s="23"/>
      <c r="PUO77" s="23"/>
      <c r="PUP77" s="23"/>
      <c r="PUQ77" s="23"/>
      <c r="PUR77" s="23"/>
      <c r="PUS77" s="23"/>
      <c r="PUT77" s="23"/>
      <c r="PUU77" s="23"/>
      <c r="PUV77" s="23"/>
      <c r="PUW77" s="23"/>
      <c r="PUX77" s="23"/>
      <c r="PUY77" s="23"/>
      <c r="PUZ77" s="23"/>
      <c r="PVA77" s="23"/>
      <c r="PVB77" s="23"/>
      <c r="PVC77" s="23"/>
      <c r="PVD77" s="23"/>
      <c r="PVE77" s="23"/>
      <c r="PVF77" s="23"/>
      <c r="PVG77" s="23"/>
      <c r="PVH77" s="23"/>
      <c r="PVI77" s="23"/>
      <c r="PVJ77" s="23"/>
      <c r="PVK77" s="23"/>
      <c r="PVL77" s="23"/>
      <c r="PVM77" s="23"/>
      <c r="PVN77" s="23"/>
      <c r="PVO77" s="23"/>
      <c r="PVP77" s="23"/>
      <c r="PVQ77" s="23"/>
      <c r="PVR77" s="23"/>
      <c r="PVS77" s="23"/>
      <c r="PVT77" s="23"/>
      <c r="PVU77" s="23"/>
      <c r="PVV77" s="23"/>
      <c r="PVW77" s="23"/>
      <c r="PVX77" s="23"/>
      <c r="PVY77" s="23"/>
      <c r="PVZ77" s="23"/>
      <c r="PWA77" s="23"/>
      <c r="PWB77" s="23"/>
      <c r="PWC77" s="23"/>
      <c r="PWD77" s="23"/>
      <c r="PWE77" s="23"/>
      <c r="PWF77" s="23"/>
      <c r="PWG77" s="23"/>
      <c r="PWH77" s="23"/>
      <c r="PWI77" s="23"/>
      <c r="PWJ77" s="23"/>
      <c r="PWK77" s="23"/>
      <c r="PWL77" s="23"/>
      <c r="PWM77" s="23"/>
      <c r="PWN77" s="23"/>
      <c r="PWO77" s="23"/>
      <c r="PWP77" s="23"/>
      <c r="PWQ77" s="23"/>
      <c r="PWR77" s="23"/>
      <c r="PWS77" s="23"/>
      <c r="PWT77" s="23"/>
      <c r="PWU77" s="23"/>
      <c r="PWV77" s="23"/>
      <c r="PWW77" s="23"/>
      <c r="PWX77" s="23"/>
      <c r="PWY77" s="23"/>
      <c r="PWZ77" s="23"/>
      <c r="PXA77" s="23"/>
      <c r="PXB77" s="23"/>
      <c r="PXC77" s="23"/>
      <c r="PXD77" s="23"/>
      <c r="PXE77" s="23"/>
      <c r="PXF77" s="23"/>
      <c r="PXG77" s="23"/>
      <c r="PXH77" s="23"/>
      <c r="PXI77" s="23"/>
      <c r="PXJ77" s="23"/>
      <c r="PXK77" s="23"/>
      <c r="PXL77" s="23"/>
      <c r="PXM77" s="23"/>
      <c r="PXN77" s="23"/>
      <c r="PXO77" s="23"/>
      <c r="PXP77" s="23"/>
      <c r="PXQ77" s="23"/>
      <c r="PXR77" s="23"/>
      <c r="PXS77" s="23"/>
      <c r="PXT77" s="23"/>
      <c r="PXU77" s="23"/>
      <c r="PXV77" s="23"/>
      <c r="PXW77" s="23"/>
      <c r="PXX77" s="23"/>
      <c r="PXY77" s="23"/>
      <c r="PXZ77" s="23"/>
      <c r="PYA77" s="23"/>
      <c r="PYB77" s="23"/>
      <c r="PYC77" s="23"/>
      <c r="PYD77" s="23"/>
      <c r="PYE77" s="23"/>
      <c r="PYF77" s="23"/>
      <c r="PYG77" s="23"/>
      <c r="PYH77" s="23"/>
      <c r="PYI77" s="23"/>
      <c r="PYJ77" s="23"/>
      <c r="PYK77" s="23"/>
      <c r="PYL77" s="23"/>
      <c r="PYM77" s="23"/>
      <c r="PYN77" s="23"/>
      <c r="PYO77" s="23"/>
      <c r="PYP77" s="23"/>
      <c r="PYQ77" s="23"/>
      <c r="PYR77" s="23"/>
      <c r="PYS77" s="23"/>
      <c r="PYT77" s="23"/>
      <c r="PYU77" s="23"/>
      <c r="PYV77" s="23"/>
      <c r="PYW77" s="23"/>
      <c r="PYX77" s="23"/>
      <c r="PYY77" s="23"/>
      <c r="PYZ77" s="23"/>
      <c r="PZA77" s="23"/>
      <c r="PZB77" s="23"/>
      <c r="PZC77" s="23"/>
      <c r="PZD77" s="23"/>
      <c r="PZE77" s="23"/>
      <c r="PZF77" s="23"/>
      <c r="PZG77" s="23"/>
      <c r="PZH77" s="23"/>
      <c r="PZI77" s="23"/>
      <c r="PZJ77" s="23"/>
      <c r="PZK77" s="23"/>
      <c r="PZL77" s="23"/>
      <c r="PZM77" s="23"/>
      <c r="PZN77" s="23"/>
      <c r="PZO77" s="23"/>
      <c r="PZP77" s="23"/>
      <c r="PZQ77" s="23"/>
      <c r="PZR77" s="23"/>
      <c r="PZS77" s="23"/>
      <c r="PZT77" s="23"/>
      <c r="PZU77" s="23"/>
      <c r="PZV77" s="23"/>
      <c r="PZW77" s="23"/>
      <c r="PZX77" s="23"/>
      <c r="PZY77" s="23"/>
      <c r="PZZ77" s="23"/>
      <c r="QAA77" s="23"/>
      <c r="QAB77" s="23"/>
      <c r="QAC77" s="23"/>
      <c r="QAD77" s="23"/>
      <c r="QAE77" s="23"/>
      <c r="QAF77" s="23"/>
      <c r="QAG77" s="23"/>
      <c r="QAH77" s="23"/>
      <c r="QAI77" s="23"/>
      <c r="QAJ77" s="23"/>
      <c r="QAK77" s="23"/>
      <c r="QAL77" s="23"/>
      <c r="QAM77" s="23"/>
      <c r="QAN77" s="23"/>
      <c r="QAO77" s="23"/>
      <c r="QAP77" s="23"/>
      <c r="QAQ77" s="23"/>
      <c r="QAR77" s="23"/>
      <c r="QAS77" s="23"/>
      <c r="QAT77" s="23"/>
      <c r="QAU77" s="23"/>
      <c r="QAV77" s="23"/>
      <c r="QAW77" s="23"/>
      <c r="QAX77" s="23"/>
      <c r="QAY77" s="23"/>
      <c r="QAZ77" s="23"/>
      <c r="QBA77" s="23"/>
      <c r="QBB77" s="23"/>
      <c r="QBC77" s="23"/>
      <c r="QBD77" s="23"/>
      <c r="QBE77" s="23"/>
      <c r="QBF77" s="23"/>
      <c r="QBG77" s="23"/>
      <c r="QBH77" s="23"/>
      <c r="QBI77" s="23"/>
      <c r="QBJ77" s="23"/>
      <c r="QBK77" s="23"/>
      <c r="QBL77" s="23"/>
      <c r="QBM77" s="23"/>
      <c r="QBN77" s="23"/>
      <c r="QBO77" s="23"/>
      <c r="QBP77" s="23"/>
      <c r="QBQ77" s="23"/>
      <c r="QBR77" s="23"/>
      <c r="QBS77" s="23"/>
      <c r="QBT77" s="23"/>
      <c r="QBU77" s="23"/>
      <c r="QBV77" s="23"/>
      <c r="QBW77" s="23"/>
      <c r="QBX77" s="23"/>
      <c r="QBY77" s="23"/>
      <c r="QBZ77" s="23"/>
      <c r="QCA77" s="23"/>
      <c r="QCB77" s="23"/>
      <c r="QCC77" s="23"/>
      <c r="QCD77" s="23"/>
      <c r="QCE77" s="23"/>
      <c r="QCF77" s="23"/>
      <c r="QCG77" s="23"/>
      <c r="QCH77" s="23"/>
      <c r="QCI77" s="23"/>
      <c r="QCJ77" s="23"/>
      <c r="QCK77" s="23"/>
      <c r="QCL77" s="23"/>
      <c r="QCM77" s="23"/>
      <c r="QCN77" s="23"/>
      <c r="QCO77" s="23"/>
      <c r="QCP77" s="23"/>
      <c r="QCQ77" s="23"/>
      <c r="QCR77" s="23"/>
      <c r="QCS77" s="23"/>
      <c r="QCT77" s="23"/>
      <c r="QCU77" s="23"/>
      <c r="QCV77" s="23"/>
      <c r="QCW77" s="23"/>
      <c r="QCX77" s="23"/>
      <c r="QCY77" s="23"/>
      <c r="QCZ77" s="23"/>
      <c r="QDA77" s="23"/>
      <c r="QDB77" s="23"/>
      <c r="QDC77" s="23"/>
      <c r="QDD77" s="23"/>
      <c r="QDE77" s="23"/>
      <c r="QDF77" s="23"/>
      <c r="QDG77" s="23"/>
      <c r="QDH77" s="23"/>
      <c r="QDI77" s="23"/>
      <c r="QDJ77" s="23"/>
      <c r="QDK77" s="23"/>
      <c r="QDL77" s="23"/>
      <c r="QDM77" s="23"/>
      <c r="QDN77" s="23"/>
      <c r="QDO77" s="23"/>
      <c r="QDP77" s="23"/>
      <c r="QDQ77" s="23"/>
      <c r="QDR77" s="23"/>
      <c r="QDS77" s="23"/>
      <c r="QDT77" s="23"/>
      <c r="QDU77" s="23"/>
      <c r="QDV77" s="23"/>
      <c r="QDW77" s="23"/>
      <c r="QDX77" s="23"/>
      <c r="QDY77" s="23"/>
      <c r="QDZ77" s="23"/>
      <c r="QEA77" s="23"/>
      <c r="QEB77" s="23"/>
      <c r="QEC77" s="23"/>
      <c r="QED77" s="23"/>
      <c r="QEE77" s="23"/>
      <c r="QEF77" s="23"/>
      <c r="QEG77" s="23"/>
      <c r="QEH77" s="23"/>
      <c r="QEI77" s="23"/>
      <c r="QEJ77" s="23"/>
      <c r="QEK77" s="23"/>
      <c r="QEL77" s="23"/>
      <c r="QEM77" s="23"/>
      <c r="QEN77" s="23"/>
      <c r="QEO77" s="23"/>
      <c r="QEP77" s="23"/>
      <c r="QEQ77" s="23"/>
      <c r="QER77" s="23"/>
      <c r="QES77" s="23"/>
      <c r="QET77" s="23"/>
      <c r="QEU77" s="23"/>
      <c r="QEV77" s="23"/>
      <c r="QEW77" s="23"/>
      <c r="QEX77" s="23"/>
      <c r="QEY77" s="23"/>
      <c r="QEZ77" s="23"/>
      <c r="QFA77" s="23"/>
      <c r="QFB77" s="23"/>
      <c r="QFC77" s="23"/>
      <c r="QFD77" s="23"/>
      <c r="QFE77" s="23"/>
      <c r="QFF77" s="23"/>
      <c r="QFG77" s="23"/>
      <c r="QFH77" s="23"/>
      <c r="QFI77" s="23"/>
      <c r="QFJ77" s="23"/>
      <c r="QFK77" s="23"/>
      <c r="QFL77" s="23"/>
      <c r="QFM77" s="23"/>
      <c r="QFN77" s="23"/>
      <c r="QFO77" s="23"/>
      <c r="QFP77" s="23"/>
      <c r="QFQ77" s="23"/>
      <c r="QFR77" s="23"/>
      <c r="QFS77" s="23"/>
      <c r="QFT77" s="23"/>
      <c r="QFU77" s="23"/>
      <c r="QFV77" s="23"/>
      <c r="QFW77" s="23"/>
      <c r="QFX77" s="23"/>
      <c r="QFY77" s="23"/>
      <c r="QFZ77" s="23"/>
      <c r="QGA77" s="23"/>
      <c r="QGB77" s="23"/>
      <c r="QGC77" s="23"/>
      <c r="QGD77" s="23"/>
      <c r="QGE77" s="23"/>
      <c r="QGF77" s="23"/>
      <c r="QGG77" s="23"/>
      <c r="QGH77" s="23"/>
      <c r="QGI77" s="23"/>
      <c r="QGJ77" s="23"/>
      <c r="QGK77" s="23"/>
      <c r="QGL77" s="23"/>
      <c r="QGM77" s="23"/>
      <c r="QGN77" s="23"/>
      <c r="QGO77" s="23"/>
      <c r="QGP77" s="23"/>
      <c r="QGQ77" s="23"/>
      <c r="QGR77" s="23"/>
      <c r="QGS77" s="23"/>
      <c r="QGT77" s="23"/>
      <c r="QGU77" s="23"/>
      <c r="QGV77" s="23"/>
      <c r="QGW77" s="23"/>
      <c r="QGX77" s="23"/>
      <c r="QGY77" s="23"/>
      <c r="QGZ77" s="23"/>
      <c r="QHA77" s="23"/>
      <c r="QHB77" s="23"/>
      <c r="QHC77" s="23"/>
      <c r="QHD77" s="23"/>
      <c r="QHE77" s="23"/>
      <c r="QHF77" s="23"/>
      <c r="QHG77" s="23"/>
      <c r="QHH77" s="23"/>
      <c r="QHI77" s="23"/>
      <c r="QHJ77" s="23"/>
      <c r="QHK77" s="23"/>
      <c r="QHL77" s="23"/>
      <c r="QHM77" s="23"/>
      <c r="QHN77" s="23"/>
      <c r="QHO77" s="23"/>
      <c r="QHP77" s="23"/>
      <c r="QHQ77" s="23"/>
      <c r="QHR77" s="23"/>
      <c r="QHS77" s="23"/>
      <c r="QHT77" s="23"/>
      <c r="QHU77" s="23"/>
      <c r="QHV77" s="23"/>
      <c r="QHW77" s="23"/>
      <c r="QHX77" s="23"/>
      <c r="QHY77" s="23"/>
      <c r="QHZ77" s="23"/>
      <c r="QIA77" s="23"/>
      <c r="QIB77" s="23"/>
      <c r="QIC77" s="23"/>
      <c r="QID77" s="23"/>
      <c r="QIE77" s="23"/>
      <c r="QIF77" s="23"/>
      <c r="QIG77" s="23"/>
      <c r="QIH77" s="23"/>
      <c r="QII77" s="23"/>
      <c r="QIJ77" s="23"/>
      <c r="QIK77" s="23"/>
      <c r="QIL77" s="23"/>
      <c r="QIM77" s="23"/>
      <c r="QIN77" s="23"/>
      <c r="QIO77" s="23"/>
      <c r="QIP77" s="23"/>
      <c r="QIQ77" s="23"/>
      <c r="QIR77" s="23"/>
      <c r="QIS77" s="23"/>
      <c r="QIT77" s="23"/>
      <c r="QIU77" s="23"/>
      <c r="QIV77" s="23"/>
      <c r="QIW77" s="23"/>
      <c r="QIX77" s="23"/>
      <c r="QIY77" s="23"/>
      <c r="QIZ77" s="23"/>
      <c r="QJA77" s="23"/>
      <c r="QJB77" s="23"/>
      <c r="QJC77" s="23"/>
      <c r="QJD77" s="23"/>
      <c r="QJE77" s="23"/>
      <c r="QJF77" s="23"/>
      <c r="QJG77" s="23"/>
      <c r="QJH77" s="23"/>
      <c r="QJI77" s="23"/>
      <c r="QJJ77" s="23"/>
      <c r="QJK77" s="23"/>
      <c r="QJL77" s="23"/>
      <c r="QJM77" s="23"/>
      <c r="QJN77" s="23"/>
      <c r="QJO77" s="23"/>
      <c r="QJP77" s="23"/>
      <c r="QJQ77" s="23"/>
      <c r="QJR77" s="23"/>
      <c r="QJS77" s="23"/>
      <c r="QJT77" s="23"/>
      <c r="QJU77" s="23"/>
      <c r="QJV77" s="23"/>
      <c r="QJW77" s="23"/>
      <c r="QJX77" s="23"/>
      <c r="QJY77" s="23"/>
      <c r="QJZ77" s="23"/>
      <c r="QKA77" s="23"/>
      <c r="QKB77" s="23"/>
      <c r="QKC77" s="23"/>
      <c r="QKD77" s="23"/>
      <c r="QKE77" s="23"/>
      <c r="QKF77" s="23"/>
      <c r="QKG77" s="23"/>
      <c r="QKH77" s="23"/>
      <c r="QKI77" s="23"/>
      <c r="QKJ77" s="23"/>
      <c r="QKK77" s="23"/>
      <c r="QKL77" s="23"/>
      <c r="QKM77" s="23"/>
      <c r="QKN77" s="23"/>
      <c r="QKO77" s="23"/>
      <c r="QKP77" s="23"/>
      <c r="QKQ77" s="23"/>
      <c r="QKR77" s="23"/>
      <c r="QKS77" s="23"/>
      <c r="QKT77" s="23"/>
      <c r="QKU77" s="23"/>
      <c r="QKV77" s="23"/>
      <c r="QKW77" s="23"/>
      <c r="QKX77" s="23"/>
      <c r="QKY77" s="23"/>
      <c r="QKZ77" s="23"/>
      <c r="QLA77" s="23"/>
      <c r="QLB77" s="23"/>
      <c r="QLC77" s="23"/>
      <c r="QLD77" s="23"/>
      <c r="QLE77" s="23"/>
      <c r="QLF77" s="23"/>
      <c r="QLG77" s="23"/>
      <c r="QLH77" s="23"/>
      <c r="QLI77" s="23"/>
      <c r="QLJ77" s="23"/>
      <c r="QLK77" s="23"/>
      <c r="QLL77" s="23"/>
      <c r="QLM77" s="23"/>
      <c r="QLN77" s="23"/>
      <c r="QLO77" s="23"/>
      <c r="QLP77" s="23"/>
      <c r="QLQ77" s="23"/>
      <c r="QLR77" s="23"/>
      <c r="QLS77" s="23"/>
      <c r="QLT77" s="23"/>
      <c r="QLU77" s="23"/>
      <c r="QLV77" s="23"/>
      <c r="QLW77" s="23"/>
      <c r="QLX77" s="23"/>
      <c r="QLY77" s="23"/>
      <c r="QLZ77" s="23"/>
      <c r="QMA77" s="23"/>
      <c r="QMB77" s="23"/>
      <c r="QMC77" s="23"/>
      <c r="QMD77" s="23"/>
      <c r="QME77" s="23"/>
      <c r="QMF77" s="23"/>
      <c r="QMG77" s="23"/>
      <c r="QMH77" s="23"/>
      <c r="QMI77" s="23"/>
      <c r="QMJ77" s="23"/>
      <c r="QMK77" s="23"/>
      <c r="QML77" s="23"/>
      <c r="QMM77" s="23"/>
      <c r="QMN77" s="23"/>
      <c r="QMO77" s="23"/>
      <c r="QMP77" s="23"/>
      <c r="QMQ77" s="23"/>
      <c r="QMR77" s="23"/>
      <c r="QMS77" s="23"/>
      <c r="QMT77" s="23"/>
      <c r="QMU77" s="23"/>
      <c r="QMV77" s="23"/>
      <c r="QMW77" s="23"/>
      <c r="QMX77" s="23"/>
      <c r="QMY77" s="23"/>
      <c r="QMZ77" s="23"/>
      <c r="QNA77" s="23"/>
      <c r="QNB77" s="23"/>
      <c r="QNC77" s="23"/>
      <c r="QND77" s="23"/>
      <c r="QNE77" s="23"/>
      <c r="QNF77" s="23"/>
      <c r="QNG77" s="23"/>
      <c r="QNH77" s="23"/>
      <c r="QNI77" s="23"/>
      <c r="QNJ77" s="23"/>
      <c r="QNK77" s="23"/>
      <c r="QNL77" s="23"/>
      <c r="QNM77" s="23"/>
      <c r="QNN77" s="23"/>
      <c r="QNO77" s="23"/>
      <c r="QNP77" s="23"/>
      <c r="QNQ77" s="23"/>
      <c r="QNR77" s="23"/>
      <c r="QNS77" s="23"/>
      <c r="QNT77" s="23"/>
      <c r="QNU77" s="23"/>
      <c r="QNV77" s="23"/>
      <c r="QNW77" s="23"/>
      <c r="QNX77" s="23"/>
      <c r="QNY77" s="23"/>
      <c r="QNZ77" s="23"/>
      <c r="QOA77" s="23"/>
      <c r="QOB77" s="23"/>
      <c r="QOC77" s="23"/>
      <c r="QOD77" s="23"/>
      <c r="QOE77" s="23"/>
      <c r="QOF77" s="23"/>
      <c r="QOG77" s="23"/>
      <c r="QOH77" s="23"/>
      <c r="QOI77" s="23"/>
      <c r="QOJ77" s="23"/>
      <c r="QOK77" s="23"/>
      <c r="QOL77" s="23"/>
      <c r="QOM77" s="23"/>
      <c r="QON77" s="23"/>
      <c r="QOO77" s="23"/>
      <c r="QOP77" s="23"/>
      <c r="QOQ77" s="23"/>
      <c r="QOR77" s="23"/>
      <c r="QOS77" s="23"/>
      <c r="QOT77" s="23"/>
      <c r="QOU77" s="23"/>
      <c r="QOV77" s="23"/>
      <c r="QOW77" s="23"/>
      <c r="QOX77" s="23"/>
      <c r="QOY77" s="23"/>
      <c r="QOZ77" s="23"/>
      <c r="QPA77" s="23"/>
      <c r="QPB77" s="23"/>
      <c r="QPC77" s="23"/>
      <c r="QPD77" s="23"/>
      <c r="QPE77" s="23"/>
      <c r="QPF77" s="23"/>
      <c r="QPG77" s="23"/>
      <c r="QPH77" s="23"/>
      <c r="QPI77" s="23"/>
      <c r="QPJ77" s="23"/>
      <c r="QPK77" s="23"/>
      <c r="QPL77" s="23"/>
      <c r="QPM77" s="23"/>
      <c r="QPN77" s="23"/>
      <c r="QPO77" s="23"/>
      <c r="QPP77" s="23"/>
      <c r="QPQ77" s="23"/>
      <c r="QPR77" s="23"/>
      <c r="QPS77" s="23"/>
      <c r="QPT77" s="23"/>
      <c r="QPU77" s="23"/>
      <c r="QPV77" s="23"/>
      <c r="QPW77" s="23"/>
      <c r="QPX77" s="23"/>
      <c r="QPY77" s="23"/>
      <c r="QPZ77" s="23"/>
      <c r="QQA77" s="23"/>
      <c r="QQB77" s="23"/>
      <c r="QQC77" s="23"/>
      <c r="QQD77" s="23"/>
      <c r="QQE77" s="23"/>
      <c r="QQF77" s="23"/>
      <c r="QQG77" s="23"/>
      <c r="QQH77" s="23"/>
      <c r="QQI77" s="23"/>
      <c r="QQJ77" s="23"/>
      <c r="QQK77" s="23"/>
      <c r="QQL77" s="23"/>
      <c r="QQM77" s="23"/>
      <c r="QQN77" s="23"/>
      <c r="QQO77" s="23"/>
      <c r="QQP77" s="23"/>
      <c r="QQQ77" s="23"/>
      <c r="QQR77" s="23"/>
      <c r="QQS77" s="23"/>
      <c r="QQT77" s="23"/>
      <c r="QQU77" s="23"/>
      <c r="QQV77" s="23"/>
      <c r="QQW77" s="23"/>
      <c r="QQX77" s="23"/>
      <c r="QQY77" s="23"/>
      <c r="QQZ77" s="23"/>
      <c r="QRA77" s="23"/>
      <c r="QRB77" s="23"/>
      <c r="QRC77" s="23"/>
      <c r="QRD77" s="23"/>
      <c r="QRE77" s="23"/>
      <c r="QRF77" s="23"/>
      <c r="QRG77" s="23"/>
      <c r="QRH77" s="23"/>
      <c r="QRI77" s="23"/>
      <c r="QRJ77" s="23"/>
      <c r="QRK77" s="23"/>
      <c r="QRL77" s="23"/>
      <c r="QRM77" s="23"/>
      <c r="QRN77" s="23"/>
      <c r="QRO77" s="23"/>
      <c r="QRP77" s="23"/>
      <c r="QRQ77" s="23"/>
      <c r="QRR77" s="23"/>
      <c r="QRS77" s="23"/>
      <c r="QRT77" s="23"/>
      <c r="QRU77" s="23"/>
      <c r="QRV77" s="23"/>
      <c r="QRW77" s="23"/>
      <c r="QRX77" s="23"/>
      <c r="QRY77" s="23"/>
      <c r="QRZ77" s="23"/>
      <c r="QSA77" s="23"/>
      <c r="QSB77" s="23"/>
      <c r="QSC77" s="23"/>
      <c r="QSD77" s="23"/>
      <c r="QSE77" s="23"/>
      <c r="QSF77" s="23"/>
      <c r="QSG77" s="23"/>
      <c r="QSH77" s="23"/>
      <c r="QSI77" s="23"/>
      <c r="QSJ77" s="23"/>
      <c r="QSK77" s="23"/>
      <c r="QSL77" s="23"/>
      <c r="QSM77" s="23"/>
      <c r="QSN77" s="23"/>
      <c r="QSO77" s="23"/>
      <c r="QSP77" s="23"/>
      <c r="QSQ77" s="23"/>
      <c r="QSR77" s="23"/>
      <c r="QSS77" s="23"/>
      <c r="QST77" s="23"/>
      <c r="QSU77" s="23"/>
      <c r="QSV77" s="23"/>
      <c r="QSW77" s="23"/>
      <c r="QSX77" s="23"/>
      <c r="QSY77" s="23"/>
      <c r="QSZ77" s="23"/>
      <c r="QTA77" s="23"/>
      <c r="QTB77" s="23"/>
      <c r="QTC77" s="23"/>
      <c r="QTD77" s="23"/>
      <c r="QTE77" s="23"/>
      <c r="QTF77" s="23"/>
      <c r="QTG77" s="23"/>
      <c r="QTH77" s="23"/>
      <c r="QTI77" s="23"/>
      <c r="QTJ77" s="23"/>
      <c r="QTK77" s="23"/>
      <c r="QTL77" s="23"/>
      <c r="QTM77" s="23"/>
      <c r="QTN77" s="23"/>
      <c r="QTO77" s="23"/>
      <c r="QTP77" s="23"/>
      <c r="QTQ77" s="23"/>
      <c r="QTR77" s="23"/>
      <c r="QTS77" s="23"/>
      <c r="QTT77" s="23"/>
      <c r="QTU77" s="23"/>
      <c r="QTV77" s="23"/>
      <c r="QTW77" s="23"/>
      <c r="QTX77" s="23"/>
      <c r="QTY77" s="23"/>
      <c r="QTZ77" s="23"/>
      <c r="QUA77" s="23"/>
      <c r="QUB77" s="23"/>
      <c r="QUC77" s="23"/>
      <c r="QUD77" s="23"/>
      <c r="QUE77" s="23"/>
      <c r="QUF77" s="23"/>
      <c r="QUG77" s="23"/>
      <c r="QUH77" s="23"/>
      <c r="QUI77" s="23"/>
      <c r="QUJ77" s="23"/>
      <c r="QUK77" s="23"/>
      <c r="QUL77" s="23"/>
      <c r="QUM77" s="23"/>
      <c r="QUN77" s="23"/>
      <c r="QUO77" s="23"/>
      <c r="QUP77" s="23"/>
      <c r="QUQ77" s="23"/>
      <c r="QUR77" s="23"/>
      <c r="QUS77" s="23"/>
      <c r="QUT77" s="23"/>
      <c r="QUU77" s="23"/>
      <c r="QUV77" s="23"/>
      <c r="QUW77" s="23"/>
      <c r="QUX77" s="23"/>
      <c r="QUY77" s="23"/>
      <c r="QUZ77" s="23"/>
      <c r="QVA77" s="23"/>
      <c r="QVB77" s="23"/>
      <c r="QVC77" s="23"/>
      <c r="QVD77" s="23"/>
      <c r="QVE77" s="23"/>
      <c r="QVF77" s="23"/>
      <c r="QVG77" s="23"/>
      <c r="QVH77" s="23"/>
      <c r="QVI77" s="23"/>
      <c r="QVJ77" s="23"/>
      <c r="QVK77" s="23"/>
      <c r="QVL77" s="23"/>
      <c r="QVM77" s="23"/>
      <c r="QVN77" s="23"/>
      <c r="QVO77" s="23"/>
      <c r="QVP77" s="23"/>
      <c r="QVQ77" s="23"/>
      <c r="QVR77" s="23"/>
      <c r="QVS77" s="23"/>
      <c r="QVT77" s="23"/>
      <c r="QVU77" s="23"/>
      <c r="QVV77" s="23"/>
      <c r="QVW77" s="23"/>
      <c r="QVX77" s="23"/>
      <c r="QVY77" s="23"/>
      <c r="QVZ77" s="23"/>
      <c r="QWA77" s="23"/>
      <c r="QWB77" s="23"/>
      <c r="QWC77" s="23"/>
      <c r="QWD77" s="23"/>
      <c r="QWE77" s="23"/>
      <c r="QWF77" s="23"/>
      <c r="QWG77" s="23"/>
      <c r="QWH77" s="23"/>
      <c r="QWI77" s="23"/>
      <c r="QWJ77" s="23"/>
      <c r="QWK77" s="23"/>
      <c r="QWL77" s="23"/>
      <c r="QWM77" s="23"/>
      <c r="QWN77" s="23"/>
      <c r="QWO77" s="23"/>
      <c r="QWP77" s="23"/>
      <c r="QWQ77" s="23"/>
      <c r="QWR77" s="23"/>
      <c r="QWS77" s="23"/>
      <c r="QWT77" s="23"/>
      <c r="QWU77" s="23"/>
      <c r="QWV77" s="23"/>
      <c r="QWW77" s="23"/>
      <c r="QWX77" s="23"/>
      <c r="QWY77" s="23"/>
      <c r="QWZ77" s="23"/>
      <c r="QXA77" s="23"/>
      <c r="QXB77" s="23"/>
      <c r="QXC77" s="23"/>
      <c r="QXD77" s="23"/>
      <c r="QXE77" s="23"/>
      <c r="QXF77" s="23"/>
      <c r="QXG77" s="23"/>
      <c r="QXH77" s="23"/>
      <c r="QXI77" s="23"/>
      <c r="QXJ77" s="23"/>
      <c r="QXK77" s="23"/>
      <c r="QXL77" s="23"/>
      <c r="QXM77" s="23"/>
      <c r="QXN77" s="23"/>
      <c r="QXO77" s="23"/>
      <c r="QXP77" s="23"/>
      <c r="QXQ77" s="23"/>
      <c r="QXR77" s="23"/>
      <c r="QXS77" s="23"/>
      <c r="QXT77" s="23"/>
      <c r="QXU77" s="23"/>
      <c r="QXV77" s="23"/>
      <c r="QXW77" s="23"/>
      <c r="QXX77" s="23"/>
      <c r="QXY77" s="23"/>
      <c r="QXZ77" s="23"/>
      <c r="QYA77" s="23"/>
      <c r="QYB77" s="23"/>
      <c r="QYC77" s="23"/>
      <c r="QYD77" s="23"/>
      <c r="QYE77" s="23"/>
      <c r="QYF77" s="23"/>
      <c r="QYG77" s="23"/>
      <c r="QYH77" s="23"/>
      <c r="QYI77" s="23"/>
      <c r="QYJ77" s="23"/>
      <c r="QYK77" s="23"/>
      <c r="QYL77" s="23"/>
      <c r="QYM77" s="23"/>
      <c r="QYN77" s="23"/>
      <c r="QYO77" s="23"/>
      <c r="QYP77" s="23"/>
      <c r="QYQ77" s="23"/>
      <c r="QYR77" s="23"/>
      <c r="QYS77" s="23"/>
      <c r="QYT77" s="23"/>
      <c r="QYU77" s="23"/>
      <c r="QYV77" s="23"/>
      <c r="QYW77" s="23"/>
      <c r="QYX77" s="23"/>
      <c r="QYY77" s="23"/>
      <c r="QYZ77" s="23"/>
      <c r="QZA77" s="23"/>
      <c r="QZB77" s="23"/>
      <c r="QZC77" s="23"/>
      <c r="QZD77" s="23"/>
      <c r="QZE77" s="23"/>
      <c r="QZF77" s="23"/>
      <c r="QZG77" s="23"/>
      <c r="QZH77" s="23"/>
      <c r="QZI77" s="23"/>
      <c r="QZJ77" s="23"/>
      <c r="QZK77" s="23"/>
      <c r="QZL77" s="23"/>
      <c r="QZM77" s="23"/>
      <c r="QZN77" s="23"/>
      <c r="QZO77" s="23"/>
      <c r="QZP77" s="23"/>
      <c r="QZQ77" s="23"/>
      <c r="QZR77" s="23"/>
      <c r="QZS77" s="23"/>
      <c r="QZT77" s="23"/>
      <c r="QZU77" s="23"/>
      <c r="QZV77" s="23"/>
      <c r="QZW77" s="23"/>
      <c r="QZX77" s="23"/>
      <c r="QZY77" s="23"/>
      <c r="QZZ77" s="23"/>
      <c r="RAA77" s="23"/>
      <c r="RAB77" s="23"/>
      <c r="RAC77" s="23"/>
      <c r="RAD77" s="23"/>
      <c r="RAE77" s="23"/>
      <c r="RAF77" s="23"/>
      <c r="RAG77" s="23"/>
      <c r="RAH77" s="23"/>
      <c r="RAI77" s="23"/>
      <c r="RAJ77" s="23"/>
      <c r="RAK77" s="23"/>
      <c r="RAL77" s="23"/>
      <c r="RAM77" s="23"/>
      <c r="RAN77" s="23"/>
      <c r="RAO77" s="23"/>
      <c r="RAP77" s="23"/>
      <c r="RAQ77" s="23"/>
      <c r="RAR77" s="23"/>
      <c r="RAS77" s="23"/>
      <c r="RAT77" s="23"/>
      <c r="RAU77" s="23"/>
      <c r="RAV77" s="23"/>
      <c r="RAW77" s="23"/>
      <c r="RAX77" s="23"/>
      <c r="RAY77" s="23"/>
      <c r="RAZ77" s="23"/>
      <c r="RBA77" s="23"/>
      <c r="RBB77" s="23"/>
      <c r="RBC77" s="23"/>
      <c r="RBD77" s="23"/>
      <c r="RBE77" s="23"/>
      <c r="RBF77" s="23"/>
      <c r="RBG77" s="23"/>
      <c r="RBH77" s="23"/>
      <c r="RBI77" s="23"/>
      <c r="RBJ77" s="23"/>
      <c r="RBK77" s="23"/>
      <c r="RBL77" s="23"/>
      <c r="RBM77" s="23"/>
      <c r="RBN77" s="23"/>
      <c r="RBO77" s="23"/>
      <c r="RBP77" s="23"/>
      <c r="RBQ77" s="23"/>
      <c r="RBR77" s="23"/>
      <c r="RBS77" s="23"/>
      <c r="RBT77" s="23"/>
      <c r="RBU77" s="23"/>
      <c r="RBV77" s="23"/>
      <c r="RBW77" s="23"/>
      <c r="RBX77" s="23"/>
      <c r="RBY77" s="23"/>
      <c r="RBZ77" s="23"/>
      <c r="RCA77" s="23"/>
      <c r="RCB77" s="23"/>
      <c r="RCC77" s="23"/>
      <c r="RCD77" s="23"/>
      <c r="RCE77" s="23"/>
      <c r="RCF77" s="23"/>
      <c r="RCG77" s="23"/>
      <c r="RCH77" s="23"/>
      <c r="RCI77" s="23"/>
      <c r="RCJ77" s="23"/>
      <c r="RCK77" s="23"/>
      <c r="RCL77" s="23"/>
      <c r="RCM77" s="23"/>
      <c r="RCN77" s="23"/>
      <c r="RCO77" s="23"/>
      <c r="RCP77" s="23"/>
      <c r="RCQ77" s="23"/>
      <c r="RCR77" s="23"/>
      <c r="RCS77" s="23"/>
      <c r="RCT77" s="23"/>
      <c r="RCU77" s="23"/>
      <c r="RCV77" s="23"/>
      <c r="RCW77" s="23"/>
      <c r="RCX77" s="23"/>
      <c r="RCY77" s="23"/>
      <c r="RCZ77" s="23"/>
      <c r="RDA77" s="23"/>
      <c r="RDB77" s="23"/>
      <c r="RDC77" s="23"/>
      <c r="RDD77" s="23"/>
      <c r="RDE77" s="23"/>
      <c r="RDF77" s="23"/>
      <c r="RDG77" s="23"/>
      <c r="RDH77" s="23"/>
      <c r="RDI77" s="23"/>
      <c r="RDJ77" s="23"/>
      <c r="RDK77" s="23"/>
      <c r="RDL77" s="23"/>
      <c r="RDM77" s="23"/>
      <c r="RDN77" s="23"/>
      <c r="RDO77" s="23"/>
      <c r="RDP77" s="23"/>
      <c r="RDQ77" s="23"/>
      <c r="RDR77" s="23"/>
      <c r="RDS77" s="23"/>
      <c r="RDT77" s="23"/>
      <c r="RDU77" s="23"/>
      <c r="RDV77" s="23"/>
      <c r="RDW77" s="23"/>
      <c r="RDX77" s="23"/>
      <c r="RDY77" s="23"/>
      <c r="RDZ77" s="23"/>
      <c r="REA77" s="23"/>
      <c r="REB77" s="23"/>
      <c r="REC77" s="23"/>
      <c r="RED77" s="23"/>
      <c r="REE77" s="23"/>
      <c r="REF77" s="23"/>
      <c r="REG77" s="23"/>
      <c r="REH77" s="23"/>
      <c r="REI77" s="23"/>
      <c r="REJ77" s="23"/>
      <c r="REK77" s="23"/>
      <c r="REL77" s="23"/>
      <c r="REM77" s="23"/>
      <c r="REN77" s="23"/>
      <c r="REO77" s="23"/>
      <c r="REP77" s="23"/>
      <c r="REQ77" s="23"/>
      <c r="RER77" s="23"/>
      <c r="RES77" s="23"/>
      <c r="RET77" s="23"/>
      <c r="REU77" s="23"/>
      <c r="REV77" s="23"/>
      <c r="REW77" s="23"/>
      <c r="REX77" s="23"/>
      <c r="REY77" s="23"/>
      <c r="REZ77" s="23"/>
      <c r="RFA77" s="23"/>
      <c r="RFB77" s="23"/>
      <c r="RFC77" s="23"/>
      <c r="RFD77" s="23"/>
      <c r="RFE77" s="23"/>
      <c r="RFF77" s="23"/>
      <c r="RFG77" s="23"/>
      <c r="RFH77" s="23"/>
      <c r="RFI77" s="23"/>
      <c r="RFJ77" s="23"/>
      <c r="RFK77" s="23"/>
      <c r="RFL77" s="23"/>
      <c r="RFM77" s="23"/>
      <c r="RFN77" s="23"/>
      <c r="RFO77" s="23"/>
      <c r="RFP77" s="23"/>
      <c r="RFQ77" s="23"/>
      <c r="RFR77" s="23"/>
      <c r="RFS77" s="23"/>
      <c r="RFT77" s="23"/>
      <c r="RFU77" s="23"/>
      <c r="RFV77" s="23"/>
      <c r="RFW77" s="23"/>
      <c r="RFX77" s="23"/>
      <c r="RFY77" s="23"/>
      <c r="RFZ77" s="23"/>
      <c r="RGA77" s="23"/>
      <c r="RGB77" s="23"/>
      <c r="RGC77" s="23"/>
      <c r="RGD77" s="23"/>
      <c r="RGE77" s="23"/>
      <c r="RGF77" s="23"/>
      <c r="RGG77" s="23"/>
      <c r="RGH77" s="23"/>
      <c r="RGI77" s="23"/>
      <c r="RGJ77" s="23"/>
      <c r="RGK77" s="23"/>
      <c r="RGL77" s="23"/>
      <c r="RGM77" s="23"/>
      <c r="RGN77" s="23"/>
      <c r="RGO77" s="23"/>
      <c r="RGP77" s="23"/>
      <c r="RGQ77" s="23"/>
      <c r="RGR77" s="23"/>
      <c r="RGS77" s="23"/>
      <c r="RGT77" s="23"/>
      <c r="RGU77" s="23"/>
      <c r="RGV77" s="23"/>
      <c r="RGW77" s="23"/>
      <c r="RGX77" s="23"/>
      <c r="RGY77" s="23"/>
      <c r="RGZ77" s="23"/>
      <c r="RHA77" s="23"/>
      <c r="RHB77" s="23"/>
      <c r="RHC77" s="23"/>
      <c r="RHD77" s="23"/>
      <c r="RHE77" s="23"/>
      <c r="RHF77" s="23"/>
      <c r="RHG77" s="23"/>
      <c r="RHH77" s="23"/>
      <c r="RHI77" s="23"/>
      <c r="RHJ77" s="23"/>
      <c r="RHK77" s="23"/>
      <c r="RHL77" s="23"/>
      <c r="RHM77" s="23"/>
      <c r="RHN77" s="23"/>
      <c r="RHO77" s="23"/>
      <c r="RHP77" s="23"/>
      <c r="RHQ77" s="23"/>
      <c r="RHR77" s="23"/>
      <c r="RHS77" s="23"/>
      <c r="RHT77" s="23"/>
      <c r="RHU77" s="23"/>
      <c r="RHV77" s="23"/>
      <c r="RHW77" s="23"/>
      <c r="RHX77" s="23"/>
      <c r="RHY77" s="23"/>
      <c r="RHZ77" s="23"/>
      <c r="RIA77" s="23"/>
      <c r="RIB77" s="23"/>
      <c r="RIC77" s="23"/>
      <c r="RID77" s="23"/>
      <c r="RIE77" s="23"/>
      <c r="RIF77" s="23"/>
      <c r="RIG77" s="23"/>
      <c r="RIH77" s="23"/>
      <c r="RII77" s="23"/>
      <c r="RIJ77" s="23"/>
      <c r="RIK77" s="23"/>
      <c r="RIL77" s="23"/>
      <c r="RIM77" s="23"/>
      <c r="RIN77" s="23"/>
      <c r="RIO77" s="23"/>
      <c r="RIP77" s="23"/>
      <c r="RIQ77" s="23"/>
      <c r="RIR77" s="23"/>
      <c r="RIS77" s="23"/>
      <c r="RIT77" s="23"/>
      <c r="RIU77" s="23"/>
      <c r="RIV77" s="23"/>
      <c r="RIW77" s="23"/>
      <c r="RIX77" s="23"/>
      <c r="RIY77" s="23"/>
      <c r="RIZ77" s="23"/>
      <c r="RJA77" s="23"/>
      <c r="RJB77" s="23"/>
      <c r="RJC77" s="23"/>
      <c r="RJD77" s="23"/>
      <c r="RJE77" s="23"/>
      <c r="RJF77" s="23"/>
      <c r="RJG77" s="23"/>
      <c r="RJH77" s="23"/>
      <c r="RJI77" s="23"/>
      <c r="RJJ77" s="23"/>
      <c r="RJK77" s="23"/>
      <c r="RJL77" s="23"/>
      <c r="RJM77" s="23"/>
      <c r="RJN77" s="23"/>
      <c r="RJO77" s="23"/>
      <c r="RJP77" s="23"/>
      <c r="RJQ77" s="23"/>
      <c r="RJR77" s="23"/>
      <c r="RJS77" s="23"/>
      <c r="RJT77" s="23"/>
      <c r="RJU77" s="23"/>
      <c r="RJV77" s="23"/>
      <c r="RJW77" s="23"/>
      <c r="RJX77" s="23"/>
      <c r="RJY77" s="23"/>
      <c r="RJZ77" s="23"/>
      <c r="RKA77" s="23"/>
      <c r="RKB77" s="23"/>
      <c r="RKC77" s="23"/>
      <c r="RKD77" s="23"/>
      <c r="RKE77" s="23"/>
      <c r="RKF77" s="23"/>
      <c r="RKG77" s="23"/>
      <c r="RKH77" s="23"/>
      <c r="RKI77" s="23"/>
      <c r="RKJ77" s="23"/>
      <c r="RKK77" s="23"/>
      <c r="RKL77" s="23"/>
      <c r="RKM77" s="23"/>
      <c r="RKN77" s="23"/>
      <c r="RKO77" s="23"/>
      <c r="RKP77" s="23"/>
      <c r="RKQ77" s="23"/>
      <c r="RKR77" s="23"/>
      <c r="RKS77" s="23"/>
      <c r="RKT77" s="23"/>
      <c r="RKU77" s="23"/>
      <c r="RKV77" s="23"/>
      <c r="RKW77" s="23"/>
      <c r="RKX77" s="23"/>
      <c r="RKY77" s="23"/>
      <c r="RKZ77" s="23"/>
      <c r="RLA77" s="23"/>
      <c r="RLB77" s="23"/>
      <c r="RLC77" s="23"/>
      <c r="RLD77" s="23"/>
      <c r="RLE77" s="23"/>
      <c r="RLF77" s="23"/>
      <c r="RLG77" s="23"/>
      <c r="RLH77" s="23"/>
      <c r="RLI77" s="23"/>
      <c r="RLJ77" s="23"/>
      <c r="RLK77" s="23"/>
      <c r="RLL77" s="23"/>
      <c r="RLM77" s="23"/>
      <c r="RLN77" s="23"/>
      <c r="RLO77" s="23"/>
      <c r="RLP77" s="23"/>
      <c r="RLQ77" s="23"/>
      <c r="RLR77" s="23"/>
      <c r="RLS77" s="23"/>
      <c r="RLT77" s="23"/>
      <c r="RLU77" s="23"/>
      <c r="RLV77" s="23"/>
      <c r="RLW77" s="23"/>
      <c r="RLX77" s="23"/>
      <c r="RLY77" s="23"/>
      <c r="RLZ77" s="23"/>
      <c r="RMA77" s="23"/>
      <c r="RMB77" s="23"/>
      <c r="RMC77" s="23"/>
      <c r="RMD77" s="23"/>
      <c r="RME77" s="23"/>
      <c r="RMF77" s="23"/>
      <c r="RMG77" s="23"/>
      <c r="RMH77" s="23"/>
      <c r="RMI77" s="23"/>
      <c r="RMJ77" s="23"/>
      <c r="RMK77" s="23"/>
      <c r="RML77" s="23"/>
      <c r="RMM77" s="23"/>
      <c r="RMN77" s="23"/>
      <c r="RMO77" s="23"/>
      <c r="RMP77" s="23"/>
      <c r="RMQ77" s="23"/>
      <c r="RMR77" s="23"/>
      <c r="RMS77" s="23"/>
      <c r="RMT77" s="23"/>
      <c r="RMU77" s="23"/>
      <c r="RMV77" s="23"/>
      <c r="RMW77" s="23"/>
      <c r="RMX77" s="23"/>
      <c r="RMY77" s="23"/>
      <c r="RMZ77" s="23"/>
      <c r="RNA77" s="23"/>
      <c r="RNB77" s="23"/>
      <c r="RNC77" s="23"/>
      <c r="RND77" s="23"/>
      <c r="RNE77" s="23"/>
      <c r="RNF77" s="23"/>
      <c r="RNG77" s="23"/>
      <c r="RNH77" s="23"/>
      <c r="RNI77" s="23"/>
      <c r="RNJ77" s="23"/>
      <c r="RNK77" s="23"/>
      <c r="RNL77" s="23"/>
      <c r="RNM77" s="23"/>
      <c r="RNN77" s="23"/>
      <c r="RNO77" s="23"/>
      <c r="RNP77" s="23"/>
      <c r="RNQ77" s="23"/>
      <c r="RNR77" s="23"/>
      <c r="RNS77" s="23"/>
      <c r="RNT77" s="23"/>
      <c r="RNU77" s="23"/>
      <c r="RNV77" s="23"/>
      <c r="RNW77" s="23"/>
      <c r="RNX77" s="23"/>
      <c r="RNY77" s="23"/>
      <c r="RNZ77" s="23"/>
      <c r="ROA77" s="23"/>
      <c r="ROB77" s="23"/>
      <c r="ROC77" s="23"/>
      <c r="ROD77" s="23"/>
      <c r="ROE77" s="23"/>
      <c r="ROF77" s="23"/>
      <c r="ROG77" s="23"/>
      <c r="ROH77" s="23"/>
      <c r="ROI77" s="23"/>
      <c r="ROJ77" s="23"/>
      <c r="ROK77" s="23"/>
      <c r="ROL77" s="23"/>
      <c r="ROM77" s="23"/>
      <c r="RON77" s="23"/>
      <c r="ROO77" s="23"/>
      <c r="ROP77" s="23"/>
      <c r="ROQ77" s="23"/>
      <c r="ROR77" s="23"/>
      <c r="ROS77" s="23"/>
      <c r="ROT77" s="23"/>
      <c r="ROU77" s="23"/>
      <c r="ROV77" s="23"/>
      <c r="ROW77" s="23"/>
      <c r="ROX77" s="23"/>
      <c r="ROY77" s="23"/>
      <c r="ROZ77" s="23"/>
      <c r="RPA77" s="23"/>
      <c r="RPB77" s="23"/>
      <c r="RPC77" s="23"/>
      <c r="RPD77" s="23"/>
      <c r="RPE77" s="23"/>
      <c r="RPF77" s="23"/>
      <c r="RPG77" s="23"/>
      <c r="RPH77" s="23"/>
      <c r="RPI77" s="23"/>
      <c r="RPJ77" s="23"/>
      <c r="RPK77" s="23"/>
      <c r="RPL77" s="23"/>
      <c r="RPM77" s="23"/>
      <c r="RPN77" s="23"/>
      <c r="RPO77" s="23"/>
      <c r="RPP77" s="23"/>
      <c r="RPQ77" s="23"/>
      <c r="RPR77" s="23"/>
      <c r="RPS77" s="23"/>
      <c r="RPT77" s="23"/>
      <c r="RPU77" s="23"/>
      <c r="RPV77" s="23"/>
      <c r="RPW77" s="23"/>
      <c r="RPX77" s="23"/>
      <c r="RPY77" s="23"/>
      <c r="RPZ77" s="23"/>
      <c r="RQA77" s="23"/>
      <c r="RQB77" s="23"/>
      <c r="RQC77" s="23"/>
      <c r="RQD77" s="23"/>
      <c r="RQE77" s="23"/>
      <c r="RQF77" s="23"/>
      <c r="RQG77" s="23"/>
      <c r="RQH77" s="23"/>
      <c r="RQI77" s="23"/>
      <c r="RQJ77" s="23"/>
      <c r="RQK77" s="23"/>
      <c r="RQL77" s="23"/>
      <c r="RQM77" s="23"/>
      <c r="RQN77" s="23"/>
      <c r="RQO77" s="23"/>
      <c r="RQP77" s="23"/>
      <c r="RQQ77" s="23"/>
      <c r="RQR77" s="23"/>
      <c r="RQS77" s="23"/>
      <c r="RQT77" s="23"/>
      <c r="RQU77" s="23"/>
      <c r="RQV77" s="23"/>
      <c r="RQW77" s="23"/>
      <c r="RQX77" s="23"/>
      <c r="RQY77" s="23"/>
      <c r="RQZ77" s="23"/>
      <c r="RRA77" s="23"/>
      <c r="RRB77" s="23"/>
      <c r="RRC77" s="23"/>
      <c r="RRD77" s="23"/>
      <c r="RRE77" s="23"/>
      <c r="RRF77" s="23"/>
      <c r="RRG77" s="23"/>
      <c r="RRH77" s="23"/>
      <c r="RRI77" s="23"/>
      <c r="RRJ77" s="23"/>
      <c r="RRK77" s="23"/>
      <c r="RRL77" s="23"/>
      <c r="RRM77" s="23"/>
      <c r="RRN77" s="23"/>
      <c r="RRO77" s="23"/>
      <c r="RRP77" s="23"/>
      <c r="RRQ77" s="23"/>
      <c r="RRR77" s="23"/>
      <c r="RRS77" s="23"/>
      <c r="RRT77" s="23"/>
      <c r="RRU77" s="23"/>
      <c r="RRV77" s="23"/>
      <c r="RRW77" s="23"/>
      <c r="RRX77" s="23"/>
      <c r="RRY77" s="23"/>
      <c r="RRZ77" s="23"/>
      <c r="RSA77" s="23"/>
      <c r="RSB77" s="23"/>
      <c r="RSC77" s="23"/>
      <c r="RSD77" s="23"/>
      <c r="RSE77" s="23"/>
      <c r="RSF77" s="23"/>
      <c r="RSG77" s="23"/>
      <c r="RSH77" s="23"/>
      <c r="RSI77" s="23"/>
      <c r="RSJ77" s="23"/>
      <c r="RSK77" s="23"/>
      <c r="RSL77" s="23"/>
      <c r="RSM77" s="23"/>
      <c r="RSN77" s="23"/>
      <c r="RSO77" s="23"/>
      <c r="RSP77" s="23"/>
      <c r="RSQ77" s="23"/>
      <c r="RSR77" s="23"/>
      <c r="RSS77" s="23"/>
      <c r="RST77" s="23"/>
      <c r="RSU77" s="23"/>
      <c r="RSV77" s="23"/>
      <c r="RSW77" s="23"/>
      <c r="RSX77" s="23"/>
      <c r="RSY77" s="23"/>
      <c r="RSZ77" s="23"/>
      <c r="RTA77" s="23"/>
      <c r="RTB77" s="23"/>
      <c r="RTC77" s="23"/>
      <c r="RTD77" s="23"/>
      <c r="RTE77" s="23"/>
      <c r="RTF77" s="23"/>
      <c r="RTG77" s="23"/>
      <c r="RTH77" s="23"/>
      <c r="RTI77" s="23"/>
      <c r="RTJ77" s="23"/>
      <c r="RTK77" s="23"/>
      <c r="RTL77" s="23"/>
      <c r="RTM77" s="23"/>
      <c r="RTN77" s="23"/>
      <c r="RTO77" s="23"/>
      <c r="RTP77" s="23"/>
      <c r="RTQ77" s="23"/>
      <c r="RTR77" s="23"/>
      <c r="RTS77" s="23"/>
      <c r="RTT77" s="23"/>
      <c r="RTU77" s="23"/>
      <c r="RTV77" s="23"/>
      <c r="RTW77" s="23"/>
      <c r="RTX77" s="23"/>
      <c r="RTY77" s="23"/>
      <c r="RTZ77" s="23"/>
      <c r="RUA77" s="23"/>
      <c r="RUB77" s="23"/>
      <c r="RUC77" s="23"/>
      <c r="RUD77" s="23"/>
      <c r="RUE77" s="23"/>
      <c r="RUF77" s="23"/>
      <c r="RUG77" s="23"/>
      <c r="RUH77" s="23"/>
      <c r="RUI77" s="23"/>
      <c r="RUJ77" s="23"/>
      <c r="RUK77" s="23"/>
      <c r="RUL77" s="23"/>
      <c r="RUM77" s="23"/>
      <c r="RUN77" s="23"/>
      <c r="RUO77" s="23"/>
      <c r="RUP77" s="23"/>
      <c r="RUQ77" s="23"/>
      <c r="RUR77" s="23"/>
      <c r="RUS77" s="23"/>
      <c r="RUT77" s="23"/>
      <c r="RUU77" s="23"/>
      <c r="RUV77" s="23"/>
      <c r="RUW77" s="23"/>
      <c r="RUX77" s="23"/>
      <c r="RUY77" s="23"/>
      <c r="RUZ77" s="23"/>
      <c r="RVA77" s="23"/>
      <c r="RVB77" s="23"/>
      <c r="RVC77" s="23"/>
      <c r="RVD77" s="23"/>
      <c r="RVE77" s="23"/>
      <c r="RVF77" s="23"/>
      <c r="RVG77" s="23"/>
      <c r="RVH77" s="23"/>
      <c r="RVI77" s="23"/>
      <c r="RVJ77" s="23"/>
      <c r="RVK77" s="23"/>
      <c r="RVL77" s="23"/>
      <c r="RVM77" s="23"/>
      <c r="RVN77" s="23"/>
      <c r="RVO77" s="23"/>
      <c r="RVP77" s="23"/>
      <c r="RVQ77" s="23"/>
      <c r="RVR77" s="23"/>
      <c r="RVS77" s="23"/>
      <c r="RVT77" s="23"/>
      <c r="RVU77" s="23"/>
      <c r="RVV77" s="23"/>
      <c r="RVW77" s="23"/>
      <c r="RVX77" s="23"/>
      <c r="RVY77" s="23"/>
      <c r="RVZ77" s="23"/>
      <c r="RWA77" s="23"/>
      <c r="RWB77" s="23"/>
      <c r="RWC77" s="23"/>
      <c r="RWD77" s="23"/>
      <c r="RWE77" s="23"/>
      <c r="RWF77" s="23"/>
      <c r="RWG77" s="23"/>
      <c r="RWH77" s="23"/>
      <c r="RWI77" s="23"/>
      <c r="RWJ77" s="23"/>
      <c r="RWK77" s="23"/>
      <c r="RWL77" s="23"/>
      <c r="RWM77" s="23"/>
      <c r="RWN77" s="23"/>
      <c r="RWO77" s="23"/>
      <c r="RWP77" s="23"/>
      <c r="RWQ77" s="23"/>
      <c r="RWR77" s="23"/>
      <c r="RWS77" s="23"/>
      <c r="RWT77" s="23"/>
      <c r="RWU77" s="23"/>
      <c r="RWV77" s="23"/>
      <c r="RWW77" s="23"/>
      <c r="RWX77" s="23"/>
      <c r="RWY77" s="23"/>
      <c r="RWZ77" s="23"/>
      <c r="RXA77" s="23"/>
      <c r="RXB77" s="23"/>
      <c r="RXC77" s="23"/>
      <c r="RXD77" s="23"/>
      <c r="RXE77" s="23"/>
      <c r="RXF77" s="23"/>
      <c r="RXG77" s="23"/>
      <c r="RXH77" s="23"/>
      <c r="RXI77" s="23"/>
      <c r="RXJ77" s="23"/>
      <c r="RXK77" s="23"/>
      <c r="RXL77" s="23"/>
      <c r="RXM77" s="23"/>
      <c r="RXN77" s="23"/>
      <c r="RXO77" s="23"/>
      <c r="RXP77" s="23"/>
      <c r="RXQ77" s="23"/>
      <c r="RXR77" s="23"/>
      <c r="RXS77" s="23"/>
      <c r="RXT77" s="23"/>
      <c r="RXU77" s="23"/>
      <c r="RXV77" s="23"/>
      <c r="RXW77" s="23"/>
      <c r="RXX77" s="23"/>
      <c r="RXY77" s="23"/>
      <c r="RXZ77" s="23"/>
      <c r="RYA77" s="23"/>
      <c r="RYB77" s="23"/>
      <c r="RYC77" s="23"/>
      <c r="RYD77" s="23"/>
      <c r="RYE77" s="23"/>
      <c r="RYF77" s="23"/>
      <c r="RYG77" s="23"/>
      <c r="RYH77" s="23"/>
      <c r="RYI77" s="23"/>
      <c r="RYJ77" s="23"/>
      <c r="RYK77" s="23"/>
      <c r="RYL77" s="23"/>
      <c r="RYM77" s="23"/>
      <c r="RYN77" s="23"/>
      <c r="RYO77" s="23"/>
      <c r="RYP77" s="23"/>
      <c r="RYQ77" s="23"/>
      <c r="RYR77" s="23"/>
      <c r="RYS77" s="23"/>
      <c r="RYT77" s="23"/>
      <c r="RYU77" s="23"/>
      <c r="RYV77" s="23"/>
      <c r="RYW77" s="23"/>
      <c r="RYX77" s="23"/>
      <c r="RYY77" s="23"/>
      <c r="RYZ77" s="23"/>
      <c r="RZA77" s="23"/>
      <c r="RZB77" s="23"/>
      <c r="RZC77" s="23"/>
      <c r="RZD77" s="23"/>
      <c r="RZE77" s="23"/>
      <c r="RZF77" s="23"/>
      <c r="RZG77" s="23"/>
      <c r="RZH77" s="23"/>
      <c r="RZI77" s="23"/>
      <c r="RZJ77" s="23"/>
      <c r="RZK77" s="23"/>
      <c r="RZL77" s="23"/>
      <c r="RZM77" s="23"/>
      <c r="RZN77" s="23"/>
      <c r="RZO77" s="23"/>
      <c r="RZP77" s="23"/>
      <c r="RZQ77" s="23"/>
      <c r="RZR77" s="23"/>
      <c r="RZS77" s="23"/>
      <c r="RZT77" s="23"/>
      <c r="RZU77" s="23"/>
      <c r="RZV77" s="23"/>
      <c r="RZW77" s="23"/>
      <c r="RZX77" s="23"/>
      <c r="RZY77" s="23"/>
      <c r="RZZ77" s="23"/>
      <c r="SAA77" s="23"/>
      <c r="SAB77" s="23"/>
      <c r="SAC77" s="23"/>
      <c r="SAD77" s="23"/>
      <c r="SAE77" s="23"/>
      <c r="SAF77" s="23"/>
      <c r="SAG77" s="23"/>
      <c r="SAH77" s="23"/>
      <c r="SAI77" s="23"/>
      <c r="SAJ77" s="23"/>
      <c r="SAK77" s="23"/>
      <c r="SAL77" s="23"/>
      <c r="SAM77" s="23"/>
      <c r="SAN77" s="23"/>
      <c r="SAO77" s="23"/>
      <c r="SAP77" s="23"/>
      <c r="SAQ77" s="23"/>
      <c r="SAR77" s="23"/>
      <c r="SAS77" s="23"/>
      <c r="SAT77" s="23"/>
      <c r="SAU77" s="23"/>
      <c r="SAV77" s="23"/>
      <c r="SAW77" s="23"/>
      <c r="SAX77" s="23"/>
      <c r="SAY77" s="23"/>
      <c r="SAZ77" s="23"/>
      <c r="SBA77" s="23"/>
      <c r="SBB77" s="23"/>
      <c r="SBC77" s="23"/>
      <c r="SBD77" s="23"/>
      <c r="SBE77" s="23"/>
      <c r="SBF77" s="23"/>
      <c r="SBG77" s="23"/>
      <c r="SBH77" s="23"/>
      <c r="SBI77" s="23"/>
      <c r="SBJ77" s="23"/>
      <c r="SBK77" s="23"/>
      <c r="SBL77" s="23"/>
      <c r="SBM77" s="23"/>
      <c r="SBN77" s="23"/>
      <c r="SBO77" s="23"/>
      <c r="SBP77" s="23"/>
      <c r="SBQ77" s="23"/>
      <c r="SBR77" s="23"/>
      <c r="SBS77" s="23"/>
      <c r="SBT77" s="23"/>
      <c r="SBU77" s="23"/>
      <c r="SBV77" s="23"/>
      <c r="SBW77" s="23"/>
      <c r="SBX77" s="23"/>
      <c r="SBY77" s="23"/>
      <c r="SBZ77" s="23"/>
      <c r="SCA77" s="23"/>
      <c r="SCB77" s="23"/>
      <c r="SCC77" s="23"/>
      <c r="SCD77" s="23"/>
      <c r="SCE77" s="23"/>
      <c r="SCF77" s="23"/>
      <c r="SCG77" s="23"/>
      <c r="SCH77" s="23"/>
      <c r="SCI77" s="23"/>
      <c r="SCJ77" s="23"/>
      <c r="SCK77" s="23"/>
      <c r="SCL77" s="23"/>
      <c r="SCM77" s="23"/>
      <c r="SCN77" s="23"/>
      <c r="SCO77" s="23"/>
      <c r="SCP77" s="23"/>
      <c r="SCQ77" s="23"/>
      <c r="SCR77" s="23"/>
      <c r="SCS77" s="23"/>
      <c r="SCT77" s="23"/>
      <c r="SCU77" s="23"/>
      <c r="SCV77" s="23"/>
      <c r="SCW77" s="23"/>
      <c r="SCX77" s="23"/>
      <c r="SCY77" s="23"/>
      <c r="SCZ77" s="23"/>
      <c r="SDA77" s="23"/>
      <c r="SDB77" s="23"/>
      <c r="SDC77" s="23"/>
      <c r="SDD77" s="23"/>
      <c r="SDE77" s="23"/>
      <c r="SDF77" s="23"/>
      <c r="SDG77" s="23"/>
      <c r="SDH77" s="23"/>
      <c r="SDI77" s="23"/>
      <c r="SDJ77" s="23"/>
      <c r="SDK77" s="23"/>
      <c r="SDL77" s="23"/>
      <c r="SDM77" s="23"/>
      <c r="SDN77" s="23"/>
      <c r="SDO77" s="23"/>
      <c r="SDP77" s="23"/>
      <c r="SDQ77" s="23"/>
      <c r="SDR77" s="23"/>
      <c r="SDS77" s="23"/>
      <c r="SDT77" s="23"/>
      <c r="SDU77" s="23"/>
      <c r="SDV77" s="23"/>
      <c r="SDW77" s="23"/>
      <c r="SDX77" s="23"/>
      <c r="SDY77" s="23"/>
      <c r="SDZ77" s="23"/>
      <c r="SEA77" s="23"/>
      <c r="SEB77" s="23"/>
      <c r="SEC77" s="23"/>
      <c r="SED77" s="23"/>
      <c r="SEE77" s="23"/>
      <c r="SEF77" s="23"/>
      <c r="SEG77" s="23"/>
      <c r="SEH77" s="23"/>
      <c r="SEI77" s="23"/>
      <c r="SEJ77" s="23"/>
      <c r="SEK77" s="23"/>
      <c r="SEL77" s="23"/>
      <c r="SEM77" s="23"/>
      <c r="SEN77" s="23"/>
      <c r="SEO77" s="23"/>
      <c r="SEP77" s="23"/>
      <c r="SEQ77" s="23"/>
      <c r="SER77" s="23"/>
      <c r="SES77" s="23"/>
      <c r="SET77" s="23"/>
      <c r="SEU77" s="23"/>
      <c r="SEV77" s="23"/>
      <c r="SEW77" s="23"/>
      <c r="SEX77" s="23"/>
      <c r="SEY77" s="23"/>
      <c r="SEZ77" s="23"/>
      <c r="SFA77" s="23"/>
      <c r="SFB77" s="23"/>
      <c r="SFC77" s="23"/>
      <c r="SFD77" s="23"/>
      <c r="SFE77" s="23"/>
      <c r="SFF77" s="23"/>
      <c r="SFG77" s="23"/>
      <c r="SFH77" s="23"/>
      <c r="SFI77" s="23"/>
      <c r="SFJ77" s="23"/>
      <c r="SFK77" s="23"/>
      <c r="SFL77" s="23"/>
      <c r="SFM77" s="23"/>
      <c r="SFN77" s="23"/>
      <c r="SFO77" s="23"/>
      <c r="SFP77" s="23"/>
      <c r="SFQ77" s="23"/>
      <c r="SFR77" s="23"/>
      <c r="SFS77" s="23"/>
      <c r="SFT77" s="23"/>
      <c r="SFU77" s="23"/>
      <c r="SFV77" s="23"/>
      <c r="SFW77" s="23"/>
      <c r="SFX77" s="23"/>
      <c r="SFY77" s="23"/>
      <c r="SFZ77" s="23"/>
      <c r="SGA77" s="23"/>
      <c r="SGB77" s="23"/>
      <c r="SGC77" s="23"/>
      <c r="SGD77" s="23"/>
      <c r="SGE77" s="23"/>
      <c r="SGF77" s="23"/>
      <c r="SGG77" s="23"/>
      <c r="SGH77" s="23"/>
      <c r="SGI77" s="23"/>
      <c r="SGJ77" s="23"/>
      <c r="SGK77" s="23"/>
      <c r="SGL77" s="23"/>
      <c r="SGM77" s="23"/>
      <c r="SGN77" s="23"/>
      <c r="SGO77" s="23"/>
      <c r="SGP77" s="23"/>
      <c r="SGQ77" s="23"/>
      <c r="SGR77" s="23"/>
      <c r="SGS77" s="23"/>
      <c r="SGT77" s="23"/>
      <c r="SGU77" s="23"/>
      <c r="SGV77" s="23"/>
      <c r="SGW77" s="23"/>
      <c r="SGX77" s="23"/>
      <c r="SGY77" s="23"/>
      <c r="SGZ77" s="23"/>
      <c r="SHA77" s="23"/>
      <c r="SHB77" s="23"/>
      <c r="SHC77" s="23"/>
      <c r="SHD77" s="23"/>
      <c r="SHE77" s="23"/>
      <c r="SHF77" s="23"/>
      <c r="SHG77" s="23"/>
      <c r="SHH77" s="23"/>
      <c r="SHI77" s="23"/>
      <c r="SHJ77" s="23"/>
      <c r="SHK77" s="23"/>
      <c r="SHL77" s="23"/>
      <c r="SHM77" s="23"/>
      <c r="SHN77" s="23"/>
      <c r="SHO77" s="23"/>
      <c r="SHP77" s="23"/>
      <c r="SHQ77" s="23"/>
      <c r="SHR77" s="23"/>
      <c r="SHS77" s="23"/>
      <c r="SHT77" s="23"/>
      <c r="SHU77" s="23"/>
      <c r="SHV77" s="23"/>
      <c r="SHW77" s="23"/>
      <c r="SHX77" s="23"/>
      <c r="SHY77" s="23"/>
      <c r="SHZ77" s="23"/>
      <c r="SIA77" s="23"/>
      <c r="SIB77" s="23"/>
      <c r="SIC77" s="23"/>
      <c r="SID77" s="23"/>
      <c r="SIE77" s="23"/>
      <c r="SIF77" s="23"/>
      <c r="SIG77" s="23"/>
      <c r="SIH77" s="23"/>
      <c r="SII77" s="23"/>
      <c r="SIJ77" s="23"/>
      <c r="SIK77" s="23"/>
      <c r="SIL77" s="23"/>
      <c r="SIM77" s="23"/>
      <c r="SIN77" s="23"/>
      <c r="SIO77" s="23"/>
      <c r="SIP77" s="23"/>
      <c r="SIQ77" s="23"/>
      <c r="SIR77" s="23"/>
      <c r="SIS77" s="23"/>
      <c r="SIT77" s="23"/>
      <c r="SIU77" s="23"/>
      <c r="SIV77" s="23"/>
      <c r="SIW77" s="23"/>
      <c r="SIX77" s="23"/>
      <c r="SIY77" s="23"/>
      <c r="SIZ77" s="23"/>
      <c r="SJA77" s="23"/>
      <c r="SJB77" s="23"/>
      <c r="SJC77" s="23"/>
      <c r="SJD77" s="23"/>
      <c r="SJE77" s="23"/>
      <c r="SJF77" s="23"/>
      <c r="SJG77" s="23"/>
      <c r="SJH77" s="23"/>
      <c r="SJI77" s="23"/>
      <c r="SJJ77" s="23"/>
      <c r="SJK77" s="23"/>
      <c r="SJL77" s="23"/>
      <c r="SJM77" s="23"/>
      <c r="SJN77" s="23"/>
      <c r="SJO77" s="23"/>
      <c r="SJP77" s="23"/>
      <c r="SJQ77" s="23"/>
      <c r="SJR77" s="23"/>
      <c r="SJS77" s="23"/>
      <c r="SJT77" s="23"/>
      <c r="SJU77" s="23"/>
      <c r="SJV77" s="23"/>
      <c r="SJW77" s="23"/>
      <c r="SJX77" s="23"/>
      <c r="SJY77" s="23"/>
      <c r="SJZ77" s="23"/>
      <c r="SKA77" s="23"/>
      <c r="SKB77" s="23"/>
      <c r="SKC77" s="23"/>
      <c r="SKD77" s="23"/>
      <c r="SKE77" s="23"/>
      <c r="SKF77" s="23"/>
      <c r="SKG77" s="23"/>
      <c r="SKH77" s="23"/>
      <c r="SKI77" s="23"/>
      <c r="SKJ77" s="23"/>
      <c r="SKK77" s="23"/>
      <c r="SKL77" s="23"/>
      <c r="SKM77" s="23"/>
      <c r="SKN77" s="23"/>
      <c r="SKO77" s="23"/>
      <c r="SKP77" s="23"/>
      <c r="SKQ77" s="23"/>
      <c r="SKR77" s="23"/>
      <c r="SKS77" s="23"/>
      <c r="SKT77" s="23"/>
      <c r="SKU77" s="23"/>
      <c r="SKV77" s="23"/>
      <c r="SKW77" s="23"/>
      <c r="SKX77" s="23"/>
      <c r="SKY77" s="23"/>
      <c r="SKZ77" s="23"/>
      <c r="SLA77" s="23"/>
      <c r="SLB77" s="23"/>
      <c r="SLC77" s="23"/>
      <c r="SLD77" s="23"/>
      <c r="SLE77" s="23"/>
      <c r="SLF77" s="23"/>
      <c r="SLG77" s="23"/>
      <c r="SLH77" s="23"/>
      <c r="SLI77" s="23"/>
      <c r="SLJ77" s="23"/>
      <c r="SLK77" s="23"/>
      <c r="SLL77" s="23"/>
      <c r="SLM77" s="23"/>
      <c r="SLN77" s="23"/>
      <c r="SLO77" s="23"/>
      <c r="SLP77" s="23"/>
      <c r="SLQ77" s="23"/>
      <c r="SLR77" s="23"/>
      <c r="SLS77" s="23"/>
      <c r="SLT77" s="23"/>
      <c r="SLU77" s="23"/>
      <c r="SLV77" s="23"/>
      <c r="SLW77" s="23"/>
      <c r="SLX77" s="23"/>
      <c r="SLY77" s="23"/>
      <c r="SLZ77" s="23"/>
      <c r="SMA77" s="23"/>
      <c r="SMB77" s="23"/>
      <c r="SMC77" s="23"/>
      <c r="SMD77" s="23"/>
      <c r="SME77" s="23"/>
      <c r="SMF77" s="23"/>
      <c r="SMG77" s="23"/>
      <c r="SMH77" s="23"/>
      <c r="SMI77" s="23"/>
      <c r="SMJ77" s="23"/>
      <c r="SMK77" s="23"/>
      <c r="SML77" s="23"/>
      <c r="SMM77" s="23"/>
      <c r="SMN77" s="23"/>
      <c r="SMO77" s="23"/>
      <c r="SMP77" s="23"/>
      <c r="SMQ77" s="23"/>
      <c r="SMR77" s="23"/>
      <c r="SMS77" s="23"/>
      <c r="SMT77" s="23"/>
      <c r="SMU77" s="23"/>
      <c r="SMV77" s="23"/>
      <c r="SMW77" s="23"/>
      <c r="SMX77" s="23"/>
      <c r="SMY77" s="23"/>
      <c r="SMZ77" s="23"/>
      <c r="SNA77" s="23"/>
      <c r="SNB77" s="23"/>
      <c r="SNC77" s="23"/>
      <c r="SND77" s="23"/>
      <c r="SNE77" s="23"/>
      <c r="SNF77" s="23"/>
      <c r="SNG77" s="23"/>
      <c r="SNH77" s="23"/>
      <c r="SNI77" s="23"/>
      <c r="SNJ77" s="23"/>
      <c r="SNK77" s="23"/>
      <c r="SNL77" s="23"/>
      <c r="SNM77" s="23"/>
      <c r="SNN77" s="23"/>
      <c r="SNO77" s="23"/>
      <c r="SNP77" s="23"/>
      <c r="SNQ77" s="23"/>
      <c r="SNR77" s="23"/>
      <c r="SNS77" s="23"/>
      <c r="SNT77" s="23"/>
      <c r="SNU77" s="23"/>
      <c r="SNV77" s="23"/>
      <c r="SNW77" s="23"/>
      <c r="SNX77" s="23"/>
      <c r="SNY77" s="23"/>
      <c r="SNZ77" s="23"/>
      <c r="SOA77" s="23"/>
      <c r="SOB77" s="23"/>
      <c r="SOC77" s="23"/>
      <c r="SOD77" s="23"/>
      <c r="SOE77" s="23"/>
      <c r="SOF77" s="23"/>
      <c r="SOG77" s="23"/>
      <c r="SOH77" s="23"/>
      <c r="SOI77" s="23"/>
      <c r="SOJ77" s="23"/>
      <c r="SOK77" s="23"/>
      <c r="SOL77" s="23"/>
      <c r="SOM77" s="23"/>
      <c r="SON77" s="23"/>
      <c r="SOO77" s="23"/>
      <c r="SOP77" s="23"/>
      <c r="SOQ77" s="23"/>
      <c r="SOR77" s="23"/>
      <c r="SOS77" s="23"/>
      <c r="SOT77" s="23"/>
      <c r="SOU77" s="23"/>
      <c r="SOV77" s="23"/>
      <c r="SOW77" s="23"/>
      <c r="SOX77" s="23"/>
      <c r="SOY77" s="23"/>
      <c r="SOZ77" s="23"/>
      <c r="SPA77" s="23"/>
      <c r="SPB77" s="23"/>
      <c r="SPC77" s="23"/>
      <c r="SPD77" s="23"/>
      <c r="SPE77" s="23"/>
      <c r="SPF77" s="23"/>
      <c r="SPG77" s="23"/>
      <c r="SPH77" s="23"/>
      <c r="SPI77" s="23"/>
      <c r="SPJ77" s="23"/>
      <c r="SPK77" s="23"/>
      <c r="SPL77" s="23"/>
      <c r="SPM77" s="23"/>
      <c r="SPN77" s="23"/>
      <c r="SPO77" s="23"/>
      <c r="SPP77" s="23"/>
      <c r="SPQ77" s="23"/>
      <c r="SPR77" s="23"/>
      <c r="SPS77" s="23"/>
      <c r="SPT77" s="23"/>
      <c r="SPU77" s="23"/>
      <c r="SPV77" s="23"/>
      <c r="SPW77" s="23"/>
      <c r="SPX77" s="23"/>
      <c r="SPY77" s="23"/>
      <c r="SPZ77" s="23"/>
      <c r="SQA77" s="23"/>
      <c r="SQB77" s="23"/>
      <c r="SQC77" s="23"/>
      <c r="SQD77" s="23"/>
      <c r="SQE77" s="23"/>
      <c r="SQF77" s="23"/>
      <c r="SQG77" s="23"/>
      <c r="SQH77" s="23"/>
      <c r="SQI77" s="23"/>
      <c r="SQJ77" s="23"/>
      <c r="SQK77" s="23"/>
      <c r="SQL77" s="23"/>
      <c r="SQM77" s="23"/>
      <c r="SQN77" s="23"/>
      <c r="SQO77" s="23"/>
      <c r="SQP77" s="23"/>
      <c r="SQQ77" s="23"/>
      <c r="SQR77" s="23"/>
      <c r="SQS77" s="23"/>
      <c r="SQT77" s="23"/>
      <c r="SQU77" s="23"/>
      <c r="SQV77" s="23"/>
      <c r="SQW77" s="23"/>
      <c r="SQX77" s="23"/>
      <c r="SQY77" s="23"/>
      <c r="SQZ77" s="23"/>
      <c r="SRA77" s="23"/>
      <c r="SRB77" s="23"/>
      <c r="SRC77" s="23"/>
      <c r="SRD77" s="23"/>
      <c r="SRE77" s="23"/>
      <c r="SRF77" s="23"/>
      <c r="SRG77" s="23"/>
      <c r="SRH77" s="23"/>
      <c r="SRI77" s="23"/>
      <c r="SRJ77" s="23"/>
      <c r="SRK77" s="23"/>
      <c r="SRL77" s="23"/>
      <c r="SRM77" s="23"/>
      <c r="SRN77" s="23"/>
      <c r="SRO77" s="23"/>
      <c r="SRP77" s="23"/>
      <c r="SRQ77" s="23"/>
      <c r="SRR77" s="23"/>
      <c r="SRS77" s="23"/>
      <c r="SRT77" s="23"/>
      <c r="SRU77" s="23"/>
      <c r="SRV77" s="23"/>
      <c r="SRW77" s="23"/>
      <c r="SRX77" s="23"/>
      <c r="SRY77" s="23"/>
      <c r="SRZ77" s="23"/>
      <c r="SSA77" s="23"/>
      <c r="SSB77" s="23"/>
      <c r="SSC77" s="23"/>
      <c r="SSD77" s="23"/>
      <c r="SSE77" s="23"/>
      <c r="SSF77" s="23"/>
      <c r="SSG77" s="23"/>
      <c r="SSH77" s="23"/>
      <c r="SSI77" s="23"/>
      <c r="SSJ77" s="23"/>
      <c r="SSK77" s="23"/>
      <c r="SSL77" s="23"/>
      <c r="SSM77" s="23"/>
      <c r="SSN77" s="23"/>
      <c r="SSO77" s="23"/>
      <c r="SSP77" s="23"/>
      <c r="SSQ77" s="23"/>
      <c r="SSR77" s="23"/>
      <c r="SSS77" s="23"/>
      <c r="SST77" s="23"/>
      <c r="SSU77" s="23"/>
      <c r="SSV77" s="23"/>
      <c r="SSW77" s="23"/>
      <c r="SSX77" s="23"/>
      <c r="SSY77" s="23"/>
      <c r="SSZ77" s="23"/>
      <c r="STA77" s="23"/>
      <c r="STB77" s="23"/>
      <c r="STC77" s="23"/>
      <c r="STD77" s="23"/>
      <c r="STE77" s="23"/>
      <c r="STF77" s="23"/>
      <c r="STG77" s="23"/>
      <c r="STH77" s="23"/>
      <c r="STI77" s="23"/>
      <c r="STJ77" s="23"/>
      <c r="STK77" s="23"/>
      <c r="STL77" s="23"/>
      <c r="STM77" s="23"/>
      <c r="STN77" s="23"/>
      <c r="STO77" s="23"/>
      <c r="STP77" s="23"/>
      <c r="STQ77" s="23"/>
      <c r="STR77" s="23"/>
      <c r="STS77" s="23"/>
      <c r="STT77" s="23"/>
      <c r="STU77" s="23"/>
      <c r="STV77" s="23"/>
      <c r="STW77" s="23"/>
      <c r="STX77" s="23"/>
      <c r="STY77" s="23"/>
      <c r="STZ77" s="23"/>
      <c r="SUA77" s="23"/>
      <c r="SUB77" s="23"/>
      <c r="SUC77" s="23"/>
      <c r="SUD77" s="23"/>
      <c r="SUE77" s="23"/>
      <c r="SUF77" s="23"/>
      <c r="SUG77" s="23"/>
      <c r="SUH77" s="23"/>
      <c r="SUI77" s="23"/>
      <c r="SUJ77" s="23"/>
      <c r="SUK77" s="23"/>
      <c r="SUL77" s="23"/>
      <c r="SUM77" s="23"/>
      <c r="SUN77" s="23"/>
      <c r="SUO77" s="23"/>
      <c r="SUP77" s="23"/>
      <c r="SUQ77" s="23"/>
      <c r="SUR77" s="23"/>
      <c r="SUS77" s="23"/>
      <c r="SUT77" s="23"/>
      <c r="SUU77" s="23"/>
      <c r="SUV77" s="23"/>
      <c r="SUW77" s="23"/>
      <c r="SUX77" s="23"/>
      <c r="SUY77" s="23"/>
      <c r="SUZ77" s="23"/>
      <c r="SVA77" s="23"/>
      <c r="SVB77" s="23"/>
      <c r="SVC77" s="23"/>
      <c r="SVD77" s="23"/>
      <c r="SVE77" s="23"/>
      <c r="SVF77" s="23"/>
      <c r="SVG77" s="23"/>
      <c r="SVH77" s="23"/>
      <c r="SVI77" s="23"/>
      <c r="SVJ77" s="23"/>
      <c r="SVK77" s="23"/>
      <c r="SVL77" s="23"/>
      <c r="SVM77" s="23"/>
      <c r="SVN77" s="23"/>
      <c r="SVO77" s="23"/>
      <c r="SVP77" s="23"/>
      <c r="SVQ77" s="23"/>
      <c r="SVR77" s="23"/>
      <c r="SVS77" s="23"/>
      <c r="SVT77" s="23"/>
      <c r="SVU77" s="23"/>
      <c r="SVV77" s="23"/>
      <c r="SVW77" s="23"/>
      <c r="SVX77" s="23"/>
      <c r="SVY77" s="23"/>
      <c r="SVZ77" s="23"/>
      <c r="SWA77" s="23"/>
      <c r="SWB77" s="23"/>
      <c r="SWC77" s="23"/>
      <c r="SWD77" s="23"/>
      <c r="SWE77" s="23"/>
      <c r="SWF77" s="23"/>
      <c r="SWG77" s="23"/>
      <c r="SWH77" s="23"/>
      <c r="SWI77" s="23"/>
      <c r="SWJ77" s="23"/>
      <c r="SWK77" s="23"/>
      <c r="SWL77" s="23"/>
      <c r="SWM77" s="23"/>
      <c r="SWN77" s="23"/>
      <c r="SWO77" s="23"/>
      <c r="SWP77" s="23"/>
      <c r="SWQ77" s="23"/>
      <c r="SWR77" s="23"/>
      <c r="SWS77" s="23"/>
      <c r="SWT77" s="23"/>
      <c r="SWU77" s="23"/>
      <c r="SWV77" s="23"/>
      <c r="SWW77" s="23"/>
      <c r="SWX77" s="23"/>
      <c r="SWY77" s="23"/>
      <c r="SWZ77" s="23"/>
      <c r="SXA77" s="23"/>
      <c r="SXB77" s="23"/>
      <c r="SXC77" s="23"/>
      <c r="SXD77" s="23"/>
      <c r="SXE77" s="23"/>
      <c r="SXF77" s="23"/>
      <c r="SXG77" s="23"/>
      <c r="SXH77" s="23"/>
      <c r="SXI77" s="23"/>
      <c r="SXJ77" s="23"/>
      <c r="SXK77" s="23"/>
      <c r="SXL77" s="23"/>
      <c r="SXM77" s="23"/>
      <c r="SXN77" s="23"/>
      <c r="SXO77" s="23"/>
      <c r="SXP77" s="23"/>
      <c r="SXQ77" s="23"/>
      <c r="SXR77" s="23"/>
      <c r="SXS77" s="23"/>
      <c r="SXT77" s="23"/>
      <c r="SXU77" s="23"/>
      <c r="SXV77" s="23"/>
      <c r="SXW77" s="23"/>
      <c r="SXX77" s="23"/>
      <c r="SXY77" s="23"/>
      <c r="SXZ77" s="23"/>
      <c r="SYA77" s="23"/>
      <c r="SYB77" s="23"/>
      <c r="SYC77" s="23"/>
      <c r="SYD77" s="23"/>
      <c r="SYE77" s="23"/>
      <c r="SYF77" s="23"/>
      <c r="SYG77" s="23"/>
      <c r="SYH77" s="23"/>
      <c r="SYI77" s="23"/>
      <c r="SYJ77" s="23"/>
      <c r="SYK77" s="23"/>
      <c r="SYL77" s="23"/>
      <c r="SYM77" s="23"/>
      <c r="SYN77" s="23"/>
      <c r="SYO77" s="23"/>
      <c r="SYP77" s="23"/>
      <c r="SYQ77" s="23"/>
      <c r="SYR77" s="23"/>
      <c r="SYS77" s="23"/>
      <c r="SYT77" s="23"/>
      <c r="SYU77" s="23"/>
      <c r="SYV77" s="23"/>
      <c r="SYW77" s="23"/>
      <c r="SYX77" s="23"/>
      <c r="SYY77" s="23"/>
      <c r="SYZ77" s="23"/>
      <c r="SZA77" s="23"/>
      <c r="SZB77" s="23"/>
      <c r="SZC77" s="23"/>
      <c r="SZD77" s="23"/>
      <c r="SZE77" s="23"/>
      <c r="SZF77" s="23"/>
      <c r="SZG77" s="23"/>
      <c r="SZH77" s="23"/>
      <c r="SZI77" s="23"/>
      <c r="SZJ77" s="23"/>
      <c r="SZK77" s="23"/>
      <c r="SZL77" s="23"/>
      <c r="SZM77" s="23"/>
      <c r="SZN77" s="23"/>
      <c r="SZO77" s="23"/>
      <c r="SZP77" s="23"/>
      <c r="SZQ77" s="23"/>
      <c r="SZR77" s="23"/>
      <c r="SZS77" s="23"/>
      <c r="SZT77" s="23"/>
      <c r="SZU77" s="23"/>
      <c r="SZV77" s="23"/>
      <c r="SZW77" s="23"/>
      <c r="SZX77" s="23"/>
      <c r="SZY77" s="23"/>
      <c r="SZZ77" s="23"/>
      <c r="TAA77" s="23"/>
      <c r="TAB77" s="23"/>
      <c r="TAC77" s="23"/>
      <c r="TAD77" s="23"/>
      <c r="TAE77" s="23"/>
      <c r="TAF77" s="23"/>
      <c r="TAG77" s="23"/>
      <c r="TAH77" s="23"/>
      <c r="TAI77" s="23"/>
      <c r="TAJ77" s="23"/>
      <c r="TAK77" s="23"/>
      <c r="TAL77" s="23"/>
      <c r="TAM77" s="23"/>
      <c r="TAN77" s="23"/>
      <c r="TAO77" s="23"/>
      <c r="TAP77" s="23"/>
      <c r="TAQ77" s="23"/>
      <c r="TAR77" s="23"/>
      <c r="TAS77" s="23"/>
      <c r="TAT77" s="23"/>
      <c r="TAU77" s="23"/>
      <c r="TAV77" s="23"/>
      <c r="TAW77" s="23"/>
      <c r="TAX77" s="23"/>
      <c r="TAY77" s="23"/>
      <c r="TAZ77" s="23"/>
      <c r="TBA77" s="23"/>
      <c r="TBB77" s="23"/>
      <c r="TBC77" s="23"/>
      <c r="TBD77" s="23"/>
      <c r="TBE77" s="23"/>
      <c r="TBF77" s="23"/>
      <c r="TBG77" s="23"/>
      <c r="TBH77" s="23"/>
      <c r="TBI77" s="23"/>
      <c r="TBJ77" s="23"/>
      <c r="TBK77" s="23"/>
      <c r="TBL77" s="23"/>
      <c r="TBM77" s="23"/>
      <c r="TBN77" s="23"/>
      <c r="TBO77" s="23"/>
      <c r="TBP77" s="23"/>
      <c r="TBQ77" s="23"/>
      <c r="TBR77" s="23"/>
      <c r="TBS77" s="23"/>
      <c r="TBT77" s="23"/>
      <c r="TBU77" s="23"/>
      <c r="TBV77" s="23"/>
      <c r="TBW77" s="23"/>
      <c r="TBX77" s="23"/>
      <c r="TBY77" s="23"/>
      <c r="TBZ77" s="23"/>
      <c r="TCA77" s="23"/>
      <c r="TCB77" s="23"/>
      <c r="TCC77" s="23"/>
      <c r="TCD77" s="23"/>
      <c r="TCE77" s="23"/>
      <c r="TCF77" s="23"/>
      <c r="TCG77" s="23"/>
      <c r="TCH77" s="23"/>
      <c r="TCI77" s="23"/>
      <c r="TCJ77" s="23"/>
      <c r="TCK77" s="23"/>
      <c r="TCL77" s="23"/>
      <c r="TCM77" s="23"/>
      <c r="TCN77" s="23"/>
      <c r="TCO77" s="23"/>
      <c r="TCP77" s="23"/>
      <c r="TCQ77" s="23"/>
      <c r="TCR77" s="23"/>
      <c r="TCS77" s="23"/>
      <c r="TCT77" s="23"/>
      <c r="TCU77" s="23"/>
      <c r="TCV77" s="23"/>
      <c r="TCW77" s="23"/>
      <c r="TCX77" s="23"/>
      <c r="TCY77" s="23"/>
      <c r="TCZ77" s="23"/>
      <c r="TDA77" s="23"/>
      <c r="TDB77" s="23"/>
      <c r="TDC77" s="23"/>
      <c r="TDD77" s="23"/>
      <c r="TDE77" s="23"/>
      <c r="TDF77" s="23"/>
      <c r="TDG77" s="23"/>
      <c r="TDH77" s="23"/>
      <c r="TDI77" s="23"/>
      <c r="TDJ77" s="23"/>
      <c r="TDK77" s="23"/>
      <c r="TDL77" s="23"/>
      <c r="TDM77" s="23"/>
      <c r="TDN77" s="23"/>
      <c r="TDO77" s="23"/>
      <c r="TDP77" s="23"/>
      <c r="TDQ77" s="23"/>
      <c r="TDR77" s="23"/>
      <c r="TDS77" s="23"/>
      <c r="TDT77" s="23"/>
      <c r="TDU77" s="23"/>
      <c r="TDV77" s="23"/>
      <c r="TDW77" s="23"/>
      <c r="TDX77" s="23"/>
      <c r="TDY77" s="23"/>
      <c r="TDZ77" s="23"/>
      <c r="TEA77" s="23"/>
      <c r="TEB77" s="23"/>
      <c r="TEC77" s="23"/>
      <c r="TED77" s="23"/>
      <c r="TEE77" s="23"/>
      <c r="TEF77" s="23"/>
      <c r="TEG77" s="23"/>
      <c r="TEH77" s="23"/>
      <c r="TEI77" s="23"/>
      <c r="TEJ77" s="23"/>
      <c r="TEK77" s="23"/>
      <c r="TEL77" s="23"/>
      <c r="TEM77" s="23"/>
      <c r="TEN77" s="23"/>
      <c r="TEO77" s="23"/>
      <c r="TEP77" s="23"/>
      <c r="TEQ77" s="23"/>
      <c r="TER77" s="23"/>
      <c r="TES77" s="23"/>
      <c r="TET77" s="23"/>
      <c r="TEU77" s="23"/>
      <c r="TEV77" s="23"/>
      <c r="TEW77" s="23"/>
      <c r="TEX77" s="23"/>
      <c r="TEY77" s="23"/>
      <c r="TEZ77" s="23"/>
      <c r="TFA77" s="23"/>
      <c r="TFB77" s="23"/>
      <c r="TFC77" s="23"/>
      <c r="TFD77" s="23"/>
      <c r="TFE77" s="23"/>
      <c r="TFF77" s="23"/>
      <c r="TFG77" s="23"/>
      <c r="TFH77" s="23"/>
      <c r="TFI77" s="23"/>
      <c r="TFJ77" s="23"/>
      <c r="TFK77" s="23"/>
      <c r="TFL77" s="23"/>
      <c r="TFM77" s="23"/>
      <c r="TFN77" s="23"/>
      <c r="TFO77" s="23"/>
      <c r="TFP77" s="23"/>
      <c r="TFQ77" s="23"/>
      <c r="TFR77" s="23"/>
      <c r="TFS77" s="23"/>
      <c r="TFT77" s="23"/>
      <c r="TFU77" s="23"/>
      <c r="TFV77" s="23"/>
      <c r="TFW77" s="23"/>
      <c r="TFX77" s="23"/>
      <c r="TFY77" s="23"/>
      <c r="TFZ77" s="23"/>
      <c r="TGA77" s="23"/>
      <c r="TGB77" s="23"/>
      <c r="TGC77" s="23"/>
      <c r="TGD77" s="23"/>
      <c r="TGE77" s="23"/>
      <c r="TGF77" s="23"/>
      <c r="TGG77" s="23"/>
      <c r="TGH77" s="23"/>
      <c r="TGI77" s="23"/>
      <c r="TGJ77" s="23"/>
      <c r="TGK77" s="23"/>
      <c r="TGL77" s="23"/>
      <c r="TGM77" s="23"/>
      <c r="TGN77" s="23"/>
      <c r="TGO77" s="23"/>
      <c r="TGP77" s="23"/>
      <c r="TGQ77" s="23"/>
      <c r="TGR77" s="23"/>
      <c r="TGS77" s="23"/>
      <c r="TGT77" s="23"/>
      <c r="TGU77" s="23"/>
      <c r="TGV77" s="23"/>
      <c r="TGW77" s="23"/>
      <c r="TGX77" s="23"/>
      <c r="TGY77" s="23"/>
      <c r="TGZ77" s="23"/>
      <c r="THA77" s="23"/>
      <c r="THB77" s="23"/>
      <c r="THC77" s="23"/>
      <c r="THD77" s="23"/>
      <c r="THE77" s="23"/>
      <c r="THF77" s="23"/>
      <c r="THG77" s="23"/>
      <c r="THH77" s="23"/>
      <c r="THI77" s="23"/>
      <c r="THJ77" s="23"/>
      <c r="THK77" s="23"/>
      <c r="THL77" s="23"/>
      <c r="THM77" s="23"/>
      <c r="THN77" s="23"/>
      <c r="THO77" s="23"/>
      <c r="THP77" s="23"/>
      <c r="THQ77" s="23"/>
      <c r="THR77" s="23"/>
      <c r="THS77" s="23"/>
      <c r="THT77" s="23"/>
      <c r="THU77" s="23"/>
      <c r="THV77" s="23"/>
      <c r="THW77" s="23"/>
      <c r="THX77" s="23"/>
      <c r="THY77" s="23"/>
      <c r="THZ77" s="23"/>
      <c r="TIA77" s="23"/>
      <c r="TIB77" s="23"/>
      <c r="TIC77" s="23"/>
      <c r="TID77" s="23"/>
      <c r="TIE77" s="23"/>
      <c r="TIF77" s="23"/>
      <c r="TIG77" s="23"/>
      <c r="TIH77" s="23"/>
      <c r="TII77" s="23"/>
      <c r="TIJ77" s="23"/>
      <c r="TIK77" s="23"/>
      <c r="TIL77" s="23"/>
      <c r="TIM77" s="23"/>
      <c r="TIN77" s="23"/>
      <c r="TIO77" s="23"/>
      <c r="TIP77" s="23"/>
      <c r="TIQ77" s="23"/>
      <c r="TIR77" s="23"/>
      <c r="TIS77" s="23"/>
      <c r="TIT77" s="23"/>
      <c r="TIU77" s="23"/>
      <c r="TIV77" s="23"/>
      <c r="TIW77" s="23"/>
      <c r="TIX77" s="23"/>
      <c r="TIY77" s="23"/>
      <c r="TIZ77" s="23"/>
      <c r="TJA77" s="23"/>
      <c r="TJB77" s="23"/>
      <c r="TJC77" s="23"/>
      <c r="TJD77" s="23"/>
      <c r="TJE77" s="23"/>
      <c r="TJF77" s="23"/>
      <c r="TJG77" s="23"/>
      <c r="TJH77" s="23"/>
      <c r="TJI77" s="23"/>
      <c r="TJJ77" s="23"/>
      <c r="TJK77" s="23"/>
      <c r="TJL77" s="23"/>
      <c r="TJM77" s="23"/>
      <c r="TJN77" s="23"/>
      <c r="TJO77" s="23"/>
      <c r="TJP77" s="23"/>
      <c r="TJQ77" s="23"/>
      <c r="TJR77" s="23"/>
      <c r="TJS77" s="23"/>
      <c r="TJT77" s="23"/>
      <c r="TJU77" s="23"/>
      <c r="TJV77" s="23"/>
      <c r="TJW77" s="23"/>
      <c r="TJX77" s="23"/>
      <c r="TJY77" s="23"/>
      <c r="TJZ77" s="23"/>
      <c r="TKA77" s="23"/>
      <c r="TKB77" s="23"/>
      <c r="TKC77" s="23"/>
      <c r="TKD77" s="23"/>
      <c r="TKE77" s="23"/>
      <c r="TKF77" s="23"/>
      <c r="TKG77" s="23"/>
      <c r="TKH77" s="23"/>
      <c r="TKI77" s="23"/>
      <c r="TKJ77" s="23"/>
      <c r="TKK77" s="23"/>
      <c r="TKL77" s="23"/>
      <c r="TKM77" s="23"/>
      <c r="TKN77" s="23"/>
      <c r="TKO77" s="23"/>
      <c r="TKP77" s="23"/>
      <c r="TKQ77" s="23"/>
      <c r="TKR77" s="23"/>
      <c r="TKS77" s="23"/>
      <c r="TKT77" s="23"/>
      <c r="TKU77" s="23"/>
      <c r="TKV77" s="23"/>
      <c r="TKW77" s="23"/>
      <c r="TKX77" s="23"/>
      <c r="TKY77" s="23"/>
      <c r="TKZ77" s="23"/>
      <c r="TLA77" s="23"/>
      <c r="TLB77" s="23"/>
      <c r="TLC77" s="23"/>
      <c r="TLD77" s="23"/>
      <c r="TLE77" s="23"/>
      <c r="TLF77" s="23"/>
      <c r="TLG77" s="23"/>
      <c r="TLH77" s="23"/>
      <c r="TLI77" s="23"/>
      <c r="TLJ77" s="23"/>
      <c r="TLK77" s="23"/>
      <c r="TLL77" s="23"/>
      <c r="TLM77" s="23"/>
      <c r="TLN77" s="23"/>
      <c r="TLO77" s="23"/>
      <c r="TLP77" s="23"/>
      <c r="TLQ77" s="23"/>
      <c r="TLR77" s="23"/>
      <c r="TLS77" s="23"/>
      <c r="TLT77" s="23"/>
      <c r="TLU77" s="23"/>
      <c r="TLV77" s="23"/>
      <c r="TLW77" s="23"/>
      <c r="TLX77" s="23"/>
      <c r="TLY77" s="23"/>
      <c r="TLZ77" s="23"/>
      <c r="TMA77" s="23"/>
      <c r="TMB77" s="23"/>
      <c r="TMC77" s="23"/>
      <c r="TMD77" s="23"/>
      <c r="TME77" s="23"/>
      <c r="TMF77" s="23"/>
      <c r="TMG77" s="23"/>
      <c r="TMH77" s="23"/>
      <c r="TMI77" s="23"/>
      <c r="TMJ77" s="23"/>
      <c r="TMK77" s="23"/>
      <c r="TML77" s="23"/>
      <c r="TMM77" s="23"/>
      <c r="TMN77" s="23"/>
      <c r="TMO77" s="23"/>
      <c r="TMP77" s="23"/>
      <c r="TMQ77" s="23"/>
      <c r="TMR77" s="23"/>
      <c r="TMS77" s="23"/>
      <c r="TMT77" s="23"/>
      <c r="TMU77" s="23"/>
      <c r="TMV77" s="23"/>
      <c r="TMW77" s="23"/>
      <c r="TMX77" s="23"/>
      <c r="TMY77" s="23"/>
      <c r="TMZ77" s="23"/>
      <c r="TNA77" s="23"/>
      <c r="TNB77" s="23"/>
      <c r="TNC77" s="23"/>
      <c r="TND77" s="23"/>
      <c r="TNE77" s="23"/>
      <c r="TNF77" s="23"/>
      <c r="TNG77" s="23"/>
      <c r="TNH77" s="23"/>
      <c r="TNI77" s="23"/>
      <c r="TNJ77" s="23"/>
      <c r="TNK77" s="23"/>
      <c r="TNL77" s="23"/>
      <c r="TNM77" s="23"/>
      <c r="TNN77" s="23"/>
      <c r="TNO77" s="23"/>
      <c r="TNP77" s="23"/>
      <c r="TNQ77" s="23"/>
      <c r="TNR77" s="23"/>
      <c r="TNS77" s="23"/>
      <c r="TNT77" s="23"/>
      <c r="TNU77" s="23"/>
      <c r="TNV77" s="23"/>
      <c r="TNW77" s="23"/>
      <c r="TNX77" s="23"/>
      <c r="TNY77" s="23"/>
      <c r="TNZ77" s="23"/>
      <c r="TOA77" s="23"/>
      <c r="TOB77" s="23"/>
      <c r="TOC77" s="23"/>
      <c r="TOD77" s="23"/>
      <c r="TOE77" s="23"/>
      <c r="TOF77" s="23"/>
      <c r="TOG77" s="23"/>
      <c r="TOH77" s="23"/>
      <c r="TOI77" s="23"/>
      <c r="TOJ77" s="23"/>
      <c r="TOK77" s="23"/>
      <c r="TOL77" s="23"/>
      <c r="TOM77" s="23"/>
      <c r="TON77" s="23"/>
      <c r="TOO77" s="23"/>
      <c r="TOP77" s="23"/>
      <c r="TOQ77" s="23"/>
      <c r="TOR77" s="23"/>
      <c r="TOS77" s="23"/>
      <c r="TOT77" s="23"/>
      <c r="TOU77" s="23"/>
      <c r="TOV77" s="23"/>
      <c r="TOW77" s="23"/>
      <c r="TOX77" s="23"/>
      <c r="TOY77" s="23"/>
      <c r="TOZ77" s="23"/>
      <c r="TPA77" s="23"/>
      <c r="TPB77" s="23"/>
      <c r="TPC77" s="23"/>
      <c r="TPD77" s="23"/>
      <c r="TPE77" s="23"/>
      <c r="TPF77" s="23"/>
      <c r="TPG77" s="23"/>
      <c r="TPH77" s="23"/>
      <c r="TPI77" s="23"/>
      <c r="TPJ77" s="23"/>
      <c r="TPK77" s="23"/>
      <c r="TPL77" s="23"/>
      <c r="TPM77" s="23"/>
      <c r="TPN77" s="23"/>
      <c r="TPO77" s="23"/>
      <c r="TPP77" s="23"/>
      <c r="TPQ77" s="23"/>
      <c r="TPR77" s="23"/>
      <c r="TPS77" s="23"/>
      <c r="TPT77" s="23"/>
      <c r="TPU77" s="23"/>
      <c r="TPV77" s="23"/>
      <c r="TPW77" s="23"/>
      <c r="TPX77" s="23"/>
      <c r="TPY77" s="23"/>
      <c r="TPZ77" s="23"/>
      <c r="TQA77" s="23"/>
      <c r="TQB77" s="23"/>
      <c r="TQC77" s="23"/>
      <c r="TQD77" s="23"/>
      <c r="TQE77" s="23"/>
      <c r="TQF77" s="23"/>
      <c r="TQG77" s="23"/>
      <c r="TQH77" s="23"/>
      <c r="TQI77" s="23"/>
      <c r="TQJ77" s="23"/>
      <c r="TQK77" s="23"/>
      <c r="TQL77" s="23"/>
      <c r="TQM77" s="23"/>
      <c r="TQN77" s="23"/>
      <c r="TQO77" s="23"/>
      <c r="TQP77" s="23"/>
      <c r="TQQ77" s="23"/>
      <c r="TQR77" s="23"/>
      <c r="TQS77" s="23"/>
      <c r="TQT77" s="23"/>
      <c r="TQU77" s="23"/>
      <c r="TQV77" s="23"/>
      <c r="TQW77" s="23"/>
      <c r="TQX77" s="23"/>
      <c r="TQY77" s="23"/>
      <c r="TQZ77" s="23"/>
      <c r="TRA77" s="23"/>
      <c r="TRB77" s="23"/>
      <c r="TRC77" s="23"/>
      <c r="TRD77" s="23"/>
      <c r="TRE77" s="23"/>
      <c r="TRF77" s="23"/>
      <c r="TRG77" s="23"/>
      <c r="TRH77" s="23"/>
      <c r="TRI77" s="23"/>
      <c r="TRJ77" s="23"/>
      <c r="TRK77" s="23"/>
      <c r="TRL77" s="23"/>
      <c r="TRM77" s="23"/>
      <c r="TRN77" s="23"/>
      <c r="TRO77" s="23"/>
      <c r="TRP77" s="23"/>
      <c r="TRQ77" s="23"/>
      <c r="TRR77" s="23"/>
      <c r="TRS77" s="23"/>
      <c r="TRT77" s="23"/>
      <c r="TRU77" s="23"/>
      <c r="TRV77" s="23"/>
      <c r="TRW77" s="23"/>
      <c r="TRX77" s="23"/>
      <c r="TRY77" s="23"/>
      <c r="TRZ77" s="23"/>
      <c r="TSA77" s="23"/>
      <c r="TSB77" s="23"/>
      <c r="TSC77" s="23"/>
      <c r="TSD77" s="23"/>
      <c r="TSE77" s="23"/>
      <c r="TSF77" s="23"/>
      <c r="TSG77" s="23"/>
      <c r="TSH77" s="23"/>
      <c r="TSI77" s="23"/>
      <c r="TSJ77" s="23"/>
      <c r="TSK77" s="23"/>
      <c r="TSL77" s="23"/>
      <c r="TSM77" s="23"/>
      <c r="TSN77" s="23"/>
      <c r="TSO77" s="23"/>
      <c r="TSP77" s="23"/>
      <c r="TSQ77" s="23"/>
      <c r="TSR77" s="23"/>
      <c r="TSS77" s="23"/>
      <c r="TST77" s="23"/>
      <c r="TSU77" s="23"/>
      <c r="TSV77" s="23"/>
      <c r="TSW77" s="23"/>
      <c r="TSX77" s="23"/>
      <c r="TSY77" s="23"/>
      <c r="TSZ77" s="23"/>
      <c r="TTA77" s="23"/>
      <c r="TTB77" s="23"/>
      <c r="TTC77" s="23"/>
      <c r="TTD77" s="23"/>
      <c r="TTE77" s="23"/>
      <c r="TTF77" s="23"/>
      <c r="TTG77" s="23"/>
      <c r="TTH77" s="23"/>
      <c r="TTI77" s="23"/>
      <c r="TTJ77" s="23"/>
      <c r="TTK77" s="23"/>
      <c r="TTL77" s="23"/>
      <c r="TTM77" s="23"/>
      <c r="TTN77" s="23"/>
      <c r="TTO77" s="23"/>
      <c r="TTP77" s="23"/>
      <c r="TTQ77" s="23"/>
      <c r="TTR77" s="23"/>
      <c r="TTS77" s="23"/>
      <c r="TTT77" s="23"/>
      <c r="TTU77" s="23"/>
      <c r="TTV77" s="23"/>
      <c r="TTW77" s="23"/>
      <c r="TTX77" s="23"/>
      <c r="TTY77" s="23"/>
      <c r="TTZ77" s="23"/>
      <c r="TUA77" s="23"/>
      <c r="TUB77" s="23"/>
      <c r="TUC77" s="23"/>
      <c r="TUD77" s="23"/>
      <c r="TUE77" s="23"/>
      <c r="TUF77" s="23"/>
      <c r="TUG77" s="23"/>
      <c r="TUH77" s="23"/>
      <c r="TUI77" s="23"/>
      <c r="TUJ77" s="23"/>
      <c r="TUK77" s="23"/>
      <c r="TUL77" s="23"/>
      <c r="TUM77" s="23"/>
      <c r="TUN77" s="23"/>
      <c r="TUO77" s="23"/>
      <c r="TUP77" s="23"/>
      <c r="TUQ77" s="23"/>
      <c r="TUR77" s="23"/>
      <c r="TUS77" s="23"/>
      <c r="TUT77" s="23"/>
      <c r="TUU77" s="23"/>
      <c r="TUV77" s="23"/>
      <c r="TUW77" s="23"/>
      <c r="TUX77" s="23"/>
      <c r="TUY77" s="23"/>
      <c r="TUZ77" s="23"/>
      <c r="TVA77" s="23"/>
      <c r="TVB77" s="23"/>
      <c r="TVC77" s="23"/>
      <c r="TVD77" s="23"/>
      <c r="TVE77" s="23"/>
      <c r="TVF77" s="23"/>
      <c r="TVG77" s="23"/>
      <c r="TVH77" s="23"/>
      <c r="TVI77" s="23"/>
      <c r="TVJ77" s="23"/>
      <c r="TVK77" s="23"/>
      <c r="TVL77" s="23"/>
      <c r="TVM77" s="23"/>
      <c r="TVN77" s="23"/>
      <c r="TVO77" s="23"/>
      <c r="TVP77" s="23"/>
      <c r="TVQ77" s="23"/>
      <c r="TVR77" s="23"/>
      <c r="TVS77" s="23"/>
      <c r="TVT77" s="23"/>
      <c r="TVU77" s="23"/>
      <c r="TVV77" s="23"/>
      <c r="TVW77" s="23"/>
      <c r="TVX77" s="23"/>
      <c r="TVY77" s="23"/>
      <c r="TVZ77" s="23"/>
      <c r="TWA77" s="23"/>
      <c r="TWB77" s="23"/>
      <c r="TWC77" s="23"/>
      <c r="TWD77" s="23"/>
      <c r="TWE77" s="23"/>
      <c r="TWF77" s="23"/>
      <c r="TWG77" s="23"/>
      <c r="TWH77" s="23"/>
      <c r="TWI77" s="23"/>
      <c r="TWJ77" s="23"/>
      <c r="TWK77" s="23"/>
      <c r="TWL77" s="23"/>
      <c r="TWM77" s="23"/>
      <c r="TWN77" s="23"/>
      <c r="TWO77" s="23"/>
      <c r="TWP77" s="23"/>
      <c r="TWQ77" s="23"/>
      <c r="TWR77" s="23"/>
      <c r="TWS77" s="23"/>
      <c r="TWT77" s="23"/>
      <c r="TWU77" s="23"/>
      <c r="TWV77" s="23"/>
      <c r="TWW77" s="23"/>
      <c r="TWX77" s="23"/>
      <c r="TWY77" s="23"/>
      <c r="TWZ77" s="23"/>
      <c r="TXA77" s="23"/>
      <c r="TXB77" s="23"/>
      <c r="TXC77" s="23"/>
      <c r="TXD77" s="23"/>
      <c r="TXE77" s="23"/>
      <c r="TXF77" s="23"/>
      <c r="TXG77" s="23"/>
      <c r="TXH77" s="23"/>
      <c r="TXI77" s="23"/>
      <c r="TXJ77" s="23"/>
      <c r="TXK77" s="23"/>
      <c r="TXL77" s="23"/>
      <c r="TXM77" s="23"/>
      <c r="TXN77" s="23"/>
      <c r="TXO77" s="23"/>
      <c r="TXP77" s="23"/>
      <c r="TXQ77" s="23"/>
      <c r="TXR77" s="23"/>
      <c r="TXS77" s="23"/>
      <c r="TXT77" s="23"/>
      <c r="TXU77" s="23"/>
      <c r="TXV77" s="23"/>
      <c r="TXW77" s="23"/>
      <c r="TXX77" s="23"/>
      <c r="TXY77" s="23"/>
      <c r="TXZ77" s="23"/>
      <c r="TYA77" s="23"/>
      <c r="TYB77" s="23"/>
      <c r="TYC77" s="23"/>
      <c r="TYD77" s="23"/>
      <c r="TYE77" s="23"/>
      <c r="TYF77" s="23"/>
      <c r="TYG77" s="23"/>
      <c r="TYH77" s="23"/>
      <c r="TYI77" s="23"/>
      <c r="TYJ77" s="23"/>
      <c r="TYK77" s="23"/>
      <c r="TYL77" s="23"/>
      <c r="TYM77" s="23"/>
      <c r="TYN77" s="23"/>
      <c r="TYO77" s="23"/>
      <c r="TYP77" s="23"/>
      <c r="TYQ77" s="23"/>
      <c r="TYR77" s="23"/>
      <c r="TYS77" s="23"/>
      <c r="TYT77" s="23"/>
      <c r="TYU77" s="23"/>
      <c r="TYV77" s="23"/>
      <c r="TYW77" s="23"/>
      <c r="TYX77" s="23"/>
      <c r="TYY77" s="23"/>
      <c r="TYZ77" s="23"/>
      <c r="TZA77" s="23"/>
      <c r="TZB77" s="23"/>
      <c r="TZC77" s="23"/>
      <c r="TZD77" s="23"/>
      <c r="TZE77" s="23"/>
      <c r="TZF77" s="23"/>
      <c r="TZG77" s="23"/>
      <c r="TZH77" s="23"/>
      <c r="TZI77" s="23"/>
      <c r="TZJ77" s="23"/>
      <c r="TZK77" s="23"/>
      <c r="TZL77" s="23"/>
      <c r="TZM77" s="23"/>
      <c r="TZN77" s="23"/>
      <c r="TZO77" s="23"/>
      <c r="TZP77" s="23"/>
      <c r="TZQ77" s="23"/>
      <c r="TZR77" s="23"/>
      <c r="TZS77" s="23"/>
      <c r="TZT77" s="23"/>
      <c r="TZU77" s="23"/>
      <c r="TZV77" s="23"/>
      <c r="TZW77" s="23"/>
      <c r="TZX77" s="23"/>
      <c r="TZY77" s="23"/>
      <c r="TZZ77" s="23"/>
      <c r="UAA77" s="23"/>
      <c r="UAB77" s="23"/>
      <c r="UAC77" s="23"/>
      <c r="UAD77" s="23"/>
      <c r="UAE77" s="23"/>
      <c r="UAF77" s="23"/>
      <c r="UAG77" s="23"/>
      <c r="UAH77" s="23"/>
      <c r="UAI77" s="23"/>
      <c r="UAJ77" s="23"/>
      <c r="UAK77" s="23"/>
      <c r="UAL77" s="23"/>
      <c r="UAM77" s="23"/>
      <c r="UAN77" s="23"/>
      <c r="UAO77" s="23"/>
      <c r="UAP77" s="23"/>
      <c r="UAQ77" s="23"/>
      <c r="UAR77" s="23"/>
      <c r="UAS77" s="23"/>
      <c r="UAT77" s="23"/>
      <c r="UAU77" s="23"/>
      <c r="UAV77" s="23"/>
      <c r="UAW77" s="23"/>
      <c r="UAX77" s="23"/>
      <c r="UAY77" s="23"/>
      <c r="UAZ77" s="23"/>
      <c r="UBA77" s="23"/>
      <c r="UBB77" s="23"/>
      <c r="UBC77" s="23"/>
      <c r="UBD77" s="23"/>
      <c r="UBE77" s="23"/>
      <c r="UBF77" s="23"/>
      <c r="UBG77" s="23"/>
      <c r="UBH77" s="23"/>
      <c r="UBI77" s="23"/>
      <c r="UBJ77" s="23"/>
      <c r="UBK77" s="23"/>
      <c r="UBL77" s="23"/>
      <c r="UBM77" s="23"/>
      <c r="UBN77" s="23"/>
      <c r="UBO77" s="23"/>
      <c r="UBP77" s="23"/>
      <c r="UBQ77" s="23"/>
      <c r="UBR77" s="23"/>
      <c r="UBS77" s="23"/>
      <c r="UBT77" s="23"/>
      <c r="UBU77" s="23"/>
      <c r="UBV77" s="23"/>
      <c r="UBW77" s="23"/>
      <c r="UBX77" s="23"/>
      <c r="UBY77" s="23"/>
      <c r="UBZ77" s="23"/>
      <c r="UCA77" s="23"/>
      <c r="UCB77" s="23"/>
      <c r="UCC77" s="23"/>
      <c r="UCD77" s="23"/>
      <c r="UCE77" s="23"/>
      <c r="UCF77" s="23"/>
      <c r="UCG77" s="23"/>
      <c r="UCH77" s="23"/>
      <c r="UCI77" s="23"/>
      <c r="UCJ77" s="23"/>
      <c r="UCK77" s="23"/>
      <c r="UCL77" s="23"/>
      <c r="UCM77" s="23"/>
      <c r="UCN77" s="23"/>
      <c r="UCO77" s="23"/>
      <c r="UCP77" s="23"/>
      <c r="UCQ77" s="23"/>
      <c r="UCR77" s="23"/>
      <c r="UCS77" s="23"/>
      <c r="UCT77" s="23"/>
      <c r="UCU77" s="23"/>
      <c r="UCV77" s="23"/>
      <c r="UCW77" s="23"/>
      <c r="UCX77" s="23"/>
      <c r="UCY77" s="23"/>
      <c r="UCZ77" s="23"/>
      <c r="UDA77" s="23"/>
      <c r="UDB77" s="23"/>
      <c r="UDC77" s="23"/>
      <c r="UDD77" s="23"/>
      <c r="UDE77" s="23"/>
      <c r="UDF77" s="23"/>
      <c r="UDG77" s="23"/>
      <c r="UDH77" s="23"/>
      <c r="UDI77" s="23"/>
      <c r="UDJ77" s="23"/>
      <c r="UDK77" s="23"/>
      <c r="UDL77" s="23"/>
      <c r="UDM77" s="23"/>
      <c r="UDN77" s="23"/>
      <c r="UDO77" s="23"/>
      <c r="UDP77" s="23"/>
      <c r="UDQ77" s="23"/>
      <c r="UDR77" s="23"/>
      <c r="UDS77" s="23"/>
      <c r="UDT77" s="23"/>
      <c r="UDU77" s="23"/>
      <c r="UDV77" s="23"/>
      <c r="UDW77" s="23"/>
      <c r="UDX77" s="23"/>
      <c r="UDY77" s="23"/>
      <c r="UDZ77" s="23"/>
      <c r="UEA77" s="23"/>
      <c r="UEB77" s="23"/>
      <c r="UEC77" s="23"/>
      <c r="UED77" s="23"/>
      <c r="UEE77" s="23"/>
      <c r="UEF77" s="23"/>
      <c r="UEG77" s="23"/>
      <c r="UEH77" s="23"/>
      <c r="UEI77" s="23"/>
      <c r="UEJ77" s="23"/>
      <c r="UEK77" s="23"/>
      <c r="UEL77" s="23"/>
      <c r="UEM77" s="23"/>
      <c r="UEN77" s="23"/>
      <c r="UEO77" s="23"/>
      <c r="UEP77" s="23"/>
      <c r="UEQ77" s="23"/>
      <c r="UER77" s="23"/>
      <c r="UES77" s="23"/>
      <c r="UET77" s="23"/>
      <c r="UEU77" s="23"/>
      <c r="UEV77" s="23"/>
      <c r="UEW77" s="23"/>
      <c r="UEX77" s="23"/>
      <c r="UEY77" s="23"/>
      <c r="UEZ77" s="23"/>
      <c r="UFA77" s="23"/>
      <c r="UFB77" s="23"/>
      <c r="UFC77" s="23"/>
      <c r="UFD77" s="23"/>
      <c r="UFE77" s="23"/>
      <c r="UFF77" s="23"/>
      <c r="UFG77" s="23"/>
      <c r="UFH77" s="23"/>
      <c r="UFI77" s="23"/>
      <c r="UFJ77" s="23"/>
      <c r="UFK77" s="23"/>
      <c r="UFL77" s="23"/>
      <c r="UFM77" s="23"/>
      <c r="UFN77" s="23"/>
      <c r="UFO77" s="23"/>
      <c r="UFP77" s="23"/>
      <c r="UFQ77" s="23"/>
      <c r="UFR77" s="23"/>
      <c r="UFS77" s="23"/>
      <c r="UFT77" s="23"/>
      <c r="UFU77" s="23"/>
      <c r="UFV77" s="23"/>
      <c r="UFW77" s="23"/>
      <c r="UFX77" s="23"/>
      <c r="UFY77" s="23"/>
      <c r="UFZ77" s="23"/>
      <c r="UGA77" s="23"/>
      <c r="UGB77" s="23"/>
      <c r="UGC77" s="23"/>
      <c r="UGD77" s="23"/>
      <c r="UGE77" s="23"/>
      <c r="UGF77" s="23"/>
      <c r="UGG77" s="23"/>
      <c r="UGH77" s="23"/>
      <c r="UGI77" s="23"/>
      <c r="UGJ77" s="23"/>
      <c r="UGK77" s="23"/>
      <c r="UGL77" s="23"/>
      <c r="UGM77" s="23"/>
      <c r="UGN77" s="23"/>
      <c r="UGO77" s="23"/>
      <c r="UGP77" s="23"/>
      <c r="UGQ77" s="23"/>
      <c r="UGR77" s="23"/>
      <c r="UGS77" s="23"/>
      <c r="UGT77" s="23"/>
      <c r="UGU77" s="23"/>
      <c r="UGV77" s="23"/>
      <c r="UGW77" s="23"/>
      <c r="UGX77" s="23"/>
      <c r="UGY77" s="23"/>
      <c r="UGZ77" s="23"/>
      <c r="UHA77" s="23"/>
      <c r="UHB77" s="23"/>
      <c r="UHC77" s="23"/>
      <c r="UHD77" s="23"/>
      <c r="UHE77" s="23"/>
      <c r="UHF77" s="23"/>
      <c r="UHG77" s="23"/>
      <c r="UHH77" s="23"/>
      <c r="UHI77" s="23"/>
      <c r="UHJ77" s="23"/>
      <c r="UHK77" s="23"/>
      <c r="UHL77" s="23"/>
      <c r="UHM77" s="23"/>
      <c r="UHN77" s="23"/>
      <c r="UHO77" s="23"/>
      <c r="UHP77" s="23"/>
      <c r="UHQ77" s="23"/>
      <c r="UHR77" s="23"/>
      <c r="UHS77" s="23"/>
      <c r="UHT77" s="23"/>
      <c r="UHU77" s="23"/>
      <c r="UHV77" s="23"/>
      <c r="UHW77" s="23"/>
      <c r="UHX77" s="23"/>
      <c r="UHY77" s="23"/>
      <c r="UHZ77" s="23"/>
      <c r="UIA77" s="23"/>
      <c r="UIB77" s="23"/>
      <c r="UIC77" s="23"/>
      <c r="UID77" s="23"/>
      <c r="UIE77" s="23"/>
      <c r="UIF77" s="23"/>
      <c r="UIG77" s="23"/>
      <c r="UIH77" s="23"/>
      <c r="UII77" s="23"/>
      <c r="UIJ77" s="23"/>
      <c r="UIK77" s="23"/>
      <c r="UIL77" s="23"/>
      <c r="UIM77" s="23"/>
      <c r="UIN77" s="23"/>
      <c r="UIO77" s="23"/>
      <c r="UIP77" s="23"/>
      <c r="UIQ77" s="23"/>
      <c r="UIR77" s="23"/>
      <c r="UIS77" s="23"/>
      <c r="UIT77" s="23"/>
      <c r="UIU77" s="23"/>
      <c r="UIV77" s="23"/>
      <c r="UIW77" s="23"/>
      <c r="UIX77" s="23"/>
      <c r="UIY77" s="23"/>
      <c r="UIZ77" s="23"/>
      <c r="UJA77" s="23"/>
      <c r="UJB77" s="23"/>
      <c r="UJC77" s="23"/>
      <c r="UJD77" s="23"/>
      <c r="UJE77" s="23"/>
      <c r="UJF77" s="23"/>
      <c r="UJG77" s="23"/>
      <c r="UJH77" s="23"/>
      <c r="UJI77" s="23"/>
      <c r="UJJ77" s="23"/>
      <c r="UJK77" s="23"/>
      <c r="UJL77" s="23"/>
      <c r="UJM77" s="23"/>
      <c r="UJN77" s="23"/>
      <c r="UJO77" s="23"/>
      <c r="UJP77" s="23"/>
      <c r="UJQ77" s="23"/>
      <c r="UJR77" s="23"/>
      <c r="UJS77" s="23"/>
      <c r="UJT77" s="23"/>
      <c r="UJU77" s="23"/>
      <c r="UJV77" s="23"/>
      <c r="UJW77" s="23"/>
      <c r="UJX77" s="23"/>
      <c r="UJY77" s="23"/>
      <c r="UJZ77" s="23"/>
      <c r="UKA77" s="23"/>
      <c r="UKB77" s="23"/>
      <c r="UKC77" s="23"/>
      <c r="UKD77" s="23"/>
      <c r="UKE77" s="23"/>
      <c r="UKF77" s="23"/>
      <c r="UKG77" s="23"/>
      <c r="UKH77" s="23"/>
      <c r="UKI77" s="23"/>
      <c r="UKJ77" s="23"/>
      <c r="UKK77" s="23"/>
      <c r="UKL77" s="23"/>
      <c r="UKM77" s="23"/>
      <c r="UKN77" s="23"/>
      <c r="UKO77" s="23"/>
      <c r="UKP77" s="23"/>
      <c r="UKQ77" s="23"/>
      <c r="UKR77" s="23"/>
      <c r="UKS77" s="23"/>
      <c r="UKT77" s="23"/>
      <c r="UKU77" s="23"/>
      <c r="UKV77" s="23"/>
      <c r="UKW77" s="23"/>
      <c r="UKX77" s="23"/>
      <c r="UKY77" s="23"/>
      <c r="UKZ77" s="23"/>
      <c r="ULA77" s="23"/>
      <c r="ULB77" s="23"/>
      <c r="ULC77" s="23"/>
      <c r="ULD77" s="23"/>
      <c r="ULE77" s="23"/>
      <c r="ULF77" s="23"/>
      <c r="ULG77" s="23"/>
      <c r="ULH77" s="23"/>
      <c r="ULI77" s="23"/>
      <c r="ULJ77" s="23"/>
      <c r="ULK77" s="23"/>
      <c r="ULL77" s="23"/>
      <c r="ULM77" s="23"/>
      <c r="ULN77" s="23"/>
      <c r="ULO77" s="23"/>
      <c r="ULP77" s="23"/>
      <c r="ULQ77" s="23"/>
      <c r="ULR77" s="23"/>
      <c r="ULS77" s="23"/>
      <c r="ULT77" s="23"/>
      <c r="ULU77" s="23"/>
      <c r="ULV77" s="23"/>
      <c r="ULW77" s="23"/>
      <c r="ULX77" s="23"/>
      <c r="ULY77" s="23"/>
      <c r="ULZ77" s="23"/>
      <c r="UMA77" s="23"/>
      <c r="UMB77" s="23"/>
      <c r="UMC77" s="23"/>
      <c r="UMD77" s="23"/>
      <c r="UME77" s="23"/>
      <c r="UMF77" s="23"/>
      <c r="UMG77" s="23"/>
      <c r="UMH77" s="23"/>
      <c r="UMI77" s="23"/>
      <c r="UMJ77" s="23"/>
      <c r="UMK77" s="23"/>
      <c r="UML77" s="23"/>
      <c r="UMM77" s="23"/>
      <c r="UMN77" s="23"/>
      <c r="UMO77" s="23"/>
      <c r="UMP77" s="23"/>
      <c r="UMQ77" s="23"/>
      <c r="UMR77" s="23"/>
      <c r="UMS77" s="23"/>
      <c r="UMT77" s="23"/>
      <c r="UMU77" s="23"/>
      <c r="UMV77" s="23"/>
      <c r="UMW77" s="23"/>
      <c r="UMX77" s="23"/>
      <c r="UMY77" s="23"/>
      <c r="UMZ77" s="23"/>
      <c r="UNA77" s="23"/>
      <c r="UNB77" s="23"/>
      <c r="UNC77" s="23"/>
      <c r="UND77" s="23"/>
      <c r="UNE77" s="23"/>
      <c r="UNF77" s="23"/>
      <c r="UNG77" s="23"/>
      <c r="UNH77" s="23"/>
      <c r="UNI77" s="23"/>
      <c r="UNJ77" s="23"/>
      <c r="UNK77" s="23"/>
      <c r="UNL77" s="23"/>
      <c r="UNM77" s="23"/>
      <c r="UNN77" s="23"/>
      <c r="UNO77" s="23"/>
      <c r="UNP77" s="23"/>
      <c r="UNQ77" s="23"/>
      <c r="UNR77" s="23"/>
      <c r="UNS77" s="23"/>
      <c r="UNT77" s="23"/>
      <c r="UNU77" s="23"/>
      <c r="UNV77" s="23"/>
      <c r="UNW77" s="23"/>
      <c r="UNX77" s="23"/>
      <c r="UNY77" s="23"/>
      <c r="UNZ77" s="23"/>
      <c r="UOA77" s="23"/>
      <c r="UOB77" s="23"/>
      <c r="UOC77" s="23"/>
      <c r="UOD77" s="23"/>
      <c r="UOE77" s="23"/>
      <c r="UOF77" s="23"/>
      <c r="UOG77" s="23"/>
      <c r="UOH77" s="23"/>
      <c r="UOI77" s="23"/>
      <c r="UOJ77" s="23"/>
      <c r="UOK77" s="23"/>
      <c r="UOL77" s="23"/>
      <c r="UOM77" s="23"/>
      <c r="UON77" s="23"/>
      <c r="UOO77" s="23"/>
      <c r="UOP77" s="23"/>
      <c r="UOQ77" s="23"/>
      <c r="UOR77" s="23"/>
      <c r="UOS77" s="23"/>
      <c r="UOT77" s="23"/>
      <c r="UOU77" s="23"/>
      <c r="UOV77" s="23"/>
      <c r="UOW77" s="23"/>
      <c r="UOX77" s="23"/>
      <c r="UOY77" s="23"/>
      <c r="UOZ77" s="23"/>
      <c r="UPA77" s="23"/>
      <c r="UPB77" s="23"/>
      <c r="UPC77" s="23"/>
      <c r="UPD77" s="23"/>
      <c r="UPE77" s="23"/>
      <c r="UPF77" s="23"/>
      <c r="UPG77" s="23"/>
      <c r="UPH77" s="23"/>
      <c r="UPI77" s="23"/>
      <c r="UPJ77" s="23"/>
      <c r="UPK77" s="23"/>
      <c r="UPL77" s="23"/>
      <c r="UPM77" s="23"/>
      <c r="UPN77" s="23"/>
      <c r="UPO77" s="23"/>
      <c r="UPP77" s="23"/>
      <c r="UPQ77" s="23"/>
      <c r="UPR77" s="23"/>
      <c r="UPS77" s="23"/>
      <c r="UPT77" s="23"/>
      <c r="UPU77" s="23"/>
      <c r="UPV77" s="23"/>
      <c r="UPW77" s="23"/>
      <c r="UPX77" s="23"/>
      <c r="UPY77" s="23"/>
      <c r="UPZ77" s="23"/>
      <c r="UQA77" s="23"/>
      <c r="UQB77" s="23"/>
      <c r="UQC77" s="23"/>
      <c r="UQD77" s="23"/>
      <c r="UQE77" s="23"/>
      <c r="UQF77" s="23"/>
      <c r="UQG77" s="23"/>
      <c r="UQH77" s="23"/>
      <c r="UQI77" s="23"/>
      <c r="UQJ77" s="23"/>
      <c r="UQK77" s="23"/>
      <c r="UQL77" s="23"/>
      <c r="UQM77" s="23"/>
      <c r="UQN77" s="23"/>
      <c r="UQO77" s="23"/>
      <c r="UQP77" s="23"/>
      <c r="UQQ77" s="23"/>
      <c r="UQR77" s="23"/>
      <c r="UQS77" s="23"/>
      <c r="UQT77" s="23"/>
      <c r="UQU77" s="23"/>
      <c r="UQV77" s="23"/>
      <c r="UQW77" s="23"/>
      <c r="UQX77" s="23"/>
      <c r="UQY77" s="23"/>
      <c r="UQZ77" s="23"/>
      <c r="URA77" s="23"/>
      <c r="URB77" s="23"/>
      <c r="URC77" s="23"/>
      <c r="URD77" s="23"/>
      <c r="URE77" s="23"/>
      <c r="URF77" s="23"/>
      <c r="URG77" s="23"/>
      <c r="URH77" s="23"/>
      <c r="URI77" s="23"/>
      <c r="URJ77" s="23"/>
      <c r="URK77" s="23"/>
      <c r="URL77" s="23"/>
      <c r="URM77" s="23"/>
      <c r="URN77" s="23"/>
      <c r="URO77" s="23"/>
      <c r="URP77" s="23"/>
      <c r="URQ77" s="23"/>
      <c r="URR77" s="23"/>
      <c r="URS77" s="23"/>
      <c r="URT77" s="23"/>
      <c r="URU77" s="23"/>
      <c r="URV77" s="23"/>
      <c r="URW77" s="23"/>
      <c r="URX77" s="23"/>
      <c r="URY77" s="23"/>
      <c r="URZ77" s="23"/>
      <c r="USA77" s="23"/>
      <c r="USB77" s="23"/>
      <c r="USC77" s="23"/>
      <c r="USD77" s="23"/>
      <c r="USE77" s="23"/>
      <c r="USF77" s="23"/>
      <c r="USG77" s="23"/>
      <c r="USH77" s="23"/>
      <c r="USI77" s="23"/>
      <c r="USJ77" s="23"/>
      <c r="USK77" s="23"/>
      <c r="USL77" s="23"/>
      <c r="USM77" s="23"/>
      <c r="USN77" s="23"/>
      <c r="USO77" s="23"/>
      <c r="USP77" s="23"/>
      <c r="USQ77" s="23"/>
      <c r="USR77" s="23"/>
      <c r="USS77" s="23"/>
      <c r="UST77" s="23"/>
      <c r="USU77" s="23"/>
      <c r="USV77" s="23"/>
      <c r="USW77" s="23"/>
      <c r="USX77" s="23"/>
      <c r="USY77" s="23"/>
      <c r="USZ77" s="23"/>
      <c r="UTA77" s="23"/>
      <c r="UTB77" s="23"/>
      <c r="UTC77" s="23"/>
      <c r="UTD77" s="23"/>
      <c r="UTE77" s="23"/>
      <c r="UTF77" s="23"/>
      <c r="UTG77" s="23"/>
      <c r="UTH77" s="23"/>
      <c r="UTI77" s="23"/>
      <c r="UTJ77" s="23"/>
      <c r="UTK77" s="23"/>
      <c r="UTL77" s="23"/>
      <c r="UTM77" s="23"/>
      <c r="UTN77" s="23"/>
      <c r="UTO77" s="23"/>
      <c r="UTP77" s="23"/>
      <c r="UTQ77" s="23"/>
      <c r="UTR77" s="23"/>
      <c r="UTS77" s="23"/>
      <c r="UTT77" s="23"/>
      <c r="UTU77" s="23"/>
      <c r="UTV77" s="23"/>
      <c r="UTW77" s="23"/>
      <c r="UTX77" s="23"/>
      <c r="UTY77" s="23"/>
      <c r="UTZ77" s="23"/>
      <c r="UUA77" s="23"/>
      <c r="UUB77" s="23"/>
      <c r="UUC77" s="23"/>
      <c r="UUD77" s="23"/>
      <c r="UUE77" s="23"/>
      <c r="UUF77" s="23"/>
      <c r="UUG77" s="23"/>
      <c r="UUH77" s="23"/>
      <c r="UUI77" s="23"/>
      <c r="UUJ77" s="23"/>
      <c r="UUK77" s="23"/>
      <c r="UUL77" s="23"/>
      <c r="UUM77" s="23"/>
      <c r="UUN77" s="23"/>
      <c r="UUO77" s="23"/>
      <c r="UUP77" s="23"/>
      <c r="UUQ77" s="23"/>
      <c r="UUR77" s="23"/>
      <c r="UUS77" s="23"/>
      <c r="UUT77" s="23"/>
      <c r="UUU77" s="23"/>
      <c r="UUV77" s="23"/>
      <c r="UUW77" s="23"/>
      <c r="UUX77" s="23"/>
      <c r="UUY77" s="23"/>
      <c r="UUZ77" s="23"/>
      <c r="UVA77" s="23"/>
      <c r="UVB77" s="23"/>
      <c r="UVC77" s="23"/>
      <c r="UVD77" s="23"/>
      <c r="UVE77" s="23"/>
      <c r="UVF77" s="23"/>
      <c r="UVG77" s="23"/>
      <c r="UVH77" s="23"/>
      <c r="UVI77" s="23"/>
      <c r="UVJ77" s="23"/>
      <c r="UVK77" s="23"/>
      <c r="UVL77" s="23"/>
      <c r="UVM77" s="23"/>
      <c r="UVN77" s="23"/>
      <c r="UVO77" s="23"/>
      <c r="UVP77" s="23"/>
      <c r="UVQ77" s="23"/>
      <c r="UVR77" s="23"/>
      <c r="UVS77" s="23"/>
      <c r="UVT77" s="23"/>
      <c r="UVU77" s="23"/>
      <c r="UVV77" s="23"/>
      <c r="UVW77" s="23"/>
      <c r="UVX77" s="23"/>
      <c r="UVY77" s="23"/>
      <c r="UVZ77" s="23"/>
      <c r="UWA77" s="23"/>
      <c r="UWB77" s="23"/>
      <c r="UWC77" s="23"/>
      <c r="UWD77" s="23"/>
      <c r="UWE77" s="23"/>
      <c r="UWF77" s="23"/>
      <c r="UWG77" s="23"/>
      <c r="UWH77" s="23"/>
      <c r="UWI77" s="23"/>
      <c r="UWJ77" s="23"/>
      <c r="UWK77" s="23"/>
      <c r="UWL77" s="23"/>
      <c r="UWM77" s="23"/>
      <c r="UWN77" s="23"/>
      <c r="UWO77" s="23"/>
      <c r="UWP77" s="23"/>
      <c r="UWQ77" s="23"/>
      <c r="UWR77" s="23"/>
      <c r="UWS77" s="23"/>
      <c r="UWT77" s="23"/>
      <c r="UWU77" s="23"/>
      <c r="UWV77" s="23"/>
      <c r="UWW77" s="23"/>
      <c r="UWX77" s="23"/>
      <c r="UWY77" s="23"/>
      <c r="UWZ77" s="23"/>
      <c r="UXA77" s="23"/>
      <c r="UXB77" s="23"/>
      <c r="UXC77" s="23"/>
      <c r="UXD77" s="23"/>
      <c r="UXE77" s="23"/>
      <c r="UXF77" s="23"/>
      <c r="UXG77" s="23"/>
      <c r="UXH77" s="23"/>
      <c r="UXI77" s="23"/>
      <c r="UXJ77" s="23"/>
      <c r="UXK77" s="23"/>
      <c r="UXL77" s="23"/>
      <c r="UXM77" s="23"/>
      <c r="UXN77" s="23"/>
      <c r="UXO77" s="23"/>
      <c r="UXP77" s="23"/>
      <c r="UXQ77" s="23"/>
      <c r="UXR77" s="23"/>
      <c r="UXS77" s="23"/>
      <c r="UXT77" s="23"/>
      <c r="UXU77" s="23"/>
      <c r="UXV77" s="23"/>
      <c r="UXW77" s="23"/>
      <c r="UXX77" s="23"/>
      <c r="UXY77" s="23"/>
      <c r="UXZ77" s="23"/>
      <c r="UYA77" s="23"/>
      <c r="UYB77" s="23"/>
      <c r="UYC77" s="23"/>
      <c r="UYD77" s="23"/>
      <c r="UYE77" s="23"/>
      <c r="UYF77" s="23"/>
      <c r="UYG77" s="23"/>
      <c r="UYH77" s="23"/>
      <c r="UYI77" s="23"/>
      <c r="UYJ77" s="23"/>
      <c r="UYK77" s="23"/>
      <c r="UYL77" s="23"/>
      <c r="UYM77" s="23"/>
      <c r="UYN77" s="23"/>
      <c r="UYO77" s="23"/>
      <c r="UYP77" s="23"/>
      <c r="UYQ77" s="23"/>
      <c r="UYR77" s="23"/>
      <c r="UYS77" s="23"/>
      <c r="UYT77" s="23"/>
      <c r="UYU77" s="23"/>
      <c r="UYV77" s="23"/>
      <c r="UYW77" s="23"/>
      <c r="UYX77" s="23"/>
      <c r="UYY77" s="23"/>
      <c r="UYZ77" s="23"/>
      <c r="UZA77" s="23"/>
      <c r="UZB77" s="23"/>
      <c r="UZC77" s="23"/>
      <c r="UZD77" s="23"/>
      <c r="UZE77" s="23"/>
      <c r="UZF77" s="23"/>
      <c r="UZG77" s="23"/>
      <c r="UZH77" s="23"/>
      <c r="UZI77" s="23"/>
      <c r="UZJ77" s="23"/>
      <c r="UZK77" s="23"/>
      <c r="UZL77" s="23"/>
      <c r="UZM77" s="23"/>
      <c r="UZN77" s="23"/>
      <c r="UZO77" s="23"/>
      <c r="UZP77" s="23"/>
      <c r="UZQ77" s="23"/>
      <c r="UZR77" s="23"/>
      <c r="UZS77" s="23"/>
      <c r="UZT77" s="23"/>
      <c r="UZU77" s="23"/>
      <c r="UZV77" s="23"/>
      <c r="UZW77" s="23"/>
      <c r="UZX77" s="23"/>
      <c r="UZY77" s="23"/>
      <c r="UZZ77" s="23"/>
      <c r="VAA77" s="23"/>
      <c r="VAB77" s="23"/>
      <c r="VAC77" s="23"/>
      <c r="VAD77" s="23"/>
      <c r="VAE77" s="23"/>
      <c r="VAF77" s="23"/>
      <c r="VAG77" s="23"/>
      <c r="VAH77" s="23"/>
      <c r="VAI77" s="23"/>
      <c r="VAJ77" s="23"/>
      <c r="VAK77" s="23"/>
      <c r="VAL77" s="23"/>
      <c r="VAM77" s="23"/>
      <c r="VAN77" s="23"/>
      <c r="VAO77" s="23"/>
      <c r="VAP77" s="23"/>
      <c r="VAQ77" s="23"/>
      <c r="VAR77" s="23"/>
      <c r="VAS77" s="23"/>
      <c r="VAT77" s="23"/>
      <c r="VAU77" s="23"/>
      <c r="VAV77" s="23"/>
      <c r="VAW77" s="23"/>
      <c r="VAX77" s="23"/>
      <c r="VAY77" s="23"/>
      <c r="VAZ77" s="23"/>
      <c r="VBA77" s="23"/>
      <c r="VBB77" s="23"/>
      <c r="VBC77" s="23"/>
      <c r="VBD77" s="23"/>
      <c r="VBE77" s="23"/>
      <c r="VBF77" s="23"/>
      <c r="VBG77" s="23"/>
      <c r="VBH77" s="23"/>
      <c r="VBI77" s="23"/>
      <c r="VBJ77" s="23"/>
      <c r="VBK77" s="23"/>
      <c r="VBL77" s="23"/>
      <c r="VBM77" s="23"/>
      <c r="VBN77" s="23"/>
      <c r="VBO77" s="23"/>
      <c r="VBP77" s="23"/>
      <c r="VBQ77" s="23"/>
      <c r="VBR77" s="23"/>
      <c r="VBS77" s="23"/>
      <c r="VBT77" s="23"/>
      <c r="VBU77" s="23"/>
      <c r="VBV77" s="23"/>
      <c r="VBW77" s="23"/>
      <c r="VBX77" s="23"/>
      <c r="VBY77" s="23"/>
      <c r="VBZ77" s="23"/>
      <c r="VCA77" s="23"/>
      <c r="VCB77" s="23"/>
      <c r="VCC77" s="23"/>
      <c r="VCD77" s="23"/>
      <c r="VCE77" s="23"/>
      <c r="VCF77" s="23"/>
      <c r="VCG77" s="23"/>
      <c r="VCH77" s="23"/>
      <c r="VCI77" s="23"/>
      <c r="VCJ77" s="23"/>
      <c r="VCK77" s="23"/>
      <c r="VCL77" s="23"/>
      <c r="VCM77" s="23"/>
      <c r="VCN77" s="23"/>
      <c r="VCO77" s="23"/>
      <c r="VCP77" s="23"/>
      <c r="VCQ77" s="23"/>
      <c r="VCR77" s="23"/>
      <c r="VCS77" s="23"/>
      <c r="VCT77" s="23"/>
      <c r="VCU77" s="23"/>
      <c r="VCV77" s="23"/>
      <c r="VCW77" s="23"/>
      <c r="VCX77" s="23"/>
      <c r="VCY77" s="23"/>
      <c r="VCZ77" s="23"/>
      <c r="VDA77" s="23"/>
      <c r="VDB77" s="23"/>
      <c r="VDC77" s="23"/>
      <c r="VDD77" s="23"/>
      <c r="VDE77" s="23"/>
      <c r="VDF77" s="23"/>
      <c r="VDG77" s="23"/>
      <c r="VDH77" s="23"/>
      <c r="VDI77" s="23"/>
      <c r="VDJ77" s="23"/>
      <c r="VDK77" s="23"/>
      <c r="VDL77" s="23"/>
      <c r="VDM77" s="23"/>
      <c r="VDN77" s="23"/>
      <c r="VDO77" s="23"/>
      <c r="VDP77" s="23"/>
      <c r="VDQ77" s="23"/>
      <c r="VDR77" s="23"/>
      <c r="VDS77" s="23"/>
      <c r="VDT77" s="23"/>
      <c r="VDU77" s="23"/>
      <c r="VDV77" s="23"/>
      <c r="VDW77" s="23"/>
      <c r="VDX77" s="23"/>
      <c r="VDY77" s="23"/>
      <c r="VDZ77" s="23"/>
      <c r="VEA77" s="23"/>
      <c r="VEB77" s="23"/>
      <c r="VEC77" s="23"/>
      <c r="VED77" s="23"/>
      <c r="VEE77" s="23"/>
      <c r="VEF77" s="23"/>
      <c r="VEG77" s="23"/>
      <c r="VEH77" s="23"/>
      <c r="VEI77" s="23"/>
      <c r="VEJ77" s="23"/>
      <c r="VEK77" s="23"/>
      <c r="VEL77" s="23"/>
      <c r="VEM77" s="23"/>
      <c r="VEN77" s="23"/>
      <c r="VEO77" s="23"/>
      <c r="VEP77" s="23"/>
      <c r="VEQ77" s="23"/>
      <c r="VER77" s="23"/>
      <c r="VES77" s="23"/>
      <c r="VET77" s="23"/>
      <c r="VEU77" s="23"/>
      <c r="VEV77" s="23"/>
      <c r="VEW77" s="23"/>
      <c r="VEX77" s="23"/>
      <c r="VEY77" s="23"/>
      <c r="VEZ77" s="23"/>
      <c r="VFA77" s="23"/>
      <c r="VFB77" s="23"/>
      <c r="VFC77" s="23"/>
      <c r="VFD77" s="23"/>
      <c r="VFE77" s="23"/>
      <c r="VFF77" s="23"/>
      <c r="VFG77" s="23"/>
      <c r="VFH77" s="23"/>
      <c r="VFI77" s="23"/>
      <c r="VFJ77" s="23"/>
      <c r="VFK77" s="23"/>
      <c r="VFL77" s="23"/>
      <c r="VFM77" s="23"/>
      <c r="VFN77" s="23"/>
      <c r="VFO77" s="23"/>
      <c r="VFP77" s="23"/>
      <c r="VFQ77" s="23"/>
      <c r="VFR77" s="23"/>
      <c r="VFS77" s="23"/>
      <c r="VFT77" s="23"/>
      <c r="VFU77" s="23"/>
      <c r="VFV77" s="23"/>
      <c r="VFW77" s="23"/>
      <c r="VFX77" s="23"/>
      <c r="VFY77" s="23"/>
      <c r="VFZ77" s="23"/>
      <c r="VGA77" s="23"/>
      <c r="VGB77" s="23"/>
      <c r="VGC77" s="23"/>
      <c r="VGD77" s="23"/>
      <c r="VGE77" s="23"/>
      <c r="VGF77" s="23"/>
      <c r="VGG77" s="23"/>
      <c r="VGH77" s="23"/>
      <c r="VGI77" s="23"/>
      <c r="VGJ77" s="23"/>
      <c r="VGK77" s="23"/>
      <c r="VGL77" s="23"/>
      <c r="VGM77" s="23"/>
      <c r="VGN77" s="23"/>
      <c r="VGO77" s="23"/>
      <c r="VGP77" s="23"/>
      <c r="VGQ77" s="23"/>
      <c r="VGR77" s="23"/>
      <c r="VGS77" s="23"/>
      <c r="VGT77" s="23"/>
      <c r="VGU77" s="23"/>
      <c r="VGV77" s="23"/>
      <c r="VGW77" s="23"/>
      <c r="VGX77" s="23"/>
      <c r="VGY77" s="23"/>
      <c r="VGZ77" s="23"/>
      <c r="VHA77" s="23"/>
      <c r="VHB77" s="23"/>
      <c r="VHC77" s="23"/>
      <c r="VHD77" s="23"/>
      <c r="VHE77" s="23"/>
      <c r="VHF77" s="23"/>
      <c r="VHG77" s="23"/>
      <c r="VHH77" s="23"/>
      <c r="VHI77" s="23"/>
      <c r="VHJ77" s="23"/>
      <c r="VHK77" s="23"/>
      <c r="VHL77" s="23"/>
      <c r="VHM77" s="23"/>
      <c r="VHN77" s="23"/>
      <c r="VHO77" s="23"/>
      <c r="VHP77" s="23"/>
      <c r="VHQ77" s="23"/>
      <c r="VHR77" s="23"/>
      <c r="VHS77" s="23"/>
      <c r="VHT77" s="23"/>
      <c r="VHU77" s="23"/>
      <c r="VHV77" s="23"/>
      <c r="VHW77" s="23"/>
      <c r="VHX77" s="23"/>
      <c r="VHY77" s="23"/>
      <c r="VHZ77" s="23"/>
      <c r="VIA77" s="23"/>
      <c r="VIB77" s="23"/>
      <c r="VIC77" s="23"/>
      <c r="VID77" s="23"/>
      <c r="VIE77" s="23"/>
      <c r="VIF77" s="23"/>
      <c r="VIG77" s="23"/>
      <c r="VIH77" s="23"/>
      <c r="VII77" s="23"/>
      <c r="VIJ77" s="23"/>
      <c r="VIK77" s="23"/>
      <c r="VIL77" s="23"/>
      <c r="VIM77" s="23"/>
      <c r="VIN77" s="23"/>
      <c r="VIO77" s="23"/>
      <c r="VIP77" s="23"/>
      <c r="VIQ77" s="23"/>
      <c r="VIR77" s="23"/>
      <c r="VIS77" s="23"/>
      <c r="VIT77" s="23"/>
      <c r="VIU77" s="23"/>
      <c r="VIV77" s="23"/>
      <c r="VIW77" s="23"/>
      <c r="VIX77" s="23"/>
      <c r="VIY77" s="23"/>
      <c r="VIZ77" s="23"/>
      <c r="VJA77" s="23"/>
      <c r="VJB77" s="23"/>
      <c r="VJC77" s="23"/>
      <c r="VJD77" s="23"/>
      <c r="VJE77" s="23"/>
      <c r="VJF77" s="23"/>
      <c r="VJG77" s="23"/>
      <c r="VJH77" s="23"/>
      <c r="VJI77" s="23"/>
      <c r="VJJ77" s="23"/>
      <c r="VJK77" s="23"/>
      <c r="VJL77" s="23"/>
      <c r="VJM77" s="23"/>
      <c r="VJN77" s="23"/>
      <c r="VJO77" s="23"/>
      <c r="VJP77" s="23"/>
      <c r="VJQ77" s="23"/>
      <c r="VJR77" s="23"/>
      <c r="VJS77" s="23"/>
      <c r="VJT77" s="23"/>
      <c r="VJU77" s="23"/>
      <c r="VJV77" s="23"/>
      <c r="VJW77" s="23"/>
      <c r="VJX77" s="23"/>
      <c r="VJY77" s="23"/>
      <c r="VJZ77" s="23"/>
      <c r="VKA77" s="23"/>
      <c r="VKB77" s="23"/>
      <c r="VKC77" s="23"/>
      <c r="VKD77" s="23"/>
      <c r="VKE77" s="23"/>
      <c r="VKF77" s="23"/>
      <c r="VKG77" s="23"/>
      <c r="VKH77" s="23"/>
      <c r="VKI77" s="23"/>
      <c r="VKJ77" s="23"/>
      <c r="VKK77" s="23"/>
      <c r="VKL77" s="23"/>
      <c r="VKM77" s="23"/>
      <c r="VKN77" s="23"/>
      <c r="VKO77" s="23"/>
      <c r="VKP77" s="23"/>
      <c r="VKQ77" s="23"/>
      <c r="VKR77" s="23"/>
      <c r="VKS77" s="23"/>
      <c r="VKT77" s="23"/>
      <c r="VKU77" s="23"/>
      <c r="VKV77" s="23"/>
      <c r="VKW77" s="23"/>
      <c r="VKX77" s="23"/>
      <c r="VKY77" s="23"/>
      <c r="VKZ77" s="23"/>
      <c r="VLA77" s="23"/>
      <c r="VLB77" s="23"/>
      <c r="VLC77" s="23"/>
      <c r="VLD77" s="23"/>
      <c r="VLE77" s="23"/>
      <c r="VLF77" s="23"/>
      <c r="VLG77" s="23"/>
      <c r="VLH77" s="23"/>
      <c r="VLI77" s="23"/>
      <c r="VLJ77" s="23"/>
      <c r="VLK77" s="23"/>
      <c r="VLL77" s="23"/>
      <c r="VLM77" s="23"/>
      <c r="VLN77" s="23"/>
      <c r="VLO77" s="23"/>
      <c r="VLP77" s="23"/>
      <c r="VLQ77" s="23"/>
      <c r="VLR77" s="23"/>
      <c r="VLS77" s="23"/>
      <c r="VLT77" s="23"/>
      <c r="VLU77" s="23"/>
      <c r="VLV77" s="23"/>
      <c r="VLW77" s="23"/>
      <c r="VLX77" s="23"/>
      <c r="VLY77" s="23"/>
      <c r="VLZ77" s="23"/>
      <c r="VMA77" s="23"/>
      <c r="VMB77" s="23"/>
      <c r="VMC77" s="23"/>
      <c r="VMD77" s="23"/>
      <c r="VME77" s="23"/>
      <c r="VMF77" s="23"/>
      <c r="VMG77" s="23"/>
      <c r="VMH77" s="23"/>
      <c r="VMI77" s="23"/>
      <c r="VMJ77" s="23"/>
      <c r="VMK77" s="23"/>
      <c r="VML77" s="23"/>
      <c r="VMM77" s="23"/>
      <c r="VMN77" s="23"/>
      <c r="VMO77" s="23"/>
      <c r="VMP77" s="23"/>
      <c r="VMQ77" s="23"/>
      <c r="VMR77" s="23"/>
      <c r="VMS77" s="23"/>
      <c r="VMT77" s="23"/>
      <c r="VMU77" s="23"/>
      <c r="VMV77" s="23"/>
      <c r="VMW77" s="23"/>
      <c r="VMX77" s="23"/>
      <c r="VMY77" s="23"/>
      <c r="VMZ77" s="23"/>
      <c r="VNA77" s="23"/>
      <c r="VNB77" s="23"/>
      <c r="VNC77" s="23"/>
      <c r="VND77" s="23"/>
      <c r="VNE77" s="23"/>
      <c r="VNF77" s="23"/>
      <c r="VNG77" s="23"/>
      <c r="VNH77" s="23"/>
      <c r="VNI77" s="23"/>
      <c r="VNJ77" s="23"/>
      <c r="VNK77" s="23"/>
      <c r="VNL77" s="23"/>
      <c r="VNM77" s="23"/>
      <c r="VNN77" s="23"/>
      <c r="VNO77" s="23"/>
      <c r="VNP77" s="23"/>
      <c r="VNQ77" s="23"/>
      <c r="VNR77" s="23"/>
      <c r="VNS77" s="23"/>
      <c r="VNT77" s="23"/>
      <c r="VNU77" s="23"/>
      <c r="VNV77" s="23"/>
      <c r="VNW77" s="23"/>
      <c r="VNX77" s="23"/>
      <c r="VNY77" s="23"/>
      <c r="VNZ77" s="23"/>
      <c r="VOA77" s="23"/>
      <c r="VOB77" s="23"/>
      <c r="VOC77" s="23"/>
      <c r="VOD77" s="23"/>
      <c r="VOE77" s="23"/>
      <c r="VOF77" s="23"/>
      <c r="VOG77" s="23"/>
      <c r="VOH77" s="23"/>
      <c r="VOI77" s="23"/>
      <c r="VOJ77" s="23"/>
      <c r="VOK77" s="23"/>
      <c r="VOL77" s="23"/>
      <c r="VOM77" s="23"/>
      <c r="VON77" s="23"/>
      <c r="VOO77" s="23"/>
      <c r="VOP77" s="23"/>
      <c r="VOQ77" s="23"/>
      <c r="VOR77" s="23"/>
      <c r="VOS77" s="23"/>
      <c r="VOT77" s="23"/>
      <c r="VOU77" s="23"/>
      <c r="VOV77" s="23"/>
      <c r="VOW77" s="23"/>
      <c r="VOX77" s="23"/>
      <c r="VOY77" s="23"/>
      <c r="VOZ77" s="23"/>
      <c r="VPA77" s="23"/>
      <c r="VPB77" s="23"/>
      <c r="VPC77" s="23"/>
      <c r="VPD77" s="23"/>
      <c r="VPE77" s="23"/>
      <c r="VPF77" s="23"/>
      <c r="VPG77" s="23"/>
      <c r="VPH77" s="23"/>
      <c r="VPI77" s="23"/>
      <c r="VPJ77" s="23"/>
      <c r="VPK77" s="23"/>
      <c r="VPL77" s="23"/>
      <c r="VPM77" s="23"/>
      <c r="VPN77" s="23"/>
      <c r="VPO77" s="23"/>
      <c r="VPP77" s="23"/>
      <c r="VPQ77" s="23"/>
      <c r="VPR77" s="23"/>
      <c r="VPS77" s="23"/>
      <c r="VPT77" s="23"/>
      <c r="VPU77" s="23"/>
      <c r="VPV77" s="23"/>
      <c r="VPW77" s="23"/>
      <c r="VPX77" s="23"/>
      <c r="VPY77" s="23"/>
      <c r="VPZ77" s="23"/>
      <c r="VQA77" s="23"/>
      <c r="VQB77" s="23"/>
      <c r="VQC77" s="23"/>
      <c r="VQD77" s="23"/>
      <c r="VQE77" s="23"/>
      <c r="VQF77" s="23"/>
      <c r="VQG77" s="23"/>
      <c r="VQH77" s="23"/>
      <c r="VQI77" s="23"/>
      <c r="VQJ77" s="23"/>
      <c r="VQK77" s="23"/>
      <c r="VQL77" s="23"/>
      <c r="VQM77" s="23"/>
      <c r="VQN77" s="23"/>
      <c r="VQO77" s="23"/>
      <c r="VQP77" s="23"/>
      <c r="VQQ77" s="23"/>
      <c r="VQR77" s="23"/>
      <c r="VQS77" s="23"/>
      <c r="VQT77" s="23"/>
      <c r="VQU77" s="23"/>
      <c r="VQV77" s="23"/>
      <c r="VQW77" s="23"/>
      <c r="VQX77" s="23"/>
      <c r="VQY77" s="23"/>
      <c r="VQZ77" s="23"/>
      <c r="VRA77" s="23"/>
      <c r="VRB77" s="23"/>
      <c r="VRC77" s="23"/>
      <c r="VRD77" s="23"/>
      <c r="VRE77" s="23"/>
      <c r="VRF77" s="23"/>
      <c r="VRG77" s="23"/>
      <c r="VRH77" s="23"/>
      <c r="VRI77" s="23"/>
      <c r="VRJ77" s="23"/>
      <c r="VRK77" s="23"/>
      <c r="VRL77" s="23"/>
      <c r="VRM77" s="23"/>
      <c r="VRN77" s="23"/>
      <c r="VRO77" s="23"/>
      <c r="VRP77" s="23"/>
      <c r="VRQ77" s="23"/>
      <c r="VRR77" s="23"/>
      <c r="VRS77" s="23"/>
      <c r="VRT77" s="23"/>
      <c r="VRU77" s="23"/>
      <c r="VRV77" s="23"/>
      <c r="VRW77" s="23"/>
      <c r="VRX77" s="23"/>
      <c r="VRY77" s="23"/>
      <c r="VRZ77" s="23"/>
      <c r="VSA77" s="23"/>
      <c r="VSB77" s="23"/>
      <c r="VSC77" s="23"/>
      <c r="VSD77" s="23"/>
      <c r="VSE77" s="23"/>
      <c r="VSF77" s="23"/>
      <c r="VSG77" s="23"/>
      <c r="VSH77" s="23"/>
      <c r="VSI77" s="23"/>
      <c r="VSJ77" s="23"/>
      <c r="VSK77" s="23"/>
      <c r="VSL77" s="23"/>
      <c r="VSM77" s="23"/>
      <c r="VSN77" s="23"/>
      <c r="VSO77" s="23"/>
      <c r="VSP77" s="23"/>
      <c r="VSQ77" s="23"/>
      <c r="VSR77" s="23"/>
      <c r="VSS77" s="23"/>
      <c r="VST77" s="23"/>
      <c r="VSU77" s="23"/>
      <c r="VSV77" s="23"/>
      <c r="VSW77" s="23"/>
      <c r="VSX77" s="23"/>
      <c r="VSY77" s="23"/>
      <c r="VSZ77" s="23"/>
      <c r="VTA77" s="23"/>
      <c r="VTB77" s="23"/>
      <c r="VTC77" s="23"/>
      <c r="VTD77" s="23"/>
      <c r="VTE77" s="23"/>
      <c r="VTF77" s="23"/>
      <c r="VTG77" s="23"/>
      <c r="VTH77" s="23"/>
      <c r="VTI77" s="23"/>
      <c r="VTJ77" s="23"/>
      <c r="VTK77" s="23"/>
      <c r="VTL77" s="23"/>
      <c r="VTM77" s="23"/>
      <c r="VTN77" s="23"/>
      <c r="VTO77" s="23"/>
      <c r="VTP77" s="23"/>
      <c r="VTQ77" s="23"/>
      <c r="VTR77" s="23"/>
      <c r="VTS77" s="23"/>
      <c r="VTT77" s="23"/>
      <c r="VTU77" s="23"/>
      <c r="VTV77" s="23"/>
      <c r="VTW77" s="23"/>
      <c r="VTX77" s="23"/>
      <c r="VTY77" s="23"/>
      <c r="VTZ77" s="23"/>
      <c r="VUA77" s="23"/>
      <c r="VUB77" s="23"/>
      <c r="VUC77" s="23"/>
      <c r="VUD77" s="23"/>
      <c r="VUE77" s="23"/>
      <c r="VUF77" s="23"/>
      <c r="VUG77" s="23"/>
      <c r="VUH77" s="23"/>
      <c r="VUI77" s="23"/>
      <c r="VUJ77" s="23"/>
      <c r="VUK77" s="23"/>
      <c r="VUL77" s="23"/>
      <c r="VUM77" s="23"/>
      <c r="VUN77" s="23"/>
      <c r="VUO77" s="23"/>
      <c r="VUP77" s="23"/>
      <c r="VUQ77" s="23"/>
      <c r="VUR77" s="23"/>
      <c r="VUS77" s="23"/>
      <c r="VUT77" s="23"/>
      <c r="VUU77" s="23"/>
      <c r="VUV77" s="23"/>
      <c r="VUW77" s="23"/>
      <c r="VUX77" s="23"/>
      <c r="VUY77" s="23"/>
      <c r="VUZ77" s="23"/>
      <c r="VVA77" s="23"/>
      <c r="VVB77" s="23"/>
      <c r="VVC77" s="23"/>
      <c r="VVD77" s="23"/>
      <c r="VVE77" s="23"/>
      <c r="VVF77" s="23"/>
      <c r="VVG77" s="23"/>
      <c r="VVH77" s="23"/>
      <c r="VVI77" s="23"/>
      <c r="VVJ77" s="23"/>
      <c r="VVK77" s="23"/>
      <c r="VVL77" s="23"/>
      <c r="VVM77" s="23"/>
      <c r="VVN77" s="23"/>
      <c r="VVO77" s="23"/>
      <c r="VVP77" s="23"/>
      <c r="VVQ77" s="23"/>
      <c r="VVR77" s="23"/>
      <c r="VVS77" s="23"/>
      <c r="VVT77" s="23"/>
      <c r="VVU77" s="23"/>
      <c r="VVV77" s="23"/>
      <c r="VVW77" s="23"/>
      <c r="VVX77" s="23"/>
      <c r="VVY77" s="23"/>
      <c r="VVZ77" s="23"/>
      <c r="VWA77" s="23"/>
      <c r="VWB77" s="23"/>
      <c r="VWC77" s="23"/>
      <c r="VWD77" s="23"/>
      <c r="VWE77" s="23"/>
      <c r="VWF77" s="23"/>
      <c r="VWG77" s="23"/>
      <c r="VWH77" s="23"/>
      <c r="VWI77" s="23"/>
      <c r="VWJ77" s="23"/>
      <c r="VWK77" s="23"/>
      <c r="VWL77" s="23"/>
      <c r="VWM77" s="23"/>
      <c r="VWN77" s="23"/>
      <c r="VWO77" s="23"/>
      <c r="VWP77" s="23"/>
      <c r="VWQ77" s="23"/>
      <c r="VWR77" s="23"/>
      <c r="VWS77" s="23"/>
      <c r="VWT77" s="23"/>
      <c r="VWU77" s="23"/>
      <c r="VWV77" s="23"/>
      <c r="VWW77" s="23"/>
      <c r="VWX77" s="23"/>
      <c r="VWY77" s="23"/>
      <c r="VWZ77" s="23"/>
      <c r="VXA77" s="23"/>
      <c r="VXB77" s="23"/>
      <c r="VXC77" s="23"/>
      <c r="VXD77" s="23"/>
      <c r="VXE77" s="23"/>
      <c r="VXF77" s="23"/>
      <c r="VXG77" s="23"/>
      <c r="VXH77" s="23"/>
      <c r="VXI77" s="23"/>
      <c r="VXJ77" s="23"/>
      <c r="VXK77" s="23"/>
      <c r="VXL77" s="23"/>
      <c r="VXM77" s="23"/>
      <c r="VXN77" s="23"/>
      <c r="VXO77" s="23"/>
      <c r="VXP77" s="23"/>
      <c r="VXQ77" s="23"/>
      <c r="VXR77" s="23"/>
      <c r="VXS77" s="23"/>
      <c r="VXT77" s="23"/>
      <c r="VXU77" s="23"/>
      <c r="VXV77" s="23"/>
      <c r="VXW77" s="23"/>
      <c r="VXX77" s="23"/>
      <c r="VXY77" s="23"/>
      <c r="VXZ77" s="23"/>
      <c r="VYA77" s="23"/>
      <c r="VYB77" s="23"/>
      <c r="VYC77" s="23"/>
      <c r="VYD77" s="23"/>
      <c r="VYE77" s="23"/>
      <c r="VYF77" s="23"/>
      <c r="VYG77" s="23"/>
      <c r="VYH77" s="23"/>
      <c r="VYI77" s="23"/>
      <c r="VYJ77" s="23"/>
      <c r="VYK77" s="23"/>
      <c r="VYL77" s="23"/>
      <c r="VYM77" s="23"/>
      <c r="VYN77" s="23"/>
      <c r="VYO77" s="23"/>
      <c r="VYP77" s="23"/>
      <c r="VYQ77" s="23"/>
      <c r="VYR77" s="23"/>
      <c r="VYS77" s="23"/>
      <c r="VYT77" s="23"/>
      <c r="VYU77" s="23"/>
      <c r="VYV77" s="23"/>
      <c r="VYW77" s="23"/>
      <c r="VYX77" s="23"/>
      <c r="VYY77" s="23"/>
      <c r="VYZ77" s="23"/>
      <c r="VZA77" s="23"/>
      <c r="VZB77" s="23"/>
      <c r="VZC77" s="23"/>
      <c r="VZD77" s="23"/>
      <c r="VZE77" s="23"/>
      <c r="VZF77" s="23"/>
      <c r="VZG77" s="23"/>
      <c r="VZH77" s="23"/>
      <c r="VZI77" s="23"/>
      <c r="VZJ77" s="23"/>
      <c r="VZK77" s="23"/>
      <c r="VZL77" s="23"/>
      <c r="VZM77" s="23"/>
      <c r="VZN77" s="23"/>
      <c r="VZO77" s="23"/>
      <c r="VZP77" s="23"/>
      <c r="VZQ77" s="23"/>
      <c r="VZR77" s="23"/>
      <c r="VZS77" s="23"/>
      <c r="VZT77" s="23"/>
      <c r="VZU77" s="23"/>
      <c r="VZV77" s="23"/>
      <c r="VZW77" s="23"/>
      <c r="VZX77" s="23"/>
      <c r="VZY77" s="23"/>
      <c r="VZZ77" s="23"/>
      <c r="WAA77" s="23"/>
      <c r="WAB77" s="23"/>
      <c r="WAC77" s="23"/>
      <c r="WAD77" s="23"/>
      <c r="WAE77" s="23"/>
      <c r="WAF77" s="23"/>
      <c r="WAG77" s="23"/>
      <c r="WAH77" s="23"/>
      <c r="WAI77" s="23"/>
      <c r="WAJ77" s="23"/>
      <c r="WAK77" s="23"/>
      <c r="WAL77" s="23"/>
      <c r="WAM77" s="23"/>
      <c r="WAN77" s="23"/>
      <c r="WAO77" s="23"/>
      <c r="WAP77" s="23"/>
      <c r="WAQ77" s="23"/>
      <c r="WAR77" s="23"/>
      <c r="WAS77" s="23"/>
      <c r="WAT77" s="23"/>
      <c r="WAU77" s="23"/>
      <c r="WAV77" s="23"/>
      <c r="WAW77" s="23"/>
      <c r="WAX77" s="23"/>
      <c r="WAY77" s="23"/>
      <c r="WAZ77" s="23"/>
      <c r="WBA77" s="23"/>
      <c r="WBB77" s="23"/>
      <c r="WBC77" s="23"/>
      <c r="WBD77" s="23"/>
      <c r="WBE77" s="23"/>
      <c r="WBF77" s="23"/>
      <c r="WBG77" s="23"/>
      <c r="WBH77" s="23"/>
      <c r="WBI77" s="23"/>
      <c r="WBJ77" s="23"/>
      <c r="WBK77" s="23"/>
      <c r="WBL77" s="23"/>
      <c r="WBM77" s="23"/>
      <c r="WBN77" s="23"/>
      <c r="WBO77" s="23"/>
      <c r="WBP77" s="23"/>
      <c r="WBQ77" s="23"/>
      <c r="WBR77" s="23"/>
      <c r="WBS77" s="23"/>
      <c r="WBT77" s="23"/>
      <c r="WBU77" s="23"/>
      <c r="WBV77" s="23"/>
      <c r="WBW77" s="23"/>
      <c r="WBX77" s="23"/>
      <c r="WBY77" s="23"/>
      <c r="WBZ77" s="23"/>
      <c r="WCA77" s="23"/>
      <c r="WCB77" s="23"/>
      <c r="WCC77" s="23"/>
      <c r="WCD77" s="23"/>
      <c r="WCE77" s="23"/>
      <c r="WCF77" s="23"/>
      <c r="WCG77" s="23"/>
      <c r="WCH77" s="23"/>
      <c r="WCI77" s="23"/>
      <c r="WCJ77" s="23"/>
      <c r="WCK77" s="23"/>
      <c r="WCL77" s="23"/>
      <c r="WCM77" s="23"/>
      <c r="WCN77" s="23"/>
      <c r="WCO77" s="23"/>
      <c r="WCP77" s="23"/>
      <c r="WCQ77" s="23"/>
      <c r="WCR77" s="23"/>
      <c r="WCS77" s="23"/>
      <c r="WCT77" s="23"/>
      <c r="WCU77" s="23"/>
      <c r="WCV77" s="23"/>
      <c r="WCW77" s="23"/>
      <c r="WCX77" s="23"/>
      <c r="WCY77" s="23"/>
      <c r="WCZ77" s="23"/>
      <c r="WDA77" s="23"/>
      <c r="WDB77" s="23"/>
      <c r="WDC77" s="23"/>
      <c r="WDD77" s="23"/>
      <c r="WDE77" s="23"/>
      <c r="WDF77" s="23"/>
      <c r="WDG77" s="23"/>
      <c r="WDH77" s="23"/>
      <c r="WDI77" s="23"/>
      <c r="WDJ77" s="23"/>
      <c r="WDK77" s="23"/>
      <c r="WDL77" s="23"/>
      <c r="WDM77" s="23"/>
      <c r="WDN77" s="23"/>
      <c r="WDO77" s="23"/>
      <c r="WDP77" s="23"/>
      <c r="WDQ77" s="23"/>
      <c r="WDR77" s="23"/>
      <c r="WDS77" s="23"/>
      <c r="WDT77" s="23"/>
      <c r="WDU77" s="23"/>
      <c r="WDV77" s="23"/>
      <c r="WDW77" s="23"/>
      <c r="WDX77" s="23"/>
      <c r="WDY77" s="23"/>
      <c r="WDZ77" s="23"/>
      <c r="WEA77" s="23"/>
      <c r="WEB77" s="23"/>
      <c r="WEC77" s="23"/>
      <c r="WED77" s="23"/>
      <c r="WEE77" s="23"/>
      <c r="WEF77" s="23"/>
      <c r="WEG77" s="23"/>
      <c r="WEH77" s="23"/>
      <c r="WEI77" s="23"/>
      <c r="WEJ77" s="23"/>
      <c r="WEK77" s="23"/>
      <c r="WEL77" s="23"/>
      <c r="WEM77" s="23"/>
      <c r="WEN77" s="23"/>
      <c r="WEO77" s="23"/>
      <c r="WEP77" s="23"/>
      <c r="WEQ77" s="23"/>
      <c r="WER77" s="23"/>
      <c r="WES77" s="23"/>
      <c r="WET77" s="23"/>
      <c r="WEU77" s="23"/>
      <c r="WEV77" s="23"/>
      <c r="WEW77" s="23"/>
      <c r="WEX77" s="23"/>
      <c r="WEY77" s="23"/>
      <c r="WEZ77" s="23"/>
      <c r="WFA77" s="23"/>
      <c r="WFB77" s="23"/>
      <c r="WFC77" s="23"/>
      <c r="WFD77" s="23"/>
      <c r="WFE77" s="23"/>
      <c r="WFF77" s="23"/>
      <c r="WFG77" s="23"/>
      <c r="WFH77" s="23"/>
      <c r="WFI77" s="23"/>
      <c r="WFJ77" s="23"/>
      <c r="WFK77" s="23"/>
      <c r="WFL77" s="23"/>
      <c r="WFM77" s="23"/>
      <c r="WFN77" s="23"/>
      <c r="WFO77" s="23"/>
      <c r="WFP77" s="23"/>
      <c r="WFQ77" s="23"/>
      <c r="WFR77" s="23"/>
      <c r="WFS77" s="23"/>
      <c r="WFT77" s="23"/>
      <c r="WFU77" s="23"/>
      <c r="WFV77" s="23"/>
      <c r="WFW77" s="23"/>
      <c r="WFX77" s="23"/>
      <c r="WFY77" s="23"/>
      <c r="WFZ77" s="23"/>
      <c r="WGA77" s="23"/>
      <c r="WGB77" s="23"/>
      <c r="WGC77" s="23"/>
      <c r="WGD77" s="23"/>
      <c r="WGE77" s="23"/>
      <c r="WGF77" s="23"/>
      <c r="WGG77" s="23"/>
      <c r="WGH77" s="23"/>
      <c r="WGI77" s="23"/>
      <c r="WGJ77" s="23"/>
      <c r="WGK77" s="23"/>
      <c r="WGL77" s="23"/>
      <c r="WGM77" s="23"/>
      <c r="WGN77" s="23"/>
      <c r="WGO77" s="23"/>
      <c r="WGP77" s="23"/>
      <c r="WGQ77" s="23"/>
      <c r="WGR77" s="23"/>
      <c r="WGS77" s="23"/>
      <c r="WGT77" s="23"/>
      <c r="WGU77" s="23"/>
      <c r="WGV77" s="23"/>
      <c r="WGW77" s="23"/>
      <c r="WGX77" s="23"/>
      <c r="WGY77" s="23"/>
      <c r="WGZ77" s="23"/>
      <c r="WHA77" s="23"/>
      <c r="WHB77" s="23"/>
      <c r="WHC77" s="23"/>
      <c r="WHD77" s="23"/>
      <c r="WHE77" s="23"/>
      <c r="WHF77" s="23"/>
      <c r="WHG77" s="23"/>
      <c r="WHH77" s="23"/>
      <c r="WHI77" s="23"/>
      <c r="WHJ77" s="23"/>
      <c r="WHK77" s="23"/>
      <c r="WHL77" s="23"/>
      <c r="WHM77" s="23"/>
      <c r="WHN77" s="23"/>
      <c r="WHO77" s="23"/>
      <c r="WHP77" s="23"/>
      <c r="WHQ77" s="23"/>
      <c r="WHR77" s="23"/>
      <c r="WHS77" s="23"/>
      <c r="WHT77" s="23"/>
      <c r="WHU77" s="23"/>
      <c r="WHV77" s="23"/>
      <c r="WHW77" s="23"/>
      <c r="WHX77" s="23"/>
      <c r="WHY77" s="23"/>
      <c r="WHZ77" s="23"/>
      <c r="WIA77" s="23"/>
      <c r="WIB77" s="23"/>
      <c r="WIC77" s="23"/>
      <c r="WID77" s="23"/>
      <c r="WIE77" s="23"/>
      <c r="WIF77" s="23"/>
      <c r="WIG77" s="23"/>
      <c r="WIH77" s="23"/>
      <c r="WII77" s="23"/>
      <c r="WIJ77" s="23"/>
      <c r="WIK77" s="23"/>
      <c r="WIL77" s="23"/>
      <c r="WIM77" s="23"/>
      <c r="WIN77" s="23"/>
      <c r="WIO77" s="23"/>
      <c r="WIP77" s="23"/>
      <c r="WIQ77" s="23"/>
      <c r="WIR77" s="23"/>
      <c r="WIS77" s="23"/>
      <c r="WIT77" s="23"/>
      <c r="WIU77" s="23"/>
      <c r="WIV77" s="23"/>
      <c r="WIW77" s="23"/>
      <c r="WIX77" s="23"/>
      <c r="WIY77" s="23"/>
      <c r="WIZ77" s="23"/>
      <c r="WJA77" s="23"/>
      <c r="WJB77" s="23"/>
      <c r="WJC77" s="23"/>
      <c r="WJD77" s="23"/>
      <c r="WJE77" s="23"/>
      <c r="WJF77" s="23"/>
      <c r="WJG77" s="23"/>
      <c r="WJH77" s="23"/>
      <c r="WJI77" s="23"/>
      <c r="WJJ77" s="23"/>
      <c r="WJK77" s="23"/>
      <c r="WJL77" s="23"/>
      <c r="WJM77" s="23"/>
      <c r="WJN77" s="23"/>
      <c r="WJO77" s="23"/>
      <c r="WJP77" s="23"/>
      <c r="WJQ77" s="23"/>
      <c r="WJR77" s="23"/>
      <c r="WJS77" s="23"/>
      <c r="WJT77" s="23"/>
      <c r="WJU77" s="23"/>
      <c r="WJV77" s="23"/>
      <c r="WJW77" s="23"/>
      <c r="WJX77" s="23"/>
      <c r="WJY77" s="23"/>
      <c r="WJZ77" s="23"/>
      <c r="WKA77" s="23"/>
      <c r="WKB77" s="23"/>
      <c r="WKC77" s="23"/>
      <c r="WKD77" s="23"/>
      <c r="WKE77" s="23"/>
      <c r="WKF77" s="23"/>
      <c r="WKG77" s="23"/>
      <c r="WKH77" s="23"/>
      <c r="WKI77" s="23"/>
      <c r="WKJ77" s="23"/>
      <c r="WKK77" s="23"/>
      <c r="WKL77" s="23"/>
      <c r="WKM77" s="23"/>
      <c r="WKN77" s="23"/>
      <c r="WKO77" s="23"/>
      <c r="WKP77" s="23"/>
      <c r="WKQ77" s="23"/>
      <c r="WKR77" s="23"/>
      <c r="WKS77" s="23"/>
      <c r="WKT77" s="23"/>
      <c r="WKU77" s="23"/>
      <c r="WKV77" s="23"/>
      <c r="WKW77" s="23"/>
      <c r="WKX77" s="23"/>
      <c r="WKY77" s="23"/>
      <c r="WKZ77" s="23"/>
      <c r="WLA77" s="23"/>
      <c r="WLB77" s="23"/>
      <c r="WLC77" s="23"/>
      <c r="WLD77" s="23"/>
      <c r="WLE77" s="23"/>
      <c r="WLF77" s="23"/>
      <c r="WLG77" s="23"/>
      <c r="WLH77" s="23"/>
      <c r="WLI77" s="23"/>
      <c r="WLJ77" s="23"/>
      <c r="WLK77" s="23"/>
      <c r="WLL77" s="23"/>
      <c r="WLM77" s="23"/>
      <c r="WLN77" s="23"/>
      <c r="WLO77" s="23"/>
      <c r="WLP77" s="23"/>
      <c r="WLQ77" s="23"/>
      <c r="WLR77" s="23"/>
      <c r="WLS77" s="23"/>
      <c r="WLT77" s="23"/>
      <c r="WLU77" s="23"/>
      <c r="WLV77" s="23"/>
      <c r="WLW77" s="23"/>
      <c r="WLX77" s="23"/>
      <c r="WLY77" s="23"/>
      <c r="WLZ77" s="23"/>
      <c r="WMA77" s="23"/>
      <c r="WMB77" s="23"/>
      <c r="WMC77" s="23"/>
      <c r="WMD77" s="23"/>
      <c r="WME77" s="23"/>
      <c r="WMF77" s="23"/>
      <c r="WMG77" s="23"/>
      <c r="WMH77" s="23"/>
      <c r="WMI77" s="23"/>
      <c r="WMJ77" s="23"/>
      <c r="WMK77" s="23"/>
      <c r="WML77" s="23"/>
      <c r="WMM77" s="23"/>
      <c r="WMN77" s="23"/>
      <c r="WMO77" s="23"/>
      <c r="WMP77" s="23"/>
      <c r="WMQ77" s="23"/>
      <c r="WMR77" s="23"/>
      <c r="WMS77" s="23"/>
      <c r="WMT77" s="23"/>
      <c r="WMU77" s="23"/>
      <c r="WMV77" s="23"/>
      <c r="WMW77" s="23"/>
      <c r="WMX77" s="23"/>
      <c r="WMY77" s="23"/>
      <c r="WMZ77" s="23"/>
      <c r="WNA77" s="23"/>
      <c r="WNB77" s="23"/>
      <c r="WNC77" s="23"/>
      <c r="WND77" s="23"/>
      <c r="WNE77" s="23"/>
      <c r="WNF77" s="23"/>
      <c r="WNG77" s="23"/>
      <c r="WNH77" s="23"/>
      <c r="WNI77" s="23"/>
      <c r="WNJ77" s="23"/>
      <c r="WNK77" s="23"/>
      <c r="WNL77" s="23"/>
      <c r="WNM77" s="23"/>
      <c r="WNN77" s="23"/>
      <c r="WNO77" s="23"/>
      <c r="WNP77" s="23"/>
      <c r="WNQ77" s="23"/>
      <c r="WNR77" s="23"/>
      <c r="WNS77" s="23"/>
      <c r="WNT77" s="23"/>
      <c r="WNU77" s="23"/>
      <c r="WNV77" s="23"/>
      <c r="WNW77" s="23"/>
      <c r="WNX77" s="23"/>
      <c r="WNY77" s="23"/>
      <c r="WNZ77" s="23"/>
      <c r="WOA77" s="23"/>
      <c r="WOB77" s="23"/>
      <c r="WOC77" s="23"/>
      <c r="WOD77" s="23"/>
      <c r="WOE77" s="23"/>
      <c r="WOF77" s="23"/>
      <c r="WOG77" s="23"/>
      <c r="WOH77" s="23"/>
      <c r="WOI77" s="23"/>
      <c r="WOJ77" s="23"/>
      <c r="WOK77" s="23"/>
      <c r="WOL77" s="23"/>
      <c r="WOM77" s="23"/>
      <c r="WON77" s="23"/>
      <c r="WOO77" s="23"/>
      <c r="WOP77" s="23"/>
      <c r="WOQ77" s="23"/>
      <c r="WOR77" s="23"/>
      <c r="WOS77" s="23"/>
      <c r="WOT77" s="23"/>
      <c r="WOU77" s="23"/>
      <c r="WOV77" s="23"/>
      <c r="WOW77" s="23"/>
      <c r="WOX77" s="23"/>
      <c r="WOY77" s="23"/>
      <c r="WOZ77" s="23"/>
      <c r="WPA77" s="23"/>
      <c r="WPB77" s="23"/>
      <c r="WPC77" s="23"/>
      <c r="WPD77" s="23"/>
      <c r="WPE77" s="23"/>
      <c r="WPF77" s="23"/>
      <c r="WPG77" s="23"/>
      <c r="WPH77" s="23"/>
      <c r="WPI77" s="23"/>
      <c r="WPJ77" s="23"/>
      <c r="WPK77" s="23"/>
      <c r="WPL77" s="23"/>
      <c r="WPM77" s="23"/>
      <c r="WPN77" s="23"/>
      <c r="WPO77" s="23"/>
      <c r="WPP77" s="23"/>
      <c r="WPQ77" s="23"/>
      <c r="WPR77" s="23"/>
      <c r="WPS77" s="23"/>
      <c r="WPT77" s="23"/>
      <c r="WPU77" s="23"/>
      <c r="WPV77" s="23"/>
      <c r="WPW77" s="23"/>
      <c r="WPX77" s="23"/>
      <c r="WPY77" s="23"/>
      <c r="WPZ77" s="23"/>
      <c r="WQA77" s="23"/>
      <c r="WQB77" s="23"/>
      <c r="WQC77" s="23"/>
      <c r="WQD77" s="23"/>
      <c r="WQE77" s="23"/>
      <c r="WQF77" s="23"/>
      <c r="WQG77" s="23"/>
      <c r="WQH77" s="23"/>
      <c r="WQI77" s="23"/>
      <c r="WQJ77" s="23"/>
      <c r="WQK77" s="23"/>
      <c r="WQL77" s="23"/>
      <c r="WQM77" s="23"/>
      <c r="WQN77" s="23"/>
      <c r="WQO77" s="23"/>
      <c r="WQP77" s="23"/>
      <c r="WQQ77" s="23"/>
      <c r="WQR77" s="23"/>
      <c r="WQS77" s="23"/>
      <c r="WQT77" s="23"/>
      <c r="WQU77" s="23"/>
      <c r="WQV77" s="23"/>
      <c r="WQW77" s="23"/>
      <c r="WQX77" s="23"/>
      <c r="WQY77" s="23"/>
      <c r="WQZ77" s="23"/>
      <c r="WRA77" s="23"/>
      <c r="WRB77" s="23"/>
      <c r="WRC77" s="23"/>
      <c r="WRD77" s="23"/>
      <c r="WRE77" s="23"/>
      <c r="WRF77" s="23"/>
      <c r="WRG77" s="23"/>
      <c r="WRH77" s="23"/>
      <c r="WRI77" s="23"/>
      <c r="WRJ77" s="23"/>
      <c r="WRK77" s="23"/>
      <c r="WRL77" s="23"/>
      <c r="WRM77" s="23"/>
      <c r="WRN77" s="23"/>
      <c r="WRO77" s="23"/>
      <c r="WRP77" s="23"/>
      <c r="WRQ77" s="23"/>
      <c r="WRR77" s="23"/>
      <c r="WRS77" s="23"/>
      <c r="WRT77" s="23"/>
      <c r="WRU77" s="23"/>
      <c r="WRV77" s="23"/>
      <c r="WRW77" s="23"/>
      <c r="WRX77" s="23"/>
      <c r="WRY77" s="23"/>
      <c r="WRZ77" s="23"/>
      <c r="WSA77" s="23"/>
      <c r="WSB77" s="23"/>
      <c r="WSC77" s="23"/>
      <c r="WSD77" s="23"/>
      <c r="WSE77" s="23"/>
      <c r="WSF77" s="23"/>
      <c r="WSG77" s="23"/>
      <c r="WSH77" s="23"/>
      <c r="WSI77" s="23"/>
      <c r="WSJ77" s="23"/>
      <c r="WSK77" s="23"/>
      <c r="WSL77" s="23"/>
      <c r="WSM77" s="23"/>
      <c r="WSN77" s="23"/>
      <c r="WSO77" s="23"/>
      <c r="WSP77" s="23"/>
      <c r="WSQ77" s="23"/>
      <c r="WSR77" s="23"/>
      <c r="WSS77" s="23"/>
      <c r="WST77" s="23"/>
      <c r="WSU77" s="23"/>
      <c r="WSV77" s="23"/>
      <c r="WSW77" s="23"/>
      <c r="WSX77" s="23"/>
      <c r="WSY77" s="23"/>
      <c r="WSZ77" s="23"/>
      <c r="WTA77" s="23"/>
      <c r="WTB77" s="23"/>
      <c r="WTC77" s="23"/>
      <c r="WTD77" s="23"/>
      <c r="WTE77" s="23"/>
      <c r="WTF77" s="23"/>
      <c r="WTG77" s="23"/>
      <c r="WTH77" s="23"/>
      <c r="WTI77" s="23"/>
      <c r="WTJ77" s="23"/>
      <c r="WTK77" s="23"/>
      <c r="WTL77" s="23"/>
      <c r="WTM77" s="23"/>
      <c r="WTN77" s="23"/>
      <c r="WTO77" s="23"/>
      <c r="WTP77" s="23"/>
      <c r="WTQ77" s="23"/>
      <c r="WTR77" s="23"/>
      <c r="WTS77" s="23"/>
      <c r="WTT77" s="23"/>
      <c r="WTU77" s="23"/>
      <c r="WTV77" s="23"/>
      <c r="WTW77" s="23"/>
      <c r="WTX77" s="23"/>
      <c r="WTY77" s="23"/>
      <c r="WTZ77" s="23"/>
      <c r="WUA77" s="23"/>
      <c r="WUB77" s="23"/>
      <c r="WUC77" s="23"/>
      <c r="WUD77" s="23"/>
      <c r="WUE77" s="23"/>
      <c r="WUF77" s="23"/>
      <c r="WUG77" s="23"/>
      <c r="WUH77" s="23"/>
      <c r="WUI77" s="23"/>
      <c r="WUJ77" s="23"/>
      <c r="WUK77" s="23"/>
      <c r="WUL77" s="23"/>
      <c r="WUM77" s="23"/>
      <c r="WUN77" s="23"/>
      <c r="WUO77" s="23"/>
      <c r="WUP77" s="23"/>
      <c r="WUQ77" s="23"/>
      <c r="WUR77" s="23"/>
      <c r="WUS77" s="23"/>
      <c r="WUT77" s="23"/>
      <c r="WUU77" s="23"/>
      <c r="WUV77" s="23"/>
      <c r="WUW77" s="23"/>
      <c r="WUX77" s="23"/>
      <c r="WUY77" s="23"/>
      <c r="WUZ77" s="23"/>
      <c r="WVA77" s="23"/>
      <c r="WVB77" s="23"/>
      <c r="WVC77" s="23"/>
      <c r="WVD77" s="23"/>
      <c r="WVE77" s="23"/>
      <c r="WVF77" s="23"/>
      <c r="WVG77" s="23"/>
      <c r="WVH77" s="23"/>
      <c r="WVI77" s="23"/>
      <c r="WVJ77" s="23"/>
      <c r="WVK77" s="23"/>
      <c r="WVL77" s="23"/>
      <c r="WVM77" s="23"/>
      <c r="WVN77" s="23"/>
      <c r="WVO77" s="23"/>
      <c r="WVP77" s="23"/>
      <c r="WVQ77" s="23"/>
      <c r="WVR77" s="23"/>
      <c r="WVS77" s="23"/>
      <c r="WVT77" s="23"/>
      <c r="WVU77" s="23"/>
      <c r="WVV77" s="23"/>
      <c r="WVW77" s="23"/>
      <c r="WVX77" s="23"/>
      <c r="WVY77" s="23"/>
      <c r="WVZ77" s="23"/>
      <c r="WWA77" s="23"/>
      <c r="WWB77" s="23"/>
      <c r="WWC77" s="23"/>
      <c r="WWD77" s="23"/>
      <c r="WWE77" s="23"/>
      <c r="WWF77" s="23"/>
      <c r="WWG77" s="23"/>
      <c r="WWH77" s="23"/>
      <c r="WWI77" s="23"/>
      <c r="WWJ77" s="23"/>
      <c r="WWK77" s="23"/>
      <c r="WWL77" s="23"/>
      <c r="WWM77" s="23"/>
      <c r="WWN77" s="23"/>
      <c r="WWO77" s="23"/>
      <c r="WWP77" s="23"/>
      <c r="WWQ77" s="23"/>
      <c r="WWR77" s="23"/>
      <c r="WWS77" s="23"/>
      <c r="WWT77" s="23"/>
      <c r="WWU77" s="23"/>
      <c r="WWV77" s="23"/>
      <c r="WWW77" s="23"/>
      <c r="WWX77" s="23"/>
      <c r="WWY77" s="23"/>
      <c r="WWZ77" s="23"/>
      <c r="WXA77" s="23"/>
      <c r="WXB77" s="23"/>
      <c r="WXC77" s="23"/>
      <c r="WXD77" s="23"/>
      <c r="WXE77" s="23"/>
      <c r="WXF77" s="23"/>
      <c r="WXG77" s="23"/>
      <c r="WXH77" s="23"/>
    </row>
    <row r="78" spans="4:16180" s="58" customFormat="1">
      <c r="D78" s="43"/>
      <c r="E78" s="44"/>
      <c r="F78" s="44"/>
      <c r="G78" s="59" t="s">
        <v>250</v>
      </c>
      <c r="H78" s="273"/>
      <c r="I78" s="266"/>
      <c r="J78" s="52" t="str">
        <f>IF(SUM(Dashboard!L$39:AO$39)&gt;0,INDEX(Dashboard!L$29:AO$29,1,MATCH(1,Dashboard!L$39:AO$39,0)),"N/A")</f>
        <v>N/A</v>
      </c>
      <c r="K78" s="285"/>
      <c r="L78" s="285"/>
      <c r="M78" s="285"/>
      <c r="N78" s="285"/>
      <c r="O78" s="285"/>
      <c r="P78" s="285"/>
      <c r="Q78" s="285"/>
      <c r="R78" s="285"/>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5"/>
      <c r="AQ78" s="285"/>
      <c r="AR78" s="285"/>
      <c r="AS78" s="285"/>
      <c r="AT78" s="285"/>
      <c r="AU78" s="285"/>
      <c r="AV78" s="285"/>
      <c r="AW78" s="285"/>
      <c r="AX78" s="285"/>
      <c r="AY78" s="285"/>
      <c r="AZ78" s="285"/>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c r="NF78" s="23"/>
      <c r="NG78" s="23"/>
      <c r="NH78" s="23"/>
      <c r="NI78" s="23"/>
      <c r="NJ78" s="23"/>
      <c r="NK78" s="23"/>
      <c r="NL78" s="23"/>
      <c r="NM78" s="23"/>
      <c r="NN78" s="23"/>
      <c r="NO78" s="23"/>
      <c r="NP78" s="23"/>
      <c r="NQ78" s="23"/>
      <c r="NR78" s="23"/>
      <c r="NS78" s="23"/>
      <c r="NT78" s="23"/>
      <c r="NU78" s="23"/>
      <c r="NV78" s="23"/>
      <c r="NW78" s="23"/>
      <c r="NX78" s="23"/>
      <c r="NY78" s="23"/>
      <c r="NZ78" s="23"/>
      <c r="OA78" s="23"/>
      <c r="OB78" s="23"/>
      <c r="OC78" s="23"/>
      <c r="OD78" s="23"/>
      <c r="OE78" s="23"/>
      <c r="OF78" s="23"/>
      <c r="OG78" s="23"/>
      <c r="OH78" s="23"/>
      <c r="OI78" s="23"/>
      <c r="OJ78" s="23"/>
      <c r="OK78" s="23"/>
      <c r="OL78" s="23"/>
      <c r="OM78" s="23"/>
      <c r="ON78" s="23"/>
      <c r="OO78" s="23"/>
      <c r="OP78" s="23"/>
      <c r="OQ78" s="23"/>
      <c r="OR78" s="23"/>
      <c r="OS78" s="23"/>
      <c r="OT78" s="23"/>
      <c r="OU78" s="23"/>
      <c r="OV78" s="23"/>
      <c r="OW78" s="23"/>
      <c r="OX78" s="23"/>
      <c r="OY78" s="23"/>
      <c r="OZ78" s="23"/>
      <c r="PA78" s="23"/>
      <c r="PB78" s="23"/>
      <c r="PC78" s="23"/>
      <c r="PD78" s="23"/>
      <c r="PE78" s="23"/>
      <c r="PF78" s="23"/>
      <c r="PG78" s="23"/>
      <c r="PH78" s="23"/>
      <c r="PI78" s="23"/>
      <c r="PJ78" s="23"/>
      <c r="PK78" s="23"/>
      <c r="PL78" s="23"/>
      <c r="PM78" s="23"/>
      <c r="PN78" s="23"/>
      <c r="PO78" s="23"/>
      <c r="PP78" s="23"/>
      <c r="PQ78" s="23"/>
      <c r="PR78" s="23"/>
      <c r="PS78" s="23"/>
      <c r="PT78" s="23"/>
      <c r="PU78" s="23"/>
      <c r="PV78" s="23"/>
      <c r="PW78" s="23"/>
      <c r="PX78" s="23"/>
      <c r="PY78" s="23"/>
      <c r="PZ78" s="23"/>
      <c r="QA78" s="23"/>
      <c r="QB78" s="23"/>
      <c r="QC78" s="23"/>
      <c r="QD78" s="23"/>
      <c r="QE78" s="23"/>
      <c r="QF78" s="23"/>
      <c r="QG78" s="23"/>
      <c r="QH78" s="23"/>
      <c r="QI78" s="23"/>
      <c r="QJ78" s="23"/>
      <c r="QK78" s="23"/>
      <c r="QL78" s="23"/>
      <c r="QM78" s="23"/>
      <c r="QN78" s="23"/>
      <c r="QO78" s="23"/>
      <c r="QP78" s="23"/>
      <c r="QQ78" s="23"/>
      <c r="QR78" s="23"/>
      <c r="QS78" s="23"/>
      <c r="QT78" s="23"/>
      <c r="QU78" s="23"/>
      <c r="QV78" s="23"/>
      <c r="QW78" s="23"/>
      <c r="QX78" s="23"/>
      <c r="QY78" s="23"/>
      <c r="QZ78" s="23"/>
      <c r="RA78" s="23"/>
      <c r="RB78" s="23"/>
      <c r="RC78" s="23"/>
      <c r="RD78" s="23"/>
      <c r="RE78" s="23"/>
      <c r="RF78" s="23"/>
      <c r="RG78" s="23"/>
      <c r="RH78" s="23"/>
      <c r="RI78" s="23"/>
      <c r="RJ78" s="23"/>
      <c r="RK78" s="23"/>
      <c r="RL78" s="23"/>
      <c r="RM78" s="23"/>
      <c r="RN78" s="23"/>
      <c r="RO78" s="23"/>
      <c r="RP78" s="23"/>
      <c r="RQ78" s="23"/>
      <c r="RR78" s="23"/>
      <c r="RS78" s="23"/>
      <c r="RT78" s="23"/>
      <c r="RU78" s="23"/>
      <c r="RV78" s="23"/>
      <c r="RW78" s="23"/>
      <c r="RX78" s="23"/>
      <c r="RY78" s="23"/>
      <c r="RZ78" s="23"/>
      <c r="SA78" s="23"/>
      <c r="SB78" s="23"/>
      <c r="SC78" s="23"/>
      <c r="SD78" s="23"/>
      <c r="SE78" s="23"/>
      <c r="SF78" s="23"/>
      <c r="SG78" s="23"/>
      <c r="SH78" s="23"/>
      <c r="SI78" s="23"/>
      <c r="SJ78" s="23"/>
      <c r="SK78" s="23"/>
      <c r="SL78" s="23"/>
      <c r="SM78" s="23"/>
      <c r="SN78" s="23"/>
      <c r="SO78" s="23"/>
      <c r="SP78" s="23"/>
      <c r="SQ78" s="23"/>
      <c r="SR78" s="23"/>
      <c r="SS78" s="23"/>
      <c r="ST78" s="23"/>
      <c r="SU78" s="23"/>
      <c r="SV78" s="23"/>
      <c r="SW78" s="23"/>
      <c r="SX78" s="23"/>
      <c r="SY78" s="23"/>
      <c r="SZ78" s="23"/>
      <c r="TA78" s="23"/>
      <c r="TB78" s="23"/>
      <c r="TC78" s="23"/>
      <c r="TD78" s="23"/>
      <c r="TE78" s="23"/>
      <c r="TF78" s="23"/>
      <c r="TG78" s="23"/>
      <c r="TH78" s="23"/>
      <c r="TI78" s="23"/>
      <c r="TJ78" s="23"/>
      <c r="TK78" s="23"/>
      <c r="TL78" s="23"/>
      <c r="TM78" s="23"/>
      <c r="TN78" s="23"/>
      <c r="TO78" s="23"/>
      <c r="TP78" s="23"/>
      <c r="TQ78" s="23"/>
      <c r="TR78" s="23"/>
      <c r="TS78" s="23"/>
      <c r="TT78" s="23"/>
      <c r="TU78" s="23"/>
      <c r="TV78" s="23"/>
      <c r="TW78" s="23"/>
      <c r="TX78" s="23"/>
      <c r="TY78" s="23"/>
      <c r="TZ78" s="23"/>
      <c r="UA78" s="23"/>
      <c r="UB78" s="23"/>
      <c r="UC78" s="23"/>
      <c r="UD78" s="23"/>
      <c r="UE78" s="23"/>
      <c r="UF78" s="23"/>
      <c r="UG78" s="23"/>
      <c r="UH78" s="23"/>
      <c r="UI78" s="23"/>
      <c r="UJ78" s="23"/>
      <c r="UK78" s="23"/>
      <c r="UL78" s="23"/>
      <c r="UM78" s="23"/>
      <c r="UN78" s="23"/>
      <c r="UO78" s="23"/>
      <c r="UP78" s="23"/>
      <c r="UQ78" s="23"/>
      <c r="UR78" s="23"/>
      <c r="US78" s="23"/>
      <c r="UT78" s="23"/>
      <c r="UU78" s="23"/>
      <c r="UV78" s="23"/>
      <c r="UW78" s="23"/>
      <c r="UX78" s="23"/>
      <c r="UY78" s="23"/>
      <c r="UZ78" s="23"/>
      <c r="VA78" s="23"/>
      <c r="VB78" s="23"/>
      <c r="VC78" s="23"/>
      <c r="VD78" s="23"/>
      <c r="VE78" s="23"/>
      <c r="VF78" s="23"/>
      <c r="VG78" s="23"/>
      <c r="VH78" s="23"/>
      <c r="VI78" s="23"/>
      <c r="VJ78" s="23"/>
      <c r="VK78" s="23"/>
      <c r="VL78" s="23"/>
      <c r="VM78" s="23"/>
      <c r="VN78" s="23"/>
      <c r="VO78" s="23"/>
      <c r="VP78" s="23"/>
      <c r="VQ78" s="23"/>
      <c r="VR78" s="23"/>
      <c r="VS78" s="23"/>
      <c r="VT78" s="23"/>
      <c r="VU78" s="23"/>
      <c r="VV78" s="23"/>
      <c r="VW78" s="23"/>
      <c r="VX78" s="23"/>
      <c r="VY78" s="23"/>
      <c r="VZ78" s="23"/>
      <c r="WA78" s="23"/>
      <c r="WB78" s="23"/>
      <c r="WC78" s="23"/>
      <c r="WD78" s="23"/>
      <c r="WE78" s="23"/>
      <c r="WF78" s="23"/>
      <c r="WG78" s="23"/>
      <c r="WH78" s="23"/>
      <c r="WI78" s="23"/>
      <c r="WJ78" s="23"/>
      <c r="WK78" s="23"/>
      <c r="WL78" s="23"/>
      <c r="WM78" s="23"/>
      <c r="WN78" s="23"/>
      <c r="WO78" s="23"/>
      <c r="WP78" s="23"/>
      <c r="WQ78" s="23"/>
      <c r="WR78" s="23"/>
      <c r="WS78" s="23"/>
      <c r="WT78" s="23"/>
      <c r="WU78" s="23"/>
      <c r="WV78" s="23"/>
      <c r="WW78" s="23"/>
      <c r="WX78" s="23"/>
      <c r="WY78" s="23"/>
      <c r="WZ78" s="23"/>
      <c r="XA78" s="23"/>
      <c r="XB78" s="23"/>
      <c r="XC78" s="23"/>
      <c r="XD78" s="23"/>
      <c r="XE78" s="23"/>
      <c r="XF78" s="23"/>
      <c r="XG78" s="23"/>
      <c r="XH78" s="23"/>
      <c r="XI78" s="23"/>
      <c r="XJ78" s="23"/>
      <c r="XK78" s="23"/>
      <c r="XL78" s="23"/>
      <c r="XM78" s="23"/>
      <c r="XN78" s="23"/>
      <c r="XO78" s="23"/>
      <c r="XP78" s="23"/>
      <c r="XQ78" s="23"/>
      <c r="XR78" s="23"/>
      <c r="XS78" s="23"/>
      <c r="XT78" s="23"/>
      <c r="XU78" s="23"/>
      <c r="XV78" s="23"/>
      <c r="XW78" s="23"/>
      <c r="XX78" s="23"/>
      <c r="XY78" s="23"/>
      <c r="XZ78" s="23"/>
      <c r="YA78" s="23"/>
      <c r="YB78" s="23"/>
      <c r="YC78" s="23"/>
      <c r="YD78" s="23"/>
      <c r="YE78" s="23"/>
      <c r="YF78" s="23"/>
      <c r="YG78" s="23"/>
      <c r="YH78" s="23"/>
      <c r="YI78" s="23"/>
      <c r="YJ78" s="23"/>
      <c r="YK78" s="23"/>
      <c r="YL78" s="23"/>
      <c r="YM78" s="23"/>
      <c r="YN78" s="23"/>
      <c r="YO78" s="23"/>
      <c r="YP78" s="23"/>
      <c r="YQ78" s="23"/>
      <c r="YR78" s="23"/>
      <c r="YS78" s="23"/>
      <c r="YT78" s="23"/>
      <c r="YU78" s="23"/>
      <c r="YV78" s="23"/>
      <c r="YW78" s="23"/>
      <c r="YX78" s="23"/>
      <c r="YY78" s="23"/>
      <c r="YZ78" s="23"/>
      <c r="ZA78" s="23"/>
      <c r="ZB78" s="23"/>
      <c r="ZC78" s="23"/>
      <c r="ZD78" s="23"/>
      <c r="ZE78" s="23"/>
      <c r="ZF78" s="23"/>
      <c r="ZG78" s="23"/>
      <c r="ZH78" s="23"/>
      <c r="ZI78" s="23"/>
      <c r="ZJ78" s="23"/>
      <c r="ZK78" s="23"/>
      <c r="ZL78" s="23"/>
      <c r="ZM78" s="23"/>
      <c r="ZN78" s="23"/>
      <c r="ZO78" s="23"/>
      <c r="ZP78" s="23"/>
      <c r="ZQ78" s="23"/>
      <c r="ZR78" s="23"/>
      <c r="ZS78" s="23"/>
      <c r="ZT78" s="23"/>
      <c r="ZU78" s="23"/>
      <c r="ZV78" s="23"/>
      <c r="ZW78" s="23"/>
      <c r="ZX78" s="23"/>
      <c r="ZY78" s="23"/>
      <c r="ZZ78" s="23"/>
      <c r="AAA78" s="23"/>
      <c r="AAB78" s="23"/>
      <c r="AAC78" s="23"/>
      <c r="AAD78" s="23"/>
      <c r="AAE78" s="23"/>
      <c r="AAF78" s="23"/>
      <c r="AAG78" s="23"/>
      <c r="AAH78" s="23"/>
      <c r="AAI78" s="23"/>
      <c r="AAJ78" s="23"/>
      <c r="AAK78" s="23"/>
      <c r="AAL78" s="23"/>
      <c r="AAM78" s="23"/>
      <c r="AAN78" s="23"/>
      <c r="AAO78" s="23"/>
      <c r="AAP78" s="23"/>
      <c r="AAQ78" s="23"/>
      <c r="AAR78" s="23"/>
      <c r="AAS78" s="23"/>
      <c r="AAT78" s="23"/>
      <c r="AAU78" s="23"/>
      <c r="AAV78" s="23"/>
      <c r="AAW78" s="23"/>
      <c r="AAX78" s="23"/>
      <c r="AAY78" s="23"/>
      <c r="AAZ78" s="23"/>
      <c r="ABA78" s="23"/>
      <c r="ABB78" s="23"/>
      <c r="ABC78" s="23"/>
      <c r="ABD78" s="23"/>
      <c r="ABE78" s="23"/>
      <c r="ABF78" s="23"/>
      <c r="ABG78" s="23"/>
      <c r="ABH78" s="23"/>
      <c r="ABI78" s="23"/>
      <c r="ABJ78" s="23"/>
      <c r="ABK78" s="23"/>
      <c r="ABL78" s="23"/>
      <c r="ABM78" s="23"/>
      <c r="ABN78" s="23"/>
      <c r="ABO78" s="23"/>
      <c r="ABP78" s="23"/>
      <c r="ABQ78" s="23"/>
      <c r="ABR78" s="23"/>
      <c r="ABS78" s="23"/>
      <c r="ABT78" s="23"/>
      <c r="ABU78" s="23"/>
      <c r="ABV78" s="23"/>
      <c r="ABW78" s="23"/>
      <c r="ABX78" s="23"/>
      <c r="ABY78" s="23"/>
      <c r="ABZ78" s="23"/>
      <c r="ACA78" s="23"/>
      <c r="ACB78" s="23"/>
      <c r="ACC78" s="23"/>
      <c r="ACD78" s="23"/>
      <c r="ACE78" s="23"/>
      <c r="ACF78" s="23"/>
      <c r="ACG78" s="23"/>
      <c r="ACH78" s="23"/>
      <c r="ACI78" s="23"/>
      <c r="ACJ78" s="23"/>
      <c r="ACK78" s="23"/>
      <c r="ACL78" s="23"/>
      <c r="ACM78" s="23"/>
      <c r="ACN78" s="23"/>
      <c r="ACO78" s="23"/>
      <c r="ACP78" s="23"/>
      <c r="ACQ78" s="23"/>
      <c r="ACR78" s="23"/>
      <c r="ACS78" s="23"/>
      <c r="ACT78" s="23"/>
      <c r="ACU78" s="23"/>
      <c r="ACV78" s="23"/>
      <c r="ACW78" s="23"/>
      <c r="ACX78" s="23"/>
      <c r="ACY78" s="23"/>
      <c r="ACZ78" s="23"/>
      <c r="ADA78" s="23"/>
      <c r="ADB78" s="23"/>
      <c r="ADC78" s="23"/>
      <c r="ADD78" s="23"/>
      <c r="ADE78" s="23"/>
      <c r="ADF78" s="23"/>
      <c r="ADG78" s="23"/>
      <c r="ADH78" s="23"/>
      <c r="ADI78" s="23"/>
      <c r="ADJ78" s="23"/>
      <c r="ADK78" s="23"/>
      <c r="ADL78" s="23"/>
      <c r="ADM78" s="23"/>
      <c r="ADN78" s="23"/>
      <c r="ADO78" s="23"/>
      <c r="ADP78" s="23"/>
      <c r="ADQ78" s="23"/>
      <c r="ADR78" s="23"/>
      <c r="ADS78" s="23"/>
      <c r="ADT78" s="23"/>
      <c r="ADU78" s="23"/>
      <c r="ADV78" s="23"/>
      <c r="ADW78" s="23"/>
      <c r="ADX78" s="23"/>
      <c r="ADY78" s="23"/>
      <c r="ADZ78" s="23"/>
      <c r="AEA78" s="23"/>
      <c r="AEB78" s="23"/>
      <c r="AEC78" s="23"/>
      <c r="AED78" s="23"/>
      <c r="AEE78" s="23"/>
      <c r="AEF78" s="23"/>
      <c r="AEG78" s="23"/>
      <c r="AEH78" s="23"/>
      <c r="AEI78" s="23"/>
      <c r="AEJ78" s="23"/>
      <c r="AEK78" s="23"/>
      <c r="AEL78" s="23"/>
      <c r="AEM78" s="23"/>
      <c r="AEN78" s="23"/>
      <c r="AEO78" s="23"/>
      <c r="AEP78" s="23"/>
      <c r="AEQ78" s="23"/>
      <c r="AER78" s="23"/>
      <c r="AES78" s="23"/>
      <c r="AET78" s="23"/>
      <c r="AEU78" s="23"/>
      <c r="AEV78" s="23"/>
      <c r="AEW78" s="23"/>
      <c r="AEX78" s="23"/>
      <c r="AEY78" s="23"/>
      <c r="AEZ78" s="23"/>
      <c r="AFA78" s="23"/>
      <c r="AFB78" s="23"/>
      <c r="AFC78" s="23"/>
      <c r="AFD78" s="23"/>
      <c r="AFE78" s="23"/>
      <c r="AFF78" s="23"/>
      <c r="AFG78" s="23"/>
      <c r="AFH78" s="23"/>
      <c r="AFI78" s="23"/>
      <c r="AFJ78" s="23"/>
      <c r="AFK78" s="23"/>
      <c r="AFL78" s="23"/>
      <c r="AFM78" s="23"/>
      <c r="AFN78" s="23"/>
      <c r="AFO78" s="23"/>
      <c r="AFP78" s="23"/>
      <c r="AFQ78" s="23"/>
      <c r="AFR78" s="23"/>
      <c r="AFS78" s="23"/>
      <c r="AFT78" s="23"/>
      <c r="AFU78" s="23"/>
      <c r="AFV78" s="23"/>
      <c r="AFW78" s="23"/>
      <c r="AFX78" s="23"/>
      <c r="AFY78" s="23"/>
      <c r="AFZ78" s="23"/>
      <c r="AGA78" s="23"/>
      <c r="AGB78" s="23"/>
      <c r="AGC78" s="23"/>
      <c r="AGD78" s="23"/>
      <c r="AGE78" s="23"/>
      <c r="AGF78" s="23"/>
      <c r="AGG78" s="23"/>
      <c r="AGH78" s="23"/>
      <c r="AGI78" s="23"/>
      <c r="AGJ78" s="23"/>
      <c r="AGK78" s="23"/>
      <c r="AGL78" s="23"/>
      <c r="AGM78" s="23"/>
      <c r="AGN78" s="23"/>
      <c r="AGO78" s="23"/>
      <c r="AGP78" s="23"/>
      <c r="AGQ78" s="23"/>
      <c r="AGR78" s="23"/>
      <c r="AGS78" s="23"/>
      <c r="AGT78" s="23"/>
      <c r="AGU78" s="23"/>
      <c r="AGV78" s="23"/>
      <c r="AGW78" s="23"/>
      <c r="AGX78" s="23"/>
      <c r="AGY78" s="23"/>
      <c r="AGZ78" s="23"/>
      <c r="AHA78" s="23"/>
      <c r="AHB78" s="23"/>
      <c r="AHC78" s="23"/>
      <c r="AHD78" s="23"/>
      <c r="AHE78" s="23"/>
      <c r="AHF78" s="23"/>
      <c r="AHG78" s="23"/>
      <c r="AHH78" s="23"/>
      <c r="AHI78" s="23"/>
      <c r="AHJ78" s="23"/>
      <c r="AHK78" s="23"/>
      <c r="AHL78" s="23"/>
      <c r="AHM78" s="23"/>
      <c r="AHN78" s="23"/>
      <c r="AHO78" s="23"/>
      <c r="AHP78" s="23"/>
      <c r="AHQ78" s="23"/>
      <c r="AHR78" s="23"/>
      <c r="AHS78" s="23"/>
      <c r="AHT78" s="23"/>
      <c r="AHU78" s="23"/>
      <c r="AHV78" s="23"/>
      <c r="AHW78" s="23"/>
      <c r="AHX78" s="23"/>
      <c r="AHY78" s="23"/>
      <c r="AHZ78" s="23"/>
      <c r="AIA78" s="23"/>
      <c r="AIB78" s="23"/>
      <c r="AIC78" s="23"/>
      <c r="AID78" s="23"/>
      <c r="AIE78" s="23"/>
      <c r="AIF78" s="23"/>
      <c r="AIG78" s="23"/>
      <c r="AIH78" s="23"/>
      <c r="AII78" s="23"/>
      <c r="AIJ78" s="23"/>
      <c r="AIK78" s="23"/>
      <c r="AIL78" s="23"/>
      <c r="AIM78" s="23"/>
      <c r="AIN78" s="23"/>
      <c r="AIO78" s="23"/>
      <c r="AIP78" s="23"/>
      <c r="AIQ78" s="23"/>
      <c r="AIR78" s="23"/>
      <c r="AIS78" s="23"/>
      <c r="AIT78" s="23"/>
      <c r="AIU78" s="23"/>
      <c r="AIV78" s="23"/>
      <c r="AIW78" s="23"/>
      <c r="AIX78" s="23"/>
      <c r="AIY78" s="23"/>
      <c r="AIZ78" s="23"/>
      <c r="AJA78" s="23"/>
      <c r="AJB78" s="23"/>
      <c r="AJC78" s="23"/>
      <c r="AJD78" s="23"/>
      <c r="AJE78" s="23"/>
      <c r="AJF78" s="23"/>
      <c r="AJG78" s="23"/>
      <c r="AJH78" s="23"/>
      <c r="AJI78" s="23"/>
      <c r="AJJ78" s="23"/>
      <c r="AJK78" s="23"/>
      <c r="AJL78" s="23"/>
      <c r="AJM78" s="23"/>
      <c r="AJN78" s="23"/>
      <c r="AJO78" s="23"/>
      <c r="AJP78" s="23"/>
      <c r="AJQ78" s="23"/>
      <c r="AJR78" s="23"/>
      <c r="AJS78" s="23"/>
      <c r="AJT78" s="23"/>
      <c r="AJU78" s="23"/>
      <c r="AJV78" s="23"/>
      <c r="AJW78" s="23"/>
      <c r="AJX78" s="23"/>
      <c r="AJY78" s="23"/>
      <c r="AJZ78" s="23"/>
      <c r="AKA78" s="23"/>
      <c r="AKB78" s="23"/>
      <c r="AKC78" s="23"/>
      <c r="AKD78" s="23"/>
      <c r="AKE78" s="23"/>
      <c r="AKF78" s="23"/>
      <c r="AKG78" s="23"/>
      <c r="AKH78" s="23"/>
      <c r="AKI78" s="23"/>
      <c r="AKJ78" s="23"/>
      <c r="AKK78" s="23"/>
      <c r="AKL78" s="23"/>
      <c r="AKM78" s="23"/>
      <c r="AKN78" s="23"/>
      <c r="AKO78" s="23"/>
      <c r="AKP78" s="23"/>
      <c r="AKQ78" s="23"/>
      <c r="AKR78" s="23"/>
      <c r="AKS78" s="23"/>
      <c r="AKT78" s="23"/>
      <c r="AKU78" s="23"/>
      <c r="AKV78" s="23"/>
      <c r="AKW78" s="23"/>
      <c r="AKX78" s="23"/>
      <c r="AKY78" s="23"/>
      <c r="AKZ78" s="23"/>
      <c r="ALA78" s="23"/>
      <c r="ALB78" s="23"/>
      <c r="ALC78" s="23"/>
      <c r="ALD78" s="23"/>
      <c r="ALE78" s="23"/>
      <c r="ALF78" s="23"/>
      <c r="ALG78" s="23"/>
      <c r="ALH78" s="23"/>
      <c r="ALI78" s="23"/>
      <c r="ALJ78" s="23"/>
      <c r="ALK78" s="23"/>
      <c r="ALL78" s="23"/>
      <c r="ALM78" s="23"/>
      <c r="ALN78" s="23"/>
      <c r="ALO78" s="23"/>
      <c r="ALP78" s="23"/>
      <c r="ALQ78" s="23"/>
      <c r="ALR78" s="23"/>
      <c r="ALS78" s="23"/>
      <c r="ALT78" s="23"/>
      <c r="ALU78" s="23"/>
      <c r="ALV78" s="23"/>
      <c r="ALW78" s="23"/>
      <c r="ALX78" s="23"/>
      <c r="ALY78" s="23"/>
      <c r="ALZ78" s="23"/>
      <c r="AMA78" s="23"/>
      <c r="AMB78" s="23"/>
      <c r="AMC78" s="23"/>
      <c r="AMD78" s="23"/>
      <c r="AME78" s="23"/>
      <c r="AMF78" s="23"/>
      <c r="AMG78" s="23"/>
      <c r="AMH78" s="23"/>
      <c r="AMI78" s="23"/>
      <c r="AMJ78" s="23"/>
      <c r="AMK78" s="23"/>
      <c r="AML78" s="23"/>
      <c r="AMM78" s="23"/>
      <c r="AMN78" s="23"/>
      <c r="AMO78" s="23"/>
      <c r="AMP78" s="23"/>
      <c r="AMQ78" s="23"/>
      <c r="AMR78" s="23"/>
      <c r="AMS78" s="23"/>
      <c r="AMT78" s="23"/>
      <c r="AMU78" s="23"/>
      <c r="AMV78" s="23"/>
      <c r="AMW78" s="23"/>
      <c r="AMX78" s="23"/>
      <c r="AMY78" s="23"/>
      <c r="AMZ78" s="23"/>
      <c r="ANA78" s="23"/>
      <c r="ANB78" s="23"/>
      <c r="ANC78" s="23"/>
      <c r="AND78" s="23"/>
      <c r="ANE78" s="23"/>
      <c r="ANF78" s="23"/>
      <c r="ANG78" s="23"/>
      <c r="ANH78" s="23"/>
      <c r="ANI78" s="23"/>
      <c r="ANJ78" s="23"/>
      <c r="ANK78" s="23"/>
      <c r="ANL78" s="23"/>
      <c r="ANM78" s="23"/>
      <c r="ANN78" s="23"/>
      <c r="ANO78" s="23"/>
      <c r="ANP78" s="23"/>
      <c r="ANQ78" s="23"/>
      <c r="ANR78" s="23"/>
      <c r="ANS78" s="23"/>
      <c r="ANT78" s="23"/>
      <c r="ANU78" s="23"/>
      <c r="ANV78" s="23"/>
      <c r="ANW78" s="23"/>
      <c r="ANX78" s="23"/>
      <c r="ANY78" s="23"/>
      <c r="ANZ78" s="23"/>
      <c r="AOA78" s="23"/>
      <c r="AOB78" s="23"/>
      <c r="AOC78" s="23"/>
      <c r="AOD78" s="23"/>
      <c r="AOE78" s="23"/>
      <c r="AOF78" s="23"/>
      <c r="AOG78" s="23"/>
      <c r="AOH78" s="23"/>
      <c r="AOI78" s="23"/>
      <c r="AOJ78" s="23"/>
      <c r="AOK78" s="23"/>
      <c r="AOL78" s="23"/>
      <c r="AOM78" s="23"/>
      <c r="AON78" s="23"/>
      <c r="AOO78" s="23"/>
      <c r="AOP78" s="23"/>
      <c r="AOQ78" s="23"/>
      <c r="AOR78" s="23"/>
      <c r="AOS78" s="23"/>
      <c r="AOT78" s="23"/>
      <c r="AOU78" s="23"/>
      <c r="AOV78" s="23"/>
      <c r="AOW78" s="23"/>
      <c r="AOX78" s="23"/>
      <c r="AOY78" s="23"/>
      <c r="AOZ78" s="23"/>
      <c r="APA78" s="23"/>
      <c r="APB78" s="23"/>
      <c r="APC78" s="23"/>
      <c r="APD78" s="23"/>
      <c r="APE78" s="23"/>
      <c r="APF78" s="23"/>
      <c r="APG78" s="23"/>
      <c r="APH78" s="23"/>
      <c r="API78" s="23"/>
      <c r="APJ78" s="23"/>
      <c r="APK78" s="23"/>
      <c r="APL78" s="23"/>
      <c r="APM78" s="23"/>
      <c r="APN78" s="23"/>
      <c r="APO78" s="23"/>
      <c r="APP78" s="23"/>
      <c r="APQ78" s="23"/>
      <c r="APR78" s="23"/>
      <c r="APS78" s="23"/>
      <c r="APT78" s="23"/>
      <c r="APU78" s="23"/>
      <c r="APV78" s="23"/>
      <c r="APW78" s="23"/>
      <c r="APX78" s="23"/>
      <c r="APY78" s="23"/>
      <c r="APZ78" s="23"/>
      <c r="AQA78" s="23"/>
      <c r="AQB78" s="23"/>
      <c r="AQC78" s="23"/>
      <c r="AQD78" s="23"/>
      <c r="AQE78" s="23"/>
      <c r="AQF78" s="23"/>
      <c r="AQG78" s="23"/>
      <c r="AQH78" s="23"/>
      <c r="AQI78" s="23"/>
      <c r="AQJ78" s="23"/>
      <c r="AQK78" s="23"/>
      <c r="AQL78" s="23"/>
      <c r="AQM78" s="23"/>
      <c r="AQN78" s="23"/>
      <c r="AQO78" s="23"/>
      <c r="AQP78" s="23"/>
      <c r="AQQ78" s="23"/>
      <c r="AQR78" s="23"/>
      <c r="AQS78" s="23"/>
      <c r="AQT78" s="23"/>
      <c r="AQU78" s="23"/>
      <c r="AQV78" s="23"/>
      <c r="AQW78" s="23"/>
      <c r="AQX78" s="23"/>
      <c r="AQY78" s="23"/>
      <c r="AQZ78" s="23"/>
      <c r="ARA78" s="23"/>
      <c r="ARB78" s="23"/>
      <c r="ARC78" s="23"/>
      <c r="ARD78" s="23"/>
      <c r="ARE78" s="23"/>
      <c r="ARF78" s="23"/>
      <c r="ARG78" s="23"/>
      <c r="ARH78" s="23"/>
      <c r="ARI78" s="23"/>
      <c r="ARJ78" s="23"/>
      <c r="ARK78" s="23"/>
      <c r="ARL78" s="23"/>
      <c r="ARM78" s="23"/>
      <c r="ARN78" s="23"/>
      <c r="ARO78" s="23"/>
      <c r="ARP78" s="23"/>
      <c r="ARQ78" s="23"/>
      <c r="ARR78" s="23"/>
      <c r="ARS78" s="23"/>
      <c r="ART78" s="23"/>
      <c r="ARU78" s="23"/>
      <c r="ARV78" s="23"/>
      <c r="ARW78" s="23"/>
      <c r="ARX78" s="23"/>
      <c r="ARY78" s="23"/>
      <c r="ARZ78" s="23"/>
      <c r="ASA78" s="23"/>
      <c r="ASB78" s="23"/>
      <c r="ASC78" s="23"/>
      <c r="ASD78" s="23"/>
      <c r="ASE78" s="23"/>
      <c r="ASF78" s="23"/>
      <c r="ASG78" s="23"/>
      <c r="ASH78" s="23"/>
      <c r="ASI78" s="23"/>
      <c r="ASJ78" s="23"/>
      <c r="ASK78" s="23"/>
      <c r="ASL78" s="23"/>
      <c r="ASM78" s="23"/>
      <c r="ASN78" s="23"/>
      <c r="ASO78" s="23"/>
      <c r="ASP78" s="23"/>
      <c r="ASQ78" s="23"/>
      <c r="ASR78" s="23"/>
      <c r="ASS78" s="23"/>
      <c r="AST78" s="23"/>
      <c r="ASU78" s="23"/>
      <c r="ASV78" s="23"/>
      <c r="ASW78" s="23"/>
      <c r="ASX78" s="23"/>
      <c r="ASY78" s="23"/>
      <c r="ASZ78" s="23"/>
      <c r="ATA78" s="23"/>
      <c r="ATB78" s="23"/>
      <c r="ATC78" s="23"/>
      <c r="ATD78" s="23"/>
      <c r="ATE78" s="23"/>
      <c r="ATF78" s="23"/>
      <c r="ATG78" s="23"/>
      <c r="ATH78" s="23"/>
      <c r="ATI78" s="23"/>
      <c r="ATJ78" s="23"/>
      <c r="ATK78" s="23"/>
      <c r="ATL78" s="23"/>
      <c r="ATM78" s="23"/>
      <c r="ATN78" s="23"/>
      <c r="ATO78" s="23"/>
      <c r="ATP78" s="23"/>
      <c r="ATQ78" s="23"/>
      <c r="ATR78" s="23"/>
      <c r="ATS78" s="23"/>
      <c r="ATT78" s="23"/>
      <c r="ATU78" s="23"/>
      <c r="ATV78" s="23"/>
      <c r="ATW78" s="23"/>
      <c r="ATX78" s="23"/>
      <c r="ATY78" s="23"/>
      <c r="ATZ78" s="23"/>
      <c r="AUA78" s="23"/>
      <c r="AUB78" s="23"/>
      <c r="AUC78" s="23"/>
      <c r="AUD78" s="23"/>
      <c r="AUE78" s="23"/>
      <c r="AUF78" s="23"/>
      <c r="AUG78" s="23"/>
      <c r="AUH78" s="23"/>
      <c r="AUI78" s="23"/>
      <c r="AUJ78" s="23"/>
      <c r="AUK78" s="23"/>
      <c r="AUL78" s="23"/>
      <c r="AUM78" s="23"/>
      <c r="AUN78" s="23"/>
      <c r="AUO78" s="23"/>
      <c r="AUP78" s="23"/>
      <c r="AUQ78" s="23"/>
      <c r="AUR78" s="23"/>
      <c r="AUS78" s="23"/>
      <c r="AUT78" s="23"/>
      <c r="AUU78" s="23"/>
      <c r="AUV78" s="23"/>
      <c r="AUW78" s="23"/>
      <c r="AUX78" s="23"/>
      <c r="AUY78" s="23"/>
      <c r="AUZ78" s="23"/>
      <c r="AVA78" s="23"/>
      <c r="AVB78" s="23"/>
      <c r="AVC78" s="23"/>
      <c r="AVD78" s="23"/>
      <c r="AVE78" s="23"/>
      <c r="AVF78" s="23"/>
      <c r="AVG78" s="23"/>
      <c r="AVH78" s="23"/>
      <c r="AVI78" s="23"/>
      <c r="AVJ78" s="23"/>
      <c r="AVK78" s="23"/>
      <c r="AVL78" s="23"/>
      <c r="AVM78" s="23"/>
      <c r="AVN78" s="23"/>
      <c r="AVO78" s="23"/>
      <c r="AVP78" s="23"/>
      <c r="AVQ78" s="23"/>
      <c r="AVR78" s="23"/>
      <c r="AVS78" s="23"/>
      <c r="AVT78" s="23"/>
      <c r="AVU78" s="23"/>
      <c r="AVV78" s="23"/>
      <c r="AVW78" s="23"/>
      <c r="AVX78" s="23"/>
      <c r="AVY78" s="23"/>
      <c r="AVZ78" s="23"/>
      <c r="AWA78" s="23"/>
      <c r="AWB78" s="23"/>
      <c r="AWC78" s="23"/>
      <c r="AWD78" s="23"/>
      <c r="AWE78" s="23"/>
      <c r="AWF78" s="23"/>
      <c r="AWG78" s="23"/>
      <c r="AWH78" s="23"/>
      <c r="AWI78" s="23"/>
      <c r="AWJ78" s="23"/>
      <c r="AWK78" s="23"/>
      <c r="AWL78" s="23"/>
      <c r="AWM78" s="23"/>
      <c r="AWN78" s="23"/>
      <c r="AWO78" s="23"/>
      <c r="AWP78" s="23"/>
      <c r="AWQ78" s="23"/>
      <c r="AWR78" s="23"/>
      <c r="AWS78" s="23"/>
      <c r="AWT78" s="23"/>
      <c r="AWU78" s="23"/>
      <c r="AWV78" s="23"/>
      <c r="AWW78" s="23"/>
      <c r="AWX78" s="23"/>
      <c r="AWY78" s="23"/>
      <c r="AWZ78" s="23"/>
      <c r="AXA78" s="23"/>
      <c r="AXB78" s="23"/>
      <c r="AXC78" s="23"/>
      <c r="AXD78" s="23"/>
      <c r="AXE78" s="23"/>
      <c r="AXF78" s="23"/>
      <c r="AXG78" s="23"/>
      <c r="AXH78" s="23"/>
      <c r="AXI78" s="23"/>
      <c r="AXJ78" s="23"/>
      <c r="AXK78" s="23"/>
      <c r="AXL78" s="23"/>
      <c r="AXM78" s="23"/>
      <c r="AXN78" s="23"/>
      <c r="AXO78" s="23"/>
      <c r="AXP78" s="23"/>
      <c r="AXQ78" s="23"/>
      <c r="AXR78" s="23"/>
      <c r="AXS78" s="23"/>
      <c r="AXT78" s="23"/>
      <c r="AXU78" s="23"/>
      <c r="AXV78" s="23"/>
      <c r="AXW78" s="23"/>
      <c r="AXX78" s="23"/>
      <c r="AXY78" s="23"/>
      <c r="AXZ78" s="23"/>
      <c r="AYA78" s="23"/>
      <c r="AYB78" s="23"/>
      <c r="AYC78" s="23"/>
      <c r="AYD78" s="23"/>
      <c r="AYE78" s="23"/>
      <c r="AYF78" s="23"/>
      <c r="AYG78" s="23"/>
      <c r="AYH78" s="23"/>
      <c r="AYI78" s="23"/>
      <c r="AYJ78" s="23"/>
      <c r="AYK78" s="23"/>
      <c r="AYL78" s="23"/>
      <c r="AYM78" s="23"/>
      <c r="AYN78" s="23"/>
      <c r="AYO78" s="23"/>
      <c r="AYP78" s="23"/>
      <c r="AYQ78" s="23"/>
      <c r="AYR78" s="23"/>
      <c r="AYS78" s="23"/>
      <c r="AYT78" s="23"/>
      <c r="AYU78" s="23"/>
      <c r="AYV78" s="23"/>
      <c r="AYW78" s="23"/>
      <c r="AYX78" s="23"/>
      <c r="AYY78" s="23"/>
      <c r="AYZ78" s="23"/>
      <c r="AZA78" s="23"/>
      <c r="AZB78" s="23"/>
      <c r="AZC78" s="23"/>
      <c r="AZD78" s="23"/>
      <c r="AZE78" s="23"/>
      <c r="AZF78" s="23"/>
      <c r="AZG78" s="23"/>
      <c r="AZH78" s="23"/>
      <c r="AZI78" s="23"/>
      <c r="AZJ78" s="23"/>
      <c r="AZK78" s="23"/>
      <c r="AZL78" s="23"/>
      <c r="AZM78" s="23"/>
      <c r="AZN78" s="23"/>
      <c r="AZO78" s="23"/>
      <c r="AZP78" s="23"/>
      <c r="AZQ78" s="23"/>
      <c r="AZR78" s="23"/>
      <c r="AZS78" s="23"/>
      <c r="AZT78" s="23"/>
      <c r="AZU78" s="23"/>
      <c r="AZV78" s="23"/>
      <c r="AZW78" s="23"/>
      <c r="AZX78" s="23"/>
      <c r="AZY78" s="23"/>
      <c r="AZZ78" s="23"/>
      <c r="BAA78" s="23"/>
      <c r="BAB78" s="23"/>
      <c r="BAC78" s="23"/>
      <c r="BAD78" s="23"/>
      <c r="BAE78" s="23"/>
      <c r="BAF78" s="23"/>
      <c r="BAG78" s="23"/>
      <c r="BAH78" s="23"/>
      <c r="BAI78" s="23"/>
      <c r="BAJ78" s="23"/>
      <c r="BAK78" s="23"/>
      <c r="BAL78" s="23"/>
      <c r="BAM78" s="23"/>
      <c r="BAN78" s="23"/>
      <c r="BAO78" s="23"/>
      <c r="BAP78" s="23"/>
      <c r="BAQ78" s="23"/>
      <c r="BAR78" s="23"/>
      <c r="BAS78" s="23"/>
      <c r="BAT78" s="23"/>
      <c r="BAU78" s="23"/>
      <c r="BAV78" s="23"/>
      <c r="BAW78" s="23"/>
      <c r="BAX78" s="23"/>
      <c r="BAY78" s="23"/>
      <c r="BAZ78" s="23"/>
      <c r="BBA78" s="23"/>
      <c r="BBB78" s="23"/>
      <c r="BBC78" s="23"/>
      <c r="BBD78" s="23"/>
      <c r="BBE78" s="23"/>
      <c r="BBF78" s="23"/>
      <c r="BBG78" s="23"/>
      <c r="BBH78" s="23"/>
      <c r="BBI78" s="23"/>
      <c r="BBJ78" s="23"/>
      <c r="BBK78" s="23"/>
      <c r="BBL78" s="23"/>
      <c r="BBM78" s="23"/>
      <c r="BBN78" s="23"/>
      <c r="BBO78" s="23"/>
      <c r="BBP78" s="23"/>
      <c r="BBQ78" s="23"/>
      <c r="BBR78" s="23"/>
      <c r="BBS78" s="23"/>
      <c r="BBT78" s="23"/>
      <c r="BBU78" s="23"/>
      <c r="BBV78" s="23"/>
      <c r="BBW78" s="23"/>
      <c r="BBX78" s="23"/>
      <c r="BBY78" s="23"/>
      <c r="BBZ78" s="23"/>
      <c r="BCA78" s="23"/>
      <c r="BCB78" s="23"/>
      <c r="BCC78" s="23"/>
      <c r="BCD78" s="23"/>
      <c r="BCE78" s="23"/>
      <c r="BCF78" s="23"/>
      <c r="BCG78" s="23"/>
      <c r="BCH78" s="23"/>
      <c r="BCI78" s="23"/>
      <c r="BCJ78" s="23"/>
      <c r="BCK78" s="23"/>
      <c r="BCL78" s="23"/>
      <c r="BCM78" s="23"/>
      <c r="BCN78" s="23"/>
      <c r="BCO78" s="23"/>
      <c r="BCP78" s="23"/>
      <c r="BCQ78" s="23"/>
      <c r="BCR78" s="23"/>
      <c r="BCS78" s="23"/>
      <c r="BCT78" s="23"/>
      <c r="BCU78" s="23"/>
      <c r="BCV78" s="23"/>
      <c r="BCW78" s="23"/>
      <c r="BCX78" s="23"/>
      <c r="BCY78" s="23"/>
      <c r="BCZ78" s="23"/>
      <c r="BDA78" s="23"/>
      <c r="BDB78" s="23"/>
      <c r="BDC78" s="23"/>
      <c r="BDD78" s="23"/>
      <c r="BDE78" s="23"/>
      <c r="BDF78" s="23"/>
      <c r="BDG78" s="23"/>
      <c r="BDH78" s="23"/>
      <c r="BDI78" s="23"/>
      <c r="BDJ78" s="23"/>
      <c r="BDK78" s="23"/>
      <c r="BDL78" s="23"/>
      <c r="BDM78" s="23"/>
      <c r="BDN78" s="23"/>
      <c r="BDO78" s="23"/>
      <c r="BDP78" s="23"/>
      <c r="BDQ78" s="23"/>
      <c r="BDR78" s="23"/>
      <c r="BDS78" s="23"/>
      <c r="BDT78" s="23"/>
      <c r="BDU78" s="23"/>
      <c r="BDV78" s="23"/>
      <c r="BDW78" s="23"/>
      <c r="BDX78" s="23"/>
      <c r="BDY78" s="23"/>
      <c r="BDZ78" s="23"/>
      <c r="BEA78" s="23"/>
      <c r="BEB78" s="23"/>
      <c r="BEC78" s="23"/>
      <c r="BED78" s="23"/>
      <c r="BEE78" s="23"/>
      <c r="BEF78" s="23"/>
      <c r="BEG78" s="23"/>
      <c r="BEH78" s="23"/>
      <c r="BEI78" s="23"/>
      <c r="BEJ78" s="23"/>
      <c r="BEK78" s="23"/>
      <c r="BEL78" s="23"/>
      <c r="BEM78" s="23"/>
      <c r="BEN78" s="23"/>
      <c r="BEO78" s="23"/>
      <c r="BEP78" s="23"/>
      <c r="BEQ78" s="23"/>
      <c r="BER78" s="23"/>
      <c r="BES78" s="23"/>
      <c r="BET78" s="23"/>
      <c r="BEU78" s="23"/>
      <c r="BEV78" s="23"/>
      <c r="BEW78" s="23"/>
      <c r="BEX78" s="23"/>
      <c r="BEY78" s="23"/>
      <c r="BEZ78" s="23"/>
      <c r="BFA78" s="23"/>
      <c r="BFB78" s="23"/>
      <c r="BFC78" s="23"/>
      <c r="BFD78" s="23"/>
      <c r="BFE78" s="23"/>
      <c r="BFF78" s="23"/>
      <c r="BFG78" s="23"/>
      <c r="BFH78" s="23"/>
      <c r="BFI78" s="23"/>
      <c r="BFJ78" s="23"/>
      <c r="BFK78" s="23"/>
      <c r="BFL78" s="23"/>
      <c r="BFM78" s="23"/>
      <c r="BFN78" s="23"/>
      <c r="BFO78" s="23"/>
      <c r="BFP78" s="23"/>
      <c r="BFQ78" s="23"/>
      <c r="BFR78" s="23"/>
      <c r="BFS78" s="23"/>
      <c r="BFT78" s="23"/>
      <c r="BFU78" s="23"/>
      <c r="BFV78" s="23"/>
      <c r="BFW78" s="23"/>
      <c r="BFX78" s="23"/>
      <c r="BFY78" s="23"/>
      <c r="BFZ78" s="23"/>
      <c r="BGA78" s="23"/>
      <c r="BGB78" s="23"/>
      <c r="BGC78" s="23"/>
      <c r="BGD78" s="23"/>
      <c r="BGE78" s="23"/>
      <c r="BGF78" s="23"/>
      <c r="BGG78" s="23"/>
      <c r="BGH78" s="23"/>
      <c r="BGI78" s="23"/>
      <c r="BGJ78" s="23"/>
      <c r="BGK78" s="23"/>
      <c r="BGL78" s="23"/>
      <c r="BGM78" s="23"/>
      <c r="BGN78" s="23"/>
      <c r="BGO78" s="23"/>
      <c r="BGP78" s="23"/>
      <c r="BGQ78" s="23"/>
      <c r="BGR78" s="23"/>
      <c r="BGS78" s="23"/>
      <c r="BGT78" s="23"/>
      <c r="BGU78" s="23"/>
      <c r="BGV78" s="23"/>
      <c r="BGW78" s="23"/>
      <c r="BGX78" s="23"/>
      <c r="BGY78" s="23"/>
      <c r="BGZ78" s="23"/>
      <c r="BHA78" s="23"/>
      <c r="BHB78" s="23"/>
      <c r="BHC78" s="23"/>
      <c r="BHD78" s="23"/>
      <c r="BHE78" s="23"/>
      <c r="BHF78" s="23"/>
      <c r="BHG78" s="23"/>
      <c r="BHH78" s="23"/>
      <c r="BHI78" s="23"/>
      <c r="BHJ78" s="23"/>
      <c r="BHK78" s="23"/>
      <c r="BHL78" s="23"/>
      <c r="BHM78" s="23"/>
      <c r="BHN78" s="23"/>
      <c r="BHO78" s="23"/>
      <c r="BHP78" s="23"/>
      <c r="BHQ78" s="23"/>
      <c r="BHR78" s="23"/>
      <c r="BHS78" s="23"/>
      <c r="BHT78" s="23"/>
      <c r="BHU78" s="23"/>
      <c r="BHV78" s="23"/>
      <c r="BHW78" s="23"/>
      <c r="BHX78" s="23"/>
      <c r="BHY78" s="23"/>
      <c r="BHZ78" s="23"/>
      <c r="BIA78" s="23"/>
      <c r="BIB78" s="23"/>
      <c r="BIC78" s="23"/>
      <c r="BID78" s="23"/>
      <c r="BIE78" s="23"/>
      <c r="BIF78" s="23"/>
      <c r="BIG78" s="23"/>
      <c r="BIH78" s="23"/>
      <c r="BII78" s="23"/>
      <c r="BIJ78" s="23"/>
      <c r="BIK78" s="23"/>
      <c r="BIL78" s="23"/>
      <c r="BIM78" s="23"/>
      <c r="BIN78" s="23"/>
      <c r="BIO78" s="23"/>
      <c r="BIP78" s="23"/>
      <c r="BIQ78" s="23"/>
      <c r="BIR78" s="23"/>
      <c r="BIS78" s="23"/>
      <c r="BIT78" s="23"/>
      <c r="BIU78" s="23"/>
      <c r="BIV78" s="23"/>
      <c r="BIW78" s="23"/>
      <c r="BIX78" s="23"/>
      <c r="BIY78" s="23"/>
      <c r="BIZ78" s="23"/>
      <c r="BJA78" s="23"/>
      <c r="BJB78" s="23"/>
      <c r="BJC78" s="23"/>
      <c r="BJD78" s="23"/>
      <c r="BJE78" s="23"/>
      <c r="BJF78" s="23"/>
      <c r="BJG78" s="23"/>
      <c r="BJH78" s="23"/>
      <c r="BJI78" s="23"/>
      <c r="BJJ78" s="23"/>
      <c r="BJK78" s="23"/>
      <c r="BJL78" s="23"/>
      <c r="BJM78" s="23"/>
      <c r="BJN78" s="23"/>
      <c r="BJO78" s="23"/>
      <c r="BJP78" s="23"/>
      <c r="BJQ78" s="23"/>
      <c r="BJR78" s="23"/>
      <c r="BJS78" s="23"/>
      <c r="BJT78" s="23"/>
      <c r="BJU78" s="23"/>
      <c r="BJV78" s="23"/>
      <c r="BJW78" s="23"/>
      <c r="BJX78" s="23"/>
      <c r="BJY78" s="23"/>
      <c r="BJZ78" s="23"/>
      <c r="BKA78" s="23"/>
      <c r="BKB78" s="23"/>
      <c r="BKC78" s="23"/>
      <c r="BKD78" s="23"/>
      <c r="BKE78" s="23"/>
      <c r="BKF78" s="23"/>
      <c r="BKG78" s="23"/>
      <c r="BKH78" s="23"/>
      <c r="BKI78" s="23"/>
      <c r="BKJ78" s="23"/>
      <c r="BKK78" s="23"/>
      <c r="BKL78" s="23"/>
      <c r="BKM78" s="23"/>
      <c r="BKN78" s="23"/>
      <c r="BKO78" s="23"/>
      <c r="BKP78" s="23"/>
      <c r="BKQ78" s="23"/>
      <c r="BKR78" s="23"/>
      <c r="BKS78" s="23"/>
      <c r="BKT78" s="23"/>
      <c r="BKU78" s="23"/>
      <c r="BKV78" s="23"/>
      <c r="BKW78" s="23"/>
      <c r="BKX78" s="23"/>
      <c r="BKY78" s="23"/>
      <c r="BKZ78" s="23"/>
      <c r="BLA78" s="23"/>
      <c r="BLB78" s="23"/>
      <c r="BLC78" s="23"/>
      <c r="BLD78" s="23"/>
      <c r="BLE78" s="23"/>
      <c r="BLF78" s="23"/>
      <c r="BLG78" s="23"/>
      <c r="BLH78" s="23"/>
      <c r="BLI78" s="23"/>
      <c r="BLJ78" s="23"/>
      <c r="BLK78" s="23"/>
      <c r="BLL78" s="23"/>
      <c r="BLM78" s="23"/>
      <c r="BLN78" s="23"/>
      <c r="BLO78" s="23"/>
      <c r="BLP78" s="23"/>
      <c r="BLQ78" s="23"/>
      <c r="BLR78" s="23"/>
      <c r="BLS78" s="23"/>
      <c r="BLT78" s="23"/>
      <c r="BLU78" s="23"/>
      <c r="BLV78" s="23"/>
      <c r="BLW78" s="23"/>
      <c r="BLX78" s="23"/>
      <c r="BLY78" s="23"/>
      <c r="BLZ78" s="23"/>
      <c r="BMA78" s="23"/>
      <c r="BMB78" s="23"/>
      <c r="BMC78" s="23"/>
      <c r="BMD78" s="23"/>
      <c r="BME78" s="23"/>
      <c r="BMF78" s="23"/>
      <c r="BMG78" s="23"/>
      <c r="BMH78" s="23"/>
      <c r="BMI78" s="23"/>
      <c r="BMJ78" s="23"/>
      <c r="BMK78" s="23"/>
      <c r="BML78" s="23"/>
      <c r="BMM78" s="23"/>
      <c r="BMN78" s="23"/>
      <c r="BMO78" s="23"/>
      <c r="BMP78" s="23"/>
      <c r="BMQ78" s="23"/>
      <c r="BMR78" s="23"/>
      <c r="BMS78" s="23"/>
      <c r="BMT78" s="23"/>
      <c r="BMU78" s="23"/>
      <c r="BMV78" s="23"/>
      <c r="BMW78" s="23"/>
      <c r="BMX78" s="23"/>
      <c r="BMY78" s="23"/>
      <c r="BMZ78" s="23"/>
      <c r="BNA78" s="23"/>
      <c r="BNB78" s="23"/>
      <c r="BNC78" s="23"/>
      <c r="BND78" s="23"/>
      <c r="BNE78" s="23"/>
      <c r="BNF78" s="23"/>
      <c r="BNG78" s="23"/>
      <c r="BNH78" s="23"/>
      <c r="BNI78" s="23"/>
      <c r="BNJ78" s="23"/>
      <c r="BNK78" s="23"/>
      <c r="BNL78" s="23"/>
      <c r="BNM78" s="23"/>
      <c r="BNN78" s="23"/>
      <c r="BNO78" s="23"/>
      <c r="BNP78" s="23"/>
      <c r="BNQ78" s="23"/>
      <c r="BNR78" s="23"/>
      <c r="BNS78" s="23"/>
      <c r="BNT78" s="23"/>
      <c r="BNU78" s="23"/>
      <c r="BNV78" s="23"/>
      <c r="BNW78" s="23"/>
      <c r="BNX78" s="23"/>
      <c r="BNY78" s="23"/>
      <c r="BNZ78" s="23"/>
      <c r="BOA78" s="23"/>
      <c r="BOB78" s="23"/>
      <c r="BOC78" s="23"/>
      <c r="BOD78" s="23"/>
      <c r="BOE78" s="23"/>
      <c r="BOF78" s="23"/>
      <c r="BOG78" s="23"/>
      <c r="BOH78" s="23"/>
      <c r="BOI78" s="23"/>
      <c r="BOJ78" s="23"/>
      <c r="BOK78" s="23"/>
      <c r="BOL78" s="23"/>
      <c r="BOM78" s="23"/>
      <c r="BON78" s="23"/>
      <c r="BOO78" s="23"/>
      <c r="BOP78" s="23"/>
      <c r="BOQ78" s="23"/>
      <c r="BOR78" s="23"/>
      <c r="BOS78" s="23"/>
      <c r="BOT78" s="23"/>
      <c r="BOU78" s="23"/>
      <c r="BOV78" s="23"/>
      <c r="BOW78" s="23"/>
      <c r="BOX78" s="23"/>
      <c r="BOY78" s="23"/>
      <c r="BOZ78" s="23"/>
      <c r="BPA78" s="23"/>
      <c r="BPB78" s="23"/>
      <c r="BPC78" s="23"/>
      <c r="BPD78" s="23"/>
      <c r="BPE78" s="23"/>
      <c r="BPF78" s="23"/>
      <c r="BPG78" s="23"/>
      <c r="BPH78" s="23"/>
      <c r="BPI78" s="23"/>
      <c r="BPJ78" s="23"/>
      <c r="BPK78" s="23"/>
      <c r="BPL78" s="23"/>
      <c r="BPM78" s="23"/>
      <c r="BPN78" s="23"/>
      <c r="BPO78" s="23"/>
      <c r="BPP78" s="23"/>
      <c r="BPQ78" s="23"/>
      <c r="BPR78" s="23"/>
      <c r="BPS78" s="23"/>
      <c r="BPT78" s="23"/>
      <c r="BPU78" s="23"/>
      <c r="BPV78" s="23"/>
      <c r="BPW78" s="23"/>
      <c r="BPX78" s="23"/>
      <c r="BPY78" s="23"/>
      <c r="BPZ78" s="23"/>
      <c r="BQA78" s="23"/>
      <c r="BQB78" s="23"/>
      <c r="BQC78" s="23"/>
      <c r="BQD78" s="23"/>
      <c r="BQE78" s="23"/>
      <c r="BQF78" s="23"/>
      <c r="BQG78" s="23"/>
      <c r="BQH78" s="23"/>
      <c r="BQI78" s="23"/>
      <c r="BQJ78" s="23"/>
      <c r="BQK78" s="23"/>
      <c r="BQL78" s="23"/>
      <c r="BQM78" s="23"/>
      <c r="BQN78" s="23"/>
      <c r="BQO78" s="23"/>
      <c r="BQP78" s="23"/>
      <c r="BQQ78" s="23"/>
      <c r="BQR78" s="23"/>
      <c r="BQS78" s="23"/>
      <c r="BQT78" s="23"/>
      <c r="BQU78" s="23"/>
      <c r="BQV78" s="23"/>
      <c r="BQW78" s="23"/>
      <c r="BQX78" s="23"/>
      <c r="BQY78" s="23"/>
      <c r="BQZ78" s="23"/>
      <c r="BRA78" s="23"/>
      <c r="BRB78" s="23"/>
      <c r="BRC78" s="23"/>
      <c r="BRD78" s="23"/>
      <c r="BRE78" s="23"/>
      <c r="BRF78" s="23"/>
      <c r="BRG78" s="23"/>
      <c r="BRH78" s="23"/>
      <c r="BRI78" s="23"/>
      <c r="BRJ78" s="23"/>
      <c r="BRK78" s="23"/>
      <c r="BRL78" s="23"/>
      <c r="BRM78" s="23"/>
      <c r="BRN78" s="23"/>
      <c r="BRO78" s="23"/>
      <c r="BRP78" s="23"/>
      <c r="BRQ78" s="23"/>
      <c r="BRR78" s="23"/>
      <c r="BRS78" s="23"/>
      <c r="BRT78" s="23"/>
      <c r="BRU78" s="23"/>
      <c r="BRV78" s="23"/>
      <c r="BRW78" s="23"/>
      <c r="BRX78" s="23"/>
      <c r="BRY78" s="23"/>
      <c r="BRZ78" s="23"/>
      <c r="BSA78" s="23"/>
      <c r="BSB78" s="23"/>
      <c r="BSC78" s="23"/>
      <c r="BSD78" s="23"/>
      <c r="BSE78" s="23"/>
      <c r="BSF78" s="23"/>
      <c r="BSG78" s="23"/>
      <c r="BSH78" s="23"/>
      <c r="BSI78" s="23"/>
      <c r="BSJ78" s="23"/>
      <c r="BSK78" s="23"/>
      <c r="BSL78" s="23"/>
      <c r="BSM78" s="23"/>
      <c r="BSN78" s="23"/>
      <c r="BSO78" s="23"/>
      <c r="BSP78" s="23"/>
      <c r="BSQ78" s="23"/>
      <c r="BSR78" s="23"/>
      <c r="BSS78" s="23"/>
      <c r="BST78" s="23"/>
      <c r="BSU78" s="23"/>
      <c r="BSV78" s="23"/>
      <c r="BSW78" s="23"/>
      <c r="BSX78" s="23"/>
      <c r="BSY78" s="23"/>
      <c r="BSZ78" s="23"/>
      <c r="BTA78" s="23"/>
      <c r="BTB78" s="23"/>
      <c r="BTC78" s="23"/>
      <c r="BTD78" s="23"/>
      <c r="BTE78" s="23"/>
      <c r="BTF78" s="23"/>
      <c r="BTG78" s="23"/>
      <c r="BTH78" s="23"/>
      <c r="BTI78" s="23"/>
      <c r="BTJ78" s="23"/>
      <c r="BTK78" s="23"/>
      <c r="BTL78" s="23"/>
      <c r="BTM78" s="23"/>
      <c r="BTN78" s="23"/>
      <c r="BTO78" s="23"/>
      <c r="BTP78" s="23"/>
      <c r="BTQ78" s="23"/>
      <c r="BTR78" s="23"/>
      <c r="BTS78" s="23"/>
      <c r="BTT78" s="23"/>
      <c r="BTU78" s="23"/>
      <c r="BTV78" s="23"/>
      <c r="BTW78" s="23"/>
      <c r="BTX78" s="23"/>
      <c r="BTY78" s="23"/>
      <c r="BTZ78" s="23"/>
      <c r="BUA78" s="23"/>
      <c r="BUB78" s="23"/>
      <c r="BUC78" s="23"/>
      <c r="BUD78" s="23"/>
      <c r="BUE78" s="23"/>
      <c r="BUF78" s="23"/>
      <c r="BUG78" s="23"/>
      <c r="BUH78" s="23"/>
      <c r="BUI78" s="23"/>
      <c r="BUJ78" s="23"/>
      <c r="BUK78" s="23"/>
      <c r="BUL78" s="23"/>
      <c r="BUM78" s="23"/>
      <c r="BUN78" s="23"/>
      <c r="BUO78" s="23"/>
      <c r="BUP78" s="23"/>
      <c r="BUQ78" s="23"/>
      <c r="BUR78" s="23"/>
      <c r="BUS78" s="23"/>
      <c r="BUT78" s="23"/>
      <c r="BUU78" s="23"/>
      <c r="BUV78" s="23"/>
      <c r="BUW78" s="23"/>
      <c r="BUX78" s="23"/>
      <c r="BUY78" s="23"/>
      <c r="BUZ78" s="23"/>
      <c r="BVA78" s="23"/>
      <c r="BVB78" s="23"/>
      <c r="BVC78" s="23"/>
      <c r="BVD78" s="23"/>
      <c r="BVE78" s="23"/>
      <c r="BVF78" s="23"/>
      <c r="BVG78" s="23"/>
      <c r="BVH78" s="23"/>
      <c r="BVI78" s="23"/>
      <c r="BVJ78" s="23"/>
      <c r="BVK78" s="23"/>
      <c r="BVL78" s="23"/>
      <c r="BVM78" s="23"/>
      <c r="BVN78" s="23"/>
      <c r="BVO78" s="23"/>
      <c r="BVP78" s="23"/>
      <c r="BVQ78" s="23"/>
      <c r="BVR78" s="23"/>
      <c r="BVS78" s="23"/>
      <c r="BVT78" s="23"/>
      <c r="BVU78" s="23"/>
      <c r="BVV78" s="23"/>
      <c r="BVW78" s="23"/>
      <c r="BVX78" s="23"/>
      <c r="BVY78" s="23"/>
      <c r="BVZ78" s="23"/>
      <c r="BWA78" s="23"/>
      <c r="BWB78" s="23"/>
      <c r="BWC78" s="23"/>
      <c r="BWD78" s="23"/>
      <c r="BWE78" s="23"/>
      <c r="BWF78" s="23"/>
      <c r="BWG78" s="23"/>
      <c r="BWH78" s="23"/>
      <c r="BWI78" s="23"/>
      <c r="BWJ78" s="23"/>
      <c r="BWK78" s="23"/>
      <c r="BWL78" s="23"/>
      <c r="BWM78" s="23"/>
      <c r="BWN78" s="23"/>
      <c r="BWO78" s="23"/>
      <c r="BWP78" s="23"/>
      <c r="BWQ78" s="23"/>
      <c r="BWR78" s="23"/>
      <c r="BWS78" s="23"/>
      <c r="BWT78" s="23"/>
      <c r="BWU78" s="23"/>
      <c r="BWV78" s="23"/>
      <c r="BWW78" s="23"/>
      <c r="BWX78" s="23"/>
      <c r="BWY78" s="23"/>
      <c r="BWZ78" s="23"/>
      <c r="BXA78" s="23"/>
      <c r="BXB78" s="23"/>
      <c r="BXC78" s="23"/>
      <c r="BXD78" s="23"/>
      <c r="BXE78" s="23"/>
      <c r="BXF78" s="23"/>
      <c r="BXG78" s="23"/>
      <c r="BXH78" s="23"/>
      <c r="BXI78" s="23"/>
      <c r="BXJ78" s="23"/>
      <c r="BXK78" s="23"/>
      <c r="BXL78" s="23"/>
      <c r="BXM78" s="23"/>
      <c r="BXN78" s="23"/>
      <c r="BXO78" s="23"/>
      <c r="BXP78" s="23"/>
      <c r="BXQ78" s="23"/>
      <c r="BXR78" s="23"/>
      <c r="BXS78" s="23"/>
      <c r="BXT78" s="23"/>
      <c r="BXU78" s="23"/>
      <c r="BXV78" s="23"/>
      <c r="BXW78" s="23"/>
      <c r="BXX78" s="23"/>
      <c r="BXY78" s="23"/>
      <c r="BXZ78" s="23"/>
      <c r="BYA78" s="23"/>
      <c r="BYB78" s="23"/>
      <c r="BYC78" s="23"/>
      <c r="BYD78" s="23"/>
      <c r="BYE78" s="23"/>
      <c r="BYF78" s="23"/>
      <c r="BYG78" s="23"/>
      <c r="BYH78" s="23"/>
      <c r="BYI78" s="23"/>
      <c r="BYJ78" s="23"/>
      <c r="BYK78" s="23"/>
      <c r="BYL78" s="23"/>
      <c r="BYM78" s="23"/>
      <c r="BYN78" s="23"/>
      <c r="BYO78" s="23"/>
      <c r="BYP78" s="23"/>
      <c r="BYQ78" s="23"/>
      <c r="BYR78" s="23"/>
      <c r="BYS78" s="23"/>
      <c r="BYT78" s="23"/>
      <c r="BYU78" s="23"/>
      <c r="BYV78" s="23"/>
      <c r="BYW78" s="23"/>
      <c r="BYX78" s="23"/>
      <c r="BYY78" s="23"/>
      <c r="BYZ78" s="23"/>
      <c r="BZA78" s="23"/>
      <c r="BZB78" s="23"/>
      <c r="BZC78" s="23"/>
      <c r="BZD78" s="23"/>
      <c r="BZE78" s="23"/>
      <c r="BZF78" s="23"/>
      <c r="BZG78" s="23"/>
      <c r="BZH78" s="23"/>
      <c r="BZI78" s="23"/>
      <c r="BZJ78" s="23"/>
      <c r="BZK78" s="23"/>
      <c r="BZL78" s="23"/>
      <c r="BZM78" s="23"/>
      <c r="BZN78" s="23"/>
      <c r="BZO78" s="23"/>
      <c r="BZP78" s="23"/>
      <c r="BZQ78" s="23"/>
      <c r="BZR78" s="23"/>
      <c r="BZS78" s="23"/>
      <c r="BZT78" s="23"/>
      <c r="BZU78" s="23"/>
      <c r="BZV78" s="23"/>
      <c r="BZW78" s="23"/>
      <c r="BZX78" s="23"/>
      <c r="BZY78" s="23"/>
      <c r="BZZ78" s="23"/>
      <c r="CAA78" s="23"/>
      <c r="CAB78" s="23"/>
      <c r="CAC78" s="23"/>
      <c r="CAD78" s="23"/>
      <c r="CAE78" s="23"/>
      <c r="CAF78" s="23"/>
      <c r="CAG78" s="23"/>
      <c r="CAH78" s="23"/>
      <c r="CAI78" s="23"/>
      <c r="CAJ78" s="23"/>
      <c r="CAK78" s="23"/>
      <c r="CAL78" s="23"/>
      <c r="CAM78" s="23"/>
      <c r="CAN78" s="23"/>
      <c r="CAO78" s="23"/>
      <c r="CAP78" s="23"/>
      <c r="CAQ78" s="23"/>
      <c r="CAR78" s="23"/>
      <c r="CAS78" s="23"/>
      <c r="CAT78" s="23"/>
      <c r="CAU78" s="23"/>
      <c r="CAV78" s="23"/>
      <c r="CAW78" s="23"/>
      <c r="CAX78" s="23"/>
      <c r="CAY78" s="23"/>
      <c r="CAZ78" s="23"/>
      <c r="CBA78" s="23"/>
      <c r="CBB78" s="23"/>
      <c r="CBC78" s="23"/>
      <c r="CBD78" s="23"/>
      <c r="CBE78" s="23"/>
      <c r="CBF78" s="23"/>
      <c r="CBG78" s="23"/>
      <c r="CBH78" s="23"/>
      <c r="CBI78" s="23"/>
      <c r="CBJ78" s="23"/>
      <c r="CBK78" s="23"/>
      <c r="CBL78" s="23"/>
      <c r="CBM78" s="23"/>
      <c r="CBN78" s="23"/>
      <c r="CBO78" s="23"/>
      <c r="CBP78" s="23"/>
      <c r="CBQ78" s="23"/>
      <c r="CBR78" s="23"/>
      <c r="CBS78" s="23"/>
      <c r="CBT78" s="23"/>
      <c r="CBU78" s="23"/>
      <c r="CBV78" s="23"/>
      <c r="CBW78" s="23"/>
      <c r="CBX78" s="23"/>
      <c r="CBY78" s="23"/>
      <c r="CBZ78" s="23"/>
      <c r="CCA78" s="23"/>
      <c r="CCB78" s="23"/>
      <c r="CCC78" s="23"/>
      <c r="CCD78" s="23"/>
      <c r="CCE78" s="23"/>
      <c r="CCF78" s="23"/>
      <c r="CCG78" s="23"/>
      <c r="CCH78" s="23"/>
      <c r="CCI78" s="23"/>
      <c r="CCJ78" s="23"/>
      <c r="CCK78" s="23"/>
      <c r="CCL78" s="23"/>
      <c r="CCM78" s="23"/>
      <c r="CCN78" s="23"/>
      <c r="CCO78" s="23"/>
      <c r="CCP78" s="23"/>
      <c r="CCQ78" s="23"/>
      <c r="CCR78" s="23"/>
      <c r="CCS78" s="23"/>
      <c r="CCT78" s="23"/>
      <c r="CCU78" s="23"/>
      <c r="CCV78" s="23"/>
      <c r="CCW78" s="23"/>
      <c r="CCX78" s="23"/>
      <c r="CCY78" s="23"/>
      <c r="CCZ78" s="23"/>
      <c r="CDA78" s="23"/>
      <c r="CDB78" s="23"/>
      <c r="CDC78" s="23"/>
      <c r="CDD78" s="23"/>
      <c r="CDE78" s="23"/>
      <c r="CDF78" s="23"/>
      <c r="CDG78" s="23"/>
      <c r="CDH78" s="23"/>
      <c r="CDI78" s="23"/>
      <c r="CDJ78" s="23"/>
      <c r="CDK78" s="23"/>
      <c r="CDL78" s="23"/>
      <c r="CDM78" s="23"/>
      <c r="CDN78" s="23"/>
      <c r="CDO78" s="23"/>
      <c r="CDP78" s="23"/>
      <c r="CDQ78" s="23"/>
      <c r="CDR78" s="23"/>
      <c r="CDS78" s="23"/>
      <c r="CDT78" s="23"/>
      <c r="CDU78" s="23"/>
      <c r="CDV78" s="23"/>
      <c r="CDW78" s="23"/>
      <c r="CDX78" s="23"/>
      <c r="CDY78" s="23"/>
      <c r="CDZ78" s="23"/>
      <c r="CEA78" s="23"/>
      <c r="CEB78" s="23"/>
      <c r="CEC78" s="23"/>
      <c r="CED78" s="23"/>
      <c r="CEE78" s="23"/>
      <c r="CEF78" s="23"/>
      <c r="CEG78" s="23"/>
      <c r="CEH78" s="23"/>
      <c r="CEI78" s="23"/>
      <c r="CEJ78" s="23"/>
      <c r="CEK78" s="23"/>
      <c r="CEL78" s="23"/>
      <c r="CEM78" s="23"/>
      <c r="CEN78" s="23"/>
      <c r="CEO78" s="23"/>
      <c r="CEP78" s="23"/>
      <c r="CEQ78" s="23"/>
      <c r="CER78" s="23"/>
      <c r="CES78" s="23"/>
      <c r="CET78" s="23"/>
      <c r="CEU78" s="23"/>
      <c r="CEV78" s="23"/>
      <c r="CEW78" s="23"/>
      <c r="CEX78" s="23"/>
      <c r="CEY78" s="23"/>
      <c r="CEZ78" s="23"/>
      <c r="CFA78" s="23"/>
      <c r="CFB78" s="23"/>
      <c r="CFC78" s="23"/>
      <c r="CFD78" s="23"/>
      <c r="CFE78" s="23"/>
      <c r="CFF78" s="23"/>
      <c r="CFG78" s="23"/>
      <c r="CFH78" s="23"/>
      <c r="CFI78" s="23"/>
      <c r="CFJ78" s="23"/>
      <c r="CFK78" s="23"/>
      <c r="CFL78" s="23"/>
      <c r="CFM78" s="23"/>
      <c r="CFN78" s="23"/>
      <c r="CFO78" s="23"/>
      <c r="CFP78" s="23"/>
      <c r="CFQ78" s="23"/>
      <c r="CFR78" s="23"/>
      <c r="CFS78" s="23"/>
      <c r="CFT78" s="23"/>
      <c r="CFU78" s="23"/>
      <c r="CFV78" s="23"/>
      <c r="CFW78" s="23"/>
      <c r="CFX78" s="23"/>
      <c r="CFY78" s="23"/>
      <c r="CFZ78" s="23"/>
      <c r="CGA78" s="23"/>
      <c r="CGB78" s="23"/>
      <c r="CGC78" s="23"/>
      <c r="CGD78" s="23"/>
      <c r="CGE78" s="23"/>
      <c r="CGF78" s="23"/>
      <c r="CGG78" s="23"/>
      <c r="CGH78" s="23"/>
      <c r="CGI78" s="23"/>
      <c r="CGJ78" s="23"/>
      <c r="CGK78" s="23"/>
      <c r="CGL78" s="23"/>
      <c r="CGM78" s="23"/>
      <c r="CGN78" s="23"/>
      <c r="CGO78" s="23"/>
      <c r="CGP78" s="23"/>
      <c r="CGQ78" s="23"/>
      <c r="CGR78" s="23"/>
      <c r="CGS78" s="23"/>
      <c r="CGT78" s="23"/>
      <c r="CGU78" s="23"/>
      <c r="CGV78" s="23"/>
      <c r="CGW78" s="23"/>
      <c r="CGX78" s="23"/>
      <c r="CGY78" s="23"/>
      <c r="CGZ78" s="23"/>
      <c r="CHA78" s="23"/>
      <c r="CHB78" s="23"/>
      <c r="CHC78" s="23"/>
      <c r="CHD78" s="23"/>
      <c r="CHE78" s="23"/>
      <c r="CHF78" s="23"/>
      <c r="CHG78" s="23"/>
      <c r="CHH78" s="23"/>
      <c r="CHI78" s="23"/>
      <c r="CHJ78" s="23"/>
      <c r="CHK78" s="23"/>
      <c r="CHL78" s="23"/>
      <c r="CHM78" s="23"/>
      <c r="CHN78" s="23"/>
      <c r="CHO78" s="23"/>
      <c r="CHP78" s="23"/>
      <c r="CHQ78" s="23"/>
      <c r="CHR78" s="23"/>
      <c r="CHS78" s="23"/>
      <c r="CHT78" s="23"/>
      <c r="CHU78" s="23"/>
      <c r="CHV78" s="23"/>
      <c r="CHW78" s="23"/>
      <c r="CHX78" s="23"/>
      <c r="CHY78" s="23"/>
      <c r="CHZ78" s="23"/>
      <c r="CIA78" s="23"/>
      <c r="CIB78" s="23"/>
      <c r="CIC78" s="23"/>
      <c r="CID78" s="23"/>
      <c r="CIE78" s="23"/>
      <c r="CIF78" s="23"/>
      <c r="CIG78" s="23"/>
      <c r="CIH78" s="23"/>
      <c r="CII78" s="23"/>
      <c r="CIJ78" s="23"/>
      <c r="CIK78" s="23"/>
      <c r="CIL78" s="23"/>
      <c r="CIM78" s="23"/>
      <c r="CIN78" s="23"/>
      <c r="CIO78" s="23"/>
      <c r="CIP78" s="23"/>
      <c r="CIQ78" s="23"/>
      <c r="CIR78" s="23"/>
      <c r="CIS78" s="23"/>
      <c r="CIT78" s="23"/>
      <c r="CIU78" s="23"/>
      <c r="CIV78" s="23"/>
      <c r="CIW78" s="23"/>
      <c r="CIX78" s="23"/>
      <c r="CIY78" s="23"/>
      <c r="CIZ78" s="23"/>
      <c r="CJA78" s="23"/>
      <c r="CJB78" s="23"/>
      <c r="CJC78" s="23"/>
      <c r="CJD78" s="23"/>
      <c r="CJE78" s="23"/>
      <c r="CJF78" s="23"/>
      <c r="CJG78" s="23"/>
      <c r="CJH78" s="23"/>
      <c r="CJI78" s="23"/>
      <c r="CJJ78" s="23"/>
      <c r="CJK78" s="23"/>
      <c r="CJL78" s="23"/>
      <c r="CJM78" s="23"/>
      <c r="CJN78" s="23"/>
      <c r="CJO78" s="23"/>
      <c r="CJP78" s="23"/>
      <c r="CJQ78" s="23"/>
      <c r="CJR78" s="23"/>
      <c r="CJS78" s="23"/>
      <c r="CJT78" s="23"/>
      <c r="CJU78" s="23"/>
      <c r="CJV78" s="23"/>
      <c r="CJW78" s="23"/>
      <c r="CJX78" s="23"/>
      <c r="CJY78" s="23"/>
      <c r="CJZ78" s="23"/>
      <c r="CKA78" s="23"/>
      <c r="CKB78" s="23"/>
      <c r="CKC78" s="23"/>
      <c r="CKD78" s="23"/>
      <c r="CKE78" s="23"/>
      <c r="CKF78" s="23"/>
      <c r="CKG78" s="23"/>
      <c r="CKH78" s="23"/>
      <c r="CKI78" s="23"/>
      <c r="CKJ78" s="23"/>
      <c r="CKK78" s="23"/>
      <c r="CKL78" s="23"/>
      <c r="CKM78" s="23"/>
      <c r="CKN78" s="23"/>
      <c r="CKO78" s="23"/>
      <c r="CKP78" s="23"/>
      <c r="CKQ78" s="23"/>
      <c r="CKR78" s="23"/>
      <c r="CKS78" s="23"/>
      <c r="CKT78" s="23"/>
      <c r="CKU78" s="23"/>
      <c r="CKV78" s="23"/>
      <c r="CKW78" s="23"/>
      <c r="CKX78" s="23"/>
      <c r="CKY78" s="23"/>
      <c r="CKZ78" s="23"/>
      <c r="CLA78" s="23"/>
      <c r="CLB78" s="23"/>
      <c r="CLC78" s="23"/>
      <c r="CLD78" s="23"/>
      <c r="CLE78" s="23"/>
      <c r="CLF78" s="23"/>
      <c r="CLG78" s="23"/>
      <c r="CLH78" s="23"/>
      <c r="CLI78" s="23"/>
      <c r="CLJ78" s="23"/>
      <c r="CLK78" s="23"/>
      <c r="CLL78" s="23"/>
      <c r="CLM78" s="23"/>
      <c r="CLN78" s="23"/>
      <c r="CLO78" s="23"/>
      <c r="CLP78" s="23"/>
      <c r="CLQ78" s="23"/>
      <c r="CLR78" s="23"/>
      <c r="CLS78" s="23"/>
      <c r="CLT78" s="23"/>
      <c r="CLU78" s="23"/>
      <c r="CLV78" s="23"/>
      <c r="CLW78" s="23"/>
      <c r="CLX78" s="23"/>
      <c r="CLY78" s="23"/>
      <c r="CLZ78" s="23"/>
      <c r="CMA78" s="23"/>
      <c r="CMB78" s="23"/>
      <c r="CMC78" s="23"/>
      <c r="CMD78" s="23"/>
      <c r="CME78" s="23"/>
      <c r="CMF78" s="23"/>
      <c r="CMG78" s="23"/>
      <c r="CMH78" s="23"/>
      <c r="CMI78" s="23"/>
      <c r="CMJ78" s="23"/>
      <c r="CMK78" s="23"/>
      <c r="CML78" s="23"/>
      <c r="CMM78" s="23"/>
      <c r="CMN78" s="23"/>
      <c r="CMO78" s="23"/>
      <c r="CMP78" s="23"/>
      <c r="CMQ78" s="23"/>
      <c r="CMR78" s="23"/>
      <c r="CMS78" s="23"/>
      <c r="CMT78" s="23"/>
      <c r="CMU78" s="23"/>
      <c r="CMV78" s="23"/>
      <c r="CMW78" s="23"/>
      <c r="CMX78" s="23"/>
      <c r="CMY78" s="23"/>
      <c r="CMZ78" s="23"/>
      <c r="CNA78" s="23"/>
      <c r="CNB78" s="23"/>
      <c r="CNC78" s="23"/>
      <c r="CND78" s="23"/>
      <c r="CNE78" s="23"/>
      <c r="CNF78" s="23"/>
      <c r="CNG78" s="23"/>
      <c r="CNH78" s="23"/>
      <c r="CNI78" s="23"/>
      <c r="CNJ78" s="23"/>
      <c r="CNK78" s="23"/>
      <c r="CNL78" s="23"/>
      <c r="CNM78" s="23"/>
      <c r="CNN78" s="23"/>
      <c r="CNO78" s="23"/>
      <c r="CNP78" s="23"/>
      <c r="CNQ78" s="23"/>
      <c r="CNR78" s="23"/>
      <c r="CNS78" s="23"/>
      <c r="CNT78" s="23"/>
      <c r="CNU78" s="23"/>
      <c r="CNV78" s="23"/>
      <c r="CNW78" s="23"/>
      <c r="CNX78" s="23"/>
      <c r="CNY78" s="23"/>
      <c r="CNZ78" s="23"/>
      <c r="COA78" s="23"/>
      <c r="COB78" s="23"/>
      <c r="COC78" s="23"/>
      <c r="COD78" s="23"/>
      <c r="COE78" s="23"/>
      <c r="COF78" s="23"/>
      <c r="COG78" s="23"/>
      <c r="COH78" s="23"/>
      <c r="COI78" s="23"/>
      <c r="COJ78" s="23"/>
      <c r="COK78" s="23"/>
      <c r="COL78" s="23"/>
      <c r="COM78" s="23"/>
      <c r="CON78" s="23"/>
      <c r="COO78" s="23"/>
      <c r="COP78" s="23"/>
      <c r="COQ78" s="23"/>
      <c r="COR78" s="23"/>
      <c r="COS78" s="23"/>
      <c r="COT78" s="23"/>
      <c r="COU78" s="23"/>
      <c r="COV78" s="23"/>
      <c r="COW78" s="23"/>
      <c r="COX78" s="23"/>
      <c r="COY78" s="23"/>
      <c r="COZ78" s="23"/>
      <c r="CPA78" s="23"/>
      <c r="CPB78" s="23"/>
      <c r="CPC78" s="23"/>
      <c r="CPD78" s="23"/>
      <c r="CPE78" s="23"/>
      <c r="CPF78" s="23"/>
      <c r="CPG78" s="23"/>
      <c r="CPH78" s="23"/>
      <c r="CPI78" s="23"/>
      <c r="CPJ78" s="23"/>
      <c r="CPK78" s="23"/>
      <c r="CPL78" s="23"/>
      <c r="CPM78" s="23"/>
      <c r="CPN78" s="23"/>
      <c r="CPO78" s="23"/>
      <c r="CPP78" s="23"/>
      <c r="CPQ78" s="23"/>
      <c r="CPR78" s="23"/>
      <c r="CPS78" s="23"/>
      <c r="CPT78" s="23"/>
      <c r="CPU78" s="23"/>
      <c r="CPV78" s="23"/>
      <c r="CPW78" s="23"/>
      <c r="CPX78" s="23"/>
      <c r="CPY78" s="23"/>
      <c r="CPZ78" s="23"/>
      <c r="CQA78" s="23"/>
      <c r="CQB78" s="23"/>
      <c r="CQC78" s="23"/>
      <c r="CQD78" s="23"/>
      <c r="CQE78" s="23"/>
      <c r="CQF78" s="23"/>
      <c r="CQG78" s="23"/>
      <c r="CQH78" s="23"/>
      <c r="CQI78" s="23"/>
      <c r="CQJ78" s="23"/>
      <c r="CQK78" s="23"/>
      <c r="CQL78" s="23"/>
      <c r="CQM78" s="23"/>
      <c r="CQN78" s="23"/>
      <c r="CQO78" s="23"/>
      <c r="CQP78" s="23"/>
      <c r="CQQ78" s="23"/>
      <c r="CQR78" s="23"/>
      <c r="CQS78" s="23"/>
      <c r="CQT78" s="23"/>
      <c r="CQU78" s="23"/>
      <c r="CQV78" s="23"/>
      <c r="CQW78" s="23"/>
      <c r="CQX78" s="23"/>
      <c r="CQY78" s="23"/>
      <c r="CQZ78" s="23"/>
      <c r="CRA78" s="23"/>
      <c r="CRB78" s="23"/>
      <c r="CRC78" s="23"/>
      <c r="CRD78" s="23"/>
      <c r="CRE78" s="23"/>
      <c r="CRF78" s="23"/>
      <c r="CRG78" s="23"/>
      <c r="CRH78" s="23"/>
      <c r="CRI78" s="23"/>
      <c r="CRJ78" s="23"/>
      <c r="CRK78" s="23"/>
      <c r="CRL78" s="23"/>
      <c r="CRM78" s="23"/>
      <c r="CRN78" s="23"/>
      <c r="CRO78" s="23"/>
      <c r="CRP78" s="23"/>
      <c r="CRQ78" s="23"/>
      <c r="CRR78" s="23"/>
      <c r="CRS78" s="23"/>
      <c r="CRT78" s="23"/>
      <c r="CRU78" s="23"/>
      <c r="CRV78" s="23"/>
      <c r="CRW78" s="23"/>
      <c r="CRX78" s="23"/>
      <c r="CRY78" s="23"/>
      <c r="CRZ78" s="23"/>
      <c r="CSA78" s="23"/>
      <c r="CSB78" s="23"/>
      <c r="CSC78" s="23"/>
      <c r="CSD78" s="23"/>
      <c r="CSE78" s="23"/>
      <c r="CSF78" s="23"/>
      <c r="CSG78" s="23"/>
      <c r="CSH78" s="23"/>
      <c r="CSI78" s="23"/>
      <c r="CSJ78" s="23"/>
      <c r="CSK78" s="23"/>
      <c r="CSL78" s="23"/>
      <c r="CSM78" s="23"/>
      <c r="CSN78" s="23"/>
      <c r="CSO78" s="23"/>
      <c r="CSP78" s="23"/>
      <c r="CSQ78" s="23"/>
      <c r="CSR78" s="23"/>
      <c r="CSS78" s="23"/>
      <c r="CST78" s="23"/>
      <c r="CSU78" s="23"/>
      <c r="CSV78" s="23"/>
      <c r="CSW78" s="23"/>
      <c r="CSX78" s="23"/>
      <c r="CSY78" s="23"/>
      <c r="CSZ78" s="23"/>
      <c r="CTA78" s="23"/>
      <c r="CTB78" s="23"/>
      <c r="CTC78" s="23"/>
      <c r="CTD78" s="23"/>
      <c r="CTE78" s="23"/>
      <c r="CTF78" s="23"/>
      <c r="CTG78" s="23"/>
      <c r="CTH78" s="23"/>
      <c r="CTI78" s="23"/>
      <c r="CTJ78" s="23"/>
      <c r="CTK78" s="23"/>
      <c r="CTL78" s="23"/>
      <c r="CTM78" s="23"/>
      <c r="CTN78" s="23"/>
      <c r="CTO78" s="23"/>
      <c r="CTP78" s="23"/>
      <c r="CTQ78" s="23"/>
      <c r="CTR78" s="23"/>
      <c r="CTS78" s="23"/>
      <c r="CTT78" s="23"/>
      <c r="CTU78" s="23"/>
      <c r="CTV78" s="23"/>
      <c r="CTW78" s="23"/>
      <c r="CTX78" s="23"/>
      <c r="CTY78" s="23"/>
      <c r="CTZ78" s="23"/>
      <c r="CUA78" s="23"/>
      <c r="CUB78" s="23"/>
      <c r="CUC78" s="23"/>
      <c r="CUD78" s="23"/>
      <c r="CUE78" s="23"/>
      <c r="CUF78" s="23"/>
      <c r="CUG78" s="23"/>
      <c r="CUH78" s="23"/>
      <c r="CUI78" s="23"/>
      <c r="CUJ78" s="23"/>
      <c r="CUK78" s="23"/>
      <c r="CUL78" s="23"/>
      <c r="CUM78" s="23"/>
      <c r="CUN78" s="23"/>
      <c r="CUO78" s="23"/>
      <c r="CUP78" s="23"/>
      <c r="CUQ78" s="23"/>
      <c r="CUR78" s="23"/>
      <c r="CUS78" s="23"/>
      <c r="CUT78" s="23"/>
      <c r="CUU78" s="23"/>
      <c r="CUV78" s="23"/>
      <c r="CUW78" s="23"/>
      <c r="CUX78" s="23"/>
      <c r="CUY78" s="23"/>
      <c r="CUZ78" s="23"/>
      <c r="CVA78" s="23"/>
      <c r="CVB78" s="23"/>
      <c r="CVC78" s="23"/>
      <c r="CVD78" s="23"/>
      <c r="CVE78" s="23"/>
      <c r="CVF78" s="23"/>
      <c r="CVG78" s="23"/>
      <c r="CVH78" s="23"/>
      <c r="CVI78" s="23"/>
      <c r="CVJ78" s="23"/>
      <c r="CVK78" s="23"/>
      <c r="CVL78" s="23"/>
      <c r="CVM78" s="23"/>
      <c r="CVN78" s="23"/>
      <c r="CVO78" s="23"/>
      <c r="CVP78" s="23"/>
      <c r="CVQ78" s="23"/>
      <c r="CVR78" s="23"/>
      <c r="CVS78" s="23"/>
      <c r="CVT78" s="23"/>
      <c r="CVU78" s="23"/>
      <c r="CVV78" s="23"/>
      <c r="CVW78" s="23"/>
      <c r="CVX78" s="23"/>
      <c r="CVY78" s="23"/>
      <c r="CVZ78" s="23"/>
      <c r="CWA78" s="23"/>
      <c r="CWB78" s="23"/>
      <c r="CWC78" s="23"/>
      <c r="CWD78" s="23"/>
      <c r="CWE78" s="23"/>
      <c r="CWF78" s="23"/>
      <c r="CWG78" s="23"/>
      <c r="CWH78" s="23"/>
      <c r="CWI78" s="23"/>
      <c r="CWJ78" s="23"/>
      <c r="CWK78" s="23"/>
      <c r="CWL78" s="23"/>
      <c r="CWM78" s="23"/>
      <c r="CWN78" s="23"/>
      <c r="CWO78" s="23"/>
      <c r="CWP78" s="23"/>
      <c r="CWQ78" s="23"/>
      <c r="CWR78" s="23"/>
      <c r="CWS78" s="23"/>
      <c r="CWT78" s="23"/>
      <c r="CWU78" s="23"/>
      <c r="CWV78" s="23"/>
      <c r="CWW78" s="23"/>
      <c r="CWX78" s="23"/>
      <c r="CWY78" s="23"/>
      <c r="CWZ78" s="23"/>
      <c r="CXA78" s="23"/>
      <c r="CXB78" s="23"/>
      <c r="CXC78" s="23"/>
      <c r="CXD78" s="23"/>
      <c r="CXE78" s="23"/>
      <c r="CXF78" s="23"/>
      <c r="CXG78" s="23"/>
      <c r="CXH78" s="23"/>
      <c r="CXI78" s="23"/>
      <c r="CXJ78" s="23"/>
      <c r="CXK78" s="23"/>
      <c r="CXL78" s="23"/>
      <c r="CXM78" s="23"/>
      <c r="CXN78" s="23"/>
      <c r="CXO78" s="23"/>
      <c r="CXP78" s="23"/>
      <c r="CXQ78" s="23"/>
      <c r="CXR78" s="23"/>
      <c r="CXS78" s="23"/>
      <c r="CXT78" s="23"/>
      <c r="CXU78" s="23"/>
      <c r="CXV78" s="23"/>
      <c r="CXW78" s="23"/>
      <c r="CXX78" s="23"/>
      <c r="CXY78" s="23"/>
      <c r="CXZ78" s="23"/>
      <c r="CYA78" s="23"/>
      <c r="CYB78" s="23"/>
      <c r="CYC78" s="23"/>
      <c r="CYD78" s="23"/>
      <c r="CYE78" s="23"/>
      <c r="CYF78" s="23"/>
      <c r="CYG78" s="23"/>
      <c r="CYH78" s="23"/>
      <c r="CYI78" s="23"/>
      <c r="CYJ78" s="23"/>
      <c r="CYK78" s="23"/>
      <c r="CYL78" s="23"/>
      <c r="CYM78" s="23"/>
      <c r="CYN78" s="23"/>
      <c r="CYO78" s="23"/>
      <c r="CYP78" s="23"/>
      <c r="CYQ78" s="23"/>
      <c r="CYR78" s="23"/>
      <c r="CYS78" s="23"/>
      <c r="CYT78" s="23"/>
      <c r="CYU78" s="23"/>
      <c r="CYV78" s="23"/>
      <c r="CYW78" s="23"/>
      <c r="CYX78" s="23"/>
      <c r="CYY78" s="23"/>
      <c r="CYZ78" s="23"/>
      <c r="CZA78" s="23"/>
      <c r="CZB78" s="23"/>
      <c r="CZC78" s="23"/>
      <c r="CZD78" s="23"/>
      <c r="CZE78" s="23"/>
      <c r="CZF78" s="23"/>
      <c r="CZG78" s="23"/>
      <c r="CZH78" s="23"/>
      <c r="CZI78" s="23"/>
      <c r="CZJ78" s="23"/>
      <c r="CZK78" s="23"/>
      <c r="CZL78" s="23"/>
      <c r="CZM78" s="23"/>
      <c r="CZN78" s="23"/>
      <c r="CZO78" s="23"/>
      <c r="CZP78" s="23"/>
      <c r="CZQ78" s="23"/>
      <c r="CZR78" s="23"/>
      <c r="CZS78" s="23"/>
      <c r="CZT78" s="23"/>
      <c r="CZU78" s="23"/>
      <c r="CZV78" s="23"/>
      <c r="CZW78" s="23"/>
      <c r="CZX78" s="23"/>
      <c r="CZY78" s="23"/>
      <c r="CZZ78" s="23"/>
      <c r="DAA78" s="23"/>
      <c r="DAB78" s="23"/>
      <c r="DAC78" s="23"/>
      <c r="DAD78" s="23"/>
      <c r="DAE78" s="23"/>
      <c r="DAF78" s="23"/>
      <c r="DAG78" s="23"/>
      <c r="DAH78" s="23"/>
      <c r="DAI78" s="23"/>
      <c r="DAJ78" s="23"/>
      <c r="DAK78" s="23"/>
      <c r="DAL78" s="23"/>
      <c r="DAM78" s="23"/>
      <c r="DAN78" s="23"/>
      <c r="DAO78" s="23"/>
      <c r="DAP78" s="23"/>
      <c r="DAQ78" s="23"/>
      <c r="DAR78" s="23"/>
      <c r="DAS78" s="23"/>
      <c r="DAT78" s="23"/>
      <c r="DAU78" s="23"/>
      <c r="DAV78" s="23"/>
      <c r="DAW78" s="23"/>
      <c r="DAX78" s="23"/>
      <c r="DAY78" s="23"/>
      <c r="DAZ78" s="23"/>
      <c r="DBA78" s="23"/>
      <c r="DBB78" s="23"/>
      <c r="DBC78" s="23"/>
      <c r="DBD78" s="23"/>
      <c r="DBE78" s="23"/>
      <c r="DBF78" s="23"/>
      <c r="DBG78" s="23"/>
      <c r="DBH78" s="23"/>
      <c r="DBI78" s="23"/>
      <c r="DBJ78" s="23"/>
      <c r="DBK78" s="23"/>
      <c r="DBL78" s="23"/>
      <c r="DBM78" s="23"/>
      <c r="DBN78" s="23"/>
      <c r="DBO78" s="23"/>
      <c r="DBP78" s="23"/>
      <c r="DBQ78" s="23"/>
      <c r="DBR78" s="23"/>
      <c r="DBS78" s="23"/>
      <c r="DBT78" s="23"/>
      <c r="DBU78" s="23"/>
      <c r="DBV78" s="23"/>
      <c r="DBW78" s="23"/>
      <c r="DBX78" s="23"/>
      <c r="DBY78" s="23"/>
      <c r="DBZ78" s="23"/>
      <c r="DCA78" s="23"/>
      <c r="DCB78" s="23"/>
      <c r="DCC78" s="23"/>
      <c r="DCD78" s="23"/>
      <c r="DCE78" s="23"/>
      <c r="DCF78" s="23"/>
      <c r="DCG78" s="23"/>
      <c r="DCH78" s="23"/>
      <c r="DCI78" s="23"/>
      <c r="DCJ78" s="23"/>
      <c r="DCK78" s="23"/>
      <c r="DCL78" s="23"/>
      <c r="DCM78" s="23"/>
      <c r="DCN78" s="23"/>
      <c r="DCO78" s="23"/>
      <c r="DCP78" s="23"/>
      <c r="DCQ78" s="23"/>
      <c r="DCR78" s="23"/>
      <c r="DCS78" s="23"/>
      <c r="DCT78" s="23"/>
      <c r="DCU78" s="23"/>
      <c r="DCV78" s="23"/>
      <c r="DCW78" s="23"/>
      <c r="DCX78" s="23"/>
      <c r="DCY78" s="23"/>
      <c r="DCZ78" s="23"/>
      <c r="DDA78" s="23"/>
      <c r="DDB78" s="23"/>
      <c r="DDC78" s="23"/>
      <c r="DDD78" s="23"/>
      <c r="DDE78" s="23"/>
      <c r="DDF78" s="23"/>
      <c r="DDG78" s="23"/>
      <c r="DDH78" s="23"/>
      <c r="DDI78" s="23"/>
      <c r="DDJ78" s="23"/>
      <c r="DDK78" s="23"/>
      <c r="DDL78" s="23"/>
      <c r="DDM78" s="23"/>
      <c r="DDN78" s="23"/>
      <c r="DDO78" s="23"/>
      <c r="DDP78" s="23"/>
      <c r="DDQ78" s="23"/>
      <c r="DDR78" s="23"/>
      <c r="DDS78" s="23"/>
      <c r="DDT78" s="23"/>
      <c r="DDU78" s="23"/>
      <c r="DDV78" s="23"/>
      <c r="DDW78" s="23"/>
      <c r="DDX78" s="23"/>
      <c r="DDY78" s="23"/>
      <c r="DDZ78" s="23"/>
      <c r="DEA78" s="23"/>
      <c r="DEB78" s="23"/>
      <c r="DEC78" s="23"/>
      <c r="DED78" s="23"/>
      <c r="DEE78" s="23"/>
      <c r="DEF78" s="23"/>
      <c r="DEG78" s="23"/>
      <c r="DEH78" s="23"/>
      <c r="DEI78" s="23"/>
      <c r="DEJ78" s="23"/>
      <c r="DEK78" s="23"/>
      <c r="DEL78" s="23"/>
      <c r="DEM78" s="23"/>
      <c r="DEN78" s="23"/>
      <c r="DEO78" s="23"/>
      <c r="DEP78" s="23"/>
      <c r="DEQ78" s="23"/>
      <c r="DER78" s="23"/>
      <c r="DES78" s="23"/>
      <c r="DET78" s="23"/>
      <c r="DEU78" s="23"/>
      <c r="DEV78" s="23"/>
      <c r="DEW78" s="23"/>
      <c r="DEX78" s="23"/>
      <c r="DEY78" s="23"/>
      <c r="DEZ78" s="23"/>
      <c r="DFA78" s="23"/>
      <c r="DFB78" s="23"/>
      <c r="DFC78" s="23"/>
      <c r="DFD78" s="23"/>
      <c r="DFE78" s="23"/>
      <c r="DFF78" s="23"/>
      <c r="DFG78" s="23"/>
      <c r="DFH78" s="23"/>
      <c r="DFI78" s="23"/>
      <c r="DFJ78" s="23"/>
      <c r="DFK78" s="23"/>
      <c r="DFL78" s="23"/>
      <c r="DFM78" s="23"/>
      <c r="DFN78" s="23"/>
      <c r="DFO78" s="23"/>
      <c r="DFP78" s="23"/>
      <c r="DFQ78" s="23"/>
      <c r="DFR78" s="23"/>
      <c r="DFS78" s="23"/>
      <c r="DFT78" s="23"/>
      <c r="DFU78" s="23"/>
      <c r="DFV78" s="23"/>
      <c r="DFW78" s="23"/>
      <c r="DFX78" s="23"/>
      <c r="DFY78" s="23"/>
      <c r="DFZ78" s="23"/>
      <c r="DGA78" s="23"/>
      <c r="DGB78" s="23"/>
      <c r="DGC78" s="23"/>
      <c r="DGD78" s="23"/>
      <c r="DGE78" s="23"/>
      <c r="DGF78" s="23"/>
      <c r="DGG78" s="23"/>
      <c r="DGH78" s="23"/>
      <c r="DGI78" s="23"/>
      <c r="DGJ78" s="23"/>
      <c r="DGK78" s="23"/>
      <c r="DGL78" s="23"/>
      <c r="DGM78" s="23"/>
      <c r="DGN78" s="23"/>
      <c r="DGO78" s="23"/>
      <c r="DGP78" s="23"/>
      <c r="DGQ78" s="23"/>
      <c r="DGR78" s="23"/>
      <c r="DGS78" s="23"/>
      <c r="DGT78" s="23"/>
      <c r="DGU78" s="23"/>
      <c r="DGV78" s="23"/>
      <c r="DGW78" s="23"/>
      <c r="DGX78" s="23"/>
      <c r="DGY78" s="23"/>
      <c r="DGZ78" s="23"/>
      <c r="DHA78" s="23"/>
      <c r="DHB78" s="23"/>
      <c r="DHC78" s="23"/>
      <c r="DHD78" s="23"/>
      <c r="DHE78" s="23"/>
      <c r="DHF78" s="23"/>
      <c r="DHG78" s="23"/>
      <c r="DHH78" s="23"/>
      <c r="DHI78" s="23"/>
      <c r="DHJ78" s="23"/>
      <c r="DHK78" s="23"/>
      <c r="DHL78" s="23"/>
      <c r="DHM78" s="23"/>
      <c r="DHN78" s="23"/>
      <c r="DHO78" s="23"/>
      <c r="DHP78" s="23"/>
      <c r="DHQ78" s="23"/>
      <c r="DHR78" s="23"/>
      <c r="DHS78" s="23"/>
      <c r="DHT78" s="23"/>
      <c r="DHU78" s="23"/>
      <c r="DHV78" s="23"/>
      <c r="DHW78" s="23"/>
      <c r="DHX78" s="23"/>
      <c r="DHY78" s="23"/>
      <c r="DHZ78" s="23"/>
      <c r="DIA78" s="23"/>
      <c r="DIB78" s="23"/>
      <c r="DIC78" s="23"/>
      <c r="DID78" s="23"/>
      <c r="DIE78" s="23"/>
      <c r="DIF78" s="23"/>
      <c r="DIG78" s="23"/>
      <c r="DIH78" s="23"/>
      <c r="DII78" s="23"/>
      <c r="DIJ78" s="23"/>
      <c r="DIK78" s="23"/>
      <c r="DIL78" s="23"/>
      <c r="DIM78" s="23"/>
      <c r="DIN78" s="23"/>
      <c r="DIO78" s="23"/>
      <c r="DIP78" s="23"/>
      <c r="DIQ78" s="23"/>
      <c r="DIR78" s="23"/>
      <c r="DIS78" s="23"/>
      <c r="DIT78" s="23"/>
      <c r="DIU78" s="23"/>
      <c r="DIV78" s="23"/>
      <c r="DIW78" s="23"/>
      <c r="DIX78" s="23"/>
      <c r="DIY78" s="23"/>
      <c r="DIZ78" s="23"/>
      <c r="DJA78" s="23"/>
      <c r="DJB78" s="23"/>
      <c r="DJC78" s="23"/>
      <c r="DJD78" s="23"/>
      <c r="DJE78" s="23"/>
      <c r="DJF78" s="23"/>
      <c r="DJG78" s="23"/>
      <c r="DJH78" s="23"/>
      <c r="DJI78" s="23"/>
      <c r="DJJ78" s="23"/>
      <c r="DJK78" s="23"/>
      <c r="DJL78" s="23"/>
      <c r="DJM78" s="23"/>
      <c r="DJN78" s="23"/>
      <c r="DJO78" s="23"/>
      <c r="DJP78" s="23"/>
      <c r="DJQ78" s="23"/>
      <c r="DJR78" s="23"/>
      <c r="DJS78" s="23"/>
      <c r="DJT78" s="23"/>
      <c r="DJU78" s="23"/>
      <c r="DJV78" s="23"/>
      <c r="DJW78" s="23"/>
      <c r="DJX78" s="23"/>
      <c r="DJY78" s="23"/>
      <c r="DJZ78" s="23"/>
      <c r="DKA78" s="23"/>
      <c r="DKB78" s="23"/>
      <c r="DKC78" s="23"/>
      <c r="DKD78" s="23"/>
      <c r="DKE78" s="23"/>
      <c r="DKF78" s="23"/>
      <c r="DKG78" s="23"/>
      <c r="DKH78" s="23"/>
      <c r="DKI78" s="23"/>
      <c r="DKJ78" s="23"/>
      <c r="DKK78" s="23"/>
      <c r="DKL78" s="23"/>
      <c r="DKM78" s="23"/>
      <c r="DKN78" s="23"/>
      <c r="DKO78" s="23"/>
      <c r="DKP78" s="23"/>
      <c r="DKQ78" s="23"/>
      <c r="DKR78" s="23"/>
      <c r="DKS78" s="23"/>
      <c r="DKT78" s="23"/>
      <c r="DKU78" s="23"/>
      <c r="DKV78" s="23"/>
      <c r="DKW78" s="23"/>
      <c r="DKX78" s="23"/>
      <c r="DKY78" s="23"/>
      <c r="DKZ78" s="23"/>
      <c r="DLA78" s="23"/>
      <c r="DLB78" s="23"/>
      <c r="DLC78" s="23"/>
      <c r="DLD78" s="23"/>
      <c r="DLE78" s="23"/>
      <c r="DLF78" s="23"/>
      <c r="DLG78" s="23"/>
      <c r="DLH78" s="23"/>
      <c r="DLI78" s="23"/>
      <c r="DLJ78" s="23"/>
      <c r="DLK78" s="23"/>
      <c r="DLL78" s="23"/>
      <c r="DLM78" s="23"/>
      <c r="DLN78" s="23"/>
      <c r="DLO78" s="23"/>
      <c r="DLP78" s="23"/>
      <c r="DLQ78" s="23"/>
      <c r="DLR78" s="23"/>
      <c r="DLS78" s="23"/>
      <c r="DLT78" s="23"/>
      <c r="DLU78" s="23"/>
      <c r="DLV78" s="23"/>
      <c r="DLW78" s="23"/>
      <c r="DLX78" s="23"/>
      <c r="DLY78" s="23"/>
      <c r="DLZ78" s="23"/>
      <c r="DMA78" s="23"/>
      <c r="DMB78" s="23"/>
      <c r="DMC78" s="23"/>
      <c r="DMD78" s="23"/>
      <c r="DME78" s="23"/>
      <c r="DMF78" s="23"/>
      <c r="DMG78" s="23"/>
      <c r="DMH78" s="23"/>
      <c r="DMI78" s="23"/>
      <c r="DMJ78" s="23"/>
      <c r="DMK78" s="23"/>
      <c r="DML78" s="23"/>
      <c r="DMM78" s="23"/>
      <c r="DMN78" s="23"/>
      <c r="DMO78" s="23"/>
      <c r="DMP78" s="23"/>
      <c r="DMQ78" s="23"/>
      <c r="DMR78" s="23"/>
      <c r="DMS78" s="23"/>
      <c r="DMT78" s="23"/>
      <c r="DMU78" s="23"/>
      <c r="DMV78" s="23"/>
      <c r="DMW78" s="23"/>
      <c r="DMX78" s="23"/>
      <c r="DMY78" s="23"/>
      <c r="DMZ78" s="23"/>
      <c r="DNA78" s="23"/>
      <c r="DNB78" s="23"/>
      <c r="DNC78" s="23"/>
      <c r="DND78" s="23"/>
      <c r="DNE78" s="23"/>
      <c r="DNF78" s="23"/>
      <c r="DNG78" s="23"/>
      <c r="DNH78" s="23"/>
      <c r="DNI78" s="23"/>
      <c r="DNJ78" s="23"/>
      <c r="DNK78" s="23"/>
      <c r="DNL78" s="23"/>
      <c r="DNM78" s="23"/>
      <c r="DNN78" s="23"/>
      <c r="DNO78" s="23"/>
      <c r="DNP78" s="23"/>
      <c r="DNQ78" s="23"/>
      <c r="DNR78" s="23"/>
      <c r="DNS78" s="23"/>
      <c r="DNT78" s="23"/>
      <c r="DNU78" s="23"/>
      <c r="DNV78" s="23"/>
      <c r="DNW78" s="23"/>
      <c r="DNX78" s="23"/>
      <c r="DNY78" s="23"/>
      <c r="DNZ78" s="23"/>
      <c r="DOA78" s="23"/>
      <c r="DOB78" s="23"/>
      <c r="DOC78" s="23"/>
      <c r="DOD78" s="23"/>
      <c r="DOE78" s="23"/>
      <c r="DOF78" s="23"/>
      <c r="DOG78" s="23"/>
      <c r="DOH78" s="23"/>
      <c r="DOI78" s="23"/>
      <c r="DOJ78" s="23"/>
      <c r="DOK78" s="23"/>
      <c r="DOL78" s="23"/>
      <c r="DOM78" s="23"/>
      <c r="DON78" s="23"/>
      <c r="DOO78" s="23"/>
      <c r="DOP78" s="23"/>
      <c r="DOQ78" s="23"/>
      <c r="DOR78" s="23"/>
      <c r="DOS78" s="23"/>
      <c r="DOT78" s="23"/>
      <c r="DOU78" s="23"/>
      <c r="DOV78" s="23"/>
      <c r="DOW78" s="23"/>
      <c r="DOX78" s="23"/>
      <c r="DOY78" s="23"/>
      <c r="DOZ78" s="23"/>
      <c r="DPA78" s="23"/>
      <c r="DPB78" s="23"/>
      <c r="DPC78" s="23"/>
      <c r="DPD78" s="23"/>
      <c r="DPE78" s="23"/>
      <c r="DPF78" s="23"/>
      <c r="DPG78" s="23"/>
      <c r="DPH78" s="23"/>
      <c r="DPI78" s="23"/>
      <c r="DPJ78" s="23"/>
      <c r="DPK78" s="23"/>
      <c r="DPL78" s="23"/>
      <c r="DPM78" s="23"/>
      <c r="DPN78" s="23"/>
      <c r="DPO78" s="23"/>
      <c r="DPP78" s="23"/>
      <c r="DPQ78" s="23"/>
      <c r="DPR78" s="23"/>
      <c r="DPS78" s="23"/>
      <c r="DPT78" s="23"/>
      <c r="DPU78" s="23"/>
      <c r="DPV78" s="23"/>
      <c r="DPW78" s="23"/>
      <c r="DPX78" s="23"/>
      <c r="DPY78" s="23"/>
      <c r="DPZ78" s="23"/>
      <c r="DQA78" s="23"/>
      <c r="DQB78" s="23"/>
      <c r="DQC78" s="23"/>
      <c r="DQD78" s="23"/>
      <c r="DQE78" s="23"/>
      <c r="DQF78" s="23"/>
      <c r="DQG78" s="23"/>
      <c r="DQH78" s="23"/>
      <c r="DQI78" s="23"/>
      <c r="DQJ78" s="23"/>
      <c r="DQK78" s="23"/>
      <c r="DQL78" s="23"/>
      <c r="DQM78" s="23"/>
      <c r="DQN78" s="23"/>
      <c r="DQO78" s="23"/>
      <c r="DQP78" s="23"/>
      <c r="DQQ78" s="23"/>
      <c r="DQR78" s="23"/>
      <c r="DQS78" s="23"/>
      <c r="DQT78" s="23"/>
      <c r="DQU78" s="23"/>
      <c r="DQV78" s="23"/>
      <c r="DQW78" s="23"/>
      <c r="DQX78" s="23"/>
      <c r="DQY78" s="23"/>
      <c r="DQZ78" s="23"/>
      <c r="DRA78" s="23"/>
      <c r="DRB78" s="23"/>
      <c r="DRC78" s="23"/>
      <c r="DRD78" s="23"/>
      <c r="DRE78" s="23"/>
      <c r="DRF78" s="23"/>
      <c r="DRG78" s="23"/>
      <c r="DRH78" s="23"/>
      <c r="DRI78" s="23"/>
      <c r="DRJ78" s="23"/>
      <c r="DRK78" s="23"/>
      <c r="DRL78" s="23"/>
      <c r="DRM78" s="23"/>
      <c r="DRN78" s="23"/>
      <c r="DRO78" s="23"/>
      <c r="DRP78" s="23"/>
      <c r="DRQ78" s="23"/>
      <c r="DRR78" s="23"/>
      <c r="DRS78" s="23"/>
      <c r="DRT78" s="23"/>
      <c r="DRU78" s="23"/>
      <c r="DRV78" s="23"/>
      <c r="DRW78" s="23"/>
      <c r="DRX78" s="23"/>
      <c r="DRY78" s="23"/>
      <c r="DRZ78" s="23"/>
      <c r="DSA78" s="23"/>
      <c r="DSB78" s="23"/>
      <c r="DSC78" s="23"/>
      <c r="DSD78" s="23"/>
      <c r="DSE78" s="23"/>
      <c r="DSF78" s="23"/>
      <c r="DSG78" s="23"/>
      <c r="DSH78" s="23"/>
      <c r="DSI78" s="23"/>
      <c r="DSJ78" s="23"/>
      <c r="DSK78" s="23"/>
      <c r="DSL78" s="23"/>
      <c r="DSM78" s="23"/>
      <c r="DSN78" s="23"/>
      <c r="DSO78" s="23"/>
      <c r="DSP78" s="23"/>
      <c r="DSQ78" s="23"/>
      <c r="DSR78" s="23"/>
      <c r="DSS78" s="23"/>
      <c r="DST78" s="23"/>
      <c r="DSU78" s="23"/>
      <c r="DSV78" s="23"/>
      <c r="DSW78" s="23"/>
      <c r="DSX78" s="23"/>
      <c r="DSY78" s="23"/>
      <c r="DSZ78" s="23"/>
      <c r="DTA78" s="23"/>
      <c r="DTB78" s="23"/>
      <c r="DTC78" s="23"/>
      <c r="DTD78" s="23"/>
      <c r="DTE78" s="23"/>
      <c r="DTF78" s="23"/>
      <c r="DTG78" s="23"/>
      <c r="DTH78" s="23"/>
      <c r="DTI78" s="23"/>
      <c r="DTJ78" s="23"/>
      <c r="DTK78" s="23"/>
      <c r="DTL78" s="23"/>
      <c r="DTM78" s="23"/>
      <c r="DTN78" s="23"/>
      <c r="DTO78" s="23"/>
      <c r="DTP78" s="23"/>
      <c r="DTQ78" s="23"/>
      <c r="DTR78" s="23"/>
      <c r="DTS78" s="23"/>
      <c r="DTT78" s="23"/>
      <c r="DTU78" s="23"/>
      <c r="DTV78" s="23"/>
      <c r="DTW78" s="23"/>
      <c r="DTX78" s="23"/>
      <c r="DTY78" s="23"/>
      <c r="DTZ78" s="23"/>
      <c r="DUA78" s="23"/>
      <c r="DUB78" s="23"/>
      <c r="DUC78" s="23"/>
      <c r="DUD78" s="23"/>
      <c r="DUE78" s="23"/>
      <c r="DUF78" s="23"/>
      <c r="DUG78" s="23"/>
      <c r="DUH78" s="23"/>
      <c r="DUI78" s="23"/>
      <c r="DUJ78" s="23"/>
      <c r="DUK78" s="23"/>
      <c r="DUL78" s="23"/>
      <c r="DUM78" s="23"/>
      <c r="DUN78" s="23"/>
      <c r="DUO78" s="23"/>
      <c r="DUP78" s="23"/>
      <c r="DUQ78" s="23"/>
      <c r="DUR78" s="23"/>
      <c r="DUS78" s="23"/>
      <c r="DUT78" s="23"/>
      <c r="DUU78" s="23"/>
      <c r="DUV78" s="23"/>
      <c r="DUW78" s="23"/>
      <c r="DUX78" s="23"/>
      <c r="DUY78" s="23"/>
      <c r="DUZ78" s="23"/>
      <c r="DVA78" s="23"/>
      <c r="DVB78" s="23"/>
      <c r="DVC78" s="23"/>
      <c r="DVD78" s="23"/>
      <c r="DVE78" s="23"/>
      <c r="DVF78" s="23"/>
      <c r="DVG78" s="23"/>
      <c r="DVH78" s="23"/>
      <c r="DVI78" s="23"/>
      <c r="DVJ78" s="23"/>
      <c r="DVK78" s="23"/>
      <c r="DVL78" s="23"/>
      <c r="DVM78" s="23"/>
      <c r="DVN78" s="23"/>
      <c r="DVO78" s="23"/>
      <c r="DVP78" s="23"/>
      <c r="DVQ78" s="23"/>
      <c r="DVR78" s="23"/>
      <c r="DVS78" s="23"/>
      <c r="DVT78" s="23"/>
      <c r="DVU78" s="23"/>
      <c r="DVV78" s="23"/>
      <c r="DVW78" s="23"/>
      <c r="DVX78" s="23"/>
      <c r="DVY78" s="23"/>
      <c r="DVZ78" s="23"/>
      <c r="DWA78" s="23"/>
      <c r="DWB78" s="23"/>
      <c r="DWC78" s="23"/>
      <c r="DWD78" s="23"/>
      <c r="DWE78" s="23"/>
      <c r="DWF78" s="23"/>
      <c r="DWG78" s="23"/>
      <c r="DWH78" s="23"/>
      <c r="DWI78" s="23"/>
      <c r="DWJ78" s="23"/>
      <c r="DWK78" s="23"/>
      <c r="DWL78" s="23"/>
      <c r="DWM78" s="23"/>
      <c r="DWN78" s="23"/>
      <c r="DWO78" s="23"/>
      <c r="DWP78" s="23"/>
      <c r="DWQ78" s="23"/>
      <c r="DWR78" s="23"/>
      <c r="DWS78" s="23"/>
      <c r="DWT78" s="23"/>
      <c r="DWU78" s="23"/>
      <c r="DWV78" s="23"/>
      <c r="DWW78" s="23"/>
      <c r="DWX78" s="23"/>
      <c r="DWY78" s="23"/>
      <c r="DWZ78" s="23"/>
      <c r="DXA78" s="23"/>
      <c r="DXB78" s="23"/>
      <c r="DXC78" s="23"/>
      <c r="DXD78" s="23"/>
      <c r="DXE78" s="23"/>
      <c r="DXF78" s="23"/>
      <c r="DXG78" s="23"/>
      <c r="DXH78" s="23"/>
      <c r="DXI78" s="23"/>
      <c r="DXJ78" s="23"/>
      <c r="DXK78" s="23"/>
      <c r="DXL78" s="23"/>
      <c r="DXM78" s="23"/>
      <c r="DXN78" s="23"/>
      <c r="DXO78" s="23"/>
      <c r="DXP78" s="23"/>
      <c r="DXQ78" s="23"/>
      <c r="DXR78" s="23"/>
      <c r="DXS78" s="23"/>
      <c r="DXT78" s="23"/>
      <c r="DXU78" s="23"/>
      <c r="DXV78" s="23"/>
      <c r="DXW78" s="23"/>
      <c r="DXX78" s="23"/>
      <c r="DXY78" s="23"/>
      <c r="DXZ78" s="23"/>
      <c r="DYA78" s="23"/>
      <c r="DYB78" s="23"/>
      <c r="DYC78" s="23"/>
      <c r="DYD78" s="23"/>
      <c r="DYE78" s="23"/>
      <c r="DYF78" s="23"/>
      <c r="DYG78" s="23"/>
      <c r="DYH78" s="23"/>
      <c r="DYI78" s="23"/>
      <c r="DYJ78" s="23"/>
      <c r="DYK78" s="23"/>
      <c r="DYL78" s="23"/>
      <c r="DYM78" s="23"/>
      <c r="DYN78" s="23"/>
      <c r="DYO78" s="23"/>
      <c r="DYP78" s="23"/>
      <c r="DYQ78" s="23"/>
      <c r="DYR78" s="23"/>
      <c r="DYS78" s="23"/>
      <c r="DYT78" s="23"/>
      <c r="DYU78" s="23"/>
      <c r="DYV78" s="23"/>
      <c r="DYW78" s="23"/>
      <c r="DYX78" s="23"/>
      <c r="DYY78" s="23"/>
      <c r="DYZ78" s="23"/>
      <c r="DZA78" s="23"/>
      <c r="DZB78" s="23"/>
      <c r="DZC78" s="23"/>
      <c r="DZD78" s="23"/>
      <c r="DZE78" s="23"/>
      <c r="DZF78" s="23"/>
      <c r="DZG78" s="23"/>
      <c r="DZH78" s="23"/>
      <c r="DZI78" s="23"/>
      <c r="DZJ78" s="23"/>
      <c r="DZK78" s="23"/>
      <c r="DZL78" s="23"/>
      <c r="DZM78" s="23"/>
      <c r="DZN78" s="23"/>
      <c r="DZO78" s="23"/>
      <c r="DZP78" s="23"/>
      <c r="DZQ78" s="23"/>
      <c r="DZR78" s="23"/>
      <c r="DZS78" s="23"/>
      <c r="DZT78" s="23"/>
      <c r="DZU78" s="23"/>
      <c r="DZV78" s="23"/>
      <c r="DZW78" s="23"/>
      <c r="DZX78" s="23"/>
      <c r="DZY78" s="23"/>
      <c r="DZZ78" s="23"/>
      <c r="EAA78" s="23"/>
      <c r="EAB78" s="23"/>
      <c r="EAC78" s="23"/>
      <c r="EAD78" s="23"/>
      <c r="EAE78" s="23"/>
      <c r="EAF78" s="23"/>
      <c r="EAG78" s="23"/>
      <c r="EAH78" s="23"/>
      <c r="EAI78" s="23"/>
      <c r="EAJ78" s="23"/>
      <c r="EAK78" s="23"/>
      <c r="EAL78" s="23"/>
      <c r="EAM78" s="23"/>
      <c r="EAN78" s="23"/>
      <c r="EAO78" s="23"/>
      <c r="EAP78" s="23"/>
      <c r="EAQ78" s="23"/>
      <c r="EAR78" s="23"/>
      <c r="EAS78" s="23"/>
      <c r="EAT78" s="23"/>
      <c r="EAU78" s="23"/>
      <c r="EAV78" s="23"/>
      <c r="EAW78" s="23"/>
      <c r="EAX78" s="23"/>
      <c r="EAY78" s="23"/>
      <c r="EAZ78" s="23"/>
      <c r="EBA78" s="23"/>
      <c r="EBB78" s="23"/>
      <c r="EBC78" s="23"/>
      <c r="EBD78" s="23"/>
      <c r="EBE78" s="23"/>
      <c r="EBF78" s="23"/>
      <c r="EBG78" s="23"/>
      <c r="EBH78" s="23"/>
      <c r="EBI78" s="23"/>
      <c r="EBJ78" s="23"/>
      <c r="EBK78" s="23"/>
      <c r="EBL78" s="23"/>
      <c r="EBM78" s="23"/>
      <c r="EBN78" s="23"/>
      <c r="EBO78" s="23"/>
      <c r="EBP78" s="23"/>
      <c r="EBQ78" s="23"/>
      <c r="EBR78" s="23"/>
      <c r="EBS78" s="23"/>
      <c r="EBT78" s="23"/>
      <c r="EBU78" s="23"/>
      <c r="EBV78" s="23"/>
      <c r="EBW78" s="23"/>
      <c r="EBX78" s="23"/>
      <c r="EBY78" s="23"/>
      <c r="EBZ78" s="23"/>
      <c r="ECA78" s="23"/>
      <c r="ECB78" s="23"/>
      <c r="ECC78" s="23"/>
      <c r="ECD78" s="23"/>
      <c r="ECE78" s="23"/>
      <c r="ECF78" s="23"/>
      <c r="ECG78" s="23"/>
      <c r="ECH78" s="23"/>
      <c r="ECI78" s="23"/>
      <c r="ECJ78" s="23"/>
      <c r="ECK78" s="23"/>
      <c r="ECL78" s="23"/>
      <c r="ECM78" s="23"/>
      <c r="ECN78" s="23"/>
      <c r="ECO78" s="23"/>
      <c r="ECP78" s="23"/>
      <c r="ECQ78" s="23"/>
      <c r="ECR78" s="23"/>
      <c r="ECS78" s="23"/>
      <c r="ECT78" s="23"/>
      <c r="ECU78" s="23"/>
      <c r="ECV78" s="23"/>
      <c r="ECW78" s="23"/>
      <c r="ECX78" s="23"/>
      <c r="ECY78" s="23"/>
      <c r="ECZ78" s="23"/>
      <c r="EDA78" s="23"/>
      <c r="EDB78" s="23"/>
      <c r="EDC78" s="23"/>
      <c r="EDD78" s="23"/>
      <c r="EDE78" s="23"/>
      <c r="EDF78" s="23"/>
      <c r="EDG78" s="23"/>
      <c r="EDH78" s="23"/>
      <c r="EDI78" s="23"/>
      <c r="EDJ78" s="23"/>
      <c r="EDK78" s="23"/>
      <c r="EDL78" s="23"/>
      <c r="EDM78" s="23"/>
      <c r="EDN78" s="23"/>
      <c r="EDO78" s="23"/>
      <c r="EDP78" s="23"/>
      <c r="EDQ78" s="23"/>
      <c r="EDR78" s="23"/>
      <c r="EDS78" s="23"/>
      <c r="EDT78" s="23"/>
      <c r="EDU78" s="23"/>
      <c r="EDV78" s="23"/>
      <c r="EDW78" s="23"/>
      <c r="EDX78" s="23"/>
      <c r="EDY78" s="23"/>
      <c r="EDZ78" s="23"/>
      <c r="EEA78" s="23"/>
      <c r="EEB78" s="23"/>
      <c r="EEC78" s="23"/>
      <c r="EED78" s="23"/>
      <c r="EEE78" s="23"/>
      <c r="EEF78" s="23"/>
      <c r="EEG78" s="23"/>
      <c r="EEH78" s="23"/>
      <c r="EEI78" s="23"/>
      <c r="EEJ78" s="23"/>
      <c r="EEK78" s="23"/>
      <c r="EEL78" s="23"/>
      <c r="EEM78" s="23"/>
      <c r="EEN78" s="23"/>
      <c r="EEO78" s="23"/>
      <c r="EEP78" s="23"/>
      <c r="EEQ78" s="23"/>
      <c r="EER78" s="23"/>
      <c r="EES78" s="23"/>
      <c r="EET78" s="23"/>
      <c r="EEU78" s="23"/>
      <c r="EEV78" s="23"/>
      <c r="EEW78" s="23"/>
      <c r="EEX78" s="23"/>
      <c r="EEY78" s="23"/>
      <c r="EEZ78" s="23"/>
      <c r="EFA78" s="23"/>
      <c r="EFB78" s="23"/>
      <c r="EFC78" s="23"/>
      <c r="EFD78" s="23"/>
      <c r="EFE78" s="23"/>
      <c r="EFF78" s="23"/>
      <c r="EFG78" s="23"/>
      <c r="EFH78" s="23"/>
      <c r="EFI78" s="23"/>
      <c r="EFJ78" s="23"/>
      <c r="EFK78" s="23"/>
      <c r="EFL78" s="23"/>
      <c r="EFM78" s="23"/>
      <c r="EFN78" s="23"/>
      <c r="EFO78" s="23"/>
      <c r="EFP78" s="23"/>
      <c r="EFQ78" s="23"/>
      <c r="EFR78" s="23"/>
      <c r="EFS78" s="23"/>
      <c r="EFT78" s="23"/>
      <c r="EFU78" s="23"/>
      <c r="EFV78" s="23"/>
      <c r="EFW78" s="23"/>
      <c r="EFX78" s="23"/>
      <c r="EFY78" s="23"/>
      <c r="EFZ78" s="23"/>
      <c r="EGA78" s="23"/>
      <c r="EGB78" s="23"/>
      <c r="EGC78" s="23"/>
      <c r="EGD78" s="23"/>
      <c r="EGE78" s="23"/>
      <c r="EGF78" s="23"/>
      <c r="EGG78" s="23"/>
      <c r="EGH78" s="23"/>
      <c r="EGI78" s="23"/>
      <c r="EGJ78" s="23"/>
      <c r="EGK78" s="23"/>
      <c r="EGL78" s="23"/>
      <c r="EGM78" s="23"/>
      <c r="EGN78" s="23"/>
      <c r="EGO78" s="23"/>
      <c r="EGP78" s="23"/>
      <c r="EGQ78" s="23"/>
      <c r="EGR78" s="23"/>
      <c r="EGS78" s="23"/>
      <c r="EGT78" s="23"/>
      <c r="EGU78" s="23"/>
      <c r="EGV78" s="23"/>
      <c r="EGW78" s="23"/>
      <c r="EGX78" s="23"/>
      <c r="EGY78" s="23"/>
      <c r="EGZ78" s="23"/>
      <c r="EHA78" s="23"/>
      <c r="EHB78" s="23"/>
      <c r="EHC78" s="23"/>
      <c r="EHD78" s="23"/>
      <c r="EHE78" s="23"/>
      <c r="EHF78" s="23"/>
      <c r="EHG78" s="23"/>
      <c r="EHH78" s="23"/>
      <c r="EHI78" s="23"/>
      <c r="EHJ78" s="23"/>
      <c r="EHK78" s="23"/>
      <c r="EHL78" s="23"/>
      <c r="EHM78" s="23"/>
      <c r="EHN78" s="23"/>
      <c r="EHO78" s="23"/>
      <c r="EHP78" s="23"/>
      <c r="EHQ78" s="23"/>
      <c r="EHR78" s="23"/>
      <c r="EHS78" s="23"/>
      <c r="EHT78" s="23"/>
      <c r="EHU78" s="23"/>
      <c r="EHV78" s="23"/>
      <c r="EHW78" s="23"/>
      <c r="EHX78" s="23"/>
      <c r="EHY78" s="23"/>
      <c r="EHZ78" s="23"/>
      <c r="EIA78" s="23"/>
      <c r="EIB78" s="23"/>
      <c r="EIC78" s="23"/>
      <c r="EID78" s="23"/>
      <c r="EIE78" s="23"/>
      <c r="EIF78" s="23"/>
      <c r="EIG78" s="23"/>
      <c r="EIH78" s="23"/>
      <c r="EII78" s="23"/>
      <c r="EIJ78" s="23"/>
      <c r="EIK78" s="23"/>
      <c r="EIL78" s="23"/>
      <c r="EIM78" s="23"/>
      <c r="EIN78" s="23"/>
      <c r="EIO78" s="23"/>
      <c r="EIP78" s="23"/>
      <c r="EIQ78" s="23"/>
      <c r="EIR78" s="23"/>
      <c r="EIS78" s="23"/>
      <c r="EIT78" s="23"/>
      <c r="EIU78" s="23"/>
      <c r="EIV78" s="23"/>
      <c r="EIW78" s="23"/>
      <c r="EIX78" s="23"/>
      <c r="EIY78" s="23"/>
      <c r="EIZ78" s="23"/>
      <c r="EJA78" s="23"/>
      <c r="EJB78" s="23"/>
      <c r="EJC78" s="23"/>
      <c r="EJD78" s="23"/>
      <c r="EJE78" s="23"/>
      <c r="EJF78" s="23"/>
      <c r="EJG78" s="23"/>
      <c r="EJH78" s="23"/>
      <c r="EJI78" s="23"/>
      <c r="EJJ78" s="23"/>
      <c r="EJK78" s="23"/>
      <c r="EJL78" s="23"/>
      <c r="EJM78" s="23"/>
      <c r="EJN78" s="23"/>
      <c r="EJO78" s="23"/>
      <c r="EJP78" s="23"/>
      <c r="EJQ78" s="23"/>
      <c r="EJR78" s="23"/>
      <c r="EJS78" s="23"/>
      <c r="EJT78" s="23"/>
      <c r="EJU78" s="23"/>
      <c r="EJV78" s="23"/>
      <c r="EJW78" s="23"/>
      <c r="EJX78" s="23"/>
      <c r="EJY78" s="23"/>
      <c r="EJZ78" s="23"/>
      <c r="EKA78" s="23"/>
      <c r="EKB78" s="23"/>
      <c r="EKC78" s="23"/>
      <c r="EKD78" s="23"/>
      <c r="EKE78" s="23"/>
      <c r="EKF78" s="23"/>
      <c r="EKG78" s="23"/>
      <c r="EKH78" s="23"/>
      <c r="EKI78" s="23"/>
      <c r="EKJ78" s="23"/>
      <c r="EKK78" s="23"/>
      <c r="EKL78" s="23"/>
      <c r="EKM78" s="23"/>
      <c r="EKN78" s="23"/>
      <c r="EKO78" s="23"/>
      <c r="EKP78" s="23"/>
      <c r="EKQ78" s="23"/>
      <c r="EKR78" s="23"/>
      <c r="EKS78" s="23"/>
      <c r="EKT78" s="23"/>
      <c r="EKU78" s="23"/>
      <c r="EKV78" s="23"/>
      <c r="EKW78" s="23"/>
      <c r="EKX78" s="23"/>
      <c r="EKY78" s="23"/>
      <c r="EKZ78" s="23"/>
      <c r="ELA78" s="23"/>
      <c r="ELB78" s="23"/>
      <c r="ELC78" s="23"/>
      <c r="ELD78" s="23"/>
      <c r="ELE78" s="23"/>
      <c r="ELF78" s="23"/>
      <c r="ELG78" s="23"/>
      <c r="ELH78" s="23"/>
      <c r="ELI78" s="23"/>
      <c r="ELJ78" s="23"/>
      <c r="ELK78" s="23"/>
      <c r="ELL78" s="23"/>
      <c r="ELM78" s="23"/>
      <c r="ELN78" s="23"/>
      <c r="ELO78" s="23"/>
      <c r="ELP78" s="23"/>
      <c r="ELQ78" s="23"/>
      <c r="ELR78" s="23"/>
      <c r="ELS78" s="23"/>
      <c r="ELT78" s="23"/>
      <c r="ELU78" s="23"/>
      <c r="ELV78" s="23"/>
      <c r="ELW78" s="23"/>
      <c r="ELX78" s="23"/>
      <c r="ELY78" s="23"/>
      <c r="ELZ78" s="23"/>
      <c r="EMA78" s="23"/>
      <c r="EMB78" s="23"/>
      <c r="EMC78" s="23"/>
      <c r="EMD78" s="23"/>
      <c r="EME78" s="23"/>
      <c r="EMF78" s="23"/>
      <c r="EMG78" s="23"/>
      <c r="EMH78" s="23"/>
      <c r="EMI78" s="23"/>
      <c r="EMJ78" s="23"/>
      <c r="EMK78" s="23"/>
      <c r="EML78" s="23"/>
      <c r="EMM78" s="23"/>
      <c r="EMN78" s="23"/>
      <c r="EMO78" s="23"/>
      <c r="EMP78" s="23"/>
      <c r="EMQ78" s="23"/>
      <c r="EMR78" s="23"/>
      <c r="EMS78" s="23"/>
      <c r="EMT78" s="23"/>
      <c r="EMU78" s="23"/>
      <c r="EMV78" s="23"/>
      <c r="EMW78" s="23"/>
      <c r="EMX78" s="23"/>
      <c r="EMY78" s="23"/>
      <c r="EMZ78" s="23"/>
      <c r="ENA78" s="23"/>
      <c r="ENB78" s="23"/>
      <c r="ENC78" s="23"/>
      <c r="END78" s="23"/>
      <c r="ENE78" s="23"/>
      <c r="ENF78" s="23"/>
      <c r="ENG78" s="23"/>
      <c r="ENH78" s="23"/>
      <c r="ENI78" s="23"/>
      <c r="ENJ78" s="23"/>
      <c r="ENK78" s="23"/>
      <c r="ENL78" s="23"/>
      <c r="ENM78" s="23"/>
      <c r="ENN78" s="23"/>
      <c r="ENO78" s="23"/>
      <c r="ENP78" s="23"/>
      <c r="ENQ78" s="23"/>
      <c r="ENR78" s="23"/>
      <c r="ENS78" s="23"/>
      <c r="ENT78" s="23"/>
      <c r="ENU78" s="23"/>
      <c r="ENV78" s="23"/>
      <c r="ENW78" s="23"/>
      <c r="ENX78" s="23"/>
      <c r="ENY78" s="23"/>
      <c r="ENZ78" s="23"/>
      <c r="EOA78" s="23"/>
      <c r="EOB78" s="23"/>
      <c r="EOC78" s="23"/>
      <c r="EOD78" s="23"/>
      <c r="EOE78" s="23"/>
      <c r="EOF78" s="23"/>
      <c r="EOG78" s="23"/>
      <c r="EOH78" s="23"/>
      <c r="EOI78" s="23"/>
      <c r="EOJ78" s="23"/>
      <c r="EOK78" s="23"/>
      <c r="EOL78" s="23"/>
      <c r="EOM78" s="23"/>
      <c r="EON78" s="23"/>
      <c r="EOO78" s="23"/>
      <c r="EOP78" s="23"/>
      <c r="EOQ78" s="23"/>
      <c r="EOR78" s="23"/>
      <c r="EOS78" s="23"/>
      <c r="EOT78" s="23"/>
      <c r="EOU78" s="23"/>
      <c r="EOV78" s="23"/>
      <c r="EOW78" s="23"/>
      <c r="EOX78" s="23"/>
      <c r="EOY78" s="23"/>
      <c r="EOZ78" s="23"/>
      <c r="EPA78" s="23"/>
      <c r="EPB78" s="23"/>
      <c r="EPC78" s="23"/>
      <c r="EPD78" s="23"/>
      <c r="EPE78" s="23"/>
      <c r="EPF78" s="23"/>
      <c r="EPG78" s="23"/>
      <c r="EPH78" s="23"/>
      <c r="EPI78" s="23"/>
      <c r="EPJ78" s="23"/>
      <c r="EPK78" s="23"/>
      <c r="EPL78" s="23"/>
      <c r="EPM78" s="23"/>
      <c r="EPN78" s="23"/>
      <c r="EPO78" s="23"/>
      <c r="EPP78" s="23"/>
      <c r="EPQ78" s="23"/>
      <c r="EPR78" s="23"/>
      <c r="EPS78" s="23"/>
      <c r="EPT78" s="23"/>
      <c r="EPU78" s="23"/>
      <c r="EPV78" s="23"/>
      <c r="EPW78" s="23"/>
      <c r="EPX78" s="23"/>
      <c r="EPY78" s="23"/>
      <c r="EPZ78" s="23"/>
      <c r="EQA78" s="23"/>
      <c r="EQB78" s="23"/>
      <c r="EQC78" s="23"/>
      <c r="EQD78" s="23"/>
      <c r="EQE78" s="23"/>
      <c r="EQF78" s="23"/>
      <c r="EQG78" s="23"/>
      <c r="EQH78" s="23"/>
      <c r="EQI78" s="23"/>
      <c r="EQJ78" s="23"/>
      <c r="EQK78" s="23"/>
      <c r="EQL78" s="23"/>
      <c r="EQM78" s="23"/>
      <c r="EQN78" s="23"/>
      <c r="EQO78" s="23"/>
      <c r="EQP78" s="23"/>
      <c r="EQQ78" s="23"/>
      <c r="EQR78" s="23"/>
      <c r="EQS78" s="23"/>
      <c r="EQT78" s="23"/>
      <c r="EQU78" s="23"/>
      <c r="EQV78" s="23"/>
      <c r="EQW78" s="23"/>
      <c r="EQX78" s="23"/>
      <c r="EQY78" s="23"/>
      <c r="EQZ78" s="23"/>
      <c r="ERA78" s="23"/>
      <c r="ERB78" s="23"/>
      <c r="ERC78" s="23"/>
      <c r="ERD78" s="23"/>
      <c r="ERE78" s="23"/>
      <c r="ERF78" s="23"/>
      <c r="ERG78" s="23"/>
      <c r="ERH78" s="23"/>
      <c r="ERI78" s="23"/>
      <c r="ERJ78" s="23"/>
      <c r="ERK78" s="23"/>
      <c r="ERL78" s="23"/>
      <c r="ERM78" s="23"/>
      <c r="ERN78" s="23"/>
      <c r="ERO78" s="23"/>
      <c r="ERP78" s="23"/>
      <c r="ERQ78" s="23"/>
      <c r="ERR78" s="23"/>
      <c r="ERS78" s="23"/>
      <c r="ERT78" s="23"/>
      <c r="ERU78" s="23"/>
      <c r="ERV78" s="23"/>
      <c r="ERW78" s="23"/>
      <c r="ERX78" s="23"/>
      <c r="ERY78" s="23"/>
      <c r="ERZ78" s="23"/>
      <c r="ESA78" s="23"/>
      <c r="ESB78" s="23"/>
      <c r="ESC78" s="23"/>
      <c r="ESD78" s="23"/>
      <c r="ESE78" s="23"/>
      <c r="ESF78" s="23"/>
      <c r="ESG78" s="23"/>
      <c r="ESH78" s="23"/>
      <c r="ESI78" s="23"/>
      <c r="ESJ78" s="23"/>
      <c r="ESK78" s="23"/>
      <c r="ESL78" s="23"/>
      <c r="ESM78" s="23"/>
      <c r="ESN78" s="23"/>
      <c r="ESO78" s="23"/>
      <c r="ESP78" s="23"/>
      <c r="ESQ78" s="23"/>
      <c r="ESR78" s="23"/>
      <c r="ESS78" s="23"/>
      <c r="EST78" s="23"/>
      <c r="ESU78" s="23"/>
      <c r="ESV78" s="23"/>
      <c r="ESW78" s="23"/>
      <c r="ESX78" s="23"/>
      <c r="ESY78" s="23"/>
      <c r="ESZ78" s="23"/>
      <c r="ETA78" s="23"/>
      <c r="ETB78" s="23"/>
      <c r="ETC78" s="23"/>
      <c r="ETD78" s="23"/>
      <c r="ETE78" s="23"/>
      <c r="ETF78" s="23"/>
      <c r="ETG78" s="23"/>
      <c r="ETH78" s="23"/>
      <c r="ETI78" s="23"/>
      <c r="ETJ78" s="23"/>
      <c r="ETK78" s="23"/>
      <c r="ETL78" s="23"/>
      <c r="ETM78" s="23"/>
      <c r="ETN78" s="23"/>
      <c r="ETO78" s="23"/>
      <c r="ETP78" s="23"/>
      <c r="ETQ78" s="23"/>
      <c r="ETR78" s="23"/>
      <c r="ETS78" s="23"/>
      <c r="ETT78" s="23"/>
      <c r="ETU78" s="23"/>
      <c r="ETV78" s="23"/>
      <c r="ETW78" s="23"/>
      <c r="ETX78" s="23"/>
      <c r="ETY78" s="23"/>
      <c r="ETZ78" s="23"/>
      <c r="EUA78" s="23"/>
      <c r="EUB78" s="23"/>
      <c r="EUC78" s="23"/>
      <c r="EUD78" s="23"/>
      <c r="EUE78" s="23"/>
      <c r="EUF78" s="23"/>
      <c r="EUG78" s="23"/>
      <c r="EUH78" s="23"/>
      <c r="EUI78" s="23"/>
      <c r="EUJ78" s="23"/>
      <c r="EUK78" s="23"/>
      <c r="EUL78" s="23"/>
      <c r="EUM78" s="23"/>
      <c r="EUN78" s="23"/>
      <c r="EUO78" s="23"/>
      <c r="EUP78" s="23"/>
      <c r="EUQ78" s="23"/>
      <c r="EUR78" s="23"/>
      <c r="EUS78" s="23"/>
      <c r="EUT78" s="23"/>
      <c r="EUU78" s="23"/>
      <c r="EUV78" s="23"/>
      <c r="EUW78" s="23"/>
      <c r="EUX78" s="23"/>
      <c r="EUY78" s="23"/>
      <c r="EUZ78" s="23"/>
      <c r="EVA78" s="23"/>
      <c r="EVB78" s="23"/>
      <c r="EVC78" s="23"/>
      <c r="EVD78" s="23"/>
      <c r="EVE78" s="23"/>
      <c r="EVF78" s="23"/>
      <c r="EVG78" s="23"/>
      <c r="EVH78" s="23"/>
      <c r="EVI78" s="23"/>
      <c r="EVJ78" s="23"/>
      <c r="EVK78" s="23"/>
      <c r="EVL78" s="23"/>
      <c r="EVM78" s="23"/>
      <c r="EVN78" s="23"/>
      <c r="EVO78" s="23"/>
      <c r="EVP78" s="23"/>
      <c r="EVQ78" s="23"/>
      <c r="EVR78" s="23"/>
      <c r="EVS78" s="23"/>
      <c r="EVT78" s="23"/>
      <c r="EVU78" s="23"/>
      <c r="EVV78" s="23"/>
      <c r="EVW78" s="23"/>
      <c r="EVX78" s="23"/>
      <c r="EVY78" s="23"/>
      <c r="EVZ78" s="23"/>
      <c r="EWA78" s="23"/>
      <c r="EWB78" s="23"/>
      <c r="EWC78" s="23"/>
      <c r="EWD78" s="23"/>
      <c r="EWE78" s="23"/>
      <c r="EWF78" s="23"/>
      <c r="EWG78" s="23"/>
      <c r="EWH78" s="23"/>
      <c r="EWI78" s="23"/>
      <c r="EWJ78" s="23"/>
      <c r="EWK78" s="23"/>
      <c r="EWL78" s="23"/>
      <c r="EWM78" s="23"/>
      <c r="EWN78" s="23"/>
      <c r="EWO78" s="23"/>
      <c r="EWP78" s="23"/>
      <c r="EWQ78" s="23"/>
      <c r="EWR78" s="23"/>
      <c r="EWS78" s="23"/>
      <c r="EWT78" s="23"/>
      <c r="EWU78" s="23"/>
      <c r="EWV78" s="23"/>
      <c r="EWW78" s="23"/>
      <c r="EWX78" s="23"/>
      <c r="EWY78" s="23"/>
      <c r="EWZ78" s="23"/>
      <c r="EXA78" s="23"/>
      <c r="EXB78" s="23"/>
      <c r="EXC78" s="23"/>
      <c r="EXD78" s="23"/>
      <c r="EXE78" s="23"/>
      <c r="EXF78" s="23"/>
      <c r="EXG78" s="23"/>
      <c r="EXH78" s="23"/>
      <c r="EXI78" s="23"/>
      <c r="EXJ78" s="23"/>
      <c r="EXK78" s="23"/>
      <c r="EXL78" s="23"/>
      <c r="EXM78" s="23"/>
      <c r="EXN78" s="23"/>
      <c r="EXO78" s="23"/>
      <c r="EXP78" s="23"/>
      <c r="EXQ78" s="23"/>
      <c r="EXR78" s="23"/>
      <c r="EXS78" s="23"/>
      <c r="EXT78" s="23"/>
      <c r="EXU78" s="23"/>
      <c r="EXV78" s="23"/>
      <c r="EXW78" s="23"/>
      <c r="EXX78" s="23"/>
      <c r="EXY78" s="23"/>
      <c r="EXZ78" s="23"/>
      <c r="EYA78" s="23"/>
      <c r="EYB78" s="23"/>
      <c r="EYC78" s="23"/>
      <c r="EYD78" s="23"/>
      <c r="EYE78" s="23"/>
      <c r="EYF78" s="23"/>
      <c r="EYG78" s="23"/>
      <c r="EYH78" s="23"/>
      <c r="EYI78" s="23"/>
      <c r="EYJ78" s="23"/>
      <c r="EYK78" s="23"/>
      <c r="EYL78" s="23"/>
      <c r="EYM78" s="23"/>
      <c r="EYN78" s="23"/>
      <c r="EYO78" s="23"/>
      <c r="EYP78" s="23"/>
      <c r="EYQ78" s="23"/>
      <c r="EYR78" s="23"/>
      <c r="EYS78" s="23"/>
      <c r="EYT78" s="23"/>
      <c r="EYU78" s="23"/>
      <c r="EYV78" s="23"/>
      <c r="EYW78" s="23"/>
      <c r="EYX78" s="23"/>
      <c r="EYY78" s="23"/>
      <c r="EYZ78" s="23"/>
      <c r="EZA78" s="23"/>
      <c r="EZB78" s="23"/>
      <c r="EZC78" s="23"/>
      <c r="EZD78" s="23"/>
      <c r="EZE78" s="23"/>
      <c r="EZF78" s="23"/>
      <c r="EZG78" s="23"/>
      <c r="EZH78" s="23"/>
      <c r="EZI78" s="23"/>
      <c r="EZJ78" s="23"/>
      <c r="EZK78" s="23"/>
      <c r="EZL78" s="23"/>
      <c r="EZM78" s="23"/>
      <c r="EZN78" s="23"/>
      <c r="EZO78" s="23"/>
      <c r="EZP78" s="23"/>
      <c r="EZQ78" s="23"/>
      <c r="EZR78" s="23"/>
      <c r="EZS78" s="23"/>
      <c r="EZT78" s="23"/>
      <c r="EZU78" s="23"/>
      <c r="EZV78" s="23"/>
      <c r="EZW78" s="23"/>
      <c r="EZX78" s="23"/>
      <c r="EZY78" s="23"/>
      <c r="EZZ78" s="23"/>
      <c r="FAA78" s="23"/>
      <c r="FAB78" s="23"/>
      <c r="FAC78" s="23"/>
      <c r="FAD78" s="23"/>
      <c r="FAE78" s="23"/>
      <c r="FAF78" s="23"/>
      <c r="FAG78" s="23"/>
      <c r="FAH78" s="23"/>
      <c r="FAI78" s="23"/>
      <c r="FAJ78" s="23"/>
      <c r="FAK78" s="23"/>
      <c r="FAL78" s="23"/>
      <c r="FAM78" s="23"/>
      <c r="FAN78" s="23"/>
      <c r="FAO78" s="23"/>
      <c r="FAP78" s="23"/>
      <c r="FAQ78" s="23"/>
      <c r="FAR78" s="23"/>
      <c r="FAS78" s="23"/>
      <c r="FAT78" s="23"/>
      <c r="FAU78" s="23"/>
      <c r="FAV78" s="23"/>
      <c r="FAW78" s="23"/>
      <c r="FAX78" s="23"/>
      <c r="FAY78" s="23"/>
      <c r="FAZ78" s="23"/>
      <c r="FBA78" s="23"/>
      <c r="FBB78" s="23"/>
      <c r="FBC78" s="23"/>
      <c r="FBD78" s="23"/>
      <c r="FBE78" s="23"/>
      <c r="FBF78" s="23"/>
      <c r="FBG78" s="23"/>
      <c r="FBH78" s="23"/>
      <c r="FBI78" s="23"/>
      <c r="FBJ78" s="23"/>
      <c r="FBK78" s="23"/>
      <c r="FBL78" s="23"/>
      <c r="FBM78" s="23"/>
      <c r="FBN78" s="23"/>
      <c r="FBO78" s="23"/>
      <c r="FBP78" s="23"/>
      <c r="FBQ78" s="23"/>
      <c r="FBR78" s="23"/>
      <c r="FBS78" s="23"/>
      <c r="FBT78" s="23"/>
      <c r="FBU78" s="23"/>
      <c r="FBV78" s="23"/>
      <c r="FBW78" s="23"/>
      <c r="FBX78" s="23"/>
      <c r="FBY78" s="23"/>
      <c r="FBZ78" s="23"/>
      <c r="FCA78" s="23"/>
      <c r="FCB78" s="23"/>
      <c r="FCC78" s="23"/>
      <c r="FCD78" s="23"/>
      <c r="FCE78" s="23"/>
      <c r="FCF78" s="23"/>
      <c r="FCG78" s="23"/>
      <c r="FCH78" s="23"/>
      <c r="FCI78" s="23"/>
      <c r="FCJ78" s="23"/>
      <c r="FCK78" s="23"/>
      <c r="FCL78" s="23"/>
      <c r="FCM78" s="23"/>
      <c r="FCN78" s="23"/>
      <c r="FCO78" s="23"/>
      <c r="FCP78" s="23"/>
      <c r="FCQ78" s="23"/>
      <c r="FCR78" s="23"/>
      <c r="FCS78" s="23"/>
      <c r="FCT78" s="23"/>
      <c r="FCU78" s="23"/>
      <c r="FCV78" s="23"/>
      <c r="FCW78" s="23"/>
      <c r="FCX78" s="23"/>
      <c r="FCY78" s="23"/>
      <c r="FCZ78" s="23"/>
      <c r="FDA78" s="23"/>
      <c r="FDB78" s="23"/>
      <c r="FDC78" s="23"/>
      <c r="FDD78" s="23"/>
      <c r="FDE78" s="23"/>
      <c r="FDF78" s="23"/>
      <c r="FDG78" s="23"/>
      <c r="FDH78" s="23"/>
      <c r="FDI78" s="23"/>
      <c r="FDJ78" s="23"/>
      <c r="FDK78" s="23"/>
      <c r="FDL78" s="23"/>
      <c r="FDM78" s="23"/>
      <c r="FDN78" s="23"/>
      <c r="FDO78" s="23"/>
      <c r="FDP78" s="23"/>
      <c r="FDQ78" s="23"/>
      <c r="FDR78" s="23"/>
      <c r="FDS78" s="23"/>
      <c r="FDT78" s="23"/>
      <c r="FDU78" s="23"/>
      <c r="FDV78" s="23"/>
      <c r="FDW78" s="23"/>
      <c r="FDX78" s="23"/>
      <c r="FDY78" s="23"/>
      <c r="FDZ78" s="23"/>
      <c r="FEA78" s="23"/>
      <c r="FEB78" s="23"/>
      <c r="FEC78" s="23"/>
      <c r="FED78" s="23"/>
      <c r="FEE78" s="23"/>
      <c r="FEF78" s="23"/>
      <c r="FEG78" s="23"/>
      <c r="FEH78" s="23"/>
      <c r="FEI78" s="23"/>
      <c r="FEJ78" s="23"/>
      <c r="FEK78" s="23"/>
      <c r="FEL78" s="23"/>
      <c r="FEM78" s="23"/>
      <c r="FEN78" s="23"/>
      <c r="FEO78" s="23"/>
      <c r="FEP78" s="23"/>
      <c r="FEQ78" s="23"/>
      <c r="FER78" s="23"/>
      <c r="FES78" s="23"/>
      <c r="FET78" s="23"/>
      <c r="FEU78" s="23"/>
      <c r="FEV78" s="23"/>
      <c r="FEW78" s="23"/>
      <c r="FEX78" s="23"/>
      <c r="FEY78" s="23"/>
      <c r="FEZ78" s="23"/>
      <c r="FFA78" s="23"/>
      <c r="FFB78" s="23"/>
      <c r="FFC78" s="23"/>
      <c r="FFD78" s="23"/>
      <c r="FFE78" s="23"/>
      <c r="FFF78" s="23"/>
      <c r="FFG78" s="23"/>
      <c r="FFH78" s="23"/>
      <c r="FFI78" s="23"/>
      <c r="FFJ78" s="23"/>
      <c r="FFK78" s="23"/>
      <c r="FFL78" s="23"/>
      <c r="FFM78" s="23"/>
      <c r="FFN78" s="23"/>
      <c r="FFO78" s="23"/>
      <c r="FFP78" s="23"/>
      <c r="FFQ78" s="23"/>
      <c r="FFR78" s="23"/>
      <c r="FFS78" s="23"/>
      <c r="FFT78" s="23"/>
      <c r="FFU78" s="23"/>
      <c r="FFV78" s="23"/>
      <c r="FFW78" s="23"/>
      <c r="FFX78" s="23"/>
      <c r="FFY78" s="23"/>
      <c r="FFZ78" s="23"/>
      <c r="FGA78" s="23"/>
      <c r="FGB78" s="23"/>
      <c r="FGC78" s="23"/>
      <c r="FGD78" s="23"/>
      <c r="FGE78" s="23"/>
      <c r="FGF78" s="23"/>
      <c r="FGG78" s="23"/>
      <c r="FGH78" s="23"/>
      <c r="FGI78" s="23"/>
      <c r="FGJ78" s="23"/>
      <c r="FGK78" s="23"/>
      <c r="FGL78" s="23"/>
      <c r="FGM78" s="23"/>
      <c r="FGN78" s="23"/>
      <c r="FGO78" s="23"/>
      <c r="FGP78" s="23"/>
      <c r="FGQ78" s="23"/>
      <c r="FGR78" s="23"/>
      <c r="FGS78" s="23"/>
      <c r="FGT78" s="23"/>
      <c r="FGU78" s="23"/>
      <c r="FGV78" s="23"/>
      <c r="FGW78" s="23"/>
      <c r="FGX78" s="23"/>
      <c r="FGY78" s="23"/>
      <c r="FGZ78" s="23"/>
      <c r="FHA78" s="23"/>
      <c r="FHB78" s="23"/>
      <c r="FHC78" s="23"/>
      <c r="FHD78" s="23"/>
      <c r="FHE78" s="23"/>
      <c r="FHF78" s="23"/>
      <c r="FHG78" s="23"/>
      <c r="FHH78" s="23"/>
      <c r="FHI78" s="23"/>
      <c r="FHJ78" s="23"/>
      <c r="FHK78" s="23"/>
      <c r="FHL78" s="23"/>
      <c r="FHM78" s="23"/>
      <c r="FHN78" s="23"/>
      <c r="FHO78" s="23"/>
      <c r="FHP78" s="23"/>
      <c r="FHQ78" s="23"/>
      <c r="FHR78" s="23"/>
      <c r="FHS78" s="23"/>
      <c r="FHT78" s="23"/>
      <c r="FHU78" s="23"/>
      <c r="FHV78" s="23"/>
      <c r="FHW78" s="23"/>
      <c r="FHX78" s="23"/>
      <c r="FHY78" s="23"/>
      <c r="FHZ78" s="23"/>
      <c r="FIA78" s="23"/>
      <c r="FIB78" s="23"/>
      <c r="FIC78" s="23"/>
      <c r="FID78" s="23"/>
      <c r="FIE78" s="23"/>
      <c r="FIF78" s="23"/>
      <c r="FIG78" s="23"/>
      <c r="FIH78" s="23"/>
      <c r="FII78" s="23"/>
      <c r="FIJ78" s="23"/>
      <c r="FIK78" s="23"/>
      <c r="FIL78" s="23"/>
      <c r="FIM78" s="23"/>
      <c r="FIN78" s="23"/>
      <c r="FIO78" s="23"/>
      <c r="FIP78" s="23"/>
      <c r="FIQ78" s="23"/>
      <c r="FIR78" s="23"/>
      <c r="FIS78" s="23"/>
      <c r="FIT78" s="23"/>
      <c r="FIU78" s="23"/>
      <c r="FIV78" s="23"/>
      <c r="FIW78" s="23"/>
      <c r="FIX78" s="23"/>
      <c r="FIY78" s="23"/>
      <c r="FIZ78" s="23"/>
      <c r="FJA78" s="23"/>
      <c r="FJB78" s="23"/>
      <c r="FJC78" s="23"/>
      <c r="FJD78" s="23"/>
      <c r="FJE78" s="23"/>
      <c r="FJF78" s="23"/>
      <c r="FJG78" s="23"/>
      <c r="FJH78" s="23"/>
      <c r="FJI78" s="23"/>
      <c r="FJJ78" s="23"/>
      <c r="FJK78" s="23"/>
      <c r="FJL78" s="23"/>
      <c r="FJM78" s="23"/>
      <c r="FJN78" s="23"/>
      <c r="FJO78" s="23"/>
      <c r="FJP78" s="23"/>
      <c r="FJQ78" s="23"/>
      <c r="FJR78" s="23"/>
      <c r="FJS78" s="23"/>
      <c r="FJT78" s="23"/>
      <c r="FJU78" s="23"/>
      <c r="FJV78" s="23"/>
      <c r="FJW78" s="23"/>
      <c r="FJX78" s="23"/>
      <c r="FJY78" s="23"/>
      <c r="FJZ78" s="23"/>
      <c r="FKA78" s="23"/>
      <c r="FKB78" s="23"/>
      <c r="FKC78" s="23"/>
      <c r="FKD78" s="23"/>
      <c r="FKE78" s="23"/>
      <c r="FKF78" s="23"/>
      <c r="FKG78" s="23"/>
      <c r="FKH78" s="23"/>
      <c r="FKI78" s="23"/>
      <c r="FKJ78" s="23"/>
      <c r="FKK78" s="23"/>
      <c r="FKL78" s="23"/>
      <c r="FKM78" s="23"/>
      <c r="FKN78" s="23"/>
      <c r="FKO78" s="23"/>
      <c r="FKP78" s="23"/>
      <c r="FKQ78" s="23"/>
      <c r="FKR78" s="23"/>
      <c r="FKS78" s="23"/>
      <c r="FKT78" s="23"/>
      <c r="FKU78" s="23"/>
      <c r="FKV78" s="23"/>
      <c r="FKW78" s="23"/>
      <c r="FKX78" s="23"/>
      <c r="FKY78" s="23"/>
      <c r="FKZ78" s="23"/>
      <c r="FLA78" s="23"/>
      <c r="FLB78" s="23"/>
      <c r="FLC78" s="23"/>
      <c r="FLD78" s="23"/>
      <c r="FLE78" s="23"/>
      <c r="FLF78" s="23"/>
      <c r="FLG78" s="23"/>
      <c r="FLH78" s="23"/>
      <c r="FLI78" s="23"/>
      <c r="FLJ78" s="23"/>
      <c r="FLK78" s="23"/>
      <c r="FLL78" s="23"/>
      <c r="FLM78" s="23"/>
      <c r="FLN78" s="23"/>
      <c r="FLO78" s="23"/>
      <c r="FLP78" s="23"/>
      <c r="FLQ78" s="23"/>
      <c r="FLR78" s="23"/>
      <c r="FLS78" s="23"/>
      <c r="FLT78" s="23"/>
      <c r="FLU78" s="23"/>
      <c r="FLV78" s="23"/>
      <c r="FLW78" s="23"/>
      <c r="FLX78" s="23"/>
      <c r="FLY78" s="23"/>
      <c r="FLZ78" s="23"/>
      <c r="FMA78" s="23"/>
      <c r="FMB78" s="23"/>
      <c r="FMC78" s="23"/>
      <c r="FMD78" s="23"/>
      <c r="FME78" s="23"/>
      <c r="FMF78" s="23"/>
      <c r="FMG78" s="23"/>
      <c r="FMH78" s="23"/>
      <c r="FMI78" s="23"/>
      <c r="FMJ78" s="23"/>
      <c r="FMK78" s="23"/>
      <c r="FML78" s="23"/>
      <c r="FMM78" s="23"/>
      <c r="FMN78" s="23"/>
      <c r="FMO78" s="23"/>
      <c r="FMP78" s="23"/>
      <c r="FMQ78" s="23"/>
      <c r="FMR78" s="23"/>
      <c r="FMS78" s="23"/>
      <c r="FMT78" s="23"/>
      <c r="FMU78" s="23"/>
      <c r="FMV78" s="23"/>
      <c r="FMW78" s="23"/>
      <c r="FMX78" s="23"/>
      <c r="FMY78" s="23"/>
      <c r="FMZ78" s="23"/>
      <c r="FNA78" s="23"/>
      <c r="FNB78" s="23"/>
      <c r="FNC78" s="23"/>
      <c r="FND78" s="23"/>
      <c r="FNE78" s="23"/>
      <c r="FNF78" s="23"/>
      <c r="FNG78" s="23"/>
      <c r="FNH78" s="23"/>
      <c r="FNI78" s="23"/>
      <c r="FNJ78" s="23"/>
      <c r="FNK78" s="23"/>
      <c r="FNL78" s="23"/>
      <c r="FNM78" s="23"/>
      <c r="FNN78" s="23"/>
      <c r="FNO78" s="23"/>
      <c r="FNP78" s="23"/>
      <c r="FNQ78" s="23"/>
      <c r="FNR78" s="23"/>
      <c r="FNS78" s="23"/>
      <c r="FNT78" s="23"/>
      <c r="FNU78" s="23"/>
      <c r="FNV78" s="23"/>
      <c r="FNW78" s="23"/>
      <c r="FNX78" s="23"/>
      <c r="FNY78" s="23"/>
      <c r="FNZ78" s="23"/>
      <c r="FOA78" s="23"/>
      <c r="FOB78" s="23"/>
      <c r="FOC78" s="23"/>
      <c r="FOD78" s="23"/>
      <c r="FOE78" s="23"/>
      <c r="FOF78" s="23"/>
      <c r="FOG78" s="23"/>
      <c r="FOH78" s="23"/>
      <c r="FOI78" s="23"/>
      <c r="FOJ78" s="23"/>
      <c r="FOK78" s="23"/>
      <c r="FOL78" s="23"/>
      <c r="FOM78" s="23"/>
      <c r="FON78" s="23"/>
      <c r="FOO78" s="23"/>
      <c r="FOP78" s="23"/>
      <c r="FOQ78" s="23"/>
      <c r="FOR78" s="23"/>
      <c r="FOS78" s="23"/>
      <c r="FOT78" s="23"/>
      <c r="FOU78" s="23"/>
      <c r="FOV78" s="23"/>
      <c r="FOW78" s="23"/>
      <c r="FOX78" s="23"/>
      <c r="FOY78" s="23"/>
      <c r="FOZ78" s="23"/>
      <c r="FPA78" s="23"/>
      <c r="FPB78" s="23"/>
      <c r="FPC78" s="23"/>
      <c r="FPD78" s="23"/>
      <c r="FPE78" s="23"/>
      <c r="FPF78" s="23"/>
      <c r="FPG78" s="23"/>
      <c r="FPH78" s="23"/>
      <c r="FPI78" s="23"/>
      <c r="FPJ78" s="23"/>
      <c r="FPK78" s="23"/>
      <c r="FPL78" s="23"/>
      <c r="FPM78" s="23"/>
      <c r="FPN78" s="23"/>
      <c r="FPO78" s="23"/>
      <c r="FPP78" s="23"/>
      <c r="FPQ78" s="23"/>
      <c r="FPR78" s="23"/>
      <c r="FPS78" s="23"/>
      <c r="FPT78" s="23"/>
      <c r="FPU78" s="23"/>
      <c r="FPV78" s="23"/>
      <c r="FPW78" s="23"/>
      <c r="FPX78" s="23"/>
      <c r="FPY78" s="23"/>
      <c r="FPZ78" s="23"/>
      <c r="FQA78" s="23"/>
      <c r="FQB78" s="23"/>
      <c r="FQC78" s="23"/>
      <c r="FQD78" s="23"/>
      <c r="FQE78" s="23"/>
      <c r="FQF78" s="23"/>
      <c r="FQG78" s="23"/>
      <c r="FQH78" s="23"/>
      <c r="FQI78" s="23"/>
      <c r="FQJ78" s="23"/>
      <c r="FQK78" s="23"/>
      <c r="FQL78" s="23"/>
      <c r="FQM78" s="23"/>
      <c r="FQN78" s="23"/>
      <c r="FQO78" s="23"/>
      <c r="FQP78" s="23"/>
      <c r="FQQ78" s="23"/>
      <c r="FQR78" s="23"/>
      <c r="FQS78" s="23"/>
      <c r="FQT78" s="23"/>
      <c r="FQU78" s="23"/>
      <c r="FQV78" s="23"/>
      <c r="FQW78" s="23"/>
      <c r="FQX78" s="23"/>
      <c r="FQY78" s="23"/>
      <c r="FQZ78" s="23"/>
      <c r="FRA78" s="23"/>
      <c r="FRB78" s="23"/>
      <c r="FRC78" s="23"/>
      <c r="FRD78" s="23"/>
      <c r="FRE78" s="23"/>
      <c r="FRF78" s="23"/>
      <c r="FRG78" s="23"/>
      <c r="FRH78" s="23"/>
      <c r="FRI78" s="23"/>
      <c r="FRJ78" s="23"/>
      <c r="FRK78" s="23"/>
      <c r="FRL78" s="23"/>
      <c r="FRM78" s="23"/>
      <c r="FRN78" s="23"/>
      <c r="FRO78" s="23"/>
      <c r="FRP78" s="23"/>
      <c r="FRQ78" s="23"/>
      <c r="FRR78" s="23"/>
      <c r="FRS78" s="23"/>
      <c r="FRT78" s="23"/>
      <c r="FRU78" s="23"/>
      <c r="FRV78" s="23"/>
      <c r="FRW78" s="23"/>
      <c r="FRX78" s="23"/>
      <c r="FRY78" s="23"/>
      <c r="FRZ78" s="23"/>
      <c r="FSA78" s="23"/>
      <c r="FSB78" s="23"/>
      <c r="FSC78" s="23"/>
      <c r="FSD78" s="23"/>
      <c r="FSE78" s="23"/>
      <c r="FSF78" s="23"/>
      <c r="FSG78" s="23"/>
      <c r="FSH78" s="23"/>
      <c r="FSI78" s="23"/>
      <c r="FSJ78" s="23"/>
      <c r="FSK78" s="23"/>
      <c r="FSL78" s="23"/>
      <c r="FSM78" s="23"/>
      <c r="FSN78" s="23"/>
      <c r="FSO78" s="23"/>
      <c r="FSP78" s="23"/>
      <c r="FSQ78" s="23"/>
      <c r="FSR78" s="23"/>
      <c r="FSS78" s="23"/>
      <c r="FST78" s="23"/>
      <c r="FSU78" s="23"/>
      <c r="FSV78" s="23"/>
      <c r="FSW78" s="23"/>
      <c r="FSX78" s="23"/>
      <c r="FSY78" s="23"/>
      <c r="FSZ78" s="23"/>
      <c r="FTA78" s="23"/>
      <c r="FTB78" s="23"/>
      <c r="FTC78" s="23"/>
      <c r="FTD78" s="23"/>
      <c r="FTE78" s="23"/>
      <c r="FTF78" s="23"/>
      <c r="FTG78" s="23"/>
      <c r="FTH78" s="23"/>
      <c r="FTI78" s="23"/>
      <c r="FTJ78" s="23"/>
      <c r="FTK78" s="23"/>
      <c r="FTL78" s="23"/>
      <c r="FTM78" s="23"/>
      <c r="FTN78" s="23"/>
      <c r="FTO78" s="23"/>
      <c r="FTP78" s="23"/>
      <c r="FTQ78" s="23"/>
      <c r="FTR78" s="23"/>
      <c r="FTS78" s="23"/>
      <c r="FTT78" s="23"/>
      <c r="FTU78" s="23"/>
      <c r="FTV78" s="23"/>
      <c r="FTW78" s="23"/>
      <c r="FTX78" s="23"/>
      <c r="FTY78" s="23"/>
      <c r="FTZ78" s="23"/>
      <c r="FUA78" s="23"/>
      <c r="FUB78" s="23"/>
      <c r="FUC78" s="23"/>
      <c r="FUD78" s="23"/>
      <c r="FUE78" s="23"/>
      <c r="FUF78" s="23"/>
      <c r="FUG78" s="23"/>
      <c r="FUH78" s="23"/>
      <c r="FUI78" s="23"/>
      <c r="FUJ78" s="23"/>
      <c r="FUK78" s="23"/>
      <c r="FUL78" s="23"/>
      <c r="FUM78" s="23"/>
      <c r="FUN78" s="23"/>
      <c r="FUO78" s="23"/>
      <c r="FUP78" s="23"/>
      <c r="FUQ78" s="23"/>
      <c r="FUR78" s="23"/>
      <c r="FUS78" s="23"/>
      <c r="FUT78" s="23"/>
      <c r="FUU78" s="23"/>
      <c r="FUV78" s="23"/>
      <c r="FUW78" s="23"/>
      <c r="FUX78" s="23"/>
      <c r="FUY78" s="23"/>
      <c r="FUZ78" s="23"/>
      <c r="FVA78" s="23"/>
      <c r="FVB78" s="23"/>
      <c r="FVC78" s="23"/>
      <c r="FVD78" s="23"/>
      <c r="FVE78" s="23"/>
      <c r="FVF78" s="23"/>
      <c r="FVG78" s="23"/>
      <c r="FVH78" s="23"/>
      <c r="FVI78" s="23"/>
      <c r="FVJ78" s="23"/>
      <c r="FVK78" s="23"/>
      <c r="FVL78" s="23"/>
      <c r="FVM78" s="23"/>
      <c r="FVN78" s="23"/>
      <c r="FVO78" s="23"/>
      <c r="FVP78" s="23"/>
      <c r="FVQ78" s="23"/>
      <c r="FVR78" s="23"/>
      <c r="FVS78" s="23"/>
      <c r="FVT78" s="23"/>
      <c r="FVU78" s="23"/>
      <c r="FVV78" s="23"/>
      <c r="FVW78" s="23"/>
      <c r="FVX78" s="23"/>
      <c r="FVY78" s="23"/>
      <c r="FVZ78" s="23"/>
      <c r="FWA78" s="23"/>
      <c r="FWB78" s="23"/>
      <c r="FWC78" s="23"/>
      <c r="FWD78" s="23"/>
      <c r="FWE78" s="23"/>
      <c r="FWF78" s="23"/>
      <c r="FWG78" s="23"/>
      <c r="FWH78" s="23"/>
      <c r="FWI78" s="23"/>
      <c r="FWJ78" s="23"/>
      <c r="FWK78" s="23"/>
      <c r="FWL78" s="23"/>
      <c r="FWM78" s="23"/>
      <c r="FWN78" s="23"/>
      <c r="FWO78" s="23"/>
      <c r="FWP78" s="23"/>
      <c r="FWQ78" s="23"/>
      <c r="FWR78" s="23"/>
      <c r="FWS78" s="23"/>
      <c r="FWT78" s="23"/>
      <c r="FWU78" s="23"/>
      <c r="FWV78" s="23"/>
      <c r="FWW78" s="23"/>
      <c r="FWX78" s="23"/>
      <c r="FWY78" s="23"/>
      <c r="FWZ78" s="23"/>
      <c r="FXA78" s="23"/>
      <c r="FXB78" s="23"/>
      <c r="FXC78" s="23"/>
      <c r="FXD78" s="23"/>
      <c r="FXE78" s="23"/>
      <c r="FXF78" s="23"/>
      <c r="FXG78" s="23"/>
      <c r="FXH78" s="23"/>
      <c r="FXI78" s="23"/>
      <c r="FXJ78" s="23"/>
      <c r="FXK78" s="23"/>
      <c r="FXL78" s="23"/>
      <c r="FXM78" s="23"/>
      <c r="FXN78" s="23"/>
      <c r="FXO78" s="23"/>
      <c r="FXP78" s="23"/>
      <c r="FXQ78" s="23"/>
      <c r="FXR78" s="23"/>
      <c r="FXS78" s="23"/>
      <c r="FXT78" s="23"/>
      <c r="FXU78" s="23"/>
      <c r="FXV78" s="23"/>
      <c r="FXW78" s="23"/>
      <c r="FXX78" s="23"/>
      <c r="FXY78" s="23"/>
      <c r="FXZ78" s="23"/>
      <c r="FYA78" s="23"/>
      <c r="FYB78" s="23"/>
      <c r="FYC78" s="23"/>
      <c r="FYD78" s="23"/>
      <c r="FYE78" s="23"/>
      <c r="FYF78" s="23"/>
      <c r="FYG78" s="23"/>
      <c r="FYH78" s="23"/>
      <c r="FYI78" s="23"/>
      <c r="FYJ78" s="23"/>
      <c r="FYK78" s="23"/>
      <c r="FYL78" s="23"/>
      <c r="FYM78" s="23"/>
      <c r="FYN78" s="23"/>
      <c r="FYO78" s="23"/>
      <c r="FYP78" s="23"/>
      <c r="FYQ78" s="23"/>
      <c r="FYR78" s="23"/>
      <c r="FYS78" s="23"/>
      <c r="FYT78" s="23"/>
      <c r="FYU78" s="23"/>
      <c r="FYV78" s="23"/>
      <c r="FYW78" s="23"/>
      <c r="FYX78" s="23"/>
      <c r="FYY78" s="23"/>
      <c r="FYZ78" s="23"/>
      <c r="FZA78" s="23"/>
      <c r="FZB78" s="23"/>
      <c r="FZC78" s="23"/>
      <c r="FZD78" s="23"/>
      <c r="FZE78" s="23"/>
      <c r="FZF78" s="23"/>
      <c r="FZG78" s="23"/>
      <c r="FZH78" s="23"/>
      <c r="FZI78" s="23"/>
      <c r="FZJ78" s="23"/>
      <c r="FZK78" s="23"/>
      <c r="FZL78" s="23"/>
      <c r="FZM78" s="23"/>
      <c r="FZN78" s="23"/>
      <c r="FZO78" s="23"/>
      <c r="FZP78" s="23"/>
      <c r="FZQ78" s="23"/>
      <c r="FZR78" s="23"/>
      <c r="FZS78" s="23"/>
      <c r="FZT78" s="23"/>
      <c r="FZU78" s="23"/>
      <c r="FZV78" s="23"/>
      <c r="FZW78" s="23"/>
      <c r="FZX78" s="23"/>
      <c r="FZY78" s="23"/>
      <c r="FZZ78" s="23"/>
      <c r="GAA78" s="23"/>
      <c r="GAB78" s="23"/>
      <c r="GAC78" s="23"/>
      <c r="GAD78" s="23"/>
      <c r="GAE78" s="23"/>
      <c r="GAF78" s="23"/>
      <c r="GAG78" s="23"/>
      <c r="GAH78" s="23"/>
      <c r="GAI78" s="23"/>
      <c r="GAJ78" s="23"/>
      <c r="GAK78" s="23"/>
      <c r="GAL78" s="23"/>
      <c r="GAM78" s="23"/>
      <c r="GAN78" s="23"/>
      <c r="GAO78" s="23"/>
      <c r="GAP78" s="23"/>
      <c r="GAQ78" s="23"/>
      <c r="GAR78" s="23"/>
      <c r="GAS78" s="23"/>
      <c r="GAT78" s="23"/>
      <c r="GAU78" s="23"/>
      <c r="GAV78" s="23"/>
      <c r="GAW78" s="23"/>
      <c r="GAX78" s="23"/>
      <c r="GAY78" s="23"/>
      <c r="GAZ78" s="23"/>
      <c r="GBA78" s="23"/>
      <c r="GBB78" s="23"/>
      <c r="GBC78" s="23"/>
      <c r="GBD78" s="23"/>
      <c r="GBE78" s="23"/>
      <c r="GBF78" s="23"/>
      <c r="GBG78" s="23"/>
      <c r="GBH78" s="23"/>
      <c r="GBI78" s="23"/>
      <c r="GBJ78" s="23"/>
      <c r="GBK78" s="23"/>
      <c r="GBL78" s="23"/>
      <c r="GBM78" s="23"/>
      <c r="GBN78" s="23"/>
      <c r="GBO78" s="23"/>
      <c r="GBP78" s="23"/>
      <c r="GBQ78" s="23"/>
      <c r="GBR78" s="23"/>
      <c r="GBS78" s="23"/>
      <c r="GBT78" s="23"/>
      <c r="GBU78" s="23"/>
      <c r="GBV78" s="23"/>
      <c r="GBW78" s="23"/>
      <c r="GBX78" s="23"/>
      <c r="GBY78" s="23"/>
      <c r="GBZ78" s="23"/>
      <c r="GCA78" s="23"/>
      <c r="GCB78" s="23"/>
      <c r="GCC78" s="23"/>
      <c r="GCD78" s="23"/>
      <c r="GCE78" s="23"/>
      <c r="GCF78" s="23"/>
      <c r="GCG78" s="23"/>
      <c r="GCH78" s="23"/>
      <c r="GCI78" s="23"/>
      <c r="GCJ78" s="23"/>
      <c r="GCK78" s="23"/>
      <c r="GCL78" s="23"/>
      <c r="GCM78" s="23"/>
      <c r="GCN78" s="23"/>
      <c r="GCO78" s="23"/>
      <c r="GCP78" s="23"/>
      <c r="GCQ78" s="23"/>
      <c r="GCR78" s="23"/>
      <c r="GCS78" s="23"/>
      <c r="GCT78" s="23"/>
      <c r="GCU78" s="23"/>
      <c r="GCV78" s="23"/>
      <c r="GCW78" s="23"/>
      <c r="GCX78" s="23"/>
      <c r="GCY78" s="23"/>
      <c r="GCZ78" s="23"/>
      <c r="GDA78" s="23"/>
      <c r="GDB78" s="23"/>
      <c r="GDC78" s="23"/>
      <c r="GDD78" s="23"/>
      <c r="GDE78" s="23"/>
      <c r="GDF78" s="23"/>
      <c r="GDG78" s="23"/>
      <c r="GDH78" s="23"/>
      <c r="GDI78" s="23"/>
      <c r="GDJ78" s="23"/>
      <c r="GDK78" s="23"/>
      <c r="GDL78" s="23"/>
      <c r="GDM78" s="23"/>
      <c r="GDN78" s="23"/>
      <c r="GDO78" s="23"/>
      <c r="GDP78" s="23"/>
      <c r="GDQ78" s="23"/>
      <c r="GDR78" s="23"/>
      <c r="GDS78" s="23"/>
      <c r="GDT78" s="23"/>
      <c r="GDU78" s="23"/>
      <c r="GDV78" s="23"/>
      <c r="GDW78" s="23"/>
      <c r="GDX78" s="23"/>
      <c r="GDY78" s="23"/>
      <c r="GDZ78" s="23"/>
      <c r="GEA78" s="23"/>
      <c r="GEB78" s="23"/>
      <c r="GEC78" s="23"/>
      <c r="GED78" s="23"/>
      <c r="GEE78" s="23"/>
      <c r="GEF78" s="23"/>
      <c r="GEG78" s="23"/>
      <c r="GEH78" s="23"/>
      <c r="GEI78" s="23"/>
      <c r="GEJ78" s="23"/>
      <c r="GEK78" s="23"/>
      <c r="GEL78" s="23"/>
      <c r="GEM78" s="23"/>
      <c r="GEN78" s="23"/>
      <c r="GEO78" s="23"/>
      <c r="GEP78" s="23"/>
      <c r="GEQ78" s="23"/>
      <c r="GER78" s="23"/>
      <c r="GES78" s="23"/>
      <c r="GET78" s="23"/>
      <c r="GEU78" s="23"/>
      <c r="GEV78" s="23"/>
      <c r="GEW78" s="23"/>
      <c r="GEX78" s="23"/>
      <c r="GEY78" s="23"/>
      <c r="GEZ78" s="23"/>
      <c r="GFA78" s="23"/>
      <c r="GFB78" s="23"/>
      <c r="GFC78" s="23"/>
      <c r="GFD78" s="23"/>
      <c r="GFE78" s="23"/>
      <c r="GFF78" s="23"/>
      <c r="GFG78" s="23"/>
      <c r="GFH78" s="23"/>
      <c r="GFI78" s="23"/>
      <c r="GFJ78" s="23"/>
      <c r="GFK78" s="23"/>
      <c r="GFL78" s="23"/>
      <c r="GFM78" s="23"/>
      <c r="GFN78" s="23"/>
      <c r="GFO78" s="23"/>
      <c r="GFP78" s="23"/>
      <c r="GFQ78" s="23"/>
      <c r="GFR78" s="23"/>
      <c r="GFS78" s="23"/>
      <c r="GFT78" s="23"/>
      <c r="GFU78" s="23"/>
      <c r="GFV78" s="23"/>
      <c r="GFW78" s="23"/>
      <c r="GFX78" s="23"/>
      <c r="GFY78" s="23"/>
      <c r="GFZ78" s="23"/>
      <c r="GGA78" s="23"/>
      <c r="GGB78" s="23"/>
      <c r="GGC78" s="23"/>
      <c r="GGD78" s="23"/>
      <c r="GGE78" s="23"/>
      <c r="GGF78" s="23"/>
      <c r="GGG78" s="23"/>
      <c r="GGH78" s="23"/>
      <c r="GGI78" s="23"/>
      <c r="GGJ78" s="23"/>
      <c r="GGK78" s="23"/>
      <c r="GGL78" s="23"/>
      <c r="GGM78" s="23"/>
      <c r="GGN78" s="23"/>
      <c r="GGO78" s="23"/>
      <c r="GGP78" s="23"/>
      <c r="GGQ78" s="23"/>
      <c r="GGR78" s="23"/>
      <c r="GGS78" s="23"/>
      <c r="GGT78" s="23"/>
      <c r="GGU78" s="23"/>
      <c r="GGV78" s="23"/>
      <c r="GGW78" s="23"/>
      <c r="GGX78" s="23"/>
      <c r="GGY78" s="23"/>
      <c r="GGZ78" s="23"/>
      <c r="GHA78" s="23"/>
      <c r="GHB78" s="23"/>
      <c r="GHC78" s="23"/>
      <c r="GHD78" s="23"/>
      <c r="GHE78" s="23"/>
      <c r="GHF78" s="23"/>
      <c r="GHG78" s="23"/>
      <c r="GHH78" s="23"/>
      <c r="GHI78" s="23"/>
      <c r="GHJ78" s="23"/>
      <c r="GHK78" s="23"/>
      <c r="GHL78" s="23"/>
      <c r="GHM78" s="23"/>
      <c r="GHN78" s="23"/>
      <c r="GHO78" s="23"/>
      <c r="GHP78" s="23"/>
      <c r="GHQ78" s="23"/>
      <c r="GHR78" s="23"/>
      <c r="GHS78" s="23"/>
      <c r="GHT78" s="23"/>
      <c r="GHU78" s="23"/>
      <c r="GHV78" s="23"/>
      <c r="GHW78" s="23"/>
      <c r="GHX78" s="23"/>
      <c r="GHY78" s="23"/>
      <c r="GHZ78" s="23"/>
      <c r="GIA78" s="23"/>
      <c r="GIB78" s="23"/>
      <c r="GIC78" s="23"/>
      <c r="GID78" s="23"/>
      <c r="GIE78" s="23"/>
      <c r="GIF78" s="23"/>
      <c r="GIG78" s="23"/>
      <c r="GIH78" s="23"/>
      <c r="GII78" s="23"/>
      <c r="GIJ78" s="23"/>
      <c r="GIK78" s="23"/>
      <c r="GIL78" s="23"/>
      <c r="GIM78" s="23"/>
      <c r="GIN78" s="23"/>
      <c r="GIO78" s="23"/>
      <c r="GIP78" s="23"/>
      <c r="GIQ78" s="23"/>
      <c r="GIR78" s="23"/>
      <c r="GIS78" s="23"/>
      <c r="GIT78" s="23"/>
      <c r="GIU78" s="23"/>
      <c r="GIV78" s="23"/>
      <c r="GIW78" s="23"/>
      <c r="GIX78" s="23"/>
      <c r="GIY78" s="23"/>
      <c r="GIZ78" s="23"/>
      <c r="GJA78" s="23"/>
      <c r="GJB78" s="23"/>
      <c r="GJC78" s="23"/>
      <c r="GJD78" s="23"/>
      <c r="GJE78" s="23"/>
      <c r="GJF78" s="23"/>
      <c r="GJG78" s="23"/>
      <c r="GJH78" s="23"/>
      <c r="GJI78" s="23"/>
      <c r="GJJ78" s="23"/>
      <c r="GJK78" s="23"/>
      <c r="GJL78" s="23"/>
      <c r="GJM78" s="23"/>
      <c r="GJN78" s="23"/>
      <c r="GJO78" s="23"/>
      <c r="GJP78" s="23"/>
      <c r="GJQ78" s="23"/>
      <c r="GJR78" s="23"/>
      <c r="GJS78" s="23"/>
      <c r="GJT78" s="23"/>
      <c r="GJU78" s="23"/>
      <c r="GJV78" s="23"/>
      <c r="GJW78" s="23"/>
      <c r="GJX78" s="23"/>
      <c r="GJY78" s="23"/>
      <c r="GJZ78" s="23"/>
      <c r="GKA78" s="23"/>
      <c r="GKB78" s="23"/>
      <c r="GKC78" s="23"/>
      <c r="GKD78" s="23"/>
      <c r="GKE78" s="23"/>
      <c r="GKF78" s="23"/>
      <c r="GKG78" s="23"/>
      <c r="GKH78" s="23"/>
      <c r="GKI78" s="23"/>
      <c r="GKJ78" s="23"/>
      <c r="GKK78" s="23"/>
      <c r="GKL78" s="23"/>
      <c r="GKM78" s="23"/>
      <c r="GKN78" s="23"/>
      <c r="GKO78" s="23"/>
      <c r="GKP78" s="23"/>
      <c r="GKQ78" s="23"/>
      <c r="GKR78" s="23"/>
      <c r="GKS78" s="23"/>
      <c r="GKT78" s="23"/>
      <c r="GKU78" s="23"/>
      <c r="GKV78" s="23"/>
      <c r="GKW78" s="23"/>
      <c r="GKX78" s="23"/>
      <c r="GKY78" s="23"/>
      <c r="GKZ78" s="23"/>
      <c r="GLA78" s="23"/>
      <c r="GLB78" s="23"/>
      <c r="GLC78" s="23"/>
      <c r="GLD78" s="23"/>
      <c r="GLE78" s="23"/>
      <c r="GLF78" s="23"/>
      <c r="GLG78" s="23"/>
      <c r="GLH78" s="23"/>
      <c r="GLI78" s="23"/>
      <c r="GLJ78" s="23"/>
      <c r="GLK78" s="23"/>
      <c r="GLL78" s="23"/>
      <c r="GLM78" s="23"/>
      <c r="GLN78" s="23"/>
      <c r="GLO78" s="23"/>
      <c r="GLP78" s="23"/>
      <c r="GLQ78" s="23"/>
      <c r="GLR78" s="23"/>
      <c r="GLS78" s="23"/>
      <c r="GLT78" s="23"/>
      <c r="GLU78" s="23"/>
      <c r="GLV78" s="23"/>
      <c r="GLW78" s="23"/>
      <c r="GLX78" s="23"/>
      <c r="GLY78" s="23"/>
      <c r="GLZ78" s="23"/>
      <c r="GMA78" s="23"/>
      <c r="GMB78" s="23"/>
      <c r="GMC78" s="23"/>
      <c r="GMD78" s="23"/>
      <c r="GME78" s="23"/>
      <c r="GMF78" s="23"/>
      <c r="GMG78" s="23"/>
      <c r="GMH78" s="23"/>
      <c r="GMI78" s="23"/>
      <c r="GMJ78" s="23"/>
      <c r="GMK78" s="23"/>
      <c r="GML78" s="23"/>
      <c r="GMM78" s="23"/>
      <c r="GMN78" s="23"/>
      <c r="GMO78" s="23"/>
      <c r="GMP78" s="23"/>
      <c r="GMQ78" s="23"/>
      <c r="GMR78" s="23"/>
      <c r="GMS78" s="23"/>
      <c r="GMT78" s="23"/>
      <c r="GMU78" s="23"/>
      <c r="GMV78" s="23"/>
      <c r="GMW78" s="23"/>
      <c r="GMX78" s="23"/>
      <c r="GMY78" s="23"/>
      <c r="GMZ78" s="23"/>
      <c r="GNA78" s="23"/>
      <c r="GNB78" s="23"/>
      <c r="GNC78" s="23"/>
      <c r="GND78" s="23"/>
      <c r="GNE78" s="23"/>
      <c r="GNF78" s="23"/>
      <c r="GNG78" s="23"/>
      <c r="GNH78" s="23"/>
      <c r="GNI78" s="23"/>
      <c r="GNJ78" s="23"/>
      <c r="GNK78" s="23"/>
      <c r="GNL78" s="23"/>
      <c r="GNM78" s="23"/>
      <c r="GNN78" s="23"/>
      <c r="GNO78" s="23"/>
      <c r="GNP78" s="23"/>
      <c r="GNQ78" s="23"/>
      <c r="GNR78" s="23"/>
      <c r="GNS78" s="23"/>
      <c r="GNT78" s="23"/>
      <c r="GNU78" s="23"/>
      <c r="GNV78" s="23"/>
      <c r="GNW78" s="23"/>
      <c r="GNX78" s="23"/>
      <c r="GNY78" s="23"/>
      <c r="GNZ78" s="23"/>
      <c r="GOA78" s="23"/>
      <c r="GOB78" s="23"/>
      <c r="GOC78" s="23"/>
      <c r="GOD78" s="23"/>
      <c r="GOE78" s="23"/>
      <c r="GOF78" s="23"/>
      <c r="GOG78" s="23"/>
      <c r="GOH78" s="23"/>
      <c r="GOI78" s="23"/>
      <c r="GOJ78" s="23"/>
      <c r="GOK78" s="23"/>
      <c r="GOL78" s="23"/>
      <c r="GOM78" s="23"/>
      <c r="GON78" s="23"/>
      <c r="GOO78" s="23"/>
      <c r="GOP78" s="23"/>
      <c r="GOQ78" s="23"/>
      <c r="GOR78" s="23"/>
      <c r="GOS78" s="23"/>
      <c r="GOT78" s="23"/>
      <c r="GOU78" s="23"/>
      <c r="GOV78" s="23"/>
      <c r="GOW78" s="23"/>
      <c r="GOX78" s="23"/>
      <c r="GOY78" s="23"/>
      <c r="GOZ78" s="23"/>
      <c r="GPA78" s="23"/>
      <c r="GPB78" s="23"/>
      <c r="GPC78" s="23"/>
      <c r="GPD78" s="23"/>
      <c r="GPE78" s="23"/>
      <c r="GPF78" s="23"/>
      <c r="GPG78" s="23"/>
      <c r="GPH78" s="23"/>
      <c r="GPI78" s="23"/>
      <c r="GPJ78" s="23"/>
      <c r="GPK78" s="23"/>
      <c r="GPL78" s="23"/>
      <c r="GPM78" s="23"/>
      <c r="GPN78" s="23"/>
      <c r="GPO78" s="23"/>
      <c r="GPP78" s="23"/>
      <c r="GPQ78" s="23"/>
      <c r="GPR78" s="23"/>
      <c r="GPS78" s="23"/>
      <c r="GPT78" s="23"/>
      <c r="GPU78" s="23"/>
      <c r="GPV78" s="23"/>
      <c r="GPW78" s="23"/>
      <c r="GPX78" s="23"/>
      <c r="GPY78" s="23"/>
      <c r="GPZ78" s="23"/>
      <c r="GQA78" s="23"/>
      <c r="GQB78" s="23"/>
      <c r="GQC78" s="23"/>
      <c r="GQD78" s="23"/>
      <c r="GQE78" s="23"/>
      <c r="GQF78" s="23"/>
      <c r="GQG78" s="23"/>
      <c r="GQH78" s="23"/>
      <c r="GQI78" s="23"/>
      <c r="GQJ78" s="23"/>
      <c r="GQK78" s="23"/>
      <c r="GQL78" s="23"/>
      <c r="GQM78" s="23"/>
      <c r="GQN78" s="23"/>
      <c r="GQO78" s="23"/>
      <c r="GQP78" s="23"/>
      <c r="GQQ78" s="23"/>
      <c r="GQR78" s="23"/>
      <c r="GQS78" s="23"/>
      <c r="GQT78" s="23"/>
      <c r="GQU78" s="23"/>
      <c r="GQV78" s="23"/>
      <c r="GQW78" s="23"/>
      <c r="GQX78" s="23"/>
      <c r="GQY78" s="23"/>
      <c r="GQZ78" s="23"/>
      <c r="GRA78" s="23"/>
      <c r="GRB78" s="23"/>
      <c r="GRC78" s="23"/>
      <c r="GRD78" s="23"/>
      <c r="GRE78" s="23"/>
      <c r="GRF78" s="23"/>
      <c r="GRG78" s="23"/>
      <c r="GRH78" s="23"/>
      <c r="GRI78" s="23"/>
      <c r="GRJ78" s="23"/>
      <c r="GRK78" s="23"/>
      <c r="GRL78" s="23"/>
      <c r="GRM78" s="23"/>
      <c r="GRN78" s="23"/>
      <c r="GRO78" s="23"/>
      <c r="GRP78" s="23"/>
      <c r="GRQ78" s="23"/>
      <c r="GRR78" s="23"/>
      <c r="GRS78" s="23"/>
      <c r="GRT78" s="23"/>
      <c r="GRU78" s="23"/>
      <c r="GRV78" s="23"/>
      <c r="GRW78" s="23"/>
      <c r="GRX78" s="23"/>
      <c r="GRY78" s="23"/>
      <c r="GRZ78" s="23"/>
      <c r="GSA78" s="23"/>
      <c r="GSB78" s="23"/>
      <c r="GSC78" s="23"/>
      <c r="GSD78" s="23"/>
      <c r="GSE78" s="23"/>
      <c r="GSF78" s="23"/>
      <c r="GSG78" s="23"/>
      <c r="GSH78" s="23"/>
      <c r="GSI78" s="23"/>
      <c r="GSJ78" s="23"/>
      <c r="GSK78" s="23"/>
      <c r="GSL78" s="23"/>
      <c r="GSM78" s="23"/>
      <c r="GSN78" s="23"/>
      <c r="GSO78" s="23"/>
      <c r="GSP78" s="23"/>
      <c r="GSQ78" s="23"/>
      <c r="GSR78" s="23"/>
      <c r="GSS78" s="23"/>
      <c r="GST78" s="23"/>
      <c r="GSU78" s="23"/>
      <c r="GSV78" s="23"/>
      <c r="GSW78" s="23"/>
      <c r="GSX78" s="23"/>
      <c r="GSY78" s="23"/>
      <c r="GSZ78" s="23"/>
      <c r="GTA78" s="23"/>
      <c r="GTB78" s="23"/>
      <c r="GTC78" s="23"/>
      <c r="GTD78" s="23"/>
      <c r="GTE78" s="23"/>
      <c r="GTF78" s="23"/>
      <c r="GTG78" s="23"/>
      <c r="GTH78" s="23"/>
      <c r="GTI78" s="23"/>
      <c r="GTJ78" s="23"/>
      <c r="GTK78" s="23"/>
      <c r="GTL78" s="23"/>
      <c r="GTM78" s="23"/>
      <c r="GTN78" s="23"/>
      <c r="GTO78" s="23"/>
      <c r="GTP78" s="23"/>
      <c r="GTQ78" s="23"/>
      <c r="GTR78" s="23"/>
      <c r="GTS78" s="23"/>
      <c r="GTT78" s="23"/>
      <c r="GTU78" s="23"/>
      <c r="GTV78" s="23"/>
      <c r="GTW78" s="23"/>
      <c r="GTX78" s="23"/>
      <c r="GTY78" s="23"/>
      <c r="GTZ78" s="23"/>
      <c r="GUA78" s="23"/>
      <c r="GUB78" s="23"/>
      <c r="GUC78" s="23"/>
      <c r="GUD78" s="23"/>
      <c r="GUE78" s="23"/>
      <c r="GUF78" s="23"/>
      <c r="GUG78" s="23"/>
      <c r="GUH78" s="23"/>
      <c r="GUI78" s="23"/>
      <c r="GUJ78" s="23"/>
      <c r="GUK78" s="23"/>
      <c r="GUL78" s="23"/>
      <c r="GUM78" s="23"/>
      <c r="GUN78" s="23"/>
      <c r="GUO78" s="23"/>
      <c r="GUP78" s="23"/>
      <c r="GUQ78" s="23"/>
      <c r="GUR78" s="23"/>
      <c r="GUS78" s="23"/>
      <c r="GUT78" s="23"/>
      <c r="GUU78" s="23"/>
      <c r="GUV78" s="23"/>
      <c r="GUW78" s="23"/>
      <c r="GUX78" s="23"/>
      <c r="GUY78" s="23"/>
      <c r="GUZ78" s="23"/>
      <c r="GVA78" s="23"/>
      <c r="GVB78" s="23"/>
      <c r="GVC78" s="23"/>
      <c r="GVD78" s="23"/>
      <c r="GVE78" s="23"/>
      <c r="GVF78" s="23"/>
      <c r="GVG78" s="23"/>
      <c r="GVH78" s="23"/>
      <c r="GVI78" s="23"/>
      <c r="GVJ78" s="23"/>
      <c r="GVK78" s="23"/>
      <c r="GVL78" s="23"/>
      <c r="GVM78" s="23"/>
      <c r="GVN78" s="23"/>
      <c r="GVO78" s="23"/>
      <c r="GVP78" s="23"/>
      <c r="GVQ78" s="23"/>
      <c r="GVR78" s="23"/>
      <c r="GVS78" s="23"/>
      <c r="GVT78" s="23"/>
      <c r="GVU78" s="23"/>
      <c r="GVV78" s="23"/>
      <c r="GVW78" s="23"/>
      <c r="GVX78" s="23"/>
      <c r="GVY78" s="23"/>
      <c r="GVZ78" s="23"/>
      <c r="GWA78" s="23"/>
      <c r="GWB78" s="23"/>
      <c r="GWC78" s="23"/>
      <c r="GWD78" s="23"/>
      <c r="GWE78" s="23"/>
      <c r="GWF78" s="23"/>
      <c r="GWG78" s="23"/>
      <c r="GWH78" s="23"/>
      <c r="GWI78" s="23"/>
      <c r="GWJ78" s="23"/>
      <c r="GWK78" s="23"/>
      <c r="GWL78" s="23"/>
      <c r="GWM78" s="23"/>
      <c r="GWN78" s="23"/>
      <c r="GWO78" s="23"/>
      <c r="GWP78" s="23"/>
      <c r="GWQ78" s="23"/>
      <c r="GWR78" s="23"/>
      <c r="GWS78" s="23"/>
      <c r="GWT78" s="23"/>
      <c r="GWU78" s="23"/>
      <c r="GWV78" s="23"/>
      <c r="GWW78" s="23"/>
      <c r="GWX78" s="23"/>
      <c r="GWY78" s="23"/>
      <c r="GWZ78" s="23"/>
      <c r="GXA78" s="23"/>
      <c r="GXB78" s="23"/>
      <c r="GXC78" s="23"/>
      <c r="GXD78" s="23"/>
      <c r="GXE78" s="23"/>
      <c r="GXF78" s="23"/>
      <c r="GXG78" s="23"/>
      <c r="GXH78" s="23"/>
      <c r="GXI78" s="23"/>
      <c r="GXJ78" s="23"/>
      <c r="GXK78" s="23"/>
      <c r="GXL78" s="23"/>
      <c r="GXM78" s="23"/>
      <c r="GXN78" s="23"/>
      <c r="GXO78" s="23"/>
      <c r="GXP78" s="23"/>
      <c r="GXQ78" s="23"/>
      <c r="GXR78" s="23"/>
      <c r="GXS78" s="23"/>
      <c r="GXT78" s="23"/>
      <c r="GXU78" s="23"/>
      <c r="GXV78" s="23"/>
      <c r="GXW78" s="23"/>
      <c r="GXX78" s="23"/>
      <c r="GXY78" s="23"/>
      <c r="GXZ78" s="23"/>
      <c r="GYA78" s="23"/>
      <c r="GYB78" s="23"/>
      <c r="GYC78" s="23"/>
      <c r="GYD78" s="23"/>
      <c r="GYE78" s="23"/>
      <c r="GYF78" s="23"/>
      <c r="GYG78" s="23"/>
      <c r="GYH78" s="23"/>
      <c r="GYI78" s="23"/>
      <c r="GYJ78" s="23"/>
      <c r="GYK78" s="23"/>
      <c r="GYL78" s="23"/>
      <c r="GYM78" s="23"/>
      <c r="GYN78" s="23"/>
      <c r="GYO78" s="23"/>
      <c r="GYP78" s="23"/>
      <c r="GYQ78" s="23"/>
      <c r="GYR78" s="23"/>
      <c r="GYS78" s="23"/>
      <c r="GYT78" s="23"/>
      <c r="GYU78" s="23"/>
      <c r="GYV78" s="23"/>
      <c r="GYW78" s="23"/>
      <c r="GYX78" s="23"/>
      <c r="GYY78" s="23"/>
      <c r="GYZ78" s="23"/>
      <c r="GZA78" s="23"/>
      <c r="GZB78" s="23"/>
      <c r="GZC78" s="23"/>
      <c r="GZD78" s="23"/>
      <c r="GZE78" s="23"/>
      <c r="GZF78" s="23"/>
      <c r="GZG78" s="23"/>
      <c r="GZH78" s="23"/>
      <c r="GZI78" s="23"/>
      <c r="GZJ78" s="23"/>
      <c r="GZK78" s="23"/>
      <c r="GZL78" s="23"/>
      <c r="GZM78" s="23"/>
      <c r="GZN78" s="23"/>
      <c r="GZO78" s="23"/>
      <c r="GZP78" s="23"/>
      <c r="GZQ78" s="23"/>
      <c r="GZR78" s="23"/>
      <c r="GZS78" s="23"/>
      <c r="GZT78" s="23"/>
      <c r="GZU78" s="23"/>
      <c r="GZV78" s="23"/>
      <c r="GZW78" s="23"/>
      <c r="GZX78" s="23"/>
      <c r="GZY78" s="23"/>
      <c r="GZZ78" s="23"/>
      <c r="HAA78" s="23"/>
      <c r="HAB78" s="23"/>
      <c r="HAC78" s="23"/>
      <c r="HAD78" s="23"/>
      <c r="HAE78" s="23"/>
      <c r="HAF78" s="23"/>
      <c r="HAG78" s="23"/>
      <c r="HAH78" s="23"/>
      <c r="HAI78" s="23"/>
      <c r="HAJ78" s="23"/>
      <c r="HAK78" s="23"/>
      <c r="HAL78" s="23"/>
      <c r="HAM78" s="23"/>
      <c r="HAN78" s="23"/>
      <c r="HAO78" s="23"/>
      <c r="HAP78" s="23"/>
      <c r="HAQ78" s="23"/>
      <c r="HAR78" s="23"/>
      <c r="HAS78" s="23"/>
      <c r="HAT78" s="23"/>
      <c r="HAU78" s="23"/>
      <c r="HAV78" s="23"/>
      <c r="HAW78" s="23"/>
      <c r="HAX78" s="23"/>
      <c r="HAY78" s="23"/>
      <c r="HAZ78" s="23"/>
      <c r="HBA78" s="23"/>
      <c r="HBB78" s="23"/>
      <c r="HBC78" s="23"/>
      <c r="HBD78" s="23"/>
      <c r="HBE78" s="23"/>
      <c r="HBF78" s="23"/>
      <c r="HBG78" s="23"/>
      <c r="HBH78" s="23"/>
      <c r="HBI78" s="23"/>
      <c r="HBJ78" s="23"/>
      <c r="HBK78" s="23"/>
      <c r="HBL78" s="23"/>
      <c r="HBM78" s="23"/>
      <c r="HBN78" s="23"/>
      <c r="HBO78" s="23"/>
      <c r="HBP78" s="23"/>
      <c r="HBQ78" s="23"/>
      <c r="HBR78" s="23"/>
      <c r="HBS78" s="23"/>
      <c r="HBT78" s="23"/>
      <c r="HBU78" s="23"/>
      <c r="HBV78" s="23"/>
      <c r="HBW78" s="23"/>
      <c r="HBX78" s="23"/>
      <c r="HBY78" s="23"/>
      <c r="HBZ78" s="23"/>
      <c r="HCA78" s="23"/>
      <c r="HCB78" s="23"/>
      <c r="HCC78" s="23"/>
      <c r="HCD78" s="23"/>
      <c r="HCE78" s="23"/>
      <c r="HCF78" s="23"/>
      <c r="HCG78" s="23"/>
      <c r="HCH78" s="23"/>
      <c r="HCI78" s="23"/>
      <c r="HCJ78" s="23"/>
      <c r="HCK78" s="23"/>
      <c r="HCL78" s="23"/>
      <c r="HCM78" s="23"/>
      <c r="HCN78" s="23"/>
      <c r="HCO78" s="23"/>
      <c r="HCP78" s="23"/>
      <c r="HCQ78" s="23"/>
      <c r="HCR78" s="23"/>
      <c r="HCS78" s="23"/>
      <c r="HCT78" s="23"/>
      <c r="HCU78" s="23"/>
      <c r="HCV78" s="23"/>
      <c r="HCW78" s="23"/>
      <c r="HCX78" s="23"/>
      <c r="HCY78" s="23"/>
      <c r="HCZ78" s="23"/>
      <c r="HDA78" s="23"/>
      <c r="HDB78" s="23"/>
      <c r="HDC78" s="23"/>
      <c r="HDD78" s="23"/>
      <c r="HDE78" s="23"/>
      <c r="HDF78" s="23"/>
      <c r="HDG78" s="23"/>
      <c r="HDH78" s="23"/>
      <c r="HDI78" s="23"/>
      <c r="HDJ78" s="23"/>
      <c r="HDK78" s="23"/>
      <c r="HDL78" s="23"/>
      <c r="HDM78" s="23"/>
      <c r="HDN78" s="23"/>
      <c r="HDO78" s="23"/>
      <c r="HDP78" s="23"/>
      <c r="HDQ78" s="23"/>
      <c r="HDR78" s="23"/>
      <c r="HDS78" s="23"/>
      <c r="HDT78" s="23"/>
      <c r="HDU78" s="23"/>
      <c r="HDV78" s="23"/>
      <c r="HDW78" s="23"/>
      <c r="HDX78" s="23"/>
      <c r="HDY78" s="23"/>
      <c r="HDZ78" s="23"/>
      <c r="HEA78" s="23"/>
      <c r="HEB78" s="23"/>
      <c r="HEC78" s="23"/>
      <c r="HED78" s="23"/>
      <c r="HEE78" s="23"/>
      <c r="HEF78" s="23"/>
      <c r="HEG78" s="23"/>
      <c r="HEH78" s="23"/>
      <c r="HEI78" s="23"/>
      <c r="HEJ78" s="23"/>
      <c r="HEK78" s="23"/>
      <c r="HEL78" s="23"/>
      <c r="HEM78" s="23"/>
      <c r="HEN78" s="23"/>
      <c r="HEO78" s="23"/>
      <c r="HEP78" s="23"/>
      <c r="HEQ78" s="23"/>
      <c r="HER78" s="23"/>
      <c r="HES78" s="23"/>
      <c r="HET78" s="23"/>
      <c r="HEU78" s="23"/>
      <c r="HEV78" s="23"/>
      <c r="HEW78" s="23"/>
      <c r="HEX78" s="23"/>
      <c r="HEY78" s="23"/>
      <c r="HEZ78" s="23"/>
      <c r="HFA78" s="23"/>
      <c r="HFB78" s="23"/>
      <c r="HFC78" s="23"/>
      <c r="HFD78" s="23"/>
      <c r="HFE78" s="23"/>
      <c r="HFF78" s="23"/>
      <c r="HFG78" s="23"/>
      <c r="HFH78" s="23"/>
      <c r="HFI78" s="23"/>
      <c r="HFJ78" s="23"/>
      <c r="HFK78" s="23"/>
      <c r="HFL78" s="23"/>
      <c r="HFM78" s="23"/>
      <c r="HFN78" s="23"/>
      <c r="HFO78" s="23"/>
      <c r="HFP78" s="23"/>
      <c r="HFQ78" s="23"/>
      <c r="HFR78" s="23"/>
      <c r="HFS78" s="23"/>
      <c r="HFT78" s="23"/>
      <c r="HFU78" s="23"/>
      <c r="HFV78" s="23"/>
      <c r="HFW78" s="23"/>
      <c r="HFX78" s="23"/>
      <c r="HFY78" s="23"/>
      <c r="HFZ78" s="23"/>
      <c r="HGA78" s="23"/>
      <c r="HGB78" s="23"/>
      <c r="HGC78" s="23"/>
      <c r="HGD78" s="23"/>
      <c r="HGE78" s="23"/>
      <c r="HGF78" s="23"/>
      <c r="HGG78" s="23"/>
      <c r="HGH78" s="23"/>
      <c r="HGI78" s="23"/>
      <c r="HGJ78" s="23"/>
      <c r="HGK78" s="23"/>
      <c r="HGL78" s="23"/>
      <c r="HGM78" s="23"/>
      <c r="HGN78" s="23"/>
      <c r="HGO78" s="23"/>
      <c r="HGP78" s="23"/>
      <c r="HGQ78" s="23"/>
      <c r="HGR78" s="23"/>
      <c r="HGS78" s="23"/>
      <c r="HGT78" s="23"/>
      <c r="HGU78" s="23"/>
      <c r="HGV78" s="23"/>
      <c r="HGW78" s="23"/>
      <c r="HGX78" s="23"/>
      <c r="HGY78" s="23"/>
      <c r="HGZ78" s="23"/>
      <c r="HHA78" s="23"/>
      <c r="HHB78" s="23"/>
      <c r="HHC78" s="23"/>
      <c r="HHD78" s="23"/>
      <c r="HHE78" s="23"/>
      <c r="HHF78" s="23"/>
      <c r="HHG78" s="23"/>
      <c r="HHH78" s="23"/>
      <c r="HHI78" s="23"/>
      <c r="HHJ78" s="23"/>
      <c r="HHK78" s="23"/>
      <c r="HHL78" s="23"/>
      <c r="HHM78" s="23"/>
      <c r="HHN78" s="23"/>
      <c r="HHO78" s="23"/>
      <c r="HHP78" s="23"/>
      <c r="HHQ78" s="23"/>
      <c r="HHR78" s="23"/>
      <c r="HHS78" s="23"/>
      <c r="HHT78" s="23"/>
      <c r="HHU78" s="23"/>
      <c r="HHV78" s="23"/>
      <c r="HHW78" s="23"/>
      <c r="HHX78" s="23"/>
      <c r="HHY78" s="23"/>
      <c r="HHZ78" s="23"/>
      <c r="HIA78" s="23"/>
      <c r="HIB78" s="23"/>
      <c r="HIC78" s="23"/>
      <c r="HID78" s="23"/>
      <c r="HIE78" s="23"/>
      <c r="HIF78" s="23"/>
      <c r="HIG78" s="23"/>
      <c r="HIH78" s="23"/>
      <c r="HII78" s="23"/>
      <c r="HIJ78" s="23"/>
      <c r="HIK78" s="23"/>
      <c r="HIL78" s="23"/>
      <c r="HIM78" s="23"/>
      <c r="HIN78" s="23"/>
      <c r="HIO78" s="23"/>
      <c r="HIP78" s="23"/>
      <c r="HIQ78" s="23"/>
      <c r="HIR78" s="23"/>
      <c r="HIS78" s="23"/>
      <c r="HIT78" s="23"/>
      <c r="HIU78" s="23"/>
      <c r="HIV78" s="23"/>
      <c r="HIW78" s="23"/>
      <c r="HIX78" s="23"/>
      <c r="HIY78" s="23"/>
      <c r="HIZ78" s="23"/>
      <c r="HJA78" s="23"/>
      <c r="HJB78" s="23"/>
      <c r="HJC78" s="23"/>
      <c r="HJD78" s="23"/>
      <c r="HJE78" s="23"/>
      <c r="HJF78" s="23"/>
      <c r="HJG78" s="23"/>
      <c r="HJH78" s="23"/>
      <c r="HJI78" s="23"/>
      <c r="HJJ78" s="23"/>
      <c r="HJK78" s="23"/>
      <c r="HJL78" s="23"/>
      <c r="HJM78" s="23"/>
      <c r="HJN78" s="23"/>
      <c r="HJO78" s="23"/>
      <c r="HJP78" s="23"/>
      <c r="HJQ78" s="23"/>
      <c r="HJR78" s="23"/>
      <c r="HJS78" s="23"/>
      <c r="HJT78" s="23"/>
      <c r="HJU78" s="23"/>
      <c r="HJV78" s="23"/>
      <c r="HJW78" s="23"/>
      <c r="HJX78" s="23"/>
      <c r="HJY78" s="23"/>
      <c r="HJZ78" s="23"/>
      <c r="HKA78" s="23"/>
      <c r="HKB78" s="23"/>
      <c r="HKC78" s="23"/>
      <c r="HKD78" s="23"/>
      <c r="HKE78" s="23"/>
      <c r="HKF78" s="23"/>
      <c r="HKG78" s="23"/>
      <c r="HKH78" s="23"/>
      <c r="HKI78" s="23"/>
      <c r="HKJ78" s="23"/>
      <c r="HKK78" s="23"/>
      <c r="HKL78" s="23"/>
      <c r="HKM78" s="23"/>
      <c r="HKN78" s="23"/>
      <c r="HKO78" s="23"/>
      <c r="HKP78" s="23"/>
      <c r="HKQ78" s="23"/>
      <c r="HKR78" s="23"/>
      <c r="HKS78" s="23"/>
      <c r="HKT78" s="23"/>
      <c r="HKU78" s="23"/>
      <c r="HKV78" s="23"/>
      <c r="HKW78" s="23"/>
      <c r="HKX78" s="23"/>
      <c r="HKY78" s="23"/>
      <c r="HKZ78" s="23"/>
      <c r="HLA78" s="23"/>
      <c r="HLB78" s="23"/>
      <c r="HLC78" s="23"/>
      <c r="HLD78" s="23"/>
      <c r="HLE78" s="23"/>
      <c r="HLF78" s="23"/>
      <c r="HLG78" s="23"/>
      <c r="HLH78" s="23"/>
      <c r="HLI78" s="23"/>
      <c r="HLJ78" s="23"/>
      <c r="HLK78" s="23"/>
      <c r="HLL78" s="23"/>
      <c r="HLM78" s="23"/>
      <c r="HLN78" s="23"/>
      <c r="HLO78" s="23"/>
      <c r="HLP78" s="23"/>
      <c r="HLQ78" s="23"/>
      <c r="HLR78" s="23"/>
      <c r="HLS78" s="23"/>
      <c r="HLT78" s="23"/>
      <c r="HLU78" s="23"/>
      <c r="HLV78" s="23"/>
      <c r="HLW78" s="23"/>
      <c r="HLX78" s="23"/>
      <c r="HLY78" s="23"/>
      <c r="HLZ78" s="23"/>
      <c r="HMA78" s="23"/>
      <c r="HMB78" s="23"/>
      <c r="HMC78" s="23"/>
      <c r="HMD78" s="23"/>
      <c r="HME78" s="23"/>
      <c r="HMF78" s="23"/>
      <c r="HMG78" s="23"/>
      <c r="HMH78" s="23"/>
      <c r="HMI78" s="23"/>
      <c r="HMJ78" s="23"/>
      <c r="HMK78" s="23"/>
      <c r="HML78" s="23"/>
      <c r="HMM78" s="23"/>
      <c r="HMN78" s="23"/>
      <c r="HMO78" s="23"/>
      <c r="HMP78" s="23"/>
      <c r="HMQ78" s="23"/>
      <c r="HMR78" s="23"/>
      <c r="HMS78" s="23"/>
      <c r="HMT78" s="23"/>
      <c r="HMU78" s="23"/>
      <c r="HMV78" s="23"/>
      <c r="HMW78" s="23"/>
      <c r="HMX78" s="23"/>
      <c r="HMY78" s="23"/>
      <c r="HMZ78" s="23"/>
      <c r="HNA78" s="23"/>
      <c r="HNB78" s="23"/>
      <c r="HNC78" s="23"/>
      <c r="HND78" s="23"/>
      <c r="HNE78" s="23"/>
      <c r="HNF78" s="23"/>
      <c r="HNG78" s="23"/>
      <c r="HNH78" s="23"/>
      <c r="HNI78" s="23"/>
      <c r="HNJ78" s="23"/>
      <c r="HNK78" s="23"/>
      <c r="HNL78" s="23"/>
      <c r="HNM78" s="23"/>
      <c r="HNN78" s="23"/>
      <c r="HNO78" s="23"/>
      <c r="HNP78" s="23"/>
      <c r="HNQ78" s="23"/>
      <c r="HNR78" s="23"/>
      <c r="HNS78" s="23"/>
      <c r="HNT78" s="23"/>
      <c r="HNU78" s="23"/>
      <c r="HNV78" s="23"/>
      <c r="HNW78" s="23"/>
      <c r="HNX78" s="23"/>
      <c r="HNY78" s="23"/>
      <c r="HNZ78" s="23"/>
      <c r="HOA78" s="23"/>
      <c r="HOB78" s="23"/>
      <c r="HOC78" s="23"/>
      <c r="HOD78" s="23"/>
      <c r="HOE78" s="23"/>
      <c r="HOF78" s="23"/>
      <c r="HOG78" s="23"/>
      <c r="HOH78" s="23"/>
      <c r="HOI78" s="23"/>
      <c r="HOJ78" s="23"/>
      <c r="HOK78" s="23"/>
      <c r="HOL78" s="23"/>
      <c r="HOM78" s="23"/>
      <c r="HON78" s="23"/>
      <c r="HOO78" s="23"/>
      <c r="HOP78" s="23"/>
      <c r="HOQ78" s="23"/>
      <c r="HOR78" s="23"/>
      <c r="HOS78" s="23"/>
      <c r="HOT78" s="23"/>
      <c r="HOU78" s="23"/>
      <c r="HOV78" s="23"/>
      <c r="HOW78" s="23"/>
      <c r="HOX78" s="23"/>
      <c r="HOY78" s="23"/>
      <c r="HOZ78" s="23"/>
      <c r="HPA78" s="23"/>
      <c r="HPB78" s="23"/>
      <c r="HPC78" s="23"/>
      <c r="HPD78" s="23"/>
      <c r="HPE78" s="23"/>
      <c r="HPF78" s="23"/>
      <c r="HPG78" s="23"/>
      <c r="HPH78" s="23"/>
      <c r="HPI78" s="23"/>
      <c r="HPJ78" s="23"/>
      <c r="HPK78" s="23"/>
      <c r="HPL78" s="23"/>
      <c r="HPM78" s="23"/>
      <c r="HPN78" s="23"/>
      <c r="HPO78" s="23"/>
      <c r="HPP78" s="23"/>
      <c r="HPQ78" s="23"/>
      <c r="HPR78" s="23"/>
      <c r="HPS78" s="23"/>
      <c r="HPT78" s="23"/>
      <c r="HPU78" s="23"/>
      <c r="HPV78" s="23"/>
      <c r="HPW78" s="23"/>
      <c r="HPX78" s="23"/>
      <c r="HPY78" s="23"/>
      <c r="HPZ78" s="23"/>
      <c r="HQA78" s="23"/>
      <c r="HQB78" s="23"/>
      <c r="HQC78" s="23"/>
      <c r="HQD78" s="23"/>
      <c r="HQE78" s="23"/>
      <c r="HQF78" s="23"/>
      <c r="HQG78" s="23"/>
      <c r="HQH78" s="23"/>
      <c r="HQI78" s="23"/>
      <c r="HQJ78" s="23"/>
      <c r="HQK78" s="23"/>
      <c r="HQL78" s="23"/>
      <c r="HQM78" s="23"/>
      <c r="HQN78" s="23"/>
      <c r="HQO78" s="23"/>
      <c r="HQP78" s="23"/>
      <c r="HQQ78" s="23"/>
      <c r="HQR78" s="23"/>
      <c r="HQS78" s="23"/>
      <c r="HQT78" s="23"/>
      <c r="HQU78" s="23"/>
      <c r="HQV78" s="23"/>
      <c r="HQW78" s="23"/>
      <c r="HQX78" s="23"/>
      <c r="HQY78" s="23"/>
      <c r="HQZ78" s="23"/>
      <c r="HRA78" s="23"/>
      <c r="HRB78" s="23"/>
      <c r="HRC78" s="23"/>
      <c r="HRD78" s="23"/>
      <c r="HRE78" s="23"/>
      <c r="HRF78" s="23"/>
      <c r="HRG78" s="23"/>
      <c r="HRH78" s="23"/>
      <c r="HRI78" s="23"/>
      <c r="HRJ78" s="23"/>
      <c r="HRK78" s="23"/>
      <c r="HRL78" s="23"/>
      <c r="HRM78" s="23"/>
      <c r="HRN78" s="23"/>
      <c r="HRO78" s="23"/>
      <c r="HRP78" s="23"/>
      <c r="HRQ78" s="23"/>
      <c r="HRR78" s="23"/>
      <c r="HRS78" s="23"/>
      <c r="HRT78" s="23"/>
      <c r="HRU78" s="23"/>
      <c r="HRV78" s="23"/>
      <c r="HRW78" s="23"/>
      <c r="HRX78" s="23"/>
      <c r="HRY78" s="23"/>
      <c r="HRZ78" s="23"/>
      <c r="HSA78" s="23"/>
      <c r="HSB78" s="23"/>
      <c r="HSC78" s="23"/>
      <c r="HSD78" s="23"/>
      <c r="HSE78" s="23"/>
      <c r="HSF78" s="23"/>
      <c r="HSG78" s="23"/>
      <c r="HSH78" s="23"/>
      <c r="HSI78" s="23"/>
      <c r="HSJ78" s="23"/>
      <c r="HSK78" s="23"/>
      <c r="HSL78" s="23"/>
      <c r="HSM78" s="23"/>
      <c r="HSN78" s="23"/>
      <c r="HSO78" s="23"/>
      <c r="HSP78" s="23"/>
      <c r="HSQ78" s="23"/>
      <c r="HSR78" s="23"/>
      <c r="HSS78" s="23"/>
      <c r="HST78" s="23"/>
      <c r="HSU78" s="23"/>
      <c r="HSV78" s="23"/>
      <c r="HSW78" s="23"/>
      <c r="HSX78" s="23"/>
      <c r="HSY78" s="23"/>
      <c r="HSZ78" s="23"/>
      <c r="HTA78" s="23"/>
      <c r="HTB78" s="23"/>
      <c r="HTC78" s="23"/>
      <c r="HTD78" s="23"/>
      <c r="HTE78" s="23"/>
      <c r="HTF78" s="23"/>
      <c r="HTG78" s="23"/>
      <c r="HTH78" s="23"/>
      <c r="HTI78" s="23"/>
      <c r="HTJ78" s="23"/>
      <c r="HTK78" s="23"/>
      <c r="HTL78" s="23"/>
      <c r="HTM78" s="23"/>
      <c r="HTN78" s="23"/>
      <c r="HTO78" s="23"/>
      <c r="HTP78" s="23"/>
      <c r="HTQ78" s="23"/>
      <c r="HTR78" s="23"/>
      <c r="HTS78" s="23"/>
      <c r="HTT78" s="23"/>
      <c r="HTU78" s="23"/>
      <c r="HTV78" s="23"/>
      <c r="HTW78" s="23"/>
      <c r="HTX78" s="23"/>
      <c r="HTY78" s="23"/>
      <c r="HTZ78" s="23"/>
      <c r="HUA78" s="23"/>
      <c r="HUB78" s="23"/>
      <c r="HUC78" s="23"/>
      <c r="HUD78" s="23"/>
      <c r="HUE78" s="23"/>
      <c r="HUF78" s="23"/>
      <c r="HUG78" s="23"/>
      <c r="HUH78" s="23"/>
      <c r="HUI78" s="23"/>
      <c r="HUJ78" s="23"/>
      <c r="HUK78" s="23"/>
      <c r="HUL78" s="23"/>
      <c r="HUM78" s="23"/>
      <c r="HUN78" s="23"/>
      <c r="HUO78" s="23"/>
      <c r="HUP78" s="23"/>
      <c r="HUQ78" s="23"/>
      <c r="HUR78" s="23"/>
      <c r="HUS78" s="23"/>
      <c r="HUT78" s="23"/>
      <c r="HUU78" s="23"/>
      <c r="HUV78" s="23"/>
      <c r="HUW78" s="23"/>
      <c r="HUX78" s="23"/>
      <c r="HUY78" s="23"/>
      <c r="HUZ78" s="23"/>
      <c r="HVA78" s="23"/>
      <c r="HVB78" s="23"/>
      <c r="HVC78" s="23"/>
      <c r="HVD78" s="23"/>
      <c r="HVE78" s="23"/>
      <c r="HVF78" s="23"/>
      <c r="HVG78" s="23"/>
      <c r="HVH78" s="23"/>
      <c r="HVI78" s="23"/>
      <c r="HVJ78" s="23"/>
      <c r="HVK78" s="23"/>
      <c r="HVL78" s="23"/>
      <c r="HVM78" s="23"/>
      <c r="HVN78" s="23"/>
      <c r="HVO78" s="23"/>
      <c r="HVP78" s="23"/>
      <c r="HVQ78" s="23"/>
      <c r="HVR78" s="23"/>
      <c r="HVS78" s="23"/>
      <c r="HVT78" s="23"/>
      <c r="HVU78" s="23"/>
      <c r="HVV78" s="23"/>
      <c r="HVW78" s="23"/>
      <c r="HVX78" s="23"/>
      <c r="HVY78" s="23"/>
      <c r="HVZ78" s="23"/>
      <c r="HWA78" s="23"/>
      <c r="HWB78" s="23"/>
      <c r="HWC78" s="23"/>
      <c r="HWD78" s="23"/>
      <c r="HWE78" s="23"/>
      <c r="HWF78" s="23"/>
      <c r="HWG78" s="23"/>
      <c r="HWH78" s="23"/>
      <c r="HWI78" s="23"/>
      <c r="HWJ78" s="23"/>
      <c r="HWK78" s="23"/>
      <c r="HWL78" s="23"/>
      <c r="HWM78" s="23"/>
      <c r="HWN78" s="23"/>
      <c r="HWO78" s="23"/>
      <c r="HWP78" s="23"/>
      <c r="HWQ78" s="23"/>
      <c r="HWR78" s="23"/>
      <c r="HWS78" s="23"/>
      <c r="HWT78" s="23"/>
      <c r="HWU78" s="23"/>
      <c r="HWV78" s="23"/>
      <c r="HWW78" s="23"/>
      <c r="HWX78" s="23"/>
      <c r="HWY78" s="23"/>
      <c r="HWZ78" s="23"/>
      <c r="HXA78" s="23"/>
      <c r="HXB78" s="23"/>
      <c r="HXC78" s="23"/>
      <c r="HXD78" s="23"/>
      <c r="HXE78" s="23"/>
      <c r="HXF78" s="23"/>
      <c r="HXG78" s="23"/>
      <c r="HXH78" s="23"/>
      <c r="HXI78" s="23"/>
      <c r="HXJ78" s="23"/>
      <c r="HXK78" s="23"/>
      <c r="HXL78" s="23"/>
      <c r="HXM78" s="23"/>
      <c r="HXN78" s="23"/>
      <c r="HXO78" s="23"/>
      <c r="HXP78" s="23"/>
      <c r="HXQ78" s="23"/>
      <c r="HXR78" s="23"/>
      <c r="HXS78" s="23"/>
      <c r="HXT78" s="23"/>
      <c r="HXU78" s="23"/>
      <c r="HXV78" s="23"/>
      <c r="HXW78" s="23"/>
      <c r="HXX78" s="23"/>
      <c r="HXY78" s="23"/>
      <c r="HXZ78" s="23"/>
      <c r="HYA78" s="23"/>
      <c r="HYB78" s="23"/>
      <c r="HYC78" s="23"/>
      <c r="HYD78" s="23"/>
      <c r="HYE78" s="23"/>
      <c r="HYF78" s="23"/>
      <c r="HYG78" s="23"/>
      <c r="HYH78" s="23"/>
      <c r="HYI78" s="23"/>
      <c r="HYJ78" s="23"/>
      <c r="HYK78" s="23"/>
      <c r="HYL78" s="23"/>
      <c r="HYM78" s="23"/>
      <c r="HYN78" s="23"/>
      <c r="HYO78" s="23"/>
      <c r="HYP78" s="23"/>
      <c r="HYQ78" s="23"/>
      <c r="HYR78" s="23"/>
      <c r="HYS78" s="23"/>
      <c r="HYT78" s="23"/>
      <c r="HYU78" s="23"/>
      <c r="HYV78" s="23"/>
      <c r="HYW78" s="23"/>
      <c r="HYX78" s="23"/>
      <c r="HYY78" s="23"/>
      <c r="HYZ78" s="23"/>
      <c r="HZA78" s="23"/>
      <c r="HZB78" s="23"/>
      <c r="HZC78" s="23"/>
      <c r="HZD78" s="23"/>
      <c r="HZE78" s="23"/>
      <c r="HZF78" s="23"/>
      <c r="HZG78" s="23"/>
      <c r="HZH78" s="23"/>
      <c r="HZI78" s="23"/>
      <c r="HZJ78" s="23"/>
      <c r="HZK78" s="23"/>
      <c r="HZL78" s="23"/>
      <c r="HZM78" s="23"/>
      <c r="HZN78" s="23"/>
      <c r="HZO78" s="23"/>
      <c r="HZP78" s="23"/>
      <c r="HZQ78" s="23"/>
      <c r="HZR78" s="23"/>
      <c r="HZS78" s="23"/>
      <c r="HZT78" s="23"/>
      <c r="HZU78" s="23"/>
      <c r="HZV78" s="23"/>
      <c r="HZW78" s="23"/>
      <c r="HZX78" s="23"/>
      <c r="HZY78" s="23"/>
      <c r="HZZ78" s="23"/>
      <c r="IAA78" s="23"/>
      <c r="IAB78" s="23"/>
      <c r="IAC78" s="23"/>
      <c r="IAD78" s="23"/>
      <c r="IAE78" s="23"/>
      <c r="IAF78" s="23"/>
      <c r="IAG78" s="23"/>
      <c r="IAH78" s="23"/>
      <c r="IAI78" s="23"/>
      <c r="IAJ78" s="23"/>
      <c r="IAK78" s="23"/>
      <c r="IAL78" s="23"/>
      <c r="IAM78" s="23"/>
      <c r="IAN78" s="23"/>
      <c r="IAO78" s="23"/>
      <c r="IAP78" s="23"/>
      <c r="IAQ78" s="23"/>
      <c r="IAR78" s="23"/>
      <c r="IAS78" s="23"/>
      <c r="IAT78" s="23"/>
      <c r="IAU78" s="23"/>
      <c r="IAV78" s="23"/>
      <c r="IAW78" s="23"/>
      <c r="IAX78" s="23"/>
      <c r="IAY78" s="23"/>
      <c r="IAZ78" s="23"/>
      <c r="IBA78" s="23"/>
      <c r="IBB78" s="23"/>
      <c r="IBC78" s="23"/>
      <c r="IBD78" s="23"/>
      <c r="IBE78" s="23"/>
      <c r="IBF78" s="23"/>
      <c r="IBG78" s="23"/>
      <c r="IBH78" s="23"/>
      <c r="IBI78" s="23"/>
      <c r="IBJ78" s="23"/>
      <c r="IBK78" s="23"/>
      <c r="IBL78" s="23"/>
      <c r="IBM78" s="23"/>
      <c r="IBN78" s="23"/>
      <c r="IBO78" s="23"/>
      <c r="IBP78" s="23"/>
      <c r="IBQ78" s="23"/>
      <c r="IBR78" s="23"/>
      <c r="IBS78" s="23"/>
      <c r="IBT78" s="23"/>
      <c r="IBU78" s="23"/>
      <c r="IBV78" s="23"/>
      <c r="IBW78" s="23"/>
      <c r="IBX78" s="23"/>
      <c r="IBY78" s="23"/>
      <c r="IBZ78" s="23"/>
      <c r="ICA78" s="23"/>
      <c r="ICB78" s="23"/>
      <c r="ICC78" s="23"/>
      <c r="ICD78" s="23"/>
      <c r="ICE78" s="23"/>
      <c r="ICF78" s="23"/>
      <c r="ICG78" s="23"/>
      <c r="ICH78" s="23"/>
      <c r="ICI78" s="23"/>
      <c r="ICJ78" s="23"/>
      <c r="ICK78" s="23"/>
      <c r="ICL78" s="23"/>
      <c r="ICM78" s="23"/>
      <c r="ICN78" s="23"/>
      <c r="ICO78" s="23"/>
      <c r="ICP78" s="23"/>
      <c r="ICQ78" s="23"/>
      <c r="ICR78" s="23"/>
      <c r="ICS78" s="23"/>
      <c r="ICT78" s="23"/>
      <c r="ICU78" s="23"/>
      <c r="ICV78" s="23"/>
      <c r="ICW78" s="23"/>
      <c r="ICX78" s="23"/>
      <c r="ICY78" s="23"/>
      <c r="ICZ78" s="23"/>
      <c r="IDA78" s="23"/>
      <c r="IDB78" s="23"/>
      <c r="IDC78" s="23"/>
      <c r="IDD78" s="23"/>
      <c r="IDE78" s="23"/>
      <c r="IDF78" s="23"/>
      <c r="IDG78" s="23"/>
      <c r="IDH78" s="23"/>
      <c r="IDI78" s="23"/>
      <c r="IDJ78" s="23"/>
      <c r="IDK78" s="23"/>
      <c r="IDL78" s="23"/>
      <c r="IDM78" s="23"/>
      <c r="IDN78" s="23"/>
      <c r="IDO78" s="23"/>
      <c r="IDP78" s="23"/>
      <c r="IDQ78" s="23"/>
      <c r="IDR78" s="23"/>
      <c r="IDS78" s="23"/>
      <c r="IDT78" s="23"/>
      <c r="IDU78" s="23"/>
      <c r="IDV78" s="23"/>
      <c r="IDW78" s="23"/>
      <c r="IDX78" s="23"/>
      <c r="IDY78" s="23"/>
      <c r="IDZ78" s="23"/>
      <c r="IEA78" s="23"/>
      <c r="IEB78" s="23"/>
      <c r="IEC78" s="23"/>
      <c r="IED78" s="23"/>
      <c r="IEE78" s="23"/>
      <c r="IEF78" s="23"/>
      <c r="IEG78" s="23"/>
      <c r="IEH78" s="23"/>
      <c r="IEI78" s="23"/>
      <c r="IEJ78" s="23"/>
      <c r="IEK78" s="23"/>
      <c r="IEL78" s="23"/>
      <c r="IEM78" s="23"/>
      <c r="IEN78" s="23"/>
      <c r="IEO78" s="23"/>
      <c r="IEP78" s="23"/>
      <c r="IEQ78" s="23"/>
      <c r="IER78" s="23"/>
      <c r="IES78" s="23"/>
      <c r="IET78" s="23"/>
      <c r="IEU78" s="23"/>
      <c r="IEV78" s="23"/>
      <c r="IEW78" s="23"/>
      <c r="IEX78" s="23"/>
      <c r="IEY78" s="23"/>
      <c r="IEZ78" s="23"/>
      <c r="IFA78" s="23"/>
      <c r="IFB78" s="23"/>
      <c r="IFC78" s="23"/>
      <c r="IFD78" s="23"/>
      <c r="IFE78" s="23"/>
      <c r="IFF78" s="23"/>
      <c r="IFG78" s="23"/>
      <c r="IFH78" s="23"/>
      <c r="IFI78" s="23"/>
      <c r="IFJ78" s="23"/>
      <c r="IFK78" s="23"/>
      <c r="IFL78" s="23"/>
      <c r="IFM78" s="23"/>
      <c r="IFN78" s="23"/>
      <c r="IFO78" s="23"/>
      <c r="IFP78" s="23"/>
      <c r="IFQ78" s="23"/>
      <c r="IFR78" s="23"/>
      <c r="IFS78" s="23"/>
      <c r="IFT78" s="23"/>
      <c r="IFU78" s="23"/>
      <c r="IFV78" s="23"/>
      <c r="IFW78" s="23"/>
      <c r="IFX78" s="23"/>
      <c r="IFY78" s="23"/>
      <c r="IFZ78" s="23"/>
      <c r="IGA78" s="23"/>
      <c r="IGB78" s="23"/>
      <c r="IGC78" s="23"/>
      <c r="IGD78" s="23"/>
      <c r="IGE78" s="23"/>
      <c r="IGF78" s="23"/>
      <c r="IGG78" s="23"/>
      <c r="IGH78" s="23"/>
      <c r="IGI78" s="23"/>
      <c r="IGJ78" s="23"/>
      <c r="IGK78" s="23"/>
      <c r="IGL78" s="23"/>
      <c r="IGM78" s="23"/>
      <c r="IGN78" s="23"/>
      <c r="IGO78" s="23"/>
      <c r="IGP78" s="23"/>
      <c r="IGQ78" s="23"/>
      <c r="IGR78" s="23"/>
      <c r="IGS78" s="23"/>
      <c r="IGT78" s="23"/>
      <c r="IGU78" s="23"/>
      <c r="IGV78" s="23"/>
      <c r="IGW78" s="23"/>
      <c r="IGX78" s="23"/>
      <c r="IGY78" s="23"/>
      <c r="IGZ78" s="23"/>
      <c r="IHA78" s="23"/>
      <c r="IHB78" s="23"/>
      <c r="IHC78" s="23"/>
      <c r="IHD78" s="23"/>
      <c r="IHE78" s="23"/>
      <c r="IHF78" s="23"/>
      <c r="IHG78" s="23"/>
      <c r="IHH78" s="23"/>
      <c r="IHI78" s="23"/>
      <c r="IHJ78" s="23"/>
      <c r="IHK78" s="23"/>
      <c r="IHL78" s="23"/>
      <c r="IHM78" s="23"/>
      <c r="IHN78" s="23"/>
      <c r="IHO78" s="23"/>
      <c r="IHP78" s="23"/>
      <c r="IHQ78" s="23"/>
      <c r="IHR78" s="23"/>
      <c r="IHS78" s="23"/>
      <c r="IHT78" s="23"/>
      <c r="IHU78" s="23"/>
      <c r="IHV78" s="23"/>
      <c r="IHW78" s="23"/>
      <c r="IHX78" s="23"/>
      <c r="IHY78" s="23"/>
      <c r="IHZ78" s="23"/>
      <c r="IIA78" s="23"/>
      <c r="IIB78" s="23"/>
      <c r="IIC78" s="23"/>
      <c r="IID78" s="23"/>
      <c r="IIE78" s="23"/>
      <c r="IIF78" s="23"/>
      <c r="IIG78" s="23"/>
      <c r="IIH78" s="23"/>
      <c r="III78" s="23"/>
      <c r="IIJ78" s="23"/>
      <c r="IIK78" s="23"/>
      <c r="IIL78" s="23"/>
      <c r="IIM78" s="23"/>
      <c r="IIN78" s="23"/>
      <c r="IIO78" s="23"/>
      <c r="IIP78" s="23"/>
      <c r="IIQ78" s="23"/>
      <c r="IIR78" s="23"/>
      <c r="IIS78" s="23"/>
      <c r="IIT78" s="23"/>
      <c r="IIU78" s="23"/>
      <c r="IIV78" s="23"/>
      <c r="IIW78" s="23"/>
      <c r="IIX78" s="23"/>
      <c r="IIY78" s="23"/>
      <c r="IIZ78" s="23"/>
      <c r="IJA78" s="23"/>
      <c r="IJB78" s="23"/>
      <c r="IJC78" s="23"/>
      <c r="IJD78" s="23"/>
      <c r="IJE78" s="23"/>
      <c r="IJF78" s="23"/>
      <c r="IJG78" s="23"/>
      <c r="IJH78" s="23"/>
      <c r="IJI78" s="23"/>
      <c r="IJJ78" s="23"/>
      <c r="IJK78" s="23"/>
      <c r="IJL78" s="23"/>
      <c r="IJM78" s="23"/>
      <c r="IJN78" s="23"/>
      <c r="IJO78" s="23"/>
      <c r="IJP78" s="23"/>
      <c r="IJQ78" s="23"/>
      <c r="IJR78" s="23"/>
      <c r="IJS78" s="23"/>
      <c r="IJT78" s="23"/>
      <c r="IJU78" s="23"/>
      <c r="IJV78" s="23"/>
      <c r="IJW78" s="23"/>
      <c r="IJX78" s="23"/>
      <c r="IJY78" s="23"/>
      <c r="IJZ78" s="23"/>
      <c r="IKA78" s="23"/>
      <c r="IKB78" s="23"/>
      <c r="IKC78" s="23"/>
      <c r="IKD78" s="23"/>
      <c r="IKE78" s="23"/>
      <c r="IKF78" s="23"/>
      <c r="IKG78" s="23"/>
      <c r="IKH78" s="23"/>
      <c r="IKI78" s="23"/>
      <c r="IKJ78" s="23"/>
      <c r="IKK78" s="23"/>
      <c r="IKL78" s="23"/>
      <c r="IKM78" s="23"/>
      <c r="IKN78" s="23"/>
      <c r="IKO78" s="23"/>
      <c r="IKP78" s="23"/>
      <c r="IKQ78" s="23"/>
      <c r="IKR78" s="23"/>
      <c r="IKS78" s="23"/>
      <c r="IKT78" s="23"/>
      <c r="IKU78" s="23"/>
      <c r="IKV78" s="23"/>
      <c r="IKW78" s="23"/>
      <c r="IKX78" s="23"/>
      <c r="IKY78" s="23"/>
      <c r="IKZ78" s="23"/>
      <c r="ILA78" s="23"/>
      <c r="ILB78" s="23"/>
      <c r="ILC78" s="23"/>
      <c r="ILD78" s="23"/>
      <c r="ILE78" s="23"/>
      <c r="ILF78" s="23"/>
      <c r="ILG78" s="23"/>
      <c r="ILH78" s="23"/>
      <c r="ILI78" s="23"/>
      <c r="ILJ78" s="23"/>
      <c r="ILK78" s="23"/>
      <c r="ILL78" s="23"/>
      <c r="ILM78" s="23"/>
      <c r="ILN78" s="23"/>
      <c r="ILO78" s="23"/>
      <c r="ILP78" s="23"/>
      <c r="ILQ78" s="23"/>
      <c r="ILR78" s="23"/>
      <c r="ILS78" s="23"/>
      <c r="ILT78" s="23"/>
      <c r="ILU78" s="23"/>
      <c r="ILV78" s="23"/>
      <c r="ILW78" s="23"/>
      <c r="ILX78" s="23"/>
      <c r="ILY78" s="23"/>
      <c r="ILZ78" s="23"/>
      <c r="IMA78" s="23"/>
      <c r="IMB78" s="23"/>
      <c r="IMC78" s="23"/>
      <c r="IMD78" s="23"/>
      <c r="IME78" s="23"/>
      <c r="IMF78" s="23"/>
      <c r="IMG78" s="23"/>
      <c r="IMH78" s="23"/>
      <c r="IMI78" s="23"/>
      <c r="IMJ78" s="23"/>
      <c r="IMK78" s="23"/>
      <c r="IML78" s="23"/>
      <c r="IMM78" s="23"/>
      <c r="IMN78" s="23"/>
      <c r="IMO78" s="23"/>
      <c r="IMP78" s="23"/>
      <c r="IMQ78" s="23"/>
      <c r="IMR78" s="23"/>
      <c r="IMS78" s="23"/>
      <c r="IMT78" s="23"/>
      <c r="IMU78" s="23"/>
      <c r="IMV78" s="23"/>
      <c r="IMW78" s="23"/>
      <c r="IMX78" s="23"/>
      <c r="IMY78" s="23"/>
      <c r="IMZ78" s="23"/>
      <c r="INA78" s="23"/>
      <c r="INB78" s="23"/>
      <c r="INC78" s="23"/>
      <c r="IND78" s="23"/>
      <c r="INE78" s="23"/>
      <c r="INF78" s="23"/>
      <c r="ING78" s="23"/>
      <c r="INH78" s="23"/>
      <c r="INI78" s="23"/>
      <c r="INJ78" s="23"/>
      <c r="INK78" s="23"/>
      <c r="INL78" s="23"/>
      <c r="INM78" s="23"/>
      <c r="INN78" s="23"/>
      <c r="INO78" s="23"/>
      <c r="INP78" s="23"/>
      <c r="INQ78" s="23"/>
      <c r="INR78" s="23"/>
      <c r="INS78" s="23"/>
      <c r="INT78" s="23"/>
      <c r="INU78" s="23"/>
      <c r="INV78" s="23"/>
      <c r="INW78" s="23"/>
      <c r="INX78" s="23"/>
      <c r="INY78" s="23"/>
      <c r="INZ78" s="23"/>
      <c r="IOA78" s="23"/>
      <c r="IOB78" s="23"/>
      <c r="IOC78" s="23"/>
      <c r="IOD78" s="23"/>
      <c r="IOE78" s="23"/>
      <c r="IOF78" s="23"/>
      <c r="IOG78" s="23"/>
      <c r="IOH78" s="23"/>
      <c r="IOI78" s="23"/>
      <c r="IOJ78" s="23"/>
      <c r="IOK78" s="23"/>
      <c r="IOL78" s="23"/>
      <c r="IOM78" s="23"/>
      <c r="ION78" s="23"/>
      <c r="IOO78" s="23"/>
      <c r="IOP78" s="23"/>
      <c r="IOQ78" s="23"/>
      <c r="IOR78" s="23"/>
      <c r="IOS78" s="23"/>
      <c r="IOT78" s="23"/>
      <c r="IOU78" s="23"/>
      <c r="IOV78" s="23"/>
      <c r="IOW78" s="23"/>
      <c r="IOX78" s="23"/>
      <c r="IOY78" s="23"/>
      <c r="IOZ78" s="23"/>
      <c r="IPA78" s="23"/>
      <c r="IPB78" s="23"/>
      <c r="IPC78" s="23"/>
      <c r="IPD78" s="23"/>
      <c r="IPE78" s="23"/>
      <c r="IPF78" s="23"/>
      <c r="IPG78" s="23"/>
      <c r="IPH78" s="23"/>
      <c r="IPI78" s="23"/>
      <c r="IPJ78" s="23"/>
      <c r="IPK78" s="23"/>
      <c r="IPL78" s="23"/>
      <c r="IPM78" s="23"/>
      <c r="IPN78" s="23"/>
      <c r="IPO78" s="23"/>
      <c r="IPP78" s="23"/>
      <c r="IPQ78" s="23"/>
      <c r="IPR78" s="23"/>
      <c r="IPS78" s="23"/>
      <c r="IPT78" s="23"/>
      <c r="IPU78" s="23"/>
      <c r="IPV78" s="23"/>
      <c r="IPW78" s="23"/>
      <c r="IPX78" s="23"/>
      <c r="IPY78" s="23"/>
      <c r="IPZ78" s="23"/>
      <c r="IQA78" s="23"/>
      <c r="IQB78" s="23"/>
      <c r="IQC78" s="23"/>
      <c r="IQD78" s="23"/>
      <c r="IQE78" s="23"/>
      <c r="IQF78" s="23"/>
      <c r="IQG78" s="23"/>
      <c r="IQH78" s="23"/>
      <c r="IQI78" s="23"/>
      <c r="IQJ78" s="23"/>
      <c r="IQK78" s="23"/>
      <c r="IQL78" s="23"/>
      <c r="IQM78" s="23"/>
      <c r="IQN78" s="23"/>
      <c r="IQO78" s="23"/>
      <c r="IQP78" s="23"/>
      <c r="IQQ78" s="23"/>
      <c r="IQR78" s="23"/>
      <c r="IQS78" s="23"/>
      <c r="IQT78" s="23"/>
      <c r="IQU78" s="23"/>
      <c r="IQV78" s="23"/>
      <c r="IQW78" s="23"/>
      <c r="IQX78" s="23"/>
      <c r="IQY78" s="23"/>
      <c r="IQZ78" s="23"/>
      <c r="IRA78" s="23"/>
      <c r="IRB78" s="23"/>
      <c r="IRC78" s="23"/>
      <c r="IRD78" s="23"/>
      <c r="IRE78" s="23"/>
      <c r="IRF78" s="23"/>
      <c r="IRG78" s="23"/>
      <c r="IRH78" s="23"/>
      <c r="IRI78" s="23"/>
      <c r="IRJ78" s="23"/>
      <c r="IRK78" s="23"/>
      <c r="IRL78" s="23"/>
      <c r="IRM78" s="23"/>
      <c r="IRN78" s="23"/>
      <c r="IRO78" s="23"/>
      <c r="IRP78" s="23"/>
      <c r="IRQ78" s="23"/>
      <c r="IRR78" s="23"/>
      <c r="IRS78" s="23"/>
      <c r="IRT78" s="23"/>
      <c r="IRU78" s="23"/>
      <c r="IRV78" s="23"/>
      <c r="IRW78" s="23"/>
      <c r="IRX78" s="23"/>
      <c r="IRY78" s="23"/>
      <c r="IRZ78" s="23"/>
      <c r="ISA78" s="23"/>
      <c r="ISB78" s="23"/>
      <c r="ISC78" s="23"/>
      <c r="ISD78" s="23"/>
      <c r="ISE78" s="23"/>
      <c r="ISF78" s="23"/>
      <c r="ISG78" s="23"/>
      <c r="ISH78" s="23"/>
      <c r="ISI78" s="23"/>
      <c r="ISJ78" s="23"/>
      <c r="ISK78" s="23"/>
      <c r="ISL78" s="23"/>
      <c r="ISM78" s="23"/>
      <c r="ISN78" s="23"/>
      <c r="ISO78" s="23"/>
      <c r="ISP78" s="23"/>
      <c r="ISQ78" s="23"/>
      <c r="ISR78" s="23"/>
      <c r="ISS78" s="23"/>
      <c r="IST78" s="23"/>
      <c r="ISU78" s="23"/>
      <c r="ISV78" s="23"/>
      <c r="ISW78" s="23"/>
      <c r="ISX78" s="23"/>
      <c r="ISY78" s="23"/>
      <c r="ISZ78" s="23"/>
      <c r="ITA78" s="23"/>
      <c r="ITB78" s="23"/>
      <c r="ITC78" s="23"/>
      <c r="ITD78" s="23"/>
      <c r="ITE78" s="23"/>
      <c r="ITF78" s="23"/>
      <c r="ITG78" s="23"/>
      <c r="ITH78" s="23"/>
      <c r="ITI78" s="23"/>
      <c r="ITJ78" s="23"/>
      <c r="ITK78" s="23"/>
      <c r="ITL78" s="23"/>
      <c r="ITM78" s="23"/>
      <c r="ITN78" s="23"/>
      <c r="ITO78" s="23"/>
      <c r="ITP78" s="23"/>
      <c r="ITQ78" s="23"/>
      <c r="ITR78" s="23"/>
      <c r="ITS78" s="23"/>
      <c r="ITT78" s="23"/>
      <c r="ITU78" s="23"/>
      <c r="ITV78" s="23"/>
      <c r="ITW78" s="23"/>
      <c r="ITX78" s="23"/>
      <c r="ITY78" s="23"/>
      <c r="ITZ78" s="23"/>
      <c r="IUA78" s="23"/>
      <c r="IUB78" s="23"/>
      <c r="IUC78" s="23"/>
      <c r="IUD78" s="23"/>
      <c r="IUE78" s="23"/>
      <c r="IUF78" s="23"/>
      <c r="IUG78" s="23"/>
      <c r="IUH78" s="23"/>
      <c r="IUI78" s="23"/>
      <c r="IUJ78" s="23"/>
      <c r="IUK78" s="23"/>
      <c r="IUL78" s="23"/>
      <c r="IUM78" s="23"/>
      <c r="IUN78" s="23"/>
      <c r="IUO78" s="23"/>
      <c r="IUP78" s="23"/>
      <c r="IUQ78" s="23"/>
      <c r="IUR78" s="23"/>
      <c r="IUS78" s="23"/>
      <c r="IUT78" s="23"/>
      <c r="IUU78" s="23"/>
      <c r="IUV78" s="23"/>
      <c r="IUW78" s="23"/>
      <c r="IUX78" s="23"/>
      <c r="IUY78" s="23"/>
      <c r="IUZ78" s="23"/>
      <c r="IVA78" s="23"/>
      <c r="IVB78" s="23"/>
      <c r="IVC78" s="23"/>
      <c r="IVD78" s="23"/>
      <c r="IVE78" s="23"/>
      <c r="IVF78" s="23"/>
      <c r="IVG78" s="23"/>
      <c r="IVH78" s="23"/>
      <c r="IVI78" s="23"/>
      <c r="IVJ78" s="23"/>
      <c r="IVK78" s="23"/>
      <c r="IVL78" s="23"/>
      <c r="IVM78" s="23"/>
      <c r="IVN78" s="23"/>
      <c r="IVO78" s="23"/>
      <c r="IVP78" s="23"/>
      <c r="IVQ78" s="23"/>
      <c r="IVR78" s="23"/>
      <c r="IVS78" s="23"/>
      <c r="IVT78" s="23"/>
      <c r="IVU78" s="23"/>
      <c r="IVV78" s="23"/>
      <c r="IVW78" s="23"/>
      <c r="IVX78" s="23"/>
      <c r="IVY78" s="23"/>
      <c r="IVZ78" s="23"/>
      <c r="IWA78" s="23"/>
      <c r="IWB78" s="23"/>
      <c r="IWC78" s="23"/>
      <c r="IWD78" s="23"/>
      <c r="IWE78" s="23"/>
      <c r="IWF78" s="23"/>
      <c r="IWG78" s="23"/>
      <c r="IWH78" s="23"/>
      <c r="IWI78" s="23"/>
      <c r="IWJ78" s="23"/>
      <c r="IWK78" s="23"/>
      <c r="IWL78" s="23"/>
      <c r="IWM78" s="23"/>
      <c r="IWN78" s="23"/>
      <c r="IWO78" s="23"/>
      <c r="IWP78" s="23"/>
      <c r="IWQ78" s="23"/>
      <c r="IWR78" s="23"/>
      <c r="IWS78" s="23"/>
      <c r="IWT78" s="23"/>
      <c r="IWU78" s="23"/>
      <c r="IWV78" s="23"/>
      <c r="IWW78" s="23"/>
      <c r="IWX78" s="23"/>
      <c r="IWY78" s="23"/>
      <c r="IWZ78" s="23"/>
      <c r="IXA78" s="23"/>
      <c r="IXB78" s="23"/>
      <c r="IXC78" s="23"/>
      <c r="IXD78" s="23"/>
      <c r="IXE78" s="23"/>
      <c r="IXF78" s="23"/>
      <c r="IXG78" s="23"/>
      <c r="IXH78" s="23"/>
      <c r="IXI78" s="23"/>
      <c r="IXJ78" s="23"/>
      <c r="IXK78" s="23"/>
      <c r="IXL78" s="23"/>
      <c r="IXM78" s="23"/>
      <c r="IXN78" s="23"/>
      <c r="IXO78" s="23"/>
      <c r="IXP78" s="23"/>
      <c r="IXQ78" s="23"/>
      <c r="IXR78" s="23"/>
      <c r="IXS78" s="23"/>
      <c r="IXT78" s="23"/>
      <c r="IXU78" s="23"/>
      <c r="IXV78" s="23"/>
      <c r="IXW78" s="23"/>
      <c r="IXX78" s="23"/>
      <c r="IXY78" s="23"/>
      <c r="IXZ78" s="23"/>
      <c r="IYA78" s="23"/>
      <c r="IYB78" s="23"/>
      <c r="IYC78" s="23"/>
      <c r="IYD78" s="23"/>
      <c r="IYE78" s="23"/>
      <c r="IYF78" s="23"/>
      <c r="IYG78" s="23"/>
      <c r="IYH78" s="23"/>
      <c r="IYI78" s="23"/>
      <c r="IYJ78" s="23"/>
      <c r="IYK78" s="23"/>
      <c r="IYL78" s="23"/>
      <c r="IYM78" s="23"/>
      <c r="IYN78" s="23"/>
      <c r="IYO78" s="23"/>
      <c r="IYP78" s="23"/>
      <c r="IYQ78" s="23"/>
      <c r="IYR78" s="23"/>
      <c r="IYS78" s="23"/>
      <c r="IYT78" s="23"/>
      <c r="IYU78" s="23"/>
      <c r="IYV78" s="23"/>
      <c r="IYW78" s="23"/>
      <c r="IYX78" s="23"/>
      <c r="IYY78" s="23"/>
      <c r="IYZ78" s="23"/>
      <c r="IZA78" s="23"/>
      <c r="IZB78" s="23"/>
      <c r="IZC78" s="23"/>
      <c r="IZD78" s="23"/>
      <c r="IZE78" s="23"/>
      <c r="IZF78" s="23"/>
      <c r="IZG78" s="23"/>
      <c r="IZH78" s="23"/>
      <c r="IZI78" s="23"/>
      <c r="IZJ78" s="23"/>
      <c r="IZK78" s="23"/>
      <c r="IZL78" s="23"/>
      <c r="IZM78" s="23"/>
      <c r="IZN78" s="23"/>
      <c r="IZO78" s="23"/>
      <c r="IZP78" s="23"/>
      <c r="IZQ78" s="23"/>
      <c r="IZR78" s="23"/>
      <c r="IZS78" s="23"/>
      <c r="IZT78" s="23"/>
      <c r="IZU78" s="23"/>
      <c r="IZV78" s="23"/>
      <c r="IZW78" s="23"/>
      <c r="IZX78" s="23"/>
      <c r="IZY78" s="23"/>
      <c r="IZZ78" s="23"/>
      <c r="JAA78" s="23"/>
      <c r="JAB78" s="23"/>
      <c r="JAC78" s="23"/>
      <c r="JAD78" s="23"/>
      <c r="JAE78" s="23"/>
      <c r="JAF78" s="23"/>
      <c r="JAG78" s="23"/>
      <c r="JAH78" s="23"/>
      <c r="JAI78" s="23"/>
      <c r="JAJ78" s="23"/>
      <c r="JAK78" s="23"/>
      <c r="JAL78" s="23"/>
      <c r="JAM78" s="23"/>
      <c r="JAN78" s="23"/>
      <c r="JAO78" s="23"/>
      <c r="JAP78" s="23"/>
      <c r="JAQ78" s="23"/>
      <c r="JAR78" s="23"/>
      <c r="JAS78" s="23"/>
      <c r="JAT78" s="23"/>
      <c r="JAU78" s="23"/>
      <c r="JAV78" s="23"/>
      <c r="JAW78" s="23"/>
      <c r="JAX78" s="23"/>
      <c r="JAY78" s="23"/>
      <c r="JAZ78" s="23"/>
      <c r="JBA78" s="23"/>
      <c r="JBB78" s="23"/>
      <c r="JBC78" s="23"/>
      <c r="JBD78" s="23"/>
      <c r="JBE78" s="23"/>
      <c r="JBF78" s="23"/>
      <c r="JBG78" s="23"/>
      <c r="JBH78" s="23"/>
      <c r="JBI78" s="23"/>
      <c r="JBJ78" s="23"/>
      <c r="JBK78" s="23"/>
      <c r="JBL78" s="23"/>
      <c r="JBM78" s="23"/>
      <c r="JBN78" s="23"/>
      <c r="JBO78" s="23"/>
      <c r="JBP78" s="23"/>
      <c r="JBQ78" s="23"/>
      <c r="JBR78" s="23"/>
      <c r="JBS78" s="23"/>
      <c r="JBT78" s="23"/>
      <c r="JBU78" s="23"/>
      <c r="JBV78" s="23"/>
      <c r="JBW78" s="23"/>
      <c r="JBX78" s="23"/>
      <c r="JBY78" s="23"/>
      <c r="JBZ78" s="23"/>
      <c r="JCA78" s="23"/>
      <c r="JCB78" s="23"/>
      <c r="JCC78" s="23"/>
      <c r="JCD78" s="23"/>
      <c r="JCE78" s="23"/>
      <c r="JCF78" s="23"/>
      <c r="JCG78" s="23"/>
      <c r="JCH78" s="23"/>
      <c r="JCI78" s="23"/>
      <c r="JCJ78" s="23"/>
      <c r="JCK78" s="23"/>
      <c r="JCL78" s="23"/>
      <c r="JCM78" s="23"/>
      <c r="JCN78" s="23"/>
      <c r="JCO78" s="23"/>
      <c r="JCP78" s="23"/>
      <c r="JCQ78" s="23"/>
      <c r="JCR78" s="23"/>
      <c r="JCS78" s="23"/>
      <c r="JCT78" s="23"/>
      <c r="JCU78" s="23"/>
      <c r="JCV78" s="23"/>
      <c r="JCW78" s="23"/>
      <c r="JCX78" s="23"/>
      <c r="JCY78" s="23"/>
      <c r="JCZ78" s="23"/>
      <c r="JDA78" s="23"/>
      <c r="JDB78" s="23"/>
      <c r="JDC78" s="23"/>
      <c r="JDD78" s="23"/>
      <c r="JDE78" s="23"/>
      <c r="JDF78" s="23"/>
      <c r="JDG78" s="23"/>
      <c r="JDH78" s="23"/>
      <c r="JDI78" s="23"/>
      <c r="JDJ78" s="23"/>
      <c r="JDK78" s="23"/>
      <c r="JDL78" s="23"/>
      <c r="JDM78" s="23"/>
      <c r="JDN78" s="23"/>
      <c r="JDO78" s="23"/>
      <c r="JDP78" s="23"/>
      <c r="JDQ78" s="23"/>
      <c r="JDR78" s="23"/>
      <c r="JDS78" s="23"/>
      <c r="JDT78" s="23"/>
      <c r="JDU78" s="23"/>
      <c r="JDV78" s="23"/>
      <c r="JDW78" s="23"/>
      <c r="JDX78" s="23"/>
      <c r="JDY78" s="23"/>
      <c r="JDZ78" s="23"/>
      <c r="JEA78" s="23"/>
      <c r="JEB78" s="23"/>
      <c r="JEC78" s="23"/>
      <c r="JED78" s="23"/>
      <c r="JEE78" s="23"/>
      <c r="JEF78" s="23"/>
      <c r="JEG78" s="23"/>
      <c r="JEH78" s="23"/>
      <c r="JEI78" s="23"/>
      <c r="JEJ78" s="23"/>
      <c r="JEK78" s="23"/>
      <c r="JEL78" s="23"/>
      <c r="JEM78" s="23"/>
      <c r="JEN78" s="23"/>
      <c r="JEO78" s="23"/>
      <c r="JEP78" s="23"/>
      <c r="JEQ78" s="23"/>
      <c r="JER78" s="23"/>
      <c r="JES78" s="23"/>
      <c r="JET78" s="23"/>
      <c r="JEU78" s="23"/>
      <c r="JEV78" s="23"/>
      <c r="JEW78" s="23"/>
      <c r="JEX78" s="23"/>
      <c r="JEY78" s="23"/>
      <c r="JEZ78" s="23"/>
      <c r="JFA78" s="23"/>
      <c r="JFB78" s="23"/>
      <c r="JFC78" s="23"/>
      <c r="JFD78" s="23"/>
      <c r="JFE78" s="23"/>
      <c r="JFF78" s="23"/>
      <c r="JFG78" s="23"/>
      <c r="JFH78" s="23"/>
      <c r="JFI78" s="23"/>
      <c r="JFJ78" s="23"/>
      <c r="JFK78" s="23"/>
      <c r="JFL78" s="23"/>
      <c r="JFM78" s="23"/>
      <c r="JFN78" s="23"/>
      <c r="JFO78" s="23"/>
      <c r="JFP78" s="23"/>
      <c r="JFQ78" s="23"/>
      <c r="JFR78" s="23"/>
      <c r="JFS78" s="23"/>
      <c r="JFT78" s="23"/>
      <c r="JFU78" s="23"/>
      <c r="JFV78" s="23"/>
      <c r="JFW78" s="23"/>
      <c r="JFX78" s="23"/>
      <c r="JFY78" s="23"/>
      <c r="JFZ78" s="23"/>
      <c r="JGA78" s="23"/>
      <c r="JGB78" s="23"/>
      <c r="JGC78" s="23"/>
      <c r="JGD78" s="23"/>
      <c r="JGE78" s="23"/>
      <c r="JGF78" s="23"/>
      <c r="JGG78" s="23"/>
      <c r="JGH78" s="23"/>
      <c r="JGI78" s="23"/>
      <c r="JGJ78" s="23"/>
      <c r="JGK78" s="23"/>
      <c r="JGL78" s="23"/>
      <c r="JGM78" s="23"/>
      <c r="JGN78" s="23"/>
      <c r="JGO78" s="23"/>
      <c r="JGP78" s="23"/>
      <c r="JGQ78" s="23"/>
      <c r="JGR78" s="23"/>
      <c r="JGS78" s="23"/>
      <c r="JGT78" s="23"/>
      <c r="JGU78" s="23"/>
      <c r="JGV78" s="23"/>
      <c r="JGW78" s="23"/>
      <c r="JGX78" s="23"/>
      <c r="JGY78" s="23"/>
      <c r="JGZ78" s="23"/>
      <c r="JHA78" s="23"/>
      <c r="JHB78" s="23"/>
      <c r="JHC78" s="23"/>
      <c r="JHD78" s="23"/>
      <c r="JHE78" s="23"/>
      <c r="JHF78" s="23"/>
      <c r="JHG78" s="23"/>
      <c r="JHH78" s="23"/>
      <c r="JHI78" s="23"/>
      <c r="JHJ78" s="23"/>
      <c r="JHK78" s="23"/>
      <c r="JHL78" s="23"/>
      <c r="JHM78" s="23"/>
      <c r="JHN78" s="23"/>
      <c r="JHO78" s="23"/>
      <c r="JHP78" s="23"/>
      <c r="JHQ78" s="23"/>
      <c r="JHR78" s="23"/>
      <c r="JHS78" s="23"/>
      <c r="JHT78" s="23"/>
      <c r="JHU78" s="23"/>
      <c r="JHV78" s="23"/>
      <c r="JHW78" s="23"/>
      <c r="JHX78" s="23"/>
      <c r="JHY78" s="23"/>
      <c r="JHZ78" s="23"/>
      <c r="JIA78" s="23"/>
      <c r="JIB78" s="23"/>
      <c r="JIC78" s="23"/>
      <c r="JID78" s="23"/>
      <c r="JIE78" s="23"/>
      <c r="JIF78" s="23"/>
      <c r="JIG78" s="23"/>
      <c r="JIH78" s="23"/>
      <c r="JII78" s="23"/>
      <c r="JIJ78" s="23"/>
      <c r="JIK78" s="23"/>
      <c r="JIL78" s="23"/>
      <c r="JIM78" s="23"/>
      <c r="JIN78" s="23"/>
      <c r="JIO78" s="23"/>
      <c r="JIP78" s="23"/>
      <c r="JIQ78" s="23"/>
      <c r="JIR78" s="23"/>
      <c r="JIS78" s="23"/>
      <c r="JIT78" s="23"/>
      <c r="JIU78" s="23"/>
      <c r="JIV78" s="23"/>
      <c r="JIW78" s="23"/>
      <c r="JIX78" s="23"/>
      <c r="JIY78" s="23"/>
      <c r="JIZ78" s="23"/>
      <c r="JJA78" s="23"/>
      <c r="JJB78" s="23"/>
      <c r="JJC78" s="23"/>
      <c r="JJD78" s="23"/>
      <c r="JJE78" s="23"/>
      <c r="JJF78" s="23"/>
      <c r="JJG78" s="23"/>
      <c r="JJH78" s="23"/>
      <c r="JJI78" s="23"/>
      <c r="JJJ78" s="23"/>
      <c r="JJK78" s="23"/>
      <c r="JJL78" s="23"/>
      <c r="JJM78" s="23"/>
      <c r="JJN78" s="23"/>
      <c r="JJO78" s="23"/>
      <c r="JJP78" s="23"/>
      <c r="JJQ78" s="23"/>
      <c r="JJR78" s="23"/>
      <c r="JJS78" s="23"/>
      <c r="JJT78" s="23"/>
      <c r="JJU78" s="23"/>
      <c r="JJV78" s="23"/>
      <c r="JJW78" s="23"/>
      <c r="JJX78" s="23"/>
      <c r="JJY78" s="23"/>
      <c r="JJZ78" s="23"/>
      <c r="JKA78" s="23"/>
      <c r="JKB78" s="23"/>
      <c r="JKC78" s="23"/>
      <c r="JKD78" s="23"/>
      <c r="JKE78" s="23"/>
      <c r="JKF78" s="23"/>
      <c r="JKG78" s="23"/>
      <c r="JKH78" s="23"/>
      <c r="JKI78" s="23"/>
      <c r="JKJ78" s="23"/>
      <c r="JKK78" s="23"/>
      <c r="JKL78" s="23"/>
      <c r="JKM78" s="23"/>
      <c r="JKN78" s="23"/>
      <c r="JKO78" s="23"/>
      <c r="JKP78" s="23"/>
      <c r="JKQ78" s="23"/>
      <c r="JKR78" s="23"/>
      <c r="JKS78" s="23"/>
      <c r="JKT78" s="23"/>
      <c r="JKU78" s="23"/>
      <c r="JKV78" s="23"/>
      <c r="JKW78" s="23"/>
      <c r="JKX78" s="23"/>
      <c r="JKY78" s="23"/>
      <c r="JKZ78" s="23"/>
      <c r="JLA78" s="23"/>
      <c r="JLB78" s="23"/>
      <c r="JLC78" s="23"/>
      <c r="JLD78" s="23"/>
      <c r="JLE78" s="23"/>
      <c r="JLF78" s="23"/>
      <c r="JLG78" s="23"/>
      <c r="JLH78" s="23"/>
      <c r="JLI78" s="23"/>
      <c r="JLJ78" s="23"/>
      <c r="JLK78" s="23"/>
      <c r="JLL78" s="23"/>
      <c r="JLM78" s="23"/>
      <c r="JLN78" s="23"/>
      <c r="JLO78" s="23"/>
      <c r="JLP78" s="23"/>
      <c r="JLQ78" s="23"/>
      <c r="JLR78" s="23"/>
      <c r="JLS78" s="23"/>
      <c r="JLT78" s="23"/>
      <c r="JLU78" s="23"/>
      <c r="JLV78" s="23"/>
      <c r="JLW78" s="23"/>
      <c r="JLX78" s="23"/>
      <c r="JLY78" s="23"/>
      <c r="JLZ78" s="23"/>
      <c r="JMA78" s="23"/>
      <c r="JMB78" s="23"/>
      <c r="JMC78" s="23"/>
      <c r="JMD78" s="23"/>
      <c r="JME78" s="23"/>
      <c r="JMF78" s="23"/>
      <c r="JMG78" s="23"/>
      <c r="JMH78" s="23"/>
      <c r="JMI78" s="23"/>
      <c r="JMJ78" s="23"/>
      <c r="JMK78" s="23"/>
      <c r="JML78" s="23"/>
      <c r="JMM78" s="23"/>
      <c r="JMN78" s="23"/>
      <c r="JMO78" s="23"/>
      <c r="JMP78" s="23"/>
      <c r="JMQ78" s="23"/>
      <c r="JMR78" s="23"/>
      <c r="JMS78" s="23"/>
      <c r="JMT78" s="23"/>
      <c r="JMU78" s="23"/>
      <c r="JMV78" s="23"/>
      <c r="JMW78" s="23"/>
      <c r="JMX78" s="23"/>
      <c r="JMY78" s="23"/>
      <c r="JMZ78" s="23"/>
      <c r="JNA78" s="23"/>
      <c r="JNB78" s="23"/>
      <c r="JNC78" s="23"/>
      <c r="JND78" s="23"/>
      <c r="JNE78" s="23"/>
      <c r="JNF78" s="23"/>
      <c r="JNG78" s="23"/>
      <c r="JNH78" s="23"/>
      <c r="JNI78" s="23"/>
      <c r="JNJ78" s="23"/>
      <c r="JNK78" s="23"/>
      <c r="JNL78" s="23"/>
      <c r="JNM78" s="23"/>
      <c r="JNN78" s="23"/>
      <c r="JNO78" s="23"/>
      <c r="JNP78" s="23"/>
      <c r="JNQ78" s="23"/>
      <c r="JNR78" s="23"/>
      <c r="JNS78" s="23"/>
      <c r="JNT78" s="23"/>
      <c r="JNU78" s="23"/>
      <c r="JNV78" s="23"/>
      <c r="JNW78" s="23"/>
      <c r="JNX78" s="23"/>
      <c r="JNY78" s="23"/>
      <c r="JNZ78" s="23"/>
      <c r="JOA78" s="23"/>
      <c r="JOB78" s="23"/>
      <c r="JOC78" s="23"/>
      <c r="JOD78" s="23"/>
      <c r="JOE78" s="23"/>
      <c r="JOF78" s="23"/>
      <c r="JOG78" s="23"/>
      <c r="JOH78" s="23"/>
      <c r="JOI78" s="23"/>
      <c r="JOJ78" s="23"/>
      <c r="JOK78" s="23"/>
      <c r="JOL78" s="23"/>
      <c r="JOM78" s="23"/>
      <c r="JON78" s="23"/>
      <c r="JOO78" s="23"/>
      <c r="JOP78" s="23"/>
      <c r="JOQ78" s="23"/>
      <c r="JOR78" s="23"/>
      <c r="JOS78" s="23"/>
      <c r="JOT78" s="23"/>
      <c r="JOU78" s="23"/>
      <c r="JOV78" s="23"/>
      <c r="JOW78" s="23"/>
      <c r="JOX78" s="23"/>
      <c r="JOY78" s="23"/>
      <c r="JOZ78" s="23"/>
      <c r="JPA78" s="23"/>
      <c r="JPB78" s="23"/>
      <c r="JPC78" s="23"/>
      <c r="JPD78" s="23"/>
      <c r="JPE78" s="23"/>
      <c r="JPF78" s="23"/>
      <c r="JPG78" s="23"/>
      <c r="JPH78" s="23"/>
      <c r="JPI78" s="23"/>
      <c r="JPJ78" s="23"/>
      <c r="JPK78" s="23"/>
      <c r="JPL78" s="23"/>
      <c r="JPM78" s="23"/>
      <c r="JPN78" s="23"/>
      <c r="JPO78" s="23"/>
      <c r="JPP78" s="23"/>
      <c r="JPQ78" s="23"/>
      <c r="JPR78" s="23"/>
      <c r="JPS78" s="23"/>
      <c r="JPT78" s="23"/>
      <c r="JPU78" s="23"/>
      <c r="JPV78" s="23"/>
      <c r="JPW78" s="23"/>
      <c r="JPX78" s="23"/>
      <c r="JPY78" s="23"/>
      <c r="JPZ78" s="23"/>
      <c r="JQA78" s="23"/>
      <c r="JQB78" s="23"/>
      <c r="JQC78" s="23"/>
      <c r="JQD78" s="23"/>
      <c r="JQE78" s="23"/>
      <c r="JQF78" s="23"/>
      <c r="JQG78" s="23"/>
      <c r="JQH78" s="23"/>
      <c r="JQI78" s="23"/>
      <c r="JQJ78" s="23"/>
      <c r="JQK78" s="23"/>
      <c r="JQL78" s="23"/>
      <c r="JQM78" s="23"/>
      <c r="JQN78" s="23"/>
      <c r="JQO78" s="23"/>
      <c r="JQP78" s="23"/>
      <c r="JQQ78" s="23"/>
      <c r="JQR78" s="23"/>
      <c r="JQS78" s="23"/>
      <c r="JQT78" s="23"/>
      <c r="JQU78" s="23"/>
      <c r="JQV78" s="23"/>
      <c r="JQW78" s="23"/>
      <c r="JQX78" s="23"/>
      <c r="JQY78" s="23"/>
      <c r="JQZ78" s="23"/>
      <c r="JRA78" s="23"/>
      <c r="JRB78" s="23"/>
      <c r="JRC78" s="23"/>
      <c r="JRD78" s="23"/>
      <c r="JRE78" s="23"/>
      <c r="JRF78" s="23"/>
      <c r="JRG78" s="23"/>
      <c r="JRH78" s="23"/>
      <c r="JRI78" s="23"/>
      <c r="JRJ78" s="23"/>
      <c r="JRK78" s="23"/>
      <c r="JRL78" s="23"/>
      <c r="JRM78" s="23"/>
      <c r="JRN78" s="23"/>
      <c r="JRO78" s="23"/>
      <c r="JRP78" s="23"/>
      <c r="JRQ78" s="23"/>
      <c r="JRR78" s="23"/>
      <c r="JRS78" s="23"/>
      <c r="JRT78" s="23"/>
      <c r="JRU78" s="23"/>
      <c r="JRV78" s="23"/>
      <c r="JRW78" s="23"/>
      <c r="JRX78" s="23"/>
      <c r="JRY78" s="23"/>
      <c r="JRZ78" s="23"/>
      <c r="JSA78" s="23"/>
      <c r="JSB78" s="23"/>
      <c r="JSC78" s="23"/>
      <c r="JSD78" s="23"/>
      <c r="JSE78" s="23"/>
      <c r="JSF78" s="23"/>
      <c r="JSG78" s="23"/>
      <c r="JSH78" s="23"/>
      <c r="JSI78" s="23"/>
      <c r="JSJ78" s="23"/>
      <c r="JSK78" s="23"/>
      <c r="JSL78" s="23"/>
      <c r="JSM78" s="23"/>
      <c r="JSN78" s="23"/>
      <c r="JSO78" s="23"/>
      <c r="JSP78" s="23"/>
      <c r="JSQ78" s="23"/>
      <c r="JSR78" s="23"/>
      <c r="JSS78" s="23"/>
      <c r="JST78" s="23"/>
      <c r="JSU78" s="23"/>
      <c r="JSV78" s="23"/>
      <c r="JSW78" s="23"/>
      <c r="JSX78" s="23"/>
      <c r="JSY78" s="23"/>
      <c r="JSZ78" s="23"/>
      <c r="JTA78" s="23"/>
      <c r="JTB78" s="23"/>
      <c r="JTC78" s="23"/>
      <c r="JTD78" s="23"/>
      <c r="JTE78" s="23"/>
      <c r="JTF78" s="23"/>
      <c r="JTG78" s="23"/>
      <c r="JTH78" s="23"/>
      <c r="JTI78" s="23"/>
      <c r="JTJ78" s="23"/>
      <c r="JTK78" s="23"/>
      <c r="JTL78" s="23"/>
      <c r="JTM78" s="23"/>
      <c r="JTN78" s="23"/>
      <c r="JTO78" s="23"/>
      <c r="JTP78" s="23"/>
      <c r="JTQ78" s="23"/>
      <c r="JTR78" s="23"/>
      <c r="JTS78" s="23"/>
      <c r="JTT78" s="23"/>
      <c r="JTU78" s="23"/>
      <c r="JTV78" s="23"/>
      <c r="JTW78" s="23"/>
      <c r="JTX78" s="23"/>
      <c r="JTY78" s="23"/>
      <c r="JTZ78" s="23"/>
      <c r="JUA78" s="23"/>
      <c r="JUB78" s="23"/>
      <c r="JUC78" s="23"/>
      <c r="JUD78" s="23"/>
      <c r="JUE78" s="23"/>
      <c r="JUF78" s="23"/>
      <c r="JUG78" s="23"/>
      <c r="JUH78" s="23"/>
      <c r="JUI78" s="23"/>
      <c r="JUJ78" s="23"/>
      <c r="JUK78" s="23"/>
      <c r="JUL78" s="23"/>
      <c r="JUM78" s="23"/>
      <c r="JUN78" s="23"/>
      <c r="JUO78" s="23"/>
      <c r="JUP78" s="23"/>
      <c r="JUQ78" s="23"/>
      <c r="JUR78" s="23"/>
      <c r="JUS78" s="23"/>
      <c r="JUT78" s="23"/>
      <c r="JUU78" s="23"/>
      <c r="JUV78" s="23"/>
      <c r="JUW78" s="23"/>
      <c r="JUX78" s="23"/>
      <c r="JUY78" s="23"/>
      <c r="JUZ78" s="23"/>
      <c r="JVA78" s="23"/>
      <c r="JVB78" s="23"/>
      <c r="JVC78" s="23"/>
      <c r="JVD78" s="23"/>
      <c r="JVE78" s="23"/>
      <c r="JVF78" s="23"/>
      <c r="JVG78" s="23"/>
      <c r="JVH78" s="23"/>
      <c r="JVI78" s="23"/>
      <c r="JVJ78" s="23"/>
      <c r="JVK78" s="23"/>
      <c r="JVL78" s="23"/>
      <c r="JVM78" s="23"/>
      <c r="JVN78" s="23"/>
      <c r="JVO78" s="23"/>
      <c r="JVP78" s="23"/>
      <c r="JVQ78" s="23"/>
      <c r="JVR78" s="23"/>
      <c r="JVS78" s="23"/>
      <c r="JVT78" s="23"/>
      <c r="JVU78" s="23"/>
      <c r="JVV78" s="23"/>
      <c r="JVW78" s="23"/>
      <c r="JVX78" s="23"/>
      <c r="JVY78" s="23"/>
      <c r="JVZ78" s="23"/>
      <c r="JWA78" s="23"/>
      <c r="JWB78" s="23"/>
      <c r="JWC78" s="23"/>
      <c r="JWD78" s="23"/>
      <c r="JWE78" s="23"/>
      <c r="JWF78" s="23"/>
      <c r="JWG78" s="23"/>
      <c r="JWH78" s="23"/>
      <c r="JWI78" s="23"/>
      <c r="JWJ78" s="23"/>
      <c r="JWK78" s="23"/>
      <c r="JWL78" s="23"/>
      <c r="JWM78" s="23"/>
      <c r="JWN78" s="23"/>
      <c r="JWO78" s="23"/>
      <c r="JWP78" s="23"/>
      <c r="JWQ78" s="23"/>
      <c r="JWR78" s="23"/>
      <c r="JWS78" s="23"/>
      <c r="JWT78" s="23"/>
      <c r="JWU78" s="23"/>
      <c r="JWV78" s="23"/>
      <c r="JWW78" s="23"/>
      <c r="JWX78" s="23"/>
      <c r="JWY78" s="23"/>
      <c r="JWZ78" s="23"/>
      <c r="JXA78" s="23"/>
      <c r="JXB78" s="23"/>
      <c r="JXC78" s="23"/>
      <c r="JXD78" s="23"/>
      <c r="JXE78" s="23"/>
      <c r="JXF78" s="23"/>
      <c r="JXG78" s="23"/>
      <c r="JXH78" s="23"/>
      <c r="JXI78" s="23"/>
      <c r="JXJ78" s="23"/>
      <c r="JXK78" s="23"/>
      <c r="JXL78" s="23"/>
      <c r="JXM78" s="23"/>
      <c r="JXN78" s="23"/>
      <c r="JXO78" s="23"/>
      <c r="JXP78" s="23"/>
      <c r="JXQ78" s="23"/>
      <c r="JXR78" s="23"/>
      <c r="JXS78" s="23"/>
      <c r="JXT78" s="23"/>
      <c r="JXU78" s="23"/>
      <c r="JXV78" s="23"/>
      <c r="JXW78" s="23"/>
      <c r="JXX78" s="23"/>
      <c r="JXY78" s="23"/>
      <c r="JXZ78" s="23"/>
      <c r="JYA78" s="23"/>
      <c r="JYB78" s="23"/>
      <c r="JYC78" s="23"/>
      <c r="JYD78" s="23"/>
      <c r="JYE78" s="23"/>
      <c r="JYF78" s="23"/>
      <c r="JYG78" s="23"/>
      <c r="JYH78" s="23"/>
      <c r="JYI78" s="23"/>
      <c r="JYJ78" s="23"/>
      <c r="JYK78" s="23"/>
      <c r="JYL78" s="23"/>
      <c r="JYM78" s="23"/>
      <c r="JYN78" s="23"/>
      <c r="JYO78" s="23"/>
      <c r="JYP78" s="23"/>
      <c r="JYQ78" s="23"/>
      <c r="JYR78" s="23"/>
      <c r="JYS78" s="23"/>
      <c r="JYT78" s="23"/>
      <c r="JYU78" s="23"/>
      <c r="JYV78" s="23"/>
      <c r="JYW78" s="23"/>
      <c r="JYX78" s="23"/>
      <c r="JYY78" s="23"/>
      <c r="JYZ78" s="23"/>
      <c r="JZA78" s="23"/>
      <c r="JZB78" s="23"/>
      <c r="JZC78" s="23"/>
      <c r="JZD78" s="23"/>
      <c r="JZE78" s="23"/>
      <c r="JZF78" s="23"/>
      <c r="JZG78" s="23"/>
      <c r="JZH78" s="23"/>
      <c r="JZI78" s="23"/>
      <c r="JZJ78" s="23"/>
      <c r="JZK78" s="23"/>
      <c r="JZL78" s="23"/>
      <c r="JZM78" s="23"/>
      <c r="JZN78" s="23"/>
      <c r="JZO78" s="23"/>
      <c r="JZP78" s="23"/>
      <c r="JZQ78" s="23"/>
      <c r="JZR78" s="23"/>
      <c r="JZS78" s="23"/>
      <c r="JZT78" s="23"/>
      <c r="JZU78" s="23"/>
      <c r="JZV78" s="23"/>
      <c r="JZW78" s="23"/>
      <c r="JZX78" s="23"/>
      <c r="JZY78" s="23"/>
      <c r="JZZ78" s="23"/>
      <c r="KAA78" s="23"/>
      <c r="KAB78" s="23"/>
      <c r="KAC78" s="23"/>
      <c r="KAD78" s="23"/>
      <c r="KAE78" s="23"/>
      <c r="KAF78" s="23"/>
      <c r="KAG78" s="23"/>
      <c r="KAH78" s="23"/>
      <c r="KAI78" s="23"/>
      <c r="KAJ78" s="23"/>
      <c r="KAK78" s="23"/>
      <c r="KAL78" s="23"/>
      <c r="KAM78" s="23"/>
      <c r="KAN78" s="23"/>
      <c r="KAO78" s="23"/>
      <c r="KAP78" s="23"/>
      <c r="KAQ78" s="23"/>
      <c r="KAR78" s="23"/>
      <c r="KAS78" s="23"/>
      <c r="KAT78" s="23"/>
      <c r="KAU78" s="23"/>
      <c r="KAV78" s="23"/>
      <c r="KAW78" s="23"/>
      <c r="KAX78" s="23"/>
      <c r="KAY78" s="23"/>
      <c r="KAZ78" s="23"/>
      <c r="KBA78" s="23"/>
      <c r="KBB78" s="23"/>
      <c r="KBC78" s="23"/>
      <c r="KBD78" s="23"/>
      <c r="KBE78" s="23"/>
      <c r="KBF78" s="23"/>
      <c r="KBG78" s="23"/>
      <c r="KBH78" s="23"/>
      <c r="KBI78" s="23"/>
      <c r="KBJ78" s="23"/>
      <c r="KBK78" s="23"/>
      <c r="KBL78" s="23"/>
      <c r="KBM78" s="23"/>
      <c r="KBN78" s="23"/>
      <c r="KBO78" s="23"/>
      <c r="KBP78" s="23"/>
      <c r="KBQ78" s="23"/>
      <c r="KBR78" s="23"/>
      <c r="KBS78" s="23"/>
      <c r="KBT78" s="23"/>
      <c r="KBU78" s="23"/>
      <c r="KBV78" s="23"/>
      <c r="KBW78" s="23"/>
      <c r="KBX78" s="23"/>
      <c r="KBY78" s="23"/>
      <c r="KBZ78" s="23"/>
      <c r="KCA78" s="23"/>
      <c r="KCB78" s="23"/>
      <c r="KCC78" s="23"/>
      <c r="KCD78" s="23"/>
      <c r="KCE78" s="23"/>
      <c r="KCF78" s="23"/>
      <c r="KCG78" s="23"/>
      <c r="KCH78" s="23"/>
      <c r="KCI78" s="23"/>
      <c r="KCJ78" s="23"/>
      <c r="KCK78" s="23"/>
      <c r="KCL78" s="23"/>
      <c r="KCM78" s="23"/>
      <c r="KCN78" s="23"/>
      <c r="KCO78" s="23"/>
      <c r="KCP78" s="23"/>
      <c r="KCQ78" s="23"/>
      <c r="KCR78" s="23"/>
      <c r="KCS78" s="23"/>
      <c r="KCT78" s="23"/>
      <c r="KCU78" s="23"/>
      <c r="KCV78" s="23"/>
      <c r="KCW78" s="23"/>
      <c r="KCX78" s="23"/>
      <c r="KCY78" s="23"/>
      <c r="KCZ78" s="23"/>
      <c r="KDA78" s="23"/>
      <c r="KDB78" s="23"/>
      <c r="KDC78" s="23"/>
      <c r="KDD78" s="23"/>
      <c r="KDE78" s="23"/>
      <c r="KDF78" s="23"/>
      <c r="KDG78" s="23"/>
      <c r="KDH78" s="23"/>
      <c r="KDI78" s="23"/>
      <c r="KDJ78" s="23"/>
      <c r="KDK78" s="23"/>
      <c r="KDL78" s="23"/>
      <c r="KDM78" s="23"/>
      <c r="KDN78" s="23"/>
      <c r="KDO78" s="23"/>
      <c r="KDP78" s="23"/>
      <c r="KDQ78" s="23"/>
      <c r="KDR78" s="23"/>
      <c r="KDS78" s="23"/>
      <c r="KDT78" s="23"/>
      <c r="KDU78" s="23"/>
      <c r="KDV78" s="23"/>
      <c r="KDW78" s="23"/>
      <c r="KDX78" s="23"/>
      <c r="KDY78" s="23"/>
      <c r="KDZ78" s="23"/>
      <c r="KEA78" s="23"/>
      <c r="KEB78" s="23"/>
      <c r="KEC78" s="23"/>
      <c r="KED78" s="23"/>
      <c r="KEE78" s="23"/>
      <c r="KEF78" s="23"/>
      <c r="KEG78" s="23"/>
      <c r="KEH78" s="23"/>
      <c r="KEI78" s="23"/>
      <c r="KEJ78" s="23"/>
      <c r="KEK78" s="23"/>
      <c r="KEL78" s="23"/>
      <c r="KEM78" s="23"/>
      <c r="KEN78" s="23"/>
      <c r="KEO78" s="23"/>
      <c r="KEP78" s="23"/>
      <c r="KEQ78" s="23"/>
      <c r="KER78" s="23"/>
      <c r="KES78" s="23"/>
      <c r="KET78" s="23"/>
      <c r="KEU78" s="23"/>
      <c r="KEV78" s="23"/>
      <c r="KEW78" s="23"/>
      <c r="KEX78" s="23"/>
      <c r="KEY78" s="23"/>
      <c r="KEZ78" s="23"/>
      <c r="KFA78" s="23"/>
      <c r="KFB78" s="23"/>
      <c r="KFC78" s="23"/>
      <c r="KFD78" s="23"/>
      <c r="KFE78" s="23"/>
      <c r="KFF78" s="23"/>
      <c r="KFG78" s="23"/>
      <c r="KFH78" s="23"/>
      <c r="KFI78" s="23"/>
      <c r="KFJ78" s="23"/>
      <c r="KFK78" s="23"/>
      <c r="KFL78" s="23"/>
      <c r="KFM78" s="23"/>
      <c r="KFN78" s="23"/>
      <c r="KFO78" s="23"/>
      <c r="KFP78" s="23"/>
      <c r="KFQ78" s="23"/>
      <c r="KFR78" s="23"/>
      <c r="KFS78" s="23"/>
      <c r="KFT78" s="23"/>
      <c r="KFU78" s="23"/>
      <c r="KFV78" s="23"/>
      <c r="KFW78" s="23"/>
      <c r="KFX78" s="23"/>
      <c r="KFY78" s="23"/>
      <c r="KFZ78" s="23"/>
      <c r="KGA78" s="23"/>
      <c r="KGB78" s="23"/>
      <c r="KGC78" s="23"/>
      <c r="KGD78" s="23"/>
      <c r="KGE78" s="23"/>
      <c r="KGF78" s="23"/>
      <c r="KGG78" s="23"/>
      <c r="KGH78" s="23"/>
      <c r="KGI78" s="23"/>
      <c r="KGJ78" s="23"/>
      <c r="KGK78" s="23"/>
      <c r="KGL78" s="23"/>
      <c r="KGM78" s="23"/>
      <c r="KGN78" s="23"/>
      <c r="KGO78" s="23"/>
      <c r="KGP78" s="23"/>
      <c r="KGQ78" s="23"/>
      <c r="KGR78" s="23"/>
      <c r="KGS78" s="23"/>
      <c r="KGT78" s="23"/>
      <c r="KGU78" s="23"/>
      <c r="KGV78" s="23"/>
      <c r="KGW78" s="23"/>
      <c r="KGX78" s="23"/>
      <c r="KGY78" s="23"/>
      <c r="KGZ78" s="23"/>
      <c r="KHA78" s="23"/>
      <c r="KHB78" s="23"/>
      <c r="KHC78" s="23"/>
      <c r="KHD78" s="23"/>
      <c r="KHE78" s="23"/>
      <c r="KHF78" s="23"/>
      <c r="KHG78" s="23"/>
      <c r="KHH78" s="23"/>
      <c r="KHI78" s="23"/>
      <c r="KHJ78" s="23"/>
      <c r="KHK78" s="23"/>
      <c r="KHL78" s="23"/>
      <c r="KHM78" s="23"/>
      <c r="KHN78" s="23"/>
      <c r="KHO78" s="23"/>
      <c r="KHP78" s="23"/>
      <c r="KHQ78" s="23"/>
      <c r="KHR78" s="23"/>
      <c r="KHS78" s="23"/>
      <c r="KHT78" s="23"/>
      <c r="KHU78" s="23"/>
      <c r="KHV78" s="23"/>
      <c r="KHW78" s="23"/>
      <c r="KHX78" s="23"/>
      <c r="KHY78" s="23"/>
      <c r="KHZ78" s="23"/>
      <c r="KIA78" s="23"/>
      <c r="KIB78" s="23"/>
      <c r="KIC78" s="23"/>
      <c r="KID78" s="23"/>
      <c r="KIE78" s="23"/>
      <c r="KIF78" s="23"/>
      <c r="KIG78" s="23"/>
      <c r="KIH78" s="23"/>
      <c r="KII78" s="23"/>
      <c r="KIJ78" s="23"/>
      <c r="KIK78" s="23"/>
      <c r="KIL78" s="23"/>
      <c r="KIM78" s="23"/>
      <c r="KIN78" s="23"/>
      <c r="KIO78" s="23"/>
      <c r="KIP78" s="23"/>
      <c r="KIQ78" s="23"/>
      <c r="KIR78" s="23"/>
      <c r="KIS78" s="23"/>
      <c r="KIT78" s="23"/>
      <c r="KIU78" s="23"/>
      <c r="KIV78" s="23"/>
      <c r="KIW78" s="23"/>
      <c r="KIX78" s="23"/>
      <c r="KIY78" s="23"/>
      <c r="KIZ78" s="23"/>
      <c r="KJA78" s="23"/>
      <c r="KJB78" s="23"/>
      <c r="KJC78" s="23"/>
      <c r="KJD78" s="23"/>
      <c r="KJE78" s="23"/>
      <c r="KJF78" s="23"/>
      <c r="KJG78" s="23"/>
      <c r="KJH78" s="23"/>
      <c r="KJI78" s="23"/>
      <c r="KJJ78" s="23"/>
      <c r="KJK78" s="23"/>
      <c r="KJL78" s="23"/>
      <c r="KJM78" s="23"/>
      <c r="KJN78" s="23"/>
      <c r="KJO78" s="23"/>
      <c r="KJP78" s="23"/>
      <c r="KJQ78" s="23"/>
      <c r="KJR78" s="23"/>
      <c r="KJS78" s="23"/>
      <c r="KJT78" s="23"/>
      <c r="KJU78" s="23"/>
      <c r="KJV78" s="23"/>
      <c r="KJW78" s="23"/>
      <c r="KJX78" s="23"/>
      <c r="KJY78" s="23"/>
      <c r="KJZ78" s="23"/>
      <c r="KKA78" s="23"/>
      <c r="KKB78" s="23"/>
      <c r="KKC78" s="23"/>
      <c r="KKD78" s="23"/>
      <c r="KKE78" s="23"/>
      <c r="KKF78" s="23"/>
      <c r="KKG78" s="23"/>
      <c r="KKH78" s="23"/>
      <c r="KKI78" s="23"/>
      <c r="KKJ78" s="23"/>
      <c r="KKK78" s="23"/>
      <c r="KKL78" s="23"/>
      <c r="KKM78" s="23"/>
      <c r="KKN78" s="23"/>
      <c r="KKO78" s="23"/>
      <c r="KKP78" s="23"/>
      <c r="KKQ78" s="23"/>
      <c r="KKR78" s="23"/>
      <c r="KKS78" s="23"/>
      <c r="KKT78" s="23"/>
      <c r="KKU78" s="23"/>
      <c r="KKV78" s="23"/>
      <c r="KKW78" s="23"/>
      <c r="KKX78" s="23"/>
      <c r="KKY78" s="23"/>
      <c r="KKZ78" s="23"/>
      <c r="KLA78" s="23"/>
      <c r="KLB78" s="23"/>
      <c r="KLC78" s="23"/>
      <c r="KLD78" s="23"/>
      <c r="KLE78" s="23"/>
      <c r="KLF78" s="23"/>
      <c r="KLG78" s="23"/>
      <c r="KLH78" s="23"/>
      <c r="KLI78" s="23"/>
      <c r="KLJ78" s="23"/>
      <c r="KLK78" s="23"/>
      <c r="KLL78" s="23"/>
      <c r="KLM78" s="23"/>
      <c r="KLN78" s="23"/>
      <c r="KLO78" s="23"/>
      <c r="KLP78" s="23"/>
      <c r="KLQ78" s="23"/>
      <c r="KLR78" s="23"/>
      <c r="KLS78" s="23"/>
      <c r="KLT78" s="23"/>
      <c r="KLU78" s="23"/>
      <c r="KLV78" s="23"/>
      <c r="KLW78" s="23"/>
      <c r="KLX78" s="23"/>
      <c r="KLY78" s="23"/>
      <c r="KLZ78" s="23"/>
      <c r="KMA78" s="23"/>
      <c r="KMB78" s="23"/>
      <c r="KMC78" s="23"/>
      <c r="KMD78" s="23"/>
      <c r="KME78" s="23"/>
      <c r="KMF78" s="23"/>
      <c r="KMG78" s="23"/>
      <c r="KMH78" s="23"/>
      <c r="KMI78" s="23"/>
      <c r="KMJ78" s="23"/>
      <c r="KMK78" s="23"/>
      <c r="KML78" s="23"/>
      <c r="KMM78" s="23"/>
      <c r="KMN78" s="23"/>
      <c r="KMO78" s="23"/>
      <c r="KMP78" s="23"/>
      <c r="KMQ78" s="23"/>
      <c r="KMR78" s="23"/>
      <c r="KMS78" s="23"/>
      <c r="KMT78" s="23"/>
      <c r="KMU78" s="23"/>
      <c r="KMV78" s="23"/>
      <c r="KMW78" s="23"/>
      <c r="KMX78" s="23"/>
      <c r="KMY78" s="23"/>
      <c r="KMZ78" s="23"/>
      <c r="KNA78" s="23"/>
      <c r="KNB78" s="23"/>
      <c r="KNC78" s="23"/>
      <c r="KND78" s="23"/>
      <c r="KNE78" s="23"/>
      <c r="KNF78" s="23"/>
      <c r="KNG78" s="23"/>
      <c r="KNH78" s="23"/>
      <c r="KNI78" s="23"/>
      <c r="KNJ78" s="23"/>
      <c r="KNK78" s="23"/>
      <c r="KNL78" s="23"/>
      <c r="KNM78" s="23"/>
      <c r="KNN78" s="23"/>
      <c r="KNO78" s="23"/>
      <c r="KNP78" s="23"/>
      <c r="KNQ78" s="23"/>
      <c r="KNR78" s="23"/>
      <c r="KNS78" s="23"/>
      <c r="KNT78" s="23"/>
      <c r="KNU78" s="23"/>
      <c r="KNV78" s="23"/>
      <c r="KNW78" s="23"/>
      <c r="KNX78" s="23"/>
      <c r="KNY78" s="23"/>
      <c r="KNZ78" s="23"/>
      <c r="KOA78" s="23"/>
      <c r="KOB78" s="23"/>
      <c r="KOC78" s="23"/>
      <c r="KOD78" s="23"/>
      <c r="KOE78" s="23"/>
      <c r="KOF78" s="23"/>
      <c r="KOG78" s="23"/>
      <c r="KOH78" s="23"/>
      <c r="KOI78" s="23"/>
      <c r="KOJ78" s="23"/>
      <c r="KOK78" s="23"/>
      <c r="KOL78" s="23"/>
      <c r="KOM78" s="23"/>
      <c r="KON78" s="23"/>
      <c r="KOO78" s="23"/>
      <c r="KOP78" s="23"/>
      <c r="KOQ78" s="23"/>
      <c r="KOR78" s="23"/>
      <c r="KOS78" s="23"/>
      <c r="KOT78" s="23"/>
      <c r="KOU78" s="23"/>
      <c r="KOV78" s="23"/>
      <c r="KOW78" s="23"/>
      <c r="KOX78" s="23"/>
      <c r="KOY78" s="23"/>
      <c r="KOZ78" s="23"/>
      <c r="KPA78" s="23"/>
      <c r="KPB78" s="23"/>
      <c r="KPC78" s="23"/>
      <c r="KPD78" s="23"/>
      <c r="KPE78" s="23"/>
      <c r="KPF78" s="23"/>
      <c r="KPG78" s="23"/>
      <c r="KPH78" s="23"/>
      <c r="KPI78" s="23"/>
      <c r="KPJ78" s="23"/>
      <c r="KPK78" s="23"/>
      <c r="KPL78" s="23"/>
      <c r="KPM78" s="23"/>
      <c r="KPN78" s="23"/>
      <c r="KPO78" s="23"/>
      <c r="KPP78" s="23"/>
      <c r="KPQ78" s="23"/>
      <c r="KPR78" s="23"/>
      <c r="KPS78" s="23"/>
      <c r="KPT78" s="23"/>
      <c r="KPU78" s="23"/>
      <c r="KPV78" s="23"/>
      <c r="KPW78" s="23"/>
      <c r="KPX78" s="23"/>
      <c r="KPY78" s="23"/>
      <c r="KPZ78" s="23"/>
      <c r="KQA78" s="23"/>
      <c r="KQB78" s="23"/>
      <c r="KQC78" s="23"/>
      <c r="KQD78" s="23"/>
      <c r="KQE78" s="23"/>
      <c r="KQF78" s="23"/>
      <c r="KQG78" s="23"/>
      <c r="KQH78" s="23"/>
      <c r="KQI78" s="23"/>
      <c r="KQJ78" s="23"/>
      <c r="KQK78" s="23"/>
      <c r="KQL78" s="23"/>
      <c r="KQM78" s="23"/>
      <c r="KQN78" s="23"/>
      <c r="KQO78" s="23"/>
      <c r="KQP78" s="23"/>
      <c r="KQQ78" s="23"/>
      <c r="KQR78" s="23"/>
      <c r="KQS78" s="23"/>
      <c r="KQT78" s="23"/>
      <c r="KQU78" s="23"/>
      <c r="KQV78" s="23"/>
      <c r="KQW78" s="23"/>
      <c r="KQX78" s="23"/>
      <c r="KQY78" s="23"/>
      <c r="KQZ78" s="23"/>
      <c r="KRA78" s="23"/>
      <c r="KRB78" s="23"/>
      <c r="KRC78" s="23"/>
      <c r="KRD78" s="23"/>
      <c r="KRE78" s="23"/>
      <c r="KRF78" s="23"/>
      <c r="KRG78" s="23"/>
      <c r="KRH78" s="23"/>
      <c r="KRI78" s="23"/>
      <c r="KRJ78" s="23"/>
      <c r="KRK78" s="23"/>
      <c r="KRL78" s="23"/>
      <c r="KRM78" s="23"/>
      <c r="KRN78" s="23"/>
      <c r="KRO78" s="23"/>
      <c r="KRP78" s="23"/>
      <c r="KRQ78" s="23"/>
      <c r="KRR78" s="23"/>
      <c r="KRS78" s="23"/>
      <c r="KRT78" s="23"/>
      <c r="KRU78" s="23"/>
      <c r="KRV78" s="23"/>
      <c r="KRW78" s="23"/>
      <c r="KRX78" s="23"/>
      <c r="KRY78" s="23"/>
      <c r="KRZ78" s="23"/>
      <c r="KSA78" s="23"/>
      <c r="KSB78" s="23"/>
      <c r="KSC78" s="23"/>
      <c r="KSD78" s="23"/>
      <c r="KSE78" s="23"/>
      <c r="KSF78" s="23"/>
      <c r="KSG78" s="23"/>
      <c r="KSH78" s="23"/>
      <c r="KSI78" s="23"/>
      <c r="KSJ78" s="23"/>
      <c r="KSK78" s="23"/>
      <c r="KSL78" s="23"/>
      <c r="KSM78" s="23"/>
      <c r="KSN78" s="23"/>
      <c r="KSO78" s="23"/>
      <c r="KSP78" s="23"/>
      <c r="KSQ78" s="23"/>
      <c r="KSR78" s="23"/>
      <c r="KSS78" s="23"/>
      <c r="KST78" s="23"/>
      <c r="KSU78" s="23"/>
      <c r="KSV78" s="23"/>
      <c r="KSW78" s="23"/>
      <c r="KSX78" s="23"/>
      <c r="KSY78" s="23"/>
      <c r="KSZ78" s="23"/>
      <c r="KTA78" s="23"/>
      <c r="KTB78" s="23"/>
      <c r="KTC78" s="23"/>
      <c r="KTD78" s="23"/>
      <c r="KTE78" s="23"/>
      <c r="KTF78" s="23"/>
      <c r="KTG78" s="23"/>
      <c r="KTH78" s="23"/>
      <c r="KTI78" s="23"/>
      <c r="KTJ78" s="23"/>
      <c r="KTK78" s="23"/>
      <c r="KTL78" s="23"/>
      <c r="KTM78" s="23"/>
      <c r="KTN78" s="23"/>
      <c r="KTO78" s="23"/>
      <c r="KTP78" s="23"/>
      <c r="KTQ78" s="23"/>
      <c r="KTR78" s="23"/>
      <c r="KTS78" s="23"/>
      <c r="KTT78" s="23"/>
      <c r="KTU78" s="23"/>
      <c r="KTV78" s="23"/>
      <c r="KTW78" s="23"/>
      <c r="KTX78" s="23"/>
      <c r="KTY78" s="23"/>
      <c r="KTZ78" s="23"/>
      <c r="KUA78" s="23"/>
      <c r="KUB78" s="23"/>
      <c r="KUC78" s="23"/>
      <c r="KUD78" s="23"/>
      <c r="KUE78" s="23"/>
      <c r="KUF78" s="23"/>
      <c r="KUG78" s="23"/>
      <c r="KUH78" s="23"/>
      <c r="KUI78" s="23"/>
      <c r="KUJ78" s="23"/>
      <c r="KUK78" s="23"/>
      <c r="KUL78" s="23"/>
      <c r="KUM78" s="23"/>
      <c r="KUN78" s="23"/>
      <c r="KUO78" s="23"/>
      <c r="KUP78" s="23"/>
      <c r="KUQ78" s="23"/>
      <c r="KUR78" s="23"/>
      <c r="KUS78" s="23"/>
      <c r="KUT78" s="23"/>
      <c r="KUU78" s="23"/>
      <c r="KUV78" s="23"/>
      <c r="KUW78" s="23"/>
      <c r="KUX78" s="23"/>
      <c r="KUY78" s="23"/>
      <c r="KUZ78" s="23"/>
      <c r="KVA78" s="23"/>
      <c r="KVB78" s="23"/>
      <c r="KVC78" s="23"/>
      <c r="KVD78" s="23"/>
      <c r="KVE78" s="23"/>
      <c r="KVF78" s="23"/>
      <c r="KVG78" s="23"/>
      <c r="KVH78" s="23"/>
      <c r="KVI78" s="23"/>
      <c r="KVJ78" s="23"/>
      <c r="KVK78" s="23"/>
      <c r="KVL78" s="23"/>
      <c r="KVM78" s="23"/>
      <c r="KVN78" s="23"/>
      <c r="KVO78" s="23"/>
      <c r="KVP78" s="23"/>
      <c r="KVQ78" s="23"/>
      <c r="KVR78" s="23"/>
      <c r="KVS78" s="23"/>
      <c r="KVT78" s="23"/>
      <c r="KVU78" s="23"/>
      <c r="KVV78" s="23"/>
      <c r="KVW78" s="23"/>
      <c r="KVX78" s="23"/>
      <c r="KVY78" s="23"/>
      <c r="KVZ78" s="23"/>
      <c r="KWA78" s="23"/>
      <c r="KWB78" s="23"/>
      <c r="KWC78" s="23"/>
      <c r="KWD78" s="23"/>
      <c r="KWE78" s="23"/>
      <c r="KWF78" s="23"/>
      <c r="KWG78" s="23"/>
      <c r="KWH78" s="23"/>
      <c r="KWI78" s="23"/>
      <c r="KWJ78" s="23"/>
      <c r="KWK78" s="23"/>
      <c r="KWL78" s="23"/>
      <c r="KWM78" s="23"/>
      <c r="KWN78" s="23"/>
      <c r="KWO78" s="23"/>
      <c r="KWP78" s="23"/>
      <c r="KWQ78" s="23"/>
      <c r="KWR78" s="23"/>
      <c r="KWS78" s="23"/>
      <c r="KWT78" s="23"/>
      <c r="KWU78" s="23"/>
      <c r="KWV78" s="23"/>
      <c r="KWW78" s="23"/>
      <c r="KWX78" s="23"/>
      <c r="KWY78" s="23"/>
      <c r="KWZ78" s="23"/>
      <c r="KXA78" s="23"/>
      <c r="KXB78" s="23"/>
      <c r="KXC78" s="23"/>
      <c r="KXD78" s="23"/>
      <c r="KXE78" s="23"/>
      <c r="KXF78" s="23"/>
      <c r="KXG78" s="23"/>
      <c r="KXH78" s="23"/>
      <c r="KXI78" s="23"/>
      <c r="KXJ78" s="23"/>
      <c r="KXK78" s="23"/>
      <c r="KXL78" s="23"/>
      <c r="KXM78" s="23"/>
      <c r="KXN78" s="23"/>
      <c r="KXO78" s="23"/>
      <c r="KXP78" s="23"/>
      <c r="KXQ78" s="23"/>
      <c r="KXR78" s="23"/>
      <c r="KXS78" s="23"/>
      <c r="KXT78" s="23"/>
      <c r="KXU78" s="23"/>
      <c r="KXV78" s="23"/>
      <c r="KXW78" s="23"/>
      <c r="KXX78" s="23"/>
      <c r="KXY78" s="23"/>
      <c r="KXZ78" s="23"/>
      <c r="KYA78" s="23"/>
      <c r="KYB78" s="23"/>
      <c r="KYC78" s="23"/>
      <c r="KYD78" s="23"/>
      <c r="KYE78" s="23"/>
      <c r="KYF78" s="23"/>
      <c r="KYG78" s="23"/>
      <c r="KYH78" s="23"/>
      <c r="KYI78" s="23"/>
      <c r="KYJ78" s="23"/>
      <c r="KYK78" s="23"/>
      <c r="KYL78" s="23"/>
      <c r="KYM78" s="23"/>
      <c r="KYN78" s="23"/>
      <c r="KYO78" s="23"/>
      <c r="KYP78" s="23"/>
      <c r="KYQ78" s="23"/>
      <c r="KYR78" s="23"/>
      <c r="KYS78" s="23"/>
      <c r="KYT78" s="23"/>
      <c r="KYU78" s="23"/>
      <c r="KYV78" s="23"/>
      <c r="KYW78" s="23"/>
      <c r="KYX78" s="23"/>
      <c r="KYY78" s="23"/>
      <c r="KYZ78" s="23"/>
      <c r="KZA78" s="23"/>
      <c r="KZB78" s="23"/>
      <c r="KZC78" s="23"/>
      <c r="KZD78" s="23"/>
      <c r="KZE78" s="23"/>
      <c r="KZF78" s="23"/>
      <c r="KZG78" s="23"/>
      <c r="KZH78" s="23"/>
      <c r="KZI78" s="23"/>
      <c r="KZJ78" s="23"/>
      <c r="KZK78" s="23"/>
      <c r="KZL78" s="23"/>
      <c r="KZM78" s="23"/>
      <c r="KZN78" s="23"/>
      <c r="KZO78" s="23"/>
      <c r="KZP78" s="23"/>
      <c r="KZQ78" s="23"/>
      <c r="KZR78" s="23"/>
      <c r="KZS78" s="23"/>
      <c r="KZT78" s="23"/>
      <c r="KZU78" s="23"/>
      <c r="KZV78" s="23"/>
      <c r="KZW78" s="23"/>
      <c r="KZX78" s="23"/>
      <c r="KZY78" s="23"/>
      <c r="KZZ78" s="23"/>
      <c r="LAA78" s="23"/>
      <c r="LAB78" s="23"/>
      <c r="LAC78" s="23"/>
      <c r="LAD78" s="23"/>
      <c r="LAE78" s="23"/>
      <c r="LAF78" s="23"/>
      <c r="LAG78" s="23"/>
      <c r="LAH78" s="23"/>
      <c r="LAI78" s="23"/>
      <c r="LAJ78" s="23"/>
      <c r="LAK78" s="23"/>
      <c r="LAL78" s="23"/>
      <c r="LAM78" s="23"/>
      <c r="LAN78" s="23"/>
      <c r="LAO78" s="23"/>
      <c r="LAP78" s="23"/>
      <c r="LAQ78" s="23"/>
      <c r="LAR78" s="23"/>
      <c r="LAS78" s="23"/>
      <c r="LAT78" s="23"/>
      <c r="LAU78" s="23"/>
      <c r="LAV78" s="23"/>
      <c r="LAW78" s="23"/>
      <c r="LAX78" s="23"/>
      <c r="LAY78" s="23"/>
      <c r="LAZ78" s="23"/>
      <c r="LBA78" s="23"/>
      <c r="LBB78" s="23"/>
      <c r="LBC78" s="23"/>
      <c r="LBD78" s="23"/>
      <c r="LBE78" s="23"/>
      <c r="LBF78" s="23"/>
      <c r="LBG78" s="23"/>
      <c r="LBH78" s="23"/>
      <c r="LBI78" s="23"/>
      <c r="LBJ78" s="23"/>
      <c r="LBK78" s="23"/>
      <c r="LBL78" s="23"/>
      <c r="LBM78" s="23"/>
      <c r="LBN78" s="23"/>
      <c r="LBO78" s="23"/>
      <c r="LBP78" s="23"/>
      <c r="LBQ78" s="23"/>
      <c r="LBR78" s="23"/>
      <c r="LBS78" s="23"/>
      <c r="LBT78" s="23"/>
      <c r="LBU78" s="23"/>
      <c r="LBV78" s="23"/>
      <c r="LBW78" s="23"/>
      <c r="LBX78" s="23"/>
      <c r="LBY78" s="23"/>
      <c r="LBZ78" s="23"/>
      <c r="LCA78" s="23"/>
      <c r="LCB78" s="23"/>
      <c r="LCC78" s="23"/>
      <c r="LCD78" s="23"/>
      <c r="LCE78" s="23"/>
      <c r="LCF78" s="23"/>
      <c r="LCG78" s="23"/>
      <c r="LCH78" s="23"/>
      <c r="LCI78" s="23"/>
      <c r="LCJ78" s="23"/>
      <c r="LCK78" s="23"/>
      <c r="LCL78" s="23"/>
      <c r="LCM78" s="23"/>
      <c r="LCN78" s="23"/>
      <c r="LCO78" s="23"/>
      <c r="LCP78" s="23"/>
      <c r="LCQ78" s="23"/>
      <c r="LCR78" s="23"/>
      <c r="LCS78" s="23"/>
      <c r="LCT78" s="23"/>
      <c r="LCU78" s="23"/>
      <c r="LCV78" s="23"/>
      <c r="LCW78" s="23"/>
      <c r="LCX78" s="23"/>
      <c r="LCY78" s="23"/>
      <c r="LCZ78" s="23"/>
      <c r="LDA78" s="23"/>
      <c r="LDB78" s="23"/>
      <c r="LDC78" s="23"/>
      <c r="LDD78" s="23"/>
      <c r="LDE78" s="23"/>
      <c r="LDF78" s="23"/>
      <c r="LDG78" s="23"/>
      <c r="LDH78" s="23"/>
      <c r="LDI78" s="23"/>
      <c r="LDJ78" s="23"/>
      <c r="LDK78" s="23"/>
      <c r="LDL78" s="23"/>
      <c r="LDM78" s="23"/>
      <c r="LDN78" s="23"/>
      <c r="LDO78" s="23"/>
      <c r="LDP78" s="23"/>
      <c r="LDQ78" s="23"/>
      <c r="LDR78" s="23"/>
      <c r="LDS78" s="23"/>
      <c r="LDT78" s="23"/>
      <c r="LDU78" s="23"/>
      <c r="LDV78" s="23"/>
      <c r="LDW78" s="23"/>
      <c r="LDX78" s="23"/>
      <c r="LDY78" s="23"/>
      <c r="LDZ78" s="23"/>
      <c r="LEA78" s="23"/>
      <c r="LEB78" s="23"/>
      <c r="LEC78" s="23"/>
      <c r="LED78" s="23"/>
      <c r="LEE78" s="23"/>
      <c r="LEF78" s="23"/>
      <c r="LEG78" s="23"/>
      <c r="LEH78" s="23"/>
      <c r="LEI78" s="23"/>
      <c r="LEJ78" s="23"/>
      <c r="LEK78" s="23"/>
      <c r="LEL78" s="23"/>
      <c r="LEM78" s="23"/>
      <c r="LEN78" s="23"/>
      <c r="LEO78" s="23"/>
      <c r="LEP78" s="23"/>
      <c r="LEQ78" s="23"/>
      <c r="LER78" s="23"/>
      <c r="LES78" s="23"/>
      <c r="LET78" s="23"/>
      <c r="LEU78" s="23"/>
      <c r="LEV78" s="23"/>
      <c r="LEW78" s="23"/>
      <c r="LEX78" s="23"/>
      <c r="LEY78" s="23"/>
      <c r="LEZ78" s="23"/>
      <c r="LFA78" s="23"/>
      <c r="LFB78" s="23"/>
      <c r="LFC78" s="23"/>
      <c r="LFD78" s="23"/>
      <c r="LFE78" s="23"/>
      <c r="LFF78" s="23"/>
      <c r="LFG78" s="23"/>
      <c r="LFH78" s="23"/>
      <c r="LFI78" s="23"/>
      <c r="LFJ78" s="23"/>
      <c r="LFK78" s="23"/>
      <c r="LFL78" s="23"/>
      <c r="LFM78" s="23"/>
      <c r="LFN78" s="23"/>
      <c r="LFO78" s="23"/>
      <c r="LFP78" s="23"/>
      <c r="LFQ78" s="23"/>
      <c r="LFR78" s="23"/>
      <c r="LFS78" s="23"/>
      <c r="LFT78" s="23"/>
      <c r="LFU78" s="23"/>
      <c r="LFV78" s="23"/>
      <c r="LFW78" s="23"/>
      <c r="LFX78" s="23"/>
      <c r="LFY78" s="23"/>
      <c r="LFZ78" s="23"/>
      <c r="LGA78" s="23"/>
      <c r="LGB78" s="23"/>
      <c r="LGC78" s="23"/>
      <c r="LGD78" s="23"/>
      <c r="LGE78" s="23"/>
      <c r="LGF78" s="23"/>
      <c r="LGG78" s="23"/>
      <c r="LGH78" s="23"/>
      <c r="LGI78" s="23"/>
      <c r="LGJ78" s="23"/>
      <c r="LGK78" s="23"/>
      <c r="LGL78" s="23"/>
      <c r="LGM78" s="23"/>
      <c r="LGN78" s="23"/>
      <c r="LGO78" s="23"/>
      <c r="LGP78" s="23"/>
      <c r="LGQ78" s="23"/>
      <c r="LGR78" s="23"/>
      <c r="LGS78" s="23"/>
      <c r="LGT78" s="23"/>
      <c r="LGU78" s="23"/>
      <c r="LGV78" s="23"/>
      <c r="LGW78" s="23"/>
      <c r="LGX78" s="23"/>
      <c r="LGY78" s="23"/>
      <c r="LGZ78" s="23"/>
      <c r="LHA78" s="23"/>
      <c r="LHB78" s="23"/>
      <c r="LHC78" s="23"/>
      <c r="LHD78" s="23"/>
      <c r="LHE78" s="23"/>
      <c r="LHF78" s="23"/>
      <c r="LHG78" s="23"/>
      <c r="LHH78" s="23"/>
      <c r="LHI78" s="23"/>
      <c r="LHJ78" s="23"/>
      <c r="LHK78" s="23"/>
      <c r="LHL78" s="23"/>
      <c r="LHM78" s="23"/>
      <c r="LHN78" s="23"/>
      <c r="LHO78" s="23"/>
      <c r="LHP78" s="23"/>
      <c r="LHQ78" s="23"/>
      <c r="LHR78" s="23"/>
      <c r="LHS78" s="23"/>
      <c r="LHT78" s="23"/>
      <c r="LHU78" s="23"/>
      <c r="LHV78" s="23"/>
      <c r="LHW78" s="23"/>
      <c r="LHX78" s="23"/>
      <c r="LHY78" s="23"/>
      <c r="LHZ78" s="23"/>
      <c r="LIA78" s="23"/>
      <c r="LIB78" s="23"/>
      <c r="LIC78" s="23"/>
      <c r="LID78" s="23"/>
      <c r="LIE78" s="23"/>
      <c r="LIF78" s="23"/>
      <c r="LIG78" s="23"/>
      <c r="LIH78" s="23"/>
      <c r="LII78" s="23"/>
      <c r="LIJ78" s="23"/>
      <c r="LIK78" s="23"/>
      <c r="LIL78" s="23"/>
      <c r="LIM78" s="23"/>
      <c r="LIN78" s="23"/>
      <c r="LIO78" s="23"/>
      <c r="LIP78" s="23"/>
      <c r="LIQ78" s="23"/>
      <c r="LIR78" s="23"/>
      <c r="LIS78" s="23"/>
      <c r="LIT78" s="23"/>
      <c r="LIU78" s="23"/>
      <c r="LIV78" s="23"/>
      <c r="LIW78" s="23"/>
      <c r="LIX78" s="23"/>
      <c r="LIY78" s="23"/>
      <c r="LIZ78" s="23"/>
      <c r="LJA78" s="23"/>
      <c r="LJB78" s="23"/>
      <c r="LJC78" s="23"/>
      <c r="LJD78" s="23"/>
      <c r="LJE78" s="23"/>
      <c r="LJF78" s="23"/>
      <c r="LJG78" s="23"/>
      <c r="LJH78" s="23"/>
      <c r="LJI78" s="23"/>
      <c r="LJJ78" s="23"/>
      <c r="LJK78" s="23"/>
      <c r="LJL78" s="23"/>
      <c r="LJM78" s="23"/>
      <c r="LJN78" s="23"/>
      <c r="LJO78" s="23"/>
      <c r="LJP78" s="23"/>
      <c r="LJQ78" s="23"/>
      <c r="LJR78" s="23"/>
      <c r="LJS78" s="23"/>
      <c r="LJT78" s="23"/>
      <c r="LJU78" s="23"/>
      <c r="LJV78" s="23"/>
      <c r="LJW78" s="23"/>
      <c r="LJX78" s="23"/>
      <c r="LJY78" s="23"/>
      <c r="LJZ78" s="23"/>
      <c r="LKA78" s="23"/>
      <c r="LKB78" s="23"/>
      <c r="LKC78" s="23"/>
      <c r="LKD78" s="23"/>
      <c r="LKE78" s="23"/>
      <c r="LKF78" s="23"/>
      <c r="LKG78" s="23"/>
      <c r="LKH78" s="23"/>
      <c r="LKI78" s="23"/>
      <c r="LKJ78" s="23"/>
      <c r="LKK78" s="23"/>
      <c r="LKL78" s="23"/>
      <c r="LKM78" s="23"/>
      <c r="LKN78" s="23"/>
      <c r="LKO78" s="23"/>
      <c r="LKP78" s="23"/>
      <c r="LKQ78" s="23"/>
      <c r="LKR78" s="23"/>
      <c r="LKS78" s="23"/>
      <c r="LKT78" s="23"/>
      <c r="LKU78" s="23"/>
      <c r="LKV78" s="23"/>
      <c r="LKW78" s="23"/>
      <c r="LKX78" s="23"/>
      <c r="LKY78" s="23"/>
      <c r="LKZ78" s="23"/>
      <c r="LLA78" s="23"/>
      <c r="LLB78" s="23"/>
      <c r="LLC78" s="23"/>
      <c r="LLD78" s="23"/>
      <c r="LLE78" s="23"/>
      <c r="LLF78" s="23"/>
      <c r="LLG78" s="23"/>
      <c r="LLH78" s="23"/>
      <c r="LLI78" s="23"/>
      <c r="LLJ78" s="23"/>
      <c r="LLK78" s="23"/>
      <c r="LLL78" s="23"/>
      <c r="LLM78" s="23"/>
      <c r="LLN78" s="23"/>
      <c r="LLO78" s="23"/>
      <c r="LLP78" s="23"/>
      <c r="LLQ78" s="23"/>
      <c r="LLR78" s="23"/>
      <c r="LLS78" s="23"/>
      <c r="LLT78" s="23"/>
      <c r="LLU78" s="23"/>
      <c r="LLV78" s="23"/>
      <c r="LLW78" s="23"/>
      <c r="LLX78" s="23"/>
      <c r="LLY78" s="23"/>
      <c r="LLZ78" s="23"/>
      <c r="LMA78" s="23"/>
      <c r="LMB78" s="23"/>
      <c r="LMC78" s="23"/>
      <c r="LMD78" s="23"/>
      <c r="LME78" s="23"/>
      <c r="LMF78" s="23"/>
      <c r="LMG78" s="23"/>
      <c r="LMH78" s="23"/>
      <c r="LMI78" s="23"/>
      <c r="LMJ78" s="23"/>
      <c r="LMK78" s="23"/>
      <c r="LML78" s="23"/>
      <c r="LMM78" s="23"/>
      <c r="LMN78" s="23"/>
      <c r="LMO78" s="23"/>
      <c r="LMP78" s="23"/>
      <c r="LMQ78" s="23"/>
      <c r="LMR78" s="23"/>
      <c r="LMS78" s="23"/>
      <c r="LMT78" s="23"/>
      <c r="LMU78" s="23"/>
      <c r="LMV78" s="23"/>
      <c r="LMW78" s="23"/>
      <c r="LMX78" s="23"/>
      <c r="LMY78" s="23"/>
      <c r="LMZ78" s="23"/>
      <c r="LNA78" s="23"/>
      <c r="LNB78" s="23"/>
      <c r="LNC78" s="23"/>
      <c r="LND78" s="23"/>
      <c r="LNE78" s="23"/>
      <c r="LNF78" s="23"/>
      <c r="LNG78" s="23"/>
      <c r="LNH78" s="23"/>
      <c r="LNI78" s="23"/>
      <c r="LNJ78" s="23"/>
      <c r="LNK78" s="23"/>
      <c r="LNL78" s="23"/>
      <c r="LNM78" s="23"/>
      <c r="LNN78" s="23"/>
      <c r="LNO78" s="23"/>
      <c r="LNP78" s="23"/>
      <c r="LNQ78" s="23"/>
      <c r="LNR78" s="23"/>
      <c r="LNS78" s="23"/>
      <c r="LNT78" s="23"/>
      <c r="LNU78" s="23"/>
      <c r="LNV78" s="23"/>
      <c r="LNW78" s="23"/>
      <c r="LNX78" s="23"/>
      <c r="LNY78" s="23"/>
      <c r="LNZ78" s="23"/>
      <c r="LOA78" s="23"/>
      <c r="LOB78" s="23"/>
      <c r="LOC78" s="23"/>
      <c r="LOD78" s="23"/>
      <c r="LOE78" s="23"/>
      <c r="LOF78" s="23"/>
      <c r="LOG78" s="23"/>
      <c r="LOH78" s="23"/>
      <c r="LOI78" s="23"/>
      <c r="LOJ78" s="23"/>
      <c r="LOK78" s="23"/>
      <c r="LOL78" s="23"/>
      <c r="LOM78" s="23"/>
      <c r="LON78" s="23"/>
      <c r="LOO78" s="23"/>
      <c r="LOP78" s="23"/>
      <c r="LOQ78" s="23"/>
      <c r="LOR78" s="23"/>
      <c r="LOS78" s="23"/>
      <c r="LOT78" s="23"/>
      <c r="LOU78" s="23"/>
      <c r="LOV78" s="23"/>
      <c r="LOW78" s="23"/>
      <c r="LOX78" s="23"/>
      <c r="LOY78" s="23"/>
      <c r="LOZ78" s="23"/>
      <c r="LPA78" s="23"/>
      <c r="LPB78" s="23"/>
      <c r="LPC78" s="23"/>
      <c r="LPD78" s="23"/>
      <c r="LPE78" s="23"/>
      <c r="LPF78" s="23"/>
      <c r="LPG78" s="23"/>
      <c r="LPH78" s="23"/>
      <c r="LPI78" s="23"/>
      <c r="LPJ78" s="23"/>
      <c r="LPK78" s="23"/>
      <c r="LPL78" s="23"/>
      <c r="LPM78" s="23"/>
      <c r="LPN78" s="23"/>
      <c r="LPO78" s="23"/>
      <c r="LPP78" s="23"/>
      <c r="LPQ78" s="23"/>
      <c r="LPR78" s="23"/>
      <c r="LPS78" s="23"/>
      <c r="LPT78" s="23"/>
      <c r="LPU78" s="23"/>
      <c r="LPV78" s="23"/>
      <c r="LPW78" s="23"/>
      <c r="LPX78" s="23"/>
      <c r="LPY78" s="23"/>
      <c r="LPZ78" s="23"/>
      <c r="LQA78" s="23"/>
      <c r="LQB78" s="23"/>
      <c r="LQC78" s="23"/>
      <c r="LQD78" s="23"/>
      <c r="LQE78" s="23"/>
      <c r="LQF78" s="23"/>
      <c r="LQG78" s="23"/>
      <c r="LQH78" s="23"/>
      <c r="LQI78" s="23"/>
      <c r="LQJ78" s="23"/>
      <c r="LQK78" s="23"/>
      <c r="LQL78" s="23"/>
      <c r="LQM78" s="23"/>
      <c r="LQN78" s="23"/>
      <c r="LQO78" s="23"/>
      <c r="LQP78" s="23"/>
      <c r="LQQ78" s="23"/>
      <c r="LQR78" s="23"/>
      <c r="LQS78" s="23"/>
      <c r="LQT78" s="23"/>
      <c r="LQU78" s="23"/>
      <c r="LQV78" s="23"/>
      <c r="LQW78" s="23"/>
      <c r="LQX78" s="23"/>
      <c r="LQY78" s="23"/>
      <c r="LQZ78" s="23"/>
      <c r="LRA78" s="23"/>
      <c r="LRB78" s="23"/>
      <c r="LRC78" s="23"/>
      <c r="LRD78" s="23"/>
      <c r="LRE78" s="23"/>
      <c r="LRF78" s="23"/>
      <c r="LRG78" s="23"/>
      <c r="LRH78" s="23"/>
      <c r="LRI78" s="23"/>
      <c r="LRJ78" s="23"/>
      <c r="LRK78" s="23"/>
      <c r="LRL78" s="23"/>
      <c r="LRM78" s="23"/>
      <c r="LRN78" s="23"/>
      <c r="LRO78" s="23"/>
      <c r="LRP78" s="23"/>
      <c r="LRQ78" s="23"/>
      <c r="LRR78" s="23"/>
      <c r="LRS78" s="23"/>
      <c r="LRT78" s="23"/>
      <c r="LRU78" s="23"/>
      <c r="LRV78" s="23"/>
      <c r="LRW78" s="23"/>
      <c r="LRX78" s="23"/>
      <c r="LRY78" s="23"/>
      <c r="LRZ78" s="23"/>
      <c r="LSA78" s="23"/>
      <c r="LSB78" s="23"/>
      <c r="LSC78" s="23"/>
      <c r="LSD78" s="23"/>
      <c r="LSE78" s="23"/>
      <c r="LSF78" s="23"/>
      <c r="LSG78" s="23"/>
      <c r="LSH78" s="23"/>
      <c r="LSI78" s="23"/>
      <c r="LSJ78" s="23"/>
      <c r="LSK78" s="23"/>
      <c r="LSL78" s="23"/>
      <c r="LSM78" s="23"/>
      <c r="LSN78" s="23"/>
      <c r="LSO78" s="23"/>
      <c r="LSP78" s="23"/>
      <c r="LSQ78" s="23"/>
      <c r="LSR78" s="23"/>
      <c r="LSS78" s="23"/>
      <c r="LST78" s="23"/>
      <c r="LSU78" s="23"/>
      <c r="LSV78" s="23"/>
      <c r="LSW78" s="23"/>
      <c r="LSX78" s="23"/>
      <c r="LSY78" s="23"/>
      <c r="LSZ78" s="23"/>
      <c r="LTA78" s="23"/>
      <c r="LTB78" s="23"/>
      <c r="LTC78" s="23"/>
      <c r="LTD78" s="23"/>
      <c r="LTE78" s="23"/>
      <c r="LTF78" s="23"/>
      <c r="LTG78" s="23"/>
      <c r="LTH78" s="23"/>
      <c r="LTI78" s="23"/>
      <c r="LTJ78" s="23"/>
      <c r="LTK78" s="23"/>
      <c r="LTL78" s="23"/>
      <c r="LTM78" s="23"/>
      <c r="LTN78" s="23"/>
      <c r="LTO78" s="23"/>
      <c r="LTP78" s="23"/>
      <c r="LTQ78" s="23"/>
      <c r="LTR78" s="23"/>
      <c r="LTS78" s="23"/>
      <c r="LTT78" s="23"/>
      <c r="LTU78" s="23"/>
      <c r="LTV78" s="23"/>
      <c r="LTW78" s="23"/>
      <c r="LTX78" s="23"/>
      <c r="LTY78" s="23"/>
      <c r="LTZ78" s="23"/>
      <c r="LUA78" s="23"/>
      <c r="LUB78" s="23"/>
      <c r="LUC78" s="23"/>
      <c r="LUD78" s="23"/>
      <c r="LUE78" s="23"/>
      <c r="LUF78" s="23"/>
      <c r="LUG78" s="23"/>
      <c r="LUH78" s="23"/>
      <c r="LUI78" s="23"/>
      <c r="LUJ78" s="23"/>
      <c r="LUK78" s="23"/>
      <c r="LUL78" s="23"/>
      <c r="LUM78" s="23"/>
      <c r="LUN78" s="23"/>
      <c r="LUO78" s="23"/>
      <c r="LUP78" s="23"/>
      <c r="LUQ78" s="23"/>
      <c r="LUR78" s="23"/>
      <c r="LUS78" s="23"/>
      <c r="LUT78" s="23"/>
      <c r="LUU78" s="23"/>
      <c r="LUV78" s="23"/>
      <c r="LUW78" s="23"/>
      <c r="LUX78" s="23"/>
      <c r="LUY78" s="23"/>
      <c r="LUZ78" s="23"/>
      <c r="LVA78" s="23"/>
      <c r="LVB78" s="23"/>
      <c r="LVC78" s="23"/>
      <c r="LVD78" s="23"/>
      <c r="LVE78" s="23"/>
      <c r="LVF78" s="23"/>
      <c r="LVG78" s="23"/>
      <c r="LVH78" s="23"/>
      <c r="LVI78" s="23"/>
      <c r="LVJ78" s="23"/>
      <c r="LVK78" s="23"/>
      <c r="LVL78" s="23"/>
      <c r="LVM78" s="23"/>
      <c r="LVN78" s="23"/>
      <c r="LVO78" s="23"/>
      <c r="LVP78" s="23"/>
      <c r="LVQ78" s="23"/>
      <c r="LVR78" s="23"/>
      <c r="LVS78" s="23"/>
      <c r="LVT78" s="23"/>
      <c r="LVU78" s="23"/>
      <c r="LVV78" s="23"/>
      <c r="LVW78" s="23"/>
      <c r="LVX78" s="23"/>
      <c r="LVY78" s="23"/>
      <c r="LVZ78" s="23"/>
      <c r="LWA78" s="23"/>
      <c r="LWB78" s="23"/>
      <c r="LWC78" s="23"/>
      <c r="LWD78" s="23"/>
      <c r="LWE78" s="23"/>
      <c r="LWF78" s="23"/>
      <c r="LWG78" s="23"/>
      <c r="LWH78" s="23"/>
      <c r="LWI78" s="23"/>
      <c r="LWJ78" s="23"/>
      <c r="LWK78" s="23"/>
      <c r="LWL78" s="23"/>
      <c r="LWM78" s="23"/>
      <c r="LWN78" s="23"/>
      <c r="LWO78" s="23"/>
      <c r="LWP78" s="23"/>
      <c r="LWQ78" s="23"/>
      <c r="LWR78" s="23"/>
      <c r="LWS78" s="23"/>
      <c r="LWT78" s="23"/>
      <c r="LWU78" s="23"/>
      <c r="LWV78" s="23"/>
      <c r="LWW78" s="23"/>
      <c r="LWX78" s="23"/>
      <c r="LWY78" s="23"/>
      <c r="LWZ78" s="23"/>
      <c r="LXA78" s="23"/>
      <c r="LXB78" s="23"/>
      <c r="LXC78" s="23"/>
      <c r="LXD78" s="23"/>
      <c r="LXE78" s="23"/>
      <c r="LXF78" s="23"/>
      <c r="LXG78" s="23"/>
      <c r="LXH78" s="23"/>
      <c r="LXI78" s="23"/>
      <c r="LXJ78" s="23"/>
      <c r="LXK78" s="23"/>
      <c r="LXL78" s="23"/>
      <c r="LXM78" s="23"/>
      <c r="LXN78" s="23"/>
      <c r="LXO78" s="23"/>
      <c r="LXP78" s="23"/>
      <c r="LXQ78" s="23"/>
      <c r="LXR78" s="23"/>
      <c r="LXS78" s="23"/>
      <c r="LXT78" s="23"/>
      <c r="LXU78" s="23"/>
      <c r="LXV78" s="23"/>
      <c r="LXW78" s="23"/>
      <c r="LXX78" s="23"/>
      <c r="LXY78" s="23"/>
      <c r="LXZ78" s="23"/>
      <c r="LYA78" s="23"/>
      <c r="LYB78" s="23"/>
      <c r="LYC78" s="23"/>
      <c r="LYD78" s="23"/>
      <c r="LYE78" s="23"/>
      <c r="LYF78" s="23"/>
      <c r="LYG78" s="23"/>
      <c r="LYH78" s="23"/>
      <c r="LYI78" s="23"/>
      <c r="LYJ78" s="23"/>
      <c r="LYK78" s="23"/>
      <c r="LYL78" s="23"/>
      <c r="LYM78" s="23"/>
      <c r="LYN78" s="23"/>
      <c r="LYO78" s="23"/>
      <c r="LYP78" s="23"/>
      <c r="LYQ78" s="23"/>
      <c r="LYR78" s="23"/>
      <c r="LYS78" s="23"/>
      <c r="LYT78" s="23"/>
      <c r="LYU78" s="23"/>
      <c r="LYV78" s="23"/>
      <c r="LYW78" s="23"/>
      <c r="LYX78" s="23"/>
      <c r="LYY78" s="23"/>
      <c r="LYZ78" s="23"/>
      <c r="LZA78" s="23"/>
      <c r="LZB78" s="23"/>
      <c r="LZC78" s="23"/>
      <c r="LZD78" s="23"/>
      <c r="LZE78" s="23"/>
      <c r="LZF78" s="23"/>
      <c r="LZG78" s="23"/>
      <c r="LZH78" s="23"/>
      <c r="LZI78" s="23"/>
      <c r="LZJ78" s="23"/>
      <c r="LZK78" s="23"/>
      <c r="LZL78" s="23"/>
      <c r="LZM78" s="23"/>
      <c r="LZN78" s="23"/>
      <c r="LZO78" s="23"/>
      <c r="LZP78" s="23"/>
      <c r="LZQ78" s="23"/>
      <c r="LZR78" s="23"/>
      <c r="LZS78" s="23"/>
      <c r="LZT78" s="23"/>
      <c r="LZU78" s="23"/>
      <c r="LZV78" s="23"/>
      <c r="LZW78" s="23"/>
      <c r="LZX78" s="23"/>
      <c r="LZY78" s="23"/>
      <c r="LZZ78" s="23"/>
      <c r="MAA78" s="23"/>
      <c r="MAB78" s="23"/>
      <c r="MAC78" s="23"/>
      <c r="MAD78" s="23"/>
      <c r="MAE78" s="23"/>
      <c r="MAF78" s="23"/>
      <c r="MAG78" s="23"/>
      <c r="MAH78" s="23"/>
      <c r="MAI78" s="23"/>
      <c r="MAJ78" s="23"/>
      <c r="MAK78" s="23"/>
      <c r="MAL78" s="23"/>
      <c r="MAM78" s="23"/>
      <c r="MAN78" s="23"/>
      <c r="MAO78" s="23"/>
      <c r="MAP78" s="23"/>
      <c r="MAQ78" s="23"/>
      <c r="MAR78" s="23"/>
      <c r="MAS78" s="23"/>
      <c r="MAT78" s="23"/>
      <c r="MAU78" s="23"/>
      <c r="MAV78" s="23"/>
      <c r="MAW78" s="23"/>
      <c r="MAX78" s="23"/>
      <c r="MAY78" s="23"/>
      <c r="MAZ78" s="23"/>
      <c r="MBA78" s="23"/>
      <c r="MBB78" s="23"/>
      <c r="MBC78" s="23"/>
      <c r="MBD78" s="23"/>
      <c r="MBE78" s="23"/>
      <c r="MBF78" s="23"/>
      <c r="MBG78" s="23"/>
      <c r="MBH78" s="23"/>
      <c r="MBI78" s="23"/>
      <c r="MBJ78" s="23"/>
      <c r="MBK78" s="23"/>
      <c r="MBL78" s="23"/>
      <c r="MBM78" s="23"/>
      <c r="MBN78" s="23"/>
      <c r="MBO78" s="23"/>
      <c r="MBP78" s="23"/>
      <c r="MBQ78" s="23"/>
      <c r="MBR78" s="23"/>
      <c r="MBS78" s="23"/>
      <c r="MBT78" s="23"/>
      <c r="MBU78" s="23"/>
      <c r="MBV78" s="23"/>
      <c r="MBW78" s="23"/>
      <c r="MBX78" s="23"/>
      <c r="MBY78" s="23"/>
      <c r="MBZ78" s="23"/>
      <c r="MCA78" s="23"/>
      <c r="MCB78" s="23"/>
      <c r="MCC78" s="23"/>
      <c r="MCD78" s="23"/>
      <c r="MCE78" s="23"/>
      <c r="MCF78" s="23"/>
      <c r="MCG78" s="23"/>
      <c r="MCH78" s="23"/>
      <c r="MCI78" s="23"/>
      <c r="MCJ78" s="23"/>
      <c r="MCK78" s="23"/>
      <c r="MCL78" s="23"/>
      <c r="MCM78" s="23"/>
      <c r="MCN78" s="23"/>
      <c r="MCO78" s="23"/>
      <c r="MCP78" s="23"/>
      <c r="MCQ78" s="23"/>
      <c r="MCR78" s="23"/>
      <c r="MCS78" s="23"/>
      <c r="MCT78" s="23"/>
      <c r="MCU78" s="23"/>
      <c r="MCV78" s="23"/>
      <c r="MCW78" s="23"/>
      <c r="MCX78" s="23"/>
      <c r="MCY78" s="23"/>
      <c r="MCZ78" s="23"/>
      <c r="MDA78" s="23"/>
      <c r="MDB78" s="23"/>
      <c r="MDC78" s="23"/>
      <c r="MDD78" s="23"/>
      <c r="MDE78" s="23"/>
      <c r="MDF78" s="23"/>
      <c r="MDG78" s="23"/>
      <c r="MDH78" s="23"/>
      <c r="MDI78" s="23"/>
      <c r="MDJ78" s="23"/>
      <c r="MDK78" s="23"/>
      <c r="MDL78" s="23"/>
      <c r="MDM78" s="23"/>
      <c r="MDN78" s="23"/>
      <c r="MDO78" s="23"/>
      <c r="MDP78" s="23"/>
      <c r="MDQ78" s="23"/>
      <c r="MDR78" s="23"/>
      <c r="MDS78" s="23"/>
      <c r="MDT78" s="23"/>
      <c r="MDU78" s="23"/>
      <c r="MDV78" s="23"/>
      <c r="MDW78" s="23"/>
      <c r="MDX78" s="23"/>
      <c r="MDY78" s="23"/>
      <c r="MDZ78" s="23"/>
      <c r="MEA78" s="23"/>
      <c r="MEB78" s="23"/>
      <c r="MEC78" s="23"/>
      <c r="MED78" s="23"/>
      <c r="MEE78" s="23"/>
      <c r="MEF78" s="23"/>
      <c r="MEG78" s="23"/>
      <c r="MEH78" s="23"/>
      <c r="MEI78" s="23"/>
      <c r="MEJ78" s="23"/>
      <c r="MEK78" s="23"/>
      <c r="MEL78" s="23"/>
      <c r="MEM78" s="23"/>
      <c r="MEN78" s="23"/>
      <c r="MEO78" s="23"/>
      <c r="MEP78" s="23"/>
      <c r="MEQ78" s="23"/>
      <c r="MER78" s="23"/>
      <c r="MES78" s="23"/>
      <c r="MET78" s="23"/>
      <c r="MEU78" s="23"/>
      <c r="MEV78" s="23"/>
      <c r="MEW78" s="23"/>
      <c r="MEX78" s="23"/>
      <c r="MEY78" s="23"/>
      <c r="MEZ78" s="23"/>
      <c r="MFA78" s="23"/>
      <c r="MFB78" s="23"/>
      <c r="MFC78" s="23"/>
      <c r="MFD78" s="23"/>
      <c r="MFE78" s="23"/>
      <c r="MFF78" s="23"/>
      <c r="MFG78" s="23"/>
      <c r="MFH78" s="23"/>
      <c r="MFI78" s="23"/>
      <c r="MFJ78" s="23"/>
      <c r="MFK78" s="23"/>
      <c r="MFL78" s="23"/>
      <c r="MFM78" s="23"/>
      <c r="MFN78" s="23"/>
      <c r="MFO78" s="23"/>
      <c r="MFP78" s="23"/>
      <c r="MFQ78" s="23"/>
      <c r="MFR78" s="23"/>
      <c r="MFS78" s="23"/>
      <c r="MFT78" s="23"/>
      <c r="MFU78" s="23"/>
      <c r="MFV78" s="23"/>
      <c r="MFW78" s="23"/>
      <c r="MFX78" s="23"/>
      <c r="MFY78" s="23"/>
      <c r="MFZ78" s="23"/>
      <c r="MGA78" s="23"/>
      <c r="MGB78" s="23"/>
      <c r="MGC78" s="23"/>
      <c r="MGD78" s="23"/>
      <c r="MGE78" s="23"/>
      <c r="MGF78" s="23"/>
      <c r="MGG78" s="23"/>
      <c r="MGH78" s="23"/>
      <c r="MGI78" s="23"/>
      <c r="MGJ78" s="23"/>
      <c r="MGK78" s="23"/>
      <c r="MGL78" s="23"/>
      <c r="MGM78" s="23"/>
      <c r="MGN78" s="23"/>
      <c r="MGO78" s="23"/>
      <c r="MGP78" s="23"/>
      <c r="MGQ78" s="23"/>
      <c r="MGR78" s="23"/>
      <c r="MGS78" s="23"/>
      <c r="MGT78" s="23"/>
      <c r="MGU78" s="23"/>
      <c r="MGV78" s="23"/>
      <c r="MGW78" s="23"/>
      <c r="MGX78" s="23"/>
      <c r="MGY78" s="23"/>
      <c r="MGZ78" s="23"/>
      <c r="MHA78" s="23"/>
      <c r="MHB78" s="23"/>
      <c r="MHC78" s="23"/>
      <c r="MHD78" s="23"/>
      <c r="MHE78" s="23"/>
      <c r="MHF78" s="23"/>
      <c r="MHG78" s="23"/>
      <c r="MHH78" s="23"/>
      <c r="MHI78" s="23"/>
      <c r="MHJ78" s="23"/>
      <c r="MHK78" s="23"/>
      <c r="MHL78" s="23"/>
      <c r="MHM78" s="23"/>
      <c r="MHN78" s="23"/>
      <c r="MHO78" s="23"/>
      <c r="MHP78" s="23"/>
      <c r="MHQ78" s="23"/>
      <c r="MHR78" s="23"/>
      <c r="MHS78" s="23"/>
      <c r="MHT78" s="23"/>
      <c r="MHU78" s="23"/>
      <c r="MHV78" s="23"/>
      <c r="MHW78" s="23"/>
      <c r="MHX78" s="23"/>
      <c r="MHY78" s="23"/>
      <c r="MHZ78" s="23"/>
      <c r="MIA78" s="23"/>
      <c r="MIB78" s="23"/>
      <c r="MIC78" s="23"/>
      <c r="MID78" s="23"/>
      <c r="MIE78" s="23"/>
      <c r="MIF78" s="23"/>
      <c r="MIG78" s="23"/>
      <c r="MIH78" s="23"/>
      <c r="MII78" s="23"/>
      <c r="MIJ78" s="23"/>
      <c r="MIK78" s="23"/>
      <c r="MIL78" s="23"/>
      <c r="MIM78" s="23"/>
      <c r="MIN78" s="23"/>
      <c r="MIO78" s="23"/>
      <c r="MIP78" s="23"/>
      <c r="MIQ78" s="23"/>
      <c r="MIR78" s="23"/>
      <c r="MIS78" s="23"/>
      <c r="MIT78" s="23"/>
      <c r="MIU78" s="23"/>
      <c r="MIV78" s="23"/>
      <c r="MIW78" s="23"/>
      <c r="MIX78" s="23"/>
      <c r="MIY78" s="23"/>
      <c r="MIZ78" s="23"/>
      <c r="MJA78" s="23"/>
      <c r="MJB78" s="23"/>
      <c r="MJC78" s="23"/>
      <c r="MJD78" s="23"/>
      <c r="MJE78" s="23"/>
      <c r="MJF78" s="23"/>
      <c r="MJG78" s="23"/>
      <c r="MJH78" s="23"/>
      <c r="MJI78" s="23"/>
      <c r="MJJ78" s="23"/>
      <c r="MJK78" s="23"/>
      <c r="MJL78" s="23"/>
      <c r="MJM78" s="23"/>
      <c r="MJN78" s="23"/>
      <c r="MJO78" s="23"/>
      <c r="MJP78" s="23"/>
      <c r="MJQ78" s="23"/>
      <c r="MJR78" s="23"/>
      <c r="MJS78" s="23"/>
      <c r="MJT78" s="23"/>
      <c r="MJU78" s="23"/>
      <c r="MJV78" s="23"/>
      <c r="MJW78" s="23"/>
      <c r="MJX78" s="23"/>
      <c r="MJY78" s="23"/>
      <c r="MJZ78" s="23"/>
      <c r="MKA78" s="23"/>
      <c r="MKB78" s="23"/>
      <c r="MKC78" s="23"/>
      <c r="MKD78" s="23"/>
      <c r="MKE78" s="23"/>
      <c r="MKF78" s="23"/>
      <c r="MKG78" s="23"/>
      <c r="MKH78" s="23"/>
      <c r="MKI78" s="23"/>
      <c r="MKJ78" s="23"/>
      <c r="MKK78" s="23"/>
      <c r="MKL78" s="23"/>
      <c r="MKM78" s="23"/>
      <c r="MKN78" s="23"/>
      <c r="MKO78" s="23"/>
      <c r="MKP78" s="23"/>
      <c r="MKQ78" s="23"/>
      <c r="MKR78" s="23"/>
      <c r="MKS78" s="23"/>
      <c r="MKT78" s="23"/>
      <c r="MKU78" s="23"/>
      <c r="MKV78" s="23"/>
      <c r="MKW78" s="23"/>
      <c r="MKX78" s="23"/>
      <c r="MKY78" s="23"/>
      <c r="MKZ78" s="23"/>
      <c r="MLA78" s="23"/>
      <c r="MLB78" s="23"/>
      <c r="MLC78" s="23"/>
      <c r="MLD78" s="23"/>
      <c r="MLE78" s="23"/>
      <c r="MLF78" s="23"/>
      <c r="MLG78" s="23"/>
      <c r="MLH78" s="23"/>
      <c r="MLI78" s="23"/>
      <c r="MLJ78" s="23"/>
      <c r="MLK78" s="23"/>
      <c r="MLL78" s="23"/>
      <c r="MLM78" s="23"/>
      <c r="MLN78" s="23"/>
      <c r="MLO78" s="23"/>
      <c r="MLP78" s="23"/>
      <c r="MLQ78" s="23"/>
      <c r="MLR78" s="23"/>
      <c r="MLS78" s="23"/>
      <c r="MLT78" s="23"/>
      <c r="MLU78" s="23"/>
      <c r="MLV78" s="23"/>
      <c r="MLW78" s="23"/>
      <c r="MLX78" s="23"/>
      <c r="MLY78" s="23"/>
      <c r="MLZ78" s="23"/>
      <c r="MMA78" s="23"/>
      <c r="MMB78" s="23"/>
      <c r="MMC78" s="23"/>
      <c r="MMD78" s="23"/>
      <c r="MME78" s="23"/>
      <c r="MMF78" s="23"/>
      <c r="MMG78" s="23"/>
      <c r="MMH78" s="23"/>
      <c r="MMI78" s="23"/>
      <c r="MMJ78" s="23"/>
      <c r="MMK78" s="23"/>
      <c r="MML78" s="23"/>
      <c r="MMM78" s="23"/>
      <c r="MMN78" s="23"/>
      <c r="MMO78" s="23"/>
      <c r="MMP78" s="23"/>
      <c r="MMQ78" s="23"/>
      <c r="MMR78" s="23"/>
      <c r="MMS78" s="23"/>
      <c r="MMT78" s="23"/>
      <c r="MMU78" s="23"/>
      <c r="MMV78" s="23"/>
      <c r="MMW78" s="23"/>
      <c r="MMX78" s="23"/>
      <c r="MMY78" s="23"/>
      <c r="MMZ78" s="23"/>
      <c r="MNA78" s="23"/>
      <c r="MNB78" s="23"/>
      <c r="MNC78" s="23"/>
      <c r="MND78" s="23"/>
      <c r="MNE78" s="23"/>
      <c r="MNF78" s="23"/>
      <c r="MNG78" s="23"/>
      <c r="MNH78" s="23"/>
      <c r="MNI78" s="23"/>
      <c r="MNJ78" s="23"/>
      <c r="MNK78" s="23"/>
      <c r="MNL78" s="23"/>
      <c r="MNM78" s="23"/>
      <c r="MNN78" s="23"/>
      <c r="MNO78" s="23"/>
      <c r="MNP78" s="23"/>
      <c r="MNQ78" s="23"/>
      <c r="MNR78" s="23"/>
      <c r="MNS78" s="23"/>
      <c r="MNT78" s="23"/>
      <c r="MNU78" s="23"/>
      <c r="MNV78" s="23"/>
      <c r="MNW78" s="23"/>
      <c r="MNX78" s="23"/>
      <c r="MNY78" s="23"/>
      <c r="MNZ78" s="23"/>
      <c r="MOA78" s="23"/>
      <c r="MOB78" s="23"/>
      <c r="MOC78" s="23"/>
      <c r="MOD78" s="23"/>
      <c r="MOE78" s="23"/>
      <c r="MOF78" s="23"/>
      <c r="MOG78" s="23"/>
      <c r="MOH78" s="23"/>
      <c r="MOI78" s="23"/>
      <c r="MOJ78" s="23"/>
      <c r="MOK78" s="23"/>
      <c r="MOL78" s="23"/>
      <c r="MOM78" s="23"/>
      <c r="MON78" s="23"/>
      <c r="MOO78" s="23"/>
      <c r="MOP78" s="23"/>
      <c r="MOQ78" s="23"/>
      <c r="MOR78" s="23"/>
      <c r="MOS78" s="23"/>
      <c r="MOT78" s="23"/>
      <c r="MOU78" s="23"/>
      <c r="MOV78" s="23"/>
      <c r="MOW78" s="23"/>
      <c r="MOX78" s="23"/>
      <c r="MOY78" s="23"/>
      <c r="MOZ78" s="23"/>
      <c r="MPA78" s="23"/>
      <c r="MPB78" s="23"/>
      <c r="MPC78" s="23"/>
      <c r="MPD78" s="23"/>
      <c r="MPE78" s="23"/>
      <c r="MPF78" s="23"/>
      <c r="MPG78" s="23"/>
      <c r="MPH78" s="23"/>
      <c r="MPI78" s="23"/>
      <c r="MPJ78" s="23"/>
      <c r="MPK78" s="23"/>
      <c r="MPL78" s="23"/>
      <c r="MPM78" s="23"/>
      <c r="MPN78" s="23"/>
      <c r="MPO78" s="23"/>
      <c r="MPP78" s="23"/>
      <c r="MPQ78" s="23"/>
      <c r="MPR78" s="23"/>
      <c r="MPS78" s="23"/>
      <c r="MPT78" s="23"/>
      <c r="MPU78" s="23"/>
      <c r="MPV78" s="23"/>
      <c r="MPW78" s="23"/>
      <c r="MPX78" s="23"/>
      <c r="MPY78" s="23"/>
      <c r="MPZ78" s="23"/>
      <c r="MQA78" s="23"/>
      <c r="MQB78" s="23"/>
      <c r="MQC78" s="23"/>
      <c r="MQD78" s="23"/>
      <c r="MQE78" s="23"/>
      <c r="MQF78" s="23"/>
      <c r="MQG78" s="23"/>
      <c r="MQH78" s="23"/>
      <c r="MQI78" s="23"/>
      <c r="MQJ78" s="23"/>
      <c r="MQK78" s="23"/>
      <c r="MQL78" s="23"/>
      <c r="MQM78" s="23"/>
      <c r="MQN78" s="23"/>
      <c r="MQO78" s="23"/>
      <c r="MQP78" s="23"/>
      <c r="MQQ78" s="23"/>
      <c r="MQR78" s="23"/>
      <c r="MQS78" s="23"/>
      <c r="MQT78" s="23"/>
      <c r="MQU78" s="23"/>
      <c r="MQV78" s="23"/>
      <c r="MQW78" s="23"/>
      <c r="MQX78" s="23"/>
      <c r="MQY78" s="23"/>
      <c r="MQZ78" s="23"/>
      <c r="MRA78" s="23"/>
      <c r="MRB78" s="23"/>
      <c r="MRC78" s="23"/>
      <c r="MRD78" s="23"/>
      <c r="MRE78" s="23"/>
      <c r="MRF78" s="23"/>
      <c r="MRG78" s="23"/>
      <c r="MRH78" s="23"/>
      <c r="MRI78" s="23"/>
      <c r="MRJ78" s="23"/>
      <c r="MRK78" s="23"/>
      <c r="MRL78" s="23"/>
      <c r="MRM78" s="23"/>
      <c r="MRN78" s="23"/>
      <c r="MRO78" s="23"/>
      <c r="MRP78" s="23"/>
      <c r="MRQ78" s="23"/>
      <c r="MRR78" s="23"/>
      <c r="MRS78" s="23"/>
      <c r="MRT78" s="23"/>
      <c r="MRU78" s="23"/>
      <c r="MRV78" s="23"/>
      <c r="MRW78" s="23"/>
      <c r="MRX78" s="23"/>
      <c r="MRY78" s="23"/>
      <c r="MRZ78" s="23"/>
      <c r="MSA78" s="23"/>
      <c r="MSB78" s="23"/>
      <c r="MSC78" s="23"/>
      <c r="MSD78" s="23"/>
      <c r="MSE78" s="23"/>
      <c r="MSF78" s="23"/>
      <c r="MSG78" s="23"/>
      <c r="MSH78" s="23"/>
      <c r="MSI78" s="23"/>
      <c r="MSJ78" s="23"/>
      <c r="MSK78" s="23"/>
      <c r="MSL78" s="23"/>
      <c r="MSM78" s="23"/>
      <c r="MSN78" s="23"/>
      <c r="MSO78" s="23"/>
      <c r="MSP78" s="23"/>
      <c r="MSQ78" s="23"/>
      <c r="MSR78" s="23"/>
      <c r="MSS78" s="23"/>
      <c r="MST78" s="23"/>
      <c r="MSU78" s="23"/>
      <c r="MSV78" s="23"/>
      <c r="MSW78" s="23"/>
      <c r="MSX78" s="23"/>
      <c r="MSY78" s="23"/>
      <c r="MSZ78" s="23"/>
      <c r="MTA78" s="23"/>
      <c r="MTB78" s="23"/>
      <c r="MTC78" s="23"/>
      <c r="MTD78" s="23"/>
      <c r="MTE78" s="23"/>
      <c r="MTF78" s="23"/>
      <c r="MTG78" s="23"/>
      <c r="MTH78" s="23"/>
      <c r="MTI78" s="23"/>
      <c r="MTJ78" s="23"/>
      <c r="MTK78" s="23"/>
      <c r="MTL78" s="23"/>
      <c r="MTM78" s="23"/>
      <c r="MTN78" s="23"/>
      <c r="MTO78" s="23"/>
      <c r="MTP78" s="23"/>
      <c r="MTQ78" s="23"/>
      <c r="MTR78" s="23"/>
      <c r="MTS78" s="23"/>
      <c r="MTT78" s="23"/>
      <c r="MTU78" s="23"/>
      <c r="MTV78" s="23"/>
      <c r="MTW78" s="23"/>
      <c r="MTX78" s="23"/>
      <c r="MTY78" s="23"/>
      <c r="MTZ78" s="23"/>
      <c r="MUA78" s="23"/>
      <c r="MUB78" s="23"/>
      <c r="MUC78" s="23"/>
      <c r="MUD78" s="23"/>
      <c r="MUE78" s="23"/>
      <c r="MUF78" s="23"/>
      <c r="MUG78" s="23"/>
      <c r="MUH78" s="23"/>
      <c r="MUI78" s="23"/>
      <c r="MUJ78" s="23"/>
      <c r="MUK78" s="23"/>
      <c r="MUL78" s="23"/>
      <c r="MUM78" s="23"/>
      <c r="MUN78" s="23"/>
      <c r="MUO78" s="23"/>
      <c r="MUP78" s="23"/>
      <c r="MUQ78" s="23"/>
      <c r="MUR78" s="23"/>
      <c r="MUS78" s="23"/>
      <c r="MUT78" s="23"/>
      <c r="MUU78" s="23"/>
      <c r="MUV78" s="23"/>
      <c r="MUW78" s="23"/>
      <c r="MUX78" s="23"/>
      <c r="MUY78" s="23"/>
      <c r="MUZ78" s="23"/>
      <c r="MVA78" s="23"/>
      <c r="MVB78" s="23"/>
      <c r="MVC78" s="23"/>
      <c r="MVD78" s="23"/>
      <c r="MVE78" s="23"/>
      <c r="MVF78" s="23"/>
      <c r="MVG78" s="23"/>
      <c r="MVH78" s="23"/>
      <c r="MVI78" s="23"/>
      <c r="MVJ78" s="23"/>
      <c r="MVK78" s="23"/>
      <c r="MVL78" s="23"/>
      <c r="MVM78" s="23"/>
      <c r="MVN78" s="23"/>
      <c r="MVO78" s="23"/>
      <c r="MVP78" s="23"/>
      <c r="MVQ78" s="23"/>
      <c r="MVR78" s="23"/>
      <c r="MVS78" s="23"/>
      <c r="MVT78" s="23"/>
      <c r="MVU78" s="23"/>
      <c r="MVV78" s="23"/>
      <c r="MVW78" s="23"/>
      <c r="MVX78" s="23"/>
      <c r="MVY78" s="23"/>
      <c r="MVZ78" s="23"/>
      <c r="MWA78" s="23"/>
      <c r="MWB78" s="23"/>
      <c r="MWC78" s="23"/>
      <c r="MWD78" s="23"/>
      <c r="MWE78" s="23"/>
      <c r="MWF78" s="23"/>
      <c r="MWG78" s="23"/>
      <c r="MWH78" s="23"/>
      <c r="MWI78" s="23"/>
      <c r="MWJ78" s="23"/>
      <c r="MWK78" s="23"/>
      <c r="MWL78" s="23"/>
      <c r="MWM78" s="23"/>
      <c r="MWN78" s="23"/>
      <c r="MWO78" s="23"/>
      <c r="MWP78" s="23"/>
      <c r="MWQ78" s="23"/>
      <c r="MWR78" s="23"/>
      <c r="MWS78" s="23"/>
      <c r="MWT78" s="23"/>
      <c r="MWU78" s="23"/>
      <c r="MWV78" s="23"/>
      <c r="MWW78" s="23"/>
      <c r="MWX78" s="23"/>
      <c r="MWY78" s="23"/>
      <c r="MWZ78" s="23"/>
      <c r="MXA78" s="23"/>
      <c r="MXB78" s="23"/>
      <c r="MXC78" s="23"/>
      <c r="MXD78" s="23"/>
      <c r="MXE78" s="23"/>
      <c r="MXF78" s="23"/>
      <c r="MXG78" s="23"/>
      <c r="MXH78" s="23"/>
      <c r="MXI78" s="23"/>
      <c r="MXJ78" s="23"/>
      <c r="MXK78" s="23"/>
      <c r="MXL78" s="23"/>
      <c r="MXM78" s="23"/>
      <c r="MXN78" s="23"/>
      <c r="MXO78" s="23"/>
      <c r="MXP78" s="23"/>
      <c r="MXQ78" s="23"/>
      <c r="MXR78" s="23"/>
      <c r="MXS78" s="23"/>
      <c r="MXT78" s="23"/>
      <c r="MXU78" s="23"/>
      <c r="MXV78" s="23"/>
      <c r="MXW78" s="23"/>
      <c r="MXX78" s="23"/>
      <c r="MXY78" s="23"/>
      <c r="MXZ78" s="23"/>
      <c r="MYA78" s="23"/>
      <c r="MYB78" s="23"/>
      <c r="MYC78" s="23"/>
      <c r="MYD78" s="23"/>
      <c r="MYE78" s="23"/>
      <c r="MYF78" s="23"/>
      <c r="MYG78" s="23"/>
      <c r="MYH78" s="23"/>
      <c r="MYI78" s="23"/>
      <c r="MYJ78" s="23"/>
      <c r="MYK78" s="23"/>
      <c r="MYL78" s="23"/>
      <c r="MYM78" s="23"/>
      <c r="MYN78" s="23"/>
      <c r="MYO78" s="23"/>
      <c r="MYP78" s="23"/>
      <c r="MYQ78" s="23"/>
      <c r="MYR78" s="23"/>
      <c r="MYS78" s="23"/>
      <c r="MYT78" s="23"/>
      <c r="MYU78" s="23"/>
      <c r="MYV78" s="23"/>
      <c r="MYW78" s="23"/>
      <c r="MYX78" s="23"/>
      <c r="MYY78" s="23"/>
      <c r="MYZ78" s="23"/>
      <c r="MZA78" s="23"/>
      <c r="MZB78" s="23"/>
      <c r="MZC78" s="23"/>
      <c r="MZD78" s="23"/>
      <c r="MZE78" s="23"/>
      <c r="MZF78" s="23"/>
      <c r="MZG78" s="23"/>
      <c r="MZH78" s="23"/>
      <c r="MZI78" s="23"/>
      <c r="MZJ78" s="23"/>
      <c r="MZK78" s="23"/>
      <c r="MZL78" s="23"/>
      <c r="MZM78" s="23"/>
      <c r="MZN78" s="23"/>
      <c r="MZO78" s="23"/>
      <c r="MZP78" s="23"/>
      <c r="MZQ78" s="23"/>
      <c r="MZR78" s="23"/>
      <c r="MZS78" s="23"/>
      <c r="MZT78" s="23"/>
      <c r="MZU78" s="23"/>
      <c r="MZV78" s="23"/>
      <c r="MZW78" s="23"/>
      <c r="MZX78" s="23"/>
      <c r="MZY78" s="23"/>
      <c r="MZZ78" s="23"/>
      <c r="NAA78" s="23"/>
      <c r="NAB78" s="23"/>
      <c r="NAC78" s="23"/>
      <c r="NAD78" s="23"/>
      <c r="NAE78" s="23"/>
      <c r="NAF78" s="23"/>
      <c r="NAG78" s="23"/>
      <c r="NAH78" s="23"/>
      <c r="NAI78" s="23"/>
      <c r="NAJ78" s="23"/>
      <c r="NAK78" s="23"/>
      <c r="NAL78" s="23"/>
      <c r="NAM78" s="23"/>
      <c r="NAN78" s="23"/>
      <c r="NAO78" s="23"/>
      <c r="NAP78" s="23"/>
      <c r="NAQ78" s="23"/>
      <c r="NAR78" s="23"/>
      <c r="NAS78" s="23"/>
      <c r="NAT78" s="23"/>
      <c r="NAU78" s="23"/>
      <c r="NAV78" s="23"/>
      <c r="NAW78" s="23"/>
      <c r="NAX78" s="23"/>
      <c r="NAY78" s="23"/>
      <c r="NAZ78" s="23"/>
      <c r="NBA78" s="23"/>
      <c r="NBB78" s="23"/>
      <c r="NBC78" s="23"/>
      <c r="NBD78" s="23"/>
      <c r="NBE78" s="23"/>
      <c r="NBF78" s="23"/>
      <c r="NBG78" s="23"/>
      <c r="NBH78" s="23"/>
      <c r="NBI78" s="23"/>
      <c r="NBJ78" s="23"/>
      <c r="NBK78" s="23"/>
      <c r="NBL78" s="23"/>
      <c r="NBM78" s="23"/>
      <c r="NBN78" s="23"/>
      <c r="NBO78" s="23"/>
      <c r="NBP78" s="23"/>
      <c r="NBQ78" s="23"/>
      <c r="NBR78" s="23"/>
      <c r="NBS78" s="23"/>
      <c r="NBT78" s="23"/>
      <c r="NBU78" s="23"/>
      <c r="NBV78" s="23"/>
      <c r="NBW78" s="23"/>
      <c r="NBX78" s="23"/>
      <c r="NBY78" s="23"/>
      <c r="NBZ78" s="23"/>
      <c r="NCA78" s="23"/>
      <c r="NCB78" s="23"/>
      <c r="NCC78" s="23"/>
      <c r="NCD78" s="23"/>
      <c r="NCE78" s="23"/>
      <c r="NCF78" s="23"/>
      <c r="NCG78" s="23"/>
      <c r="NCH78" s="23"/>
      <c r="NCI78" s="23"/>
      <c r="NCJ78" s="23"/>
      <c r="NCK78" s="23"/>
      <c r="NCL78" s="23"/>
      <c r="NCM78" s="23"/>
      <c r="NCN78" s="23"/>
      <c r="NCO78" s="23"/>
      <c r="NCP78" s="23"/>
      <c r="NCQ78" s="23"/>
      <c r="NCR78" s="23"/>
      <c r="NCS78" s="23"/>
      <c r="NCT78" s="23"/>
      <c r="NCU78" s="23"/>
      <c r="NCV78" s="23"/>
      <c r="NCW78" s="23"/>
      <c r="NCX78" s="23"/>
      <c r="NCY78" s="23"/>
      <c r="NCZ78" s="23"/>
      <c r="NDA78" s="23"/>
      <c r="NDB78" s="23"/>
      <c r="NDC78" s="23"/>
      <c r="NDD78" s="23"/>
      <c r="NDE78" s="23"/>
      <c r="NDF78" s="23"/>
      <c r="NDG78" s="23"/>
      <c r="NDH78" s="23"/>
      <c r="NDI78" s="23"/>
      <c r="NDJ78" s="23"/>
      <c r="NDK78" s="23"/>
      <c r="NDL78" s="23"/>
      <c r="NDM78" s="23"/>
      <c r="NDN78" s="23"/>
      <c r="NDO78" s="23"/>
      <c r="NDP78" s="23"/>
      <c r="NDQ78" s="23"/>
      <c r="NDR78" s="23"/>
      <c r="NDS78" s="23"/>
      <c r="NDT78" s="23"/>
      <c r="NDU78" s="23"/>
      <c r="NDV78" s="23"/>
      <c r="NDW78" s="23"/>
      <c r="NDX78" s="23"/>
      <c r="NDY78" s="23"/>
      <c r="NDZ78" s="23"/>
      <c r="NEA78" s="23"/>
      <c r="NEB78" s="23"/>
      <c r="NEC78" s="23"/>
      <c r="NED78" s="23"/>
      <c r="NEE78" s="23"/>
      <c r="NEF78" s="23"/>
      <c r="NEG78" s="23"/>
      <c r="NEH78" s="23"/>
      <c r="NEI78" s="23"/>
      <c r="NEJ78" s="23"/>
      <c r="NEK78" s="23"/>
      <c r="NEL78" s="23"/>
      <c r="NEM78" s="23"/>
      <c r="NEN78" s="23"/>
      <c r="NEO78" s="23"/>
      <c r="NEP78" s="23"/>
      <c r="NEQ78" s="23"/>
      <c r="NER78" s="23"/>
      <c r="NES78" s="23"/>
      <c r="NET78" s="23"/>
      <c r="NEU78" s="23"/>
      <c r="NEV78" s="23"/>
      <c r="NEW78" s="23"/>
      <c r="NEX78" s="23"/>
      <c r="NEY78" s="23"/>
      <c r="NEZ78" s="23"/>
      <c r="NFA78" s="23"/>
      <c r="NFB78" s="23"/>
      <c r="NFC78" s="23"/>
      <c r="NFD78" s="23"/>
      <c r="NFE78" s="23"/>
      <c r="NFF78" s="23"/>
      <c r="NFG78" s="23"/>
      <c r="NFH78" s="23"/>
      <c r="NFI78" s="23"/>
      <c r="NFJ78" s="23"/>
      <c r="NFK78" s="23"/>
      <c r="NFL78" s="23"/>
      <c r="NFM78" s="23"/>
      <c r="NFN78" s="23"/>
      <c r="NFO78" s="23"/>
      <c r="NFP78" s="23"/>
      <c r="NFQ78" s="23"/>
      <c r="NFR78" s="23"/>
      <c r="NFS78" s="23"/>
      <c r="NFT78" s="23"/>
      <c r="NFU78" s="23"/>
      <c r="NFV78" s="23"/>
      <c r="NFW78" s="23"/>
      <c r="NFX78" s="23"/>
      <c r="NFY78" s="23"/>
      <c r="NFZ78" s="23"/>
      <c r="NGA78" s="23"/>
      <c r="NGB78" s="23"/>
      <c r="NGC78" s="23"/>
      <c r="NGD78" s="23"/>
      <c r="NGE78" s="23"/>
      <c r="NGF78" s="23"/>
      <c r="NGG78" s="23"/>
      <c r="NGH78" s="23"/>
      <c r="NGI78" s="23"/>
      <c r="NGJ78" s="23"/>
      <c r="NGK78" s="23"/>
      <c r="NGL78" s="23"/>
      <c r="NGM78" s="23"/>
      <c r="NGN78" s="23"/>
      <c r="NGO78" s="23"/>
      <c r="NGP78" s="23"/>
      <c r="NGQ78" s="23"/>
      <c r="NGR78" s="23"/>
      <c r="NGS78" s="23"/>
      <c r="NGT78" s="23"/>
      <c r="NGU78" s="23"/>
      <c r="NGV78" s="23"/>
      <c r="NGW78" s="23"/>
      <c r="NGX78" s="23"/>
      <c r="NGY78" s="23"/>
      <c r="NGZ78" s="23"/>
      <c r="NHA78" s="23"/>
      <c r="NHB78" s="23"/>
      <c r="NHC78" s="23"/>
      <c r="NHD78" s="23"/>
      <c r="NHE78" s="23"/>
      <c r="NHF78" s="23"/>
      <c r="NHG78" s="23"/>
      <c r="NHH78" s="23"/>
      <c r="NHI78" s="23"/>
      <c r="NHJ78" s="23"/>
      <c r="NHK78" s="23"/>
      <c r="NHL78" s="23"/>
      <c r="NHM78" s="23"/>
      <c r="NHN78" s="23"/>
      <c r="NHO78" s="23"/>
      <c r="NHP78" s="23"/>
      <c r="NHQ78" s="23"/>
      <c r="NHR78" s="23"/>
      <c r="NHS78" s="23"/>
      <c r="NHT78" s="23"/>
      <c r="NHU78" s="23"/>
      <c r="NHV78" s="23"/>
      <c r="NHW78" s="23"/>
      <c r="NHX78" s="23"/>
      <c r="NHY78" s="23"/>
      <c r="NHZ78" s="23"/>
      <c r="NIA78" s="23"/>
      <c r="NIB78" s="23"/>
      <c r="NIC78" s="23"/>
      <c r="NID78" s="23"/>
      <c r="NIE78" s="23"/>
      <c r="NIF78" s="23"/>
      <c r="NIG78" s="23"/>
      <c r="NIH78" s="23"/>
      <c r="NII78" s="23"/>
      <c r="NIJ78" s="23"/>
      <c r="NIK78" s="23"/>
      <c r="NIL78" s="23"/>
      <c r="NIM78" s="23"/>
      <c r="NIN78" s="23"/>
      <c r="NIO78" s="23"/>
      <c r="NIP78" s="23"/>
      <c r="NIQ78" s="23"/>
      <c r="NIR78" s="23"/>
      <c r="NIS78" s="23"/>
      <c r="NIT78" s="23"/>
      <c r="NIU78" s="23"/>
      <c r="NIV78" s="23"/>
      <c r="NIW78" s="23"/>
      <c r="NIX78" s="23"/>
      <c r="NIY78" s="23"/>
      <c r="NIZ78" s="23"/>
      <c r="NJA78" s="23"/>
      <c r="NJB78" s="23"/>
      <c r="NJC78" s="23"/>
      <c r="NJD78" s="23"/>
      <c r="NJE78" s="23"/>
      <c r="NJF78" s="23"/>
      <c r="NJG78" s="23"/>
      <c r="NJH78" s="23"/>
      <c r="NJI78" s="23"/>
      <c r="NJJ78" s="23"/>
      <c r="NJK78" s="23"/>
      <c r="NJL78" s="23"/>
      <c r="NJM78" s="23"/>
      <c r="NJN78" s="23"/>
      <c r="NJO78" s="23"/>
      <c r="NJP78" s="23"/>
      <c r="NJQ78" s="23"/>
      <c r="NJR78" s="23"/>
      <c r="NJS78" s="23"/>
      <c r="NJT78" s="23"/>
      <c r="NJU78" s="23"/>
      <c r="NJV78" s="23"/>
      <c r="NJW78" s="23"/>
      <c r="NJX78" s="23"/>
      <c r="NJY78" s="23"/>
      <c r="NJZ78" s="23"/>
      <c r="NKA78" s="23"/>
      <c r="NKB78" s="23"/>
      <c r="NKC78" s="23"/>
      <c r="NKD78" s="23"/>
      <c r="NKE78" s="23"/>
      <c r="NKF78" s="23"/>
      <c r="NKG78" s="23"/>
      <c r="NKH78" s="23"/>
      <c r="NKI78" s="23"/>
      <c r="NKJ78" s="23"/>
      <c r="NKK78" s="23"/>
      <c r="NKL78" s="23"/>
      <c r="NKM78" s="23"/>
      <c r="NKN78" s="23"/>
      <c r="NKO78" s="23"/>
      <c r="NKP78" s="23"/>
      <c r="NKQ78" s="23"/>
      <c r="NKR78" s="23"/>
      <c r="NKS78" s="23"/>
      <c r="NKT78" s="23"/>
      <c r="NKU78" s="23"/>
      <c r="NKV78" s="23"/>
      <c r="NKW78" s="23"/>
      <c r="NKX78" s="23"/>
      <c r="NKY78" s="23"/>
      <c r="NKZ78" s="23"/>
      <c r="NLA78" s="23"/>
      <c r="NLB78" s="23"/>
      <c r="NLC78" s="23"/>
      <c r="NLD78" s="23"/>
      <c r="NLE78" s="23"/>
      <c r="NLF78" s="23"/>
      <c r="NLG78" s="23"/>
      <c r="NLH78" s="23"/>
      <c r="NLI78" s="23"/>
      <c r="NLJ78" s="23"/>
      <c r="NLK78" s="23"/>
      <c r="NLL78" s="23"/>
      <c r="NLM78" s="23"/>
      <c r="NLN78" s="23"/>
      <c r="NLO78" s="23"/>
      <c r="NLP78" s="23"/>
      <c r="NLQ78" s="23"/>
      <c r="NLR78" s="23"/>
      <c r="NLS78" s="23"/>
      <c r="NLT78" s="23"/>
      <c r="NLU78" s="23"/>
      <c r="NLV78" s="23"/>
      <c r="NLW78" s="23"/>
      <c r="NLX78" s="23"/>
      <c r="NLY78" s="23"/>
      <c r="NLZ78" s="23"/>
      <c r="NMA78" s="23"/>
      <c r="NMB78" s="23"/>
      <c r="NMC78" s="23"/>
      <c r="NMD78" s="23"/>
      <c r="NME78" s="23"/>
      <c r="NMF78" s="23"/>
      <c r="NMG78" s="23"/>
      <c r="NMH78" s="23"/>
      <c r="NMI78" s="23"/>
      <c r="NMJ78" s="23"/>
      <c r="NMK78" s="23"/>
      <c r="NML78" s="23"/>
      <c r="NMM78" s="23"/>
      <c r="NMN78" s="23"/>
      <c r="NMO78" s="23"/>
      <c r="NMP78" s="23"/>
      <c r="NMQ78" s="23"/>
      <c r="NMR78" s="23"/>
      <c r="NMS78" s="23"/>
      <c r="NMT78" s="23"/>
      <c r="NMU78" s="23"/>
      <c r="NMV78" s="23"/>
      <c r="NMW78" s="23"/>
      <c r="NMX78" s="23"/>
      <c r="NMY78" s="23"/>
      <c r="NMZ78" s="23"/>
      <c r="NNA78" s="23"/>
      <c r="NNB78" s="23"/>
      <c r="NNC78" s="23"/>
      <c r="NND78" s="23"/>
      <c r="NNE78" s="23"/>
      <c r="NNF78" s="23"/>
      <c r="NNG78" s="23"/>
      <c r="NNH78" s="23"/>
      <c r="NNI78" s="23"/>
      <c r="NNJ78" s="23"/>
      <c r="NNK78" s="23"/>
      <c r="NNL78" s="23"/>
      <c r="NNM78" s="23"/>
      <c r="NNN78" s="23"/>
      <c r="NNO78" s="23"/>
      <c r="NNP78" s="23"/>
      <c r="NNQ78" s="23"/>
      <c r="NNR78" s="23"/>
      <c r="NNS78" s="23"/>
      <c r="NNT78" s="23"/>
      <c r="NNU78" s="23"/>
      <c r="NNV78" s="23"/>
      <c r="NNW78" s="23"/>
      <c r="NNX78" s="23"/>
      <c r="NNY78" s="23"/>
      <c r="NNZ78" s="23"/>
      <c r="NOA78" s="23"/>
      <c r="NOB78" s="23"/>
      <c r="NOC78" s="23"/>
      <c r="NOD78" s="23"/>
      <c r="NOE78" s="23"/>
      <c r="NOF78" s="23"/>
      <c r="NOG78" s="23"/>
      <c r="NOH78" s="23"/>
      <c r="NOI78" s="23"/>
      <c r="NOJ78" s="23"/>
      <c r="NOK78" s="23"/>
      <c r="NOL78" s="23"/>
      <c r="NOM78" s="23"/>
      <c r="NON78" s="23"/>
      <c r="NOO78" s="23"/>
      <c r="NOP78" s="23"/>
      <c r="NOQ78" s="23"/>
      <c r="NOR78" s="23"/>
      <c r="NOS78" s="23"/>
      <c r="NOT78" s="23"/>
      <c r="NOU78" s="23"/>
      <c r="NOV78" s="23"/>
      <c r="NOW78" s="23"/>
      <c r="NOX78" s="23"/>
      <c r="NOY78" s="23"/>
      <c r="NOZ78" s="23"/>
      <c r="NPA78" s="23"/>
      <c r="NPB78" s="23"/>
      <c r="NPC78" s="23"/>
      <c r="NPD78" s="23"/>
      <c r="NPE78" s="23"/>
      <c r="NPF78" s="23"/>
      <c r="NPG78" s="23"/>
      <c r="NPH78" s="23"/>
      <c r="NPI78" s="23"/>
      <c r="NPJ78" s="23"/>
      <c r="NPK78" s="23"/>
      <c r="NPL78" s="23"/>
      <c r="NPM78" s="23"/>
      <c r="NPN78" s="23"/>
      <c r="NPO78" s="23"/>
      <c r="NPP78" s="23"/>
      <c r="NPQ78" s="23"/>
      <c r="NPR78" s="23"/>
      <c r="NPS78" s="23"/>
      <c r="NPT78" s="23"/>
      <c r="NPU78" s="23"/>
      <c r="NPV78" s="23"/>
      <c r="NPW78" s="23"/>
      <c r="NPX78" s="23"/>
      <c r="NPY78" s="23"/>
      <c r="NPZ78" s="23"/>
      <c r="NQA78" s="23"/>
      <c r="NQB78" s="23"/>
      <c r="NQC78" s="23"/>
      <c r="NQD78" s="23"/>
      <c r="NQE78" s="23"/>
      <c r="NQF78" s="23"/>
      <c r="NQG78" s="23"/>
      <c r="NQH78" s="23"/>
      <c r="NQI78" s="23"/>
      <c r="NQJ78" s="23"/>
      <c r="NQK78" s="23"/>
      <c r="NQL78" s="23"/>
      <c r="NQM78" s="23"/>
      <c r="NQN78" s="23"/>
      <c r="NQO78" s="23"/>
      <c r="NQP78" s="23"/>
      <c r="NQQ78" s="23"/>
      <c r="NQR78" s="23"/>
      <c r="NQS78" s="23"/>
      <c r="NQT78" s="23"/>
      <c r="NQU78" s="23"/>
      <c r="NQV78" s="23"/>
      <c r="NQW78" s="23"/>
      <c r="NQX78" s="23"/>
      <c r="NQY78" s="23"/>
      <c r="NQZ78" s="23"/>
      <c r="NRA78" s="23"/>
      <c r="NRB78" s="23"/>
      <c r="NRC78" s="23"/>
      <c r="NRD78" s="23"/>
      <c r="NRE78" s="23"/>
      <c r="NRF78" s="23"/>
      <c r="NRG78" s="23"/>
      <c r="NRH78" s="23"/>
      <c r="NRI78" s="23"/>
      <c r="NRJ78" s="23"/>
      <c r="NRK78" s="23"/>
      <c r="NRL78" s="23"/>
      <c r="NRM78" s="23"/>
      <c r="NRN78" s="23"/>
      <c r="NRO78" s="23"/>
      <c r="NRP78" s="23"/>
      <c r="NRQ78" s="23"/>
      <c r="NRR78" s="23"/>
      <c r="NRS78" s="23"/>
      <c r="NRT78" s="23"/>
      <c r="NRU78" s="23"/>
      <c r="NRV78" s="23"/>
      <c r="NRW78" s="23"/>
      <c r="NRX78" s="23"/>
      <c r="NRY78" s="23"/>
      <c r="NRZ78" s="23"/>
      <c r="NSA78" s="23"/>
      <c r="NSB78" s="23"/>
      <c r="NSC78" s="23"/>
      <c r="NSD78" s="23"/>
      <c r="NSE78" s="23"/>
      <c r="NSF78" s="23"/>
      <c r="NSG78" s="23"/>
      <c r="NSH78" s="23"/>
      <c r="NSI78" s="23"/>
      <c r="NSJ78" s="23"/>
      <c r="NSK78" s="23"/>
      <c r="NSL78" s="23"/>
      <c r="NSM78" s="23"/>
      <c r="NSN78" s="23"/>
      <c r="NSO78" s="23"/>
      <c r="NSP78" s="23"/>
      <c r="NSQ78" s="23"/>
      <c r="NSR78" s="23"/>
      <c r="NSS78" s="23"/>
      <c r="NST78" s="23"/>
      <c r="NSU78" s="23"/>
      <c r="NSV78" s="23"/>
      <c r="NSW78" s="23"/>
      <c r="NSX78" s="23"/>
      <c r="NSY78" s="23"/>
      <c r="NSZ78" s="23"/>
      <c r="NTA78" s="23"/>
      <c r="NTB78" s="23"/>
      <c r="NTC78" s="23"/>
      <c r="NTD78" s="23"/>
      <c r="NTE78" s="23"/>
      <c r="NTF78" s="23"/>
      <c r="NTG78" s="23"/>
      <c r="NTH78" s="23"/>
      <c r="NTI78" s="23"/>
      <c r="NTJ78" s="23"/>
      <c r="NTK78" s="23"/>
      <c r="NTL78" s="23"/>
      <c r="NTM78" s="23"/>
      <c r="NTN78" s="23"/>
      <c r="NTO78" s="23"/>
      <c r="NTP78" s="23"/>
      <c r="NTQ78" s="23"/>
      <c r="NTR78" s="23"/>
      <c r="NTS78" s="23"/>
      <c r="NTT78" s="23"/>
      <c r="NTU78" s="23"/>
      <c r="NTV78" s="23"/>
      <c r="NTW78" s="23"/>
      <c r="NTX78" s="23"/>
      <c r="NTY78" s="23"/>
      <c r="NTZ78" s="23"/>
      <c r="NUA78" s="23"/>
      <c r="NUB78" s="23"/>
      <c r="NUC78" s="23"/>
      <c r="NUD78" s="23"/>
      <c r="NUE78" s="23"/>
      <c r="NUF78" s="23"/>
      <c r="NUG78" s="23"/>
      <c r="NUH78" s="23"/>
      <c r="NUI78" s="23"/>
      <c r="NUJ78" s="23"/>
      <c r="NUK78" s="23"/>
      <c r="NUL78" s="23"/>
      <c r="NUM78" s="23"/>
      <c r="NUN78" s="23"/>
      <c r="NUO78" s="23"/>
      <c r="NUP78" s="23"/>
      <c r="NUQ78" s="23"/>
      <c r="NUR78" s="23"/>
      <c r="NUS78" s="23"/>
      <c r="NUT78" s="23"/>
      <c r="NUU78" s="23"/>
      <c r="NUV78" s="23"/>
      <c r="NUW78" s="23"/>
      <c r="NUX78" s="23"/>
      <c r="NUY78" s="23"/>
      <c r="NUZ78" s="23"/>
      <c r="NVA78" s="23"/>
      <c r="NVB78" s="23"/>
      <c r="NVC78" s="23"/>
      <c r="NVD78" s="23"/>
      <c r="NVE78" s="23"/>
      <c r="NVF78" s="23"/>
      <c r="NVG78" s="23"/>
      <c r="NVH78" s="23"/>
      <c r="NVI78" s="23"/>
      <c r="NVJ78" s="23"/>
      <c r="NVK78" s="23"/>
      <c r="NVL78" s="23"/>
      <c r="NVM78" s="23"/>
      <c r="NVN78" s="23"/>
      <c r="NVO78" s="23"/>
      <c r="NVP78" s="23"/>
      <c r="NVQ78" s="23"/>
      <c r="NVR78" s="23"/>
      <c r="NVS78" s="23"/>
      <c r="NVT78" s="23"/>
      <c r="NVU78" s="23"/>
      <c r="NVV78" s="23"/>
      <c r="NVW78" s="23"/>
      <c r="NVX78" s="23"/>
      <c r="NVY78" s="23"/>
      <c r="NVZ78" s="23"/>
      <c r="NWA78" s="23"/>
      <c r="NWB78" s="23"/>
      <c r="NWC78" s="23"/>
      <c r="NWD78" s="23"/>
      <c r="NWE78" s="23"/>
      <c r="NWF78" s="23"/>
      <c r="NWG78" s="23"/>
      <c r="NWH78" s="23"/>
      <c r="NWI78" s="23"/>
      <c r="NWJ78" s="23"/>
      <c r="NWK78" s="23"/>
      <c r="NWL78" s="23"/>
      <c r="NWM78" s="23"/>
      <c r="NWN78" s="23"/>
      <c r="NWO78" s="23"/>
      <c r="NWP78" s="23"/>
      <c r="NWQ78" s="23"/>
      <c r="NWR78" s="23"/>
      <c r="NWS78" s="23"/>
      <c r="NWT78" s="23"/>
      <c r="NWU78" s="23"/>
      <c r="NWV78" s="23"/>
      <c r="NWW78" s="23"/>
      <c r="NWX78" s="23"/>
      <c r="NWY78" s="23"/>
      <c r="NWZ78" s="23"/>
      <c r="NXA78" s="23"/>
      <c r="NXB78" s="23"/>
      <c r="NXC78" s="23"/>
      <c r="NXD78" s="23"/>
      <c r="NXE78" s="23"/>
      <c r="NXF78" s="23"/>
      <c r="NXG78" s="23"/>
      <c r="NXH78" s="23"/>
      <c r="NXI78" s="23"/>
      <c r="NXJ78" s="23"/>
      <c r="NXK78" s="23"/>
      <c r="NXL78" s="23"/>
      <c r="NXM78" s="23"/>
      <c r="NXN78" s="23"/>
      <c r="NXO78" s="23"/>
      <c r="NXP78" s="23"/>
      <c r="NXQ78" s="23"/>
      <c r="NXR78" s="23"/>
      <c r="NXS78" s="23"/>
      <c r="NXT78" s="23"/>
      <c r="NXU78" s="23"/>
      <c r="NXV78" s="23"/>
      <c r="NXW78" s="23"/>
      <c r="NXX78" s="23"/>
      <c r="NXY78" s="23"/>
      <c r="NXZ78" s="23"/>
      <c r="NYA78" s="23"/>
      <c r="NYB78" s="23"/>
      <c r="NYC78" s="23"/>
      <c r="NYD78" s="23"/>
      <c r="NYE78" s="23"/>
      <c r="NYF78" s="23"/>
      <c r="NYG78" s="23"/>
      <c r="NYH78" s="23"/>
      <c r="NYI78" s="23"/>
      <c r="NYJ78" s="23"/>
      <c r="NYK78" s="23"/>
      <c r="NYL78" s="23"/>
      <c r="NYM78" s="23"/>
      <c r="NYN78" s="23"/>
      <c r="NYO78" s="23"/>
      <c r="NYP78" s="23"/>
      <c r="NYQ78" s="23"/>
      <c r="NYR78" s="23"/>
      <c r="NYS78" s="23"/>
      <c r="NYT78" s="23"/>
      <c r="NYU78" s="23"/>
      <c r="NYV78" s="23"/>
      <c r="NYW78" s="23"/>
      <c r="NYX78" s="23"/>
      <c r="NYY78" s="23"/>
      <c r="NYZ78" s="23"/>
      <c r="NZA78" s="23"/>
      <c r="NZB78" s="23"/>
      <c r="NZC78" s="23"/>
      <c r="NZD78" s="23"/>
      <c r="NZE78" s="23"/>
      <c r="NZF78" s="23"/>
      <c r="NZG78" s="23"/>
      <c r="NZH78" s="23"/>
      <c r="NZI78" s="23"/>
      <c r="NZJ78" s="23"/>
      <c r="NZK78" s="23"/>
      <c r="NZL78" s="23"/>
      <c r="NZM78" s="23"/>
      <c r="NZN78" s="23"/>
      <c r="NZO78" s="23"/>
      <c r="NZP78" s="23"/>
      <c r="NZQ78" s="23"/>
      <c r="NZR78" s="23"/>
      <c r="NZS78" s="23"/>
      <c r="NZT78" s="23"/>
      <c r="NZU78" s="23"/>
      <c r="NZV78" s="23"/>
      <c r="NZW78" s="23"/>
      <c r="NZX78" s="23"/>
      <c r="NZY78" s="23"/>
      <c r="NZZ78" s="23"/>
      <c r="OAA78" s="23"/>
      <c r="OAB78" s="23"/>
      <c r="OAC78" s="23"/>
      <c r="OAD78" s="23"/>
      <c r="OAE78" s="23"/>
      <c r="OAF78" s="23"/>
      <c r="OAG78" s="23"/>
      <c r="OAH78" s="23"/>
      <c r="OAI78" s="23"/>
      <c r="OAJ78" s="23"/>
      <c r="OAK78" s="23"/>
      <c r="OAL78" s="23"/>
      <c r="OAM78" s="23"/>
      <c r="OAN78" s="23"/>
      <c r="OAO78" s="23"/>
      <c r="OAP78" s="23"/>
      <c r="OAQ78" s="23"/>
      <c r="OAR78" s="23"/>
      <c r="OAS78" s="23"/>
      <c r="OAT78" s="23"/>
      <c r="OAU78" s="23"/>
      <c r="OAV78" s="23"/>
      <c r="OAW78" s="23"/>
      <c r="OAX78" s="23"/>
      <c r="OAY78" s="23"/>
      <c r="OAZ78" s="23"/>
      <c r="OBA78" s="23"/>
      <c r="OBB78" s="23"/>
      <c r="OBC78" s="23"/>
      <c r="OBD78" s="23"/>
      <c r="OBE78" s="23"/>
      <c r="OBF78" s="23"/>
      <c r="OBG78" s="23"/>
      <c r="OBH78" s="23"/>
      <c r="OBI78" s="23"/>
      <c r="OBJ78" s="23"/>
      <c r="OBK78" s="23"/>
      <c r="OBL78" s="23"/>
      <c r="OBM78" s="23"/>
      <c r="OBN78" s="23"/>
      <c r="OBO78" s="23"/>
      <c r="OBP78" s="23"/>
      <c r="OBQ78" s="23"/>
      <c r="OBR78" s="23"/>
      <c r="OBS78" s="23"/>
      <c r="OBT78" s="23"/>
      <c r="OBU78" s="23"/>
      <c r="OBV78" s="23"/>
      <c r="OBW78" s="23"/>
      <c r="OBX78" s="23"/>
      <c r="OBY78" s="23"/>
      <c r="OBZ78" s="23"/>
      <c r="OCA78" s="23"/>
      <c r="OCB78" s="23"/>
      <c r="OCC78" s="23"/>
      <c r="OCD78" s="23"/>
      <c r="OCE78" s="23"/>
      <c r="OCF78" s="23"/>
      <c r="OCG78" s="23"/>
      <c r="OCH78" s="23"/>
      <c r="OCI78" s="23"/>
      <c r="OCJ78" s="23"/>
      <c r="OCK78" s="23"/>
      <c r="OCL78" s="23"/>
      <c r="OCM78" s="23"/>
      <c r="OCN78" s="23"/>
      <c r="OCO78" s="23"/>
      <c r="OCP78" s="23"/>
      <c r="OCQ78" s="23"/>
      <c r="OCR78" s="23"/>
      <c r="OCS78" s="23"/>
      <c r="OCT78" s="23"/>
      <c r="OCU78" s="23"/>
      <c r="OCV78" s="23"/>
      <c r="OCW78" s="23"/>
      <c r="OCX78" s="23"/>
      <c r="OCY78" s="23"/>
      <c r="OCZ78" s="23"/>
      <c r="ODA78" s="23"/>
      <c r="ODB78" s="23"/>
      <c r="ODC78" s="23"/>
      <c r="ODD78" s="23"/>
      <c r="ODE78" s="23"/>
      <c r="ODF78" s="23"/>
      <c r="ODG78" s="23"/>
      <c r="ODH78" s="23"/>
      <c r="ODI78" s="23"/>
      <c r="ODJ78" s="23"/>
      <c r="ODK78" s="23"/>
      <c r="ODL78" s="23"/>
      <c r="ODM78" s="23"/>
      <c r="ODN78" s="23"/>
      <c r="ODO78" s="23"/>
      <c r="ODP78" s="23"/>
      <c r="ODQ78" s="23"/>
      <c r="ODR78" s="23"/>
      <c r="ODS78" s="23"/>
      <c r="ODT78" s="23"/>
      <c r="ODU78" s="23"/>
      <c r="ODV78" s="23"/>
      <c r="ODW78" s="23"/>
      <c r="ODX78" s="23"/>
      <c r="ODY78" s="23"/>
      <c r="ODZ78" s="23"/>
      <c r="OEA78" s="23"/>
      <c r="OEB78" s="23"/>
      <c r="OEC78" s="23"/>
      <c r="OED78" s="23"/>
      <c r="OEE78" s="23"/>
      <c r="OEF78" s="23"/>
      <c r="OEG78" s="23"/>
      <c r="OEH78" s="23"/>
      <c r="OEI78" s="23"/>
      <c r="OEJ78" s="23"/>
      <c r="OEK78" s="23"/>
      <c r="OEL78" s="23"/>
      <c r="OEM78" s="23"/>
      <c r="OEN78" s="23"/>
      <c r="OEO78" s="23"/>
      <c r="OEP78" s="23"/>
      <c r="OEQ78" s="23"/>
      <c r="OER78" s="23"/>
      <c r="OES78" s="23"/>
      <c r="OET78" s="23"/>
      <c r="OEU78" s="23"/>
      <c r="OEV78" s="23"/>
      <c r="OEW78" s="23"/>
      <c r="OEX78" s="23"/>
      <c r="OEY78" s="23"/>
      <c r="OEZ78" s="23"/>
      <c r="OFA78" s="23"/>
      <c r="OFB78" s="23"/>
      <c r="OFC78" s="23"/>
      <c r="OFD78" s="23"/>
      <c r="OFE78" s="23"/>
      <c r="OFF78" s="23"/>
      <c r="OFG78" s="23"/>
      <c r="OFH78" s="23"/>
      <c r="OFI78" s="23"/>
      <c r="OFJ78" s="23"/>
      <c r="OFK78" s="23"/>
      <c r="OFL78" s="23"/>
      <c r="OFM78" s="23"/>
      <c r="OFN78" s="23"/>
      <c r="OFO78" s="23"/>
      <c r="OFP78" s="23"/>
      <c r="OFQ78" s="23"/>
      <c r="OFR78" s="23"/>
      <c r="OFS78" s="23"/>
      <c r="OFT78" s="23"/>
      <c r="OFU78" s="23"/>
      <c r="OFV78" s="23"/>
      <c r="OFW78" s="23"/>
      <c r="OFX78" s="23"/>
      <c r="OFY78" s="23"/>
      <c r="OFZ78" s="23"/>
      <c r="OGA78" s="23"/>
      <c r="OGB78" s="23"/>
      <c r="OGC78" s="23"/>
      <c r="OGD78" s="23"/>
      <c r="OGE78" s="23"/>
      <c r="OGF78" s="23"/>
      <c r="OGG78" s="23"/>
      <c r="OGH78" s="23"/>
      <c r="OGI78" s="23"/>
      <c r="OGJ78" s="23"/>
      <c r="OGK78" s="23"/>
      <c r="OGL78" s="23"/>
      <c r="OGM78" s="23"/>
      <c r="OGN78" s="23"/>
      <c r="OGO78" s="23"/>
      <c r="OGP78" s="23"/>
      <c r="OGQ78" s="23"/>
      <c r="OGR78" s="23"/>
      <c r="OGS78" s="23"/>
      <c r="OGT78" s="23"/>
      <c r="OGU78" s="23"/>
      <c r="OGV78" s="23"/>
      <c r="OGW78" s="23"/>
      <c r="OGX78" s="23"/>
      <c r="OGY78" s="23"/>
      <c r="OGZ78" s="23"/>
      <c r="OHA78" s="23"/>
      <c r="OHB78" s="23"/>
      <c r="OHC78" s="23"/>
      <c r="OHD78" s="23"/>
      <c r="OHE78" s="23"/>
      <c r="OHF78" s="23"/>
      <c r="OHG78" s="23"/>
      <c r="OHH78" s="23"/>
      <c r="OHI78" s="23"/>
      <c r="OHJ78" s="23"/>
      <c r="OHK78" s="23"/>
      <c r="OHL78" s="23"/>
      <c r="OHM78" s="23"/>
      <c r="OHN78" s="23"/>
      <c r="OHO78" s="23"/>
      <c r="OHP78" s="23"/>
      <c r="OHQ78" s="23"/>
      <c r="OHR78" s="23"/>
      <c r="OHS78" s="23"/>
      <c r="OHT78" s="23"/>
      <c r="OHU78" s="23"/>
      <c r="OHV78" s="23"/>
      <c r="OHW78" s="23"/>
      <c r="OHX78" s="23"/>
      <c r="OHY78" s="23"/>
      <c r="OHZ78" s="23"/>
      <c r="OIA78" s="23"/>
      <c r="OIB78" s="23"/>
      <c r="OIC78" s="23"/>
      <c r="OID78" s="23"/>
      <c r="OIE78" s="23"/>
      <c r="OIF78" s="23"/>
      <c r="OIG78" s="23"/>
      <c r="OIH78" s="23"/>
      <c r="OII78" s="23"/>
      <c r="OIJ78" s="23"/>
      <c r="OIK78" s="23"/>
      <c r="OIL78" s="23"/>
      <c r="OIM78" s="23"/>
      <c r="OIN78" s="23"/>
      <c r="OIO78" s="23"/>
      <c r="OIP78" s="23"/>
      <c r="OIQ78" s="23"/>
      <c r="OIR78" s="23"/>
      <c r="OIS78" s="23"/>
      <c r="OIT78" s="23"/>
      <c r="OIU78" s="23"/>
      <c r="OIV78" s="23"/>
      <c r="OIW78" s="23"/>
      <c r="OIX78" s="23"/>
      <c r="OIY78" s="23"/>
      <c r="OIZ78" s="23"/>
      <c r="OJA78" s="23"/>
      <c r="OJB78" s="23"/>
      <c r="OJC78" s="23"/>
      <c r="OJD78" s="23"/>
      <c r="OJE78" s="23"/>
      <c r="OJF78" s="23"/>
      <c r="OJG78" s="23"/>
      <c r="OJH78" s="23"/>
      <c r="OJI78" s="23"/>
      <c r="OJJ78" s="23"/>
      <c r="OJK78" s="23"/>
      <c r="OJL78" s="23"/>
      <c r="OJM78" s="23"/>
      <c r="OJN78" s="23"/>
      <c r="OJO78" s="23"/>
      <c r="OJP78" s="23"/>
      <c r="OJQ78" s="23"/>
      <c r="OJR78" s="23"/>
      <c r="OJS78" s="23"/>
      <c r="OJT78" s="23"/>
      <c r="OJU78" s="23"/>
      <c r="OJV78" s="23"/>
      <c r="OJW78" s="23"/>
      <c r="OJX78" s="23"/>
      <c r="OJY78" s="23"/>
      <c r="OJZ78" s="23"/>
      <c r="OKA78" s="23"/>
      <c r="OKB78" s="23"/>
      <c r="OKC78" s="23"/>
      <c r="OKD78" s="23"/>
      <c r="OKE78" s="23"/>
      <c r="OKF78" s="23"/>
      <c r="OKG78" s="23"/>
      <c r="OKH78" s="23"/>
      <c r="OKI78" s="23"/>
      <c r="OKJ78" s="23"/>
      <c r="OKK78" s="23"/>
      <c r="OKL78" s="23"/>
      <c r="OKM78" s="23"/>
      <c r="OKN78" s="23"/>
      <c r="OKO78" s="23"/>
      <c r="OKP78" s="23"/>
      <c r="OKQ78" s="23"/>
      <c r="OKR78" s="23"/>
      <c r="OKS78" s="23"/>
      <c r="OKT78" s="23"/>
      <c r="OKU78" s="23"/>
      <c r="OKV78" s="23"/>
      <c r="OKW78" s="23"/>
      <c r="OKX78" s="23"/>
      <c r="OKY78" s="23"/>
      <c r="OKZ78" s="23"/>
      <c r="OLA78" s="23"/>
      <c r="OLB78" s="23"/>
      <c r="OLC78" s="23"/>
      <c r="OLD78" s="23"/>
      <c r="OLE78" s="23"/>
      <c r="OLF78" s="23"/>
      <c r="OLG78" s="23"/>
      <c r="OLH78" s="23"/>
      <c r="OLI78" s="23"/>
      <c r="OLJ78" s="23"/>
      <c r="OLK78" s="23"/>
      <c r="OLL78" s="23"/>
      <c r="OLM78" s="23"/>
      <c r="OLN78" s="23"/>
      <c r="OLO78" s="23"/>
      <c r="OLP78" s="23"/>
      <c r="OLQ78" s="23"/>
      <c r="OLR78" s="23"/>
      <c r="OLS78" s="23"/>
      <c r="OLT78" s="23"/>
      <c r="OLU78" s="23"/>
      <c r="OLV78" s="23"/>
      <c r="OLW78" s="23"/>
      <c r="OLX78" s="23"/>
      <c r="OLY78" s="23"/>
      <c r="OLZ78" s="23"/>
      <c r="OMA78" s="23"/>
      <c r="OMB78" s="23"/>
      <c r="OMC78" s="23"/>
      <c r="OMD78" s="23"/>
      <c r="OME78" s="23"/>
      <c r="OMF78" s="23"/>
      <c r="OMG78" s="23"/>
      <c r="OMH78" s="23"/>
      <c r="OMI78" s="23"/>
      <c r="OMJ78" s="23"/>
      <c r="OMK78" s="23"/>
      <c r="OML78" s="23"/>
      <c r="OMM78" s="23"/>
      <c r="OMN78" s="23"/>
      <c r="OMO78" s="23"/>
      <c r="OMP78" s="23"/>
      <c r="OMQ78" s="23"/>
      <c r="OMR78" s="23"/>
      <c r="OMS78" s="23"/>
      <c r="OMT78" s="23"/>
      <c r="OMU78" s="23"/>
      <c r="OMV78" s="23"/>
      <c r="OMW78" s="23"/>
      <c r="OMX78" s="23"/>
      <c r="OMY78" s="23"/>
      <c r="OMZ78" s="23"/>
      <c r="ONA78" s="23"/>
      <c r="ONB78" s="23"/>
      <c r="ONC78" s="23"/>
      <c r="OND78" s="23"/>
      <c r="ONE78" s="23"/>
      <c r="ONF78" s="23"/>
      <c r="ONG78" s="23"/>
      <c r="ONH78" s="23"/>
      <c r="ONI78" s="23"/>
      <c r="ONJ78" s="23"/>
      <c r="ONK78" s="23"/>
      <c r="ONL78" s="23"/>
      <c r="ONM78" s="23"/>
      <c r="ONN78" s="23"/>
      <c r="ONO78" s="23"/>
      <c r="ONP78" s="23"/>
      <c r="ONQ78" s="23"/>
      <c r="ONR78" s="23"/>
      <c r="ONS78" s="23"/>
      <c r="ONT78" s="23"/>
      <c r="ONU78" s="23"/>
      <c r="ONV78" s="23"/>
      <c r="ONW78" s="23"/>
      <c r="ONX78" s="23"/>
      <c r="ONY78" s="23"/>
      <c r="ONZ78" s="23"/>
      <c r="OOA78" s="23"/>
      <c r="OOB78" s="23"/>
      <c r="OOC78" s="23"/>
      <c r="OOD78" s="23"/>
      <c r="OOE78" s="23"/>
      <c r="OOF78" s="23"/>
      <c r="OOG78" s="23"/>
      <c r="OOH78" s="23"/>
      <c r="OOI78" s="23"/>
      <c r="OOJ78" s="23"/>
      <c r="OOK78" s="23"/>
      <c r="OOL78" s="23"/>
      <c r="OOM78" s="23"/>
      <c r="OON78" s="23"/>
      <c r="OOO78" s="23"/>
      <c r="OOP78" s="23"/>
      <c r="OOQ78" s="23"/>
      <c r="OOR78" s="23"/>
      <c r="OOS78" s="23"/>
      <c r="OOT78" s="23"/>
      <c r="OOU78" s="23"/>
      <c r="OOV78" s="23"/>
      <c r="OOW78" s="23"/>
      <c r="OOX78" s="23"/>
      <c r="OOY78" s="23"/>
      <c r="OOZ78" s="23"/>
      <c r="OPA78" s="23"/>
      <c r="OPB78" s="23"/>
      <c r="OPC78" s="23"/>
      <c r="OPD78" s="23"/>
      <c r="OPE78" s="23"/>
      <c r="OPF78" s="23"/>
      <c r="OPG78" s="23"/>
      <c r="OPH78" s="23"/>
      <c r="OPI78" s="23"/>
      <c r="OPJ78" s="23"/>
      <c r="OPK78" s="23"/>
      <c r="OPL78" s="23"/>
      <c r="OPM78" s="23"/>
      <c r="OPN78" s="23"/>
      <c r="OPO78" s="23"/>
      <c r="OPP78" s="23"/>
      <c r="OPQ78" s="23"/>
      <c r="OPR78" s="23"/>
      <c r="OPS78" s="23"/>
      <c r="OPT78" s="23"/>
      <c r="OPU78" s="23"/>
      <c r="OPV78" s="23"/>
      <c r="OPW78" s="23"/>
      <c r="OPX78" s="23"/>
      <c r="OPY78" s="23"/>
      <c r="OPZ78" s="23"/>
      <c r="OQA78" s="23"/>
      <c r="OQB78" s="23"/>
      <c r="OQC78" s="23"/>
      <c r="OQD78" s="23"/>
      <c r="OQE78" s="23"/>
      <c r="OQF78" s="23"/>
      <c r="OQG78" s="23"/>
      <c r="OQH78" s="23"/>
      <c r="OQI78" s="23"/>
      <c r="OQJ78" s="23"/>
      <c r="OQK78" s="23"/>
      <c r="OQL78" s="23"/>
      <c r="OQM78" s="23"/>
      <c r="OQN78" s="23"/>
      <c r="OQO78" s="23"/>
      <c r="OQP78" s="23"/>
      <c r="OQQ78" s="23"/>
      <c r="OQR78" s="23"/>
      <c r="OQS78" s="23"/>
      <c r="OQT78" s="23"/>
      <c r="OQU78" s="23"/>
      <c r="OQV78" s="23"/>
      <c r="OQW78" s="23"/>
      <c r="OQX78" s="23"/>
      <c r="OQY78" s="23"/>
      <c r="OQZ78" s="23"/>
      <c r="ORA78" s="23"/>
      <c r="ORB78" s="23"/>
      <c r="ORC78" s="23"/>
      <c r="ORD78" s="23"/>
      <c r="ORE78" s="23"/>
      <c r="ORF78" s="23"/>
      <c r="ORG78" s="23"/>
      <c r="ORH78" s="23"/>
      <c r="ORI78" s="23"/>
      <c r="ORJ78" s="23"/>
      <c r="ORK78" s="23"/>
      <c r="ORL78" s="23"/>
      <c r="ORM78" s="23"/>
      <c r="ORN78" s="23"/>
      <c r="ORO78" s="23"/>
      <c r="ORP78" s="23"/>
      <c r="ORQ78" s="23"/>
      <c r="ORR78" s="23"/>
      <c r="ORS78" s="23"/>
      <c r="ORT78" s="23"/>
      <c r="ORU78" s="23"/>
      <c r="ORV78" s="23"/>
      <c r="ORW78" s="23"/>
      <c r="ORX78" s="23"/>
      <c r="ORY78" s="23"/>
      <c r="ORZ78" s="23"/>
      <c r="OSA78" s="23"/>
      <c r="OSB78" s="23"/>
      <c r="OSC78" s="23"/>
      <c r="OSD78" s="23"/>
      <c r="OSE78" s="23"/>
      <c r="OSF78" s="23"/>
      <c r="OSG78" s="23"/>
      <c r="OSH78" s="23"/>
      <c r="OSI78" s="23"/>
      <c r="OSJ78" s="23"/>
      <c r="OSK78" s="23"/>
      <c r="OSL78" s="23"/>
      <c r="OSM78" s="23"/>
      <c r="OSN78" s="23"/>
      <c r="OSO78" s="23"/>
      <c r="OSP78" s="23"/>
      <c r="OSQ78" s="23"/>
      <c r="OSR78" s="23"/>
      <c r="OSS78" s="23"/>
      <c r="OST78" s="23"/>
      <c r="OSU78" s="23"/>
      <c r="OSV78" s="23"/>
      <c r="OSW78" s="23"/>
      <c r="OSX78" s="23"/>
      <c r="OSY78" s="23"/>
      <c r="OSZ78" s="23"/>
      <c r="OTA78" s="23"/>
      <c r="OTB78" s="23"/>
      <c r="OTC78" s="23"/>
      <c r="OTD78" s="23"/>
      <c r="OTE78" s="23"/>
      <c r="OTF78" s="23"/>
      <c r="OTG78" s="23"/>
      <c r="OTH78" s="23"/>
      <c r="OTI78" s="23"/>
      <c r="OTJ78" s="23"/>
      <c r="OTK78" s="23"/>
      <c r="OTL78" s="23"/>
      <c r="OTM78" s="23"/>
      <c r="OTN78" s="23"/>
      <c r="OTO78" s="23"/>
      <c r="OTP78" s="23"/>
      <c r="OTQ78" s="23"/>
      <c r="OTR78" s="23"/>
      <c r="OTS78" s="23"/>
      <c r="OTT78" s="23"/>
      <c r="OTU78" s="23"/>
      <c r="OTV78" s="23"/>
      <c r="OTW78" s="23"/>
      <c r="OTX78" s="23"/>
      <c r="OTY78" s="23"/>
      <c r="OTZ78" s="23"/>
      <c r="OUA78" s="23"/>
      <c r="OUB78" s="23"/>
      <c r="OUC78" s="23"/>
      <c r="OUD78" s="23"/>
      <c r="OUE78" s="23"/>
      <c r="OUF78" s="23"/>
      <c r="OUG78" s="23"/>
      <c r="OUH78" s="23"/>
      <c r="OUI78" s="23"/>
      <c r="OUJ78" s="23"/>
      <c r="OUK78" s="23"/>
      <c r="OUL78" s="23"/>
      <c r="OUM78" s="23"/>
      <c r="OUN78" s="23"/>
      <c r="OUO78" s="23"/>
      <c r="OUP78" s="23"/>
      <c r="OUQ78" s="23"/>
      <c r="OUR78" s="23"/>
      <c r="OUS78" s="23"/>
      <c r="OUT78" s="23"/>
      <c r="OUU78" s="23"/>
      <c r="OUV78" s="23"/>
      <c r="OUW78" s="23"/>
      <c r="OUX78" s="23"/>
      <c r="OUY78" s="23"/>
      <c r="OUZ78" s="23"/>
      <c r="OVA78" s="23"/>
      <c r="OVB78" s="23"/>
      <c r="OVC78" s="23"/>
      <c r="OVD78" s="23"/>
      <c r="OVE78" s="23"/>
      <c r="OVF78" s="23"/>
      <c r="OVG78" s="23"/>
      <c r="OVH78" s="23"/>
      <c r="OVI78" s="23"/>
      <c r="OVJ78" s="23"/>
      <c r="OVK78" s="23"/>
      <c r="OVL78" s="23"/>
      <c r="OVM78" s="23"/>
      <c r="OVN78" s="23"/>
      <c r="OVO78" s="23"/>
      <c r="OVP78" s="23"/>
      <c r="OVQ78" s="23"/>
      <c r="OVR78" s="23"/>
      <c r="OVS78" s="23"/>
      <c r="OVT78" s="23"/>
      <c r="OVU78" s="23"/>
      <c r="OVV78" s="23"/>
      <c r="OVW78" s="23"/>
      <c r="OVX78" s="23"/>
      <c r="OVY78" s="23"/>
      <c r="OVZ78" s="23"/>
      <c r="OWA78" s="23"/>
      <c r="OWB78" s="23"/>
      <c r="OWC78" s="23"/>
      <c r="OWD78" s="23"/>
      <c r="OWE78" s="23"/>
      <c r="OWF78" s="23"/>
      <c r="OWG78" s="23"/>
      <c r="OWH78" s="23"/>
      <c r="OWI78" s="23"/>
      <c r="OWJ78" s="23"/>
      <c r="OWK78" s="23"/>
      <c r="OWL78" s="23"/>
      <c r="OWM78" s="23"/>
      <c r="OWN78" s="23"/>
      <c r="OWO78" s="23"/>
      <c r="OWP78" s="23"/>
      <c r="OWQ78" s="23"/>
      <c r="OWR78" s="23"/>
      <c r="OWS78" s="23"/>
      <c r="OWT78" s="23"/>
      <c r="OWU78" s="23"/>
      <c r="OWV78" s="23"/>
      <c r="OWW78" s="23"/>
      <c r="OWX78" s="23"/>
      <c r="OWY78" s="23"/>
      <c r="OWZ78" s="23"/>
      <c r="OXA78" s="23"/>
      <c r="OXB78" s="23"/>
      <c r="OXC78" s="23"/>
      <c r="OXD78" s="23"/>
      <c r="OXE78" s="23"/>
      <c r="OXF78" s="23"/>
      <c r="OXG78" s="23"/>
      <c r="OXH78" s="23"/>
      <c r="OXI78" s="23"/>
      <c r="OXJ78" s="23"/>
      <c r="OXK78" s="23"/>
      <c r="OXL78" s="23"/>
      <c r="OXM78" s="23"/>
      <c r="OXN78" s="23"/>
      <c r="OXO78" s="23"/>
      <c r="OXP78" s="23"/>
      <c r="OXQ78" s="23"/>
      <c r="OXR78" s="23"/>
      <c r="OXS78" s="23"/>
      <c r="OXT78" s="23"/>
      <c r="OXU78" s="23"/>
      <c r="OXV78" s="23"/>
      <c r="OXW78" s="23"/>
      <c r="OXX78" s="23"/>
      <c r="OXY78" s="23"/>
      <c r="OXZ78" s="23"/>
      <c r="OYA78" s="23"/>
      <c r="OYB78" s="23"/>
      <c r="OYC78" s="23"/>
      <c r="OYD78" s="23"/>
      <c r="OYE78" s="23"/>
      <c r="OYF78" s="23"/>
      <c r="OYG78" s="23"/>
      <c r="OYH78" s="23"/>
      <c r="OYI78" s="23"/>
      <c r="OYJ78" s="23"/>
      <c r="OYK78" s="23"/>
      <c r="OYL78" s="23"/>
      <c r="OYM78" s="23"/>
      <c r="OYN78" s="23"/>
      <c r="OYO78" s="23"/>
      <c r="OYP78" s="23"/>
      <c r="OYQ78" s="23"/>
      <c r="OYR78" s="23"/>
      <c r="OYS78" s="23"/>
      <c r="OYT78" s="23"/>
      <c r="OYU78" s="23"/>
      <c r="OYV78" s="23"/>
      <c r="OYW78" s="23"/>
      <c r="OYX78" s="23"/>
      <c r="OYY78" s="23"/>
      <c r="OYZ78" s="23"/>
      <c r="OZA78" s="23"/>
      <c r="OZB78" s="23"/>
      <c r="OZC78" s="23"/>
      <c r="OZD78" s="23"/>
      <c r="OZE78" s="23"/>
      <c r="OZF78" s="23"/>
      <c r="OZG78" s="23"/>
      <c r="OZH78" s="23"/>
      <c r="OZI78" s="23"/>
      <c r="OZJ78" s="23"/>
      <c r="OZK78" s="23"/>
      <c r="OZL78" s="23"/>
      <c r="OZM78" s="23"/>
      <c r="OZN78" s="23"/>
      <c r="OZO78" s="23"/>
      <c r="OZP78" s="23"/>
      <c r="OZQ78" s="23"/>
      <c r="OZR78" s="23"/>
      <c r="OZS78" s="23"/>
      <c r="OZT78" s="23"/>
      <c r="OZU78" s="23"/>
      <c r="OZV78" s="23"/>
      <c r="OZW78" s="23"/>
      <c r="OZX78" s="23"/>
      <c r="OZY78" s="23"/>
      <c r="OZZ78" s="23"/>
      <c r="PAA78" s="23"/>
      <c r="PAB78" s="23"/>
      <c r="PAC78" s="23"/>
      <c r="PAD78" s="23"/>
      <c r="PAE78" s="23"/>
      <c r="PAF78" s="23"/>
      <c r="PAG78" s="23"/>
      <c r="PAH78" s="23"/>
      <c r="PAI78" s="23"/>
      <c r="PAJ78" s="23"/>
      <c r="PAK78" s="23"/>
      <c r="PAL78" s="23"/>
      <c r="PAM78" s="23"/>
      <c r="PAN78" s="23"/>
      <c r="PAO78" s="23"/>
      <c r="PAP78" s="23"/>
      <c r="PAQ78" s="23"/>
      <c r="PAR78" s="23"/>
      <c r="PAS78" s="23"/>
      <c r="PAT78" s="23"/>
      <c r="PAU78" s="23"/>
      <c r="PAV78" s="23"/>
      <c r="PAW78" s="23"/>
      <c r="PAX78" s="23"/>
      <c r="PAY78" s="23"/>
      <c r="PAZ78" s="23"/>
      <c r="PBA78" s="23"/>
      <c r="PBB78" s="23"/>
      <c r="PBC78" s="23"/>
      <c r="PBD78" s="23"/>
      <c r="PBE78" s="23"/>
      <c r="PBF78" s="23"/>
      <c r="PBG78" s="23"/>
      <c r="PBH78" s="23"/>
      <c r="PBI78" s="23"/>
      <c r="PBJ78" s="23"/>
      <c r="PBK78" s="23"/>
      <c r="PBL78" s="23"/>
      <c r="PBM78" s="23"/>
      <c r="PBN78" s="23"/>
      <c r="PBO78" s="23"/>
      <c r="PBP78" s="23"/>
      <c r="PBQ78" s="23"/>
      <c r="PBR78" s="23"/>
      <c r="PBS78" s="23"/>
      <c r="PBT78" s="23"/>
      <c r="PBU78" s="23"/>
      <c r="PBV78" s="23"/>
      <c r="PBW78" s="23"/>
      <c r="PBX78" s="23"/>
      <c r="PBY78" s="23"/>
      <c r="PBZ78" s="23"/>
      <c r="PCA78" s="23"/>
      <c r="PCB78" s="23"/>
      <c r="PCC78" s="23"/>
      <c r="PCD78" s="23"/>
      <c r="PCE78" s="23"/>
      <c r="PCF78" s="23"/>
      <c r="PCG78" s="23"/>
      <c r="PCH78" s="23"/>
      <c r="PCI78" s="23"/>
      <c r="PCJ78" s="23"/>
      <c r="PCK78" s="23"/>
      <c r="PCL78" s="23"/>
      <c r="PCM78" s="23"/>
      <c r="PCN78" s="23"/>
      <c r="PCO78" s="23"/>
      <c r="PCP78" s="23"/>
      <c r="PCQ78" s="23"/>
      <c r="PCR78" s="23"/>
      <c r="PCS78" s="23"/>
      <c r="PCT78" s="23"/>
      <c r="PCU78" s="23"/>
      <c r="PCV78" s="23"/>
      <c r="PCW78" s="23"/>
      <c r="PCX78" s="23"/>
      <c r="PCY78" s="23"/>
      <c r="PCZ78" s="23"/>
      <c r="PDA78" s="23"/>
      <c r="PDB78" s="23"/>
      <c r="PDC78" s="23"/>
      <c r="PDD78" s="23"/>
      <c r="PDE78" s="23"/>
      <c r="PDF78" s="23"/>
      <c r="PDG78" s="23"/>
      <c r="PDH78" s="23"/>
      <c r="PDI78" s="23"/>
      <c r="PDJ78" s="23"/>
      <c r="PDK78" s="23"/>
      <c r="PDL78" s="23"/>
      <c r="PDM78" s="23"/>
      <c r="PDN78" s="23"/>
      <c r="PDO78" s="23"/>
      <c r="PDP78" s="23"/>
      <c r="PDQ78" s="23"/>
      <c r="PDR78" s="23"/>
      <c r="PDS78" s="23"/>
      <c r="PDT78" s="23"/>
      <c r="PDU78" s="23"/>
      <c r="PDV78" s="23"/>
      <c r="PDW78" s="23"/>
      <c r="PDX78" s="23"/>
      <c r="PDY78" s="23"/>
      <c r="PDZ78" s="23"/>
      <c r="PEA78" s="23"/>
      <c r="PEB78" s="23"/>
      <c r="PEC78" s="23"/>
      <c r="PED78" s="23"/>
      <c r="PEE78" s="23"/>
      <c r="PEF78" s="23"/>
      <c r="PEG78" s="23"/>
      <c r="PEH78" s="23"/>
      <c r="PEI78" s="23"/>
      <c r="PEJ78" s="23"/>
      <c r="PEK78" s="23"/>
      <c r="PEL78" s="23"/>
      <c r="PEM78" s="23"/>
      <c r="PEN78" s="23"/>
      <c r="PEO78" s="23"/>
      <c r="PEP78" s="23"/>
      <c r="PEQ78" s="23"/>
      <c r="PER78" s="23"/>
      <c r="PES78" s="23"/>
      <c r="PET78" s="23"/>
      <c r="PEU78" s="23"/>
      <c r="PEV78" s="23"/>
      <c r="PEW78" s="23"/>
      <c r="PEX78" s="23"/>
      <c r="PEY78" s="23"/>
      <c r="PEZ78" s="23"/>
      <c r="PFA78" s="23"/>
      <c r="PFB78" s="23"/>
      <c r="PFC78" s="23"/>
      <c r="PFD78" s="23"/>
      <c r="PFE78" s="23"/>
      <c r="PFF78" s="23"/>
      <c r="PFG78" s="23"/>
      <c r="PFH78" s="23"/>
      <c r="PFI78" s="23"/>
      <c r="PFJ78" s="23"/>
      <c r="PFK78" s="23"/>
      <c r="PFL78" s="23"/>
      <c r="PFM78" s="23"/>
      <c r="PFN78" s="23"/>
      <c r="PFO78" s="23"/>
      <c r="PFP78" s="23"/>
      <c r="PFQ78" s="23"/>
      <c r="PFR78" s="23"/>
      <c r="PFS78" s="23"/>
      <c r="PFT78" s="23"/>
      <c r="PFU78" s="23"/>
      <c r="PFV78" s="23"/>
      <c r="PFW78" s="23"/>
      <c r="PFX78" s="23"/>
      <c r="PFY78" s="23"/>
      <c r="PFZ78" s="23"/>
      <c r="PGA78" s="23"/>
      <c r="PGB78" s="23"/>
      <c r="PGC78" s="23"/>
      <c r="PGD78" s="23"/>
      <c r="PGE78" s="23"/>
      <c r="PGF78" s="23"/>
      <c r="PGG78" s="23"/>
      <c r="PGH78" s="23"/>
      <c r="PGI78" s="23"/>
      <c r="PGJ78" s="23"/>
      <c r="PGK78" s="23"/>
      <c r="PGL78" s="23"/>
      <c r="PGM78" s="23"/>
      <c r="PGN78" s="23"/>
      <c r="PGO78" s="23"/>
      <c r="PGP78" s="23"/>
      <c r="PGQ78" s="23"/>
      <c r="PGR78" s="23"/>
      <c r="PGS78" s="23"/>
      <c r="PGT78" s="23"/>
      <c r="PGU78" s="23"/>
      <c r="PGV78" s="23"/>
      <c r="PGW78" s="23"/>
      <c r="PGX78" s="23"/>
      <c r="PGY78" s="23"/>
      <c r="PGZ78" s="23"/>
      <c r="PHA78" s="23"/>
      <c r="PHB78" s="23"/>
      <c r="PHC78" s="23"/>
      <c r="PHD78" s="23"/>
      <c r="PHE78" s="23"/>
      <c r="PHF78" s="23"/>
      <c r="PHG78" s="23"/>
      <c r="PHH78" s="23"/>
      <c r="PHI78" s="23"/>
      <c r="PHJ78" s="23"/>
      <c r="PHK78" s="23"/>
      <c r="PHL78" s="23"/>
      <c r="PHM78" s="23"/>
      <c r="PHN78" s="23"/>
      <c r="PHO78" s="23"/>
      <c r="PHP78" s="23"/>
      <c r="PHQ78" s="23"/>
      <c r="PHR78" s="23"/>
      <c r="PHS78" s="23"/>
      <c r="PHT78" s="23"/>
      <c r="PHU78" s="23"/>
      <c r="PHV78" s="23"/>
      <c r="PHW78" s="23"/>
      <c r="PHX78" s="23"/>
      <c r="PHY78" s="23"/>
      <c r="PHZ78" s="23"/>
      <c r="PIA78" s="23"/>
      <c r="PIB78" s="23"/>
      <c r="PIC78" s="23"/>
      <c r="PID78" s="23"/>
      <c r="PIE78" s="23"/>
      <c r="PIF78" s="23"/>
      <c r="PIG78" s="23"/>
      <c r="PIH78" s="23"/>
      <c r="PII78" s="23"/>
      <c r="PIJ78" s="23"/>
      <c r="PIK78" s="23"/>
      <c r="PIL78" s="23"/>
      <c r="PIM78" s="23"/>
      <c r="PIN78" s="23"/>
      <c r="PIO78" s="23"/>
      <c r="PIP78" s="23"/>
      <c r="PIQ78" s="23"/>
      <c r="PIR78" s="23"/>
      <c r="PIS78" s="23"/>
      <c r="PIT78" s="23"/>
      <c r="PIU78" s="23"/>
      <c r="PIV78" s="23"/>
      <c r="PIW78" s="23"/>
      <c r="PIX78" s="23"/>
      <c r="PIY78" s="23"/>
      <c r="PIZ78" s="23"/>
      <c r="PJA78" s="23"/>
      <c r="PJB78" s="23"/>
      <c r="PJC78" s="23"/>
      <c r="PJD78" s="23"/>
      <c r="PJE78" s="23"/>
      <c r="PJF78" s="23"/>
      <c r="PJG78" s="23"/>
      <c r="PJH78" s="23"/>
      <c r="PJI78" s="23"/>
      <c r="PJJ78" s="23"/>
      <c r="PJK78" s="23"/>
      <c r="PJL78" s="23"/>
      <c r="PJM78" s="23"/>
      <c r="PJN78" s="23"/>
      <c r="PJO78" s="23"/>
      <c r="PJP78" s="23"/>
      <c r="PJQ78" s="23"/>
      <c r="PJR78" s="23"/>
      <c r="PJS78" s="23"/>
      <c r="PJT78" s="23"/>
      <c r="PJU78" s="23"/>
      <c r="PJV78" s="23"/>
      <c r="PJW78" s="23"/>
      <c r="PJX78" s="23"/>
      <c r="PJY78" s="23"/>
      <c r="PJZ78" s="23"/>
      <c r="PKA78" s="23"/>
      <c r="PKB78" s="23"/>
      <c r="PKC78" s="23"/>
      <c r="PKD78" s="23"/>
      <c r="PKE78" s="23"/>
      <c r="PKF78" s="23"/>
      <c r="PKG78" s="23"/>
      <c r="PKH78" s="23"/>
      <c r="PKI78" s="23"/>
      <c r="PKJ78" s="23"/>
      <c r="PKK78" s="23"/>
      <c r="PKL78" s="23"/>
      <c r="PKM78" s="23"/>
      <c r="PKN78" s="23"/>
      <c r="PKO78" s="23"/>
      <c r="PKP78" s="23"/>
      <c r="PKQ78" s="23"/>
      <c r="PKR78" s="23"/>
      <c r="PKS78" s="23"/>
      <c r="PKT78" s="23"/>
      <c r="PKU78" s="23"/>
      <c r="PKV78" s="23"/>
      <c r="PKW78" s="23"/>
      <c r="PKX78" s="23"/>
      <c r="PKY78" s="23"/>
      <c r="PKZ78" s="23"/>
      <c r="PLA78" s="23"/>
      <c r="PLB78" s="23"/>
      <c r="PLC78" s="23"/>
      <c r="PLD78" s="23"/>
      <c r="PLE78" s="23"/>
      <c r="PLF78" s="23"/>
      <c r="PLG78" s="23"/>
      <c r="PLH78" s="23"/>
      <c r="PLI78" s="23"/>
      <c r="PLJ78" s="23"/>
      <c r="PLK78" s="23"/>
      <c r="PLL78" s="23"/>
      <c r="PLM78" s="23"/>
      <c r="PLN78" s="23"/>
      <c r="PLO78" s="23"/>
      <c r="PLP78" s="23"/>
      <c r="PLQ78" s="23"/>
      <c r="PLR78" s="23"/>
      <c r="PLS78" s="23"/>
      <c r="PLT78" s="23"/>
      <c r="PLU78" s="23"/>
      <c r="PLV78" s="23"/>
      <c r="PLW78" s="23"/>
      <c r="PLX78" s="23"/>
      <c r="PLY78" s="23"/>
      <c r="PLZ78" s="23"/>
      <c r="PMA78" s="23"/>
      <c r="PMB78" s="23"/>
      <c r="PMC78" s="23"/>
      <c r="PMD78" s="23"/>
      <c r="PME78" s="23"/>
      <c r="PMF78" s="23"/>
      <c r="PMG78" s="23"/>
      <c r="PMH78" s="23"/>
      <c r="PMI78" s="23"/>
      <c r="PMJ78" s="23"/>
      <c r="PMK78" s="23"/>
      <c r="PML78" s="23"/>
      <c r="PMM78" s="23"/>
      <c r="PMN78" s="23"/>
      <c r="PMO78" s="23"/>
      <c r="PMP78" s="23"/>
      <c r="PMQ78" s="23"/>
      <c r="PMR78" s="23"/>
      <c r="PMS78" s="23"/>
      <c r="PMT78" s="23"/>
      <c r="PMU78" s="23"/>
      <c r="PMV78" s="23"/>
      <c r="PMW78" s="23"/>
      <c r="PMX78" s="23"/>
      <c r="PMY78" s="23"/>
      <c r="PMZ78" s="23"/>
      <c r="PNA78" s="23"/>
      <c r="PNB78" s="23"/>
      <c r="PNC78" s="23"/>
      <c r="PND78" s="23"/>
      <c r="PNE78" s="23"/>
      <c r="PNF78" s="23"/>
      <c r="PNG78" s="23"/>
      <c r="PNH78" s="23"/>
      <c r="PNI78" s="23"/>
      <c r="PNJ78" s="23"/>
      <c r="PNK78" s="23"/>
      <c r="PNL78" s="23"/>
      <c r="PNM78" s="23"/>
      <c r="PNN78" s="23"/>
      <c r="PNO78" s="23"/>
      <c r="PNP78" s="23"/>
      <c r="PNQ78" s="23"/>
      <c r="PNR78" s="23"/>
      <c r="PNS78" s="23"/>
      <c r="PNT78" s="23"/>
      <c r="PNU78" s="23"/>
      <c r="PNV78" s="23"/>
      <c r="PNW78" s="23"/>
      <c r="PNX78" s="23"/>
      <c r="PNY78" s="23"/>
      <c r="PNZ78" s="23"/>
      <c r="POA78" s="23"/>
      <c r="POB78" s="23"/>
      <c r="POC78" s="23"/>
      <c r="POD78" s="23"/>
      <c r="POE78" s="23"/>
      <c r="POF78" s="23"/>
      <c r="POG78" s="23"/>
      <c r="POH78" s="23"/>
      <c r="POI78" s="23"/>
      <c r="POJ78" s="23"/>
      <c r="POK78" s="23"/>
      <c r="POL78" s="23"/>
      <c r="POM78" s="23"/>
      <c r="PON78" s="23"/>
      <c r="POO78" s="23"/>
      <c r="POP78" s="23"/>
      <c r="POQ78" s="23"/>
      <c r="POR78" s="23"/>
      <c r="POS78" s="23"/>
      <c r="POT78" s="23"/>
      <c r="POU78" s="23"/>
      <c r="POV78" s="23"/>
      <c r="POW78" s="23"/>
      <c r="POX78" s="23"/>
      <c r="POY78" s="23"/>
      <c r="POZ78" s="23"/>
      <c r="PPA78" s="23"/>
      <c r="PPB78" s="23"/>
      <c r="PPC78" s="23"/>
      <c r="PPD78" s="23"/>
      <c r="PPE78" s="23"/>
      <c r="PPF78" s="23"/>
      <c r="PPG78" s="23"/>
      <c r="PPH78" s="23"/>
      <c r="PPI78" s="23"/>
      <c r="PPJ78" s="23"/>
      <c r="PPK78" s="23"/>
      <c r="PPL78" s="23"/>
      <c r="PPM78" s="23"/>
      <c r="PPN78" s="23"/>
      <c r="PPO78" s="23"/>
      <c r="PPP78" s="23"/>
      <c r="PPQ78" s="23"/>
      <c r="PPR78" s="23"/>
      <c r="PPS78" s="23"/>
      <c r="PPT78" s="23"/>
      <c r="PPU78" s="23"/>
      <c r="PPV78" s="23"/>
      <c r="PPW78" s="23"/>
      <c r="PPX78" s="23"/>
      <c r="PPY78" s="23"/>
      <c r="PPZ78" s="23"/>
      <c r="PQA78" s="23"/>
      <c r="PQB78" s="23"/>
      <c r="PQC78" s="23"/>
      <c r="PQD78" s="23"/>
      <c r="PQE78" s="23"/>
      <c r="PQF78" s="23"/>
      <c r="PQG78" s="23"/>
      <c r="PQH78" s="23"/>
      <c r="PQI78" s="23"/>
      <c r="PQJ78" s="23"/>
      <c r="PQK78" s="23"/>
      <c r="PQL78" s="23"/>
      <c r="PQM78" s="23"/>
      <c r="PQN78" s="23"/>
      <c r="PQO78" s="23"/>
      <c r="PQP78" s="23"/>
      <c r="PQQ78" s="23"/>
      <c r="PQR78" s="23"/>
      <c r="PQS78" s="23"/>
      <c r="PQT78" s="23"/>
      <c r="PQU78" s="23"/>
      <c r="PQV78" s="23"/>
      <c r="PQW78" s="23"/>
      <c r="PQX78" s="23"/>
      <c r="PQY78" s="23"/>
      <c r="PQZ78" s="23"/>
      <c r="PRA78" s="23"/>
      <c r="PRB78" s="23"/>
      <c r="PRC78" s="23"/>
      <c r="PRD78" s="23"/>
      <c r="PRE78" s="23"/>
      <c r="PRF78" s="23"/>
      <c r="PRG78" s="23"/>
      <c r="PRH78" s="23"/>
      <c r="PRI78" s="23"/>
      <c r="PRJ78" s="23"/>
      <c r="PRK78" s="23"/>
      <c r="PRL78" s="23"/>
      <c r="PRM78" s="23"/>
      <c r="PRN78" s="23"/>
      <c r="PRO78" s="23"/>
      <c r="PRP78" s="23"/>
      <c r="PRQ78" s="23"/>
      <c r="PRR78" s="23"/>
      <c r="PRS78" s="23"/>
      <c r="PRT78" s="23"/>
      <c r="PRU78" s="23"/>
      <c r="PRV78" s="23"/>
      <c r="PRW78" s="23"/>
      <c r="PRX78" s="23"/>
      <c r="PRY78" s="23"/>
      <c r="PRZ78" s="23"/>
      <c r="PSA78" s="23"/>
      <c r="PSB78" s="23"/>
      <c r="PSC78" s="23"/>
      <c r="PSD78" s="23"/>
      <c r="PSE78" s="23"/>
      <c r="PSF78" s="23"/>
      <c r="PSG78" s="23"/>
      <c r="PSH78" s="23"/>
      <c r="PSI78" s="23"/>
      <c r="PSJ78" s="23"/>
      <c r="PSK78" s="23"/>
      <c r="PSL78" s="23"/>
      <c r="PSM78" s="23"/>
      <c r="PSN78" s="23"/>
      <c r="PSO78" s="23"/>
      <c r="PSP78" s="23"/>
      <c r="PSQ78" s="23"/>
      <c r="PSR78" s="23"/>
      <c r="PSS78" s="23"/>
      <c r="PST78" s="23"/>
      <c r="PSU78" s="23"/>
      <c r="PSV78" s="23"/>
      <c r="PSW78" s="23"/>
      <c r="PSX78" s="23"/>
      <c r="PSY78" s="23"/>
      <c r="PSZ78" s="23"/>
      <c r="PTA78" s="23"/>
      <c r="PTB78" s="23"/>
      <c r="PTC78" s="23"/>
      <c r="PTD78" s="23"/>
      <c r="PTE78" s="23"/>
      <c r="PTF78" s="23"/>
      <c r="PTG78" s="23"/>
      <c r="PTH78" s="23"/>
      <c r="PTI78" s="23"/>
      <c r="PTJ78" s="23"/>
      <c r="PTK78" s="23"/>
      <c r="PTL78" s="23"/>
      <c r="PTM78" s="23"/>
      <c r="PTN78" s="23"/>
      <c r="PTO78" s="23"/>
      <c r="PTP78" s="23"/>
      <c r="PTQ78" s="23"/>
      <c r="PTR78" s="23"/>
      <c r="PTS78" s="23"/>
      <c r="PTT78" s="23"/>
      <c r="PTU78" s="23"/>
      <c r="PTV78" s="23"/>
      <c r="PTW78" s="23"/>
      <c r="PTX78" s="23"/>
      <c r="PTY78" s="23"/>
      <c r="PTZ78" s="23"/>
      <c r="PUA78" s="23"/>
      <c r="PUB78" s="23"/>
      <c r="PUC78" s="23"/>
      <c r="PUD78" s="23"/>
      <c r="PUE78" s="23"/>
      <c r="PUF78" s="23"/>
      <c r="PUG78" s="23"/>
      <c r="PUH78" s="23"/>
      <c r="PUI78" s="23"/>
      <c r="PUJ78" s="23"/>
      <c r="PUK78" s="23"/>
      <c r="PUL78" s="23"/>
      <c r="PUM78" s="23"/>
      <c r="PUN78" s="23"/>
      <c r="PUO78" s="23"/>
      <c r="PUP78" s="23"/>
      <c r="PUQ78" s="23"/>
      <c r="PUR78" s="23"/>
      <c r="PUS78" s="23"/>
      <c r="PUT78" s="23"/>
      <c r="PUU78" s="23"/>
      <c r="PUV78" s="23"/>
      <c r="PUW78" s="23"/>
      <c r="PUX78" s="23"/>
      <c r="PUY78" s="23"/>
      <c r="PUZ78" s="23"/>
      <c r="PVA78" s="23"/>
      <c r="PVB78" s="23"/>
      <c r="PVC78" s="23"/>
      <c r="PVD78" s="23"/>
      <c r="PVE78" s="23"/>
      <c r="PVF78" s="23"/>
      <c r="PVG78" s="23"/>
      <c r="PVH78" s="23"/>
      <c r="PVI78" s="23"/>
      <c r="PVJ78" s="23"/>
      <c r="PVK78" s="23"/>
      <c r="PVL78" s="23"/>
      <c r="PVM78" s="23"/>
      <c r="PVN78" s="23"/>
      <c r="PVO78" s="23"/>
      <c r="PVP78" s="23"/>
      <c r="PVQ78" s="23"/>
      <c r="PVR78" s="23"/>
      <c r="PVS78" s="23"/>
      <c r="PVT78" s="23"/>
      <c r="PVU78" s="23"/>
      <c r="PVV78" s="23"/>
      <c r="PVW78" s="23"/>
      <c r="PVX78" s="23"/>
      <c r="PVY78" s="23"/>
      <c r="PVZ78" s="23"/>
      <c r="PWA78" s="23"/>
      <c r="PWB78" s="23"/>
      <c r="PWC78" s="23"/>
      <c r="PWD78" s="23"/>
      <c r="PWE78" s="23"/>
      <c r="PWF78" s="23"/>
      <c r="PWG78" s="23"/>
      <c r="PWH78" s="23"/>
      <c r="PWI78" s="23"/>
      <c r="PWJ78" s="23"/>
      <c r="PWK78" s="23"/>
      <c r="PWL78" s="23"/>
      <c r="PWM78" s="23"/>
      <c r="PWN78" s="23"/>
      <c r="PWO78" s="23"/>
      <c r="PWP78" s="23"/>
      <c r="PWQ78" s="23"/>
      <c r="PWR78" s="23"/>
      <c r="PWS78" s="23"/>
      <c r="PWT78" s="23"/>
      <c r="PWU78" s="23"/>
      <c r="PWV78" s="23"/>
      <c r="PWW78" s="23"/>
      <c r="PWX78" s="23"/>
      <c r="PWY78" s="23"/>
      <c r="PWZ78" s="23"/>
      <c r="PXA78" s="23"/>
      <c r="PXB78" s="23"/>
      <c r="PXC78" s="23"/>
      <c r="PXD78" s="23"/>
      <c r="PXE78" s="23"/>
      <c r="PXF78" s="23"/>
      <c r="PXG78" s="23"/>
      <c r="PXH78" s="23"/>
      <c r="PXI78" s="23"/>
      <c r="PXJ78" s="23"/>
      <c r="PXK78" s="23"/>
      <c r="PXL78" s="23"/>
      <c r="PXM78" s="23"/>
      <c r="PXN78" s="23"/>
      <c r="PXO78" s="23"/>
      <c r="PXP78" s="23"/>
      <c r="PXQ78" s="23"/>
      <c r="PXR78" s="23"/>
      <c r="PXS78" s="23"/>
      <c r="PXT78" s="23"/>
      <c r="PXU78" s="23"/>
      <c r="PXV78" s="23"/>
      <c r="PXW78" s="23"/>
      <c r="PXX78" s="23"/>
      <c r="PXY78" s="23"/>
      <c r="PXZ78" s="23"/>
      <c r="PYA78" s="23"/>
      <c r="PYB78" s="23"/>
      <c r="PYC78" s="23"/>
      <c r="PYD78" s="23"/>
      <c r="PYE78" s="23"/>
      <c r="PYF78" s="23"/>
      <c r="PYG78" s="23"/>
      <c r="PYH78" s="23"/>
      <c r="PYI78" s="23"/>
      <c r="PYJ78" s="23"/>
      <c r="PYK78" s="23"/>
      <c r="PYL78" s="23"/>
      <c r="PYM78" s="23"/>
      <c r="PYN78" s="23"/>
      <c r="PYO78" s="23"/>
      <c r="PYP78" s="23"/>
      <c r="PYQ78" s="23"/>
      <c r="PYR78" s="23"/>
      <c r="PYS78" s="23"/>
      <c r="PYT78" s="23"/>
      <c r="PYU78" s="23"/>
      <c r="PYV78" s="23"/>
      <c r="PYW78" s="23"/>
      <c r="PYX78" s="23"/>
      <c r="PYY78" s="23"/>
      <c r="PYZ78" s="23"/>
      <c r="PZA78" s="23"/>
      <c r="PZB78" s="23"/>
      <c r="PZC78" s="23"/>
      <c r="PZD78" s="23"/>
      <c r="PZE78" s="23"/>
      <c r="PZF78" s="23"/>
      <c r="PZG78" s="23"/>
      <c r="PZH78" s="23"/>
      <c r="PZI78" s="23"/>
      <c r="PZJ78" s="23"/>
      <c r="PZK78" s="23"/>
      <c r="PZL78" s="23"/>
      <c r="PZM78" s="23"/>
      <c r="PZN78" s="23"/>
      <c r="PZO78" s="23"/>
      <c r="PZP78" s="23"/>
      <c r="PZQ78" s="23"/>
      <c r="PZR78" s="23"/>
      <c r="PZS78" s="23"/>
      <c r="PZT78" s="23"/>
      <c r="PZU78" s="23"/>
      <c r="PZV78" s="23"/>
      <c r="PZW78" s="23"/>
      <c r="PZX78" s="23"/>
      <c r="PZY78" s="23"/>
      <c r="PZZ78" s="23"/>
      <c r="QAA78" s="23"/>
      <c r="QAB78" s="23"/>
      <c r="QAC78" s="23"/>
      <c r="QAD78" s="23"/>
      <c r="QAE78" s="23"/>
      <c r="QAF78" s="23"/>
      <c r="QAG78" s="23"/>
      <c r="QAH78" s="23"/>
      <c r="QAI78" s="23"/>
      <c r="QAJ78" s="23"/>
      <c r="QAK78" s="23"/>
      <c r="QAL78" s="23"/>
      <c r="QAM78" s="23"/>
      <c r="QAN78" s="23"/>
      <c r="QAO78" s="23"/>
      <c r="QAP78" s="23"/>
      <c r="QAQ78" s="23"/>
      <c r="QAR78" s="23"/>
      <c r="QAS78" s="23"/>
      <c r="QAT78" s="23"/>
      <c r="QAU78" s="23"/>
      <c r="QAV78" s="23"/>
      <c r="QAW78" s="23"/>
      <c r="QAX78" s="23"/>
      <c r="QAY78" s="23"/>
      <c r="QAZ78" s="23"/>
      <c r="QBA78" s="23"/>
      <c r="QBB78" s="23"/>
      <c r="QBC78" s="23"/>
      <c r="QBD78" s="23"/>
      <c r="QBE78" s="23"/>
      <c r="QBF78" s="23"/>
      <c r="QBG78" s="23"/>
      <c r="QBH78" s="23"/>
      <c r="QBI78" s="23"/>
      <c r="QBJ78" s="23"/>
      <c r="QBK78" s="23"/>
      <c r="QBL78" s="23"/>
      <c r="QBM78" s="23"/>
      <c r="QBN78" s="23"/>
      <c r="QBO78" s="23"/>
      <c r="QBP78" s="23"/>
      <c r="QBQ78" s="23"/>
      <c r="QBR78" s="23"/>
      <c r="QBS78" s="23"/>
      <c r="QBT78" s="23"/>
      <c r="QBU78" s="23"/>
      <c r="QBV78" s="23"/>
      <c r="QBW78" s="23"/>
      <c r="QBX78" s="23"/>
      <c r="QBY78" s="23"/>
      <c r="QBZ78" s="23"/>
      <c r="QCA78" s="23"/>
      <c r="QCB78" s="23"/>
      <c r="QCC78" s="23"/>
      <c r="QCD78" s="23"/>
      <c r="QCE78" s="23"/>
      <c r="QCF78" s="23"/>
      <c r="QCG78" s="23"/>
      <c r="QCH78" s="23"/>
      <c r="QCI78" s="23"/>
      <c r="QCJ78" s="23"/>
      <c r="QCK78" s="23"/>
      <c r="QCL78" s="23"/>
      <c r="QCM78" s="23"/>
      <c r="QCN78" s="23"/>
      <c r="QCO78" s="23"/>
      <c r="QCP78" s="23"/>
      <c r="QCQ78" s="23"/>
      <c r="QCR78" s="23"/>
      <c r="QCS78" s="23"/>
      <c r="QCT78" s="23"/>
      <c r="QCU78" s="23"/>
      <c r="QCV78" s="23"/>
      <c r="QCW78" s="23"/>
      <c r="QCX78" s="23"/>
      <c r="QCY78" s="23"/>
      <c r="QCZ78" s="23"/>
      <c r="QDA78" s="23"/>
      <c r="QDB78" s="23"/>
      <c r="QDC78" s="23"/>
      <c r="QDD78" s="23"/>
      <c r="QDE78" s="23"/>
      <c r="QDF78" s="23"/>
      <c r="QDG78" s="23"/>
      <c r="QDH78" s="23"/>
      <c r="QDI78" s="23"/>
      <c r="QDJ78" s="23"/>
      <c r="QDK78" s="23"/>
      <c r="QDL78" s="23"/>
      <c r="QDM78" s="23"/>
      <c r="QDN78" s="23"/>
      <c r="QDO78" s="23"/>
      <c r="QDP78" s="23"/>
      <c r="QDQ78" s="23"/>
      <c r="QDR78" s="23"/>
      <c r="QDS78" s="23"/>
      <c r="QDT78" s="23"/>
      <c r="QDU78" s="23"/>
      <c r="QDV78" s="23"/>
      <c r="QDW78" s="23"/>
      <c r="QDX78" s="23"/>
      <c r="QDY78" s="23"/>
      <c r="QDZ78" s="23"/>
      <c r="QEA78" s="23"/>
      <c r="QEB78" s="23"/>
      <c r="QEC78" s="23"/>
      <c r="QED78" s="23"/>
      <c r="QEE78" s="23"/>
      <c r="QEF78" s="23"/>
      <c r="QEG78" s="23"/>
      <c r="QEH78" s="23"/>
      <c r="QEI78" s="23"/>
      <c r="QEJ78" s="23"/>
      <c r="QEK78" s="23"/>
      <c r="QEL78" s="23"/>
      <c r="QEM78" s="23"/>
      <c r="QEN78" s="23"/>
      <c r="QEO78" s="23"/>
      <c r="QEP78" s="23"/>
      <c r="QEQ78" s="23"/>
      <c r="QER78" s="23"/>
      <c r="QES78" s="23"/>
      <c r="QET78" s="23"/>
      <c r="QEU78" s="23"/>
      <c r="QEV78" s="23"/>
      <c r="QEW78" s="23"/>
      <c r="QEX78" s="23"/>
      <c r="QEY78" s="23"/>
      <c r="QEZ78" s="23"/>
      <c r="QFA78" s="23"/>
      <c r="QFB78" s="23"/>
      <c r="QFC78" s="23"/>
      <c r="QFD78" s="23"/>
      <c r="QFE78" s="23"/>
      <c r="QFF78" s="23"/>
      <c r="QFG78" s="23"/>
      <c r="QFH78" s="23"/>
      <c r="QFI78" s="23"/>
      <c r="QFJ78" s="23"/>
      <c r="QFK78" s="23"/>
      <c r="QFL78" s="23"/>
      <c r="QFM78" s="23"/>
      <c r="QFN78" s="23"/>
      <c r="QFO78" s="23"/>
      <c r="QFP78" s="23"/>
      <c r="QFQ78" s="23"/>
      <c r="QFR78" s="23"/>
      <c r="QFS78" s="23"/>
      <c r="QFT78" s="23"/>
      <c r="QFU78" s="23"/>
      <c r="QFV78" s="23"/>
      <c r="QFW78" s="23"/>
      <c r="QFX78" s="23"/>
      <c r="QFY78" s="23"/>
      <c r="QFZ78" s="23"/>
      <c r="QGA78" s="23"/>
      <c r="QGB78" s="23"/>
      <c r="QGC78" s="23"/>
      <c r="QGD78" s="23"/>
      <c r="QGE78" s="23"/>
      <c r="QGF78" s="23"/>
      <c r="QGG78" s="23"/>
      <c r="QGH78" s="23"/>
      <c r="QGI78" s="23"/>
      <c r="QGJ78" s="23"/>
      <c r="QGK78" s="23"/>
      <c r="QGL78" s="23"/>
      <c r="QGM78" s="23"/>
      <c r="QGN78" s="23"/>
      <c r="QGO78" s="23"/>
      <c r="QGP78" s="23"/>
      <c r="QGQ78" s="23"/>
      <c r="QGR78" s="23"/>
      <c r="QGS78" s="23"/>
      <c r="QGT78" s="23"/>
      <c r="QGU78" s="23"/>
      <c r="QGV78" s="23"/>
      <c r="QGW78" s="23"/>
      <c r="QGX78" s="23"/>
      <c r="QGY78" s="23"/>
      <c r="QGZ78" s="23"/>
      <c r="QHA78" s="23"/>
      <c r="QHB78" s="23"/>
      <c r="QHC78" s="23"/>
      <c r="QHD78" s="23"/>
      <c r="QHE78" s="23"/>
      <c r="QHF78" s="23"/>
      <c r="QHG78" s="23"/>
      <c r="QHH78" s="23"/>
      <c r="QHI78" s="23"/>
      <c r="QHJ78" s="23"/>
      <c r="QHK78" s="23"/>
      <c r="QHL78" s="23"/>
      <c r="QHM78" s="23"/>
      <c r="QHN78" s="23"/>
      <c r="QHO78" s="23"/>
      <c r="QHP78" s="23"/>
      <c r="QHQ78" s="23"/>
      <c r="QHR78" s="23"/>
      <c r="QHS78" s="23"/>
      <c r="QHT78" s="23"/>
      <c r="QHU78" s="23"/>
      <c r="QHV78" s="23"/>
      <c r="QHW78" s="23"/>
      <c r="QHX78" s="23"/>
      <c r="QHY78" s="23"/>
      <c r="QHZ78" s="23"/>
      <c r="QIA78" s="23"/>
      <c r="QIB78" s="23"/>
      <c r="QIC78" s="23"/>
      <c r="QID78" s="23"/>
      <c r="QIE78" s="23"/>
      <c r="QIF78" s="23"/>
      <c r="QIG78" s="23"/>
      <c r="QIH78" s="23"/>
      <c r="QII78" s="23"/>
      <c r="QIJ78" s="23"/>
      <c r="QIK78" s="23"/>
      <c r="QIL78" s="23"/>
      <c r="QIM78" s="23"/>
      <c r="QIN78" s="23"/>
      <c r="QIO78" s="23"/>
      <c r="QIP78" s="23"/>
      <c r="QIQ78" s="23"/>
      <c r="QIR78" s="23"/>
      <c r="QIS78" s="23"/>
      <c r="QIT78" s="23"/>
      <c r="QIU78" s="23"/>
      <c r="QIV78" s="23"/>
      <c r="QIW78" s="23"/>
      <c r="QIX78" s="23"/>
      <c r="QIY78" s="23"/>
      <c r="QIZ78" s="23"/>
      <c r="QJA78" s="23"/>
      <c r="QJB78" s="23"/>
      <c r="QJC78" s="23"/>
      <c r="QJD78" s="23"/>
      <c r="QJE78" s="23"/>
      <c r="QJF78" s="23"/>
      <c r="QJG78" s="23"/>
      <c r="QJH78" s="23"/>
      <c r="QJI78" s="23"/>
      <c r="QJJ78" s="23"/>
      <c r="QJK78" s="23"/>
      <c r="QJL78" s="23"/>
      <c r="QJM78" s="23"/>
      <c r="QJN78" s="23"/>
      <c r="QJO78" s="23"/>
      <c r="QJP78" s="23"/>
      <c r="QJQ78" s="23"/>
      <c r="QJR78" s="23"/>
      <c r="QJS78" s="23"/>
      <c r="QJT78" s="23"/>
      <c r="QJU78" s="23"/>
      <c r="QJV78" s="23"/>
      <c r="QJW78" s="23"/>
      <c r="QJX78" s="23"/>
      <c r="QJY78" s="23"/>
      <c r="QJZ78" s="23"/>
      <c r="QKA78" s="23"/>
      <c r="QKB78" s="23"/>
      <c r="QKC78" s="23"/>
      <c r="QKD78" s="23"/>
      <c r="QKE78" s="23"/>
      <c r="QKF78" s="23"/>
      <c r="QKG78" s="23"/>
      <c r="QKH78" s="23"/>
      <c r="QKI78" s="23"/>
      <c r="QKJ78" s="23"/>
      <c r="QKK78" s="23"/>
      <c r="QKL78" s="23"/>
      <c r="QKM78" s="23"/>
      <c r="QKN78" s="23"/>
      <c r="QKO78" s="23"/>
      <c r="QKP78" s="23"/>
      <c r="QKQ78" s="23"/>
      <c r="QKR78" s="23"/>
      <c r="QKS78" s="23"/>
      <c r="QKT78" s="23"/>
      <c r="QKU78" s="23"/>
      <c r="QKV78" s="23"/>
      <c r="QKW78" s="23"/>
      <c r="QKX78" s="23"/>
      <c r="QKY78" s="23"/>
      <c r="QKZ78" s="23"/>
      <c r="QLA78" s="23"/>
      <c r="QLB78" s="23"/>
      <c r="QLC78" s="23"/>
      <c r="QLD78" s="23"/>
      <c r="QLE78" s="23"/>
      <c r="QLF78" s="23"/>
      <c r="QLG78" s="23"/>
      <c r="QLH78" s="23"/>
      <c r="QLI78" s="23"/>
      <c r="QLJ78" s="23"/>
      <c r="QLK78" s="23"/>
      <c r="QLL78" s="23"/>
      <c r="QLM78" s="23"/>
      <c r="QLN78" s="23"/>
      <c r="QLO78" s="23"/>
      <c r="QLP78" s="23"/>
      <c r="QLQ78" s="23"/>
      <c r="QLR78" s="23"/>
      <c r="QLS78" s="23"/>
      <c r="QLT78" s="23"/>
      <c r="QLU78" s="23"/>
      <c r="QLV78" s="23"/>
      <c r="QLW78" s="23"/>
      <c r="QLX78" s="23"/>
      <c r="QLY78" s="23"/>
      <c r="QLZ78" s="23"/>
      <c r="QMA78" s="23"/>
      <c r="QMB78" s="23"/>
      <c r="QMC78" s="23"/>
      <c r="QMD78" s="23"/>
      <c r="QME78" s="23"/>
      <c r="QMF78" s="23"/>
      <c r="QMG78" s="23"/>
      <c r="QMH78" s="23"/>
      <c r="QMI78" s="23"/>
      <c r="QMJ78" s="23"/>
      <c r="QMK78" s="23"/>
      <c r="QML78" s="23"/>
      <c r="QMM78" s="23"/>
      <c r="QMN78" s="23"/>
      <c r="QMO78" s="23"/>
      <c r="QMP78" s="23"/>
      <c r="QMQ78" s="23"/>
      <c r="QMR78" s="23"/>
      <c r="QMS78" s="23"/>
      <c r="QMT78" s="23"/>
      <c r="QMU78" s="23"/>
      <c r="QMV78" s="23"/>
      <c r="QMW78" s="23"/>
      <c r="QMX78" s="23"/>
      <c r="QMY78" s="23"/>
      <c r="QMZ78" s="23"/>
      <c r="QNA78" s="23"/>
      <c r="QNB78" s="23"/>
      <c r="QNC78" s="23"/>
      <c r="QND78" s="23"/>
      <c r="QNE78" s="23"/>
      <c r="QNF78" s="23"/>
      <c r="QNG78" s="23"/>
      <c r="QNH78" s="23"/>
      <c r="QNI78" s="23"/>
      <c r="QNJ78" s="23"/>
      <c r="QNK78" s="23"/>
      <c r="QNL78" s="23"/>
      <c r="QNM78" s="23"/>
      <c r="QNN78" s="23"/>
      <c r="QNO78" s="23"/>
      <c r="QNP78" s="23"/>
      <c r="QNQ78" s="23"/>
      <c r="QNR78" s="23"/>
      <c r="QNS78" s="23"/>
      <c r="QNT78" s="23"/>
      <c r="QNU78" s="23"/>
      <c r="QNV78" s="23"/>
      <c r="QNW78" s="23"/>
      <c r="QNX78" s="23"/>
      <c r="QNY78" s="23"/>
      <c r="QNZ78" s="23"/>
      <c r="QOA78" s="23"/>
      <c r="QOB78" s="23"/>
      <c r="QOC78" s="23"/>
      <c r="QOD78" s="23"/>
      <c r="QOE78" s="23"/>
      <c r="QOF78" s="23"/>
      <c r="QOG78" s="23"/>
      <c r="QOH78" s="23"/>
      <c r="QOI78" s="23"/>
      <c r="QOJ78" s="23"/>
      <c r="QOK78" s="23"/>
      <c r="QOL78" s="23"/>
      <c r="QOM78" s="23"/>
      <c r="QON78" s="23"/>
      <c r="QOO78" s="23"/>
      <c r="QOP78" s="23"/>
      <c r="QOQ78" s="23"/>
      <c r="QOR78" s="23"/>
      <c r="QOS78" s="23"/>
      <c r="QOT78" s="23"/>
      <c r="QOU78" s="23"/>
      <c r="QOV78" s="23"/>
      <c r="QOW78" s="23"/>
      <c r="QOX78" s="23"/>
      <c r="QOY78" s="23"/>
      <c r="QOZ78" s="23"/>
      <c r="QPA78" s="23"/>
      <c r="QPB78" s="23"/>
      <c r="QPC78" s="23"/>
      <c r="QPD78" s="23"/>
      <c r="QPE78" s="23"/>
      <c r="QPF78" s="23"/>
      <c r="QPG78" s="23"/>
      <c r="QPH78" s="23"/>
      <c r="QPI78" s="23"/>
      <c r="QPJ78" s="23"/>
      <c r="QPK78" s="23"/>
      <c r="QPL78" s="23"/>
      <c r="QPM78" s="23"/>
      <c r="QPN78" s="23"/>
      <c r="QPO78" s="23"/>
      <c r="QPP78" s="23"/>
      <c r="QPQ78" s="23"/>
      <c r="QPR78" s="23"/>
      <c r="QPS78" s="23"/>
      <c r="QPT78" s="23"/>
      <c r="QPU78" s="23"/>
      <c r="QPV78" s="23"/>
      <c r="QPW78" s="23"/>
      <c r="QPX78" s="23"/>
      <c r="QPY78" s="23"/>
      <c r="QPZ78" s="23"/>
      <c r="QQA78" s="23"/>
      <c r="QQB78" s="23"/>
      <c r="QQC78" s="23"/>
      <c r="QQD78" s="23"/>
      <c r="QQE78" s="23"/>
      <c r="QQF78" s="23"/>
      <c r="QQG78" s="23"/>
      <c r="QQH78" s="23"/>
      <c r="QQI78" s="23"/>
      <c r="QQJ78" s="23"/>
      <c r="QQK78" s="23"/>
      <c r="QQL78" s="23"/>
      <c r="QQM78" s="23"/>
      <c r="QQN78" s="23"/>
      <c r="QQO78" s="23"/>
      <c r="QQP78" s="23"/>
      <c r="QQQ78" s="23"/>
      <c r="QQR78" s="23"/>
      <c r="QQS78" s="23"/>
      <c r="QQT78" s="23"/>
      <c r="QQU78" s="23"/>
      <c r="QQV78" s="23"/>
      <c r="QQW78" s="23"/>
      <c r="QQX78" s="23"/>
      <c r="QQY78" s="23"/>
      <c r="QQZ78" s="23"/>
      <c r="QRA78" s="23"/>
      <c r="QRB78" s="23"/>
      <c r="QRC78" s="23"/>
      <c r="QRD78" s="23"/>
      <c r="QRE78" s="23"/>
      <c r="QRF78" s="23"/>
      <c r="QRG78" s="23"/>
      <c r="QRH78" s="23"/>
      <c r="QRI78" s="23"/>
      <c r="QRJ78" s="23"/>
      <c r="QRK78" s="23"/>
      <c r="QRL78" s="23"/>
      <c r="QRM78" s="23"/>
      <c r="QRN78" s="23"/>
      <c r="QRO78" s="23"/>
      <c r="QRP78" s="23"/>
      <c r="QRQ78" s="23"/>
      <c r="QRR78" s="23"/>
      <c r="QRS78" s="23"/>
      <c r="QRT78" s="23"/>
      <c r="QRU78" s="23"/>
      <c r="QRV78" s="23"/>
      <c r="QRW78" s="23"/>
      <c r="QRX78" s="23"/>
      <c r="QRY78" s="23"/>
      <c r="QRZ78" s="23"/>
      <c r="QSA78" s="23"/>
      <c r="QSB78" s="23"/>
      <c r="QSC78" s="23"/>
      <c r="QSD78" s="23"/>
      <c r="QSE78" s="23"/>
      <c r="QSF78" s="23"/>
      <c r="QSG78" s="23"/>
      <c r="QSH78" s="23"/>
      <c r="QSI78" s="23"/>
      <c r="QSJ78" s="23"/>
      <c r="QSK78" s="23"/>
      <c r="QSL78" s="23"/>
      <c r="QSM78" s="23"/>
      <c r="QSN78" s="23"/>
      <c r="QSO78" s="23"/>
      <c r="QSP78" s="23"/>
      <c r="QSQ78" s="23"/>
      <c r="QSR78" s="23"/>
      <c r="QSS78" s="23"/>
      <c r="QST78" s="23"/>
      <c r="QSU78" s="23"/>
      <c r="QSV78" s="23"/>
      <c r="QSW78" s="23"/>
      <c r="QSX78" s="23"/>
      <c r="QSY78" s="23"/>
      <c r="QSZ78" s="23"/>
      <c r="QTA78" s="23"/>
      <c r="QTB78" s="23"/>
      <c r="QTC78" s="23"/>
      <c r="QTD78" s="23"/>
      <c r="QTE78" s="23"/>
      <c r="QTF78" s="23"/>
      <c r="QTG78" s="23"/>
      <c r="QTH78" s="23"/>
      <c r="QTI78" s="23"/>
      <c r="QTJ78" s="23"/>
      <c r="QTK78" s="23"/>
      <c r="QTL78" s="23"/>
      <c r="QTM78" s="23"/>
      <c r="QTN78" s="23"/>
      <c r="QTO78" s="23"/>
      <c r="QTP78" s="23"/>
      <c r="QTQ78" s="23"/>
      <c r="QTR78" s="23"/>
      <c r="QTS78" s="23"/>
      <c r="QTT78" s="23"/>
      <c r="QTU78" s="23"/>
      <c r="QTV78" s="23"/>
      <c r="QTW78" s="23"/>
      <c r="QTX78" s="23"/>
      <c r="QTY78" s="23"/>
      <c r="QTZ78" s="23"/>
      <c r="QUA78" s="23"/>
      <c r="QUB78" s="23"/>
      <c r="QUC78" s="23"/>
      <c r="QUD78" s="23"/>
      <c r="QUE78" s="23"/>
      <c r="QUF78" s="23"/>
      <c r="QUG78" s="23"/>
      <c r="QUH78" s="23"/>
      <c r="QUI78" s="23"/>
      <c r="QUJ78" s="23"/>
      <c r="QUK78" s="23"/>
      <c r="QUL78" s="23"/>
      <c r="QUM78" s="23"/>
      <c r="QUN78" s="23"/>
      <c r="QUO78" s="23"/>
      <c r="QUP78" s="23"/>
      <c r="QUQ78" s="23"/>
      <c r="QUR78" s="23"/>
      <c r="QUS78" s="23"/>
      <c r="QUT78" s="23"/>
      <c r="QUU78" s="23"/>
      <c r="QUV78" s="23"/>
      <c r="QUW78" s="23"/>
      <c r="QUX78" s="23"/>
      <c r="QUY78" s="23"/>
      <c r="QUZ78" s="23"/>
      <c r="QVA78" s="23"/>
      <c r="QVB78" s="23"/>
      <c r="QVC78" s="23"/>
      <c r="QVD78" s="23"/>
      <c r="QVE78" s="23"/>
      <c r="QVF78" s="23"/>
      <c r="QVG78" s="23"/>
      <c r="QVH78" s="23"/>
      <c r="QVI78" s="23"/>
      <c r="QVJ78" s="23"/>
      <c r="QVK78" s="23"/>
      <c r="QVL78" s="23"/>
      <c r="QVM78" s="23"/>
      <c r="QVN78" s="23"/>
      <c r="QVO78" s="23"/>
      <c r="QVP78" s="23"/>
      <c r="QVQ78" s="23"/>
      <c r="QVR78" s="23"/>
      <c r="QVS78" s="23"/>
      <c r="QVT78" s="23"/>
      <c r="QVU78" s="23"/>
      <c r="QVV78" s="23"/>
      <c r="QVW78" s="23"/>
      <c r="QVX78" s="23"/>
      <c r="QVY78" s="23"/>
      <c r="QVZ78" s="23"/>
      <c r="QWA78" s="23"/>
      <c r="QWB78" s="23"/>
      <c r="QWC78" s="23"/>
      <c r="QWD78" s="23"/>
      <c r="QWE78" s="23"/>
      <c r="QWF78" s="23"/>
      <c r="QWG78" s="23"/>
      <c r="QWH78" s="23"/>
      <c r="QWI78" s="23"/>
      <c r="QWJ78" s="23"/>
      <c r="QWK78" s="23"/>
      <c r="QWL78" s="23"/>
      <c r="QWM78" s="23"/>
      <c r="QWN78" s="23"/>
      <c r="QWO78" s="23"/>
      <c r="QWP78" s="23"/>
      <c r="QWQ78" s="23"/>
      <c r="QWR78" s="23"/>
      <c r="QWS78" s="23"/>
      <c r="QWT78" s="23"/>
      <c r="QWU78" s="23"/>
      <c r="QWV78" s="23"/>
      <c r="QWW78" s="23"/>
      <c r="QWX78" s="23"/>
      <c r="QWY78" s="23"/>
      <c r="QWZ78" s="23"/>
      <c r="QXA78" s="23"/>
      <c r="QXB78" s="23"/>
      <c r="QXC78" s="23"/>
      <c r="QXD78" s="23"/>
      <c r="QXE78" s="23"/>
      <c r="QXF78" s="23"/>
      <c r="QXG78" s="23"/>
      <c r="QXH78" s="23"/>
      <c r="QXI78" s="23"/>
      <c r="QXJ78" s="23"/>
      <c r="QXK78" s="23"/>
      <c r="QXL78" s="23"/>
      <c r="QXM78" s="23"/>
      <c r="QXN78" s="23"/>
      <c r="QXO78" s="23"/>
      <c r="QXP78" s="23"/>
      <c r="QXQ78" s="23"/>
      <c r="QXR78" s="23"/>
      <c r="QXS78" s="23"/>
      <c r="QXT78" s="23"/>
      <c r="QXU78" s="23"/>
      <c r="QXV78" s="23"/>
      <c r="QXW78" s="23"/>
      <c r="QXX78" s="23"/>
      <c r="QXY78" s="23"/>
      <c r="QXZ78" s="23"/>
      <c r="QYA78" s="23"/>
      <c r="QYB78" s="23"/>
      <c r="QYC78" s="23"/>
      <c r="QYD78" s="23"/>
      <c r="QYE78" s="23"/>
      <c r="QYF78" s="23"/>
      <c r="QYG78" s="23"/>
      <c r="QYH78" s="23"/>
      <c r="QYI78" s="23"/>
      <c r="QYJ78" s="23"/>
      <c r="QYK78" s="23"/>
      <c r="QYL78" s="23"/>
      <c r="QYM78" s="23"/>
      <c r="QYN78" s="23"/>
      <c r="QYO78" s="23"/>
      <c r="QYP78" s="23"/>
      <c r="QYQ78" s="23"/>
      <c r="QYR78" s="23"/>
      <c r="QYS78" s="23"/>
      <c r="QYT78" s="23"/>
      <c r="QYU78" s="23"/>
      <c r="QYV78" s="23"/>
      <c r="QYW78" s="23"/>
      <c r="QYX78" s="23"/>
      <c r="QYY78" s="23"/>
      <c r="QYZ78" s="23"/>
      <c r="QZA78" s="23"/>
      <c r="QZB78" s="23"/>
      <c r="QZC78" s="23"/>
      <c r="QZD78" s="23"/>
      <c r="QZE78" s="23"/>
      <c r="QZF78" s="23"/>
      <c r="QZG78" s="23"/>
      <c r="QZH78" s="23"/>
      <c r="QZI78" s="23"/>
      <c r="QZJ78" s="23"/>
      <c r="QZK78" s="23"/>
      <c r="QZL78" s="23"/>
      <c r="QZM78" s="23"/>
      <c r="QZN78" s="23"/>
      <c r="QZO78" s="23"/>
      <c r="QZP78" s="23"/>
      <c r="QZQ78" s="23"/>
      <c r="QZR78" s="23"/>
      <c r="QZS78" s="23"/>
      <c r="QZT78" s="23"/>
      <c r="QZU78" s="23"/>
      <c r="QZV78" s="23"/>
      <c r="QZW78" s="23"/>
      <c r="QZX78" s="23"/>
      <c r="QZY78" s="23"/>
      <c r="QZZ78" s="23"/>
      <c r="RAA78" s="23"/>
      <c r="RAB78" s="23"/>
      <c r="RAC78" s="23"/>
      <c r="RAD78" s="23"/>
      <c r="RAE78" s="23"/>
      <c r="RAF78" s="23"/>
      <c r="RAG78" s="23"/>
      <c r="RAH78" s="23"/>
      <c r="RAI78" s="23"/>
      <c r="RAJ78" s="23"/>
      <c r="RAK78" s="23"/>
      <c r="RAL78" s="23"/>
      <c r="RAM78" s="23"/>
      <c r="RAN78" s="23"/>
      <c r="RAO78" s="23"/>
      <c r="RAP78" s="23"/>
      <c r="RAQ78" s="23"/>
      <c r="RAR78" s="23"/>
      <c r="RAS78" s="23"/>
      <c r="RAT78" s="23"/>
      <c r="RAU78" s="23"/>
      <c r="RAV78" s="23"/>
      <c r="RAW78" s="23"/>
      <c r="RAX78" s="23"/>
      <c r="RAY78" s="23"/>
      <c r="RAZ78" s="23"/>
      <c r="RBA78" s="23"/>
      <c r="RBB78" s="23"/>
      <c r="RBC78" s="23"/>
      <c r="RBD78" s="23"/>
      <c r="RBE78" s="23"/>
      <c r="RBF78" s="23"/>
      <c r="RBG78" s="23"/>
      <c r="RBH78" s="23"/>
      <c r="RBI78" s="23"/>
      <c r="RBJ78" s="23"/>
      <c r="RBK78" s="23"/>
      <c r="RBL78" s="23"/>
      <c r="RBM78" s="23"/>
      <c r="RBN78" s="23"/>
      <c r="RBO78" s="23"/>
      <c r="RBP78" s="23"/>
      <c r="RBQ78" s="23"/>
      <c r="RBR78" s="23"/>
      <c r="RBS78" s="23"/>
      <c r="RBT78" s="23"/>
      <c r="RBU78" s="23"/>
      <c r="RBV78" s="23"/>
      <c r="RBW78" s="23"/>
      <c r="RBX78" s="23"/>
      <c r="RBY78" s="23"/>
      <c r="RBZ78" s="23"/>
      <c r="RCA78" s="23"/>
      <c r="RCB78" s="23"/>
      <c r="RCC78" s="23"/>
      <c r="RCD78" s="23"/>
      <c r="RCE78" s="23"/>
      <c r="RCF78" s="23"/>
      <c r="RCG78" s="23"/>
      <c r="RCH78" s="23"/>
      <c r="RCI78" s="23"/>
      <c r="RCJ78" s="23"/>
      <c r="RCK78" s="23"/>
      <c r="RCL78" s="23"/>
      <c r="RCM78" s="23"/>
      <c r="RCN78" s="23"/>
      <c r="RCO78" s="23"/>
      <c r="RCP78" s="23"/>
      <c r="RCQ78" s="23"/>
      <c r="RCR78" s="23"/>
      <c r="RCS78" s="23"/>
      <c r="RCT78" s="23"/>
      <c r="RCU78" s="23"/>
      <c r="RCV78" s="23"/>
      <c r="RCW78" s="23"/>
      <c r="RCX78" s="23"/>
      <c r="RCY78" s="23"/>
      <c r="RCZ78" s="23"/>
      <c r="RDA78" s="23"/>
      <c r="RDB78" s="23"/>
      <c r="RDC78" s="23"/>
      <c r="RDD78" s="23"/>
      <c r="RDE78" s="23"/>
      <c r="RDF78" s="23"/>
      <c r="RDG78" s="23"/>
      <c r="RDH78" s="23"/>
      <c r="RDI78" s="23"/>
      <c r="RDJ78" s="23"/>
      <c r="RDK78" s="23"/>
      <c r="RDL78" s="23"/>
      <c r="RDM78" s="23"/>
      <c r="RDN78" s="23"/>
      <c r="RDO78" s="23"/>
      <c r="RDP78" s="23"/>
      <c r="RDQ78" s="23"/>
      <c r="RDR78" s="23"/>
      <c r="RDS78" s="23"/>
      <c r="RDT78" s="23"/>
      <c r="RDU78" s="23"/>
      <c r="RDV78" s="23"/>
      <c r="RDW78" s="23"/>
      <c r="RDX78" s="23"/>
      <c r="RDY78" s="23"/>
      <c r="RDZ78" s="23"/>
      <c r="REA78" s="23"/>
      <c r="REB78" s="23"/>
      <c r="REC78" s="23"/>
      <c r="RED78" s="23"/>
      <c r="REE78" s="23"/>
      <c r="REF78" s="23"/>
      <c r="REG78" s="23"/>
      <c r="REH78" s="23"/>
      <c r="REI78" s="23"/>
      <c r="REJ78" s="23"/>
      <c r="REK78" s="23"/>
      <c r="REL78" s="23"/>
      <c r="REM78" s="23"/>
      <c r="REN78" s="23"/>
      <c r="REO78" s="23"/>
      <c r="REP78" s="23"/>
      <c r="REQ78" s="23"/>
      <c r="RER78" s="23"/>
      <c r="RES78" s="23"/>
      <c r="RET78" s="23"/>
      <c r="REU78" s="23"/>
      <c r="REV78" s="23"/>
      <c r="REW78" s="23"/>
      <c r="REX78" s="23"/>
      <c r="REY78" s="23"/>
      <c r="REZ78" s="23"/>
      <c r="RFA78" s="23"/>
      <c r="RFB78" s="23"/>
      <c r="RFC78" s="23"/>
      <c r="RFD78" s="23"/>
      <c r="RFE78" s="23"/>
      <c r="RFF78" s="23"/>
      <c r="RFG78" s="23"/>
      <c r="RFH78" s="23"/>
      <c r="RFI78" s="23"/>
      <c r="RFJ78" s="23"/>
      <c r="RFK78" s="23"/>
      <c r="RFL78" s="23"/>
      <c r="RFM78" s="23"/>
      <c r="RFN78" s="23"/>
      <c r="RFO78" s="23"/>
      <c r="RFP78" s="23"/>
      <c r="RFQ78" s="23"/>
      <c r="RFR78" s="23"/>
      <c r="RFS78" s="23"/>
      <c r="RFT78" s="23"/>
      <c r="RFU78" s="23"/>
      <c r="RFV78" s="23"/>
      <c r="RFW78" s="23"/>
      <c r="RFX78" s="23"/>
      <c r="RFY78" s="23"/>
      <c r="RFZ78" s="23"/>
      <c r="RGA78" s="23"/>
      <c r="RGB78" s="23"/>
      <c r="RGC78" s="23"/>
      <c r="RGD78" s="23"/>
      <c r="RGE78" s="23"/>
      <c r="RGF78" s="23"/>
      <c r="RGG78" s="23"/>
      <c r="RGH78" s="23"/>
      <c r="RGI78" s="23"/>
      <c r="RGJ78" s="23"/>
      <c r="RGK78" s="23"/>
      <c r="RGL78" s="23"/>
      <c r="RGM78" s="23"/>
      <c r="RGN78" s="23"/>
      <c r="RGO78" s="23"/>
      <c r="RGP78" s="23"/>
      <c r="RGQ78" s="23"/>
      <c r="RGR78" s="23"/>
      <c r="RGS78" s="23"/>
      <c r="RGT78" s="23"/>
      <c r="RGU78" s="23"/>
      <c r="RGV78" s="23"/>
      <c r="RGW78" s="23"/>
      <c r="RGX78" s="23"/>
      <c r="RGY78" s="23"/>
      <c r="RGZ78" s="23"/>
      <c r="RHA78" s="23"/>
      <c r="RHB78" s="23"/>
      <c r="RHC78" s="23"/>
      <c r="RHD78" s="23"/>
      <c r="RHE78" s="23"/>
      <c r="RHF78" s="23"/>
      <c r="RHG78" s="23"/>
      <c r="RHH78" s="23"/>
      <c r="RHI78" s="23"/>
      <c r="RHJ78" s="23"/>
      <c r="RHK78" s="23"/>
      <c r="RHL78" s="23"/>
      <c r="RHM78" s="23"/>
      <c r="RHN78" s="23"/>
      <c r="RHO78" s="23"/>
      <c r="RHP78" s="23"/>
      <c r="RHQ78" s="23"/>
      <c r="RHR78" s="23"/>
      <c r="RHS78" s="23"/>
      <c r="RHT78" s="23"/>
      <c r="RHU78" s="23"/>
      <c r="RHV78" s="23"/>
      <c r="RHW78" s="23"/>
      <c r="RHX78" s="23"/>
      <c r="RHY78" s="23"/>
      <c r="RHZ78" s="23"/>
      <c r="RIA78" s="23"/>
      <c r="RIB78" s="23"/>
      <c r="RIC78" s="23"/>
      <c r="RID78" s="23"/>
      <c r="RIE78" s="23"/>
      <c r="RIF78" s="23"/>
      <c r="RIG78" s="23"/>
      <c r="RIH78" s="23"/>
      <c r="RII78" s="23"/>
      <c r="RIJ78" s="23"/>
      <c r="RIK78" s="23"/>
      <c r="RIL78" s="23"/>
      <c r="RIM78" s="23"/>
      <c r="RIN78" s="23"/>
      <c r="RIO78" s="23"/>
      <c r="RIP78" s="23"/>
      <c r="RIQ78" s="23"/>
      <c r="RIR78" s="23"/>
      <c r="RIS78" s="23"/>
      <c r="RIT78" s="23"/>
      <c r="RIU78" s="23"/>
      <c r="RIV78" s="23"/>
      <c r="RIW78" s="23"/>
      <c r="RIX78" s="23"/>
      <c r="RIY78" s="23"/>
      <c r="RIZ78" s="23"/>
      <c r="RJA78" s="23"/>
      <c r="RJB78" s="23"/>
      <c r="RJC78" s="23"/>
      <c r="RJD78" s="23"/>
      <c r="RJE78" s="23"/>
      <c r="RJF78" s="23"/>
      <c r="RJG78" s="23"/>
      <c r="RJH78" s="23"/>
      <c r="RJI78" s="23"/>
      <c r="RJJ78" s="23"/>
      <c r="RJK78" s="23"/>
      <c r="RJL78" s="23"/>
      <c r="RJM78" s="23"/>
      <c r="RJN78" s="23"/>
      <c r="RJO78" s="23"/>
      <c r="RJP78" s="23"/>
      <c r="RJQ78" s="23"/>
      <c r="RJR78" s="23"/>
      <c r="RJS78" s="23"/>
      <c r="RJT78" s="23"/>
      <c r="RJU78" s="23"/>
      <c r="RJV78" s="23"/>
      <c r="RJW78" s="23"/>
      <c r="RJX78" s="23"/>
      <c r="RJY78" s="23"/>
      <c r="RJZ78" s="23"/>
      <c r="RKA78" s="23"/>
      <c r="RKB78" s="23"/>
      <c r="RKC78" s="23"/>
      <c r="RKD78" s="23"/>
      <c r="RKE78" s="23"/>
      <c r="RKF78" s="23"/>
      <c r="RKG78" s="23"/>
      <c r="RKH78" s="23"/>
      <c r="RKI78" s="23"/>
      <c r="RKJ78" s="23"/>
      <c r="RKK78" s="23"/>
      <c r="RKL78" s="23"/>
      <c r="RKM78" s="23"/>
      <c r="RKN78" s="23"/>
      <c r="RKO78" s="23"/>
      <c r="RKP78" s="23"/>
      <c r="RKQ78" s="23"/>
      <c r="RKR78" s="23"/>
      <c r="RKS78" s="23"/>
      <c r="RKT78" s="23"/>
      <c r="RKU78" s="23"/>
      <c r="RKV78" s="23"/>
      <c r="RKW78" s="23"/>
      <c r="RKX78" s="23"/>
      <c r="RKY78" s="23"/>
      <c r="RKZ78" s="23"/>
      <c r="RLA78" s="23"/>
      <c r="RLB78" s="23"/>
      <c r="RLC78" s="23"/>
      <c r="RLD78" s="23"/>
      <c r="RLE78" s="23"/>
      <c r="RLF78" s="23"/>
      <c r="RLG78" s="23"/>
      <c r="RLH78" s="23"/>
      <c r="RLI78" s="23"/>
      <c r="RLJ78" s="23"/>
      <c r="RLK78" s="23"/>
      <c r="RLL78" s="23"/>
      <c r="RLM78" s="23"/>
      <c r="RLN78" s="23"/>
      <c r="RLO78" s="23"/>
      <c r="RLP78" s="23"/>
      <c r="RLQ78" s="23"/>
      <c r="RLR78" s="23"/>
      <c r="RLS78" s="23"/>
      <c r="RLT78" s="23"/>
      <c r="RLU78" s="23"/>
      <c r="RLV78" s="23"/>
      <c r="RLW78" s="23"/>
      <c r="RLX78" s="23"/>
      <c r="RLY78" s="23"/>
      <c r="RLZ78" s="23"/>
      <c r="RMA78" s="23"/>
      <c r="RMB78" s="23"/>
      <c r="RMC78" s="23"/>
      <c r="RMD78" s="23"/>
      <c r="RME78" s="23"/>
      <c r="RMF78" s="23"/>
      <c r="RMG78" s="23"/>
      <c r="RMH78" s="23"/>
      <c r="RMI78" s="23"/>
      <c r="RMJ78" s="23"/>
      <c r="RMK78" s="23"/>
      <c r="RML78" s="23"/>
      <c r="RMM78" s="23"/>
      <c r="RMN78" s="23"/>
      <c r="RMO78" s="23"/>
      <c r="RMP78" s="23"/>
      <c r="RMQ78" s="23"/>
      <c r="RMR78" s="23"/>
      <c r="RMS78" s="23"/>
      <c r="RMT78" s="23"/>
      <c r="RMU78" s="23"/>
      <c r="RMV78" s="23"/>
      <c r="RMW78" s="23"/>
      <c r="RMX78" s="23"/>
      <c r="RMY78" s="23"/>
      <c r="RMZ78" s="23"/>
      <c r="RNA78" s="23"/>
      <c r="RNB78" s="23"/>
      <c r="RNC78" s="23"/>
      <c r="RND78" s="23"/>
      <c r="RNE78" s="23"/>
      <c r="RNF78" s="23"/>
      <c r="RNG78" s="23"/>
      <c r="RNH78" s="23"/>
      <c r="RNI78" s="23"/>
      <c r="RNJ78" s="23"/>
      <c r="RNK78" s="23"/>
      <c r="RNL78" s="23"/>
      <c r="RNM78" s="23"/>
      <c r="RNN78" s="23"/>
      <c r="RNO78" s="23"/>
      <c r="RNP78" s="23"/>
      <c r="RNQ78" s="23"/>
      <c r="RNR78" s="23"/>
      <c r="RNS78" s="23"/>
      <c r="RNT78" s="23"/>
      <c r="RNU78" s="23"/>
      <c r="RNV78" s="23"/>
      <c r="RNW78" s="23"/>
      <c r="RNX78" s="23"/>
      <c r="RNY78" s="23"/>
      <c r="RNZ78" s="23"/>
      <c r="ROA78" s="23"/>
      <c r="ROB78" s="23"/>
      <c r="ROC78" s="23"/>
      <c r="ROD78" s="23"/>
      <c r="ROE78" s="23"/>
      <c r="ROF78" s="23"/>
      <c r="ROG78" s="23"/>
      <c r="ROH78" s="23"/>
      <c r="ROI78" s="23"/>
      <c r="ROJ78" s="23"/>
      <c r="ROK78" s="23"/>
      <c r="ROL78" s="23"/>
      <c r="ROM78" s="23"/>
      <c r="RON78" s="23"/>
      <c r="ROO78" s="23"/>
      <c r="ROP78" s="23"/>
      <c r="ROQ78" s="23"/>
      <c r="ROR78" s="23"/>
      <c r="ROS78" s="23"/>
      <c r="ROT78" s="23"/>
      <c r="ROU78" s="23"/>
      <c r="ROV78" s="23"/>
      <c r="ROW78" s="23"/>
      <c r="ROX78" s="23"/>
      <c r="ROY78" s="23"/>
      <c r="ROZ78" s="23"/>
      <c r="RPA78" s="23"/>
      <c r="RPB78" s="23"/>
      <c r="RPC78" s="23"/>
      <c r="RPD78" s="23"/>
      <c r="RPE78" s="23"/>
      <c r="RPF78" s="23"/>
      <c r="RPG78" s="23"/>
      <c r="RPH78" s="23"/>
      <c r="RPI78" s="23"/>
      <c r="RPJ78" s="23"/>
      <c r="RPK78" s="23"/>
      <c r="RPL78" s="23"/>
      <c r="RPM78" s="23"/>
      <c r="RPN78" s="23"/>
      <c r="RPO78" s="23"/>
      <c r="RPP78" s="23"/>
      <c r="RPQ78" s="23"/>
      <c r="RPR78" s="23"/>
      <c r="RPS78" s="23"/>
      <c r="RPT78" s="23"/>
      <c r="RPU78" s="23"/>
      <c r="RPV78" s="23"/>
      <c r="RPW78" s="23"/>
      <c r="RPX78" s="23"/>
      <c r="RPY78" s="23"/>
      <c r="RPZ78" s="23"/>
      <c r="RQA78" s="23"/>
      <c r="RQB78" s="23"/>
      <c r="RQC78" s="23"/>
      <c r="RQD78" s="23"/>
      <c r="RQE78" s="23"/>
      <c r="RQF78" s="23"/>
      <c r="RQG78" s="23"/>
      <c r="RQH78" s="23"/>
      <c r="RQI78" s="23"/>
      <c r="RQJ78" s="23"/>
      <c r="RQK78" s="23"/>
      <c r="RQL78" s="23"/>
      <c r="RQM78" s="23"/>
      <c r="RQN78" s="23"/>
      <c r="RQO78" s="23"/>
      <c r="RQP78" s="23"/>
      <c r="RQQ78" s="23"/>
      <c r="RQR78" s="23"/>
      <c r="RQS78" s="23"/>
      <c r="RQT78" s="23"/>
      <c r="RQU78" s="23"/>
      <c r="RQV78" s="23"/>
      <c r="RQW78" s="23"/>
      <c r="RQX78" s="23"/>
      <c r="RQY78" s="23"/>
      <c r="RQZ78" s="23"/>
      <c r="RRA78" s="23"/>
      <c r="RRB78" s="23"/>
      <c r="RRC78" s="23"/>
      <c r="RRD78" s="23"/>
      <c r="RRE78" s="23"/>
      <c r="RRF78" s="23"/>
      <c r="RRG78" s="23"/>
      <c r="RRH78" s="23"/>
      <c r="RRI78" s="23"/>
      <c r="RRJ78" s="23"/>
      <c r="RRK78" s="23"/>
      <c r="RRL78" s="23"/>
      <c r="RRM78" s="23"/>
      <c r="RRN78" s="23"/>
      <c r="RRO78" s="23"/>
      <c r="RRP78" s="23"/>
      <c r="RRQ78" s="23"/>
      <c r="RRR78" s="23"/>
      <c r="RRS78" s="23"/>
      <c r="RRT78" s="23"/>
      <c r="RRU78" s="23"/>
      <c r="RRV78" s="23"/>
      <c r="RRW78" s="23"/>
      <c r="RRX78" s="23"/>
      <c r="RRY78" s="23"/>
      <c r="RRZ78" s="23"/>
      <c r="RSA78" s="23"/>
      <c r="RSB78" s="23"/>
      <c r="RSC78" s="23"/>
      <c r="RSD78" s="23"/>
      <c r="RSE78" s="23"/>
      <c r="RSF78" s="23"/>
      <c r="RSG78" s="23"/>
      <c r="RSH78" s="23"/>
      <c r="RSI78" s="23"/>
      <c r="RSJ78" s="23"/>
      <c r="RSK78" s="23"/>
      <c r="RSL78" s="23"/>
      <c r="RSM78" s="23"/>
      <c r="RSN78" s="23"/>
      <c r="RSO78" s="23"/>
      <c r="RSP78" s="23"/>
      <c r="RSQ78" s="23"/>
      <c r="RSR78" s="23"/>
      <c r="RSS78" s="23"/>
      <c r="RST78" s="23"/>
      <c r="RSU78" s="23"/>
      <c r="RSV78" s="23"/>
      <c r="RSW78" s="23"/>
      <c r="RSX78" s="23"/>
      <c r="RSY78" s="23"/>
      <c r="RSZ78" s="23"/>
      <c r="RTA78" s="23"/>
      <c r="RTB78" s="23"/>
      <c r="RTC78" s="23"/>
      <c r="RTD78" s="23"/>
      <c r="RTE78" s="23"/>
      <c r="RTF78" s="23"/>
      <c r="RTG78" s="23"/>
      <c r="RTH78" s="23"/>
      <c r="RTI78" s="23"/>
      <c r="RTJ78" s="23"/>
      <c r="RTK78" s="23"/>
      <c r="RTL78" s="23"/>
      <c r="RTM78" s="23"/>
      <c r="RTN78" s="23"/>
      <c r="RTO78" s="23"/>
      <c r="RTP78" s="23"/>
      <c r="RTQ78" s="23"/>
      <c r="RTR78" s="23"/>
      <c r="RTS78" s="23"/>
      <c r="RTT78" s="23"/>
      <c r="RTU78" s="23"/>
      <c r="RTV78" s="23"/>
      <c r="RTW78" s="23"/>
      <c r="RTX78" s="23"/>
      <c r="RTY78" s="23"/>
      <c r="RTZ78" s="23"/>
      <c r="RUA78" s="23"/>
      <c r="RUB78" s="23"/>
      <c r="RUC78" s="23"/>
      <c r="RUD78" s="23"/>
      <c r="RUE78" s="23"/>
      <c r="RUF78" s="23"/>
      <c r="RUG78" s="23"/>
      <c r="RUH78" s="23"/>
      <c r="RUI78" s="23"/>
      <c r="RUJ78" s="23"/>
      <c r="RUK78" s="23"/>
      <c r="RUL78" s="23"/>
      <c r="RUM78" s="23"/>
      <c r="RUN78" s="23"/>
      <c r="RUO78" s="23"/>
      <c r="RUP78" s="23"/>
      <c r="RUQ78" s="23"/>
      <c r="RUR78" s="23"/>
      <c r="RUS78" s="23"/>
      <c r="RUT78" s="23"/>
      <c r="RUU78" s="23"/>
      <c r="RUV78" s="23"/>
      <c r="RUW78" s="23"/>
      <c r="RUX78" s="23"/>
      <c r="RUY78" s="23"/>
      <c r="RUZ78" s="23"/>
      <c r="RVA78" s="23"/>
      <c r="RVB78" s="23"/>
      <c r="RVC78" s="23"/>
      <c r="RVD78" s="23"/>
      <c r="RVE78" s="23"/>
      <c r="RVF78" s="23"/>
      <c r="RVG78" s="23"/>
      <c r="RVH78" s="23"/>
      <c r="RVI78" s="23"/>
      <c r="RVJ78" s="23"/>
      <c r="RVK78" s="23"/>
      <c r="RVL78" s="23"/>
      <c r="RVM78" s="23"/>
      <c r="RVN78" s="23"/>
      <c r="RVO78" s="23"/>
      <c r="RVP78" s="23"/>
      <c r="RVQ78" s="23"/>
      <c r="RVR78" s="23"/>
      <c r="RVS78" s="23"/>
      <c r="RVT78" s="23"/>
      <c r="RVU78" s="23"/>
      <c r="RVV78" s="23"/>
      <c r="RVW78" s="23"/>
      <c r="RVX78" s="23"/>
      <c r="RVY78" s="23"/>
      <c r="RVZ78" s="23"/>
      <c r="RWA78" s="23"/>
      <c r="RWB78" s="23"/>
      <c r="RWC78" s="23"/>
      <c r="RWD78" s="23"/>
      <c r="RWE78" s="23"/>
      <c r="RWF78" s="23"/>
      <c r="RWG78" s="23"/>
      <c r="RWH78" s="23"/>
      <c r="RWI78" s="23"/>
      <c r="RWJ78" s="23"/>
      <c r="RWK78" s="23"/>
      <c r="RWL78" s="23"/>
      <c r="RWM78" s="23"/>
      <c r="RWN78" s="23"/>
      <c r="RWO78" s="23"/>
      <c r="RWP78" s="23"/>
      <c r="RWQ78" s="23"/>
      <c r="RWR78" s="23"/>
      <c r="RWS78" s="23"/>
      <c r="RWT78" s="23"/>
      <c r="RWU78" s="23"/>
      <c r="RWV78" s="23"/>
      <c r="RWW78" s="23"/>
      <c r="RWX78" s="23"/>
      <c r="RWY78" s="23"/>
      <c r="RWZ78" s="23"/>
      <c r="RXA78" s="23"/>
      <c r="RXB78" s="23"/>
      <c r="RXC78" s="23"/>
      <c r="RXD78" s="23"/>
      <c r="RXE78" s="23"/>
      <c r="RXF78" s="23"/>
      <c r="RXG78" s="23"/>
      <c r="RXH78" s="23"/>
      <c r="RXI78" s="23"/>
      <c r="RXJ78" s="23"/>
      <c r="RXK78" s="23"/>
      <c r="RXL78" s="23"/>
      <c r="RXM78" s="23"/>
      <c r="RXN78" s="23"/>
      <c r="RXO78" s="23"/>
      <c r="RXP78" s="23"/>
      <c r="RXQ78" s="23"/>
      <c r="RXR78" s="23"/>
      <c r="RXS78" s="23"/>
      <c r="RXT78" s="23"/>
      <c r="RXU78" s="23"/>
      <c r="RXV78" s="23"/>
      <c r="RXW78" s="23"/>
      <c r="RXX78" s="23"/>
      <c r="RXY78" s="23"/>
      <c r="RXZ78" s="23"/>
      <c r="RYA78" s="23"/>
      <c r="RYB78" s="23"/>
      <c r="RYC78" s="23"/>
      <c r="RYD78" s="23"/>
      <c r="RYE78" s="23"/>
      <c r="RYF78" s="23"/>
      <c r="RYG78" s="23"/>
      <c r="RYH78" s="23"/>
      <c r="RYI78" s="23"/>
      <c r="RYJ78" s="23"/>
      <c r="RYK78" s="23"/>
      <c r="RYL78" s="23"/>
      <c r="RYM78" s="23"/>
      <c r="RYN78" s="23"/>
      <c r="RYO78" s="23"/>
      <c r="RYP78" s="23"/>
      <c r="RYQ78" s="23"/>
      <c r="RYR78" s="23"/>
      <c r="RYS78" s="23"/>
      <c r="RYT78" s="23"/>
      <c r="RYU78" s="23"/>
      <c r="RYV78" s="23"/>
      <c r="RYW78" s="23"/>
      <c r="RYX78" s="23"/>
      <c r="RYY78" s="23"/>
      <c r="RYZ78" s="23"/>
      <c r="RZA78" s="23"/>
      <c r="RZB78" s="23"/>
      <c r="RZC78" s="23"/>
      <c r="RZD78" s="23"/>
      <c r="RZE78" s="23"/>
      <c r="RZF78" s="23"/>
      <c r="RZG78" s="23"/>
      <c r="RZH78" s="23"/>
      <c r="RZI78" s="23"/>
      <c r="RZJ78" s="23"/>
      <c r="RZK78" s="23"/>
      <c r="RZL78" s="23"/>
      <c r="RZM78" s="23"/>
      <c r="RZN78" s="23"/>
      <c r="RZO78" s="23"/>
      <c r="RZP78" s="23"/>
      <c r="RZQ78" s="23"/>
      <c r="RZR78" s="23"/>
      <c r="RZS78" s="23"/>
      <c r="RZT78" s="23"/>
      <c r="RZU78" s="23"/>
      <c r="RZV78" s="23"/>
      <c r="RZW78" s="23"/>
      <c r="RZX78" s="23"/>
      <c r="RZY78" s="23"/>
      <c r="RZZ78" s="23"/>
      <c r="SAA78" s="23"/>
      <c r="SAB78" s="23"/>
      <c r="SAC78" s="23"/>
      <c r="SAD78" s="23"/>
      <c r="SAE78" s="23"/>
      <c r="SAF78" s="23"/>
      <c r="SAG78" s="23"/>
      <c r="SAH78" s="23"/>
      <c r="SAI78" s="23"/>
      <c r="SAJ78" s="23"/>
      <c r="SAK78" s="23"/>
      <c r="SAL78" s="23"/>
      <c r="SAM78" s="23"/>
      <c r="SAN78" s="23"/>
      <c r="SAO78" s="23"/>
      <c r="SAP78" s="23"/>
      <c r="SAQ78" s="23"/>
      <c r="SAR78" s="23"/>
      <c r="SAS78" s="23"/>
      <c r="SAT78" s="23"/>
      <c r="SAU78" s="23"/>
      <c r="SAV78" s="23"/>
      <c r="SAW78" s="23"/>
      <c r="SAX78" s="23"/>
      <c r="SAY78" s="23"/>
      <c r="SAZ78" s="23"/>
      <c r="SBA78" s="23"/>
      <c r="SBB78" s="23"/>
      <c r="SBC78" s="23"/>
      <c r="SBD78" s="23"/>
      <c r="SBE78" s="23"/>
      <c r="SBF78" s="23"/>
      <c r="SBG78" s="23"/>
      <c r="SBH78" s="23"/>
      <c r="SBI78" s="23"/>
      <c r="SBJ78" s="23"/>
      <c r="SBK78" s="23"/>
      <c r="SBL78" s="23"/>
      <c r="SBM78" s="23"/>
      <c r="SBN78" s="23"/>
      <c r="SBO78" s="23"/>
      <c r="SBP78" s="23"/>
      <c r="SBQ78" s="23"/>
      <c r="SBR78" s="23"/>
      <c r="SBS78" s="23"/>
      <c r="SBT78" s="23"/>
      <c r="SBU78" s="23"/>
      <c r="SBV78" s="23"/>
      <c r="SBW78" s="23"/>
      <c r="SBX78" s="23"/>
      <c r="SBY78" s="23"/>
      <c r="SBZ78" s="23"/>
      <c r="SCA78" s="23"/>
      <c r="SCB78" s="23"/>
      <c r="SCC78" s="23"/>
      <c r="SCD78" s="23"/>
      <c r="SCE78" s="23"/>
      <c r="SCF78" s="23"/>
      <c r="SCG78" s="23"/>
      <c r="SCH78" s="23"/>
      <c r="SCI78" s="23"/>
      <c r="SCJ78" s="23"/>
      <c r="SCK78" s="23"/>
      <c r="SCL78" s="23"/>
      <c r="SCM78" s="23"/>
      <c r="SCN78" s="23"/>
      <c r="SCO78" s="23"/>
      <c r="SCP78" s="23"/>
      <c r="SCQ78" s="23"/>
      <c r="SCR78" s="23"/>
      <c r="SCS78" s="23"/>
      <c r="SCT78" s="23"/>
      <c r="SCU78" s="23"/>
      <c r="SCV78" s="23"/>
      <c r="SCW78" s="23"/>
      <c r="SCX78" s="23"/>
      <c r="SCY78" s="23"/>
      <c r="SCZ78" s="23"/>
      <c r="SDA78" s="23"/>
      <c r="SDB78" s="23"/>
      <c r="SDC78" s="23"/>
      <c r="SDD78" s="23"/>
      <c r="SDE78" s="23"/>
      <c r="SDF78" s="23"/>
      <c r="SDG78" s="23"/>
      <c r="SDH78" s="23"/>
      <c r="SDI78" s="23"/>
      <c r="SDJ78" s="23"/>
      <c r="SDK78" s="23"/>
      <c r="SDL78" s="23"/>
      <c r="SDM78" s="23"/>
      <c r="SDN78" s="23"/>
      <c r="SDO78" s="23"/>
      <c r="SDP78" s="23"/>
      <c r="SDQ78" s="23"/>
      <c r="SDR78" s="23"/>
      <c r="SDS78" s="23"/>
      <c r="SDT78" s="23"/>
      <c r="SDU78" s="23"/>
      <c r="SDV78" s="23"/>
      <c r="SDW78" s="23"/>
      <c r="SDX78" s="23"/>
      <c r="SDY78" s="23"/>
      <c r="SDZ78" s="23"/>
      <c r="SEA78" s="23"/>
      <c r="SEB78" s="23"/>
      <c r="SEC78" s="23"/>
      <c r="SED78" s="23"/>
      <c r="SEE78" s="23"/>
      <c r="SEF78" s="23"/>
      <c r="SEG78" s="23"/>
      <c r="SEH78" s="23"/>
      <c r="SEI78" s="23"/>
      <c r="SEJ78" s="23"/>
      <c r="SEK78" s="23"/>
      <c r="SEL78" s="23"/>
      <c r="SEM78" s="23"/>
      <c r="SEN78" s="23"/>
      <c r="SEO78" s="23"/>
      <c r="SEP78" s="23"/>
      <c r="SEQ78" s="23"/>
      <c r="SER78" s="23"/>
      <c r="SES78" s="23"/>
      <c r="SET78" s="23"/>
      <c r="SEU78" s="23"/>
      <c r="SEV78" s="23"/>
      <c r="SEW78" s="23"/>
      <c r="SEX78" s="23"/>
      <c r="SEY78" s="23"/>
      <c r="SEZ78" s="23"/>
      <c r="SFA78" s="23"/>
      <c r="SFB78" s="23"/>
      <c r="SFC78" s="23"/>
      <c r="SFD78" s="23"/>
      <c r="SFE78" s="23"/>
      <c r="SFF78" s="23"/>
      <c r="SFG78" s="23"/>
      <c r="SFH78" s="23"/>
      <c r="SFI78" s="23"/>
      <c r="SFJ78" s="23"/>
      <c r="SFK78" s="23"/>
      <c r="SFL78" s="23"/>
      <c r="SFM78" s="23"/>
      <c r="SFN78" s="23"/>
      <c r="SFO78" s="23"/>
      <c r="SFP78" s="23"/>
      <c r="SFQ78" s="23"/>
      <c r="SFR78" s="23"/>
      <c r="SFS78" s="23"/>
      <c r="SFT78" s="23"/>
      <c r="SFU78" s="23"/>
      <c r="SFV78" s="23"/>
      <c r="SFW78" s="23"/>
      <c r="SFX78" s="23"/>
      <c r="SFY78" s="23"/>
      <c r="SFZ78" s="23"/>
      <c r="SGA78" s="23"/>
      <c r="SGB78" s="23"/>
      <c r="SGC78" s="23"/>
      <c r="SGD78" s="23"/>
      <c r="SGE78" s="23"/>
      <c r="SGF78" s="23"/>
      <c r="SGG78" s="23"/>
      <c r="SGH78" s="23"/>
      <c r="SGI78" s="23"/>
      <c r="SGJ78" s="23"/>
      <c r="SGK78" s="23"/>
      <c r="SGL78" s="23"/>
      <c r="SGM78" s="23"/>
      <c r="SGN78" s="23"/>
      <c r="SGO78" s="23"/>
      <c r="SGP78" s="23"/>
      <c r="SGQ78" s="23"/>
      <c r="SGR78" s="23"/>
      <c r="SGS78" s="23"/>
      <c r="SGT78" s="23"/>
      <c r="SGU78" s="23"/>
      <c r="SGV78" s="23"/>
      <c r="SGW78" s="23"/>
      <c r="SGX78" s="23"/>
      <c r="SGY78" s="23"/>
      <c r="SGZ78" s="23"/>
      <c r="SHA78" s="23"/>
      <c r="SHB78" s="23"/>
      <c r="SHC78" s="23"/>
      <c r="SHD78" s="23"/>
      <c r="SHE78" s="23"/>
      <c r="SHF78" s="23"/>
      <c r="SHG78" s="23"/>
      <c r="SHH78" s="23"/>
      <c r="SHI78" s="23"/>
      <c r="SHJ78" s="23"/>
      <c r="SHK78" s="23"/>
      <c r="SHL78" s="23"/>
      <c r="SHM78" s="23"/>
      <c r="SHN78" s="23"/>
      <c r="SHO78" s="23"/>
      <c r="SHP78" s="23"/>
      <c r="SHQ78" s="23"/>
      <c r="SHR78" s="23"/>
      <c r="SHS78" s="23"/>
      <c r="SHT78" s="23"/>
      <c r="SHU78" s="23"/>
      <c r="SHV78" s="23"/>
      <c r="SHW78" s="23"/>
      <c r="SHX78" s="23"/>
      <c r="SHY78" s="23"/>
      <c r="SHZ78" s="23"/>
      <c r="SIA78" s="23"/>
      <c r="SIB78" s="23"/>
      <c r="SIC78" s="23"/>
      <c r="SID78" s="23"/>
      <c r="SIE78" s="23"/>
      <c r="SIF78" s="23"/>
      <c r="SIG78" s="23"/>
      <c r="SIH78" s="23"/>
      <c r="SII78" s="23"/>
      <c r="SIJ78" s="23"/>
      <c r="SIK78" s="23"/>
      <c r="SIL78" s="23"/>
      <c r="SIM78" s="23"/>
      <c r="SIN78" s="23"/>
      <c r="SIO78" s="23"/>
      <c r="SIP78" s="23"/>
      <c r="SIQ78" s="23"/>
      <c r="SIR78" s="23"/>
      <c r="SIS78" s="23"/>
      <c r="SIT78" s="23"/>
      <c r="SIU78" s="23"/>
      <c r="SIV78" s="23"/>
      <c r="SIW78" s="23"/>
      <c r="SIX78" s="23"/>
      <c r="SIY78" s="23"/>
      <c r="SIZ78" s="23"/>
      <c r="SJA78" s="23"/>
      <c r="SJB78" s="23"/>
      <c r="SJC78" s="23"/>
      <c r="SJD78" s="23"/>
      <c r="SJE78" s="23"/>
      <c r="SJF78" s="23"/>
      <c r="SJG78" s="23"/>
      <c r="SJH78" s="23"/>
      <c r="SJI78" s="23"/>
      <c r="SJJ78" s="23"/>
      <c r="SJK78" s="23"/>
      <c r="SJL78" s="23"/>
      <c r="SJM78" s="23"/>
      <c r="SJN78" s="23"/>
      <c r="SJO78" s="23"/>
      <c r="SJP78" s="23"/>
      <c r="SJQ78" s="23"/>
      <c r="SJR78" s="23"/>
      <c r="SJS78" s="23"/>
      <c r="SJT78" s="23"/>
      <c r="SJU78" s="23"/>
      <c r="SJV78" s="23"/>
      <c r="SJW78" s="23"/>
      <c r="SJX78" s="23"/>
      <c r="SJY78" s="23"/>
      <c r="SJZ78" s="23"/>
      <c r="SKA78" s="23"/>
      <c r="SKB78" s="23"/>
      <c r="SKC78" s="23"/>
      <c r="SKD78" s="23"/>
      <c r="SKE78" s="23"/>
      <c r="SKF78" s="23"/>
      <c r="SKG78" s="23"/>
      <c r="SKH78" s="23"/>
      <c r="SKI78" s="23"/>
      <c r="SKJ78" s="23"/>
      <c r="SKK78" s="23"/>
      <c r="SKL78" s="23"/>
      <c r="SKM78" s="23"/>
      <c r="SKN78" s="23"/>
      <c r="SKO78" s="23"/>
      <c r="SKP78" s="23"/>
      <c r="SKQ78" s="23"/>
      <c r="SKR78" s="23"/>
      <c r="SKS78" s="23"/>
      <c r="SKT78" s="23"/>
      <c r="SKU78" s="23"/>
      <c r="SKV78" s="23"/>
      <c r="SKW78" s="23"/>
      <c r="SKX78" s="23"/>
      <c r="SKY78" s="23"/>
      <c r="SKZ78" s="23"/>
      <c r="SLA78" s="23"/>
      <c r="SLB78" s="23"/>
      <c r="SLC78" s="23"/>
      <c r="SLD78" s="23"/>
      <c r="SLE78" s="23"/>
      <c r="SLF78" s="23"/>
      <c r="SLG78" s="23"/>
      <c r="SLH78" s="23"/>
      <c r="SLI78" s="23"/>
      <c r="SLJ78" s="23"/>
      <c r="SLK78" s="23"/>
      <c r="SLL78" s="23"/>
      <c r="SLM78" s="23"/>
      <c r="SLN78" s="23"/>
      <c r="SLO78" s="23"/>
      <c r="SLP78" s="23"/>
      <c r="SLQ78" s="23"/>
      <c r="SLR78" s="23"/>
      <c r="SLS78" s="23"/>
      <c r="SLT78" s="23"/>
      <c r="SLU78" s="23"/>
      <c r="SLV78" s="23"/>
      <c r="SLW78" s="23"/>
      <c r="SLX78" s="23"/>
      <c r="SLY78" s="23"/>
      <c r="SLZ78" s="23"/>
      <c r="SMA78" s="23"/>
      <c r="SMB78" s="23"/>
      <c r="SMC78" s="23"/>
      <c r="SMD78" s="23"/>
      <c r="SME78" s="23"/>
      <c r="SMF78" s="23"/>
      <c r="SMG78" s="23"/>
      <c r="SMH78" s="23"/>
      <c r="SMI78" s="23"/>
      <c r="SMJ78" s="23"/>
      <c r="SMK78" s="23"/>
      <c r="SML78" s="23"/>
      <c r="SMM78" s="23"/>
      <c r="SMN78" s="23"/>
      <c r="SMO78" s="23"/>
      <c r="SMP78" s="23"/>
      <c r="SMQ78" s="23"/>
      <c r="SMR78" s="23"/>
      <c r="SMS78" s="23"/>
      <c r="SMT78" s="23"/>
      <c r="SMU78" s="23"/>
      <c r="SMV78" s="23"/>
      <c r="SMW78" s="23"/>
      <c r="SMX78" s="23"/>
      <c r="SMY78" s="23"/>
      <c r="SMZ78" s="23"/>
      <c r="SNA78" s="23"/>
      <c r="SNB78" s="23"/>
      <c r="SNC78" s="23"/>
      <c r="SND78" s="23"/>
      <c r="SNE78" s="23"/>
      <c r="SNF78" s="23"/>
      <c r="SNG78" s="23"/>
      <c r="SNH78" s="23"/>
      <c r="SNI78" s="23"/>
      <c r="SNJ78" s="23"/>
      <c r="SNK78" s="23"/>
      <c r="SNL78" s="23"/>
      <c r="SNM78" s="23"/>
      <c r="SNN78" s="23"/>
      <c r="SNO78" s="23"/>
      <c r="SNP78" s="23"/>
      <c r="SNQ78" s="23"/>
      <c r="SNR78" s="23"/>
      <c r="SNS78" s="23"/>
      <c r="SNT78" s="23"/>
      <c r="SNU78" s="23"/>
      <c r="SNV78" s="23"/>
      <c r="SNW78" s="23"/>
      <c r="SNX78" s="23"/>
      <c r="SNY78" s="23"/>
      <c r="SNZ78" s="23"/>
      <c r="SOA78" s="23"/>
      <c r="SOB78" s="23"/>
      <c r="SOC78" s="23"/>
      <c r="SOD78" s="23"/>
      <c r="SOE78" s="23"/>
      <c r="SOF78" s="23"/>
      <c r="SOG78" s="23"/>
      <c r="SOH78" s="23"/>
      <c r="SOI78" s="23"/>
      <c r="SOJ78" s="23"/>
      <c r="SOK78" s="23"/>
      <c r="SOL78" s="23"/>
      <c r="SOM78" s="23"/>
      <c r="SON78" s="23"/>
      <c r="SOO78" s="23"/>
      <c r="SOP78" s="23"/>
      <c r="SOQ78" s="23"/>
      <c r="SOR78" s="23"/>
      <c r="SOS78" s="23"/>
      <c r="SOT78" s="23"/>
      <c r="SOU78" s="23"/>
      <c r="SOV78" s="23"/>
      <c r="SOW78" s="23"/>
      <c r="SOX78" s="23"/>
      <c r="SOY78" s="23"/>
      <c r="SOZ78" s="23"/>
      <c r="SPA78" s="23"/>
      <c r="SPB78" s="23"/>
      <c r="SPC78" s="23"/>
      <c r="SPD78" s="23"/>
      <c r="SPE78" s="23"/>
      <c r="SPF78" s="23"/>
      <c r="SPG78" s="23"/>
      <c r="SPH78" s="23"/>
      <c r="SPI78" s="23"/>
      <c r="SPJ78" s="23"/>
      <c r="SPK78" s="23"/>
      <c r="SPL78" s="23"/>
      <c r="SPM78" s="23"/>
      <c r="SPN78" s="23"/>
      <c r="SPO78" s="23"/>
      <c r="SPP78" s="23"/>
      <c r="SPQ78" s="23"/>
      <c r="SPR78" s="23"/>
      <c r="SPS78" s="23"/>
      <c r="SPT78" s="23"/>
      <c r="SPU78" s="23"/>
      <c r="SPV78" s="23"/>
      <c r="SPW78" s="23"/>
      <c r="SPX78" s="23"/>
      <c r="SPY78" s="23"/>
      <c r="SPZ78" s="23"/>
      <c r="SQA78" s="23"/>
      <c r="SQB78" s="23"/>
      <c r="SQC78" s="23"/>
      <c r="SQD78" s="23"/>
      <c r="SQE78" s="23"/>
      <c r="SQF78" s="23"/>
      <c r="SQG78" s="23"/>
      <c r="SQH78" s="23"/>
      <c r="SQI78" s="23"/>
      <c r="SQJ78" s="23"/>
      <c r="SQK78" s="23"/>
      <c r="SQL78" s="23"/>
      <c r="SQM78" s="23"/>
      <c r="SQN78" s="23"/>
      <c r="SQO78" s="23"/>
      <c r="SQP78" s="23"/>
      <c r="SQQ78" s="23"/>
      <c r="SQR78" s="23"/>
      <c r="SQS78" s="23"/>
      <c r="SQT78" s="23"/>
      <c r="SQU78" s="23"/>
      <c r="SQV78" s="23"/>
      <c r="SQW78" s="23"/>
      <c r="SQX78" s="23"/>
      <c r="SQY78" s="23"/>
      <c r="SQZ78" s="23"/>
      <c r="SRA78" s="23"/>
      <c r="SRB78" s="23"/>
      <c r="SRC78" s="23"/>
      <c r="SRD78" s="23"/>
      <c r="SRE78" s="23"/>
      <c r="SRF78" s="23"/>
      <c r="SRG78" s="23"/>
      <c r="SRH78" s="23"/>
      <c r="SRI78" s="23"/>
      <c r="SRJ78" s="23"/>
      <c r="SRK78" s="23"/>
      <c r="SRL78" s="23"/>
      <c r="SRM78" s="23"/>
      <c r="SRN78" s="23"/>
      <c r="SRO78" s="23"/>
      <c r="SRP78" s="23"/>
      <c r="SRQ78" s="23"/>
      <c r="SRR78" s="23"/>
      <c r="SRS78" s="23"/>
      <c r="SRT78" s="23"/>
      <c r="SRU78" s="23"/>
      <c r="SRV78" s="23"/>
      <c r="SRW78" s="23"/>
      <c r="SRX78" s="23"/>
      <c r="SRY78" s="23"/>
      <c r="SRZ78" s="23"/>
      <c r="SSA78" s="23"/>
      <c r="SSB78" s="23"/>
      <c r="SSC78" s="23"/>
      <c r="SSD78" s="23"/>
      <c r="SSE78" s="23"/>
      <c r="SSF78" s="23"/>
      <c r="SSG78" s="23"/>
      <c r="SSH78" s="23"/>
      <c r="SSI78" s="23"/>
      <c r="SSJ78" s="23"/>
      <c r="SSK78" s="23"/>
      <c r="SSL78" s="23"/>
      <c r="SSM78" s="23"/>
      <c r="SSN78" s="23"/>
      <c r="SSO78" s="23"/>
      <c r="SSP78" s="23"/>
      <c r="SSQ78" s="23"/>
      <c r="SSR78" s="23"/>
      <c r="SSS78" s="23"/>
      <c r="SST78" s="23"/>
      <c r="SSU78" s="23"/>
      <c r="SSV78" s="23"/>
      <c r="SSW78" s="23"/>
      <c r="SSX78" s="23"/>
      <c r="SSY78" s="23"/>
      <c r="SSZ78" s="23"/>
      <c r="STA78" s="23"/>
      <c r="STB78" s="23"/>
      <c r="STC78" s="23"/>
      <c r="STD78" s="23"/>
      <c r="STE78" s="23"/>
      <c r="STF78" s="23"/>
      <c r="STG78" s="23"/>
      <c r="STH78" s="23"/>
      <c r="STI78" s="23"/>
      <c r="STJ78" s="23"/>
      <c r="STK78" s="23"/>
      <c r="STL78" s="23"/>
      <c r="STM78" s="23"/>
      <c r="STN78" s="23"/>
      <c r="STO78" s="23"/>
      <c r="STP78" s="23"/>
      <c r="STQ78" s="23"/>
      <c r="STR78" s="23"/>
      <c r="STS78" s="23"/>
      <c r="STT78" s="23"/>
      <c r="STU78" s="23"/>
      <c r="STV78" s="23"/>
      <c r="STW78" s="23"/>
      <c r="STX78" s="23"/>
      <c r="STY78" s="23"/>
      <c r="STZ78" s="23"/>
      <c r="SUA78" s="23"/>
      <c r="SUB78" s="23"/>
      <c r="SUC78" s="23"/>
      <c r="SUD78" s="23"/>
      <c r="SUE78" s="23"/>
      <c r="SUF78" s="23"/>
      <c r="SUG78" s="23"/>
      <c r="SUH78" s="23"/>
      <c r="SUI78" s="23"/>
      <c r="SUJ78" s="23"/>
      <c r="SUK78" s="23"/>
      <c r="SUL78" s="23"/>
      <c r="SUM78" s="23"/>
      <c r="SUN78" s="23"/>
      <c r="SUO78" s="23"/>
      <c r="SUP78" s="23"/>
      <c r="SUQ78" s="23"/>
      <c r="SUR78" s="23"/>
      <c r="SUS78" s="23"/>
      <c r="SUT78" s="23"/>
      <c r="SUU78" s="23"/>
      <c r="SUV78" s="23"/>
      <c r="SUW78" s="23"/>
      <c r="SUX78" s="23"/>
      <c r="SUY78" s="23"/>
      <c r="SUZ78" s="23"/>
      <c r="SVA78" s="23"/>
      <c r="SVB78" s="23"/>
      <c r="SVC78" s="23"/>
      <c r="SVD78" s="23"/>
      <c r="SVE78" s="23"/>
      <c r="SVF78" s="23"/>
      <c r="SVG78" s="23"/>
      <c r="SVH78" s="23"/>
      <c r="SVI78" s="23"/>
      <c r="SVJ78" s="23"/>
      <c r="SVK78" s="23"/>
      <c r="SVL78" s="23"/>
      <c r="SVM78" s="23"/>
      <c r="SVN78" s="23"/>
      <c r="SVO78" s="23"/>
      <c r="SVP78" s="23"/>
      <c r="SVQ78" s="23"/>
      <c r="SVR78" s="23"/>
      <c r="SVS78" s="23"/>
      <c r="SVT78" s="23"/>
      <c r="SVU78" s="23"/>
      <c r="SVV78" s="23"/>
      <c r="SVW78" s="23"/>
      <c r="SVX78" s="23"/>
      <c r="SVY78" s="23"/>
      <c r="SVZ78" s="23"/>
      <c r="SWA78" s="23"/>
      <c r="SWB78" s="23"/>
      <c r="SWC78" s="23"/>
      <c r="SWD78" s="23"/>
      <c r="SWE78" s="23"/>
      <c r="SWF78" s="23"/>
      <c r="SWG78" s="23"/>
      <c r="SWH78" s="23"/>
      <c r="SWI78" s="23"/>
      <c r="SWJ78" s="23"/>
      <c r="SWK78" s="23"/>
      <c r="SWL78" s="23"/>
      <c r="SWM78" s="23"/>
      <c r="SWN78" s="23"/>
      <c r="SWO78" s="23"/>
      <c r="SWP78" s="23"/>
      <c r="SWQ78" s="23"/>
      <c r="SWR78" s="23"/>
      <c r="SWS78" s="23"/>
      <c r="SWT78" s="23"/>
      <c r="SWU78" s="23"/>
      <c r="SWV78" s="23"/>
      <c r="SWW78" s="23"/>
      <c r="SWX78" s="23"/>
      <c r="SWY78" s="23"/>
      <c r="SWZ78" s="23"/>
      <c r="SXA78" s="23"/>
      <c r="SXB78" s="23"/>
      <c r="SXC78" s="23"/>
      <c r="SXD78" s="23"/>
      <c r="SXE78" s="23"/>
      <c r="SXF78" s="23"/>
      <c r="SXG78" s="23"/>
      <c r="SXH78" s="23"/>
      <c r="SXI78" s="23"/>
      <c r="SXJ78" s="23"/>
      <c r="SXK78" s="23"/>
      <c r="SXL78" s="23"/>
      <c r="SXM78" s="23"/>
      <c r="SXN78" s="23"/>
      <c r="SXO78" s="23"/>
      <c r="SXP78" s="23"/>
      <c r="SXQ78" s="23"/>
      <c r="SXR78" s="23"/>
      <c r="SXS78" s="23"/>
      <c r="SXT78" s="23"/>
      <c r="SXU78" s="23"/>
      <c r="SXV78" s="23"/>
      <c r="SXW78" s="23"/>
      <c r="SXX78" s="23"/>
      <c r="SXY78" s="23"/>
      <c r="SXZ78" s="23"/>
      <c r="SYA78" s="23"/>
      <c r="SYB78" s="23"/>
      <c r="SYC78" s="23"/>
      <c r="SYD78" s="23"/>
      <c r="SYE78" s="23"/>
      <c r="SYF78" s="23"/>
      <c r="SYG78" s="23"/>
      <c r="SYH78" s="23"/>
      <c r="SYI78" s="23"/>
      <c r="SYJ78" s="23"/>
      <c r="SYK78" s="23"/>
      <c r="SYL78" s="23"/>
      <c r="SYM78" s="23"/>
      <c r="SYN78" s="23"/>
      <c r="SYO78" s="23"/>
      <c r="SYP78" s="23"/>
      <c r="SYQ78" s="23"/>
      <c r="SYR78" s="23"/>
      <c r="SYS78" s="23"/>
      <c r="SYT78" s="23"/>
      <c r="SYU78" s="23"/>
      <c r="SYV78" s="23"/>
      <c r="SYW78" s="23"/>
      <c r="SYX78" s="23"/>
      <c r="SYY78" s="23"/>
      <c r="SYZ78" s="23"/>
      <c r="SZA78" s="23"/>
      <c r="SZB78" s="23"/>
      <c r="SZC78" s="23"/>
      <c r="SZD78" s="23"/>
      <c r="SZE78" s="23"/>
      <c r="SZF78" s="23"/>
      <c r="SZG78" s="23"/>
      <c r="SZH78" s="23"/>
      <c r="SZI78" s="23"/>
      <c r="SZJ78" s="23"/>
      <c r="SZK78" s="23"/>
      <c r="SZL78" s="23"/>
      <c r="SZM78" s="23"/>
      <c r="SZN78" s="23"/>
      <c r="SZO78" s="23"/>
      <c r="SZP78" s="23"/>
      <c r="SZQ78" s="23"/>
      <c r="SZR78" s="23"/>
      <c r="SZS78" s="23"/>
      <c r="SZT78" s="23"/>
      <c r="SZU78" s="23"/>
      <c r="SZV78" s="23"/>
      <c r="SZW78" s="23"/>
      <c r="SZX78" s="23"/>
      <c r="SZY78" s="23"/>
      <c r="SZZ78" s="23"/>
      <c r="TAA78" s="23"/>
      <c r="TAB78" s="23"/>
      <c r="TAC78" s="23"/>
      <c r="TAD78" s="23"/>
      <c r="TAE78" s="23"/>
      <c r="TAF78" s="23"/>
      <c r="TAG78" s="23"/>
      <c r="TAH78" s="23"/>
      <c r="TAI78" s="23"/>
      <c r="TAJ78" s="23"/>
      <c r="TAK78" s="23"/>
      <c r="TAL78" s="23"/>
      <c r="TAM78" s="23"/>
      <c r="TAN78" s="23"/>
      <c r="TAO78" s="23"/>
      <c r="TAP78" s="23"/>
      <c r="TAQ78" s="23"/>
      <c r="TAR78" s="23"/>
      <c r="TAS78" s="23"/>
      <c r="TAT78" s="23"/>
      <c r="TAU78" s="23"/>
      <c r="TAV78" s="23"/>
      <c r="TAW78" s="23"/>
      <c r="TAX78" s="23"/>
      <c r="TAY78" s="23"/>
      <c r="TAZ78" s="23"/>
      <c r="TBA78" s="23"/>
      <c r="TBB78" s="23"/>
      <c r="TBC78" s="23"/>
      <c r="TBD78" s="23"/>
      <c r="TBE78" s="23"/>
      <c r="TBF78" s="23"/>
      <c r="TBG78" s="23"/>
      <c r="TBH78" s="23"/>
      <c r="TBI78" s="23"/>
      <c r="TBJ78" s="23"/>
      <c r="TBK78" s="23"/>
      <c r="TBL78" s="23"/>
      <c r="TBM78" s="23"/>
      <c r="TBN78" s="23"/>
      <c r="TBO78" s="23"/>
      <c r="TBP78" s="23"/>
      <c r="TBQ78" s="23"/>
      <c r="TBR78" s="23"/>
      <c r="TBS78" s="23"/>
      <c r="TBT78" s="23"/>
      <c r="TBU78" s="23"/>
      <c r="TBV78" s="23"/>
      <c r="TBW78" s="23"/>
      <c r="TBX78" s="23"/>
      <c r="TBY78" s="23"/>
      <c r="TBZ78" s="23"/>
      <c r="TCA78" s="23"/>
      <c r="TCB78" s="23"/>
      <c r="TCC78" s="23"/>
      <c r="TCD78" s="23"/>
      <c r="TCE78" s="23"/>
      <c r="TCF78" s="23"/>
      <c r="TCG78" s="23"/>
      <c r="TCH78" s="23"/>
      <c r="TCI78" s="23"/>
      <c r="TCJ78" s="23"/>
      <c r="TCK78" s="23"/>
      <c r="TCL78" s="23"/>
      <c r="TCM78" s="23"/>
      <c r="TCN78" s="23"/>
      <c r="TCO78" s="23"/>
      <c r="TCP78" s="23"/>
      <c r="TCQ78" s="23"/>
      <c r="TCR78" s="23"/>
      <c r="TCS78" s="23"/>
      <c r="TCT78" s="23"/>
      <c r="TCU78" s="23"/>
      <c r="TCV78" s="23"/>
      <c r="TCW78" s="23"/>
      <c r="TCX78" s="23"/>
      <c r="TCY78" s="23"/>
      <c r="TCZ78" s="23"/>
      <c r="TDA78" s="23"/>
      <c r="TDB78" s="23"/>
      <c r="TDC78" s="23"/>
      <c r="TDD78" s="23"/>
      <c r="TDE78" s="23"/>
      <c r="TDF78" s="23"/>
      <c r="TDG78" s="23"/>
      <c r="TDH78" s="23"/>
      <c r="TDI78" s="23"/>
      <c r="TDJ78" s="23"/>
      <c r="TDK78" s="23"/>
      <c r="TDL78" s="23"/>
      <c r="TDM78" s="23"/>
      <c r="TDN78" s="23"/>
      <c r="TDO78" s="23"/>
      <c r="TDP78" s="23"/>
      <c r="TDQ78" s="23"/>
      <c r="TDR78" s="23"/>
      <c r="TDS78" s="23"/>
      <c r="TDT78" s="23"/>
      <c r="TDU78" s="23"/>
      <c r="TDV78" s="23"/>
      <c r="TDW78" s="23"/>
      <c r="TDX78" s="23"/>
      <c r="TDY78" s="23"/>
      <c r="TDZ78" s="23"/>
      <c r="TEA78" s="23"/>
      <c r="TEB78" s="23"/>
      <c r="TEC78" s="23"/>
      <c r="TED78" s="23"/>
      <c r="TEE78" s="23"/>
      <c r="TEF78" s="23"/>
      <c r="TEG78" s="23"/>
      <c r="TEH78" s="23"/>
      <c r="TEI78" s="23"/>
      <c r="TEJ78" s="23"/>
      <c r="TEK78" s="23"/>
      <c r="TEL78" s="23"/>
      <c r="TEM78" s="23"/>
      <c r="TEN78" s="23"/>
      <c r="TEO78" s="23"/>
      <c r="TEP78" s="23"/>
      <c r="TEQ78" s="23"/>
      <c r="TER78" s="23"/>
      <c r="TES78" s="23"/>
      <c r="TET78" s="23"/>
      <c r="TEU78" s="23"/>
      <c r="TEV78" s="23"/>
      <c r="TEW78" s="23"/>
      <c r="TEX78" s="23"/>
      <c r="TEY78" s="23"/>
      <c r="TEZ78" s="23"/>
      <c r="TFA78" s="23"/>
      <c r="TFB78" s="23"/>
      <c r="TFC78" s="23"/>
      <c r="TFD78" s="23"/>
      <c r="TFE78" s="23"/>
      <c r="TFF78" s="23"/>
      <c r="TFG78" s="23"/>
      <c r="TFH78" s="23"/>
      <c r="TFI78" s="23"/>
      <c r="TFJ78" s="23"/>
      <c r="TFK78" s="23"/>
      <c r="TFL78" s="23"/>
      <c r="TFM78" s="23"/>
      <c r="TFN78" s="23"/>
      <c r="TFO78" s="23"/>
      <c r="TFP78" s="23"/>
      <c r="TFQ78" s="23"/>
      <c r="TFR78" s="23"/>
      <c r="TFS78" s="23"/>
      <c r="TFT78" s="23"/>
      <c r="TFU78" s="23"/>
      <c r="TFV78" s="23"/>
      <c r="TFW78" s="23"/>
      <c r="TFX78" s="23"/>
      <c r="TFY78" s="23"/>
      <c r="TFZ78" s="23"/>
      <c r="TGA78" s="23"/>
      <c r="TGB78" s="23"/>
      <c r="TGC78" s="23"/>
      <c r="TGD78" s="23"/>
      <c r="TGE78" s="23"/>
      <c r="TGF78" s="23"/>
      <c r="TGG78" s="23"/>
      <c r="TGH78" s="23"/>
      <c r="TGI78" s="23"/>
      <c r="TGJ78" s="23"/>
      <c r="TGK78" s="23"/>
      <c r="TGL78" s="23"/>
      <c r="TGM78" s="23"/>
      <c r="TGN78" s="23"/>
      <c r="TGO78" s="23"/>
      <c r="TGP78" s="23"/>
      <c r="TGQ78" s="23"/>
      <c r="TGR78" s="23"/>
      <c r="TGS78" s="23"/>
      <c r="TGT78" s="23"/>
      <c r="TGU78" s="23"/>
      <c r="TGV78" s="23"/>
      <c r="TGW78" s="23"/>
      <c r="TGX78" s="23"/>
      <c r="TGY78" s="23"/>
      <c r="TGZ78" s="23"/>
      <c r="THA78" s="23"/>
      <c r="THB78" s="23"/>
      <c r="THC78" s="23"/>
      <c r="THD78" s="23"/>
      <c r="THE78" s="23"/>
      <c r="THF78" s="23"/>
      <c r="THG78" s="23"/>
      <c r="THH78" s="23"/>
      <c r="THI78" s="23"/>
      <c r="THJ78" s="23"/>
      <c r="THK78" s="23"/>
      <c r="THL78" s="23"/>
      <c r="THM78" s="23"/>
      <c r="THN78" s="23"/>
      <c r="THO78" s="23"/>
      <c r="THP78" s="23"/>
      <c r="THQ78" s="23"/>
      <c r="THR78" s="23"/>
      <c r="THS78" s="23"/>
      <c r="THT78" s="23"/>
      <c r="THU78" s="23"/>
      <c r="THV78" s="23"/>
      <c r="THW78" s="23"/>
      <c r="THX78" s="23"/>
      <c r="THY78" s="23"/>
      <c r="THZ78" s="23"/>
      <c r="TIA78" s="23"/>
      <c r="TIB78" s="23"/>
      <c r="TIC78" s="23"/>
      <c r="TID78" s="23"/>
      <c r="TIE78" s="23"/>
      <c r="TIF78" s="23"/>
      <c r="TIG78" s="23"/>
      <c r="TIH78" s="23"/>
      <c r="TII78" s="23"/>
      <c r="TIJ78" s="23"/>
      <c r="TIK78" s="23"/>
      <c r="TIL78" s="23"/>
      <c r="TIM78" s="23"/>
      <c r="TIN78" s="23"/>
      <c r="TIO78" s="23"/>
      <c r="TIP78" s="23"/>
      <c r="TIQ78" s="23"/>
      <c r="TIR78" s="23"/>
      <c r="TIS78" s="23"/>
      <c r="TIT78" s="23"/>
      <c r="TIU78" s="23"/>
      <c r="TIV78" s="23"/>
      <c r="TIW78" s="23"/>
      <c r="TIX78" s="23"/>
      <c r="TIY78" s="23"/>
      <c r="TIZ78" s="23"/>
      <c r="TJA78" s="23"/>
      <c r="TJB78" s="23"/>
      <c r="TJC78" s="23"/>
      <c r="TJD78" s="23"/>
      <c r="TJE78" s="23"/>
      <c r="TJF78" s="23"/>
      <c r="TJG78" s="23"/>
      <c r="TJH78" s="23"/>
      <c r="TJI78" s="23"/>
      <c r="TJJ78" s="23"/>
      <c r="TJK78" s="23"/>
      <c r="TJL78" s="23"/>
      <c r="TJM78" s="23"/>
      <c r="TJN78" s="23"/>
      <c r="TJO78" s="23"/>
      <c r="TJP78" s="23"/>
      <c r="TJQ78" s="23"/>
      <c r="TJR78" s="23"/>
      <c r="TJS78" s="23"/>
      <c r="TJT78" s="23"/>
      <c r="TJU78" s="23"/>
      <c r="TJV78" s="23"/>
      <c r="TJW78" s="23"/>
      <c r="TJX78" s="23"/>
      <c r="TJY78" s="23"/>
      <c r="TJZ78" s="23"/>
      <c r="TKA78" s="23"/>
      <c r="TKB78" s="23"/>
      <c r="TKC78" s="23"/>
      <c r="TKD78" s="23"/>
      <c r="TKE78" s="23"/>
      <c r="TKF78" s="23"/>
      <c r="TKG78" s="23"/>
      <c r="TKH78" s="23"/>
      <c r="TKI78" s="23"/>
      <c r="TKJ78" s="23"/>
      <c r="TKK78" s="23"/>
      <c r="TKL78" s="23"/>
      <c r="TKM78" s="23"/>
      <c r="TKN78" s="23"/>
      <c r="TKO78" s="23"/>
      <c r="TKP78" s="23"/>
      <c r="TKQ78" s="23"/>
      <c r="TKR78" s="23"/>
      <c r="TKS78" s="23"/>
      <c r="TKT78" s="23"/>
      <c r="TKU78" s="23"/>
      <c r="TKV78" s="23"/>
      <c r="TKW78" s="23"/>
      <c r="TKX78" s="23"/>
      <c r="TKY78" s="23"/>
      <c r="TKZ78" s="23"/>
      <c r="TLA78" s="23"/>
      <c r="TLB78" s="23"/>
      <c r="TLC78" s="23"/>
      <c r="TLD78" s="23"/>
      <c r="TLE78" s="23"/>
      <c r="TLF78" s="23"/>
      <c r="TLG78" s="23"/>
      <c r="TLH78" s="23"/>
      <c r="TLI78" s="23"/>
      <c r="TLJ78" s="23"/>
      <c r="TLK78" s="23"/>
      <c r="TLL78" s="23"/>
      <c r="TLM78" s="23"/>
      <c r="TLN78" s="23"/>
      <c r="TLO78" s="23"/>
      <c r="TLP78" s="23"/>
      <c r="TLQ78" s="23"/>
      <c r="TLR78" s="23"/>
      <c r="TLS78" s="23"/>
      <c r="TLT78" s="23"/>
      <c r="TLU78" s="23"/>
      <c r="TLV78" s="23"/>
      <c r="TLW78" s="23"/>
      <c r="TLX78" s="23"/>
      <c r="TLY78" s="23"/>
      <c r="TLZ78" s="23"/>
      <c r="TMA78" s="23"/>
      <c r="TMB78" s="23"/>
      <c r="TMC78" s="23"/>
      <c r="TMD78" s="23"/>
      <c r="TME78" s="23"/>
      <c r="TMF78" s="23"/>
      <c r="TMG78" s="23"/>
      <c r="TMH78" s="23"/>
      <c r="TMI78" s="23"/>
      <c r="TMJ78" s="23"/>
      <c r="TMK78" s="23"/>
      <c r="TML78" s="23"/>
      <c r="TMM78" s="23"/>
      <c r="TMN78" s="23"/>
      <c r="TMO78" s="23"/>
      <c r="TMP78" s="23"/>
      <c r="TMQ78" s="23"/>
      <c r="TMR78" s="23"/>
      <c r="TMS78" s="23"/>
      <c r="TMT78" s="23"/>
      <c r="TMU78" s="23"/>
      <c r="TMV78" s="23"/>
      <c r="TMW78" s="23"/>
      <c r="TMX78" s="23"/>
      <c r="TMY78" s="23"/>
      <c r="TMZ78" s="23"/>
      <c r="TNA78" s="23"/>
      <c r="TNB78" s="23"/>
      <c r="TNC78" s="23"/>
      <c r="TND78" s="23"/>
      <c r="TNE78" s="23"/>
      <c r="TNF78" s="23"/>
      <c r="TNG78" s="23"/>
      <c r="TNH78" s="23"/>
      <c r="TNI78" s="23"/>
      <c r="TNJ78" s="23"/>
      <c r="TNK78" s="23"/>
      <c r="TNL78" s="23"/>
      <c r="TNM78" s="23"/>
      <c r="TNN78" s="23"/>
      <c r="TNO78" s="23"/>
      <c r="TNP78" s="23"/>
      <c r="TNQ78" s="23"/>
      <c r="TNR78" s="23"/>
      <c r="TNS78" s="23"/>
      <c r="TNT78" s="23"/>
      <c r="TNU78" s="23"/>
      <c r="TNV78" s="23"/>
      <c r="TNW78" s="23"/>
      <c r="TNX78" s="23"/>
      <c r="TNY78" s="23"/>
      <c r="TNZ78" s="23"/>
      <c r="TOA78" s="23"/>
      <c r="TOB78" s="23"/>
      <c r="TOC78" s="23"/>
      <c r="TOD78" s="23"/>
      <c r="TOE78" s="23"/>
      <c r="TOF78" s="23"/>
      <c r="TOG78" s="23"/>
      <c r="TOH78" s="23"/>
      <c r="TOI78" s="23"/>
      <c r="TOJ78" s="23"/>
      <c r="TOK78" s="23"/>
      <c r="TOL78" s="23"/>
      <c r="TOM78" s="23"/>
      <c r="TON78" s="23"/>
      <c r="TOO78" s="23"/>
      <c r="TOP78" s="23"/>
      <c r="TOQ78" s="23"/>
      <c r="TOR78" s="23"/>
      <c r="TOS78" s="23"/>
      <c r="TOT78" s="23"/>
      <c r="TOU78" s="23"/>
      <c r="TOV78" s="23"/>
      <c r="TOW78" s="23"/>
      <c r="TOX78" s="23"/>
      <c r="TOY78" s="23"/>
      <c r="TOZ78" s="23"/>
      <c r="TPA78" s="23"/>
      <c r="TPB78" s="23"/>
      <c r="TPC78" s="23"/>
      <c r="TPD78" s="23"/>
      <c r="TPE78" s="23"/>
      <c r="TPF78" s="23"/>
      <c r="TPG78" s="23"/>
      <c r="TPH78" s="23"/>
      <c r="TPI78" s="23"/>
      <c r="TPJ78" s="23"/>
      <c r="TPK78" s="23"/>
      <c r="TPL78" s="23"/>
      <c r="TPM78" s="23"/>
      <c r="TPN78" s="23"/>
      <c r="TPO78" s="23"/>
      <c r="TPP78" s="23"/>
      <c r="TPQ78" s="23"/>
      <c r="TPR78" s="23"/>
      <c r="TPS78" s="23"/>
      <c r="TPT78" s="23"/>
      <c r="TPU78" s="23"/>
      <c r="TPV78" s="23"/>
      <c r="TPW78" s="23"/>
      <c r="TPX78" s="23"/>
      <c r="TPY78" s="23"/>
      <c r="TPZ78" s="23"/>
      <c r="TQA78" s="23"/>
      <c r="TQB78" s="23"/>
      <c r="TQC78" s="23"/>
      <c r="TQD78" s="23"/>
      <c r="TQE78" s="23"/>
      <c r="TQF78" s="23"/>
      <c r="TQG78" s="23"/>
      <c r="TQH78" s="23"/>
      <c r="TQI78" s="23"/>
      <c r="TQJ78" s="23"/>
      <c r="TQK78" s="23"/>
      <c r="TQL78" s="23"/>
      <c r="TQM78" s="23"/>
      <c r="TQN78" s="23"/>
      <c r="TQO78" s="23"/>
      <c r="TQP78" s="23"/>
      <c r="TQQ78" s="23"/>
      <c r="TQR78" s="23"/>
      <c r="TQS78" s="23"/>
      <c r="TQT78" s="23"/>
      <c r="TQU78" s="23"/>
      <c r="TQV78" s="23"/>
      <c r="TQW78" s="23"/>
      <c r="TQX78" s="23"/>
      <c r="TQY78" s="23"/>
      <c r="TQZ78" s="23"/>
      <c r="TRA78" s="23"/>
      <c r="TRB78" s="23"/>
      <c r="TRC78" s="23"/>
      <c r="TRD78" s="23"/>
      <c r="TRE78" s="23"/>
      <c r="TRF78" s="23"/>
      <c r="TRG78" s="23"/>
      <c r="TRH78" s="23"/>
      <c r="TRI78" s="23"/>
      <c r="TRJ78" s="23"/>
      <c r="TRK78" s="23"/>
      <c r="TRL78" s="23"/>
      <c r="TRM78" s="23"/>
      <c r="TRN78" s="23"/>
      <c r="TRO78" s="23"/>
      <c r="TRP78" s="23"/>
      <c r="TRQ78" s="23"/>
      <c r="TRR78" s="23"/>
      <c r="TRS78" s="23"/>
      <c r="TRT78" s="23"/>
      <c r="TRU78" s="23"/>
      <c r="TRV78" s="23"/>
      <c r="TRW78" s="23"/>
      <c r="TRX78" s="23"/>
      <c r="TRY78" s="23"/>
      <c r="TRZ78" s="23"/>
      <c r="TSA78" s="23"/>
      <c r="TSB78" s="23"/>
      <c r="TSC78" s="23"/>
      <c r="TSD78" s="23"/>
      <c r="TSE78" s="23"/>
      <c r="TSF78" s="23"/>
      <c r="TSG78" s="23"/>
      <c r="TSH78" s="23"/>
      <c r="TSI78" s="23"/>
      <c r="TSJ78" s="23"/>
      <c r="TSK78" s="23"/>
      <c r="TSL78" s="23"/>
      <c r="TSM78" s="23"/>
      <c r="TSN78" s="23"/>
      <c r="TSO78" s="23"/>
      <c r="TSP78" s="23"/>
      <c r="TSQ78" s="23"/>
      <c r="TSR78" s="23"/>
      <c r="TSS78" s="23"/>
      <c r="TST78" s="23"/>
      <c r="TSU78" s="23"/>
      <c r="TSV78" s="23"/>
      <c r="TSW78" s="23"/>
      <c r="TSX78" s="23"/>
      <c r="TSY78" s="23"/>
      <c r="TSZ78" s="23"/>
      <c r="TTA78" s="23"/>
      <c r="TTB78" s="23"/>
      <c r="TTC78" s="23"/>
      <c r="TTD78" s="23"/>
      <c r="TTE78" s="23"/>
      <c r="TTF78" s="23"/>
      <c r="TTG78" s="23"/>
      <c r="TTH78" s="23"/>
      <c r="TTI78" s="23"/>
      <c r="TTJ78" s="23"/>
      <c r="TTK78" s="23"/>
      <c r="TTL78" s="23"/>
      <c r="TTM78" s="23"/>
      <c r="TTN78" s="23"/>
      <c r="TTO78" s="23"/>
      <c r="TTP78" s="23"/>
      <c r="TTQ78" s="23"/>
      <c r="TTR78" s="23"/>
      <c r="TTS78" s="23"/>
      <c r="TTT78" s="23"/>
      <c r="TTU78" s="23"/>
      <c r="TTV78" s="23"/>
      <c r="TTW78" s="23"/>
      <c r="TTX78" s="23"/>
      <c r="TTY78" s="23"/>
      <c r="TTZ78" s="23"/>
      <c r="TUA78" s="23"/>
      <c r="TUB78" s="23"/>
      <c r="TUC78" s="23"/>
      <c r="TUD78" s="23"/>
      <c r="TUE78" s="23"/>
      <c r="TUF78" s="23"/>
      <c r="TUG78" s="23"/>
      <c r="TUH78" s="23"/>
      <c r="TUI78" s="23"/>
      <c r="TUJ78" s="23"/>
      <c r="TUK78" s="23"/>
      <c r="TUL78" s="23"/>
      <c r="TUM78" s="23"/>
      <c r="TUN78" s="23"/>
      <c r="TUO78" s="23"/>
      <c r="TUP78" s="23"/>
      <c r="TUQ78" s="23"/>
      <c r="TUR78" s="23"/>
      <c r="TUS78" s="23"/>
      <c r="TUT78" s="23"/>
      <c r="TUU78" s="23"/>
      <c r="TUV78" s="23"/>
      <c r="TUW78" s="23"/>
      <c r="TUX78" s="23"/>
      <c r="TUY78" s="23"/>
      <c r="TUZ78" s="23"/>
      <c r="TVA78" s="23"/>
      <c r="TVB78" s="23"/>
      <c r="TVC78" s="23"/>
      <c r="TVD78" s="23"/>
      <c r="TVE78" s="23"/>
      <c r="TVF78" s="23"/>
      <c r="TVG78" s="23"/>
      <c r="TVH78" s="23"/>
      <c r="TVI78" s="23"/>
      <c r="TVJ78" s="23"/>
      <c r="TVK78" s="23"/>
      <c r="TVL78" s="23"/>
      <c r="TVM78" s="23"/>
      <c r="TVN78" s="23"/>
      <c r="TVO78" s="23"/>
      <c r="TVP78" s="23"/>
      <c r="TVQ78" s="23"/>
      <c r="TVR78" s="23"/>
      <c r="TVS78" s="23"/>
      <c r="TVT78" s="23"/>
      <c r="TVU78" s="23"/>
      <c r="TVV78" s="23"/>
      <c r="TVW78" s="23"/>
      <c r="TVX78" s="23"/>
      <c r="TVY78" s="23"/>
      <c r="TVZ78" s="23"/>
      <c r="TWA78" s="23"/>
      <c r="TWB78" s="23"/>
      <c r="TWC78" s="23"/>
      <c r="TWD78" s="23"/>
      <c r="TWE78" s="23"/>
      <c r="TWF78" s="23"/>
      <c r="TWG78" s="23"/>
      <c r="TWH78" s="23"/>
      <c r="TWI78" s="23"/>
      <c r="TWJ78" s="23"/>
      <c r="TWK78" s="23"/>
      <c r="TWL78" s="23"/>
      <c r="TWM78" s="23"/>
      <c r="TWN78" s="23"/>
      <c r="TWO78" s="23"/>
      <c r="TWP78" s="23"/>
      <c r="TWQ78" s="23"/>
      <c r="TWR78" s="23"/>
      <c r="TWS78" s="23"/>
      <c r="TWT78" s="23"/>
      <c r="TWU78" s="23"/>
      <c r="TWV78" s="23"/>
      <c r="TWW78" s="23"/>
      <c r="TWX78" s="23"/>
      <c r="TWY78" s="23"/>
      <c r="TWZ78" s="23"/>
      <c r="TXA78" s="23"/>
      <c r="TXB78" s="23"/>
      <c r="TXC78" s="23"/>
      <c r="TXD78" s="23"/>
      <c r="TXE78" s="23"/>
      <c r="TXF78" s="23"/>
      <c r="TXG78" s="23"/>
      <c r="TXH78" s="23"/>
      <c r="TXI78" s="23"/>
      <c r="TXJ78" s="23"/>
      <c r="TXK78" s="23"/>
      <c r="TXL78" s="23"/>
      <c r="TXM78" s="23"/>
      <c r="TXN78" s="23"/>
      <c r="TXO78" s="23"/>
      <c r="TXP78" s="23"/>
      <c r="TXQ78" s="23"/>
      <c r="TXR78" s="23"/>
      <c r="TXS78" s="23"/>
      <c r="TXT78" s="23"/>
      <c r="TXU78" s="23"/>
      <c r="TXV78" s="23"/>
      <c r="TXW78" s="23"/>
      <c r="TXX78" s="23"/>
      <c r="TXY78" s="23"/>
      <c r="TXZ78" s="23"/>
      <c r="TYA78" s="23"/>
      <c r="TYB78" s="23"/>
      <c r="TYC78" s="23"/>
      <c r="TYD78" s="23"/>
      <c r="TYE78" s="23"/>
      <c r="TYF78" s="23"/>
      <c r="TYG78" s="23"/>
      <c r="TYH78" s="23"/>
      <c r="TYI78" s="23"/>
      <c r="TYJ78" s="23"/>
      <c r="TYK78" s="23"/>
      <c r="TYL78" s="23"/>
      <c r="TYM78" s="23"/>
      <c r="TYN78" s="23"/>
      <c r="TYO78" s="23"/>
      <c r="TYP78" s="23"/>
      <c r="TYQ78" s="23"/>
      <c r="TYR78" s="23"/>
      <c r="TYS78" s="23"/>
      <c r="TYT78" s="23"/>
      <c r="TYU78" s="23"/>
      <c r="TYV78" s="23"/>
      <c r="TYW78" s="23"/>
      <c r="TYX78" s="23"/>
      <c r="TYY78" s="23"/>
      <c r="TYZ78" s="23"/>
      <c r="TZA78" s="23"/>
      <c r="TZB78" s="23"/>
      <c r="TZC78" s="23"/>
      <c r="TZD78" s="23"/>
      <c r="TZE78" s="23"/>
      <c r="TZF78" s="23"/>
      <c r="TZG78" s="23"/>
      <c r="TZH78" s="23"/>
      <c r="TZI78" s="23"/>
      <c r="TZJ78" s="23"/>
      <c r="TZK78" s="23"/>
      <c r="TZL78" s="23"/>
      <c r="TZM78" s="23"/>
      <c r="TZN78" s="23"/>
      <c r="TZO78" s="23"/>
      <c r="TZP78" s="23"/>
      <c r="TZQ78" s="23"/>
      <c r="TZR78" s="23"/>
      <c r="TZS78" s="23"/>
      <c r="TZT78" s="23"/>
      <c r="TZU78" s="23"/>
      <c r="TZV78" s="23"/>
      <c r="TZW78" s="23"/>
      <c r="TZX78" s="23"/>
      <c r="TZY78" s="23"/>
      <c r="TZZ78" s="23"/>
      <c r="UAA78" s="23"/>
      <c r="UAB78" s="23"/>
      <c r="UAC78" s="23"/>
      <c r="UAD78" s="23"/>
      <c r="UAE78" s="23"/>
      <c r="UAF78" s="23"/>
      <c r="UAG78" s="23"/>
      <c r="UAH78" s="23"/>
      <c r="UAI78" s="23"/>
      <c r="UAJ78" s="23"/>
      <c r="UAK78" s="23"/>
      <c r="UAL78" s="23"/>
      <c r="UAM78" s="23"/>
      <c r="UAN78" s="23"/>
      <c r="UAO78" s="23"/>
      <c r="UAP78" s="23"/>
      <c r="UAQ78" s="23"/>
      <c r="UAR78" s="23"/>
      <c r="UAS78" s="23"/>
      <c r="UAT78" s="23"/>
      <c r="UAU78" s="23"/>
      <c r="UAV78" s="23"/>
      <c r="UAW78" s="23"/>
      <c r="UAX78" s="23"/>
      <c r="UAY78" s="23"/>
      <c r="UAZ78" s="23"/>
      <c r="UBA78" s="23"/>
      <c r="UBB78" s="23"/>
      <c r="UBC78" s="23"/>
      <c r="UBD78" s="23"/>
      <c r="UBE78" s="23"/>
      <c r="UBF78" s="23"/>
      <c r="UBG78" s="23"/>
      <c r="UBH78" s="23"/>
      <c r="UBI78" s="23"/>
      <c r="UBJ78" s="23"/>
      <c r="UBK78" s="23"/>
      <c r="UBL78" s="23"/>
      <c r="UBM78" s="23"/>
      <c r="UBN78" s="23"/>
      <c r="UBO78" s="23"/>
      <c r="UBP78" s="23"/>
      <c r="UBQ78" s="23"/>
      <c r="UBR78" s="23"/>
      <c r="UBS78" s="23"/>
      <c r="UBT78" s="23"/>
      <c r="UBU78" s="23"/>
      <c r="UBV78" s="23"/>
      <c r="UBW78" s="23"/>
      <c r="UBX78" s="23"/>
      <c r="UBY78" s="23"/>
      <c r="UBZ78" s="23"/>
      <c r="UCA78" s="23"/>
      <c r="UCB78" s="23"/>
      <c r="UCC78" s="23"/>
      <c r="UCD78" s="23"/>
      <c r="UCE78" s="23"/>
      <c r="UCF78" s="23"/>
      <c r="UCG78" s="23"/>
      <c r="UCH78" s="23"/>
      <c r="UCI78" s="23"/>
      <c r="UCJ78" s="23"/>
      <c r="UCK78" s="23"/>
      <c r="UCL78" s="23"/>
      <c r="UCM78" s="23"/>
      <c r="UCN78" s="23"/>
      <c r="UCO78" s="23"/>
      <c r="UCP78" s="23"/>
      <c r="UCQ78" s="23"/>
      <c r="UCR78" s="23"/>
      <c r="UCS78" s="23"/>
      <c r="UCT78" s="23"/>
      <c r="UCU78" s="23"/>
      <c r="UCV78" s="23"/>
      <c r="UCW78" s="23"/>
      <c r="UCX78" s="23"/>
      <c r="UCY78" s="23"/>
      <c r="UCZ78" s="23"/>
      <c r="UDA78" s="23"/>
      <c r="UDB78" s="23"/>
      <c r="UDC78" s="23"/>
      <c r="UDD78" s="23"/>
      <c r="UDE78" s="23"/>
      <c r="UDF78" s="23"/>
      <c r="UDG78" s="23"/>
      <c r="UDH78" s="23"/>
      <c r="UDI78" s="23"/>
      <c r="UDJ78" s="23"/>
      <c r="UDK78" s="23"/>
      <c r="UDL78" s="23"/>
      <c r="UDM78" s="23"/>
      <c r="UDN78" s="23"/>
      <c r="UDO78" s="23"/>
      <c r="UDP78" s="23"/>
      <c r="UDQ78" s="23"/>
      <c r="UDR78" s="23"/>
      <c r="UDS78" s="23"/>
      <c r="UDT78" s="23"/>
      <c r="UDU78" s="23"/>
      <c r="UDV78" s="23"/>
      <c r="UDW78" s="23"/>
      <c r="UDX78" s="23"/>
      <c r="UDY78" s="23"/>
      <c r="UDZ78" s="23"/>
      <c r="UEA78" s="23"/>
      <c r="UEB78" s="23"/>
      <c r="UEC78" s="23"/>
      <c r="UED78" s="23"/>
      <c r="UEE78" s="23"/>
      <c r="UEF78" s="23"/>
      <c r="UEG78" s="23"/>
      <c r="UEH78" s="23"/>
      <c r="UEI78" s="23"/>
      <c r="UEJ78" s="23"/>
      <c r="UEK78" s="23"/>
      <c r="UEL78" s="23"/>
      <c r="UEM78" s="23"/>
      <c r="UEN78" s="23"/>
      <c r="UEO78" s="23"/>
      <c r="UEP78" s="23"/>
      <c r="UEQ78" s="23"/>
      <c r="UER78" s="23"/>
      <c r="UES78" s="23"/>
      <c r="UET78" s="23"/>
      <c r="UEU78" s="23"/>
      <c r="UEV78" s="23"/>
      <c r="UEW78" s="23"/>
      <c r="UEX78" s="23"/>
      <c r="UEY78" s="23"/>
      <c r="UEZ78" s="23"/>
      <c r="UFA78" s="23"/>
      <c r="UFB78" s="23"/>
      <c r="UFC78" s="23"/>
      <c r="UFD78" s="23"/>
      <c r="UFE78" s="23"/>
      <c r="UFF78" s="23"/>
      <c r="UFG78" s="23"/>
      <c r="UFH78" s="23"/>
      <c r="UFI78" s="23"/>
      <c r="UFJ78" s="23"/>
      <c r="UFK78" s="23"/>
      <c r="UFL78" s="23"/>
      <c r="UFM78" s="23"/>
      <c r="UFN78" s="23"/>
      <c r="UFO78" s="23"/>
      <c r="UFP78" s="23"/>
      <c r="UFQ78" s="23"/>
      <c r="UFR78" s="23"/>
      <c r="UFS78" s="23"/>
      <c r="UFT78" s="23"/>
      <c r="UFU78" s="23"/>
      <c r="UFV78" s="23"/>
      <c r="UFW78" s="23"/>
      <c r="UFX78" s="23"/>
      <c r="UFY78" s="23"/>
      <c r="UFZ78" s="23"/>
      <c r="UGA78" s="23"/>
      <c r="UGB78" s="23"/>
      <c r="UGC78" s="23"/>
      <c r="UGD78" s="23"/>
      <c r="UGE78" s="23"/>
      <c r="UGF78" s="23"/>
      <c r="UGG78" s="23"/>
      <c r="UGH78" s="23"/>
      <c r="UGI78" s="23"/>
      <c r="UGJ78" s="23"/>
      <c r="UGK78" s="23"/>
      <c r="UGL78" s="23"/>
      <c r="UGM78" s="23"/>
      <c r="UGN78" s="23"/>
      <c r="UGO78" s="23"/>
      <c r="UGP78" s="23"/>
      <c r="UGQ78" s="23"/>
      <c r="UGR78" s="23"/>
      <c r="UGS78" s="23"/>
      <c r="UGT78" s="23"/>
      <c r="UGU78" s="23"/>
      <c r="UGV78" s="23"/>
      <c r="UGW78" s="23"/>
      <c r="UGX78" s="23"/>
      <c r="UGY78" s="23"/>
      <c r="UGZ78" s="23"/>
      <c r="UHA78" s="23"/>
      <c r="UHB78" s="23"/>
      <c r="UHC78" s="23"/>
      <c r="UHD78" s="23"/>
      <c r="UHE78" s="23"/>
      <c r="UHF78" s="23"/>
      <c r="UHG78" s="23"/>
      <c r="UHH78" s="23"/>
      <c r="UHI78" s="23"/>
      <c r="UHJ78" s="23"/>
      <c r="UHK78" s="23"/>
      <c r="UHL78" s="23"/>
      <c r="UHM78" s="23"/>
      <c r="UHN78" s="23"/>
      <c r="UHO78" s="23"/>
      <c r="UHP78" s="23"/>
      <c r="UHQ78" s="23"/>
      <c r="UHR78" s="23"/>
      <c r="UHS78" s="23"/>
      <c r="UHT78" s="23"/>
      <c r="UHU78" s="23"/>
      <c r="UHV78" s="23"/>
      <c r="UHW78" s="23"/>
      <c r="UHX78" s="23"/>
      <c r="UHY78" s="23"/>
      <c r="UHZ78" s="23"/>
      <c r="UIA78" s="23"/>
      <c r="UIB78" s="23"/>
      <c r="UIC78" s="23"/>
      <c r="UID78" s="23"/>
      <c r="UIE78" s="23"/>
      <c r="UIF78" s="23"/>
      <c r="UIG78" s="23"/>
      <c r="UIH78" s="23"/>
      <c r="UII78" s="23"/>
      <c r="UIJ78" s="23"/>
      <c r="UIK78" s="23"/>
      <c r="UIL78" s="23"/>
      <c r="UIM78" s="23"/>
      <c r="UIN78" s="23"/>
      <c r="UIO78" s="23"/>
      <c r="UIP78" s="23"/>
      <c r="UIQ78" s="23"/>
      <c r="UIR78" s="23"/>
      <c r="UIS78" s="23"/>
      <c r="UIT78" s="23"/>
      <c r="UIU78" s="23"/>
      <c r="UIV78" s="23"/>
      <c r="UIW78" s="23"/>
      <c r="UIX78" s="23"/>
      <c r="UIY78" s="23"/>
      <c r="UIZ78" s="23"/>
      <c r="UJA78" s="23"/>
      <c r="UJB78" s="23"/>
      <c r="UJC78" s="23"/>
      <c r="UJD78" s="23"/>
      <c r="UJE78" s="23"/>
      <c r="UJF78" s="23"/>
      <c r="UJG78" s="23"/>
      <c r="UJH78" s="23"/>
      <c r="UJI78" s="23"/>
      <c r="UJJ78" s="23"/>
      <c r="UJK78" s="23"/>
      <c r="UJL78" s="23"/>
      <c r="UJM78" s="23"/>
      <c r="UJN78" s="23"/>
      <c r="UJO78" s="23"/>
      <c r="UJP78" s="23"/>
      <c r="UJQ78" s="23"/>
      <c r="UJR78" s="23"/>
      <c r="UJS78" s="23"/>
      <c r="UJT78" s="23"/>
      <c r="UJU78" s="23"/>
      <c r="UJV78" s="23"/>
      <c r="UJW78" s="23"/>
      <c r="UJX78" s="23"/>
      <c r="UJY78" s="23"/>
      <c r="UJZ78" s="23"/>
      <c r="UKA78" s="23"/>
      <c r="UKB78" s="23"/>
      <c r="UKC78" s="23"/>
      <c r="UKD78" s="23"/>
      <c r="UKE78" s="23"/>
      <c r="UKF78" s="23"/>
      <c r="UKG78" s="23"/>
      <c r="UKH78" s="23"/>
      <c r="UKI78" s="23"/>
      <c r="UKJ78" s="23"/>
      <c r="UKK78" s="23"/>
      <c r="UKL78" s="23"/>
      <c r="UKM78" s="23"/>
      <c r="UKN78" s="23"/>
      <c r="UKO78" s="23"/>
      <c r="UKP78" s="23"/>
      <c r="UKQ78" s="23"/>
      <c r="UKR78" s="23"/>
      <c r="UKS78" s="23"/>
      <c r="UKT78" s="23"/>
      <c r="UKU78" s="23"/>
      <c r="UKV78" s="23"/>
      <c r="UKW78" s="23"/>
      <c r="UKX78" s="23"/>
      <c r="UKY78" s="23"/>
      <c r="UKZ78" s="23"/>
      <c r="ULA78" s="23"/>
      <c r="ULB78" s="23"/>
      <c r="ULC78" s="23"/>
      <c r="ULD78" s="23"/>
      <c r="ULE78" s="23"/>
      <c r="ULF78" s="23"/>
      <c r="ULG78" s="23"/>
      <c r="ULH78" s="23"/>
      <c r="ULI78" s="23"/>
      <c r="ULJ78" s="23"/>
      <c r="ULK78" s="23"/>
      <c r="ULL78" s="23"/>
      <c r="ULM78" s="23"/>
      <c r="ULN78" s="23"/>
      <c r="ULO78" s="23"/>
      <c r="ULP78" s="23"/>
      <c r="ULQ78" s="23"/>
      <c r="ULR78" s="23"/>
      <c r="ULS78" s="23"/>
      <c r="ULT78" s="23"/>
      <c r="ULU78" s="23"/>
      <c r="ULV78" s="23"/>
      <c r="ULW78" s="23"/>
      <c r="ULX78" s="23"/>
      <c r="ULY78" s="23"/>
      <c r="ULZ78" s="23"/>
      <c r="UMA78" s="23"/>
      <c r="UMB78" s="23"/>
      <c r="UMC78" s="23"/>
      <c r="UMD78" s="23"/>
      <c r="UME78" s="23"/>
      <c r="UMF78" s="23"/>
      <c r="UMG78" s="23"/>
      <c r="UMH78" s="23"/>
      <c r="UMI78" s="23"/>
      <c r="UMJ78" s="23"/>
      <c r="UMK78" s="23"/>
      <c r="UML78" s="23"/>
      <c r="UMM78" s="23"/>
      <c r="UMN78" s="23"/>
      <c r="UMO78" s="23"/>
      <c r="UMP78" s="23"/>
      <c r="UMQ78" s="23"/>
      <c r="UMR78" s="23"/>
      <c r="UMS78" s="23"/>
      <c r="UMT78" s="23"/>
      <c r="UMU78" s="23"/>
      <c r="UMV78" s="23"/>
      <c r="UMW78" s="23"/>
      <c r="UMX78" s="23"/>
      <c r="UMY78" s="23"/>
      <c r="UMZ78" s="23"/>
      <c r="UNA78" s="23"/>
      <c r="UNB78" s="23"/>
      <c r="UNC78" s="23"/>
      <c r="UND78" s="23"/>
      <c r="UNE78" s="23"/>
      <c r="UNF78" s="23"/>
      <c r="UNG78" s="23"/>
      <c r="UNH78" s="23"/>
      <c r="UNI78" s="23"/>
      <c r="UNJ78" s="23"/>
      <c r="UNK78" s="23"/>
      <c r="UNL78" s="23"/>
      <c r="UNM78" s="23"/>
      <c r="UNN78" s="23"/>
      <c r="UNO78" s="23"/>
      <c r="UNP78" s="23"/>
      <c r="UNQ78" s="23"/>
      <c r="UNR78" s="23"/>
      <c r="UNS78" s="23"/>
      <c r="UNT78" s="23"/>
      <c r="UNU78" s="23"/>
      <c r="UNV78" s="23"/>
      <c r="UNW78" s="23"/>
      <c r="UNX78" s="23"/>
      <c r="UNY78" s="23"/>
      <c r="UNZ78" s="23"/>
      <c r="UOA78" s="23"/>
      <c r="UOB78" s="23"/>
      <c r="UOC78" s="23"/>
      <c r="UOD78" s="23"/>
      <c r="UOE78" s="23"/>
      <c r="UOF78" s="23"/>
      <c r="UOG78" s="23"/>
      <c r="UOH78" s="23"/>
      <c r="UOI78" s="23"/>
      <c r="UOJ78" s="23"/>
      <c r="UOK78" s="23"/>
      <c r="UOL78" s="23"/>
      <c r="UOM78" s="23"/>
      <c r="UON78" s="23"/>
      <c r="UOO78" s="23"/>
      <c r="UOP78" s="23"/>
      <c r="UOQ78" s="23"/>
      <c r="UOR78" s="23"/>
      <c r="UOS78" s="23"/>
      <c r="UOT78" s="23"/>
      <c r="UOU78" s="23"/>
      <c r="UOV78" s="23"/>
      <c r="UOW78" s="23"/>
      <c r="UOX78" s="23"/>
      <c r="UOY78" s="23"/>
      <c r="UOZ78" s="23"/>
      <c r="UPA78" s="23"/>
      <c r="UPB78" s="23"/>
      <c r="UPC78" s="23"/>
      <c r="UPD78" s="23"/>
      <c r="UPE78" s="23"/>
      <c r="UPF78" s="23"/>
      <c r="UPG78" s="23"/>
      <c r="UPH78" s="23"/>
      <c r="UPI78" s="23"/>
      <c r="UPJ78" s="23"/>
      <c r="UPK78" s="23"/>
      <c r="UPL78" s="23"/>
      <c r="UPM78" s="23"/>
      <c r="UPN78" s="23"/>
      <c r="UPO78" s="23"/>
      <c r="UPP78" s="23"/>
      <c r="UPQ78" s="23"/>
      <c r="UPR78" s="23"/>
      <c r="UPS78" s="23"/>
      <c r="UPT78" s="23"/>
      <c r="UPU78" s="23"/>
      <c r="UPV78" s="23"/>
      <c r="UPW78" s="23"/>
      <c r="UPX78" s="23"/>
      <c r="UPY78" s="23"/>
      <c r="UPZ78" s="23"/>
      <c r="UQA78" s="23"/>
      <c r="UQB78" s="23"/>
      <c r="UQC78" s="23"/>
      <c r="UQD78" s="23"/>
      <c r="UQE78" s="23"/>
      <c r="UQF78" s="23"/>
      <c r="UQG78" s="23"/>
      <c r="UQH78" s="23"/>
      <c r="UQI78" s="23"/>
      <c r="UQJ78" s="23"/>
      <c r="UQK78" s="23"/>
      <c r="UQL78" s="23"/>
      <c r="UQM78" s="23"/>
      <c r="UQN78" s="23"/>
      <c r="UQO78" s="23"/>
      <c r="UQP78" s="23"/>
      <c r="UQQ78" s="23"/>
      <c r="UQR78" s="23"/>
      <c r="UQS78" s="23"/>
      <c r="UQT78" s="23"/>
      <c r="UQU78" s="23"/>
      <c r="UQV78" s="23"/>
      <c r="UQW78" s="23"/>
      <c r="UQX78" s="23"/>
      <c r="UQY78" s="23"/>
      <c r="UQZ78" s="23"/>
      <c r="URA78" s="23"/>
      <c r="URB78" s="23"/>
      <c r="URC78" s="23"/>
      <c r="URD78" s="23"/>
      <c r="URE78" s="23"/>
      <c r="URF78" s="23"/>
      <c r="URG78" s="23"/>
      <c r="URH78" s="23"/>
      <c r="URI78" s="23"/>
      <c r="URJ78" s="23"/>
      <c r="URK78" s="23"/>
      <c r="URL78" s="23"/>
      <c r="URM78" s="23"/>
      <c r="URN78" s="23"/>
      <c r="URO78" s="23"/>
      <c r="URP78" s="23"/>
      <c r="URQ78" s="23"/>
      <c r="URR78" s="23"/>
      <c r="URS78" s="23"/>
      <c r="URT78" s="23"/>
      <c r="URU78" s="23"/>
      <c r="URV78" s="23"/>
      <c r="URW78" s="23"/>
      <c r="URX78" s="23"/>
      <c r="URY78" s="23"/>
      <c r="URZ78" s="23"/>
      <c r="USA78" s="23"/>
      <c r="USB78" s="23"/>
      <c r="USC78" s="23"/>
      <c r="USD78" s="23"/>
      <c r="USE78" s="23"/>
      <c r="USF78" s="23"/>
      <c r="USG78" s="23"/>
      <c r="USH78" s="23"/>
      <c r="USI78" s="23"/>
      <c r="USJ78" s="23"/>
      <c r="USK78" s="23"/>
      <c r="USL78" s="23"/>
      <c r="USM78" s="23"/>
      <c r="USN78" s="23"/>
      <c r="USO78" s="23"/>
      <c r="USP78" s="23"/>
      <c r="USQ78" s="23"/>
      <c r="USR78" s="23"/>
      <c r="USS78" s="23"/>
      <c r="UST78" s="23"/>
      <c r="USU78" s="23"/>
      <c r="USV78" s="23"/>
      <c r="USW78" s="23"/>
      <c r="USX78" s="23"/>
      <c r="USY78" s="23"/>
      <c r="USZ78" s="23"/>
      <c r="UTA78" s="23"/>
      <c r="UTB78" s="23"/>
      <c r="UTC78" s="23"/>
      <c r="UTD78" s="23"/>
      <c r="UTE78" s="23"/>
      <c r="UTF78" s="23"/>
      <c r="UTG78" s="23"/>
      <c r="UTH78" s="23"/>
      <c r="UTI78" s="23"/>
      <c r="UTJ78" s="23"/>
      <c r="UTK78" s="23"/>
      <c r="UTL78" s="23"/>
      <c r="UTM78" s="23"/>
      <c r="UTN78" s="23"/>
      <c r="UTO78" s="23"/>
      <c r="UTP78" s="23"/>
      <c r="UTQ78" s="23"/>
      <c r="UTR78" s="23"/>
      <c r="UTS78" s="23"/>
      <c r="UTT78" s="23"/>
      <c r="UTU78" s="23"/>
      <c r="UTV78" s="23"/>
      <c r="UTW78" s="23"/>
      <c r="UTX78" s="23"/>
      <c r="UTY78" s="23"/>
      <c r="UTZ78" s="23"/>
      <c r="UUA78" s="23"/>
      <c r="UUB78" s="23"/>
      <c r="UUC78" s="23"/>
      <c r="UUD78" s="23"/>
      <c r="UUE78" s="23"/>
      <c r="UUF78" s="23"/>
      <c r="UUG78" s="23"/>
      <c r="UUH78" s="23"/>
      <c r="UUI78" s="23"/>
      <c r="UUJ78" s="23"/>
      <c r="UUK78" s="23"/>
      <c r="UUL78" s="23"/>
      <c r="UUM78" s="23"/>
      <c r="UUN78" s="23"/>
      <c r="UUO78" s="23"/>
      <c r="UUP78" s="23"/>
      <c r="UUQ78" s="23"/>
      <c r="UUR78" s="23"/>
      <c r="UUS78" s="23"/>
      <c r="UUT78" s="23"/>
      <c r="UUU78" s="23"/>
      <c r="UUV78" s="23"/>
      <c r="UUW78" s="23"/>
      <c r="UUX78" s="23"/>
      <c r="UUY78" s="23"/>
      <c r="UUZ78" s="23"/>
      <c r="UVA78" s="23"/>
      <c r="UVB78" s="23"/>
      <c r="UVC78" s="23"/>
      <c r="UVD78" s="23"/>
      <c r="UVE78" s="23"/>
      <c r="UVF78" s="23"/>
      <c r="UVG78" s="23"/>
      <c r="UVH78" s="23"/>
      <c r="UVI78" s="23"/>
      <c r="UVJ78" s="23"/>
      <c r="UVK78" s="23"/>
      <c r="UVL78" s="23"/>
      <c r="UVM78" s="23"/>
      <c r="UVN78" s="23"/>
      <c r="UVO78" s="23"/>
      <c r="UVP78" s="23"/>
      <c r="UVQ78" s="23"/>
      <c r="UVR78" s="23"/>
      <c r="UVS78" s="23"/>
      <c r="UVT78" s="23"/>
      <c r="UVU78" s="23"/>
      <c r="UVV78" s="23"/>
      <c r="UVW78" s="23"/>
      <c r="UVX78" s="23"/>
      <c r="UVY78" s="23"/>
      <c r="UVZ78" s="23"/>
      <c r="UWA78" s="23"/>
      <c r="UWB78" s="23"/>
      <c r="UWC78" s="23"/>
      <c r="UWD78" s="23"/>
      <c r="UWE78" s="23"/>
      <c r="UWF78" s="23"/>
      <c r="UWG78" s="23"/>
      <c r="UWH78" s="23"/>
      <c r="UWI78" s="23"/>
      <c r="UWJ78" s="23"/>
      <c r="UWK78" s="23"/>
      <c r="UWL78" s="23"/>
      <c r="UWM78" s="23"/>
      <c r="UWN78" s="23"/>
      <c r="UWO78" s="23"/>
      <c r="UWP78" s="23"/>
      <c r="UWQ78" s="23"/>
      <c r="UWR78" s="23"/>
      <c r="UWS78" s="23"/>
      <c r="UWT78" s="23"/>
      <c r="UWU78" s="23"/>
      <c r="UWV78" s="23"/>
      <c r="UWW78" s="23"/>
      <c r="UWX78" s="23"/>
      <c r="UWY78" s="23"/>
      <c r="UWZ78" s="23"/>
      <c r="UXA78" s="23"/>
      <c r="UXB78" s="23"/>
      <c r="UXC78" s="23"/>
      <c r="UXD78" s="23"/>
      <c r="UXE78" s="23"/>
      <c r="UXF78" s="23"/>
      <c r="UXG78" s="23"/>
      <c r="UXH78" s="23"/>
      <c r="UXI78" s="23"/>
      <c r="UXJ78" s="23"/>
      <c r="UXK78" s="23"/>
      <c r="UXL78" s="23"/>
      <c r="UXM78" s="23"/>
      <c r="UXN78" s="23"/>
      <c r="UXO78" s="23"/>
      <c r="UXP78" s="23"/>
      <c r="UXQ78" s="23"/>
      <c r="UXR78" s="23"/>
      <c r="UXS78" s="23"/>
      <c r="UXT78" s="23"/>
      <c r="UXU78" s="23"/>
      <c r="UXV78" s="23"/>
      <c r="UXW78" s="23"/>
      <c r="UXX78" s="23"/>
      <c r="UXY78" s="23"/>
      <c r="UXZ78" s="23"/>
      <c r="UYA78" s="23"/>
      <c r="UYB78" s="23"/>
      <c r="UYC78" s="23"/>
      <c r="UYD78" s="23"/>
      <c r="UYE78" s="23"/>
      <c r="UYF78" s="23"/>
      <c r="UYG78" s="23"/>
      <c r="UYH78" s="23"/>
      <c r="UYI78" s="23"/>
      <c r="UYJ78" s="23"/>
      <c r="UYK78" s="23"/>
      <c r="UYL78" s="23"/>
      <c r="UYM78" s="23"/>
      <c r="UYN78" s="23"/>
      <c r="UYO78" s="23"/>
      <c r="UYP78" s="23"/>
      <c r="UYQ78" s="23"/>
      <c r="UYR78" s="23"/>
      <c r="UYS78" s="23"/>
      <c r="UYT78" s="23"/>
      <c r="UYU78" s="23"/>
      <c r="UYV78" s="23"/>
      <c r="UYW78" s="23"/>
      <c r="UYX78" s="23"/>
      <c r="UYY78" s="23"/>
      <c r="UYZ78" s="23"/>
      <c r="UZA78" s="23"/>
      <c r="UZB78" s="23"/>
      <c r="UZC78" s="23"/>
      <c r="UZD78" s="23"/>
      <c r="UZE78" s="23"/>
      <c r="UZF78" s="23"/>
      <c r="UZG78" s="23"/>
      <c r="UZH78" s="23"/>
      <c r="UZI78" s="23"/>
      <c r="UZJ78" s="23"/>
      <c r="UZK78" s="23"/>
      <c r="UZL78" s="23"/>
      <c r="UZM78" s="23"/>
      <c r="UZN78" s="23"/>
      <c r="UZO78" s="23"/>
      <c r="UZP78" s="23"/>
      <c r="UZQ78" s="23"/>
      <c r="UZR78" s="23"/>
      <c r="UZS78" s="23"/>
      <c r="UZT78" s="23"/>
      <c r="UZU78" s="23"/>
      <c r="UZV78" s="23"/>
      <c r="UZW78" s="23"/>
      <c r="UZX78" s="23"/>
      <c r="UZY78" s="23"/>
      <c r="UZZ78" s="23"/>
      <c r="VAA78" s="23"/>
      <c r="VAB78" s="23"/>
      <c r="VAC78" s="23"/>
      <c r="VAD78" s="23"/>
      <c r="VAE78" s="23"/>
      <c r="VAF78" s="23"/>
      <c r="VAG78" s="23"/>
      <c r="VAH78" s="23"/>
      <c r="VAI78" s="23"/>
      <c r="VAJ78" s="23"/>
      <c r="VAK78" s="23"/>
      <c r="VAL78" s="23"/>
      <c r="VAM78" s="23"/>
      <c r="VAN78" s="23"/>
      <c r="VAO78" s="23"/>
      <c r="VAP78" s="23"/>
      <c r="VAQ78" s="23"/>
      <c r="VAR78" s="23"/>
      <c r="VAS78" s="23"/>
      <c r="VAT78" s="23"/>
      <c r="VAU78" s="23"/>
      <c r="VAV78" s="23"/>
      <c r="VAW78" s="23"/>
      <c r="VAX78" s="23"/>
      <c r="VAY78" s="23"/>
      <c r="VAZ78" s="23"/>
      <c r="VBA78" s="23"/>
      <c r="VBB78" s="23"/>
      <c r="VBC78" s="23"/>
      <c r="VBD78" s="23"/>
      <c r="VBE78" s="23"/>
      <c r="VBF78" s="23"/>
      <c r="VBG78" s="23"/>
      <c r="VBH78" s="23"/>
      <c r="VBI78" s="23"/>
      <c r="VBJ78" s="23"/>
      <c r="VBK78" s="23"/>
      <c r="VBL78" s="23"/>
      <c r="VBM78" s="23"/>
      <c r="VBN78" s="23"/>
      <c r="VBO78" s="23"/>
      <c r="VBP78" s="23"/>
      <c r="VBQ78" s="23"/>
      <c r="VBR78" s="23"/>
      <c r="VBS78" s="23"/>
      <c r="VBT78" s="23"/>
      <c r="VBU78" s="23"/>
      <c r="VBV78" s="23"/>
      <c r="VBW78" s="23"/>
      <c r="VBX78" s="23"/>
      <c r="VBY78" s="23"/>
      <c r="VBZ78" s="23"/>
      <c r="VCA78" s="23"/>
      <c r="VCB78" s="23"/>
      <c r="VCC78" s="23"/>
      <c r="VCD78" s="23"/>
      <c r="VCE78" s="23"/>
      <c r="VCF78" s="23"/>
      <c r="VCG78" s="23"/>
      <c r="VCH78" s="23"/>
      <c r="VCI78" s="23"/>
      <c r="VCJ78" s="23"/>
      <c r="VCK78" s="23"/>
      <c r="VCL78" s="23"/>
      <c r="VCM78" s="23"/>
      <c r="VCN78" s="23"/>
      <c r="VCO78" s="23"/>
      <c r="VCP78" s="23"/>
      <c r="VCQ78" s="23"/>
      <c r="VCR78" s="23"/>
      <c r="VCS78" s="23"/>
      <c r="VCT78" s="23"/>
      <c r="VCU78" s="23"/>
      <c r="VCV78" s="23"/>
      <c r="VCW78" s="23"/>
      <c r="VCX78" s="23"/>
      <c r="VCY78" s="23"/>
      <c r="VCZ78" s="23"/>
      <c r="VDA78" s="23"/>
      <c r="VDB78" s="23"/>
      <c r="VDC78" s="23"/>
      <c r="VDD78" s="23"/>
      <c r="VDE78" s="23"/>
      <c r="VDF78" s="23"/>
      <c r="VDG78" s="23"/>
      <c r="VDH78" s="23"/>
      <c r="VDI78" s="23"/>
      <c r="VDJ78" s="23"/>
      <c r="VDK78" s="23"/>
      <c r="VDL78" s="23"/>
      <c r="VDM78" s="23"/>
      <c r="VDN78" s="23"/>
      <c r="VDO78" s="23"/>
      <c r="VDP78" s="23"/>
      <c r="VDQ78" s="23"/>
      <c r="VDR78" s="23"/>
      <c r="VDS78" s="23"/>
      <c r="VDT78" s="23"/>
      <c r="VDU78" s="23"/>
      <c r="VDV78" s="23"/>
      <c r="VDW78" s="23"/>
      <c r="VDX78" s="23"/>
      <c r="VDY78" s="23"/>
      <c r="VDZ78" s="23"/>
      <c r="VEA78" s="23"/>
      <c r="VEB78" s="23"/>
      <c r="VEC78" s="23"/>
      <c r="VED78" s="23"/>
      <c r="VEE78" s="23"/>
      <c r="VEF78" s="23"/>
      <c r="VEG78" s="23"/>
      <c r="VEH78" s="23"/>
      <c r="VEI78" s="23"/>
      <c r="VEJ78" s="23"/>
      <c r="VEK78" s="23"/>
      <c r="VEL78" s="23"/>
      <c r="VEM78" s="23"/>
      <c r="VEN78" s="23"/>
      <c r="VEO78" s="23"/>
      <c r="VEP78" s="23"/>
      <c r="VEQ78" s="23"/>
      <c r="VER78" s="23"/>
      <c r="VES78" s="23"/>
      <c r="VET78" s="23"/>
      <c r="VEU78" s="23"/>
      <c r="VEV78" s="23"/>
      <c r="VEW78" s="23"/>
      <c r="VEX78" s="23"/>
      <c r="VEY78" s="23"/>
      <c r="VEZ78" s="23"/>
      <c r="VFA78" s="23"/>
      <c r="VFB78" s="23"/>
      <c r="VFC78" s="23"/>
      <c r="VFD78" s="23"/>
      <c r="VFE78" s="23"/>
      <c r="VFF78" s="23"/>
      <c r="VFG78" s="23"/>
      <c r="VFH78" s="23"/>
      <c r="VFI78" s="23"/>
      <c r="VFJ78" s="23"/>
      <c r="VFK78" s="23"/>
      <c r="VFL78" s="23"/>
      <c r="VFM78" s="23"/>
      <c r="VFN78" s="23"/>
      <c r="VFO78" s="23"/>
      <c r="VFP78" s="23"/>
      <c r="VFQ78" s="23"/>
      <c r="VFR78" s="23"/>
      <c r="VFS78" s="23"/>
      <c r="VFT78" s="23"/>
      <c r="VFU78" s="23"/>
      <c r="VFV78" s="23"/>
      <c r="VFW78" s="23"/>
      <c r="VFX78" s="23"/>
      <c r="VFY78" s="23"/>
      <c r="VFZ78" s="23"/>
      <c r="VGA78" s="23"/>
      <c r="VGB78" s="23"/>
      <c r="VGC78" s="23"/>
      <c r="VGD78" s="23"/>
      <c r="VGE78" s="23"/>
      <c r="VGF78" s="23"/>
      <c r="VGG78" s="23"/>
      <c r="VGH78" s="23"/>
      <c r="VGI78" s="23"/>
      <c r="VGJ78" s="23"/>
      <c r="VGK78" s="23"/>
      <c r="VGL78" s="23"/>
      <c r="VGM78" s="23"/>
      <c r="VGN78" s="23"/>
      <c r="VGO78" s="23"/>
      <c r="VGP78" s="23"/>
      <c r="VGQ78" s="23"/>
      <c r="VGR78" s="23"/>
      <c r="VGS78" s="23"/>
      <c r="VGT78" s="23"/>
      <c r="VGU78" s="23"/>
      <c r="VGV78" s="23"/>
      <c r="VGW78" s="23"/>
      <c r="VGX78" s="23"/>
      <c r="VGY78" s="23"/>
      <c r="VGZ78" s="23"/>
      <c r="VHA78" s="23"/>
      <c r="VHB78" s="23"/>
      <c r="VHC78" s="23"/>
      <c r="VHD78" s="23"/>
      <c r="VHE78" s="23"/>
      <c r="VHF78" s="23"/>
      <c r="VHG78" s="23"/>
      <c r="VHH78" s="23"/>
      <c r="VHI78" s="23"/>
      <c r="VHJ78" s="23"/>
      <c r="VHK78" s="23"/>
      <c r="VHL78" s="23"/>
      <c r="VHM78" s="23"/>
      <c r="VHN78" s="23"/>
      <c r="VHO78" s="23"/>
      <c r="VHP78" s="23"/>
      <c r="VHQ78" s="23"/>
      <c r="VHR78" s="23"/>
      <c r="VHS78" s="23"/>
      <c r="VHT78" s="23"/>
      <c r="VHU78" s="23"/>
      <c r="VHV78" s="23"/>
      <c r="VHW78" s="23"/>
      <c r="VHX78" s="23"/>
      <c r="VHY78" s="23"/>
      <c r="VHZ78" s="23"/>
      <c r="VIA78" s="23"/>
      <c r="VIB78" s="23"/>
      <c r="VIC78" s="23"/>
      <c r="VID78" s="23"/>
      <c r="VIE78" s="23"/>
      <c r="VIF78" s="23"/>
      <c r="VIG78" s="23"/>
      <c r="VIH78" s="23"/>
      <c r="VII78" s="23"/>
      <c r="VIJ78" s="23"/>
      <c r="VIK78" s="23"/>
      <c r="VIL78" s="23"/>
      <c r="VIM78" s="23"/>
      <c r="VIN78" s="23"/>
      <c r="VIO78" s="23"/>
      <c r="VIP78" s="23"/>
      <c r="VIQ78" s="23"/>
      <c r="VIR78" s="23"/>
      <c r="VIS78" s="23"/>
      <c r="VIT78" s="23"/>
      <c r="VIU78" s="23"/>
      <c r="VIV78" s="23"/>
      <c r="VIW78" s="23"/>
      <c r="VIX78" s="23"/>
      <c r="VIY78" s="23"/>
      <c r="VIZ78" s="23"/>
      <c r="VJA78" s="23"/>
      <c r="VJB78" s="23"/>
      <c r="VJC78" s="23"/>
      <c r="VJD78" s="23"/>
      <c r="VJE78" s="23"/>
      <c r="VJF78" s="23"/>
      <c r="VJG78" s="23"/>
      <c r="VJH78" s="23"/>
      <c r="VJI78" s="23"/>
      <c r="VJJ78" s="23"/>
      <c r="VJK78" s="23"/>
      <c r="VJL78" s="23"/>
      <c r="VJM78" s="23"/>
      <c r="VJN78" s="23"/>
      <c r="VJO78" s="23"/>
      <c r="VJP78" s="23"/>
      <c r="VJQ78" s="23"/>
      <c r="VJR78" s="23"/>
      <c r="VJS78" s="23"/>
      <c r="VJT78" s="23"/>
      <c r="VJU78" s="23"/>
      <c r="VJV78" s="23"/>
      <c r="VJW78" s="23"/>
      <c r="VJX78" s="23"/>
      <c r="VJY78" s="23"/>
      <c r="VJZ78" s="23"/>
      <c r="VKA78" s="23"/>
      <c r="VKB78" s="23"/>
      <c r="VKC78" s="23"/>
      <c r="VKD78" s="23"/>
      <c r="VKE78" s="23"/>
      <c r="VKF78" s="23"/>
      <c r="VKG78" s="23"/>
      <c r="VKH78" s="23"/>
      <c r="VKI78" s="23"/>
      <c r="VKJ78" s="23"/>
      <c r="VKK78" s="23"/>
      <c r="VKL78" s="23"/>
      <c r="VKM78" s="23"/>
      <c r="VKN78" s="23"/>
      <c r="VKO78" s="23"/>
      <c r="VKP78" s="23"/>
      <c r="VKQ78" s="23"/>
      <c r="VKR78" s="23"/>
      <c r="VKS78" s="23"/>
      <c r="VKT78" s="23"/>
      <c r="VKU78" s="23"/>
      <c r="VKV78" s="23"/>
      <c r="VKW78" s="23"/>
      <c r="VKX78" s="23"/>
      <c r="VKY78" s="23"/>
      <c r="VKZ78" s="23"/>
      <c r="VLA78" s="23"/>
      <c r="VLB78" s="23"/>
      <c r="VLC78" s="23"/>
      <c r="VLD78" s="23"/>
      <c r="VLE78" s="23"/>
      <c r="VLF78" s="23"/>
      <c r="VLG78" s="23"/>
      <c r="VLH78" s="23"/>
      <c r="VLI78" s="23"/>
      <c r="VLJ78" s="23"/>
      <c r="VLK78" s="23"/>
      <c r="VLL78" s="23"/>
      <c r="VLM78" s="23"/>
      <c r="VLN78" s="23"/>
      <c r="VLO78" s="23"/>
      <c r="VLP78" s="23"/>
      <c r="VLQ78" s="23"/>
      <c r="VLR78" s="23"/>
      <c r="VLS78" s="23"/>
      <c r="VLT78" s="23"/>
      <c r="VLU78" s="23"/>
      <c r="VLV78" s="23"/>
      <c r="VLW78" s="23"/>
      <c r="VLX78" s="23"/>
      <c r="VLY78" s="23"/>
      <c r="VLZ78" s="23"/>
      <c r="VMA78" s="23"/>
      <c r="VMB78" s="23"/>
      <c r="VMC78" s="23"/>
      <c r="VMD78" s="23"/>
      <c r="VME78" s="23"/>
      <c r="VMF78" s="23"/>
      <c r="VMG78" s="23"/>
      <c r="VMH78" s="23"/>
      <c r="VMI78" s="23"/>
      <c r="VMJ78" s="23"/>
      <c r="VMK78" s="23"/>
      <c r="VML78" s="23"/>
      <c r="VMM78" s="23"/>
      <c r="VMN78" s="23"/>
      <c r="VMO78" s="23"/>
      <c r="VMP78" s="23"/>
      <c r="VMQ78" s="23"/>
      <c r="VMR78" s="23"/>
      <c r="VMS78" s="23"/>
      <c r="VMT78" s="23"/>
      <c r="VMU78" s="23"/>
      <c r="VMV78" s="23"/>
      <c r="VMW78" s="23"/>
      <c r="VMX78" s="23"/>
      <c r="VMY78" s="23"/>
      <c r="VMZ78" s="23"/>
      <c r="VNA78" s="23"/>
      <c r="VNB78" s="23"/>
      <c r="VNC78" s="23"/>
      <c r="VND78" s="23"/>
      <c r="VNE78" s="23"/>
      <c r="VNF78" s="23"/>
      <c r="VNG78" s="23"/>
      <c r="VNH78" s="23"/>
      <c r="VNI78" s="23"/>
      <c r="VNJ78" s="23"/>
      <c r="VNK78" s="23"/>
      <c r="VNL78" s="23"/>
      <c r="VNM78" s="23"/>
      <c r="VNN78" s="23"/>
      <c r="VNO78" s="23"/>
      <c r="VNP78" s="23"/>
      <c r="VNQ78" s="23"/>
      <c r="VNR78" s="23"/>
      <c r="VNS78" s="23"/>
      <c r="VNT78" s="23"/>
      <c r="VNU78" s="23"/>
      <c r="VNV78" s="23"/>
      <c r="VNW78" s="23"/>
      <c r="VNX78" s="23"/>
      <c r="VNY78" s="23"/>
      <c r="VNZ78" s="23"/>
      <c r="VOA78" s="23"/>
      <c r="VOB78" s="23"/>
      <c r="VOC78" s="23"/>
      <c r="VOD78" s="23"/>
      <c r="VOE78" s="23"/>
      <c r="VOF78" s="23"/>
      <c r="VOG78" s="23"/>
      <c r="VOH78" s="23"/>
      <c r="VOI78" s="23"/>
      <c r="VOJ78" s="23"/>
      <c r="VOK78" s="23"/>
      <c r="VOL78" s="23"/>
      <c r="VOM78" s="23"/>
      <c r="VON78" s="23"/>
      <c r="VOO78" s="23"/>
      <c r="VOP78" s="23"/>
      <c r="VOQ78" s="23"/>
      <c r="VOR78" s="23"/>
      <c r="VOS78" s="23"/>
      <c r="VOT78" s="23"/>
      <c r="VOU78" s="23"/>
      <c r="VOV78" s="23"/>
      <c r="VOW78" s="23"/>
      <c r="VOX78" s="23"/>
      <c r="VOY78" s="23"/>
      <c r="VOZ78" s="23"/>
      <c r="VPA78" s="23"/>
      <c r="VPB78" s="23"/>
      <c r="VPC78" s="23"/>
      <c r="VPD78" s="23"/>
      <c r="VPE78" s="23"/>
      <c r="VPF78" s="23"/>
      <c r="VPG78" s="23"/>
      <c r="VPH78" s="23"/>
      <c r="VPI78" s="23"/>
      <c r="VPJ78" s="23"/>
      <c r="VPK78" s="23"/>
      <c r="VPL78" s="23"/>
      <c r="VPM78" s="23"/>
      <c r="VPN78" s="23"/>
      <c r="VPO78" s="23"/>
      <c r="VPP78" s="23"/>
      <c r="VPQ78" s="23"/>
      <c r="VPR78" s="23"/>
      <c r="VPS78" s="23"/>
      <c r="VPT78" s="23"/>
      <c r="VPU78" s="23"/>
      <c r="VPV78" s="23"/>
      <c r="VPW78" s="23"/>
      <c r="VPX78" s="23"/>
      <c r="VPY78" s="23"/>
      <c r="VPZ78" s="23"/>
      <c r="VQA78" s="23"/>
      <c r="VQB78" s="23"/>
      <c r="VQC78" s="23"/>
      <c r="VQD78" s="23"/>
      <c r="VQE78" s="23"/>
      <c r="VQF78" s="23"/>
      <c r="VQG78" s="23"/>
      <c r="VQH78" s="23"/>
      <c r="VQI78" s="23"/>
      <c r="VQJ78" s="23"/>
      <c r="VQK78" s="23"/>
      <c r="VQL78" s="23"/>
      <c r="VQM78" s="23"/>
      <c r="VQN78" s="23"/>
      <c r="VQO78" s="23"/>
      <c r="VQP78" s="23"/>
      <c r="VQQ78" s="23"/>
      <c r="VQR78" s="23"/>
      <c r="VQS78" s="23"/>
      <c r="VQT78" s="23"/>
      <c r="VQU78" s="23"/>
      <c r="VQV78" s="23"/>
      <c r="VQW78" s="23"/>
      <c r="VQX78" s="23"/>
      <c r="VQY78" s="23"/>
      <c r="VQZ78" s="23"/>
      <c r="VRA78" s="23"/>
      <c r="VRB78" s="23"/>
      <c r="VRC78" s="23"/>
      <c r="VRD78" s="23"/>
      <c r="VRE78" s="23"/>
      <c r="VRF78" s="23"/>
      <c r="VRG78" s="23"/>
      <c r="VRH78" s="23"/>
      <c r="VRI78" s="23"/>
      <c r="VRJ78" s="23"/>
      <c r="VRK78" s="23"/>
      <c r="VRL78" s="23"/>
      <c r="VRM78" s="23"/>
      <c r="VRN78" s="23"/>
      <c r="VRO78" s="23"/>
      <c r="VRP78" s="23"/>
      <c r="VRQ78" s="23"/>
      <c r="VRR78" s="23"/>
      <c r="VRS78" s="23"/>
      <c r="VRT78" s="23"/>
      <c r="VRU78" s="23"/>
      <c r="VRV78" s="23"/>
      <c r="VRW78" s="23"/>
      <c r="VRX78" s="23"/>
      <c r="VRY78" s="23"/>
      <c r="VRZ78" s="23"/>
      <c r="VSA78" s="23"/>
      <c r="VSB78" s="23"/>
      <c r="VSC78" s="23"/>
      <c r="VSD78" s="23"/>
      <c r="VSE78" s="23"/>
      <c r="VSF78" s="23"/>
      <c r="VSG78" s="23"/>
      <c r="VSH78" s="23"/>
      <c r="VSI78" s="23"/>
      <c r="VSJ78" s="23"/>
      <c r="VSK78" s="23"/>
      <c r="VSL78" s="23"/>
      <c r="VSM78" s="23"/>
      <c r="VSN78" s="23"/>
      <c r="VSO78" s="23"/>
      <c r="VSP78" s="23"/>
      <c r="VSQ78" s="23"/>
      <c r="VSR78" s="23"/>
      <c r="VSS78" s="23"/>
      <c r="VST78" s="23"/>
      <c r="VSU78" s="23"/>
      <c r="VSV78" s="23"/>
      <c r="VSW78" s="23"/>
      <c r="VSX78" s="23"/>
      <c r="VSY78" s="23"/>
      <c r="VSZ78" s="23"/>
      <c r="VTA78" s="23"/>
      <c r="VTB78" s="23"/>
      <c r="VTC78" s="23"/>
      <c r="VTD78" s="23"/>
      <c r="VTE78" s="23"/>
      <c r="VTF78" s="23"/>
      <c r="VTG78" s="23"/>
      <c r="VTH78" s="23"/>
      <c r="VTI78" s="23"/>
      <c r="VTJ78" s="23"/>
      <c r="VTK78" s="23"/>
      <c r="VTL78" s="23"/>
      <c r="VTM78" s="23"/>
      <c r="VTN78" s="23"/>
      <c r="VTO78" s="23"/>
      <c r="VTP78" s="23"/>
      <c r="VTQ78" s="23"/>
      <c r="VTR78" s="23"/>
      <c r="VTS78" s="23"/>
      <c r="VTT78" s="23"/>
      <c r="VTU78" s="23"/>
      <c r="VTV78" s="23"/>
      <c r="VTW78" s="23"/>
      <c r="VTX78" s="23"/>
      <c r="VTY78" s="23"/>
      <c r="VTZ78" s="23"/>
      <c r="VUA78" s="23"/>
      <c r="VUB78" s="23"/>
      <c r="VUC78" s="23"/>
      <c r="VUD78" s="23"/>
      <c r="VUE78" s="23"/>
      <c r="VUF78" s="23"/>
      <c r="VUG78" s="23"/>
      <c r="VUH78" s="23"/>
      <c r="VUI78" s="23"/>
      <c r="VUJ78" s="23"/>
      <c r="VUK78" s="23"/>
      <c r="VUL78" s="23"/>
      <c r="VUM78" s="23"/>
      <c r="VUN78" s="23"/>
      <c r="VUO78" s="23"/>
      <c r="VUP78" s="23"/>
      <c r="VUQ78" s="23"/>
      <c r="VUR78" s="23"/>
      <c r="VUS78" s="23"/>
      <c r="VUT78" s="23"/>
      <c r="VUU78" s="23"/>
      <c r="VUV78" s="23"/>
      <c r="VUW78" s="23"/>
      <c r="VUX78" s="23"/>
      <c r="VUY78" s="23"/>
      <c r="VUZ78" s="23"/>
      <c r="VVA78" s="23"/>
      <c r="VVB78" s="23"/>
      <c r="VVC78" s="23"/>
      <c r="VVD78" s="23"/>
      <c r="VVE78" s="23"/>
      <c r="VVF78" s="23"/>
      <c r="VVG78" s="23"/>
      <c r="VVH78" s="23"/>
      <c r="VVI78" s="23"/>
      <c r="VVJ78" s="23"/>
      <c r="VVK78" s="23"/>
      <c r="VVL78" s="23"/>
      <c r="VVM78" s="23"/>
      <c r="VVN78" s="23"/>
      <c r="VVO78" s="23"/>
      <c r="VVP78" s="23"/>
      <c r="VVQ78" s="23"/>
      <c r="VVR78" s="23"/>
      <c r="VVS78" s="23"/>
      <c r="VVT78" s="23"/>
      <c r="VVU78" s="23"/>
      <c r="VVV78" s="23"/>
      <c r="VVW78" s="23"/>
      <c r="VVX78" s="23"/>
      <c r="VVY78" s="23"/>
      <c r="VVZ78" s="23"/>
      <c r="VWA78" s="23"/>
      <c r="VWB78" s="23"/>
      <c r="VWC78" s="23"/>
      <c r="VWD78" s="23"/>
      <c r="VWE78" s="23"/>
      <c r="VWF78" s="23"/>
      <c r="VWG78" s="23"/>
      <c r="VWH78" s="23"/>
      <c r="VWI78" s="23"/>
      <c r="VWJ78" s="23"/>
      <c r="VWK78" s="23"/>
      <c r="VWL78" s="23"/>
      <c r="VWM78" s="23"/>
      <c r="VWN78" s="23"/>
      <c r="VWO78" s="23"/>
      <c r="VWP78" s="23"/>
      <c r="VWQ78" s="23"/>
      <c r="VWR78" s="23"/>
      <c r="VWS78" s="23"/>
      <c r="VWT78" s="23"/>
      <c r="VWU78" s="23"/>
      <c r="VWV78" s="23"/>
      <c r="VWW78" s="23"/>
      <c r="VWX78" s="23"/>
      <c r="VWY78" s="23"/>
      <c r="VWZ78" s="23"/>
      <c r="VXA78" s="23"/>
      <c r="VXB78" s="23"/>
      <c r="VXC78" s="23"/>
      <c r="VXD78" s="23"/>
      <c r="VXE78" s="23"/>
      <c r="VXF78" s="23"/>
      <c r="VXG78" s="23"/>
      <c r="VXH78" s="23"/>
      <c r="VXI78" s="23"/>
      <c r="VXJ78" s="23"/>
      <c r="VXK78" s="23"/>
      <c r="VXL78" s="23"/>
      <c r="VXM78" s="23"/>
      <c r="VXN78" s="23"/>
      <c r="VXO78" s="23"/>
      <c r="VXP78" s="23"/>
      <c r="VXQ78" s="23"/>
      <c r="VXR78" s="23"/>
      <c r="VXS78" s="23"/>
      <c r="VXT78" s="23"/>
      <c r="VXU78" s="23"/>
      <c r="VXV78" s="23"/>
      <c r="VXW78" s="23"/>
      <c r="VXX78" s="23"/>
      <c r="VXY78" s="23"/>
      <c r="VXZ78" s="23"/>
      <c r="VYA78" s="23"/>
      <c r="VYB78" s="23"/>
      <c r="VYC78" s="23"/>
      <c r="VYD78" s="23"/>
      <c r="VYE78" s="23"/>
      <c r="VYF78" s="23"/>
      <c r="VYG78" s="23"/>
      <c r="VYH78" s="23"/>
      <c r="VYI78" s="23"/>
      <c r="VYJ78" s="23"/>
      <c r="VYK78" s="23"/>
      <c r="VYL78" s="23"/>
      <c r="VYM78" s="23"/>
      <c r="VYN78" s="23"/>
      <c r="VYO78" s="23"/>
      <c r="VYP78" s="23"/>
      <c r="VYQ78" s="23"/>
      <c r="VYR78" s="23"/>
      <c r="VYS78" s="23"/>
      <c r="VYT78" s="23"/>
      <c r="VYU78" s="23"/>
      <c r="VYV78" s="23"/>
      <c r="VYW78" s="23"/>
      <c r="VYX78" s="23"/>
      <c r="VYY78" s="23"/>
      <c r="VYZ78" s="23"/>
      <c r="VZA78" s="23"/>
      <c r="VZB78" s="23"/>
      <c r="VZC78" s="23"/>
      <c r="VZD78" s="23"/>
      <c r="VZE78" s="23"/>
      <c r="VZF78" s="23"/>
      <c r="VZG78" s="23"/>
      <c r="VZH78" s="23"/>
      <c r="VZI78" s="23"/>
      <c r="VZJ78" s="23"/>
      <c r="VZK78" s="23"/>
      <c r="VZL78" s="23"/>
      <c r="VZM78" s="23"/>
      <c r="VZN78" s="23"/>
      <c r="VZO78" s="23"/>
      <c r="VZP78" s="23"/>
      <c r="VZQ78" s="23"/>
      <c r="VZR78" s="23"/>
      <c r="VZS78" s="23"/>
      <c r="VZT78" s="23"/>
      <c r="VZU78" s="23"/>
      <c r="VZV78" s="23"/>
      <c r="VZW78" s="23"/>
      <c r="VZX78" s="23"/>
      <c r="VZY78" s="23"/>
      <c r="VZZ78" s="23"/>
      <c r="WAA78" s="23"/>
      <c r="WAB78" s="23"/>
      <c r="WAC78" s="23"/>
      <c r="WAD78" s="23"/>
      <c r="WAE78" s="23"/>
      <c r="WAF78" s="23"/>
      <c r="WAG78" s="23"/>
      <c r="WAH78" s="23"/>
      <c r="WAI78" s="23"/>
      <c r="WAJ78" s="23"/>
      <c r="WAK78" s="23"/>
      <c r="WAL78" s="23"/>
      <c r="WAM78" s="23"/>
      <c r="WAN78" s="23"/>
      <c r="WAO78" s="23"/>
      <c r="WAP78" s="23"/>
      <c r="WAQ78" s="23"/>
      <c r="WAR78" s="23"/>
      <c r="WAS78" s="23"/>
      <c r="WAT78" s="23"/>
      <c r="WAU78" s="23"/>
      <c r="WAV78" s="23"/>
      <c r="WAW78" s="23"/>
      <c r="WAX78" s="23"/>
      <c r="WAY78" s="23"/>
      <c r="WAZ78" s="23"/>
      <c r="WBA78" s="23"/>
      <c r="WBB78" s="23"/>
      <c r="WBC78" s="23"/>
      <c r="WBD78" s="23"/>
      <c r="WBE78" s="23"/>
      <c r="WBF78" s="23"/>
      <c r="WBG78" s="23"/>
      <c r="WBH78" s="23"/>
      <c r="WBI78" s="23"/>
      <c r="WBJ78" s="23"/>
      <c r="WBK78" s="23"/>
      <c r="WBL78" s="23"/>
      <c r="WBM78" s="23"/>
      <c r="WBN78" s="23"/>
      <c r="WBO78" s="23"/>
      <c r="WBP78" s="23"/>
      <c r="WBQ78" s="23"/>
      <c r="WBR78" s="23"/>
      <c r="WBS78" s="23"/>
      <c r="WBT78" s="23"/>
      <c r="WBU78" s="23"/>
      <c r="WBV78" s="23"/>
      <c r="WBW78" s="23"/>
      <c r="WBX78" s="23"/>
      <c r="WBY78" s="23"/>
      <c r="WBZ78" s="23"/>
      <c r="WCA78" s="23"/>
      <c r="WCB78" s="23"/>
      <c r="WCC78" s="23"/>
      <c r="WCD78" s="23"/>
      <c r="WCE78" s="23"/>
      <c r="WCF78" s="23"/>
      <c r="WCG78" s="23"/>
      <c r="WCH78" s="23"/>
      <c r="WCI78" s="23"/>
      <c r="WCJ78" s="23"/>
      <c r="WCK78" s="23"/>
      <c r="WCL78" s="23"/>
      <c r="WCM78" s="23"/>
      <c r="WCN78" s="23"/>
      <c r="WCO78" s="23"/>
      <c r="WCP78" s="23"/>
      <c r="WCQ78" s="23"/>
      <c r="WCR78" s="23"/>
      <c r="WCS78" s="23"/>
      <c r="WCT78" s="23"/>
      <c r="WCU78" s="23"/>
      <c r="WCV78" s="23"/>
      <c r="WCW78" s="23"/>
      <c r="WCX78" s="23"/>
      <c r="WCY78" s="23"/>
      <c r="WCZ78" s="23"/>
      <c r="WDA78" s="23"/>
      <c r="WDB78" s="23"/>
      <c r="WDC78" s="23"/>
      <c r="WDD78" s="23"/>
      <c r="WDE78" s="23"/>
      <c r="WDF78" s="23"/>
      <c r="WDG78" s="23"/>
      <c r="WDH78" s="23"/>
      <c r="WDI78" s="23"/>
      <c r="WDJ78" s="23"/>
      <c r="WDK78" s="23"/>
      <c r="WDL78" s="23"/>
      <c r="WDM78" s="23"/>
      <c r="WDN78" s="23"/>
      <c r="WDO78" s="23"/>
      <c r="WDP78" s="23"/>
      <c r="WDQ78" s="23"/>
      <c r="WDR78" s="23"/>
      <c r="WDS78" s="23"/>
      <c r="WDT78" s="23"/>
      <c r="WDU78" s="23"/>
      <c r="WDV78" s="23"/>
      <c r="WDW78" s="23"/>
      <c r="WDX78" s="23"/>
      <c r="WDY78" s="23"/>
      <c r="WDZ78" s="23"/>
      <c r="WEA78" s="23"/>
      <c r="WEB78" s="23"/>
      <c r="WEC78" s="23"/>
      <c r="WED78" s="23"/>
      <c r="WEE78" s="23"/>
      <c r="WEF78" s="23"/>
      <c r="WEG78" s="23"/>
      <c r="WEH78" s="23"/>
      <c r="WEI78" s="23"/>
      <c r="WEJ78" s="23"/>
      <c r="WEK78" s="23"/>
      <c r="WEL78" s="23"/>
      <c r="WEM78" s="23"/>
      <c r="WEN78" s="23"/>
      <c r="WEO78" s="23"/>
      <c r="WEP78" s="23"/>
      <c r="WEQ78" s="23"/>
      <c r="WER78" s="23"/>
      <c r="WES78" s="23"/>
      <c r="WET78" s="23"/>
      <c r="WEU78" s="23"/>
      <c r="WEV78" s="23"/>
      <c r="WEW78" s="23"/>
      <c r="WEX78" s="23"/>
      <c r="WEY78" s="23"/>
      <c r="WEZ78" s="23"/>
      <c r="WFA78" s="23"/>
      <c r="WFB78" s="23"/>
      <c r="WFC78" s="23"/>
      <c r="WFD78" s="23"/>
      <c r="WFE78" s="23"/>
      <c r="WFF78" s="23"/>
      <c r="WFG78" s="23"/>
      <c r="WFH78" s="23"/>
      <c r="WFI78" s="23"/>
      <c r="WFJ78" s="23"/>
      <c r="WFK78" s="23"/>
      <c r="WFL78" s="23"/>
      <c r="WFM78" s="23"/>
      <c r="WFN78" s="23"/>
      <c r="WFO78" s="23"/>
      <c r="WFP78" s="23"/>
      <c r="WFQ78" s="23"/>
      <c r="WFR78" s="23"/>
      <c r="WFS78" s="23"/>
      <c r="WFT78" s="23"/>
      <c r="WFU78" s="23"/>
      <c r="WFV78" s="23"/>
      <c r="WFW78" s="23"/>
      <c r="WFX78" s="23"/>
      <c r="WFY78" s="23"/>
      <c r="WFZ78" s="23"/>
      <c r="WGA78" s="23"/>
      <c r="WGB78" s="23"/>
      <c r="WGC78" s="23"/>
      <c r="WGD78" s="23"/>
      <c r="WGE78" s="23"/>
      <c r="WGF78" s="23"/>
      <c r="WGG78" s="23"/>
      <c r="WGH78" s="23"/>
      <c r="WGI78" s="23"/>
      <c r="WGJ78" s="23"/>
      <c r="WGK78" s="23"/>
      <c r="WGL78" s="23"/>
      <c r="WGM78" s="23"/>
      <c r="WGN78" s="23"/>
      <c r="WGO78" s="23"/>
      <c r="WGP78" s="23"/>
      <c r="WGQ78" s="23"/>
      <c r="WGR78" s="23"/>
      <c r="WGS78" s="23"/>
      <c r="WGT78" s="23"/>
      <c r="WGU78" s="23"/>
      <c r="WGV78" s="23"/>
      <c r="WGW78" s="23"/>
      <c r="WGX78" s="23"/>
      <c r="WGY78" s="23"/>
      <c r="WGZ78" s="23"/>
      <c r="WHA78" s="23"/>
      <c r="WHB78" s="23"/>
      <c r="WHC78" s="23"/>
      <c r="WHD78" s="23"/>
      <c r="WHE78" s="23"/>
      <c r="WHF78" s="23"/>
      <c r="WHG78" s="23"/>
      <c r="WHH78" s="23"/>
      <c r="WHI78" s="23"/>
      <c r="WHJ78" s="23"/>
      <c r="WHK78" s="23"/>
      <c r="WHL78" s="23"/>
      <c r="WHM78" s="23"/>
      <c r="WHN78" s="23"/>
      <c r="WHO78" s="23"/>
      <c r="WHP78" s="23"/>
      <c r="WHQ78" s="23"/>
      <c r="WHR78" s="23"/>
      <c r="WHS78" s="23"/>
      <c r="WHT78" s="23"/>
      <c r="WHU78" s="23"/>
      <c r="WHV78" s="23"/>
      <c r="WHW78" s="23"/>
      <c r="WHX78" s="23"/>
      <c r="WHY78" s="23"/>
      <c r="WHZ78" s="23"/>
      <c r="WIA78" s="23"/>
      <c r="WIB78" s="23"/>
      <c r="WIC78" s="23"/>
      <c r="WID78" s="23"/>
      <c r="WIE78" s="23"/>
      <c r="WIF78" s="23"/>
      <c r="WIG78" s="23"/>
      <c r="WIH78" s="23"/>
      <c r="WII78" s="23"/>
      <c r="WIJ78" s="23"/>
      <c r="WIK78" s="23"/>
      <c r="WIL78" s="23"/>
      <c r="WIM78" s="23"/>
      <c r="WIN78" s="23"/>
      <c r="WIO78" s="23"/>
      <c r="WIP78" s="23"/>
      <c r="WIQ78" s="23"/>
      <c r="WIR78" s="23"/>
      <c r="WIS78" s="23"/>
      <c r="WIT78" s="23"/>
      <c r="WIU78" s="23"/>
      <c r="WIV78" s="23"/>
      <c r="WIW78" s="23"/>
      <c r="WIX78" s="23"/>
      <c r="WIY78" s="23"/>
      <c r="WIZ78" s="23"/>
      <c r="WJA78" s="23"/>
      <c r="WJB78" s="23"/>
      <c r="WJC78" s="23"/>
      <c r="WJD78" s="23"/>
      <c r="WJE78" s="23"/>
      <c r="WJF78" s="23"/>
      <c r="WJG78" s="23"/>
      <c r="WJH78" s="23"/>
      <c r="WJI78" s="23"/>
      <c r="WJJ78" s="23"/>
      <c r="WJK78" s="23"/>
      <c r="WJL78" s="23"/>
      <c r="WJM78" s="23"/>
      <c r="WJN78" s="23"/>
      <c r="WJO78" s="23"/>
      <c r="WJP78" s="23"/>
      <c r="WJQ78" s="23"/>
      <c r="WJR78" s="23"/>
      <c r="WJS78" s="23"/>
      <c r="WJT78" s="23"/>
      <c r="WJU78" s="23"/>
      <c r="WJV78" s="23"/>
      <c r="WJW78" s="23"/>
      <c r="WJX78" s="23"/>
      <c r="WJY78" s="23"/>
      <c r="WJZ78" s="23"/>
      <c r="WKA78" s="23"/>
      <c r="WKB78" s="23"/>
      <c r="WKC78" s="23"/>
      <c r="WKD78" s="23"/>
      <c r="WKE78" s="23"/>
      <c r="WKF78" s="23"/>
      <c r="WKG78" s="23"/>
      <c r="WKH78" s="23"/>
      <c r="WKI78" s="23"/>
      <c r="WKJ78" s="23"/>
      <c r="WKK78" s="23"/>
      <c r="WKL78" s="23"/>
      <c r="WKM78" s="23"/>
      <c r="WKN78" s="23"/>
      <c r="WKO78" s="23"/>
      <c r="WKP78" s="23"/>
      <c r="WKQ78" s="23"/>
      <c r="WKR78" s="23"/>
      <c r="WKS78" s="23"/>
      <c r="WKT78" s="23"/>
      <c r="WKU78" s="23"/>
      <c r="WKV78" s="23"/>
      <c r="WKW78" s="23"/>
      <c r="WKX78" s="23"/>
      <c r="WKY78" s="23"/>
      <c r="WKZ78" s="23"/>
      <c r="WLA78" s="23"/>
      <c r="WLB78" s="23"/>
      <c r="WLC78" s="23"/>
      <c r="WLD78" s="23"/>
      <c r="WLE78" s="23"/>
      <c r="WLF78" s="23"/>
      <c r="WLG78" s="23"/>
      <c r="WLH78" s="23"/>
      <c r="WLI78" s="23"/>
      <c r="WLJ78" s="23"/>
      <c r="WLK78" s="23"/>
      <c r="WLL78" s="23"/>
      <c r="WLM78" s="23"/>
      <c r="WLN78" s="23"/>
      <c r="WLO78" s="23"/>
      <c r="WLP78" s="23"/>
      <c r="WLQ78" s="23"/>
      <c r="WLR78" s="23"/>
      <c r="WLS78" s="23"/>
      <c r="WLT78" s="23"/>
      <c r="WLU78" s="23"/>
      <c r="WLV78" s="23"/>
      <c r="WLW78" s="23"/>
      <c r="WLX78" s="23"/>
      <c r="WLY78" s="23"/>
      <c r="WLZ78" s="23"/>
      <c r="WMA78" s="23"/>
      <c r="WMB78" s="23"/>
      <c r="WMC78" s="23"/>
      <c r="WMD78" s="23"/>
      <c r="WME78" s="23"/>
      <c r="WMF78" s="23"/>
      <c r="WMG78" s="23"/>
      <c r="WMH78" s="23"/>
      <c r="WMI78" s="23"/>
      <c r="WMJ78" s="23"/>
      <c r="WMK78" s="23"/>
      <c r="WML78" s="23"/>
      <c r="WMM78" s="23"/>
      <c r="WMN78" s="23"/>
      <c r="WMO78" s="23"/>
      <c r="WMP78" s="23"/>
      <c r="WMQ78" s="23"/>
      <c r="WMR78" s="23"/>
      <c r="WMS78" s="23"/>
      <c r="WMT78" s="23"/>
      <c r="WMU78" s="23"/>
      <c r="WMV78" s="23"/>
      <c r="WMW78" s="23"/>
      <c r="WMX78" s="23"/>
      <c r="WMY78" s="23"/>
      <c r="WMZ78" s="23"/>
      <c r="WNA78" s="23"/>
      <c r="WNB78" s="23"/>
      <c r="WNC78" s="23"/>
      <c r="WND78" s="23"/>
      <c r="WNE78" s="23"/>
      <c r="WNF78" s="23"/>
      <c r="WNG78" s="23"/>
      <c r="WNH78" s="23"/>
      <c r="WNI78" s="23"/>
      <c r="WNJ78" s="23"/>
      <c r="WNK78" s="23"/>
      <c r="WNL78" s="23"/>
      <c r="WNM78" s="23"/>
      <c r="WNN78" s="23"/>
      <c r="WNO78" s="23"/>
      <c r="WNP78" s="23"/>
      <c r="WNQ78" s="23"/>
      <c r="WNR78" s="23"/>
      <c r="WNS78" s="23"/>
      <c r="WNT78" s="23"/>
      <c r="WNU78" s="23"/>
      <c r="WNV78" s="23"/>
      <c r="WNW78" s="23"/>
      <c r="WNX78" s="23"/>
      <c r="WNY78" s="23"/>
      <c r="WNZ78" s="23"/>
      <c r="WOA78" s="23"/>
      <c r="WOB78" s="23"/>
      <c r="WOC78" s="23"/>
      <c r="WOD78" s="23"/>
      <c r="WOE78" s="23"/>
      <c r="WOF78" s="23"/>
      <c r="WOG78" s="23"/>
      <c r="WOH78" s="23"/>
      <c r="WOI78" s="23"/>
      <c r="WOJ78" s="23"/>
      <c r="WOK78" s="23"/>
      <c r="WOL78" s="23"/>
      <c r="WOM78" s="23"/>
      <c r="WON78" s="23"/>
      <c r="WOO78" s="23"/>
      <c r="WOP78" s="23"/>
      <c r="WOQ78" s="23"/>
      <c r="WOR78" s="23"/>
      <c r="WOS78" s="23"/>
      <c r="WOT78" s="23"/>
      <c r="WOU78" s="23"/>
      <c r="WOV78" s="23"/>
      <c r="WOW78" s="23"/>
      <c r="WOX78" s="23"/>
      <c r="WOY78" s="23"/>
      <c r="WOZ78" s="23"/>
      <c r="WPA78" s="23"/>
      <c r="WPB78" s="23"/>
      <c r="WPC78" s="23"/>
      <c r="WPD78" s="23"/>
      <c r="WPE78" s="23"/>
      <c r="WPF78" s="23"/>
      <c r="WPG78" s="23"/>
      <c r="WPH78" s="23"/>
      <c r="WPI78" s="23"/>
      <c r="WPJ78" s="23"/>
      <c r="WPK78" s="23"/>
      <c r="WPL78" s="23"/>
      <c r="WPM78" s="23"/>
      <c r="WPN78" s="23"/>
      <c r="WPO78" s="23"/>
      <c r="WPP78" s="23"/>
      <c r="WPQ78" s="23"/>
      <c r="WPR78" s="23"/>
      <c r="WPS78" s="23"/>
      <c r="WPT78" s="23"/>
      <c r="WPU78" s="23"/>
      <c r="WPV78" s="23"/>
      <c r="WPW78" s="23"/>
      <c r="WPX78" s="23"/>
      <c r="WPY78" s="23"/>
      <c r="WPZ78" s="23"/>
      <c r="WQA78" s="23"/>
      <c r="WQB78" s="23"/>
      <c r="WQC78" s="23"/>
      <c r="WQD78" s="23"/>
      <c r="WQE78" s="23"/>
      <c r="WQF78" s="23"/>
      <c r="WQG78" s="23"/>
      <c r="WQH78" s="23"/>
      <c r="WQI78" s="23"/>
      <c r="WQJ78" s="23"/>
      <c r="WQK78" s="23"/>
      <c r="WQL78" s="23"/>
      <c r="WQM78" s="23"/>
      <c r="WQN78" s="23"/>
      <c r="WQO78" s="23"/>
      <c r="WQP78" s="23"/>
      <c r="WQQ78" s="23"/>
      <c r="WQR78" s="23"/>
      <c r="WQS78" s="23"/>
      <c r="WQT78" s="23"/>
      <c r="WQU78" s="23"/>
      <c r="WQV78" s="23"/>
      <c r="WQW78" s="23"/>
      <c r="WQX78" s="23"/>
      <c r="WQY78" s="23"/>
      <c r="WQZ78" s="23"/>
      <c r="WRA78" s="23"/>
      <c r="WRB78" s="23"/>
      <c r="WRC78" s="23"/>
      <c r="WRD78" s="23"/>
      <c r="WRE78" s="23"/>
      <c r="WRF78" s="23"/>
      <c r="WRG78" s="23"/>
      <c r="WRH78" s="23"/>
      <c r="WRI78" s="23"/>
      <c r="WRJ78" s="23"/>
      <c r="WRK78" s="23"/>
      <c r="WRL78" s="23"/>
      <c r="WRM78" s="23"/>
      <c r="WRN78" s="23"/>
      <c r="WRO78" s="23"/>
      <c r="WRP78" s="23"/>
      <c r="WRQ78" s="23"/>
      <c r="WRR78" s="23"/>
      <c r="WRS78" s="23"/>
      <c r="WRT78" s="23"/>
      <c r="WRU78" s="23"/>
      <c r="WRV78" s="23"/>
      <c r="WRW78" s="23"/>
      <c r="WRX78" s="23"/>
      <c r="WRY78" s="23"/>
      <c r="WRZ78" s="23"/>
      <c r="WSA78" s="23"/>
      <c r="WSB78" s="23"/>
      <c r="WSC78" s="23"/>
      <c r="WSD78" s="23"/>
      <c r="WSE78" s="23"/>
      <c r="WSF78" s="23"/>
      <c r="WSG78" s="23"/>
      <c r="WSH78" s="23"/>
      <c r="WSI78" s="23"/>
      <c r="WSJ78" s="23"/>
      <c r="WSK78" s="23"/>
      <c r="WSL78" s="23"/>
      <c r="WSM78" s="23"/>
      <c r="WSN78" s="23"/>
      <c r="WSO78" s="23"/>
      <c r="WSP78" s="23"/>
      <c r="WSQ78" s="23"/>
      <c r="WSR78" s="23"/>
      <c r="WSS78" s="23"/>
      <c r="WST78" s="23"/>
      <c r="WSU78" s="23"/>
      <c r="WSV78" s="23"/>
      <c r="WSW78" s="23"/>
      <c r="WSX78" s="23"/>
      <c r="WSY78" s="23"/>
      <c r="WSZ78" s="23"/>
      <c r="WTA78" s="23"/>
      <c r="WTB78" s="23"/>
      <c r="WTC78" s="23"/>
      <c r="WTD78" s="23"/>
      <c r="WTE78" s="23"/>
      <c r="WTF78" s="23"/>
      <c r="WTG78" s="23"/>
      <c r="WTH78" s="23"/>
      <c r="WTI78" s="23"/>
      <c r="WTJ78" s="23"/>
      <c r="WTK78" s="23"/>
      <c r="WTL78" s="23"/>
      <c r="WTM78" s="23"/>
      <c r="WTN78" s="23"/>
      <c r="WTO78" s="23"/>
      <c r="WTP78" s="23"/>
      <c r="WTQ78" s="23"/>
      <c r="WTR78" s="23"/>
      <c r="WTS78" s="23"/>
      <c r="WTT78" s="23"/>
      <c r="WTU78" s="23"/>
      <c r="WTV78" s="23"/>
      <c r="WTW78" s="23"/>
      <c r="WTX78" s="23"/>
      <c r="WTY78" s="23"/>
      <c r="WTZ78" s="23"/>
      <c r="WUA78" s="23"/>
      <c r="WUB78" s="23"/>
      <c r="WUC78" s="23"/>
      <c r="WUD78" s="23"/>
      <c r="WUE78" s="23"/>
      <c r="WUF78" s="23"/>
      <c r="WUG78" s="23"/>
      <c r="WUH78" s="23"/>
      <c r="WUI78" s="23"/>
      <c r="WUJ78" s="23"/>
      <c r="WUK78" s="23"/>
      <c r="WUL78" s="23"/>
      <c r="WUM78" s="23"/>
      <c r="WUN78" s="23"/>
      <c r="WUO78" s="23"/>
      <c r="WUP78" s="23"/>
      <c r="WUQ78" s="23"/>
      <c r="WUR78" s="23"/>
      <c r="WUS78" s="23"/>
      <c r="WUT78" s="23"/>
      <c r="WUU78" s="23"/>
      <c r="WUV78" s="23"/>
      <c r="WUW78" s="23"/>
      <c r="WUX78" s="23"/>
      <c r="WUY78" s="23"/>
      <c r="WUZ78" s="23"/>
      <c r="WVA78" s="23"/>
      <c r="WVB78" s="23"/>
      <c r="WVC78" s="23"/>
      <c r="WVD78" s="23"/>
      <c r="WVE78" s="23"/>
      <c r="WVF78" s="23"/>
      <c r="WVG78" s="23"/>
      <c r="WVH78" s="23"/>
      <c r="WVI78" s="23"/>
      <c r="WVJ78" s="23"/>
      <c r="WVK78" s="23"/>
      <c r="WVL78" s="23"/>
      <c r="WVM78" s="23"/>
      <c r="WVN78" s="23"/>
      <c r="WVO78" s="23"/>
      <c r="WVP78" s="23"/>
      <c r="WVQ78" s="23"/>
      <c r="WVR78" s="23"/>
      <c r="WVS78" s="23"/>
      <c r="WVT78" s="23"/>
      <c r="WVU78" s="23"/>
      <c r="WVV78" s="23"/>
      <c r="WVW78" s="23"/>
      <c r="WVX78" s="23"/>
      <c r="WVY78" s="23"/>
      <c r="WVZ78" s="23"/>
      <c r="WWA78" s="23"/>
      <c r="WWB78" s="23"/>
      <c r="WWC78" s="23"/>
      <c r="WWD78" s="23"/>
      <c r="WWE78" s="23"/>
      <c r="WWF78" s="23"/>
      <c r="WWG78" s="23"/>
      <c r="WWH78" s="23"/>
      <c r="WWI78" s="23"/>
      <c r="WWJ78" s="23"/>
      <c r="WWK78" s="23"/>
      <c r="WWL78" s="23"/>
      <c r="WWM78" s="23"/>
      <c r="WWN78" s="23"/>
      <c r="WWO78" s="23"/>
      <c r="WWP78" s="23"/>
      <c r="WWQ78" s="23"/>
      <c r="WWR78" s="23"/>
      <c r="WWS78" s="23"/>
      <c r="WWT78" s="23"/>
      <c r="WWU78" s="23"/>
      <c r="WWV78" s="23"/>
      <c r="WWW78" s="23"/>
      <c r="WWX78" s="23"/>
      <c r="WWY78" s="23"/>
      <c r="WWZ78" s="23"/>
      <c r="WXA78" s="23"/>
      <c r="WXB78" s="23"/>
      <c r="WXC78" s="23"/>
      <c r="WXD78" s="23"/>
      <c r="WXE78" s="23"/>
      <c r="WXF78" s="23"/>
      <c r="WXG78" s="23"/>
      <c r="WXH78" s="23"/>
    </row>
    <row r="79" spans="4:16180" s="58" customFormat="1">
      <c r="D79" s="20"/>
      <c r="E79" s="21"/>
      <c r="F79" s="21"/>
      <c r="G79" s="60"/>
      <c r="H79" s="274"/>
      <c r="I79" s="250"/>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c r="ADC79" s="23"/>
      <c r="ADD79" s="23"/>
      <c r="ADE79" s="23"/>
      <c r="ADF79" s="23"/>
      <c r="ADG79" s="23"/>
      <c r="ADH79" s="23"/>
      <c r="ADI79" s="23"/>
      <c r="ADJ79" s="23"/>
      <c r="ADK79" s="23"/>
      <c r="ADL79" s="23"/>
      <c r="ADM79" s="23"/>
      <c r="ADN79" s="23"/>
      <c r="ADO79" s="23"/>
      <c r="ADP79" s="23"/>
      <c r="ADQ79" s="23"/>
      <c r="ADR79" s="23"/>
      <c r="ADS79" s="23"/>
      <c r="ADT79" s="23"/>
      <c r="ADU79" s="23"/>
      <c r="ADV79" s="23"/>
      <c r="ADW79" s="23"/>
      <c r="ADX79" s="23"/>
      <c r="ADY79" s="23"/>
      <c r="ADZ79" s="23"/>
      <c r="AEA79" s="23"/>
      <c r="AEB79" s="23"/>
      <c r="AEC79" s="23"/>
      <c r="AED79" s="23"/>
      <c r="AEE79" s="23"/>
      <c r="AEF79" s="23"/>
      <c r="AEG79" s="23"/>
      <c r="AEH79" s="23"/>
      <c r="AEI79" s="23"/>
      <c r="AEJ79" s="23"/>
      <c r="AEK79" s="23"/>
      <c r="AEL79" s="23"/>
      <c r="AEM79" s="23"/>
      <c r="AEN79" s="23"/>
      <c r="AEO79" s="23"/>
      <c r="AEP79" s="23"/>
      <c r="AEQ79" s="23"/>
      <c r="AER79" s="23"/>
      <c r="AES79" s="23"/>
      <c r="AET79" s="23"/>
      <c r="AEU79" s="23"/>
      <c r="AEV79" s="23"/>
      <c r="AEW79" s="23"/>
      <c r="AEX79" s="23"/>
      <c r="AEY79" s="23"/>
      <c r="AEZ79" s="23"/>
      <c r="AFA79" s="23"/>
      <c r="AFB79" s="23"/>
      <c r="AFC79" s="23"/>
      <c r="AFD79" s="23"/>
      <c r="AFE79" s="23"/>
      <c r="AFF79" s="23"/>
      <c r="AFG79" s="23"/>
      <c r="AFH79" s="23"/>
      <c r="AFI79" s="23"/>
      <c r="AFJ79" s="23"/>
      <c r="AFK79" s="23"/>
      <c r="AFL79" s="23"/>
      <c r="AFM79" s="23"/>
      <c r="AFN79" s="23"/>
      <c r="AFO79" s="23"/>
      <c r="AFP79" s="23"/>
      <c r="AFQ79" s="23"/>
      <c r="AFR79" s="23"/>
      <c r="AFS79" s="23"/>
      <c r="AFT79" s="23"/>
      <c r="AFU79" s="23"/>
      <c r="AFV79" s="23"/>
      <c r="AFW79" s="23"/>
      <c r="AFX79" s="23"/>
      <c r="AFY79" s="23"/>
      <c r="AFZ79" s="23"/>
      <c r="AGA79" s="23"/>
      <c r="AGB79" s="23"/>
      <c r="AGC79" s="23"/>
      <c r="AGD79" s="23"/>
      <c r="AGE79" s="23"/>
      <c r="AGF79" s="23"/>
      <c r="AGG79" s="23"/>
      <c r="AGH79" s="23"/>
      <c r="AGI79" s="23"/>
      <c r="AGJ79" s="23"/>
      <c r="AGK79" s="23"/>
      <c r="AGL79" s="23"/>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c r="ARY79" s="23"/>
      <c r="ARZ79" s="23"/>
      <c r="ASA79" s="23"/>
      <c r="ASB79" s="23"/>
      <c r="ASC79" s="23"/>
      <c r="ASD79" s="23"/>
      <c r="ASE79" s="23"/>
      <c r="ASF79" s="23"/>
      <c r="ASG79" s="23"/>
      <c r="ASH79" s="23"/>
      <c r="ASI79" s="23"/>
      <c r="ASJ79" s="23"/>
      <c r="ASK79" s="23"/>
      <c r="ASL79" s="23"/>
      <c r="ASM79" s="23"/>
      <c r="ASN79" s="23"/>
      <c r="ASO79" s="23"/>
      <c r="ASP79" s="23"/>
      <c r="ASQ79" s="23"/>
      <c r="ASR79" s="23"/>
      <c r="ASS79" s="23"/>
      <c r="AST79" s="23"/>
      <c r="ASU79" s="23"/>
      <c r="ASV79" s="23"/>
      <c r="ASW79" s="23"/>
      <c r="ASX79" s="23"/>
      <c r="ASY79" s="23"/>
      <c r="ASZ79" s="23"/>
      <c r="ATA79" s="23"/>
      <c r="ATB79" s="23"/>
      <c r="ATC79" s="23"/>
      <c r="ATD79" s="23"/>
      <c r="ATE79" s="23"/>
      <c r="ATF79" s="23"/>
      <c r="ATG79" s="23"/>
      <c r="ATH79" s="23"/>
      <c r="ATI79" s="23"/>
      <c r="ATJ79" s="23"/>
      <c r="ATK79" s="23"/>
      <c r="ATL79" s="23"/>
      <c r="ATM79" s="23"/>
      <c r="ATN79" s="23"/>
      <c r="ATO79" s="23"/>
      <c r="ATP79" s="23"/>
      <c r="ATQ79" s="23"/>
      <c r="ATR79" s="23"/>
      <c r="ATS79" s="23"/>
      <c r="ATT79" s="23"/>
      <c r="ATU79" s="23"/>
      <c r="ATV79" s="23"/>
      <c r="ATW79" s="23"/>
      <c r="ATX79" s="23"/>
      <c r="ATY79" s="23"/>
      <c r="ATZ79" s="23"/>
      <c r="AUA79" s="23"/>
      <c r="AUB79" s="23"/>
      <c r="AUC79" s="23"/>
      <c r="AUD79" s="23"/>
      <c r="AUE79" s="23"/>
      <c r="AUF79" s="23"/>
      <c r="AUG79" s="23"/>
      <c r="AUH79" s="23"/>
      <c r="AUI79" s="23"/>
      <c r="AUJ79" s="23"/>
      <c r="AUK79" s="23"/>
      <c r="AUL79" s="23"/>
      <c r="AUM79" s="23"/>
      <c r="AUN79" s="23"/>
      <c r="AUO79" s="23"/>
      <c r="AUP79" s="23"/>
      <c r="AUQ79" s="23"/>
      <c r="AUR79" s="23"/>
      <c r="AUS79" s="23"/>
      <c r="AUT79" s="23"/>
      <c r="AUU79" s="23"/>
      <c r="AUV79" s="23"/>
      <c r="AUW79" s="23"/>
      <c r="AUX79" s="23"/>
      <c r="AUY79" s="23"/>
      <c r="AUZ79" s="23"/>
      <c r="AVA79" s="23"/>
      <c r="AVB79" s="23"/>
      <c r="AVC79" s="23"/>
      <c r="AVD79" s="23"/>
      <c r="AVE79" s="23"/>
      <c r="AVF79" s="23"/>
      <c r="AVG79" s="23"/>
      <c r="AVH79" s="23"/>
      <c r="AVI79" s="23"/>
      <c r="AVJ79" s="23"/>
      <c r="AVK79" s="23"/>
      <c r="AVL79" s="23"/>
      <c r="AVM79" s="23"/>
      <c r="AVN79" s="23"/>
      <c r="AVO79" s="23"/>
      <c r="AVP79" s="23"/>
      <c r="AVQ79" s="23"/>
      <c r="AVR79" s="23"/>
      <c r="AVS79" s="23"/>
      <c r="AVT79" s="23"/>
      <c r="AVU79" s="23"/>
      <c r="AVV79" s="23"/>
      <c r="AVW79" s="23"/>
      <c r="AVX79" s="23"/>
      <c r="AVY79" s="23"/>
      <c r="AVZ79" s="23"/>
      <c r="AWA79" s="23"/>
      <c r="AWB79" s="23"/>
      <c r="AWC79" s="23"/>
      <c r="AWD79" s="23"/>
      <c r="AWE79" s="23"/>
      <c r="AWF79" s="23"/>
      <c r="AWG79" s="23"/>
      <c r="AWH79" s="23"/>
      <c r="AWI79" s="23"/>
      <c r="AWJ79" s="23"/>
      <c r="AWK79" s="23"/>
      <c r="AWL79" s="23"/>
      <c r="AWM79" s="23"/>
      <c r="AWN79" s="23"/>
      <c r="AWO79" s="23"/>
      <c r="AWP79" s="23"/>
      <c r="AWQ79" s="23"/>
      <c r="AWR79" s="23"/>
      <c r="AWS79" s="23"/>
      <c r="AWT79" s="23"/>
      <c r="AWU79" s="23"/>
      <c r="AWV79" s="23"/>
      <c r="AWW79" s="23"/>
      <c r="AWX79" s="23"/>
      <c r="AWY79" s="23"/>
      <c r="AWZ79" s="23"/>
      <c r="AXA79" s="23"/>
      <c r="AXB79" s="23"/>
      <c r="AXC79" s="23"/>
      <c r="AXD79" s="23"/>
      <c r="AXE79" s="23"/>
      <c r="AXF79" s="23"/>
      <c r="AXG79" s="23"/>
      <c r="AXH79" s="23"/>
      <c r="AXI79" s="23"/>
      <c r="AXJ79" s="23"/>
      <c r="AXK79" s="23"/>
      <c r="AXL79" s="23"/>
      <c r="AXM79" s="23"/>
      <c r="AXN79" s="23"/>
      <c r="AXO79" s="23"/>
      <c r="AXP79" s="23"/>
      <c r="AXQ79" s="23"/>
      <c r="AXR79" s="23"/>
      <c r="AXS79" s="23"/>
      <c r="AXT79" s="23"/>
      <c r="AXU79" s="23"/>
      <c r="AXV79" s="23"/>
      <c r="AXW79" s="23"/>
      <c r="AXX79" s="23"/>
      <c r="AXY79" s="23"/>
      <c r="AXZ79" s="23"/>
      <c r="AYA79" s="23"/>
      <c r="AYB79" s="23"/>
      <c r="AYC79" s="23"/>
      <c r="AYD79" s="23"/>
      <c r="AYE79" s="23"/>
      <c r="AYF79" s="23"/>
      <c r="AYG79" s="23"/>
      <c r="AYH79" s="23"/>
      <c r="AYI79" s="23"/>
      <c r="AYJ79" s="23"/>
      <c r="AYK79" s="23"/>
      <c r="AYL79" s="23"/>
      <c r="AYM79" s="23"/>
      <c r="AYN79" s="23"/>
      <c r="AYO79" s="23"/>
      <c r="AYP79" s="23"/>
      <c r="AYQ79" s="23"/>
      <c r="AYR79" s="23"/>
      <c r="AYS79" s="23"/>
      <c r="AYT79" s="23"/>
      <c r="AYU79" s="23"/>
      <c r="AYV79" s="23"/>
      <c r="AYW79" s="23"/>
      <c r="AYX79" s="23"/>
      <c r="AYY79" s="23"/>
      <c r="AYZ79" s="23"/>
      <c r="AZA79" s="23"/>
      <c r="AZB79" s="23"/>
      <c r="AZC79" s="23"/>
      <c r="AZD79" s="23"/>
      <c r="AZE79" s="23"/>
      <c r="AZF79" s="23"/>
      <c r="AZG79" s="23"/>
      <c r="AZH79" s="23"/>
      <c r="AZI79" s="23"/>
      <c r="AZJ79" s="23"/>
      <c r="AZK79" s="23"/>
      <c r="AZL79" s="23"/>
      <c r="AZM79" s="23"/>
      <c r="AZN79" s="23"/>
      <c r="AZO79" s="23"/>
      <c r="AZP79" s="23"/>
      <c r="AZQ79" s="23"/>
      <c r="AZR79" s="23"/>
      <c r="AZS79" s="23"/>
      <c r="AZT79" s="23"/>
      <c r="AZU79" s="23"/>
      <c r="AZV79" s="23"/>
      <c r="AZW79" s="23"/>
      <c r="AZX79" s="23"/>
      <c r="AZY79" s="23"/>
      <c r="AZZ79" s="23"/>
      <c r="BAA79" s="23"/>
      <c r="BAB79" s="23"/>
      <c r="BAC79" s="23"/>
      <c r="BAD79" s="23"/>
      <c r="BAE79" s="23"/>
      <c r="BAF79" s="23"/>
      <c r="BAG79" s="23"/>
      <c r="BAH79" s="23"/>
      <c r="BAI79" s="23"/>
      <c r="BAJ79" s="23"/>
      <c r="BAK79" s="23"/>
      <c r="BAL79" s="23"/>
      <c r="BAM79" s="23"/>
      <c r="BAN79" s="23"/>
      <c r="BAO79" s="23"/>
      <c r="BAP79" s="23"/>
      <c r="BAQ79" s="23"/>
      <c r="BAR79" s="23"/>
      <c r="BAS79" s="23"/>
      <c r="BAT79" s="23"/>
      <c r="BAU79" s="23"/>
      <c r="BAV79" s="23"/>
      <c r="BAW79" s="23"/>
      <c r="BAX79" s="23"/>
      <c r="BAY79" s="23"/>
      <c r="BAZ79" s="23"/>
      <c r="BBA79" s="23"/>
      <c r="BBB79" s="23"/>
      <c r="BBC79" s="23"/>
      <c r="BBD79" s="23"/>
      <c r="BBE79" s="23"/>
      <c r="BBF79" s="23"/>
      <c r="BBG79" s="23"/>
      <c r="BBH79" s="23"/>
      <c r="BBI79" s="23"/>
      <c r="BBJ79" s="23"/>
      <c r="BBK79" s="23"/>
      <c r="BBL79" s="23"/>
      <c r="BBM79" s="23"/>
      <c r="BBN79" s="23"/>
      <c r="BBO79" s="23"/>
      <c r="BBP79" s="23"/>
      <c r="BBQ79" s="23"/>
      <c r="BBR79" s="23"/>
      <c r="BBS79" s="23"/>
      <c r="BBT79" s="23"/>
      <c r="BBU79" s="23"/>
      <c r="BBV79" s="23"/>
      <c r="BBW79" s="23"/>
      <c r="BBX79" s="23"/>
      <c r="BBY79" s="23"/>
      <c r="BBZ79" s="23"/>
      <c r="BCA79" s="23"/>
      <c r="BCB79" s="23"/>
      <c r="BCC79" s="23"/>
      <c r="BCD79" s="23"/>
      <c r="BCE79" s="23"/>
      <c r="BCF79" s="23"/>
      <c r="BCG79" s="23"/>
      <c r="BCH79" s="23"/>
      <c r="BCI79" s="23"/>
      <c r="BCJ79" s="23"/>
      <c r="BCK79" s="23"/>
      <c r="BCL79" s="23"/>
      <c r="BCM79" s="23"/>
      <c r="BCN79" s="23"/>
      <c r="BCO79" s="23"/>
      <c r="BCP79" s="23"/>
      <c r="BCQ79" s="23"/>
      <c r="BCR79" s="23"/>
      <c r="BCS79" s="23"/>
      <c r="BCT79" s="23"/>
      <c r="BCU79" s="23"/>
      <c r="BCV79" s="23"/>
      <c r="BCW79" s="23"/>
      <c r="BCX79" s="23"/>
      <c r="BCY79" s="23"/>
      <c r="BCZ79" s="23"/>
      <c r="BDA79" s="23"/>
      <c r="BDB79" s="23"/>
      <c r="BDC79" s="23"/>
      <c r="BDD79" s="23"/>
      <c r="BDE79" s="23"/>
      <c r="BDF79" s="23"/>
      <c r="BDG79" s="23"/>
      <c r="BDH79" s="23"/>
      <c r="BDI79" s="23"/>
      <c r="BDJ79" s="23"/>
      <c r="BDK79" s="23"/>
      <c r="BDL79" s="23"/>
      <c r="BDM79" s="23"/>
      <c r="BDN79" s="23"/>
      <c r="BDO79" s="23"/>
      <c r="BDP79" s="23"/>
      <c r="BDQ79" s="23"/>
      <c r="BDR79" s="23"/>
      <c r="BDS79" s="23"/>
      <c r="BDT79" s="23"/>
      <c r="BDU79" s="23"/>
      <c r="BDV79" s="23"/>
      <c r="BDW79" s="23"/>
      <c r="BDX79" s="23"/>
      <c r="BDY79" s="23"/>
      <c r="BDZ79" s="23"/>
      <c r="BEA79" s="23"/>
      <c r="BEB79" s="23"/>
      <c r="BEC79" s="23"/>
      <c r="BED79" s="23"/>
      <c r="BEE79" s="23"/>
      <c r="BEF79" s="23"/>
      <c r="BEG79" s="23"/>
      <c r="BEH79" s="23"/>
      <c r="BEI79" s="23"/>
      <c r="BEJ79" s="23"/>
      <c r="BEK79" s="23"/>
      <c r="BEL79" s="23"/>
      <c r="BEM79" s="23"/>
      <c r="BEN79" s="23"/>
      <c r="BEO79" s="23"/>
      <c r="BEP79" s="23"/>
      <c r="BEQ79" s="23"/>
      <c r="BER79" s="23"/>
      <c r="BES79" s="23"/>
      <c r="BET79" s="23"/>
      <c r="BEU79" s="23"/>
      <c r="BEV79" s="23"/>
      <c r="BEW79" s="23"/>
      <c r="BEX79" s="23"/>
      <c r="BEY79" s="23"/>
      <c r="BEZ79" s="23"/>
      <c r="BFA79" s="23"/>
      <c r="BFB79" s="23"/>
      <c r="BFC79" s="23"/>
      <c r="BFD79" s="23"/>
      <c r="BFE79" s="23"/>
      <c r="BFF79" s="23"/>
      <c r="BFG79" s="23"/>
      <c r="BFH79" s="23"/>
      <c r="BFI79" s="23"/>
      <c r="BFJ79" s="23"/>
      <c r="BFK79" s="23"/>
      <c r="BFL79" s="23"/>
      <c r="BFM79" s="23"/>
      <c r="BFN79" s="23"/>
      <c r="BFO79" s="23"/>
      <c r="BFP79" s="23"/>
      <c r="BFQ79" s="23"/>
      <c r="BFR79" s="23"/>
      <c r="BFS79" s="23"/>
      <c r="BFT79" s="23"/>
      <c r="BFU79" s="23"/>
      <c r="BFV79" s="23"/>
      <c r="BFW79" s="23"/>
      <c r="BFX79" s="23"/>
      <c r="BFY79" s="23"/>
      <c r="BFZ79" s="23"/>
      <c r="BGA79" s="23"/>
      <c r="BGB79" s="23"/>
      <c r="BGC79" s="23"/>
      <c r="BGD79" s="23"/>
      <c r="BGE79" s="23"/>
      <c r="BGF79" s="23"/>
      <c r="BGG79" s="23"/>
      <c r="BGH79" s="23"/>
      <c r="BGI79" s="23"/>
      <c r="BGJ79" s="23"/>
      <c r="BGK79" s="23"/>
      <c r="BGL79" s="23"/>
      <c r="BGM79" s="23"/>
      <c r="BGN79" s="23"/>
      <c r="BGO79" s="23"/>
      <c r="BGP79" s="23"/>
      <c r="BGQ79" s="23"/>
      <c r="BGR79" s="23"/>
      <c r="BGS79" s="23"/>
      <c r="BGT79" s="23"/>
      <c r="BGU79" s="23"/>
      <c r="BGV79" s="23"/>
      <c r="BGW79" s="23"/>
      <c r="BGX79" s="23"/>
      <c r="BGY79" s="23"/>
      <c r="BGZ79" s="23"/>
      <c r="BHA79" s="23"/>
      <c r="BHB79" s="23"/>
      <c r="BHC79" s="23"/>
      <c r="BHD79" s="23"/>
      <c r="BHE79" s="23"/>
      <c r="BHF79" s="23"/>
      <c r="BHG79" s="23"/>
      <c r="BHH79" s="23"/>
      <c r="BHI79" s="23"/>
      <c r="BHJ79" s="23"/>
      <c r="BHK79" s="23"/>
      <c r="BHL79" s="23"/>
      <c r="BHM79" s="23"/>
      <c r="BHN79" s="23"/>
      <c r="BHO79" s="23"/>
      <c r="BHP79" s="23"/>
      <c r="BHQ79" s="23"/>
      <c r="BHR79" s="23"/>
      <c r="BHS79" s="23"/>
      <c r="BHT79" s="23"/>
      <c r="BHU79" s="23"/>
      <c r="BHV79" s="23"/>
      <c r="BHW79" s="23"/>
      <c r="BHX79" s="23"/>
      <c r="BHY79" s="23"/>
      <c r="BHZ79" s="23"/>
      <c r="BIA79" s="23"/>
      <c r="BIB79" s="23"/>
      <c r="BIC79" s="23"/>
      <c r="BID79" s="23"/>
      <c r="BIE79" s="23"/>
      <c r="BIF79" s="23"/>
      <c r="BIG79" s="23"/>
      <c r="BIH79" s="23"/>
      <c r="BII79" s="23"/>
      <c r="BIJ79" s="23"/>
      <c r="BIK79" s="23"/>
      <c r="BIL79" s="23"/>
      <c r="BIM79" s="23"/>
      <c r="BIN79" s="23"/>
      <c r="BIO79" s="23"/>
      <c r="BIP79" s="23"/>
      <c r="BIQ79" s="23"/>
      <c r="BIR79" s="23"/>
      <c r="BIS79" s="23"/>
      <c r="BIT79" s="23"/>
      <c r="BIU79" s="23"/>
      <c r="BIV79" s="23"/>
      <c r="BIW79" s="23"/>
      <c r="BIX79" s="23"/>
      <c r="BIY79" s="23"/>
      <c r="BIZ79" s="23"/>
      <c r="BJA79" s="23"/>
      <c r="BJB79" s="23"/>
      <c r="BJC79" s="23"/>
      <c r="BJD79" s="23"/>
      <c r="BJE79" s="23"/>
      <c r="BJF79" s="23"/>
      <c r="BJG79" s="23"/>
      <c r="BJH79" s="23"/>
      <c r="BJI79" s="23"/>
      <c r="BJJ79" s="23"/>
      <c r="BJK79" s="23"/>
      <c r="BJL79" s="23"/>
      <c r="BJM79" s="23"/>
      <c r="BJN79" s="23"/>
      <c r="BJO79" s="23"/>
      <c r="BJP79" s="23"/>
      <c r="BJQ79" s="23"/>
      <c r="BJR79" s="23"/>
      <c r="BJS79" s="23"/>
      <c r="BJT79" s="23"/>
      <c r="BJU79" s="23"/>
      <c r="BJV79" s="23"/>
      <c r="BJW79" s="23"/>
      <c r="BJX79" s="23"/>
      <c r="BJY79" s="23"/>
      <c r="BJZ79" s="23"/>
      <c r="BKA79" s="23"/>
      <c r="BKB79" s="23"/>
      <c r="BKC79" s="23"/>
      <c r="BKD79" s="23"/>
      <c r="BKE79" s="23"/>
      <c r="BKF79" s="23"/>
      <c r="BKG79" s="23"/>
      <c r="BKH79" s="23"/>
      <c r="BKI79" s="23"/>
      <c r="BKJ79" s="23"/>
      <c r="BKK79" s="23"/>
      <c r="BKL79" s="23"/>
      <c r="BKM79" s="23"/>
      <c r="BKN79" s="23"/>
      <c r="BKO79" s="23"/>
      <c r="BKP79" s="23"/>
      <c r="BKQ79" s="23"/>
      <c r="BKR79" s="23"/>
      <c r="BKS79" s="23"/>
      <c r="BKT79" s="23"/>
      <c r="BKU79" s="23"/>
      <c r="BKV79" s="23"/>
      <c r="BKW79" s="23"/>
      <c r="BKX79" s="23"/>
      <c r="BKY79" s="23"/>
      <c r="BKZ79" s="23"/>
      <c r="BLA79" s="23"/>
      <c r="BLB79" s="23"/>
      <c r="BLC79" s="23"/>
      <c r="BLD79" s="23"/>
      <c r="BLE79" s="23"/>
      <c r="BLF79" s="23"/>
      <c r="BLG79" s="23"/>
      <c r="BLH79" s="23"/>
      <c r="BLI79" s="23"/>
      <c r="BLJ79" s="23"/>
      <c r="BLK79" s="23"/>
      <c r="BLL79" s="23"/>
      <c r="BLM79" s="23"/>
      <c r="BLN79" s="23"/>
      <c r="BLO79" s="23"/>
      <c r="BLP79" s="23"/>
      <c r="BLQ79" s="23"/>
      <c r="BLR79" s="23"/>
      <c r="BLS79" s="23"/>
      <c r="BLT79" s="23"/>
      <c r="BLU79" s="23"/>
      <c r="BLV79" s="23"/>
      <c r="BLW79" s="23"/>
      <c r="BLX79" s="23"/>
      <c r="BLY79" s="23"/>
      <c r="BLZ79" s="23"/>
      <c r="BMA79" s="23"/>
      <c r="BMB79" s="23"/>
      <c r="BMC79" s="23"/>
      <c r="BMD79" s="23"/>
      <c r="BME79" s="23"/>
      <c r="BMF79" s="23"/>
      <c r="BMG79" s="23"/>
      <c r="BMH79" s="23"/>
      <c r="BMI79" s="23"/>
      <c r="BMJ79" s="23"/>
      <c r="BMK79" s="23"/>
      <c r="BML79" s="23"/>
      <c r="BMM79" s="23"/>
      <c r="BMN79" s="23"/>
      <c r="BMO79" s="23"/>
      <c r="BMP79" s="23"/>
      <c r="BMQ79" s="23"/>
      <c r="BMR79" s="23"/>
      <c r="BMS79" s="23"/>
      <c r="BMT79" s="23"/>
      <c r="BMU79" s="23"/>
      <c r="BMV79" s="23"/>
      <c r="BMW79" s="23"/>
      <c r="BMX79" s="23"/>
      <c r="BMY79" s="23"/>
      <c r="BMZ79" s="23"/>
      <c r="BNA79" s="23"/>
      <c r="BNB79" s="23"/>
      <c r="BNC79" s="23"/>
      <c r="BND79" s="23"/>
      <c r="BNE79" s="23"/>
      <c r="BNF79" s="23"/>
      <c r="BNG79" s="23"/>
      <c r="BNH79" s="23"/>
      <c r="BNI79" s="23"/>
      <c r="BNJ79" s="23"/>
      <c r="BNK79" s="23"/>
      <c r="BNL79" s="23"/>
      <c r="BNM79" s="23"/>
      <c r="BNN79" s="23"/>
      <c r="BNO79" s="23"/>
      <c r="BNP79" s="23"/>
      <c r="BNQ79" s="23"/>
      <c r="BNR79" s="23"/>
      <c r="BNS79" s="23"/>
      <c r="BNT79" s="23"/>
      <c r="BNU79" s="23"/>
      <c r="BNV79" s="23"/>
      <c r="BNW79" s="23"/>
      <c r="BNX79" s="23"/>
      <c r="BNY79" s="23"/>
      <c r="BNZ79" s="23"/>
      <c r="BOA79" s="23"/>
      <c r="BOB79" s="23"/>
      <c r="BOC79" s="23"/>
      <c r="BOD79" s="23"/>
      <c r="BOE79" s="23"/>
      <c r="BOF79" s="23"/>
      <c r="BOG79" s="23"/>
      <c r="BOH79" s="23"/>
      <c r="BOI79" s="23"/>
      <c r="BOJ79" s="23"/>
      <c r="BOK79" s="23"/>
      <c r="BOL79" s="23"/>
      <c r="BOM79" s="23"/>
      <c r="BON79" s="23"/>
      <c r="BOO79" s="23"/>
      <c r="BOP79" s="23"/>
      <c r="BOQ79" s="23"/>
      <c r="BOR79" s="23"/>
      <c r="BOS79" s="23"/>
      <c r="BOT79" s="23"/>
      <c r="BOU79" s="23"/>
      <c r="BOV79" s="23"/>
      <c r="BOW79" s="23"/>
      <c r="BOX79" s="23"/>
      <c r="BOY79" s="23"/>
      <c r="BOZ79" s="23"/>
      <c r="BPA79" s="23"/>
      <c r="BPB79" s="23"/>
      <c r="BPC79" s="23"/>
      <c r="BPD79" s="23"/>
      <c r="BPE79" s="23"/>
      <c r="BPF79" s="23"/>
      <c r="BPG79" s="23"/>
      <c r="BPH79" s="23"/>
      <c r="BPI79" s="23"/>
      <c r="BPJ79" s="23"/>
      <c r="BPK79" s="23"/>
      <c r="BPL79" s="23"/>
      <c r="BPM79" s="23"/>
      <c r="BPN79" s="23"/>
      <c r="BPO79" s="23"/>
      <c r="BPP79" s="23"/>
      <c r="BPQ79" s="23"/>
      <c r="BPR79" s="23"/>
      <c r="BPS79" s="23"/>
      <c r="BPT79" s="23"/>
      <c r="BPU79" s="23"/>
      <c r="BPV79" s="23"/>
      <c r="BPW79" s="23"/>
      <c r="BPX79" s="23"/>
      <c r="BPY79" s="23"/>
      <c r="BPZ79" s="23"/>
      <c r="BQA79" s="23"/>
      <c r="BQB79" s="23"/>
      <c r="BQC79" s="23"/>
      <c r="BQD79" s="23"/>
      <c r="BQE79" s="23"/>
      <c r="BQF79" s="23"/>
      <c r="BQG79" s="23"/>
      <c r="BQH79" s="23"/>
      <c r="BQI79" s="23"/>
      <c r="BQJ79" s="23"/>
      <c r="BQK79" s="23"/>
      <c r="BQL79" s="23"/>
      <c r="BQM79" s="23"/>
      <c r="BQN79" s="23"/>
      <c r="BQO79" s="23"/>
      <c r="BQP79" s="23"/>
      <c r="BQQ79" s="23"/>
      <c r="BQR79" s="23"/>
      <c r="BQS79" s="23"/>
      <c r="BQT79" s="23"/>
      <c r="BQU79" s="23"/>
      <c r="BQV79" s="23"/>
      <c r="BQW79" s="23"/>
      <c r="BQX79" s="23"/>
      <c r="BQY79" s="23"/>
      <c r="BQZ79" s="23"/>
      <c r="BRA79" s="23"/>
      <c r="BRB79" s="23"/>
      <c r="BRC79" s="23"/>
      <c r="BRD79" s="23"/>
      <c r="BRE79" s="23"/>
      <c r="BRF79" s="23"/>
      <c r="BRG79" s="23"/>
      <c r="BRH79" s="23"/>
      <c r="BRI79" s="23"/>
      <c r="BRJ79" s="23"/>
      <c r="BRK79" s="23"/>
      <c r="BRL79" s="23"/>
      <c r="BRM79" s="23"/>
      <c r="BRN79" s="23"/>
      <c r="BRO79" s="23"/>
      <c r="BRP79" s="23"/>
      <c r="BRQ79" s="23"/>
      <c r="BRR79" s="23"/>
      <c r="BRS79" s="23"/>
      <c r="BRT79" s="23"/>
      <c r="BRU79" s="23"/>
      <c r="BRV79" s="23"/>
      <c r="BRW79" s="23"/>
      <c r="BRX79" s="23"/>
      <c r="BRY79" s="23"/>
      <c r="BRZ79" s="23"/>
      <c r="BSA79" s="23"/>
      <c r="BSB79" s="23"/>
      <c r="BSC79" s="23"/>
      <c r="BSD79" s="23"/>
      <c r="BSE79" s="23"/>
      <c r="BSF79" s="23"/>
      <c r="BSG79" s="23"/>
      <c r="BSH79" s="23"/>
      <c r="BSI79" s="23"/>
      <c r="BSJ79" s="23"/>
      <c r="BSK79" s="23"/>
      <c r="BSL79" s="23"/>
      <c r="BSM79" s="23"/>
      <c r="BSN79" s="23"/>
      <c r="BSO79" s="23"/>
      <c r="BSP79" s="23"/>
      <c r="BSQ79" s="23"/>
      <c r="BSR79" s="23"/>
      <c r="BSS79" s="23"/>
      <c r="BST79" s="23"/>
      <c r="BSU79" s="23"/>
      <c r="BSV79" s="23"/>
      <c r="BSW79" s="23"/>
      <c r="BSX79" s="23"/>
      <c r="BSY79" s="23"/>
      <c r="BSZ79" s="23"/>
      <c r="BTA79" s="23"/>
      <c r="BTB79" s="23"/>
      <c r="BTC79" s="23"/>
      <c r="BTD79" s="23"/>
      <c r="BTE79" s="23"/>
      <c r="BTF79" s="23"/>
      <c r="BTG79" s="23"/>
      <c r="BTH79" s="23"/>
      <c r="BTI79" s="23"/>
      <c r="BTJ79" s="23"/>
      <c r="BTK79" s="23"/>
      <c r="BTL79" s="23"/>
      <c r="BTM79" s="23"/>
      <c r="BTN79" s="23"/>
      <c r="BTO79" s="23"/>
      <c r="BTP79" s="23"/>
      <c r="BTQ79" s="23"/>
      <c r="BTR79" s="23"/>
      <c r="BTS79" s="23"/>
      <c r="BTT79" s="23"/>
      <c r="BTU79" s="23"/>
      <c r="BTV79" s="23"/>
      <c r="BTW79" s="23"/>
      <c r="BTX79" s="23"/>
      <c r="BTY79" s="23"/>
      <c r="BTZ79" s="23"/>
      <c r="BUA79" s="23"/>
      <c r="BUB79" s="23"/>
      <c r="BUC79" s="23"/>
      <c r="BUD79" s="23"/>
      <c r="BUE79" s="23"/>
      <c r="BUF79" s="23"/>
      <c r="BUG79" s="23"/>
      <c r="BUH79" s="23"/>
      <c r="BUI79" s="23"/>
      <c r="BUJ79" s="23"/>
      <c r="BUK79" s="23"/>
      <c r="BUL79" s="23"/>
      <c r="BUM79" s="23"/>
      <c r="BUN79" s="23"/>
      <c r="BUO79" s="23"/>
      <c r="BUP79" s="23"/>
      <c r="BUQ79" s="23"/>
      <c r="BUR79" s="23"/>
      <c r="BUS79" s="23"/>
      <c r="BUT79" s="23"/>
      <c r="BUU79" s="23"/>
      <c r="BUV79" s="23"/>
      <c r="BUW79" s="23"/>
      <c r="BUX79" s="23"/>
      <c r="BUY79" s="23"/>
      <c r="BUZ79" s="23"/>
      <c r="BVA79" s="23"/>
      <c r="BVB79" s="23"/>
      <c r="BVC79" s="23"/>
      <c r="BVD79" s="23"/>
      <c r="BVE79" s="23"/>
      <c r="BVF79" s="23"/>
      <c r="BVG79" s="23"/>
      <c r="BVH79" s="23"/>
      <c r="BVI79" s="23"/>
      <c r="BVJ79" s="23"/>
      <c r="BVK79" s="23"/>
      <c r="BVL79" s="23"/>
      <c r="BVM79" s="23"/>
      <c r="BVN79" s="23"/>
      <c r="BVO79" s="23"/>
      <c r="BVP79" s="23"/>
      <c r="BVQ79" s="23"/>
      <c r="BVR79" s="23"/>
      <c r="BVS79" s="23"/>
      <c r="BVT79" s="23"/>
      <c r="BVU79" s="23"/>
      <c r="BVV79" s="23"/>
      <c r="BVW79" s="23"/>
      <c r="BVX79" s="23"/>
      <c r="BVY79" s="23"/>
      <c r="BVZ79" s="23"/>
      <c r="BWA79" s="23"/>
      <c r="BWB79" s="23"/>
      <c r="BWC79" s="23"/>
      <c r="BWD79" s="23"/>
      <c r="BWE79" s="23"/>
      <c r="BWF79" s="23"/>
      <c r="BWG79" s="23"/>
      <c r="BWH79" s="23"/>
      <c r="BWI79" s="23"/>
      <c r="BWJ79" s="23"/>
      <c r="BWK79" s="23"/>
      <c r="BWL79" s="23"/>
      <c r="BWM79" s="23"/>
      <c r="BWN79" s="23"/>
      <c r="BWO79" s="23"/>
      <c r="BWP79" s="23"/>
      <c r="BWQ79" s="23"/>
      <c r="BWR79" s="23"/>
      <c r="BWS79" s="23"/>
      <c r="BWT79" s="23"/>
      <c r="BWU79" s="23"/>
      <c r="BWV79" s="23"/>
      <c r="BWW79" s="23"/>
      <c r="BWX79" s="23"/>
      <c r="BWY79" s="23"/>
      <c r="BWZ79" s="23"/>
      <c r="BXA79" s="23"/>
      <c r="BXB79" s="23"/>
      <c r="BXC79" s="23"/>
      <c r="BXD79" s="23"/>
      <c r="BXE79" s="23"/>
      <c r="BXF79" s="23"/>
      <c r="BXG79" s="23"/>
      <c r="BXH79" s="23"/>
      <c r="BXI79" s="23"/>
      <c r="BXJ79" s="23"/>
      <c r="BXK79" s="23"/>
      <c r="BXL79" s="23"/>
      <c r="BXM79" s="23"/>
      <c r="BXN79" s="23"/>
      <c r="BXO79" s="23"/>
      <c r="BXP79" s="23"/>
      <c r="BXQ79" s="23"/>
      <c r="BXR79" s="23"/>
      <c r="BXS79" s="23"/>
      <c r="BXT79" s="23"/>
      <c r="BXU79" s="23"/>
      <c r="BXV79" s="23"/>
      <c r="BXW79" s="23"/>
      <c r="BXX79" s="23"/>
      <c r="BXY79" s="23"/>
      <c r="BXZ79" s="23"/>
      <c r="BYA79" s="23"/>
      <c r="BYB79" s="23"/>
      <c r="BYC79" s="23"/>
      <c r="BYD79" s="23"/>
      <c r="BYE79" s="23"/>
      <c r="BYF79" s="23"/>
      <c r="BYG79" s="23"/>
      <c r="BYH79" s="23"/>
      <c r="BYI79" s="23"/>
      <c r="BYJ79" s="23"/>
      <c r="BYK79" s="23"/>
      <c r="BYL79" s="23"/>
      <c r="BYM79" s="23"/>
      <c r="BYN79" s="23"/>
      <c r="BYO79" s="23"/>
      <c r="BYP79" s="23"/>
      <c r="BYQ79" s="23"/>
      <c r="BYR79" s="23"/>
      <c r="BYS79" s="23"/>
      <c r="BYT79" s="23"/>
      <c r="BYU79" s="23"/>
      <c r="BYV79" s="23"/>
      <c r="BYW79" s="23"/>
      <c r="BYX79" s="23"/>
      <c r="BYY79" s="23"/>
      <c r="BYZ79" s="23"/>
      <c r="BZA79" s="23"/>
      <c r="BZB79" s="23"/>
      <c r="BZC79" s="23"/>
      <c r="BZD79" s="23"/>
      <c r="BZE79" s="23"/>
      <c r="BZF79" s="23"/>
      <c r="BZG79" s="23"/>
      <c r="BZH79" s="23"/>
      <c r="BZI79" s="23"/>
      <c r="BZJ79" s="23"/>
      <c r="BZK79" s="23"/>
      <c r="BZL79" s="23"/>
      <c r="BZM79" s="23"/>
      <c r="BZN79" s="23"/>
      <c r="BZO79" s="23"/>
      <c r="BZP79" s="23"/>
      <c r="BZQ79" s="23"/>
      <c r="BZR79" s="23"/>
      <c r="BZS79" s="23"/>
      <c r="BZT79" s="23"/>
      <c r="BZU79" s="23"/>
      <c r="BZV79" s="23"/>
      <c r="BZW79" s="23"/>
      <c r="BZX79" s="23"/>
      <c r="BZY79" s="23"/>
      <c r="BZZ79" s="23"/>
      <c r="CAA79" s="23"/>
      <c r="CAB79" s="23"/>
      <c r="CAC79" s="23"/>
      <c r="CAD79" s="23"/>
      <c r="CAE79" s="23"/>
      <c r="CAF79" s="23"/>
      <c r="CAG79" s="23"/>
      <c r="CAH79" s="23"/>
      <c r="CAI79" s="23"/>
      <c r="CAJ79" s="23"/>
      <c r="CAK79" s="23"/>
      <c r="CAL79" s="23"/>
      <c r="CAM79" s="23"/>
      <c r="CAN79" s="23"/>
      <c r="CAO79" s="23"/>
      <c r="CAP79" s="23"/>
      <c r="CAQ79" s="23"/>
      <c r="CAR79" s="23"/>
      <c r="CAS79" s="23"/>
      <c r="CAT79" s="23"/>
      <c r="CAU79" s="23"/>
      <c r="CAV79" s="23"/>
      <c r="CAW79" s="23"/>
      <c r="CAX79" s="23"/>
      <c r="CAY79" s="23"/>
      <c r="CAZ79" s="23"/>
      <c r="CBA79" s="23"/>
      <c r="CBB79" s="23"/>
      <c r="CBC79" s="23"/>
      <c r="CBD79" s="23"/>
      <c r="CBE79" s="23"/>
      <c r="CBF79" s="23"/>
      <c r="CBG79" s="23"/>
      <c r="CBH79" s="23"/>
      <c r="CBI79" s="23"/>
      <c r="CBJ79" s="23"/>
      <c r="CBK79" s="23"/>
      <c r="CBL79" s="23"/>
      <c r="CBM79" s="23"/>
      <c r="CBN79" s="23"/>
      <c r="CBO79" s="23"/>
      <c r="CBP79" s="23"/>
      <c r="CBQ79" s="23"/>
      <c r="CBR79" s="23"/>
      <c r="CBS79" s="23"/>
      <c r="CBT79" s="23"/>
      <c r="CBU79" s="23"/>
      <c r="CBV79" s="23"/>
      <c r="CBW79" s="23"/>
      <c r="CBX79" s="23"/>
      <c r="CBY79" s="23"/>
      <c r="CBZ79" s="23"/>
      <c r="CCA79" s="23"/>
      <c r="CCB79" s="23"/>
      <c r="CCC79" s="23"/>
      <c r="CCD79" s="23"/>
      <c r="CCE79" s="23"/>
      <c r="CCF79" s="23"/>
      <c r="CCG79" s="23"/>
      <c r="CCH79" s="23"/>
      <c r="CCI79" s="23"/>
      <c r="CCJ79" s="23"/>
      <c r="CCK79" s="23"/>
      <c r="CCL79" s="23"/>
      <c r="CCM79" s="23"/>
      <c r="CCN79" s="23"/>
      <c r="CCO79" s="23"/>
      <c r="CCP79" s="23"/>
      <c r="CCQ79" s="23"/>
      <c r="CCR79" s="23"/>
      <c r="CCS79" s="23"/>
      <c r="CCT79" s="23"/>
      <c r="CCU79" s="23"/>
      <c r="CCV79" s="23"/>
      <c r="CCW79" s="23"/>
      <c r="CCX79" s="23"/>
      <c r="CCY79" s="23"/>
      <c r="CCZ79" s="23"/>
      <c r="CDA79" s="23"/>
      <c r="CDB79" s="23"/>
      <c r="CDC79" s="23"/>
      <c r="CDD79" s="23"/>
      <c r="CDE79" s="23"/>
      <c r="CDF79" s="23"/>
      <c r="CDG79" s="23"/>
      <c r="CDH79" s="23"/>
      <c r="CDI79" s="23"/>
      <c r="CDJ79" s="23"/>
      <c r="CDK79" s="23"/>
      <c r="CDL79" s="23"/>
      <c r="CDM79" s="23"/>
      <c r="CDN79" s="23"/>
      <c r="CDO79" s="23"/>
      <c r="CDP79" s="23"/>
      <c r="CDQ79" s="23"/>
      <c r="CDR79" s="23"/>
      <c r="CDS79" s="23"/>
      <c r="CDT79" s="23"/>
      <c r="CDU79" s="23"/>
      <c r="CDV79" s="23"/>
      <c r="CDW79" s="23"/>
      <c r="CDX79" s="23"/>
      <c r="CDY79" s="23"/>
      <c r="CDZ79" s="23"/>
      <c r="CEA79" s="23"/>
      <c r="CEB79" s="23"/>
      <c r="CEC79" s="23"/>
      <c r="CED79" s="23"/>
      <c r="CEE79" s="23"/>
      <c r="CEF79" s="23"/>
      <c r="CEG79" s="23"/>
      <c r="CEH79" s="23"/>
      <c r="CEI79" s="23"/>
      <c r="CEJ79" s="23"/>
      <c r="CEK79" s="23"/>
      <c r="CEL79" s="23"/>
      <c r="CEM79" s="23"/>
      <c r="CEN79" s="23"/>
      <c r="CEO79" s="23"/>
      <c r="CEP79" s="23"/>
      <c r="CEQ79" s="23"/>
      <c r="CER79" s="23"/>
      <c r="CES79" s="23"/>
      <c r="CET79" s="23"/>
      <c r="CEU79" s="23"/>
      <c r="CEV79" s="23"/>
      <c r="CEW79" s="23"/>
      <c r="CEX79" s="23"/>
      <c r="CEY79" s="23"/>
      <c r="CEZ79" s="23"/>
      <c r="CFA79" s="23"/>
      <c r="CFB79" s="23"/>
      <c r="CFC79" s="23"/>
      <c r="CFD79" s="23"/>
      <c r="CFE79" s="23"/>
      <c r="CFF79" s="23"/>
      <c r="CFG79" s="23"/>
      <c r="CFH79" s="23"/>
      <c r="CFI79" s="23"/>
      <c r="CFJ79" s="23"/>
      <c r="CFK79" s="23"/>
      <c r="CFL79" s="23"/>
      <c r="CFM79" s="23"/>
      <c r="CFN79" s="23"/>
      <c r="CFO79" s="23"/>
      <c r="CFP79" s="23"/>
      <c r="CFQ79" s="23"/>
      <c r="CFR79" s="23"/>
      <c r="CFS79" s="23"/>
      <c r="CFT79" s="23"/>
      <c r="CFU79" s="23"/>
      <c r="CFV79" s="23"/>
      <c r="CFW79" s="23"/>
      <c r="CFX79" s="23"/>
      <c r="CFY79" s="23"/>
      <c r="CFZ79" s="23"/>
      <c r="CGA79" s="23"/>
      <c r="CGB79" s="23"/>
      <c r="CGC79" s="23"/>
      <c r="CGD79" s="23"/>
      <c r="CGE79" s="23"/>
      <c r="CGF79" s="23"/>
      <c r="CGG79" s="23"/>
      <c r="CGH79" s="23"/>
      <c r="CGI79" s="23"/>
      <c r="CGJ79" s="23"/>
      <c r="CGK79" s="23"/>
      <c r="CGL79" s="23"/>
      <c r="CGM79" s="23"/>
      <c r="CGN79" s="23"/>
      <c r="CGO79" s="23"/>
      <c r="CGP79" s="23"/>
      <c r="CGQ79" s="23"/>
      <c r="CGR79" s="23"/>
      <c r="CGS79" s="23"/>
      <c r="CGT79" s="23"/>
      <c r="CGU79" s="23"/>
      <c r="CGV79" s="23"/>
      <c r="CGW79" s="23"/>
      <c r="CGX79" s="23"/>
      <c r="CGY79" s="23"/>
      <c r="CGZ79" s="23"/>
      <c r="CHA79" s="23"/>
      <c r="CHB79" s="23"/>
      <c r="CHC79" s="23"/>
      <c r="CHD79" s="23"/>
      <c r="CHE79" s="23"/>
      <c r="CHF79" s="23"/>
      <c r="CHG79" s="23"/>
      <c r="CHH79" s="23"/>
      <c r="CHI79" s="23"/>
      <c r="CHJ79" s="23"/>
      <c r="CHK79" s="23"/>
      <c r="CHL79" s="23"/>
      <c r="CHM79" s="23"/>
      <c r="CHN79" s="23"/>
      <c r="CHO79" s="23"/>
      <c r="CHP79" s="23"/>
      <c r="CHQ79" s="23"/>
      <c r="CHR79" s="23"/>
      <c r="CHS79" s="23"/>
      <c r="CHT79" s="23"/>
      <c r="CHU79" s="23"/>
      <c r="CHV79" s="23"/>
      <c r="CHW79" s="23"/>
      <c r="CHX79" s="23"/>
      <c r="CHY79" s="23"/>
      <c r="CHZ79" s="23"/>
      <c r="CIA79" s="23"/>
      <c r="CIB79" s="23"/>
      <c r="CIC79" s="23"/>
      <c r="CID79" s="23"/>
      <c r="CIE79" s="23"/>
      <c r="CIF79" s="23"/>
      <c r="CIG79" s="23"/>
      <c r="CIH79" s="23"/>
      <c r="CII79" s="23"/>
      <c r="CIJ79" s="23"/>
      <c r="CIK79" s="23"/>
      <c r="CIL79" s="23"/>
      <c r="CIM79" s="23"/>
      <c r="CIN79" s="23"/>
      <c r="CIO79" s="23"/>
      <c r="CIP79" s="23"/>
      <c r="CIQ79" s="23"/>
      <c r="CIR79" s="23"/>
      <c r="CIS79" s="23"/>
      <c r="CIT79" s="23"/>
      <c r="CIU79" s="23"/>
      <c r="CIV79" s="23"/>
      <c r="CIW79" s="23"/>
      <c r="CIX79" s="23"/>
      <c r="CIY79" s="23"/>
      <c r="CIZ79" s="23"/>
      <c r="CJA79" s="23"/>
      <c r="CJB79" s="23"/>
      <c r="CJC79" s="23"/>
      <c r="CJD79" s="23"/>
      <c r="CJE79" s="23"/>
      <c r="CJF79" s="23"/>
      <c r="CJG79" s="23"/>
      <c r="CJH79" s="23"/>
      <c r="CJI79" s="23"/>
      <c r="CJJ79" s="23"/>
      <c r="CJK79" s="23"/>
      <c r="CJL79" s="23"/>
      <c r="CJM79" s="23"/>
      <c r="CJN79" s="23"/>
      <c r="CJO79" s="23"/>
      <c r="CJP79" s="23"/>
      <c r="CJQ79" s="23"/>
      <c r="CJR79" s="23"/>
      <c r="CJS79" s="23"/>
      <c r="CJT79" s="23"/>
      <c r="CJU79" s="23"/>
      <c r="CJV79" s="23"/>
      <c r="CJW79" s="23"/>
      <c r="CJX79" s="23"/>
      <c r="CJY79" s="23"/>
      <c r="CJZ79" s="23"/>
      <c r="CKA79" s="23"/>
      <c r="CKB79" s="23"/>
      <c r="CKC79" s="23"/>
      <c r="CKD79" s="23"/>
      <c r="CKE79" s="23"/>
      <c r="CKF79" s="23"/>
      <c r="CKG79" s="23"/>
      <c r="CKH79" s="23"/>
      <c r="CKI79" s="23"/>
      <c r="CKJ79" s="23"/>
      <c r="CKK79" s="23"/>
      <c r="CKL79" s="23"/>
      <c r="CKM79" s="23"/>
      <c r="CKN79" s="23"/>
      <c r="CKO79" s="23"/>
      <c r="CKP79" s="23"/>
      <c r="CKQ79" s="23"/>
      <c r="CKR79" s="23"/>
      <c r="CKS79" s="23"/>
      <c r="CKT79" s="23"/>
      <c r="CKU79" s="23"/>
      <c r="CKV79" s="23"/>
      <c r="CKW79" s="23"/>
      <c r="CKX79" s="23"/>
      <c r="CKY79" s="23"/>
      <c r="CKZ79" s="23"/>
      <c r="CLA79" s="23"/>
      <c r="CLB79" s="23"/>
      <c r="CLC79" s="23"/>
      <c r="CLD79" s="23"/>
      <c r="CLE79" s="23"/>
      <c r="CLF79" s="23"/>
      <c r="CLG79" s="23"/>
      <c r="CLH79" s="23"/>
      <c r="CLI79" s="23"/>
      <c r="CLJ79" s="23"/>
      <c r="CLK79" s="23"/>
      <c r="CLL79" s="23"/>
      <c r="CLM79" s="23"/>
      <c r="CLN79" s="23"/>
      <c r="CLO79" s="23"/>
      <c r="CLP79" s="23"/>
      <c r="CLQ79" s="23"/>
      <c r="CLR79" s="23"/>
      <c r="CLS79" s="23"/>
      <c r="CLT79" s="23"/>
      <c r="CLU79" s="23"/>
      <c r="CLV79" s="23"/>
      <c r="CLW79" s="23"/>
      <c r="CLX79" s="23"/>
      <c r="CLY79" s="23"/>
      <c r="CLZ79" s="23"/>
      <c r="CMA79" s="23"/>
      <c r="CMB79" s="23"/>
      <c r="CMC79" s="23"/>
      <c r="CMD79" s="23"/>
      <c r="CME79" s="23"/>
      <c r="CMF79" s="23"/>
      <c r="CMG79" s="23"/>
      <c r="CMH79" s="23"/>
      <c r="CMI79" s="23"/>
      <c r="CMJ79" s="23"/>
      <c r="CMK79" s="23"/>
      <c r="CML79" s="23"/>
      <c r="CMM79" s="23"/>
      <c r="CMN79" s="23"/>
      <c r="CMO79" s="23"/>
      <c r="CMP79" s="23"/>
      <c r="CMQ79" s="23"/>
      <c r="CMR79" s="23"/>
      <c r="CMS79" s="23"/>
      <c r="CMT79" s="23"/>
      <c r="CMU79" s="23"/>
      <c r="CMV79" s="23"/>
      <c r="CMW79" s="23"/>
      <c r="CMX79" s="23"/>
      <c r="CMY79" s="23"/>
      <c r="CMZ79" s="23"/>
      <c r="CNA79" s="23"/>
      <c r="CNB79" s="23"/>
      <c r="CNC79" s="23"/>
      <c r="CND79" s="23"/>
      <c r="CNE79" s="23"/>
      <c r="CNF79" s="23"/>
      <c r="CNG79" s="23"/>
      <c r="CNH79" s="23"/>
      <c r="CNI79" s="23"/>
      <c r="CNJ79" s="23"/>
      <c r="CNK79" s="23"/>
      <c r="CNL79" s="23"/>
      <c r="CNM79" s="23"/>
      <c r="CNN79" s="23"/>
      <c r="CNO79" s="23"/>
      <c r="CNP79" s="23"/>
      <c r="CNQ79" s="23"/>
      <c r="CNR79" s="23"/>
      <c r="CNS79" s="23"/>
      <c r="CNT79" s="23"/>
      <c r="CNU79" s="23"/>
      <c r="CNV79" s="23"/>
      <c r="CNW79" s="23"/>
      <c r="CNX79" s="23"/>
      <c r="CNY79" s="23"/>
      <c r="CNZ79" s="23"/>
      <c r="COA79" s="23"/>
      <c r="COB79" s="23"/>
      <c r="COC79" s="23"/>
      <c r="COD79" s="23"/>
      <c r="COE79" s="23"/>
      <c r="COF79" s="23"/>
      <c r="COG79" s="23"/>
      <c r="COH79" s="23"/>
      <c r="COI79" s="23"/>
      <c r="COJ79" s="23"/>
      <c r="COK79" s="23"/>
      <c r="COL79" s="23"/>
      <c r="COM79" s="23"/>
      <c r="CON79" s="23"/>
      <c r="COO79" s="23"/>
      <c r="COP79" s="23"/>
      <c r="COQ79" s="23"/>
      <c r="COR79" s="23"/>
      <c r="COS79" s="23"/>
      <c r="COT79" s="23"/>
      <c r="COU79" s="23"/>
      <c r="COV79" s="23"/>
      <c r="COW79" s="23"/>
      <c r="COX79" s="23"/>
      <c r="COY79" s="23"/>
      <c r="COZ79" s="23"/>
      <c r="CPA79" s="23"/>
      <c r="CPB79" s="23"/>
      <c r="CPC79" s="23"/>
      <c r="CPD79" s="23"/>
      <c r="CPE79" s="23"/>
      <c r="CPF79" s="23"/>
      <c r="CPG79" s="23"/>
      <c r="CPH79" s="23"/>
      <c r="CPI79" s="23"/>
      <c r="CPJ79" s="23"/>
      <c r="CPK79" s="23"/>
      <c r="CPL79" s="23"/>
      <c r="CPM79" s="23"/>
      <c r="CPN79" s="23"/>
      <c r="CPO79" s="23"/>
      <c r="CPP79" s="23"/>
      <c r="CPQ79" s="23"/>
      <c r="CPR79" s="23"/>
      <c r="CPS79" s="23"/>
      <c r="CPT79" s="23"/>
      <c r="CPU79" s="23"/>
      <c r="CPV79" s="23"/>
      <c r="CPW79" s="23"/>
      <c r="CPX79" s="23"/>
      <c r="CPY79" s="23"/>
      <c r="CPZ79" s="23"/>
      <c r="CQA79" s="23"/>
      <c r="CQB79" s="23"/>
      <c r="CQC79" s="23"/>
      <c r="CQD79" s="23"/>
      <c r="CQE79" s="23"/>
      <c r="CQF79" s="23"/>
      <c r="CQG79" s="23"/>
      <c r="CQH79" s="23"/>
      <c r="CQI79" s="23"/>
      <c r="CQJ79" s="23"/>
      <c r="CQK79" s="23"/>
      <c r="CQL79" s="23"/>
      <c r="CQM79" s="23"/>
      <c r="CQN79" s="23"/>
      <c r="CQO79" s="23"/>
      <c r="CQP79" s="23"/>
      <c r="CQQ79" s="23"/>
      <c r="CQR79" s="23"/>
      <c r="CQS79" s="23"/>
      <c r="CQT79" s="23"/>
      <c r="CQU79" s="23"/>
      <c r="CQV79" s="23"/>
      <c r="CQW79" s="23"/>
      <c r="CQX79" s="23"/>
      <c r="CQY79" s="23"/>
      <c r="CQZ79" s="23"/>
      <c r="CRA79" s="23"/>
      <c r="CRB79" s="23"/>
      <c r="CRC79" s="23"/>
      <c r="CRD79" s="23"/>
      <c r="CRE79" s="23"/>
      <c r="CRF79" s="23"/>
      <c r="CRG79" s="23"/>
      <c r="CRH79" s="23"/>
      <c r="CRI79" s="23"/>
      <c r="CRJ79" s="23"/>
      <c r="CRK79" s="23"/>
      <c r="CRL79" s="23"/>
      <c r="CRM79" s="23"/>
      <c r="CRN79" s="23"/>
      <c r="CRO79" s="23"/>
      <c r="CRP79" s="23"/>
      <c r="CRQ79" s="23"/>
      <c r="CRR79" s="23"/>
      <c r="CRS79" s="23"/>
      <c r="CRT79" s="23"/>
      <c r="CRU79" s="23"/>
      <c r="CRV79" s="23"/>
      <c r="CRW79" s="23"/>
      <c r="CRX79" s="23"/>
      <c r="CRY79" s="23"/>
      <c r="CRZ79" s="23"/>
      <c r="CSA79" s="23"/>
      <c r="CSB79" s="23"/>
      <c r="CSC79" s="23"/>
      <c r="CSD79" s="23"/>
      <c r="CSE79" s="23"/>
      <c r="CSF79" s="23"/>
      <c r="CSG79" s="23"/>
      <c r="CSH79" s="23"/>
      <c r="CSI79" s="23"/>
      <c r="CSJ79" s="23"/>
      <c r="CSK79" s="23"/>
      <c r="CSL79" s="23"/>
      <c r="CSM79" s="23"/>
      <c r="CSN79" s="23"/>
      <c r="CSO79" s="23"/>
      <c r="CSP79" s="23"/>
      <c r="CSQ79" s="23"/>
      <c r="CSR79" s="23"/>
      <c r="CSS79" s="23"/>
      <c r="CST79" s="23"/>
      <c r="CSU79" s="23"/>
      <c r="CSV79" s="23"/>
      <c r="CSW79" s="23"/>
      <c r="CSX79" s="23"/>
      <c r="CSY79" s="23"/>
      <c r="CSZ79" s="23"/>
      <c r="CTA79" s="23"/>
      <c r="CTB79" s="23"/>
      <c r="CTC79" s="23"/>
      <c r="CTD79" s="23"/>
      <c r="CTE79" s="23"/>
      <c r="CTF79" s="23"/>
      <c r="CTG79" s="23"/>
      <c r="CTH79" s="23"/>
      <c r="CTI79" s="23"/>
      <c r="CTJ79" s="23"/>
      <c r="CTK79" s="23"/>
      <c r="CTL79" s="23"/>
      <c r="CTM79" s="23"/>
      <c r="CTN79" s="23"/>
      <c r="CTO79" s="23"/>
      <c r="CTP79" s="23"/>
      <c r="CTQ79" s="23"/>
      <c r="CTR79" s="23"/>
      <c r="CTS79" s="23"/>
      <c r="CTT79" s="23"/>
      <c r="CTU79" s="23"/>
      <c r="CTV79" s="23"/>
      <c r="CTW79" s="23"/>
      <c r="CTX79" s="23"/>
      <c r="CTY79" s="23"/>
      <c r="CTZ79" s="23"/>
      <c r="CUA79" s="23"/>
      <c r="CUB79" s="23"/>
      <c r="CUC79" s="23"/>
      <c r="CUD79" s="23"/>
      <c r="CUE79" s="23"/>
      <c r="CUF79" s="23"/>
      <c r="CUG79" s="23"/>
      <c r="CUH79" s="23"/>
      <c r="CUI79" s="23"/>
      <c r="CUJ79" s="23"/>
      <c r="CUK79" s="23"/>
      <c r="CUL79" s="23"/>
      <c r="CUM79" s="23"/>
      <c r="CUN79" s="23"/>
      <c r="CUO79" s="23"/>
      <c r="CUP79" s="23"/>
      <c r="CUQ79" s="23"/>
      <c r="CUR79" s="23"/>
      <c r="CUS79" s="23"/>
      <c r="CUT79" s="23"/>
      <c r="CUU79" s="23"/>
      <c r="CUV79" s="23"/>
      <c r="CUW79" s="23"/>
      <c r="CUX79" s="23"/>
      <c r="CUY79" s="23"/>
      <c r="CUZ79" s="23"/>
      <c r="CVA79" s="23"/>
      <c r="CVB79" s="23"/>
      <c r="CVC79" s="23"/>
      <c r="CVD79" s="23"/>
      <c r="CVE79" s="23"/>
      <c r="CVF79" s="23"/>
      <c r="CVG79" s="23"/>
      <c r="CVH79" s="23"/>
      <c r="CVI79" s="23"/>
      <c r="CVJ79" s="23"/>
      <c r="CVK79" s="23"/>
      <c r="CVL79" s="23"/>
      <c r="CVM79" s="23"/>
      <c r="CVN79" s="23"/>
      <c r="CVO79" s="23"/>
      <c r="CVP79" s="23"/>
      <c r="CVQ79" s="23"/>
      <c r="CVR79" s="23"/>
      <c r="CVS79" s="23"/>
      <c r="CVT79" s="23"/>
      <c r="CVU79" s="23"/>
      <c r="CVV79" s="23"/>
      <c r="CVW79" s="23"/>
      <c r="CVX79" s="23"/>
      <c r="CVY79" s="23"/>
      <c r="CVZ79" s="23"/>
      <c r="CWA79" s="23"/>
      <c r="CWB79" s="23"/>
      <c r="CWC79" s="23"/>
      <c r="CWD79" s="23"/>
      <c r="CWE79" s="23"/>
      <c r="CWF79" s="23"/>
      <c r="CWG79" s="23"/>
      <c r="CWH79" s="23"/>
      <c r="CWI79" s="23"/>
      <c r="CWJ79" s="23"/>
      <c r="CWK79" s="23"/>
      <c r="CWL79" s="23"/>
      <c r="CWM79" s="23"/>
      <c r="CWN79" s="23"/>
      <c r="CWO79" s="23"/>
      <c r="CWP79" s="23"/>
      <c r="CWQ79" s="23"/>
      <c r="CWR79" s="23"/>
      <c r="CWS79" s="23"/>
      <c r="CWT79" s="23"/>
      <c r="CWU79" s="23"/>
      <c r="CWV79" s="23"/>
      <c r="CWW79" s="23"/>
      <c r="CWX79" s="23"/>
      <c r="CWY79" s="23"/>
      <c r="CWZ79" s="23"/>
      <c r="CXA79" s="23"/>
      <c r="CXB79" s="23"/>
      <c r="CXC79" s="23"/>
      <c r="CXD79" s="23"/>
      <c r="CXE79" s="23"/>
      <c r="CXF79" s="23"/>
      <c r="CXG79" s="23"/>
      <c r="CXH79" s="23"/>
      <c r="CXI79" s="23"/>
      <c r="CXJ79" s="23"/>
      <c r="CXK79" s="23"/>
      <c r="CXL79" s="23"/>
      <c r="CXM79" s="23"/>
      <c r="CXN79" s="23"/>
      <c r="CXO79" s="23"/>
      <c r="CXP79" s="23"/>
      <c r="CXQ79" s="23"/>
      <c r="CXR79" s="23"/>
      <c r="CXS79" s="23"/>
      <c r="CXT79" s="23"/>
      <c r="CXU79" s="23"/>
      <c r="CXV79" s="23"/>
      <c r="CXW79" s="23"/>
      <c r="CXX79" s="23"/>
      <c r="CXY79" s="23"/>
      <c r="CXZ79" s="23"/>
      <c r="CYA79" s="23"/>
      <c r="CYB79" s="23"/>
      <c r="CYC79" s="23"/>
      <c r="CYD79" s="23"/>
      <c r="CYE79" s="23"/>
      <c r="CYF79" s="23"/>
      <c r="CYG79" s="23"/>
      <c r="CYH79" s="23"/>
      <c r="CYI79" s="23"/>
      <c r="CYJ79" s="23"/>
      <c r="CYK79" s="23"/>
      <c r="CYL79" s="23"/>
      <c r="CYM79" s="23"/>
      <c r="CYN79" s="23"/>
      <c r="CYO79" s="23"/>
      <c r="CYP79" s="23"/>
      <c r="CYQ79" s="23"/>
      <c r="CYR79" s="23"/>
      <c r="CYS79" s="23"/>
      <c r="CYT79" s="23"/>
      <c r="CYU79" s="23"/>
      <c r="CYV79" s="23"/>
      <c r="CYW79" s="23"/>
      <c r="CYX79" s="23"/>
      <c r="CYY79" s="23"/>
      <c r="CYZ79" s="23"/>
      <c r="CZA79" s="23"/>
      <c r="CZB79" s="23"/>
      <c r="CZC79" s="23"/>
      <c r="CZD79" s="23"/>
      <c r="CZE79" s="23"/>
      <c r="CZF79" s="23"/>
      <c r="CZG79" s="23"/>
      <c r="CZH79" s="23"/>
      <c r="CZI79" s="23"/>
      <c r="CZJ79" s="23"/>
      <c r="CZK79" s="23"/>
      <c r="CZL79" s="23"/>
      <c r="CZM79" s="23"/>
      <c r="CZN79" s="23"/>
      <c r="CZO79" s="23"/>
      <c r="CZP79" s="23"/>
      <c r="CZQ79" s="23"/>
      <c r="CZR79" s="23"/>
      <c r="CZS79" s="23"/>
      <c r="CZT79" s="23"/>
      <c r="CZU79" s="23"/>
      <c r="CZV79" s="23"/>
      <c r="CZW79" s="23"/>
      <c r="CZX79" s="23"/>
      <c r="CZY79" s="23"/>
      <c r="CZZ79" s="23"/>
      <c r="DAA79" s="23"/>
      <c r="DAB79" s="23"/>
      <c r="DAC79" s="23"/>
      <c r="DAD79" s="23"/>
      <c r="DAE79" s="23"/>
      <c r="DAF79" s="23"/>
      <c r="DAG79" s="23"/>
      <c r="DAH79" s="23"/>
      <c r="DAI79" s="23"/>
      <c r="DAJ79" s="23"/>
      <c r="DAK79" s="23"/>
      <c r="DAL79" s="23"/>
      <c r="DAM79" s="23"/>
      <c r="DAN79" s="23"/>
      <c r="DAO79" s="23"/>
      <c r="DAP79" s="23"/>
      <c r="DAQ79" s="23"/>
      <c r="DAR79" s="23"/>
      <c r="DAS79" s="23"/>
      <c r="DAT79" s="23"/>
      <c r="DAU79" s="23"/>
      <c r="DAV79" s="23"/>
      <c r="DAW79" s="23"/>
      <c r="DAX79" s="23"/>
      <c r="DAY79" s="23"/>
      <c r="DAZ79" s="23"/>
      <c r="DBA79" s="23"/>
      <c r="DBB79" s="23"/>
      <c r="DBC79" s="23"/>
      <c r="DBD79" s="23"/>
      <c r="DBE79" s="23"/>
      <c r="DBF79" s="23"/>
      <c r="DBG79" s="23"/>
      <c r="DBH79" s="23"/>
      <c r="DBI79" s="23"/>
      <c r="DBJ79" s="23"/>
      <c r="DBK79" s="23"/>
      <c r="DBL79" s="23"/>
      <c r="DBM79" s="23"/>
      <c r="DBN79" s="23"/>
      <c r="DBO79" s="23"/>
      <c r="DBP79" s="23"/>
      <c r="DBQ79" s="23"/>
      <c r="DBR79" s="23"/>
      <c r="DBS79" s="23"/>
      <c r="DBT79" s="23"/>
      <c r="DBU79" s="23"/>
      <c r="DBV79" s="23"/>
      <c r="DBW79" s="23"/>
      <c r="DBX79" s="23"/>
      <c r="DBY79" s="23"/>
      <c r="DBZ79" s="23"/>
      <c r="DCA79" s="23"/>
      <c r="DCB79" s="23"/>
      <c r="DCC79" s="23"/>
      <c r="DCD79" s="23"/>
      <c r="DCE79" s="23"/>
      <c r="DCF79" s="23"/>
      <c r="DCG79" s="23"/>
      <c r="DCH79" s="23"/>
      <c r="DCI79" s="23"/>
      <c r="DCJ79" s="23"/>
      <c r="DCK79" s="23"/>
      <c r="DCL79" s="23"/>
      <c r="DCM79" s="23"/>
      <c r="DCN79" s="23"/>
      <c r="DCO79" s="23"/>
      <c r="DCP79" s="23"/>
      <c r="DCQ79" s="23"/>
      <c r="DCR79" s="23"/>
      <c r="DCS79" s="23"/>
      <c r="DCT79" s="23"/>
      <c r="DCU79" s="23"/>
      <c r="DCV79" s="23"/>
      <c r="DCW79" s="23"/>
      <c r="DCX79" s="23"/>
      <c r="DCY79" s="23"/>
      <c r="DCZ79" s="23"/>
      <c r="DDA79" s="23"/>
      <c r="DDB79" s="23"/>
      <c r="DDC79" s="23"/>
      <c r="DDD79" s="23"/>
      <c r="DDE79" s="23"/>
      <c r="DDF79" s="23"/>
      <c r="DDG79" s="23"/>
      <c r="DDH79" s="23"/>
      <c r="DDI79" s="23"/>
      <c r="DDJ79" s="23"/>
      <c r="DDK79" s="23"/>
      <c r="DDL79" s="23"/>
      <c r="DDM79" s="23"/>
      <c r="DDN79" s="23"/>
      <c r="DDO79" s="23"/>
      <c r="DDP79" s="23"/>
      <c r="DDQ79" s="23"/>
      <c r="DDR79" s="23"/>
      <c r="DDS79" s="23"/>
      <c r="DDT79" s="23"/>
      <c r="DDU79" s="23"/>
      <c r="DDV79" s="23"/>
      <c r="DDW79" s="23"/>
      <c r="DDX79" s="23"/>
      <c r="DDY79" s="23"/>
      <c r="DDZ79" s="23"/>
      <c r="DEA79" s="23"/>
      <c r="DEB79" s="23"/>
      <c r="DEC79" s="23"/>
      <c r="DED79" s="23"/>
      <c r="DEE79" s="23"/>
      <c r="DEF79" s="23"/>
      <c r="DEG79" s="23"/>
      <c r="DEH79" s="23"/>
      <c r="DEI79" s="23"/>
      <c r="DEJ79" s="23"/>
      <c r="DEK79" s="23"/>
      <c r="DEL79" s="23"/>
      <c r="DEM79" s="23"/>
      <c r="DEN79" s="23"/>
      <c r="DEO79" s="23"/>
      <c r="DEP79" s="23"/>
      <c r="DEQ79" s="23"/>
      <c r="DER79" s="23"/>
      <c r="DES79" s="23"/>
      <c r="DET79" s="23"/>
      <c r="DEU79" s="23"/>
      <c r="DEV79" s="23"/>
      <c r="DEW79" s="23"/>
      <c r="DEX79" s="23"/>
      <c r="DEY79" s="23"/>
      <c r="DEZ79" s="23"/>
      <c r="DFA79" s="23"/>
      <c r="DFB79" s="23"/>
      <c r="DFC79" s="23"/>
      <c r="DFD79" s="23"/>
      <c r="DFE79" s="23"/>
      <c r="DFF79" s="23"/>
      <c r="DFG79" s="23"/>
      <c r="DFH79" s="23"/>
      <c r="DFI79" s="23"/>
      <c r="DFJ79" s="23"/>
      <c r="DFK79" s="23"/>
      <c r="DFL79" s="23"/>
      <c r="DFM79" s="23"/>
      <c r="DFN79" s="23"/>
      <c r="DFO79" s="23"/>
      <c r="DFP79" s="23"/>
      <c r="DFQ79" s="23"/>
      <c r="DFR79" s="23"/>
      <c r="DFS79" s="23"/>
      <c r="DFT79" s="23"/>
      <c r="DFU79" s="23"/>
      <c r="DFV79" s="23"/>
      <c r="DFW79" s="23"/>
      <c r="DFX79" s="23"/>
      <c r="DFY79" s="23"/>
      <c r="DFZ79" s="23"/>
      <c r="DGA79" s="23"/>
      <c r="DGB79" s="23"/>
      <c r="DGC79" s="23"/>
      <c r="DGD79" s="23"/>
      <c r="DGE79" s="23"/>
      <c r="DGF79" s="23"/>
      <c r="DGG79" s="23"/>
      <c r="DGH79" s="23"/>
      <c r="DGI79" s="23"/>
      <c r="DGJ79" s="23"/>
      <c r="DGK79" s="23"/>
      <c r="DGL79" s="23"/>
      <c r="DGM79" s="23"/>
      <c r="DGN79" s="23"/>
      <c r="DGO79" s="23"/>
      <c r="DGP79" s="23"/>
      <c r="DGQ79" s="23"/>
      <c r="DGR79" s="23"/>
      <c r="DGS79" s="23"/>
      <c r="DGT79" s="23"/>
      <c r="DGU79" s="23"/>
      <c r="DGV79" s="23"/>
      <c r="DGW79" s="23"/>
      <c r="DGX79" s="23"/>
      <c r="DGY79" s="23"/>
      <c r="DGZ79" s="23"/>
      <c r="DHA79" s="23"/>
      <c r="DHB79" s="23"/>
      <c r="DHC79" s="23"/>
      <c r="DHD79" s="23"/>
      <c r="DHE79" s="23"/>
      <c r="DHF79" s="23"/>
      <c r="DHG79" s="23"/>
      <c r="DHH79" s="23"/>
      <c r="DHI79" s="23"/>
      <c r="DHJ79" s="23"/>
      <c r="DHK79" s="23"/>
      <c r="DHL79" s="23"/>
      <c r="DHM79" s="23"/>
      <c r="DHN79" s="23"/>
      <c r="DHO79" s="23"/>
      <c r="DHP79" s="23"/>
      <c r="DHQ79" s="23"/>
      <c r="DHR79" s="23"/>
      <c r="DHS79" s="23"/>
      <c r="DHT79" s="23"/>
      <c r="DHU79" s="23"/>
      <c r="DHV79" s="23"/>
      <c r="DHW79" s="23"/>
      <c r="DHX79" s="23"/>
      <c r="DHY79" s="23"/>
      <c r="DHZ79" s="23"/>
      <c r="DIA79" s="23"/>
      <c r="DIB79" s="23"/>
      <c r="DIC79" s="23"/>
      <c r="DID79" s="23"/>
      <c r="DIE79" s="23"/>
      <c r="DIF79" s="23"/>
      <c r="DIG79" s="23"/>
      <c r="DIH79" s="23"/>
      <c r="DII79" s="23"/>
      <c r="DIJ79" s="23"/>
      <c r="DIK79" s="23"/>
      <c r="DIL79" s="23"/>
      <c r="DIM79" s="23"/>
      <c r="DIN79" s="23"/>
      <c r="DIO79" s="23"/>
      <c r="DIP79" s="23"/>
      <c r="DIQ79" s="23"/>
      <c r="DIR79" s="23"/>
      <c r="DIS79" s="23"/>
      <c r="DIT79" s="23"/>
      <c r="DIU79" s="23"/>
      <c r="DIV79" s="23"/>
      <c r="DIW79" s="23"/>
      <c r="DIX79" s="23"/>
      <c r="DIY79" s="23"/>
      <c r="DIZ79" s="23"/>
      <c r="DJA79" s="23"/>
      <c r="DJB79" s="23"/>
      <c r="DJC79" s="23"/>
      <c r="DJD79" s="23"/>
      <c r="DJE79" s="23"/>
      <c r="DJF79" s="23"/>
      <c r="DJG79" s="23"/>
      <c r="DJH79" s="23"/>
      <c r="DJI79" s="23"/>
      <c r="DJJ79" s="23"/>
      <c r="DJK79" s="23"/>
      <c r="DJL79" s="23"/>
      <c r="DJM79" s="23"/>
      <c r="DJN79" s="23"/>
      <c r="DJO79" s="23"/>
      <c r="DJP79" s="23"/>
      <c r="DJQ79" s="23"/>
      <c r="DJR79" s="23"/>
      <c r="DJS79" s="23"/>
      <c r="DJT79" s="23"/>
      <c r="DJU79" s="23"/>
      <c r="DJV79" s="23"/>
      <c r="DJW79" s="23"/>
      <c r="DJX79" s="23"/>
      <c r="DJY79" s="23"/>
      <c r="DJZ79" s="23"/>
      <c r="DKA79" s="23"/>
      <c r="DKB79" s="23"/>
      <c r="DKC79" s="23"/>
      <c r="DKD79" s="23"/>
      <c r="DKE79" s="23"/>
      <c r="DKF79" s="23"/>
      <c r="DKG79" s="23"/>
      <c r="DKH79" s="23"/>
      <c r="DKI79" s="23"/>
      <c r="DKJ79" s="23"/>
      <c r="DKK79" s="23"/>
      <c r="DKL79" s="23"/>
      <c r="DKM79" s="23"/>
      <c r="DKN79" s="23"/>
      <c r="DKO79" s="23"/>
      <c r="DKP79" s="23"/>
      <c r="DKQ79" s="23"/>
      <c r="DKR79" s="23"/>
      <c r="DKS79" s="23"/>
      <c r="DKT79" s="23"/>
      <c r="DKU79" s="23"/>
      <c r="DKV79" s="23"/>
      <c r="DKW79" s="23"/>
      <c r="DKX79" s="23"/>
      <c r="DKY79" s="23"/>
      <c r="DKZ79" s="23"/>
      <c r="DLA79" s="23"/>
      <c r="DLB79" s="23"/>
      <c r="DLC79" s="23"/>
      <c r="DLD79" s="23"/>
      <c r="DLE79" s="23"/>
      <c r="DLF79" s="23"/>
      <c r="DLG79" s="23"/>
      <c r="DLH79" s="23"/>
      <c r="DLI79" s="23"/>
      <c r="DLJ79" s="23"/>
      <c r="DLK79" s="23"/>
      <c r="DLL79" s="23"/>
      <c r="DLM79" s="23"/>
      <c r="DLN79" s="23"/>
      <c r="DLO79" s="23"/>
      <c r="DLP79" s="23"/>
      <c r="DLQ79" s="23"/>
      <c r="DLR79" s="23"/>
      <c r="DLS79" s="23"/>
      <c r="DLT79" s="23"/>
      <c r="DLU79" s="23"/>
      <c r="DLV79" s="23"/>
      <c r="DLW79" s="23"/>
      <c r="DLX79" s="23"/>
      <c r="DLY79" s="23"/>
      <c r="DLZ79" s="23"/>
      <c r="DMA79" s="23"/>
      <c r="DMB79" s="23"/>
      <c r="DMC79" s="23"/>
      <c r="DMD79" s="23"/>
      <c r="DME79" s="23"/>
      <c r="DMF79" s="23"/>
      <c r="DMG79" s="23"/>
      <c r="DMH79" s="23"/>
      <c r="DMI79" s="23"/>
      <c r="DMJ79" s="23"/>
      <c r="DMK79" s="23"/>
      <c r="DML79" s="23"/>
      <c r="DMM79" s="23"/>
      <c r="DMN79" s="23"/>
      <c r="DMO79" s="23"/>
      <c r="DMP79" s="23"/>
      <c r="DMQ79" s="23"/>
      <c r="DMR79" s="23"/>
      <c r="DMS79" s="23"/>
      <c r="DMT79" s="23"/>
      <c r="DMU79" s="23"/>
      <c r="DMV79" s="23"/>
      <c r="DMW79" s="23"/>
      <c r="DMX79" s="23"/>
      <c r="DMY79" s="23"/>
      <c r="DMZ79" s="23"/>
      <c r="DNA79" s="23"/>
      <c r="DNB79" s="23"/>
      <c r="DNC79" s="23"/>
      <c r="DND79" s="23"/>
      <c r="DNE79" s="23"/>
      <c r="DNF79" s="23"/>
      <c r="DNG79" s="23"/>
      <c r="DNH79" s="23"/>
      <c r="DNI79" s="23"/>
      <c r="DNJ79" s="23"/>
      <c r="DNK79" s="23"/>
      <c r="DNL79" s="23"/>
      <c r="DNM79" s="23"/>
      <c r="DNN79" s="23"/>
      <c r="DNO79" s="23"/>
      <c r="DNP79" s="23"/>
      <c r="DNQ79" s="23"/>
      <c r="DNR79" s="23"/>
      <c r="DNS79" s="23"/>
      <c r="DNT79" s="23"/>
      <c r="DNU79" s="23"/>
      <c r="DNV79" s="23"/>
      <c r="DNW79" s="23"/>
      <c r="DNX79" s="23"/>
      <c r="DNY79" s="23"/>
      <c r="DNZ79" s="23"/>
      <c r="DOA79" s="23"/>
      <c r="DOB79" s="23"/>
      <c r="DOC79" s="23"/>
      <c r="DOD79" s="23"/>
      <c r="DOE79" s="23"/>
      <c r="DOF79" s="23"/>
      <c r="DOG79" s="23"/>
      <c r="DOH79" s="23"/>
      <c r="DOI79" s="23"/>
      <c r="DOJ79" s="23"/>
      <c r="DOK79" s="23"/>
      <c r="DOL79" s="23"/>
      <c r="DOM79" s="23"/>
      <c r="DON79" s="23"/>
      <c r="DOO79" s="23"/>
      <c r="DOP79" s="23"/>
      <c r="DOQ79" s="23"/>
      <c r="DOR79" s="23"/>
      <c r="DOS79" s="23"/>
      <c r="DOT79" s="23"/>
      <c r="DOU79" s="23"/>
      <c r="DOV79" s="23"/>
      <c r="DOW79" s="23"/>
      <c r="DOX79" s="23"/>
      <c r="DOY79" s="23"/>
      <c r="DOZ79" s="23"/>
      <c r="DPA79" s="23"/>
      <c r="DPB79" s="23"/>
      <c r="DPC79" s="23"/>
      <c r="DPD79" s="23"/>
      <c r="DPE79" s="23"/>
      <c r="DPF79" s="23"/>
      <c r="DPG79" s="23"/>
      <c r="DPH79" s="23"/>
      <c r="DPI79" s="23"/>
      <c r="DPJ79" s="23"/>
      <c r="DPK79" s="23"/>
      <c r="DPL79" s="23"/>
      <c r="DPM79" s="23"/>
      <c r="DPN79" s="23"/>
      <c r="DPO79" s="23"/>
      <c r="DPP79" s="23"/>
      <c r="DPQ79" s="23"/>
      <c r="DPR79" s="23"/>
      <c r="DPS79" s="23"/>
      <c r="DPT79" s="23"/>
      <c r="DPU79" s="23"/>
      <c r="DPV79" s="23"/>
      <c r="DPW79" s="23"/>
      <c r="DPX79" s="23"/>
      <c r="DPY79" s="23"/>
      <c r="DPZ79" s="23"/>
      <c r="DQA79" s="23"/>
      <c r="DQB79" s="23"/>
      <c r="DQC79" s="23"/>
      <c r="DQD79" s="23"/>
      <c r="DQE79" s="23"/>
      <c r="DQF79" s="23"/>
      <c r="DQG79" s="23"/>
      <c r="DQH79" s="23"/>
      <c r="DQI79" s="23"/>
      <c r="DQJ79" s="23"/>
      <c r="DQK79" s="23"/>
      <c r="DQL79" s="23"/>
      <c r="DQM79" s="23"/>
      <c r="DQN79" s="23"/>
      <c r="DQO79" s="23"/>
      <c r="DQP79" s="23"/>
      <c r="DQQ79" s="23"/>
      <c r="DQR79" s="23"/>
      <c r="DQS79" s="23"/>
      <c r="DQT79" s="23"/>
      <c r="DQU79" s="23"/>
      <c r="DQV79" s="23"/>
      <c r="DQW79" s="23"/>
      <c r="DQX79" s="23"/>
      <c r="DQY79" s="23"/>
      <c r="DQZ79" s="23"/>
      <c r="DRA79" s="23"/>
      <c r="DRB79" s="23"/>
      <c r="DRC79" s="23"/>
      <c r="DRD79" s="23"/>
      <c r="DRE79" s="23"/>
      <c r="DRF79" s="23"/>
      <c r="DRG79" s="23"/>
      <c r="DRH79" s="23"/>
      <c r="DRI79" s="23"/>
      <c r="DRJ79" s="23"/>
      <c r="DRK79" s="23"/>
      <c r="DRL79" s="23"/>
      <c r="DRM79" s="23"/>
      <c r="DRN79" s="23"/>
      <c r="DRO79" s="23"/>
      <c r="DRP79" s="23"/>
      <c r="DRQ79" s="23"/>
      <c r="DRR79" s="23"/>
      <c r="DRS79" s="23"/>
      <c r="DRT79" s="23"/>
      <c r="DRU79" s="23"/>
      <c r="DRV79" s="23"/>
      <c r="DRW79" s="23"/>
      <c r="DRX79" s="23"/>
      <c r="DRY79" s="23"/>
      <c r="DRZ79" s="23"/>
      <c r="DSA79" s="23"/>
      <c r="DSB79" s="23"/>
      <c r="DSC79" s="23"/>
      <c r="DSD79" s="23"/>
      <c r="DSE79" s="23"/>
      <c r="DSF79" s="23"/>
      <c r="DSG79" s="23"/>
      <c r="DSH79" s="23"/>
      <c r="DSI79" s="23"/>
      <c r="DSJ79" s="23"/>
      <c r="DSK79" s="23"/>
      <c r="DSL79" s="23"/>
      <c r="DSM79" s="23"/>
      <c r="DSN79" s="23"/>
      <c r="DSO79" s="23"/>
      <c r="DSP79" s="23"/>
      <c r="DSQ79" s="23"/>
      <c r="DSR79" s="23"/>
      <c r="DSS79" s="23"/>
      <c r="DST79" s="23"/>
      <c r="DSU79" s="23"/>
      <c r="DSV79" s="23"/>
      <c r="DSW79" s="23"/>
      <c r="DSX79" s="23"/>
      <c r="DSY79" s="23"/>
      <c r="DSZ79" s="23"/>
      <c r="DTA79" s="23"/>
      <c r="DTB79" s="23"/>
      <c r="DTC79" s="23"/>
      <c r="DTD79" s="23"/>
      <c r="DTE79" s="23"/>
      <c r="DTF79" s="23"/>
      <c r="DTG79" s="23"/>
      <c r="DTH79" s="23"/>
      <c r="DTI79" s="23"/>
      <c r="DTJ79" s="23"/>
      <c r="DTK79" s="23"/>
      <c r="DTL79" s="23"/>
      <c r="DTM79" s="23"/>
      <c r="DTN79" s="23"/>
      <c r="DTO79" s="23"/>
      <c r="DTP79" s="23"/>
      <c r="DTQ79" s="23"/>
      <c r="DTR79" s="23"/>
      <c r="DTS79" s="23"/>
      <c r="DTT79" s="23"/>
      <c r="DTU79" s="23"/>
      <c r="DTV79" s="23"/>
      <c r="DTW79" s="23"/>
      <c r="DTX79" s="23"/>
      <c r="DTY79" s="23"/>
      <c r="DTZ79" s="23"/>
      <c r="DUA79" s="23"/>
      <c r="DUB79" s="23"/>
      <c r="DUC79" s="23"/>
      <c r="DUD79" s="23"/>
      <c r="DUE79" s="23"/>
      <c r="DUF79" s="23"/>
      <c r="DUG79" s="23"/>
      <c r="DUH79" s="23"/>
      <c r="DUI79" s="23"/>
      <c r="DUJ79" s="23"/>
      <c r="DUK79" s="23"/>
      <c r="DUL79" s="23"/>
      <c r="DUM79" s="23"/>
      <c r="DUN79" s="23"/>
      <c r="DUO79" s="23"/>
      <c r="DUP79" s="23"/>
      <c r="DUQ79" s="23"/>
      <c r="DUR79" s="23"/>
      <c r="DUS79" s="23"/>
      <c r="DUT79" s="23"/>
      <c r="DUU79" s="23"/>
      <c r="DUV79" s="23"/>
      <c r="DUW79" s="23"/>
      <c r="DUX79" s="23"/>
      <c r="DUY79" s="23"/>
      <c r="DUZ79" s="23"/>
      <c r="DVA79" s="23"/>
      <c r="DVB79" s="23"/>
      <c r="DVC79" s="23"/>
      <c r="DVD79" s="23"/>
      <c r="DVE79" s="23"/>
      <c r="DVF79" s="23"/>
      <c r="DVG79" s="23"/>
      <c r="DVH79" s="23"/>
      <c r="DVI79" s="23"/>
      <c r="DVJ79" s="23"/>
      <c r="DVK79" s="23"/>
      <c r="DVL79" s="23"/>
      <c r="DVM79" s="23"/>
      <c r="DVN79" s="23"/>
      <c r="DVO79" s="23"/>
      <c r="DVP79" s="23"/>
      <c r="DVQ79" s="23"/>
      <c r="DVR79" s="23"/>
      <c r="DVS79" s="23"/>
      <c r="DVT79" s="23"/>
      <c r="DVU79" s="23"/>
      <c r="DVV79" s="23"/>
      <c r="DVW79" s="23"/>
      <c r="DVX79" s="23"/>
      <c r="DVY79" s="23"/>
      <c r="DVZ79" s="23"/>
      <c r="DWA79" s="23"/>
      <c r="DWB79" s="23"/>
      <c r="DWC79" s="23"/>
      <c r="DWD79" s="23"/>
      <c r="DWE79" s="23"/>
      <c r="DWF79" s="23"/>
      <c r="DWG79" s="23"/>
      <c r="DWH79" s="23"/>
      <c r="DWI79" s="23"/>
      <c r="DWJ79" s="23"/>
      <c r="DWK79" s="23"/>
      <c r="DWL79" s="23"/>
      <c r="DWM79" s="23"/>
      <c r="DWN79" s="23"/>
      <c r="DWO79" s="23"/>
      <c r="DWP79" s="23"/>
      <c r="DWQ79" s="23"/>
      <c r="DWR79" s="23"/>
      <c r="DWS79" s="23"/>
      <c r="DWT79" s="23"/>
      <c r="DWU79" s="23"/>
      <c r="DWV79" s="23"/>
      <c r="DWW79" s="23"/>
      <c r="DWX79" s="23"/>
      <c r="DWY79" s="23"/>
      <c r="DWZ79" s="23"/>
      <c r="DXA79" s="23"/>
      <c r="DXB79" s="23"/>
      <c r="DXC79" s="23"/>
      <c r="DXD79" s="23"/>
      <c r="DXE79" s="23"/>
      <c r="DXF79" s="23"/>
      <c r="DXG79" s="23"/>
      <c r="DXH79" s="23"/>
      <c r="DXI79" s="23"/>
      <c r="DXJ79" s="23"/>
      <c r="DXK79" s="23"/>
      <c r="DXL79" s="23"/>
      <c r="DXM79" s="23"/>
      <c r="DXN79" s="23"/>
      <c r="DXO79" s="23"/>
      <c r="DXP79" s="23"/>
      <c r="DXQ79" s="23"/>
      <c r="DXR79" s="23"/>
      <c r="DXS79" s="23"/>
      <c r="DXT79" s="23"/>
      <c r="DXU79" s="23"/>
      <c r="DXV79" s="23"/>
      <c r="DXW79" s="23"/>
      <c r="DXX79" s="23"/>
      <c r="DXY79" s="23"/>
      <c r="DXZ79" s="23"/>
      <c r="DYA79" s="23"/>
      <c r="DYB79" s="23"/>
      <c r="DYC79" s="23"/>
      <c r="DYD79" s="23"/>
      <c r="DYE79" s="23"/>
      <c r="DYF79" s="23"/>
      <c r="DYG79" s="23"/>
      <c r="DYH79" s="23"/>
      <c r="DYI79" s="23"/>
      <c r="DYJ79" s="23"/>
      <c r="DYK79" s="23"/>
      <c r="DYL79" s="23"/>
      <c r="DYM79" s="23"/>
      <c r="DYN79" s="23"/>
      <c r="DYO79" s="23"/>
      <c r="DYP79" s="23"/>
      <c r="DYQ79" s="23"/>
      <c r="DYR79" s="23"/>
      <c r="DYS79" s="23"/>
      <c r="DYT79" s="23"/>
      <c r="DYU79" s="23"/>
      <c r="DYV79" s="23"/>
      <c r="DYW79" s="23"/>
      <c r="DYX79" s="23"/>
      <c r="DYY79" s="23"/>
      <c r="DYZ79" s="23"/>
      <c r="DZA79" s="23"/>
      <c r="DZB79" s="23"/>
      <c r="DZC79" s="23"/>
      <c r="DZD79" s="23"/>
      <c r="DZE79" s="23"/>
      <c r="DZF79" s="23"/>
      <c r="DZG79" s="23"/>
      <c r="DZH79" s="23"/>
      <c r="DZI79" s="23"/>
      <c r="DZJ79" s="23"/>
      <c r="DZK79" s="23"/>
      <c r="DZL79" s="23"/>
      <c r="DZM79" s="23"/>
      <c r="DZN79" s="23"/>
      <c r="DZO79" s="23"/>
      <c r="DZP79" s="23"/>
      <c r="DZQ79" s="23"/>
      <c r="DZR79" s="23"/>
      <c r="DZS79" s="23"/>
      <c r="DZT79" s="23"/>
      <c r="DZU79" s="23"/>
      <c r="DZV79" s="23"/>
      <c r="DZW79" s="23"/>
      <c r="DZX79" s="23"/>
      <c r="DZY79" s="23"/>
      <c r="DZZ79" s="23"/>
      <c r="EAA79" s="23"/>
      <c r="EAB79" s="23"/>
      <c r="EAC79" s="23"/>
      <c r="EAD79" s="23"/>
      <c r="EAE79" s="23"/>
      <c r="EAF79" s="23"/>
      <c r="EAG79" s="23"/>
      <c r="EAH79" s="23"/>
      <c r="EAI79" s="23"/>
      <c r="EAJ79" s="23"/>
      <c r="EAK79" s="23"/>
      <c r="EAL79" s="23"/>
      <c r="EAM79" s="23"/>
      <c r="EAN79" s="23"/>
      <c r="EAO79" s="23"/>
      <c r="EAP79" s="23"/>
      <c r="EAQ79" s="23"/>
      <c r="EAR79" s="23"/>
      <c r="EAS79" s="23"/>
      <c r="EAT79" s="23"/>
      <c r="EAU79" s="23"/>
      <c r="EAV79" s="23"/>
      <c r="EAW79" s="23"/>
      <c r="EAX79" s="23"/>
      <c r="EAY79" s="23"/>
      <c r="EAZ79" s="23"/>
      <c r="EBA79" s="23"/>
      <c r="EBB79" s="23"/>
      <c r="EBC79" s="23"/>
      <c r="EBD79" s="23"/>
      <c r="EBE79" s="23"/>
      <c r="EBF79" s="23"/>
      <c r="EBG79" s="23"/>
      <c r="EBH79" s="23"/>
      <c r="EBI79" s="23"/>
      <c r="EBJ79" s="23"/>
      <c r="EBK79" s="23"/>
      <c r="EBL79" s="23"/>
      <c r="EBM79" s="23"/>
      <c r="EBN79" s="23"/>
      <c r="EBO79" s="23"/>
      <c r="EBP79" s="23"/>
      <c r="EBQ79" s="23"/>
      <c r="EBR79" s="23"/>
      <c r="EBS79" s="23"/>
      <c r="EBT79" s="23"/>
      <c r="EBU79" s="23"/>
      <c r="EBV79" s="23"/>
      <c r="EBW79" s="23"/>
      <c r="EBX79" s="23"/>
      <c r="EBY79" s="23"/>
      <c r="EBZ79" s="23"/>
      <c r="ECA79" s="23"/>
      <c r="ECB79" s="23"/>
      <c r="ECC79" s="23"/>
      <c r="ECD79" s="23"/>
      <c r="ECE79" s="23"/>
      <c r="ECF79" s="23"/>
      <c r="ECG79" s="23"/>
      <c r="ECH79" s="23"/>
      <c r="ECI79" s="23"/>
      <c r="ECJ79" s="23"/>
      <c r="ECK79" s="23"/>
      <c r="ECL79" s="23"/>
      <c r="ECM79" s="23"/>
      <c r="ECN79" s="23"/>
      <c r="ECO79" s="23"/>
      <c r="ECP79" s="23"/>
      <c r="ECQ79" s="23"/>
      <c r="ECR79" s="23"/>
      <c r="ECS79" s="23"/>
      <c r="ECT79" s="23"/>
      <c r="ECU79" s="23"/>
      <c r="ECV79" s="23"/>
      <c r="ECW79" s="23"/>
      <c r="ECX79" s="23"/>
      <c r="ECY79" s="23"/>
      <c r="ECZ79" s="23"/>
      <c r="EDA79" s="23"/>
      <c r="EDB79" s="23"/>
      <c r="EDC79" s="23"/>
      <c r="EDD79" s="23"/>
      <c r="EDE79" s="23"/>
      <c r="EDF79" s="23"/>
      <c r="EDG79" s="23"/>
      <c r="EDH79" s="23"/>
      <c r="EDI79" s="23"/>
      <c r="EDJ79" s="23"/>
      <c r="EDK79" s="23"/>
      <c r="EDL79" s="23"/>
      <c r="EDM79" s="23"/>
      <c r="EDN79" s="23"/>
      <c r="EDO79" s="23"/>
      <c r="EDP79" s="23"/>
      <c r="EDQ79" s="23"/>
      <c r="EDR79" s="23"/>
      <c r="EDS79" s="23"/>
      <c r="EDT79" s="23"/>
      <c r="EDU79" s="23"/>
      <c r="EDV79" s="23"/>
      <c r="EDW79" s="23"/>
      <c r="EDX79" s="23"/>
      <c r="EDY79" s="23"/>
      <c r="EDZ79" s="23"/>
      <c r="EEA79" s="23"/>
      <c r="EEB79" s="23"/>
      <c r="EEC79" s="23"/>
      <c r="EED79" s="23"/>
      <c r="EEE79" s="23"/>
      <c r="EEF79" s="23"/>
      <c r="EEG79" s="23"/>
      <c r="EEH79" s="23"/>
      <c r="EEI79" s="23"/>
      <c r="EEJ79" s="23"/>
      <c r="EEK79" s="23"/>
      <c r="EEL79" s="23"/>
      <c r="EEM79" s="23"/>
      <c r="EEN79" s="23"/>
      <c r="EEO79" s="23"/>
      <c r="EEP79" s="23"/>
      <c r="EEQ79" s="23"/>
      <c r="EER79" s="23"/>
      <c r="EES79" s="23"/>
      <c r="EET79" s="23"/>
      <c r="EEU79" s="23"/>
      <c r="EEV79" s="23"/>
      <c r="EEW79" s="23"/>
      <c r="EEX79" s="23"/>
      <c r="EEY79" s="23"/>
      <c r="EEZ79" s="23"/>
      <c r="EFA79" s="23"/>
      <c r="EFB79" s="23"/>
      <c r="EFC79" s="23"/>
      <c r="EFD79" s="23"/>
      <c r="EFE79" s="23"/>
      <c r="EFF79" s="23"/>
      <c r="EFG79" s="23"/>
      <c r="EFH79" s="23"/>
      <c r="EFI79" s="23"/>
      <c r="EFJ79" s="23"/>
      <c r="EFK79" s="23"/>
      <c r="EFL79" s="23"/>
      <c r="EFM79" s="23"/>
      <c r="EFN79" s="23"/>
      <c r="EFO79" s="23"/>
      <c r="EFP79" s="23"/>
      <c r="EFQ79" s="23"/>
      <c r="EFR79" s="23"/>
      <c r="EFS79" s="23"/>
      <c r="EFT79" s="23"/>
      <c r="EFU79" s="23"/>
      <c r="EFV79" s="23"/>
      <c r="EFW79" s="23"/>
      <c r="EFX79" s="23"/>
      <c r="EFY79" s="23"/>
      <c r="EFZ79" s="23"/>
      <c r="EGA79" s="23"/>
      <c r="EGB79" s="23"/>
      <c r="EGC79" s="23"/>
      <c r="EGD79" s="23"/>
      <c r="EGE79" s="23"/>
      <c r="EGF79" s="23"/>
      <c r="EGG79" s="23"/>
      <c r="EGH79" s="23"/>
      <c r="EGI79" s="23"/>
      <c r="EGJ79" s="23"/>
      <c r="EGK79" s="23"/>
      <c r="EGL79" s="23"/>
      <c r="EGM79" s="23"/>
      <c r="EGN79" s="23"/>
      <c r="EGO79" s="23"/>
      <c r="EGP79" s="23"/>
      <c r="EGQ79" s="23"/>
      <c r="EGR79" s="23"/>
      <c r="EGS79" s="23"/>
      <c r="EGT79" s="23"/>
      <c r="EGU79" s="23"/>
      <c r="EGV79" s="23"/>
      <c r="EGW79" s="23"/>
      <c r="EGX79" s="23"/>
      <c r="EGY79" s="23"/>
      <c r="EGZ79" s="23"/>
      <c r="EHA79" s="23"/>
      <c r="EHB79" s="23"/>
      <c r="EHC79" s="23"/>
      <c r="EHD79" s="23"/>
      <c r="EHE79" s="23"/>
      <c r="EHF79" s="23"/>
      <c r="EHG79" s="23"/>
      <c r="EHH79" s="23"/>
      <c r="EHI79" s="23"/>
      <c r="EHJ79" s="23"/>
      <c r="EHK79" s="23"/>
      <c r="EHL79" s="23"/>
      <c r="EHM79" s="23"/>
      <c r="EHN79" s="23"/>
      <c r="EHO79" s="23"/>
      <c r="EHP79" s="23"/>
      <c r="EHQ79" s="23"/>
      <c r="EHR79" s="23"/>
      <c r="EHS79" s="23"/>
      <c r="EHT79" s="23"/>
      <c r="EHU79" s="23"/>
      <c r="EHV79" s="23"/>
      <c r="EHW79" s="23"/>
      <c r="EHX79" s="23"/>
      <c r="EHY79" s="23"/>
      <c r="EHZ79" s="23"/>
      <c r="EIA79" s="23"/>
      <c r="EIB79" s="23"/>
      <c r="EIC79" s="23"/>
      <c r="EID79" s="23"/>
      <c r="EIE79" s="23"/>
      <c r="EIF79" s="23"/>
      <c r="EIG79" s="23"/>
      <c r="EIH79" s="23"/>
      <c r="EII79" s="23"/>
      <c r="EIJ79" s="23"/>
      <c r="EIK79" s="23"/>
      <c r="EIL79" s="23"/>
      <c r="EIM79" s="23"/>
      <c r="EIN79" s="23"/>
      <c r="EIO79" s="23"/>
      <c r="EIP79" s="23"/>
      <c r="EIQ79" s="23"/>
      <c r="EIR79" s="23"/>
      <c r="EIS79" s="23"/>
      <c r="EIT79" s="23"/>
      <c r="EIU79" s="23"/>
      <c r="EIV79" s="23"/>
      <c r="EIW79" s="23"/>
      <c r="EIX79" s="23"/>
      <c r="EIY79" s="23"/>
      <c r="EIZ79" s="23"/>
      <c r="EJA79" s="23"/>
      <c r="EJB79" s="23"/>
      <c r="EJC79" s="23"/>
      <c r="EJD79" s="23"/>
      <c r="EJE79" s="23"/>
      <c r="EJF79" s="23"/>
      <c r="EJG79" s="23"/>
      <c r="EJH79" s="23"/>
      <c r="EJI79" s="23"/>
      <c r="EJJ79" s="23"/>
      <c r="EJK79" s="23"/>
      <c r="EJL79" s="23"/>
      <c r="EJM79" s="23"/>
      <c r="EJN79" s="23"/>
      <c r="EJO79" s="23"/>
      <c r="EJP79" s="23"/>
      <c r="EJQ79" s="23"/>
      <c r="EJR79" s="23"/>
      <c r="EJS79" s="23"/>
      <c r="EJT79" s="23"/>
      <c r="EJU79" s="23"/>
      <c r="EJV79" s="23"/>
      <c r="EJW79" s="23"/>
      <c r="EJX79" s="23"/>
      <c r="EJY79" s="23"/>
      <c r="EJZ79" s="23"/>
      <c r="EKA79" s="23"/>
      <c r="EKB79" s="23"/>
      <c r="EKC79" s="23"/>
      <c r="EKD79" s="23"/>
      <c r="EKE79" s="23"/>
      <c r="EKF79" s="23"/>
      <c r="EKG79" s="23"/>
      <c r="EKH79" s="23"/>
      <c r="EKI79" s="23"/>
      <c r="EKJ79" s="23"/>
      <c r="EKK79" s="23"/>
      <c r="EKL79" s="23"/>
      <c r="EKM79" s="23"/>
      <c r="EKN79" s="23"/>
      <c r="EKO79" s="23"/>
      <c r="EKP79" s="23"/>
      <c r="EKQ79" s="23"/>
      <c r="EKR79" s="23"/>
      <c r="EKS79" s="23"/>
      <c r="EKT79" s="23"/>
      <c r="EKU79" s="23"/>
      <c r="EKV79" s="23"/>
      <c r="EKW79" s="23"/>
      <c r="EKX79" s="23"/>
      <c r="EKY79" s="23"/>
      <c r="EKZ79" s="23"/>
      <c r="ELA79" s="23"/>
      <c r="ELB79" s="23"/>
      <c r="ELC79" s="23"/>
      <c r="ELD79" s="23"/>
      <c r="ELE79" s="23"/>
      <c r="ELF79" s="23"/>
      <c r="ELG79" s="23"/>
      <c r="ELH79" s="23"/>
      <c r="ELI79" s="23"/>
      <c r="ELJ79" s="23"/>
      <c r="ELK79" s="23"/>
      <c r="ELL79" s="23"/>
      <c r="ELM79" s="23"/>
      <c r="ELN79" s="23"/>
      <c r="ELO79" s="23"/>
      <c r="ELP79" s="23"/>
      <c r="ELQ79" s="23"/>
      <c r="ELR79" s="23"/>
      <c r="ELS79" s="23"/>
      <c r="ELT79" s="23"/>
      <c r="ELU79" s="23"/>
      <c r="ELV79" s="23"/>
      <c r="ELW79" s="23"/>
      <c r="ELX79" s="23"/>
      <c r="ELY79" s="23"/>
      <c r="ELZ79" s="23"/>
      <c r="EMA79" s="23"/>
      <c r="EMB79" s="23"/>
      <c r="EMC79" s="23"/>
      <c r="EMD79" s="23"/>
      <c r="EME79" s="23"/>
      <c r="EMF79" s="23"/>
      <c r="EMG79" s="23"/>
      <c r="EMH79" s="23"/>
      <c r="EMI79" s="23"/>
      <c r="EMJ79" s="23"/>
      <c r="EMK79" s="23"/>
      <c r="EML79" s="23"/>
      <c r="EMM79" s="23"/>
      <c r="EMN79" s="23"/>
      <c r="EMO79" s="23"/>
      <c r="EMP79" s="23"/>
      <c r="EMQ79" s="23"/>
      <c r="EMR79" s="23"/>
      <c r="EMS79" s="23"/>
      <c r="EMT79" s="23"/>
      <c r="EMU79" s="23"/>
      <c r="EMV79" s="23"/>
      <c r="EMW79" s="23"/>
      <c r="EMX79" s="23"/>
      <c r="EMY79" s="23"/>
      <c r="EMZ79" s="23"/>
      <c r="ENA79" s="23"/>
      <c r="ENB79" s="23"/>
      <c r="ENC79" s="23"/>
      <c r="END79" s="23"/>
      <c r="ENE79" s="23"/>
      <c r="ENF79" s="23"/>
      <c r="ENG79" s="23"/>
      <c r="ENH79" s="23"/>
      <c r="ENI79" s="23"/>
      <c r="ENJ79" s="23"/>
      <c r="ENK79" s="23"/>
      <c r="ENL79" s="23"/>
      <c r="ENM79" s="23"/>
      <c r="ENN79" s="23"/>
      <c r="ENO79" s="23"/>
      <c r="ENP79" s="23"/>
      <c r="ENQ79" s="23"/>
      <c r="ENR79" s="23"/>
      <c r="ENS79" s="23"/>
      <c r="ENT79" s="23"/>
      <c r="ENU79" s="23"/>
      <c r="ENV79" s="23"/>
      <c r="ENW79" s="23"/>
      <c r="ENX79" s="23"/>
      <c r="ENY79" s="23"/>
      <c r="ENZ79" s="23"/>
      <c r="EOA79" s="23"/>
      <c r="EOB79" s="23"/>
      <c r="EOC79" s="23"/>
      <c r="EOD79" s="23"/>
      <c r="EOE79" s="23"/>
      <c r="EOF79" s="23"/>
      <c r="EOG79" s="23"/>
      <c r="EOH79" s="23"/>
      <c r="EOI79" s="23"/>
      <c r="EOJ79" s="23"/>
      <c r="EOK79" s="23"/>
      <c r="EOL79" s="23"/>
      <c r="EOM79" s="23"/>
      <c r="EON79" s="23"/>
      <c r="EOO79" s="23"/>
      <c r="EOP79" s="23"/>
      <c r="EOQ79" s="23"/>
      <c r="EOR79" s="23"/>
      <c r="EOS79" s="23"/>
      <c r="EOT79" s="23"/>
      <c r="EOU79" s="23"/>
      <c r="EOV79" s="23"/>
      <c r="EOW79" s="23"/>
      <c r="EOX79" s="23"/>
      <c r="EOY79" s="23"/>
      <c r="EOZ79" s="23"/>
      <c r="EPA79" s="23"/>
      <c r="EPB79" s="23"/>
      <c r="EPC79" s="23"/>
      <c r="EPD79" s="23"/>
      <c r="EPE79" s="23"/>
      <c r="EPF79" s="23"/>
      <c r="EPG79" s="23"/>
      <c r="EPH79" s="23"/>
      <c r="EPI79" s="23"/>
      <c r="EPJ79" s="23"/>
      <c r="EPK79" s="23"/>
      <c r="EPL79" s="23"/>
      <c r="EPM79" s="23"/>
      <c r="EPN79" s="23"/>
      <c r="EPO79" s="23"/>
      <c r="EPP79" s="23"/>
      <c r="EPQ79" s="23"/>
      <c r="EPR79" s="23"/>
      <c r="EPS79" s="23"/>
      <c r="EPT79" s="23"/>
      <c r="EPU79" s="23"/>
      <c r="EPV79" s="23"/>
      <c r="EPW79" s="23"/>
      <c r="EPX79" s="23"/>
      <c r="EPY79" s="23"/>
      <c r="EPZ79" s="23"/>
      <c r="EQA79" s="23"/>
      <c r="EQB79" s="23"/>
      <c r="EQC79" s="23"/>
      <c r="EQD79" s="23"/>
      <c r="EQE79" s="23"/>
      <c r="EQF79" s="23"/>
      <c r="EQG79" s="23"/>
      <c r="EQH79" s="23"/>
      <c r="EQI79" s="23"/>
      <c r="EQJ79" s="23"/>
      <c r="EQK79" s="23"/>
      <c r="EQL79" s="23"/>
      <c r="EQM79" s="23"/>
      <c r="EQN79" s="23"/>
      <c r="EQO79" s="23"/>
      <c r="EQP79" s="23"/>
      <c r="EQQ79" s="23"/>
      <c r="EQR79" s="23"/>
      <c r="EQS79" s="23"/>
      <c r="EQT79" s="23"/>
      <c r="EQU79" s="23"/>
      <c r="EQV79" s="23"/>
      <c r="EQW79" s="23"/>
      <c r="EQX79" s="23"/>
      <c r="EQY79" s="23"/>
      <c r="EQZ79" s="23"/>
      <c r="ERA79" s="23"/>
      <c r="ERB79" s="23"/>
      <c r="ERC79" s="23"/>
      <c r="ERD79" s="23"/>
      <c r="ERE79" s="23"/>
      <c r="ERF79" s="23"/>
      <c r="ERG79" s="23"/>
      <c r="ERH79" s="23"/>
      <c r="ERI79" s="23"/>
      <c r="ERJ79" s="23"/>
      <c r="ERK79" s="23"/>
      <c r="ERL79" s="23"/>
      <c r="ERM79" s="23"/>
      <c r="ERN79" s="23"/>
      <c r="ERO79" s="23"/>
      <c r="ERP79" s="23"/>
      <c r="ERQ79" s="23"/>
      <c r="ERR79" s="23"/>
      <c r="ERS79" s="23"/>
      <c r="ERT79" s="23"/>
      <c r="ERU79" s="23"/>
      <c r="ERV79" s="23"/>
      <c r="ERW79" s="23"/>
      <c r="ERX79" s="23"/>
      <c r="ERY79" s="23"/>
      <c r="ERZ79" s="23"/>
      <c r="ESA79" s="23"/>
      <c r="ESB79" s="23"/>
      <c r="ESC79" s="23"/>
      <c r="ESD79" s="23"/>
      <c r="ESE79" s="23"/>
      <c r="ESF79" s="23"/>
      <c r="ESG79" s="23"/>
      <c r="ESH79" s="23"/>
      <c r="ESI79" s="23"/>
      <c r="ESJ79" s="23"/>
      <c r="ESK79" s="23"/>
      <c r="ESL79" s="23"/>
      <c r="ESM79" s="23"/>
      <c r="ESN79" s="23"/>
      <c r="ESO79" s="23"/>
      <c r="ESP79" s="23"/>
      <c r="ESQ79" s="23"/>
      <c r="ESR79" s="23"/>
      <c r="ESS79" s="23"/>
      <c r="EST79" s="23"/>
      <c r="ESU79" s="23"/>
      <c r="ESV79" s="23"/>
      <c r="ESW79" s="23"/>
      <c r="ESX79" s="23"/>
      <c r="ESY79" s="23"/>
      <c r="ESZ79" s="23"/>
      <c r="ETA79" s="23"/>
      <c r="ETB79" s="23"/>
      <c r="ETC79" s="23"/>
      <c r="ETD79" s="23"/>
      <c r="ETE79" s="23"/>
      <c r="ETF79" s="23"/>
      <c r="ETG79" s="23"/>
      <c r="ETH79" s="23"/>
      <c r="ETI79" s="23"/>
      <c r="ETJ79" s="23"/>
      <c r="ETK79" s="23"/>
      <c r="ETL79" s="23"/>
      <c r="ETM79" s="23"/>
      <c r="ETN79" s="23"/>
      <c r="ETO79" s="23"/>
      <c r="ETP79" s="23"/>
      <c r="ETQ79" s="23"/>
      <c r="ETR79" s="23"/>
      <c r="ETS79" s="23"/>
      <c r="ETT79" s="23"/>
      <c r="ETU79" s="23"/>
      <c r="ETV79" s="23"/>
      <c r="ETW79" s="23"/>
      <c r="ETX79" s="23"/>
      <c r="ETY79" s="23"/>
      <c r="ETZ79" s="23"/>
      <c r="EUA79" s="23"/>
      <c r="EUB79" s="23"/>
      <c r="EUC79" s="23"/>
      <c r="EUD79" s="23"/>
      <c r="EUE79" s="23"/>
      <c r="EUF79" s="23"/>
      <c r="EUG79" s="23"/>
      <c r="EUH79" s="23"/>
      <c r="EUI79" s="23"/>
      <c r="EUJ79" s="23"/>
      <c r="EUK79" s="23"/>
      <c r="EUL79" s="23"/>
      <c r="EUM79" s="23"/>
      <c r="EUN79" s="23"/>
      <c r="EUO79" s="23"/>
      <c r="EUP79" s="23"/>
      <c r="EUQ79" s="23"/>
      <c r="EUR79" s="23"/>
      <c r="EUS79" s="23"/>
      <c r="EUT79" s="23"/>
      <c r="EUU79" s="23"/>
      <c r="EUV79" s="23"/>
      <c r="EUW79" s="23"/>
      <c r="EUX79" s="23"/>
      <c r="EUY79" s="23"/>
      <c r="EUZ79" s="23"/>
      <c r="EVA79" s="23"/>
      <c r="EVB79" s="23"/>
      <c r="EVC79" s="23"/>
      <c r="EVD79" s="23"/>
      <c r="EVE79" s="23"/>
      <c r="EVF79" s="23"/>
      <c r="EVG79" s="23"/>
      <c r="EVH79" s="23"/>
      <c r="EVI79" s="23"/>
      <c r="EVJ79" s="23"/>
      <c r="EVK79" s="23"/>
      <c r="EVL79" s="23"/>
      <c r="EVM79" s="23"/>
      <c r="EVN79" s="23"/>
      <c r="EVO79" s="23"/>
      <c r="EVP79" s="23"/>
      <c r="EVQ79" s="23"/>
      <c r="EVR79" s="23"/>
      <c r="EVS79" s="23"/>
      <c r="EVT79" s="23"/>
      <c r="EVU79" s="23"/>
      <c r="EVV79" s="23"/>
      <c r="EVW79" s="23"/>
      <c r="EVX79" s="23"/>
      <c r="EVY79" s="23"/>
      <c r="EVZ79" s="23"/>
      <c r="EWA79" s="23"/>
      <c r="EWB79" s="23"/>
      <c r="EWC79" s="23"/>
      <c r="EWD79" s="23"/>
      <c r="EWE79" s="23"/>
      <c r="EWF79" s="23"/>
      <c r="EWG79" s="23"/>
      <c r="EWH79" s="23"/>
      <c r="EWI79" s="23"/>
      <c r="EWJ79" s="23"/>
      <c r="EWK79" s="23"/>
      <c r="EWL79" s="23"/>
      <c r="EWM79" s="23"/>
      <c r="EWN79" s="23"/>
      <c r="EWO79" s="23"/>
      <c r="EWP79" s="23"/>
      <c r="EWQ79" s="23"/>
      <c r="EWR79" s="23"/>
      <c r="EWS79" s="23"/>
      <c r="EWT79" s="23"/>
      <c r="EWU79" s="23"/>
      <c r="EWV79" s="23"/>
      <c r="EWW79" s="23"/>
      <c r="EWX79" s="23"/>
      <c r="EWY79" s="23"/>
      <c r="EWZ79" s="23"/>
      <c r="EXA79" s="23"/>
      <c r="EXB79" s="23"/>
      <c r="EXC79" s="23"/>
      <c r="EXD79" s="23"/>
      <c r="EXE79" s="23"/>
      <c r="EXF79" s="23"/>
      <c r="EXG79" s="23"/>
      <c r="EXH79" s="23"/>
      <c r="EXI79" s="23"/>
      <c r="EXJ79" s="23"/>
      <c r="EXK79" s="23"/>
      <c r="EXL79" s="23"/>
      <c r="EXM79" s="23"/>
      <c r="EXN79" s="23"/>
      <c r="EXO79" s="23"/>
      <c r="EXP79" s="23"/>
      <c r="EXQ79" s="23"/>
      <c r="EXR79" s="23"/>
      <c r="EXS79" s="23"/>
      <c r="EXT79" s="23"/>
      <c r="EXU79" s="23"/>
      <c r="EXV79" s="23"/>
      <c r="EXW79" s="23"/>
      <c r="EXX79" s="23"/>
      <c r="EXY79" s="23"/>
      <c r="EXZ79" s="23"/>
      <c r="EYA79" s="23"/>
      <c r="EYB79" s="23"/>
      <c r="EYC79" s="23"/>
      <c r="EYD79" s="23"/>
      <c r="EYE79" s="23"/>
      <c r="EYF79" s="23"/>
      <c r="EYG79" s="23"/>
      <c r="EYH79" s="23"/>
      <c r="EYI79" s="23"/>
      <c r="EYJ79" s="23"/>
      <c r="EYK79" s="23"/>
      <c r="EYL79" s="23"/>
      <c r="EYM79" s="23"/>
      <c r="EYN79" s="23"/>
      <c r="EYO79" s="23"/>
      <c r="EYP79" s="23"/>
      <c r="EYQ79" s="23"/>
      <c r="EYR79" s="23"/>
      <c r="EYS79" s="23"/>
      <c r="EYT79" s="23"/>
      <c r="EYU79" s="23"/>
      <c r="EYV79" s="23"/>
      <c r="EYW79" s="23"/>
      <c r="EYX79" s="23"/>
      <c r="EYY79" s="23"/>
      <c r="EYZ79" s="23"/>
      <c r="EZA79" s="23"/>
      <c r="EZB79" s="23"/>
      <c r="EZC79" s="23"/>
      <c r="EZD79" s="23"/>
      <c r="EZE79" s="23"/>
      <c r="EZF79" s="23"/>
      <c r="EZG79" s="23"/>
      <c r="EZH79" s="23"/>
      <c r="EZI79" s="23"/>
      <c r="EZJ79" s="23"/>
      <c r="EZK79" s="23"/>
      <c r="EZL79" s="23"/>
      <c r="EZM79" s="23"/>
      <c r="EZN79" s="23"/>
      <c r="EZO79" s="23"/>
      <c r="EZP79" s="23"/>
      <c r="EZQ79" s="23"/>
      <c r="EZR79" s="23"/>
      <c r="EZS79" s="23"/>
      <c r="EZT79" s="23"/>
      <c r="EZU79" s="23"/>
      <c r="EZV79" s="23"/>
      <c r="EZW79" s="23"/>
      <c r="EZX79" s="23"/>
      <c r="EZY79" s="23"/>
      <c r="EZZ79" s="23"/>
      <c r="FAA79" s="23"/>
      <c r="FAB79" s="23"/>
      <c r="FAC79" s="23"/>
      <c r="FAD79" s="23"/>
      <c r="FAE79" s="23"/>
      <c r="FAF79" s="23"/>
      <c r="FAG79" s="23"/>
      <c r="FAH79" s="23"/>
      <c r="FAI79" s="23"/>
      <c r="FAJ79" s="23"/>
      <c r="FAK79" s="23"/>
      <c r="FAL79" s="23"/>
      <c r="FAM79" s="23"/>
      <c r="FAN79" s="23"/>
      <c r="FAO79" s="23"/>
      <c r="FAP79" s="23"/>
      <c r="FAQ79" s="23"/>
      <c r="FAR79" s="23"/>
      <c r="FAS79" s="23"/>
      <c r="FAT79" s="23"/>
      <c r="FAU79" s="23"/>
      <c r="FAV79" s="23"/>
      <c r="FAW79" s="23"/>
      <c r="FAX79" s="23"/>
      <c r="FAY79" s="23"/>
      <c r="FAZ79" s="23"/>
      <c r="FBA79" s="23"/>
      <c r="FBB79" s="23"/>
      <c r="FBC79" s="23"/>
      <c r="FBD79" s="23"/>
      <c r="FBE79" s="23"/>
      <c r="FBF79" s="23"/>
      <c r="FBG79" s="23"/>
      <c r="FBH79" s="23"/>
      <c r="FBI79" s="23"/>
      <c r="FBJ79" s="23"/>
      <c r="FBK79" s="23"/>
      <c r="FBL79" s="23"/>
      <c r="FBM79" s="23"/>
      <c r="FBN79" s="23"/>
      <c r="FBO79" s="23"/>
      <c r="FBP79" s="23"/>
      <c r="FBQ79" s="23"/>
      <c r="FBR79" s="23"/>
      <c r="FBS79" s="23"/>
      <c r="FBT79" s="23"/>
      <c r="FBU79" s="23"/>
      <c r="FBV79" s="23"/>
      <c r="FBW79" s="23"/>
      <c r="FBX79" s="23"/>
      <c r="FBY79" s="23"/>
      <c r="FBZ79" s="23"/>
      <c r="FCA79" s="23"/>
      <c r="FCB79" s="23"/>
      <c r="FCC79" s="23"/>
      <c r="FCD79" s="23"/>
      <c r="FCE79" s="23"/>
      <c r="FCF79" s="23"/>
      <c r="FCG79" s="23"/>
      <c r="FCH79" s="23"/>
      <c r="FCI79" s="23"/>
      <c r="FCJ79" s="23"/>
      <c r="FCK79" s="23"/>
      <c r="FCL79" s="23"/>
      <c r="FCM79" s="23"/>
      <c r="FCN79" s="23"/>
      <c r="FCO79" s="23"/>
      <c r="FCP79" s="23"/>
      <c r="FCQ79" s="23"/>
      <c r="FCR79" s="23"/>
      <c r="FCS79" s="23"/>
      <c r="FCT79" s="23"/>
      <c r="FCU79" s="23"/>
      <c r="FCV79" s="23"/>
      <c r="FCW79" s="23"/>
      <c r="FCX79" s="23"/>
      <c r="FCY79" s="23"/>
      <c r="FCZ79" s="23"/>
      <c r="FDA79" s="23"/>
      <c r="FDB79" s="23"/>
      <c r="FDC79" s="23"/>
      <c r="FDD79" s="23"/>
      <c r="FDE79" s="23"/>
      <c r="FDF79" s="23"/>
      <c r="FDG79" s="23"/>
      <c r="FDH79" s="23"/>
      <c r="FDI79" s="23"/>
      <c r="FDJ79" s="23"/>
      <c r="FDK79" s="23"/>
      <c r="FDL79" s="23"/>
      <c r="FDM79" s="23"/>
      <c r="FDN79" s="23"/>
      <c r="FDO79" s="23"/>
      <c r="FDP79" s="23"/>
      <c r="FDQ79" s="23"/>
      <c r="FDR79" s="23"/>
      <c r="FDS79" s="23"/>
      <c r="FDT79" s="23"/>
      <c r="FDU79" s="23"/>
      <c r="FDV79" s="23"/>
      <c r="FDW79" s="23"/>
      <c r="FDX79" s="23"/>
      <c r="FDY79" s="23"/>
      <c r="FDZ79" s="23"/>
      <c r="FEA79" s="23"/>
      <c r="FEB79" s="23"/>
      <c r="FEC79" s="23"/>
      <c r="FED79" s="23"/>
      <c r="FEE79" s="23"/>
      <c r="FEF79" s="23"/>
      <c r="FEG79" s="23"/>
      <c r="FEH79" s="23"/>
      <c r="FEI79" s="23"/>
      <c r="FEJ79" s="23"/>
      <c r="FEK79" s="23"/>
      <c r="FEL79" s="23"/>
      <c r="FEM79" s="23"/>
      <c r="FEN79" s="23"/>
      <c r="FEO79" s="23"/>
      <c r="FEP79" s="23"/>
      <c r="FEQ79" s="23"/>
      <c r="FER79" s="23"/>
      <c r="FES79" s="23"/>
      <c r="FET79" s="23"/>
      <c r="FEU79" s="23"/>
      <c r="FEV79" s="23"/>
      <c r="FEW79" s="23"/>
      <c r="FEX79" s="23"/>
      <c r="FEY79" s="23"/>
      <c r="FEZ79" s="23"/>
      <c r="FFA79" s="23"/>
      <c r="FFB79" s="23"/>
      <c r="FFC79" s="23"/>
      <c r="FFD79" s="23"/>
      <c r="FFE79" s="23"/>
      <c r="FFF79" s="23"/>
      <c r="FFG79" s="23"/>
      <c r="FFH79" s="23"/>
      <c r="FFI79" s="23"/>
      <c r="FFJ79" s="23"/>
      <c r="FFK79" s="23"/>
      <c r="FFL79" s="23"/>
      <c r="FFM79" s="23"/>
      <c r="FFN79" s="23"/>
      <c r="FFO79" s="23"/>
      <c r="FFP79" s="23"/>
      <c r="FFQ79" s="23"/>
      <c r="FFR79" s="23"/>
      <c r="FFS79" s="23"/>
      <c r="FFT79" s="23"/>
      <c r="FFU79" s="23"/>
      <c r="FFV79" s="23"/>
      <c r="FFW79" s="23"/>
      <c r="FFX79" s="23"/>
      <c r="FFY79" s="23"/>
      <c r="FFZ79" s="23"/>
      <c r="FGA79" s="23"/>
      <c r="FGB79" s="23"/>
      <c r="FGC79" s="23"/>
      <c r="FGD79" s="23"/>
      <c r="FGE79" s="23"/>
      <c r="FGF79" s="23"/>
      <c r="FGG79" s="23"/>
      <c r="FGH79" s="23"/>
      <c r="FGI79" s="23"/>
      <c r="FGJ79" s="23"/>
      <c r="FGK79" s="23"/>
      <c r="FGL79" s="23"/>
      <c r="FGM79" s="23"/>
      <c r="FGN79" s="23"/>
      <c r="FGO79" s="23"/>
      <c r="FGP79" s="23"/>
      <c r="FGQ79" s="23"/>
      <c r="FGR79" s="23"/>
      <c r="FGS79" s="23"/>
      <c r="FGT79" s="23"/>
      <c r="FGU79" s="23"/>
      <c r="FGV79" s="23"/>
      <c r="FGW79" s="23"/>
      <c r="FGX79" s="23"/>
      <c r="FGY79" s="23"/>
      <c r="FGZ79" s="23"/>
      <c r="FHA79" s="23"/>
      <c r="FHB79" s="23"/>
      <c r="FHC79" s="23"/>
      <c r="FHD79" s="23"/>
      <c r="FHE79" s="23"/>
      <c r="FHF79" s="23"/>
      <c r="FHG79" s="23"/>
      <c r="FHH79" s="23"/>
      <c r="FHI79" s="23"/>
      <c r="FHJ79" s="23"/>
      <c r="FHK79" s="23"/>
      <c r="FHL79" s="23"/>
      <c r="FHM79" s="23"/>
      <c r="FHN79" s="23"/>
      <c r="FHO79" s="23"/>
      <c r="FHP79" s="23"/>
      <c r="FHQ79" s="23"/>
      <c r="FHR79" s="23"/>
      <c r="FHS79" s="23"/>
      <c r="FHT79" s="23"/>
      <c r="FHU79" s="23"/>
      <c r="FHV79" s="23"/>
      <c r="FHW79" s="23"/>
      <c r="FHX79" s="23"/>
      <c r="FHY79" s="23"/>
      <c r="FHZ79" s="23"/>
      <c r="FIA79" s="23"/>
      <c r="FIB79" s="23"/>
      <c r="FIC79" s="23"/>
      <c r="FID79" s="23"/>
      <c r="FIE79" s="23"/>
      <c r="FIF79" s="23"/>
      <c r="FIG79" s="23"/>
      <c r="FIH79" s="23"/>
      <c r="FII79" s="23"/>
      <c r="FIJ79" s="23"/>
      <c r="FIK79" s="23"/>
      <c r="FIL79" s="23"/>
      <c r="FIM79" s="23"/>
      <c r="FIN79" s="23"/>
      <c r="FIO79" s="23"/>
      <c r="FIP79" s="23"/>
      <c r="FIQ79" s="23"/>
      <c r="FIR79" s="23"/>
      <c r="FIS79" s="23"/>
      <c r="FIT79" s="23"/>
      <c r="FIU79" s="23"/>
      <c r="FIV79" s="23"/>
      <c r="FIW79" s="23"/>
      <c r="FIX79" s="23"/>
      <c r="FIY79" s="23"/>
      <c r="FIZ79" s="23"/>
      <c r="FJA79" s="23"/>
      <c r="FJB79" s="23"/>
      <c r="FJC79" s="23"/>
      <c r="FJD79" s="23"/>
      <c r="FJE79" s="23"/>
      <c r="FJF79" s="23"/>
      <c r="FJG79" s="23"/>
      <c r="FJH79" s="23"/>
      <c r="FJI79" s="23"/>
      <c r="FJJ79" s="23"/>
      <c r="FJK79" s="23"/>
      <c r="FJL79" s="23"/>
      <c r="FJM79" s="23"/>
      <c r="FJN79" s="23"/>
      <c r="FJO79" s="23"/>
      <c r="FJP79" s="23"/>
      <c r="FJQ79" s="23"/>
      <c r="FJR79" s="23"/>
      <c r="FJS79" s="23"/>
      <c r="FJT79" s="23"/>
      <c r="FJU79" s="23"/>
      <c r="FJV79" s="23"/>
      <c r="FJW79" s="23"/>
      <c r="FJX79" s="23"/>
      <c r="FJY79" s="23"/>
      <c r="FJZ79" s="23"/>
      <c r="FKA79" s="23"/>
      <c r="FKB79" s="23"/>
      <c r="FKC79" s="23"/>
      <c r="FKD79" s="23"/>
      <c r="FKE79" s="23"/>
      <c r="FKF79" s="23"/>
      <c r="FKG79" s="23"/>
      <c r="FKH79" s="23"/>
      <c r="FKI79" s="23"/>
      <c r="FKJ79" s="23"/>
      <c r="FKK79" s="23"/>
      <c r="FKL79" s="23"/>
      <c r="FKM79" s="23"/>
      <c r="FKN79" s="23"/>
      <c r="FKO79" s="23"/>
      <c r="FKP79" s="23"/>
      <c r="FKQ79" s="23"/>
      <c r="FKR79" s="23"/>
      <c r="FKS79" s="23"/>
      <c r="FKT79" s="23"/>
      <c r="FKU79" s="23"/>
      <c r="FKV79" s="23"/>
      <c r="FKW79" s="23"/>
      <c r="FKX79" s="23"/>
      <c r="FKY79" s="23"/>
      <c r="FKZ79" s="23"/>
      <c r="FLA79" s="23"/>
      <c r="FLB79" s="23"/>
      <c r="FLC79" s="23"/>
      <c r="FLD79" s="23"/>
      <c r="FLE79" s="23"/>
      <c r="FLF79" s="23"/>
      <c r="FLG79" s="23"/>
      <c r="FLH79" s="23"/>
      <c r="FLI79" s="23"/>
      <c r="FLJ79" s="23"/>
      <c r="FLK79" s="23"/>
      <c r="FLL79" s="23"/>
      <c r="FLM79" s="23"/>
      <c r="FLN79" s="23"/>
      <c r="FLO79" s="23"/>
      <c r="FLP79" s="23"/>
      <c r="FLQ79" s="23"/>
      <c r="FLR79" s="23"/>
      <c r="FLS79" s="23"/>
      <c r="FLT79" s="23"/>
      <c r="FLU79" s="23"/>
      <c r="FLV79" s="23"/>
      <c r="FLW79" s="23"/>
      <c r="FLX79" s="23"/>
      <c r="FLY79" s="23"/>
      <c r="FLZ79" s="23"/>
      <c r="FMA79" s="23"/>
      <c r="FMB79" s="23"/>
      <c r="FMC79" s="23"/>
      <c r="FMD79" s="23"/>
      <c r="FME79" s="23"/>
      <c r="FMF79" s="23"/>
      <c r="FMG79" s="23"/>
      <c r="FMH79" s="23"/>
      <c r="FMI79" s="23"/>
      <c r="FMJ79" s="23"/>
      <c r="FMK79" s="23"/>
      <c r="FML79" s="23"/>
      <c r="FMM79" s="23"/>
      <c r="FMN79" s="23"/>
      <c r="FMO79" s="23"/>
      <c r="FMP79" s="23"/>
      <c r="FMQ79" s="23"/>
      <c r="FMR79" s="23"/>
      <c r="FMS79" s="23"/>
      <c r="FMT79" s="23"/>
      <c r="FMU79" s="23"/>
      <c r="FMV79" s="23"/>
      <c r="FMW79" s="23"/>
      <c r="FMX79" s="23"/>
      <c r="FMY79" s="23"/>
      <c r="FMZ79" s="23"/>
      <c r="FNA79" s="23"/>
      <c r="FNB79" s="23"/>
      <c r="FNC79" s="23"/>
      <c r="FND79" s="23"/>
      <c r="FNE79" s="23"/>
      <c r="FNF79" s="23"/>
      <c r="FNG79" s="23"/>
      <c r="FNH79" s="23"/>
      <c r="FNI79" s="23"/>
      <c r="FNJ79" s="23"/>
      <c r="FNK79" s="23"/>
      <c r="FNL79" s="23"/>
      <c r="FNM79" s="23"/>
      <c r="FNN79" s="23"/>
      <c r="FNO79" s="23"/>
      <c r="FNP79" s="23"/>
      <c r="FNQ79" s="23"/>
      <c r="FNR79" s="23"/>
      <c r="FNS79" s="23"/>
      <c r="FNT79" s="23"/>
      <c r="FNU79" s="23"/>
      <c r="FNV79" s="23"/>
      <c r="FNW79" s="23"/>
      <c r="FNX79" s="23"/>
      <c r="FNY79" s="23"/>
      <c r="FNZ79" s="23"/>
      <c r="FOA79" s="23"/>
      <c r="FOB79" s="23"/>
      <c r="FOC79" s="23"/>
      <c r="FOD79" s="23"/>
      <c r="FOE79" s="23"/>
      <c r="FOF79" s="23"/>
      <c r="FOG79" s="23"/>
      <c r="FOH79" s="23"/>
      <c r="FOI79" s="23"/>
      <c r="FOJ79" s="23"/>
      <c r="FOK79" s="23"/>
      <c r="FOL79" s="23"/>
      <c r="FOM79" s="23"/>
      <c r="FON79" s="23"/>
      <c r="FOO79" s="23"/>
      <c r="FOP79" s="23"/>
      <c r="FOQ79" s="23"/>
      <c r="FOR79" s="23"/>
      <c r="FOS79" s="23"/>
      <c r="FOT79" s="23"/>
      <c r="FOU79" s="23"/>
      <c r="FOV79" s="23"/>
      <c r="FOW79" s="23"/>
      <c r="FOX79" s="23"/>
      <c r="FOY79" s="23"/>
      <c r="FOZ79" s="23"/>
      <c r="FPA79" s="23"/>
      <c r="FPB79" s="23"/>
      <c r="FPC79" s="23"/>
      <c r="FPD79" s="23"/>
      <c r="FPE79" s="23"/>
      <c r="FPF79" s="23"/>
      <c r="FPG79" s="23"/>
      <c r="FPH79" s="23"/>
      <c r="FPI79" s="23"/>
      <c r="FPJ79" s="23"/>
      <c r="FPK79" s="23"/>
      <c r="FPL79" s="23"/>
      <c r="FPM79" s="23"/>
      <c r="FPN79" s="23"/>
      <c r="FPO79" s="23"/>
      <c r="FPP79" s="23"/>
      <c r="FPQ79" s="23"/>
      <c r="FPR79" s="23"/>
      <c r="FPS79" s="23"/>
      <c r="FPT79" s="23"/>
      <c r="FPU79" s="23"/>
      <c r="FPV79" s="23"/>
      <c r="FPW79" s="23"/>
      <c r="FPX79" s="23"/>
      <c r="FPY79" s="23"/>
      <c r="FPZ79" s="23"/>
      <c r="FQA79" s="23"/>
      <c r="FQB79" s="23"/>
      <c r="FQC79" s="23"/>
      <c r="FQD79" s="23"/>
      <c r="FQE79" s="23"/>
      <c r="FQF79" s="23"/>
      <c r="FQG79" s="23"/>
      <c r="FQH79" s="23"/>
      <c r="FQI79" s="23"/>
      <c r="FQJ79" s="23"/>
      <c r="FQK79" s="23"/>
      <c r="FQL79" s="23"/>
      <c r="FQM79" s="23"/>
      <c r="FQN79" s="23"/>
      <c r="FQO79" s="23"/>
      <c r="FQP79" s="23"/>
      <c r="FQQ79" s="23"/>
      <c r="FQR79" s="23"/>
      <c r="FQS79" s="23"/>
      <c r="FQT79" s="23"/>
      <c r="FQU79" s="23"/>
      <c r="FQV79" s="23"/>
      <c r="FQW79" s="23"/>
      <c r="FQX79" s="23"/>
      <c r="FQY79" s="23"/>
      <c r="FQZ79" s="23"/>
      <c r="FRA79" s="23"/>
      <c r="FRB79" s="23"/>
      <c r="FRC79" s="23"/>
      <c r="FRD79" s="23"/>
      <c r="FRE79" s="23"/>
      <c r="FRF79" s="23"/>
      <c r="FRG79" s="23"/>
      <c r="FRH79" s="23"/>
      <c r="FRI79" s="23"/>
      <c r="FRJ79" s="23"/>
      <c r="FRK79" s="23"/>
      <c r="FRL79" s="23"/>
      <c r="FRM79" s="23"/>
      <c r="FRN79" s="23"/>
      <c r="FRO79" s="23"/>
      <c r="FRP79" s="23"/>
      <c r="FRQ79" s="23"/>
      <c r="FRR79" s="23"/>
      <c r="FRS79" s="23"/>
      <c r="FRT79" s="23"/>
      <c r="FRU79" s="23"/>
      <c r="FRV79" s="23"/>
      <c r="FRW79" s="23"/>
      <c r="FRX79" s="23"/>
      <c r="FRY79" s="23"/>
      <c r="FRZ79" s="23"/>
      <c r="FSA79" s="23"/>
      <c r="FSB79" s="23"/>
      <c r="FSC79" s="23"/>
      <c r="FSD79" s="23"/>
      <c r="FSE79" s="23"/>
      <c r="FSF79" s="23"/>
      <c r="FSG79" s="23"/>
      <c r="FSH79" s="23"/>
      <c r="FSI79" s="23"/>
      <c r="FSJ79" s="23"/>
      <c r="FSK79" s="23"/>
      <c r="FSL79" s="23"/>
      <c r="FSM79" s="23"/>
      <c r="FSN79" s="23"/>
      <c r="FSO79" s="23"/>
      <c r="FSP79" s="23"/>
      <c r="FSQ79" s="23"/>
      <c r="FSR79" s="23"/>
      <c r="FSS79" s="23"/>
      <c r="FST79" s="23"/>
      <c r="FSU79" s="23"/>
      <c r="FSV79" s="23"/>
      <c r="FSW79" s="23"/>
      <c r="FSX79" s="23"/>
      <c r="FSY79" s="23"/>
      <c r="FSZ79" s="23"/>
      <c r="FTA79" s="23"/>
      <c r="FTB79" s="23"/>
      <c r="FTC79" s="23"/>
      <c r="FTD79" s="23"/>
      <c r="FTE79" s="23"/>
      <c r="FTF79" s="23"/>
      <c r="FTG79" s="23"/>
      <c r="FTH79" s="23"/>
      <c r="FTI79" s="23"/>
      <c r="FTJ79" s="23"/>
      <c r="FTK79" s="23"/>
      <c r="FTL79" s="23"/>
      <c r="FTM79" s="23"/>
      <c r="FTN79" s="23"/>
      <c r="FTO79" s="23"/>
      <c r="FTP79" s="23"/>
      <c r="FTQ79" s="23"/>
      <c r="FTR79" s="23"/>
      <c r="FTS79" s="23"/>
      <c r="FTT79" s="23"/>
      <c r="FTU79" s="23"/>
      <c r="FTV79" s="23"/>
      <c r="FTW79" s="23"/>
      <c r="FTX79" s="23"/>
      <c r="FTY79" s="23"/>
      <c r="FTZ79" s="23"/>
      <c r="FUA79" s="23"/>
      <c r="FUB79" s="23"/>
      <c r="FUC79" s="23"/>
      <c r="FUD79" s="23"/>
      <c r="FUE79" s="23"/>
      <c r="FUF79" s="23"/>
      <c r="FUG79" s="23"/>
      <c r="FUH79" s="23"/>
      <c r="FUI79" s="23"/>
      <c r="FUJ79" s="23"/>
      <c r="FUK79" s="23"/>
      <c r="FUL79" s="23"/>
      <c r="FUM79" s="23"/>
      <c r="FUN79" s="23"/>
      <c r="FUO79" s="23"/>
      <c r="FUP79" s="23"/>
      <c r="FUQ79" s="23"/>
      <c r="FUR79" s="23"/>
      <c r="FUS79" s="23"/>
      <c r="FUT79" s="23"/>
      <c r="FUU79" s="23"/>
      <c r="FUV79" s="23"/>
      <c r="FUW79" s="23"/>
      <c r="FUX79" s="23"/>
      <c r="FUY79" s="23"/>
      <c r="FUZ79" s="23"/>
      <c r="FVA79" s="23"/>
      <c r="FVB79" s="23"/>
      <c r="FVC79" s="23"/>
      <c r="FVD79" s="23"/>
      <c r="FVE79" s="23"/>
      <c r="FVF79" s="23"/>
      <c r="FVG79" s="23"/>
      <c r="FVH79" s="23"/>
      <c r="FVI79" s="23"/>
      <c r="FVJ79" s="23"/>
      <c r="FVK79" s="23"/>
      <c r="FVL79" s="23"/>
      <c r="FVM79" s="23"/>
      <c r="FVN79" s="23"/>
      <c r="FVO79" s="23"/>
      <c r="FVP79" s="23"/>
      <c r="FVQ79" s="23"/>
      <c r="FVR79" s="23"/>
      <c r="FVS79" s="23"/>
      <c r="FVT79" s="23"/>
      <c r="FVU79" s="23"/>
      <c r="FVV79" s="23"/>
      <c r="FVW79" s="23"/>
      <c r="FVX79" s="23"/>
      <c r="FVY79" s="23"/>
      <c r="FVZ79" s="23"/>
      <c r="FWA79" s="23"/>
      <c r="FWB79" s="23"/>
      <c r="FWC79" s="23"/>
      <c r="FWD79" s="23"/>
      <c r="FWE79" s="23"/>
      <c r="FWF79" s="23"/>
      <c r="FWG79" s="23"/>
      <c r="FWH79" s="23"/>
      <c r="FWI79" s="23"/>
      <c r="FWJ79" s="23"/>
      <c r="FWK79" s="23"/>
      <c r="FWL79" s="23"/>
      <c r="FWM79" s="23"/>
      <c r="FWN79" s="23"/>
      <c r="FWO79" s="23"/>
      <c r="FWP79" s="23"/>
      <c r="FWQ79" s="23"/>
      <c r="FWR79" s="23"/>
      <c r="FWS79" s="23"/>
      <c r="FWT79" s="23"/>
      <c r="FWU79" s="23"/>
      <c r="FWV79" s="23"/>
      <c r="FWW79" s="23"/>
      <c r="FWX79" s="23"/>
      <c r="FWY79" s="23"/>
      <c r="FWZ79" s="23"/>
      <c r="FXA79" s="23"/>
      <c r="FXB79" s="23"/>
      <c r="FXC79" s="23"/>
      <c r="FXD79" s="23"/>
      <c r="FXE79" s="23"/>
      <c r="FXF79" s="23"/>
      <c r="FXG79" s="23"/>
      <c r="FXH79" s="23"/>
      <c r="FXI79" s="23"/>
      <c r="FXJ79" s="23"/>
      <c r="FXK79" s="23"/>
      <c r="FXL79" s="23"/>
      <c r="FXM79" s="23"/>
      <c r="FXN79" s="23"/>
      <c r="FXO79" s="23"/>
      <c r="FXP79" s="23"/>
      <c r="FXQ79" s="23"/>
      <c r="FXR79" s="23"/>
      <c r="FXS79" s="23"/>
      <c r="FXT79" s="23"/>
      <c r="FXU79" s="23"/>
      <c r="FXV79" s="23"/>
      <c r="FXW79" s="23"/>
      <c r="FXX79" s="23"/>
      <c r="FXY79" s="23"/>
      <c r="FXZ79" s="23"/>
      <c r="FYA79" s="23"/>
      <c r="FYB79" s="23"/>
      <c r="FYC79" s="23"/>
      <c r="FYD79" s="23"/>
      <c r="FYE79" s="23"/>
      <c r="FYF79" s="23"/>
      <c r="FYG79" s="23"/>
      <c r="FYH79" s="23"/>
      <c r="FYI79" s="23"/>
      <c r="FYJ79" s="23"/>
      <c r="FYK79" s="23"/>
      <c r="FYL79" s="23"/>
      <c r="FYM79" s="23"/>
      <c r="FYN79" s="23"/>
      <c r="FYO79" s="23"/>
      <c r="FYP79" s="23"/>
      <c r="FYQ79" s="23"/>
      <c r="FYR79" s="23"/>
      <c r="FYS79" s="23"/>
      <c r="FYT79" s="23"/>
      <c r="FYU79" s="23"/>
      <c r="FYV79" s="23"/>
      <c r="FYW79" s="23"/>
      <c r="FYX79" s="23"/>
      <c r="FYY79" s="23"/>
      <c r="FYZ79" s="23"/>
      <c r="FZA79" s="23"/>
      <c r="FZB79" s="23"/>
      <c r="FZC79" s="23"/>
      <c r="FZD79" s="23"/>
      <c r="FZE79" s="23"/>
      <c r="FZF79" s="23"/>
      <c r="FZG79" s="23"/>
      <c r="FZH79" s="23"/>
      <c r="FZI79" s="23"/>
      <c r="FZJ79" s="23"/>
      <c r="FZK79" s="23"/>
      <c r="FZL79" s="23"/>
      <c r="FZM79" s="23"/>
      <c r="FZN79" s="23"/>
      <c r="FZO79" s="23"/>
      <c r="FZP79" s="23"/>
      <c r="FZQ79" s="23"/>
      <c r="FZR79" s="23"/>
      <c r="FZS79" s="23"/>
      <c r="FZT79" s="23"/>
      <c r="FZU79" s="23"/>
      <c r="FZV79" s="23"/>
      <c r="FZW79" s="23"/>
      <c r="FZX79" s="23"/>
      <c r="FZY79" s="23"/>
      <c r="FZZ79" s="23"/>
      <c r="GAA79" s="23"/>
      <c r="GAB79" s="23"/>
      <c r="GAC79" s="23"/>
      <c r="GAD79" s="23"/>
      <c r="GAE79" s="23"/>
      <c r="GAF79" s="23"/>
      <c r="GAG79" s="23"/>
      <c r="GAH79" s="23"/>
      <c r="GAI79" s="23"/>
      <c r="GAJ79" s="23"/>
      <c r="GAK79" s="23"/>
      <c r="GAL79" s="23"/>
      <c r="GAM79" s="23"/>
      <c r="GAN79" s="23"/>
      <c r="GAO79" s="23"/>
      <c r="GAP79" s="23"/>
      <c r="GAQ79" s="23"/>
      <c r="GAR79" s="23"/>
      <c r="GAS79" s="23"/>
      <c r="GAT79" s="23"/>
      <c r="GAU79" s="23"/>
      <c r="GAV79" s="23"/>
      <c r="GAW79" s="23"/>
      <c r="GAX79" s="23"/>
      <c r="GAY79" s="23"/>
      <c r="GAZ79" s="23"/>
      <c r="GBA79" s="23"/>
      <c r="GBB79" s="23"/>
      <c r="GBC79" s="23"/>
      <c r="GBD79" s="23"/>
      <c r="GBE79" s="23"/>
      <c r="GBF79" s="23"/>
      <c r="GBG79" s="23"/>
      <c r="GBH79" s="23"/>
      <c r="GBI79" s="23"/>
      <c r="GBJ79" s="23"/>
      <c r="GBK79" s="23"/>
      <c r="GBL79" s="23"/>
      <c r="GBM79" s="23"/>
      <c r="GBN79" s="23"/>
      <c r="GBO79" s="23"/>
      <c r="GBP79" s="23"/>
      <c r="GBQ79" s="23"/>
      <c r="GBR79" s="23"/>
      <c r="GBS79" s="23"/>
      <c r="GBT79" s="23"/>
      <c r="GBU79" s="23"/>
      <c r="GBV79" s="23"/>
      <c r="GBW79" s="23"/>
      <c r="GBX79" s="23"/>
      <c r="GBY79" s="23"/>
      <c r="GBZ79" s="23"/>
      <c r="GCA79" s="23"/>
      <c r="GCB79" s="23"/>
      <c r="GCC79" s="23"/>
      <c r="GCD79" s="23"/>
      <c r="GCE79" s="23"/>
      <c r="GCF79" s="23"/>
      <c r="GCG79" s="23"/>
      <c r="GCH79" s="23"/>
      <c r="GCI79" s="23"/>
      <c r="GCJ79" s="23"/>
      <c r="GCK79" s="23"/>
      <c r="GCL79" s="23"/>
      <c r="GCM79" s="23"/>
      <c r="GCN79" s="23"/>
      <c r="GCO79" s="23"/>
      <c r="GCP79" s="23"/>
      <c r="GCQ79" s="23"/>
      <c r="GCR79" s="23"/>
      <c r="GCS79" s="23"/>
      <c r="GCT79" s="23"/>
      <c r="GCU79" s="23"/>
      <c r="GCV79" s="23"/>
      <c r="GCW79" s="23"/>
      <c r="GCX79" s="23"/>
      <c r="GCY79" s="23"/>
      <c r="GCZ79" s="23"/>
      <c r="GDA79" s="23"/>
      <c r="GDB79" s="23"/>
      <c r="GDC79" s="23"/>
      <c r="GDD79" s="23"/>
      <c r="GDE79" s="23"/>
      <c r="GDF79" s="23"/>
      <c r="GDG79" s="23"/>
      <c r="GDH79" s="23"/>
      <c r="GDI79" s="23"/>
      <c r="GDJ79" s="23"/>
      <c r="GDK79" s="23"/>
      <c r="GDL79" s="23"/>
      <c r="GDM79" s="23"/>
      <c r="GDN79" s="23"/>
      <c r="GDO79" s="23"/>
      <c r="GDP79" s="23"/>
      <c r="GDQ79" s="23"/>
      <c r="GDR79" s="23"/>
      <c r="GDS79" s="23"/>
      <c r="GDT79" s="23"/>
      <c r="GDU79" s="23"/>
      <c r="GDV79" s="23"/>
      <c r="GDW79" s="23"/>
      <c r="GDX79" s="23"/>
      <c r="GDY79" s="23"/>
      <c r="GDZ79" s="23"/>
      <c r="GEA79" s="23"/>
      <c r="GEB79" s="23"/>
      <c r="GEC79" s="23"/>
      <c r="GED79" s="23"/>
      <c r="GEE79" s="23"/>
      <c r="GEF79" s="23"/>
      <c r="GEG79" s="23"/>
      <c r="GEH79" s="23"/>
      <c r="GEI79" s="23"/>
      <c r="GEJ79" s="23"/>
      <c r="GEK79" s="23"/>
      <c r="GEL79" s="23"/>
      <c r="GEM79" s="23"/>
      <c r="GEN79" s="23"/>
      <c r="GEO79" s="23"/>
      <c r="GEP79" s="23"/>
      <c r="GEQ79" s="23"/>
      <c r="GER79" s="23"/>
      <c r="GES79" s="23"/>
      <c r="GET79" s="23"/>
      <c r="GEU79" s="23"/>
      <c r="GEV79" s="23"/>
      <c r="GEW79" s="23"/>
      <c r="GEX79" s="23"/>
      <c r="GEY79" s="23"/>
      <c r="GEZ79" s="23"/>
      <c r="GFA79" s="23"/>
      <c r="GFB79" s="23"/>
      <c r="GFC79" s="23"/>
      <c r="GFD79" s="23"/>
      <c r="GFE79" s="23"/>
      <c r="GFF79" s="23"/>
      <c r="GFG79" s="23"/>
      <c r="GFH79" s="23"/>
      <c r="GFI79" s="23"/>
      <c r="GFJ79" s="23"/>
      <c r="GFK79" s="23"/>
      <c r="GFL79" s="23"/>
      <c r="GFM79" s="23"/>
      <c r="GFN79" s="23"/>
      <c r="GFO79" s="23"/>
      <c r="GFP79" s="23"/>
      <c r="GFQ79" s="23"/>
      <c r="GFR79" s="23"/>
      <c r="GFS79" s="23"/>
      <c r="GFT79" s="23"/>
      <c r="GFU79" s="23"/>
      <c r="GFV79" s="23"/>
      <c r="GFW79" s="23"/>
      <c r="GFX79" s="23"/>
      <c r="GFY79" s="23"/>
      <c r="GFZ79" s="23"/>
      <c r="GGA79" s="23"/>
      <c r="GGB79" s="23"/>
      <c r="GGC79" s="23"/>
      <c r="GGD79" s="23"/>
      <c r="GGE79" s="23"/>
      <c r="GGF79" s="23"/>
      <c r="GGG79" s="23"/>
      <c r="GGH79" s="23"/>
      <c r="GGI79" s="23"/>
      <c r="GGJ79" s="23"/>
      <c r="GGK79" s="23"/>
      <c r="GGL79" s="23"/>
      <c r="GGM79" s="23"/>
      <c r="GGN79" s="23"/>
      <c r="GGO79" s="23"/>
      <c r="GGP79" s="23"/>
      <c r="GGQ79" s="23"/>
      <c r="GGR79" s="23"/>
      <c r="GGS79" s="23"/>
      <c r="GGT79" s="23"/>
      <c r="GGU79" s="23"/>
      <c r="GGV79" s="23"/>
      <c r="GGW79" s="23"/>
      <c r="GGX79" s="23"/>
      <c r="GGY79" s="23"/>
      <c r="GGZ79" s="23"/>
      <c r="GHA79" s="23"/>
      <c r="GHB79" s="23"/>
      <c r="GHC79" s="23"/>
      <c r="GHD79" s="23"/>
      <c r="GHE79" s="23"/>
      <c r="GHF79" s="23"/>
      <c r="GHG79" s="23"/>
      <c r="GHH79" s="23"/>
      <c r="GHI79" s="23"/>
      <c r="GHJ79" s="23"/>
      <c r="GHK79" s="23"/>
      <c r="GHL79" s="23"/>
      <c r="GHM79" s="23"/>
      <c r="GHN79" s="23"/>
      <c r="GHO79" s="23"/>
      <c r="GHP79" s="23"/>
      <c r="GHQ79" s="23"/>
      <c r="GHR79" s="23"/>
      <c r="GHS79" s="23"/>
      <c r="GHT79" s="23"/>
      <c r="GHU79" s="23"/>
      <c r="GHV79" s="23"/>
      <c r="GHW79" s="23"/>
      <c r="GHX79" s="23"/>
      <c r="GHY79" s="23"/>
      <c r="GHZ79" s="23"/>
      <c r="GIA79" s="23"/>
      <c r="GIB79" s="23"/>
      <c r="GIC79" s="23"/>
      <c r="GID79" s="23"/>
      <c r="GIE79" s="23"/>
      <c r="GIF79" s="23"/>
      <c r="GIG79" s="23"/>
      <c r="GIH79" s="23"/>
      <c r="GII79" s="23"/>
      <c r="GIJ79" s="23"/>
      <c r="GIK79" s="23"/>
      <c r="GIL79" s="23"/>
      <c r="GIM79" s="23"/>
      <c r="GIN79" s="23"/>
      <c r="GIO79" s="23"/>
      <c r="GIP79" s="23"/>
      <c r="GIQ79" s="23"/>
      <c r="GIR79" s="23"/>
      <c r="GIS79" s="23"/>
      <c r="GIT79" s="23"/>
      <c r="GIU79" s="23"/>
      <c r="GIV79" s="23"/>
      <c r="GIW79" s="23"/>
      <c r="GIX79" s="23"/>
      <c r="GIY79" s="23"/>
      <c r="GIZ79" s="23"/>
      <c r="GJA79" s="23"/>
      <c r="GJB79" s="23"/>
      <c r="GJC79" s="23"/>
      <c r="GJD79" s="23"/>
      <c r="GJE79" s="23"/>
      <c r="GJF79" s="23"/>
      <c r="GJG79" s="23"/>
      <c r="GJH79" s="23"/>
      <c r="GJI79" s="23"/>
      <c r="GJJ79" s="23"/>
      <c r="GJK79" s="23"/>
      <c r="GJL79" s="23"/>
      <c r="GJM79" s="23"/>
      <c r="GJN79" s="23"/>
      <c r="GJO79" s="23"/>
      <c r="GJP79" s="23"/>
      <c r="GJQ79" s="23"/>
      <c r="GJR79" s="23"/>
      <c r="GJS79" s="23"/>
      <c r="GJT79" s="23"/>
      <c r="GJU79" s="23"/>
      <c r="GJV79" s="23"/>
      <c r="GJW79" s="23"/>
      <c r="GJX79" s="23"/>
      <c r="GJY79" s="23"/>
      <c r="GJZ79" s="23"/>
      <c r="GKA79" s="23"/>
      <c r="GKB79" s="23"/>
      <c r="GKC79" s="23"/>
      <c r="GKD79" s="23"/>
      <c r="GKE79" s="23"/>
      <c r="GKF79" s="23"/>
      <c r="GKG79" s="23"/>
      <c r="GKH79" s="23"/>
      <c r="GKI79" s="23"/>
      <c r="GKJ79" s="23"/>
      <c r="GKK79" s="23"/>
      <c r="GKL79" s="23"/>
      <c r="GKM79" s="23"/>
      <c r="GKN79" s="23"/>
      <c r="GKO79" s="23"/>
      <c r="GKP79" s="23"/>
      <c r="GKQ79" s="23"/>
      <c r="GKR79" s="23"/>
      <c r="GKS79" s="23"/>
      <c r="GKT79" s="23"/>
      <c r="GKU79" s="23"/>
      <c r="GKV79" s="23"/>
      <c r="GKW79" s="23"/>
      <c r="GKX79" s="23"/>
      <c r="GKY79" s="23"/>
      <c r="GKZ79" s="23"/>
      <c r="GLA79" s="23"/>
      <c r="GLB79" s="23"/>
      <c r="GLC79" s="23"/>
      <c r="GLD79" s="23"/>
      <c r="GLE79" s="23"/>
      <c r="GLF79" s="23"/>
      <c r="GLG79" s="23"/>
      <c r="GLH79" s="23"/>
      <c r="GLI79" s="23"/>
      <c r="GLJ79" s="23"/>
      <c r="GLK79" s="23"/>
      <c r="GLL79" s="23"/>
      <c r="GLM79" s="23"/>
      <c r="GLN79" s="23"/>
      <c r="GLO79" s="23"/>
      <c r="GLP79" s="23"/>
      <c r="GLQ79" s="23"/>
      <c r="GLR79" s="23"/>
      <c r="GLS79" s="23"/>
      <c r="GLT79" s="23"/>
      <c r="GLU79" s="23"/>
      <c r="GLV79" s="23"/>
      <c r="GLW79" s="23"/>
      <c r="GLX79" s="23"/>
      <c r="GLY79" s="23"/>
      <c r="GLZ79" s="23"/>
      <c r="GMA79" s="23"/>
      <c r="GMB79" s="23"/>
      <c r="GMC79" s="23"/>
      <c r="GMD79" s="23"/>
      <c r="GME79" s="23"/>
      <c r="GMF79" s="23"/>
      <c r="GMG79" s="23"/>
      <c r="GMH79" s="23"/>
      <c r="GMI79" s="23"/>
      <c r="GMJ79" s="23"/>
      <c r="GMK79" s="23"/>
      <c r="GML79" s="23"/>
      <c r="GMM79" s="23"/>
      <c r="GMN79" s="23"/>
      <c r="GMO79" s="23"/>
      <c r="GMP79" s="23"/>
      <c r="GMQ79" s="23"/>
      <c r="GMR79" s="23"/>
      <c r="GMS79" s="23"/>
      <c r="GMT79" s="23"/>
      <c r="GMU79" s="23"/>
      <c r="GMV79" s="23"/>
      <c r="GMW79" s="23"/>
      <c r="GMX79" s="23"/>
      <c r="GMY79" s="23"/>
      <c r="GMZ79" s="23"/>
      <c r="GNA79" s="23"/>
      <c r="GNB79" s="23"/>
      <c r="GNC79" s="23"/>
      <c r="GND79" s="23"/>
      <c r="GNE79" s="23"/>
      <c r="GNF79" s="23"/>
      <c r="GNG79" s="23"/>
      <c r="GNH79" s="23"/>
      <c r="GNI79" s="23"/>
      <c r="GNJ79" s="23"/>
      <c r="GNK79" s="23"/>
      <c r="GNL79" s="23"/>
      <c r="GNM79" s="23"/>
      <c r="GNN79" s="23"/>
      <c r="GNO79" s="23"/>
      <c r="GNP79" s="23"/>
      <c r="GNQ79" s="23"/>
      <c r="GNR79" s="23"/>
      <c r="GNS79" s="23"/>
      <c r="GNT79" s="23"/>
      <c r="GNU79" s="23"/>
      <c r="GNV79" s="23"/>
      <c r="GNW79" s="23"/>
      <c r="GNX79" s="23"/>
      <c r="GNY79" s="23"/>
      <c r="GNZ79" s="23"/>
      <c r="GOA79" s="23"/>
      <c r="GOB79" s="23"/>
      <c r="GOC79" s="23"/>
      <c r="GOD79" s="23"/>
      <c r="GOE79" s="23"/>
      <c r="GOF79" s="23"/>
      <c r="GOG79" s="23"/>
      <c r="GOH79" s="23"/>
      <c r="GOI79" s="23"/>
      <c r="GOJ79" s="23"/>
      <c r="GOK79" s="23"/>
      <c r="GOL79" s="23"/>
      <c r="GOM79" s="23"/>
      <c r="GON79" s="23"/>
      <c r="GOO79" s="23"/>
      <c r="GOP79" s="23"/>
      <c r="GOQ79" s="23"/>
      <c r="GOR79" s="23"/>
      <c r="GOS79" s="23"/>
      <c r="GOT79" s="23"/>
      <c r="GOU79" s="23"/>
      <c r="GOV79" s="23"/>
      <c r="GOW79" s="23"/>
      <c r="GOX79" s="23"/>
      <c r="GOY79" s="23"/>
      <c r="GOZ79" s="23"/>
      <c r="GPA79" s="23"/>
      <c r="GPB79" s="23"/>
      <c r="GPC79" s="23"/>
      <c r="GPD79" s="23"/>
      <c r="GPE79" s="23"/>
      <c r="GPF79" s="23"/>
      <c r="GPG79" s="23"/>
      <c r="GPH79" s="23"/>
      <c r="GPI79" s="23"/>
      <c r="GPJ79" s="23"/>
      <c r="GPK79" s="23"/>
      <c r="GPL79" s="23"/>
      <c r="GPM79" s="23"/>
      <c r="GPN79" s="23"/>
      <c r="GPO79" s="23"/>
      <c r="GPP79" s="23"/>
      <c r="GPQ79" s="23"/>
      <c r="GPR79" s="23"/>
      <c r="GPS79" s="23"/>
      <c r="GPT79" s="23"/>
      <c r="GPU79" s="23"/>
      <c r="GPV79" s="23"/>
      <c r="GPW79" s="23"/>
      <c r="GPX79" s="23"/>
      <c r="GPY79" s="23"/>
      <c r="GPZ79" s="23"/>
      <c r="GQA79" s="23"/>
      <c r="GQB79" s="23"/>
      <c r="GQC79" s="23"/>
      <c r="GQD79" s="23"/>
      <c r="GQE79" s="23"/>
      <c r="GQF79" s="23"/>
      <c r="GQG79" s="23"/>
      <c r="GQH79" s="23"/>
      <c r="GQI79" s="23"/>
      <c r="GQJ79" s="23"/>
      <c r="GQK79" s="23"/>
      <c r="GQL79" s="23"/>
      <c r="GQM79" s="23"/>
      <c r="GQN79" s="23"/>
      <c r="GQO79" s="23"/>
      <c r="GQP79" s="23"/>
      <c r="GQQ79" s="23"/>
      <c r="GQR79" s="23"/>
      <c r="GQS79" s="23"/>
      <c r="GQT79" s="23"/>
      <c r="GQU79" s="23"/>
      <c r="GQV79" s="23"/>
      <c r="GQW79" s="23"/>
      <c r="GQX79" s="23"/>
      <c r="GQY79" s="23"/>
      <c r="GQZ79" s="23"/>
      <c r="GRA79" s="23"/>
      <c r="GRB79" s="23"/>
      <c r="GRC79" s="23"/>
      <c r="GRD79" s="23"/>
      <c r="GRE79" s="23"/>
      <c r="GRF79" s="23"/>
      <c r="GRG79" s="23"/>
      <c r="GRH79" s="23"/>
      <c r="GRI79" s="23"/>
      <c r="GRJ79" s="23"/>
      <c r="GRK79" s="23"/>
      <c r="GRL79" s="23"/>
      <c r="GRM79" s="23"/>
      <c r="GRN79" s="23"/>
      <c r="GRO79" s="23"/>
      <c r="GRP79" s="23"/>
      <c r="GRQ79" s="23"/>
      <c r="GRR79" s="23"/>
      <c r="GRS79" s="23"/>
      <c r="GRT79" s="23"/>
      <c r="GRU79" s="23"/>
      <c r="GRV79" s="23"/>
      <c r="GRW79" s="23"/>
      <c r="GRX79" s="23"/>
      <c r="GRY79" s="23"/>
      <c r="GRZ79" s="23"/>
      <c r="GSA79" s="23"/>
      <c r="GSB79" s="23"/>
      <c r="GSC79" s="23"/>
      <c r="GSD79" s="23"/>
      <c r="GSE79" s="23"/>
      <c r="GSF79" s="23"/>
      <c r="GSG79" s="23"/>
      <c r="GSH79" s="23"/>
      <c r="GSI79" s="23"/>
      <c r="GSJ79" s="23"/>
      <c r="GSK79" s="23"/>
      <c r="GSL79" s="23"/>
      <c r="GSM79" s="23"/>
      <c r="GSN79" s="23"/>
      <c r="GSO79" s="23"/>
      <c r="GSP79" s="23"/>
      <c r="GSQ79" s="23"/>
      <c r="GSR79" s="23"/>
      <c r="GSS79" s="23"/>
      <c r="GST79" s="23"/>
      <c r="GSU79" s="23"/>
      <c r="GSV79" s="23"/>
      <c r="GSW79" s="23"/>
      <c r="GSX79" s="23"/>
      <c r="GSY79" s="23"/>
      <c r="GSZ79" s="23"/>
      <c r="GTA79" s="23"/>
      <c r="GTB79" s="23"/>
      <c r="GTC79" s="23"/>
      <c r="GTD79" s="23"/>
      <c r="GTE79" s="23"/>
      <c r="GTF79" s="23"/>
      <c r="GTG79" s="23"/>
      <c r="GTH79" s="23"/>
      <c r="GTI79" s="23"/>
      <c r="GTJ79" s="23"/>
      <c r="GTK79" s="23"/>
      <c r="GTL79" s="23"/>
      <c r="GTM79" s="23"/>
      <c r="GTN79" s="23"/>
      <c r="GTO79" s="23"/>
      <c r="GTP79" s="23"/>
      <c r="GTQ79" s="23"/>
      <c r="GTR79" s="23"/>
      <c r="GTS79" s="23"/>
      <c r="GTT79" s="23"/>
      <c r="GTU79" s="23"/>
      <c r="GTV79" s="23"/>
      <c r="GTW79" s="23"/>
      <c r="GTX79" s="23"/>
      <c r="GTY79" s="23"/>
      <c r="GTZ79" s="23"/>
      <c r="GUA79" s="23"/>
      <c r="GUB79" s="23"/>
      <c r="GUC79" s="23"/>
      <c r="GUD79" s="23"/>
      <c r="GUE79" s="23"/>
      <c r="GUF79" s="23"/>
      <c r="GUG79" s="23"/>
      <c r="GUH79" s="23"/>
      <c r="GUI79" s="23"/>
      <c r="GUJ79" s="23"/>
      <c r="GUK79" s="23"/>
      <c r="GUL79" s="23"/>
      <c r="GUM79" s="23"/>
      <c r="GUN79" s="23"/>
      <c r="GUO79" s="23"/>
      <c r="GUP79" s="23"/>
      <c r="GUQ79" s="23"/>
      <c r="GUR79" s="23"/>
      <c r="GUS79" s="23"/>
      <c r="GUT79" s="23"/>
      <c r="GUU79" s="23"/>
      <c r="GUV79" s="23"/>
      <c r="GUW79" s="23"/>
      <c r="GUX79" s="23"/>
      <c r="GUY79" s="23"/>
      <c r="GUZ79" s="23"/>
      <c r="GVA79" s="23"/>
      <c r="GVB79" s="23"/>
      <c r="GVC79" s="23"/>
      <c r="GVD79" s="23"/>
      <c r="GVE79" s="23"/>
      <c r="GVF79" s="23"/>
      <c r="GVG79" s="23"/>
      <c r="GVH79" s="23"/>
      <c r="GVI79" s="23"/>
      <c r="GVJ79" s="23"/>
      <c r="GVK79" s="23"/>
      <c r="GVL79" s="23"/>
      <c r="GVM79" s="23"/>
      <c r="GVN79" s="23"/>
      <c r="GVO79" s="23"/>
      <c r="GVP79" s="23"/>
      <c r="GVQ79" s="23"/>
      <c r="GVR79" s="23"/>
      <c r="GVS79" s="23"/>
      <c r="GVT79" s="23"/>
      <c r="GVU79" s="23"/>
      <c r="GVV79" s="23"/>
      <c r="GVW79" s="23"/>
      <c r="GVX79" s="23"/>
      <c r="GVY79" s="23"/>
      <c r="GVZ79" s="23"/>
      <c r="GWA79" s="23"/>
      <c r="GWB79" s="23"/>
      <c r="GWC79" s="23"/>
      <c r="GWD79" s="23"/>
      <c r="GWE79" s="23"/>
      <c r="GWF79" s="23"/>
      <c r="GWG79" s="23"/>
      <c r="GWH79" s="23"/>
      <c r="GWI79" s="23"/>
      <c r="GWJ79" s="23"/>
      <c r="GWK79" s="23"/>
      <c r="GWL79" s="23"/>
      <c r="GWM79" s="23"/>
      <c r="GWN79" s="23"/>
      <c r="GWO79" s="23"/>
      <c r="GWP79" s="23"/>
      <c r="GWQ79" s="23"/>
      <c r="GWR79" s="23"/>
      <c r="GWS79" s="23"/>
      <c r="GWT79" s="23"/>
      <c r="GWU79" s="23"/>
      <c r="GWV79" s="23"/>
      <c r="GWW79" s="23"/>
      <c r="GWX79" s="23"/>
      <c r="GWY79" s="23"/>
      <c r="GWZ79" s="23"/>
      <c r="GXA79" s="23"/>
      <c r="GXB79" s="23"/>
      <c r="GXC79" s="23"/>
      <c r="GXD79" s="23"/>
      <c r="GXE79" s="23"/>
      <c r="GXF79" s="23"/>
      <c r="GXG79" s="23"/>
      <c r="GXH79" s="23"/>
      <c r="GXI79" s="23"/>
      <c r="GXJ79" s="23"/>
      <c r="GXK79" s="23"/>
      <c r="GXL79" s="23"/>
      <c r="GXM79" s="23"/>
      <c r="GXN79" s="23"/>
      <c r="GXO79" s="23"/>
      <c r="GXP79" s="23"/>
      <c r="GXQ79" s="23"/>
      <c r="GXR79" s="23"/>
      <c r="GXS79" s="23"/>
      <c r="GXT79" s="23"/>
      <c r="GXU79" s="23"/>
      <c r="GXV79" s="23"/>
      <c r="GXW79" s="23"/>
      <c r="GXX79" s="23"/>
      <c r="GXY79" s="23"/>
      <c r="GXZ79" s="23"/>
      <c r="GYA79" s="23"/>
      <c r="GYB79" s="23"/>
      <c r="GYC79" s="23"/>
      <c r="GYD79" s="23"/>
      <c r="GYE79" s="23"/>
      <c r="GYF79" s="23"/>
      <c r="GYG79" s="23"/>
      <c r="GYH79" s="23"/>
      <c r="GYI79" s="23"/>
      <c r="GYJ79" s="23"/>
      <c r="GYK79" s="23"/>
      <c r="GYL79" s="23"/>
      <c r="GYM79" s="23"/>
      <c r="GYN79" s="23"/>
      <c r="GYO79" s="23"/>
      <c r="GYP79" s="23"/>
      <c r="GYQ79" s="23"/>
      <c r="GYR79" s="23"/>
      <c r="GYS79" s="23"/>
      <c r="GYT79" s="23"/>
      <c r="GYU79" s="23"/>
      <c r="GYV79" s="23"/>
      <c r="GYW79" s="23"/>
      <c r="GYX79" s="23"/>
      <c r="GYY79" s="23"/>
      <c r="GYZ79" s="23"/>
      <c r="GZA79" s="23"/>
      <c r="GZB79" s="23"/>
      <c r="GZC79" s="23"/>
      <c r="GZD79" s="23"/>
      <c r="GZE79" s="23"/>
      <c r="GZF79" s="23"/>
      <c r="GZG79" s="23"/>
      <c r="GZH79" s="23"/>
      <c r="GZI79" s="23"/>
      <c r="GZJ79" s="23"/>
      <c r="GZK79" s="23"/>
      <c r="GZL79" s="23"/>
      <c r="GZM79" s="23"/>
      <c r="GZN79" s="23"/>
      <c r="GZO79" s="23"/>
      <c r="GZP79" s="23"/>
      <c r="GZQ79" s="23"/>
      <c r="GZR79" s="23"/>
      <c r="GZS79" s="23"/>
      <c r="GZT79" s="23"/>
      <c r="GZU79" s="23"/>
      <c r="GZV79" s="23"/>
      <c r="GZW79" s="23"/>
      <c r="GZX79" s="23"/>
      <c r="GZY79" s="23"/>
      <c r="GZZ79" s="23"/>
      <c r="HAA79" s="23"/>
      <c r="HAB79" s="23"/>
      <c r="HAC79" s="23"/>
      <c r="HAD79" s="23"/>
      <c r="HAE79" s="23"/>
      <c r="HAF79" s="23"/>
      <c r="HAG79" s="23"/>
      <c r="HAH79" s="23"/>
      <c r="HAI79" s="23"/>
      <c r="HAJ79" s="23"/>
      <c r="HAK79" s="23"/>
      <c r="HAL79" s="23"/>
      <c r="HAM79" s="23"/>
      <c r="HAN79" s="23"/>
      <c r="HAO79" s="23"/>
      <c r="HAP79" s="23"/>
      <c r="HAQ79" s="23"/>
      <c r="HAR79" s="23"/>
      <c r="HAS79" s="23"/>
      <c r="HAT79" s="23"/>
      <c r="HAU79" s="23"/>
      <c r="HAV79" s="23"/>
      <c r="HAW79" s="23"/>
      <c r="HAX79" s="23"/>
      <c r="HAY79" s="23"/>
      <c r="HAZ79" s="23"/>
      <c r="HBA79" s="23"/>
      <c r="HBB79" s="23"/>
      <c r="HBC79" s="23"/>
      <c r="HBD79" s="23"/>
      <c r="HBE79" s="23"/>
      <c r="HBF79" s="23"/>
      <c r="HBG79" s="23"/>
      <c r="HBH79" s="23"/>
      <c r="HBI79" s="23"/>
      <c r="HBJ79" s="23"/>
      <c r="HBK79" s="23"/>
      <c r="HBL79" s="23"/>
      <c r="HBM79" s="23"/>
      <c r="HBN79" s="23"/>
      <c r="HBO79" s="23"/>
      <c r="HBP79" s="23"/>
      <c r="HBQ79" s="23"/>
      <c r="HBR79" s="23"/>
      <c r="HBS79" s="23"/>
      <c r="HBT79" s="23"/>
      <c r="HBU79" s="23"/>
      <c r="HBV79" s="23"/>
      <c r="HBW79" s="23"/>
      <c r="HBX79" s="23"/>
      <c r="HBY79" s="23"/>
      <c r="HBZ79" s="23"/>
      <c r="HCA79" s="23"/>
      <c r="HCB79" s="23"/>
      <c r="HCC79" s="23"/>
      <c r="HCD79" s="23"/>
      <c r="HCE79" s="23"/>
      <c r="HCF79" s="23"/>
      <c r="HCG79" s="23"/>
      <c r="HCH79" s="23"/>
      <c r="HCI79" s="23"/>
      <c r="HCJ79" s="23"/>
      <c r="HCK79" s="23"/>
      <c r="HCL79" s="23"/>
      <c r="HCM79" s="23"/>
      <c r="HCN79" s="23"/>
      <c r="HCO79" s="23"/>
      <c r="HCP79" s="23"/>
      <c r="HCQ79" s="23"/>
      <c r="HCR79" s="23"/>
      <c r="HCS79" s="23"/>
      <c r="HCT79" s="23"/>
      <c r="HCU79" s="23"/>
      <c r="HCV79" s="23"/>
      <c r="HCW79" s="23"/>
      <c r="HCX79" s="23"/>
      <c r="HCY79" s="23"/>
      <c r="HCZ79" s="23"/>
      <c r="HDA79" s="23"/>
      <c r="HDB79" s="23"/>
      <c r="HDC79" s="23"/>
      <c r="HDD79" s="23"/>
      <c r="HDE79" s="23"/>
      <c r="HDF79" s="23"/>
      <c r="HDG79" s="23"/>
      <c r="HDH79" s="23"/>
      <c r="HDI79" s="23"/>
      <c r="HDJ79" s="23"/>
      <c r="HDK79" s="23"/>
      <c r="HDL79" s="23"/>
      <c r="HDM79" s="23"/>
      <c r="HDN79" s="23"/>
      <c r="HDO79" s="23"/>
      <c r="HDP79" s="23"/>
      <c r="HDQ79" s="23"/>
      <c r="HDR79" s="23"/>
      <c r="HDS79" s="23"/>
      <c r="HDT79" s="23"/>
      <c r="HDU79" s="23"/>
      <c r="HDV79" s="23"/>
      <c r="HDW79" s="23"/>
      <c r="HDX79" s="23"/>
      <c r="HDY79" s="23"/>
      <c r="HDZ79" s="23"/>
      <c r="HEA79" s="23"/>
      <c r="HEB79" s="23"/>
      <c r="HEC79" s="23"/>
      <c r="HED79" s="23"/>
      <c r="HEE79" s="23"/>
      <c r="HEF79" s="23"/>
      <c r="HEG79" s="23"/>
      <c r="HEH79" s="23"/>
      <c r="HEI79" s="23"/>
      <c r="HEJ79" s="23"/>
      <c r="HEK79" s="23"/>
      <c r="HEL79" s="23"/>
      <c r="HEM79" s="23"/>
      <c r="HEN79" s="23"/>
      <c r="HEO79" s="23"/>
      <c r="HEP79" s="23"/>
      <c r="HEQ79" s="23"/>
      <c r="HER79" s="23"/>
      <c r="HES79" s="23"/>
      <c r="HET79" s="23"/>
      <c r="HEU79" s="23"/>
      <c r="HEV79" s="23"/>
      <c r="HEW79" s="23"/>
      <c r="HEX79" s="23"/>
      <c r="HEY79" s="23"/>
      <c r="HEZ79" s="23"/>
      <c r="HFA79" s="23"/>
      <c r="HFB79" s="23"/>
      <c r="HFC79" s="23"/>
      <c r="HFD79" s="23"/>
      <c r="HFE79" s="23"/>
      <c r="HFF79" s="23"/>
      <c r="HFG79" s="23"/>
      <c r="HFH79" s="23"/>
      <c r="HFI79" s="23"/>
      <c r="HFJ79" s="23"/>
      <c r="HFK79" s="23"/>
      <c r="HFL79" s="23"/>
      <c r="HFM79" s="23"/>
      <c r="HFN79" s="23"/>
      <c r="HFO79" s="23"/>
      <c r="HFP79" s="23"/>
      <c r="HFQ79" s="23"/>
      <c r="HFR79" s="23"/>
      <c r="HFS79" s="23"/>
      <c r="HFT79" s="23"/>
      <c r="HFU79" s="23"/>
      <c r="HFV79" s="23"/>
      <c r="HFW79" s="23"/>
      <c r="HFX79" s="23"/>
      <c r="HFY79" s="23"/>
      <c r="HFZ79" s="23"/>
      <c r="HGA79" s="23"/>
      <c r="HGB79" s="23"/>
      <c r="HGC79" s="23"/>
      <c r="HGD79" s="23"/>
      <c r="HGE79" s="23"/>
      <c r="HGF79" s="23"/>
      <c r="HGG79" s="23"/>
      <c r="HGH79" s="23"/>
      <c r="HGI79" s="23"/>
      <c r="HGJ79" s="23"/>
      <c r="HGK79" s="23"/>
      <c r="HGL79" s="23"/>
      <c r="HGM79" s="23"/>
      <c r="HGN79" s="23"/>
      <c r="HGO79" s="23"/>
      <c r="HGP79" s="23"/>
      <c r="HGQ79" s="23"/>
      <c r="HGR79" s="23"/>
      <c r="HGS79" s="23"/>
      <c r="HGT79" s="23"/>
      <c r="HGU79" s="23"/>
      <c r="HGV79" s="23"/>
      <c r="HGW79" s="23"/>
      <c r="HGX79" s="23"/>
      <c r="HGY79" s="23"/>
      <c r="HGZ79" s="23"/>
      <c r="HHA79" s="23"/>
      <c r="HHB79" s="23"/>
      <c r="HHC79" s="23"/>
      <c r="HHD79" s="23"/>
      <c r="HHE79" s="23"/>
      <c r="HHF79" s="23"/>
      <c r="HHG79" s="23"/>
      <c r="HHH79" s="23"/>
      <c r="HHI79" s="23"/>
      <c r="HHJ79" s="23"/>
      <c r="HHK79" s="23"/>
      <c r="HHL79" s="23"/>
      <c r="HHM79" s="23"/>
      <c r="HHN79" s="23"/>
      <c r="HHO79" s="23"/>
      <c r="HHP79" s="23"/>
      <c r="HHQ79" s="23"/>
      <c r="HHR79" s="23"/>
      <c r="HHS79" s="23"/>
      <c r="HHT79" s="23"/>
      <c r="HHU79" s="23"/>
      <c r="HHV79" s="23"/>
      <c r="HHW79" s="23"/>
      <c r="HHX79" s="23"/>
      <c r="HHY79" s="23"/>
      <c r="HHZ79" s="23"/>
      <c r="HIA79" s="23"/>
      <c r="HIB79" s="23"/>
      <c r="HIC79" s="23"/>
      <c r="HID79" s="23"/>
      <c r="HIE79" s="23"/>
      <c r="HIF79" s="23"/>
      <c r="HIG79" s="23"/>
      <c r="HIH79" s="23"/>
      <c r="HII79" s="23"/>
      <c r="HIJ79" s="23"/>
      <c r="HIK79" s="23"/>
      <c r="HIL79" s="23"/>
      <c r="HIM79" s="23"/>
      <c r="HIN79" s="23"/>
      <c r="HIO79" s="23"/>
      <c r="HIP79" s="23"/>
      <c r="HIQ79" s="23"/>
      <c r="HIR79" s="23"/>
      <c r="HIS79" s="23"/>
      <c r="HIT79" s="23"/>
      <c r="HIU79" s="23"/>
      <c r="HIV79" s="23"/>
      <c r="HIW79" s="23"/>
      <c r="HIX79" s="23"/>
      <c r="HIY79" s="23"/>
      <c r="HIZ79" s="23"/>
      <c r="HJA79" s="23"/>
      <c r="HJB79" s="23"/>
      <c r="HJC79" s="23"/>
      <c r="HJD79" s="23"/>
      <c r="HJE79" s="23"/>
      <c r="HJF79" s="23"/>
      <c r="HJG79" s="23"/>
      <c r="HJH79" s="23"/>
      <c r="HJI79" s="23"/>
      <c r="HJJ79" s="23"/>
      <c r="HJK79" s="23"/>
      <c r="HJL79" s="23"/>
      <c r="HJM79" s="23"/>
      <c r="HJN79" s="23"/>
      <c r="HJO79" s="23"/>
      <c r="HJP79" s="23"/>
      <c r="HJQ79" s="23"/>
      <c r="HJR79" s="23"/>
      <c r="HJS79" s="23"/>
      <c r="HJT79" s="23"/>
      <c r="HJU79" s="23"/>
      <c r="HJV79" s="23"/>
      <c r="HJW79" s="23"/>
      <c r="HJX79" s="23"/>
      <c r="HJY79" s="23"/>
      <c r="HJZ79" s="23"/>
      <c r="HKA79" s="23"/>
      <c r="HKB79" s="23"/>
      <c r="HKC79" s="23"/>
      <c r="HKD79" s="23"/>
      <c r="HKE79" s="23"/>
      <c r="HKF79" s="23"/>
      <c r="HKG79" s="23"/>
      <c r="HKH79" s="23"/>
      <c r="HKI79" s="23"/>
      <c r="HKJ79" s="23"/>
      <c r="HKK79" s="23"/>
      <c r="HKL79" s="23"/>
      <c r="HKM79" s="23"/>
      <c r="HKN79" s="23"/>
      <c r="HKO79" s="23"/>
      <c r="HKP79" s="23"/>
      <c r="HKQ79" s="23"/>
      <c r="HKR79" s="23"/>
      <c r="HKS79" s="23"/>
      <c r="HKT79" s="23"/>
      <c r="HKU79" s="23"/>
      <c r="HKV79" s="23"/>
      <c r="HKW79" s="23"/>
      <c r="HKX79" s="23"/>
      <c r="HKY79" s="23"/>
      <c r="HKZ79" s="23"/>
      <c r="HLA79" s="23"/>
      <c r="HLB79" s="23"/>
      <c r="HLC79" s="23"/>
      <c r="HLD79" s="23"/>
      <c r="HLE79" s="23"/>
      <c r="HLF79" s="23"/>
      <c r="HLG79" s="23"/>
      <c r="HLH79" s="23"/>
      <c r="HLI79" s="23"/>
      <c r="HLJ79" s="23"/>
      <c r="HLK79" s="23"/>
      <c r="HLL79" s="23"/>
      <c r="HLM79" s="23"/>
      <c r="HLN79" s="23"/>
      <c r="HLO79" s="23"/>
      <c r="HLP79" s="23"/>
      <c r="HLQ79" s="23"/>
      <c r="HLR79" s="23"/>
      <c r="HLS79" s="23"/>
      <c r="HLT79" s="23"/>
      <c r="HLU79" s="23"/>
      <c r="HLV79" s="23"/>
      <c r="HLW79" s="23"/>
      <c r="HLX79" s="23"/>
      <c r="HLY79" s="23"/>
      <c r="HLZ79" s="23"/>
      <c r="HMA79" s="23"/>
      <c r="HMB79" s="23"/>
      <c r="HMC79" s="23"/>
      <c r="HMD79" s="23"/>
      <c r="HME79" s="23"/>
      <c r="HMF79" s="23"/>
      <c r="HMG79" s="23"/>
      <c r="HMH79" s="23"/>
      <c r="HMI79" s="23"/>
      <c r="HMJ79" s="23"/>
      <c r="HMK79" s="23"/>
      <c r="HML79" s="23"/>
      <c r="HMM79" s="23"/>
      <c r="HMN79" s="23"/>
      <c r="HMO79" s="23"/>
      <c r="HMP79" s="23"/>
      <c r="HMQ79" s="23"/>
      <c r="HMR79" s="23"/>
      <c r="HMS79" s="23"/>
      <c r="HMT79" s="23"/>
      <c r="HMU79" s="23"/>
      <c r="HMV79" s="23"/>
      <c r="HMW79" s="23"/>
      <c r="HMX79" s="23"/>
      <c r="HMY79" s="23"/>
      <c r="HMZ79" s="23"/>
      <c r="HNA79" s="23"/>
      <c r="HNB79" s="23"/>
      <c r="HNC79" s="23"/>
      <c r="HND79" s="23"/>
      <c r="HNE79" s="23"/>
      <c r="HNF79" s="23"/>
      <c r="HNG79" s="23"/>
      <c r="HNH79" s="23"/>
      <c r="HNI79" s="23"/>
      <c r="HNJ79" s="23"/>
      <c r="HNK79" s="23"/>
      <c r="HNL79" s="23"/>
      <c r="HNM79" s="23"/>
      <c r="HNN79" s="23"/>
      <c r="HNO79" s="23"/>
      <c r="HNP79" s="23"/>
      <c r="HNQ79" s="23"/>
      <c r="HNR79" s="23"/>
      <c r="HNS79" s="23"/>
      <c r="HNT79" s="23"/>
      <c r="HNU79" s="23"/>
      <c r="HNV79" s="23"/>
      <c r="HNW79" s="23"/>
      <c r="HNX79" s="23"/>
      <c r="HNY79" s="23"/>
      <c r="HNZ79" s="23"/>
      <c r="HOA79" s="23"/>
      <c r="HOB79" s="23"/>
      <c r="HOC79" s="23"/>
      <c r="HOD79" s="23"/>
      <c r="HOE79" s="23"/>
      <c r="HOF79" s="23"/>
      <c r="HOG79" s="23"/>
      <c r="HOH79" s="23"/>
      <c r="HOI79" s="23"/>
      <c r="HOJ79" s="23"/>
      <c r="HOK79" s="23"/>
      <c r="HOL79" s="23"/>
      <c r="HOM79" s="23"/>
      <c r="HON79" s="23"/>
      <c r="HOO79" s="23"/>
      <c r="HOP79" s="23"/>
      <c r="HOQ79" s="23"/>
      <c r="HOR79" s="23"/>
      <c r="HOS79" s="23"/>
      <c r="HOT79" s="23"/>
      <c r="HOU79" s="23"/>
      <c r="HOV79" s="23"/>
      <c r="HOW79" s="23"/>
      <c r="HOX79" s="23"/>
      <c r="HOY79" s="23"/>
      <c r="HOZ79" s="23"/>
      <c r="HPA79" s="23"/>
      <c r="HPB79" s="23"/>
      <c r="HPC79" s="23"/>
      <c r="HPD79" s="23"/>
      <c r="HPE79" s="23"/>
      <c r="HPF79" s="23"/>
      <c r="HPG79" s="23"/>
      <c r="HPH79" s="23"/>
      <c r="HPI79" s="23"/>
      <c r="HPJ79" s="23"/>
      <c r="HPK79" s="23"/>
      <c r="HPL79" s="23"/>
      <c r="HPM79" s="23"/>
      <c r="HPN79" s="23"/>
      <c r="HPO79" s="23"/>
      <c r="HPP79" s="23"/>
      <c r="HPQ79" s="23"/>
      <c r="HPR79" s="23"/>
      <c r="HPS79" s="23"/>
      <c r="HPT79" s="23"/>
      <c r="HPU79" s="23"/>
      <c r="HPV79" s="23"/>
      <c r="HPW79" s="23"/>
      <c r="HPX79" s="23"/>
      <c r="HPY79" s="23"/>
      <c r="HPZ79" s="23"/>
      <c r="HQA79" s="23"/>
      <c r="HQB79" s="23"/>
      <c r="HQC79" s="23"/>
      <c r="HQD79" s="23"/>
      <c r="HQE79" s="23"/>
      <c r="HQF79" s="23"/>
      <c r="HQG79" s="23"/>
      <c r="HQH79" s="23"/>
      <c r="HQI79" s="23"/>
      <c r="HQJ79" s="23"/>
      <c r="HQK79" s="23"/>
      <c r="HQL79" s="23"/>
      <c r="HQM79" s="23"/>
      <c r="HQN79" s="23"/>
      <c r="HQO79" s="23"/>
      <c r="HQP79" s="23"/>
      <c r="HQQ79" s="23"/>
      <c r="HQR79" s="23"/>
      <c r="HQS79" s="23"/>
      <c r="HQT79" s="23"/>
      <c r="HQU79" s="23"/>
      <c r="HQV79" s="23"/>
      <c r="HQW79" s="23"/>
      <c r="HQX79" s="23"/>
      <c r="HQY79" s="23"/>
      <c r="HQZ79" s="23"/>
      <c r="HRA79" s="23"/>
      <c r="HRB79" s="23"/>
      <c r="HRC79" s="23"/>
      <c r="HRD79" s="23"/>
      <c r="HRE79" s="23"/>
      <c r="HRF79" s="23"/>
      <c r="HRG79" s="23"/>
      <c r="HRH79" s="23"/>
      <c r="HRI79" s="23"/>
      <c r="HRJ79" s="23"/>
      <c r="HRK79" s="23"/>
      <c r="HRL79" s="23"/>
      <c r="HRM79" s="23"/>
      <c r="HRN79" s="23"/>
      <c r="HRO79" s="23"/>
      <c r="HRP79" s="23"/>
      <c r="HRQ79" s="23"/>
      <c r="HRR79" s="23"/>
      <c r="HRS79" s="23"/>
      <c r="HRT79" s="23"/>
      <c r="HRU79" s="23"/>
      <c r="HRV79" s="23"/>
      <c r="HRW79" s="23"/>
      <c r="HRX79" s="23"/>
      <c r="HRY79" s="23"/>
      <c r="HRZ79" s="23"/>
      <c r="HSA79" s="23"/>
      <c r="HSB79" s="23"/>
      <c r="HSC79" s="23"/>
      <c r="HSD79" s="23"/>
      <c r="HSE79" s="23"/>
      <c r="HSF79" s="23"/>
      <c r="HSG79" s="23"/>
      <c r="HSH79" s="23"/>
      <c r="HSI79" s="23"/>
      <c r="HSJ79" s="23"/>
      <c r="HSK79" s="23"/>
      <c r="HSL79" s="23"/>
      <c r="HSM79" s="23"/>
      <c r="HSN79" s="23"/>
      <c r="HSO79" s="23"/>
      <c r="HSP79" s="23"/>
      <c r="HSQ79" s="23"/>
      <c r="HSR79" s="23"/>
      <c r="HSS79" s="23"/>
      <c r="HST79" s="23"/>
      <c r="HSU79" s="23"/>
      <c r="HSV79" s="23"/>
      <c r="HSW79" s="23"/>
      <c r="HSX79" s="23"/>
      <c r="HSY79" s="23"/>
      <c r="HSZ79" s="23"/>
      <c r="HTA79" s="23"/>
      <c r="HTB79" s="23"/>
      <c r="HTC79" s="23"/>
      <c r="HTD79" s="23"/>
      <c r="HTE79" s="23"/>
      <c r="HTF79" s="23"/>
      <c r="HTG79" s="23"/>
      <c r="HTH79" s="23"/>
      <c r="HTI79" s="23"/>
      <c r="HTJ79" s="23"/>
      <c r="HTK79" s="23"/>
      <c r="HTL79" s="23"/>
      <c r="HTM79" s="23"/>
      <c r="HTN79" s="23"/>
      <c r="HTO79" s="23"/>
      <c r="HTP79" s="23"/>
      <c r="HTQ79" s="23"/>
      <c r="HTR79" s="23"/>
      <c r="HTS79" s="23"/>
      <c r="HTT79" s="23"/>
      <c r="HTU79" s="23"/>
      <c r="HTV79" s="23"/>
      <c r="HTW79" s="23"/>
      <c r="HTX79" s="23"/>
      <c r="HTY79" s="23"/>
      <c r="HTZ79" s="23"/>
      <c r="HUA79" s="23"/>
      <c r="HUB79" s="23"/>
      <c r="HUC79" s="23"/>
      <c r="HUD79" s="23"/>
      <c r="HUE79" s="23"/>
      <c r="HUF79" s="23"/>
      <c r="HUG79" s="23"/>
      <c r="HUH79" s="23"/>
      <c r="HUI79" s="23"/>
      <c r="HUJ79" s="23"/>
      <c r="HUK79" s="23"/>
      <c r="HUL79" s="23"/>
      <c r="HUM79" s="23"/>
      <c r="HUN79" s="23"/>
      <c r="HUO79" s="23"/>
      <c r="HUP79" s="23"/>
      <c r="HUQ79" s="23"/>
      <c r="HUR79" s="23"/>
      <c r="HUS79" s="23"/>
      <c r="HUT79" s="23"/>
      <c r="HUU79" s="23"/>
      <c r="HUV79" s="23"/>
      <c r="HUW79" s="23"/>
      <c r="HUX79" s="23"/>
      <c r="HUY79" s="23"/>
      <c r="HUZ79" s="23"/>
      <c r="HVA79" s="23"/>
      <c r="HVB79" s="23"/>
      <c r="HVC79" s="23"/>
      <c r="HVD79" s="23"/>
      <c r="HVE79" s="23"/>
      <c r="HVF79" s="23"/>
      <c r="HVG79" s="23"/>
      <c r="HVH79" s="23"/>
      <c r="HVI79" s="23"/>
      <c r="HVJ79" s="23"/>
      <c r="HVK79" s="23"/>
      <c r="HVL79" s="23"/>
      <c r="HVM79" s="23"/>
      <c r="HVN79" s="23"/>
      <c r="HVO79" s="23"/>
      <c r="HVP79" s="23"/>
      <c r="HVQ79" s="23"/>
      <c r="HVR79" s="23"/>
      <c r="HVS79" s="23"/>
      <c r="HVT79" s="23"/>
      <c r="HVU79" s="23"/>
      <c r="HVV79" s="23"/>
      <c r="HVW79" s="23"/>
      <c r="HVX79" s="23"/>
      <c r="HVY79" s="23"/>
      <c r="HVZ79" s="23"/>
      <c r="HWA79" s="23"/>
      <c r="HWB79" s="23"/>
      <c r="HWC79" s="23"/>
      <c r="HWD79" s="23"/>
      <c r="HWE79" s="23"/>
      <c r="HWF79" s="23"/>
      <c r="HWG79" s="23"/>
      <c r="HWH79" s="23"/>
      <c r="HWI79" s="23"/>
      <c r="HWJ79" s="23"/>
      <c r="HWK79" s="23"/>
      <c r="HWL79" s="23"/>
      <c r="HWM79" s="23"/>
      <c r="HWN79" s="23"/>
      <c r="HWO79" s="23"/>
      <c r="HWP79" s="23"/>
      <c r="HWQ79" s="23"/>
      <c r="HWR79" s="23"/>
      <c r="HWS79" s="23"/>
      <c r="HWT79" s="23"/>
      <c r="HWU79" s="23"/>
      <c r="HWV79" s="23"/>
      <c r="HWW79" s="23"/>
      <c r="HWX79" s="23"/>
      <c r="HWY79" s="23"/>
      <c r="HWZ79" s="23"/>
      <c r="HXA79" s="23"/>
      <c r="HXB79" s="23"/>
      <c r="HXC79" s="23"/>
      <c r="HXD79" s="23"/>
      <c r="HXE79" s="23"/>
      <c r="HXF79" s="23"/>
      <c r="HXG79" s="23"/>
      <c r="HXH79" s="23"/>
      <c r="HXI79" s="23"/>
      <c r="HXJ79" s="23"/>
      <c r="HXK79" s="23"/>
      <c r="HXL79" s="23"/>
      <c r="HXM79" s="23"/>
      <c r="HXN79" s="23"/>
      <c r="HXO79" s="23"/>
      <c r="HXP79" s="23"/>
      <c r="HXQ79" s="23"/>
      <c r="HXR79" s="23"/>
      <c r="HXS79" s="23"/>
      <c r="HXT79" s="23"/>
      <c r="HXU79" s="23"/>
      <c r="HXV79" s="23"/>
      <c r="HXW79" s="23"/>
      <c r="HXX79" s="23"/>
      <c r="HXY79" s="23"/>
      <c r="HXZ79" s="23"/>
      <c r="HYA79" s="23"/>
      <c r="HYB79" s="23"/>
      <c r="HYC79" s="23"/>
      <c r="HYD79" s="23"/>
      <c r="HYE79" s="23"/>
      <c r="HYF79" s="23"/>
      <c r="HYG79" s="23"/>
      <c r="HYH79" s="23"/>
      <c r="HYI79" s="23"/>
      <c r="HYJ79" s="23"/>
      <c r="HYK79" s="23"/>
      <c r="HYL79" s="23"/>
      <c r="HYM79" s="23"/>
      <c r="HYN79" s="23"/>
      <c r="HYO79" s="23"/>
      <c r="HYP79" s="23"/>
      <c r="HYQ79" s="23"/>
      <c r="HYR79" s="23"/>
      <c r="HYS79" s="23"/>
      <c r="HYT79" s="23"/>
      <c r="HYU79" s="23"/>
      <c r="HYV79" s="23"/>
      <c r="HYW79" s="23"/>
      <c r="HYX79" s="23"/>
      <c r="HYY79" s="23"/>
      <c r="HYZ79" s="23"/>
      <c r="HZA79" s="23"/>
      <c r="HZB79" s="23"/>
      <c r="HZC79" s="23"/>
      <c r="HZD79" s="23"/>
      <c r="HZE79" s="23"/>
      <c r="HZF79" s="23"/>
      <c r="HZG79" s="23"/>
      <c r="HZH79" s="23"/>
      <c r="HZI79" s="23"/>
      <c r="HZJ79" s="23"/>
      <c r="HZK79" s="23"/>
      <c r="HZL79" s="23"/>
      <c r="HZM79" s="23"/>
      <c r="HZN79" s="23"/>
      <c r="HZO79" s="23"/>
      <c r="HZP79" s="23"/>
      <c r="HZQ79" s="23"/>
      <c r="HZR79" s="23"/>
      <c r="HZS79" s="23"/>
      <c r="HZT79" s="23"/>
      <c r="HZU79" s="23"/>
      <c r="HZV79" s="23"/>
      <c r="HZW79" s="23"/>
      <c r="HZX79" s="23"/>
      <c r="HZY79" s="23"/>
      <c r="HZZ79" s="23"/>
      <c r="IAA79" s="23"/>
      <c r="IAB79" s="23"/>
      <c r="IAC79" s="23"/>
      <c r="IAD79" s="23"/>
      <c r="IAE79" s="23"/>
      <c r="IAF79" s="23"/>
      <c r="IAG79" s="23"/>
      <c r="IAH79" s="23"/>
      <c r="IAI79" s="23"/>
      <c r="IAJ79" s="23"/>
      <c r="IAK79" s="23"/>
      <c r="IAL79" s="23"/>
      <c r="IAM79" s="23"/>
      <c r="IAN79" s="23"/>
      <c r="IAO79" s="23"/>
      <c r="IAP79" s="23"/>
      <c r="IAQ79" s="23"/>
      <c r="IAR79" s="23"/>
      <c r="IAS79" s="23"/>
      <c r="IAT79" s="23"/>
      <c r="IAU79" s="23"/>
      <c r="IAV79" s="23"/>
      <c r="IAW79" s="23"/>
      <c r="IAX79" s="23"/>
      <c r="IAY79" s="23"/>
      <c r="IAZ79" s="23"/>
      <c r="IBA79" s="23"/>
      <c r="IBB79" s="23"/>
      <c r="IBC79" s="23"/>
      <c r="IBD79" s="23"/>
      <c r="IBE79" s="23"/>
      <c r="IBF79" s="23"/>
      <c r="IBG79" s="23"/>
      <c r="IBH79" s="23"/>
      <c r="IBI79" s="23"/>
      <c r="IBJ79" s="23"/>
      <c r="IBK79" s="23"/>
      <c r="IBL79" s="23"/>
      <c r="IBM79" s="23"/>
      <c r="IBN79" s="23"/>
      <c r="IBO79" s="23"/>
      <c r="IBP79" s="23"/>
      <c r="IBQ79" s="23"/>
      <c r="IBR79" s="23"/>
      <c r="IBS79" s="23"/>
      <c r="IBT79" s="23"/>
      <c r="IBU79" s="23"/>
      <c r="IBV79" s="23"/>
      <c r="IBW79" s="23"/>
      <c r="IBX79" s="23"/>
      <c r="IBY79" s="23"/>
      <c r="IBZ79" s="23"/>
      <c r="ICA79" s="23"/>
      <c r="ICB79" s="23"/>
      <c r="ICC79" s="23"/>
      <c r="ICD79" s="23"/>
      <c r="ICE79" s="23"/>
      <c r="ICF79" s="23"/>
      <c r="ICG79" s="23"/>
      <c r="ICH79" s="23"/>
      <c r="ICI79" s="23"/>
      <c r="ICJ79" s="23"/>
      <c r="ICK79" s="23"/>
      <c r="ICL79" s="23"/>
      <c r="ICM79" s="23"/>
      <c r="ICN79" s="23"/>
      <c r="ICO79" s="23"/>
      <c r="ICP79" s="23"/>
      <c r="ICQ79" s="23"/>
      <c r="ICR79" s="23"/>
      <c r="ICS79" s="23"/>
      <c r="ICT79" s="23"/>
      <c r="ICU79" s="23"/>
      <c r="ICV79" s="23"/>
      <c r="ICW79" s="23"/>
      <c r="ICX79" s="23"/>
      <c r="ICY79" s="23"/>
      <c r="ICZ79" s="23"/>
      <c r="IDA79" s="23"/>
      <c r="IDB79" s="23"/>
      <c r="IDC79" s="23"/>
      <c r="IDD79" s="23"/>
      <c r="IDE79" s="23"/>
      <c r="IDF79" s="23"/>
      <c r="IDG79" s="23"/>
      <c r="IDH79" s="23"/>
      <c r="IDI79" s="23"/>
      <c r="IDJ79" s="23"/>
      <c r="IDK79" s="23"/>
      <c r="IDL79" s="23"/>
      <c r="IDM79" s="23"/>
      <c r="IDN79" s="23"/>
      <c r="IDO79" s="23"/>
      <c r="IDP79" s="23"/>
      <c r="IDQ79" s="23"/>
      <c r="IDR79" s="23"/>
      <c r="IDS79" s="23"/>
      <c r="IDT79" s="23"/>
      <c r="IDU79" s="23"/>
      <c r="IDV79" s="23"/>
      <c r="IDW79" s="23"/>
      <c r="IDX79" s="23"/>
      <c r="IDY79" s="23"/>
      <c r="IDZ79" s="23"/>
      <c r="IEA79" s="23"/>
      <c r="IEB79" s="23"/>
      <c r="IEC79" s="23"/>
      <c r="IED79" s="23"/>
      <c r="IEE79" s="23"/>
      <c r="IEF79" s="23"/>
      <c r="IEG79" s="23"/>
      <c r="IEH79" s="23"/>
      <c r="IEI79" s="23"/>
      <c r="IEJ79" s="23"/>
      <c r="IEK79" s="23"/>
      <c r="IEL79" s="23"/>
      <c r="IEM79" s="23"/>
      <c r="IEN79" s="23"/>
      <c r="IEO79" s="23"/>
      <c r="IEP79" s="23"/>
      <c r="IEQ79" s="23"/>
      <c r="IER79" s="23"/>
      <c r="IES79" s="23"/>
      <c r="IET79" s="23"/>
      <c r="IEU79" s="23"/>
      <c r="IEV79" s="23"/>
      <c r="IEW79" s="23"/>
      <c r="IEX79" s="23"/>
      <c r="IEY79" s="23"/>
      <c r="IEZ79" s="23"/>
      <c r="IFA79" s="23"/>
      <c r="IFB79" s="23"/>
      <c r="IFC79" s="23"/>
      <c r="IFD79" s="23"/>
      <c r="IFE79" s="23"/>
      <c r="IFF79" s="23"/>
      <c r="IFG79" s="23"/>
      <c r="IFH79" s="23"/>
      <c r="IFI79" s="23"/>
      <c r="IFJ79" s="23"/>
      <c r="IFK79" s="23"/>
      <c r="IFL79" s="23"/>
      <c r="IFM79" s="23"/>
      <c r="IFN79" s="23"/>
      <c r="IFO79" s="23"/>
      <c r="IFP79" s="23"/>
      <c r="IFQ79" s="23"/>
      <c r="IFR79" s="23"/>
      <c r="IFS79" s="23"/>
      <c r="IFT79" s="23"/>
      <c r="IFU79" s="23"/>
      <c r="IFV79" s="23"/>
      <c r="IFW79" s="23"/>
      <c r="IFX79" s="23"/>
      <c r="IFY79" s="23"/>
      <c r="IFZ79" s="23"/>
      <c r="IGA79" s="23"/>
      <c r="IGB79" s="23"/>
      <c r="IGC79" s="23"/>
      <c r="IGD79" s="23"/>
      <c r="IGE79" s="23"/>
      <c r="IGF79" s="23"/>
      <c r="IGG79" s="23"/>
      <c r="IGH79" s="23"/>
      <c r="IGI79" s="23"/>
      <c r="IGJ79" s="23"/>
      <c r="IGK79" s="23"/>
      <c r="IGL79" s="23"/>
      <c r="IGM79" s="23"/>
      <c r="IGN79" s="23"/>
      <c r="IGO79" s="23"/>
      <c r="IGP79" s="23"/>
      <c r="IGQ79" s="23"/>
      <c r="IGR79" s="23"/>
      <c r="IGS79" s="23"/>
      <c r="IGT79" s="23"/>
      <c r="IGU79" s="23"/>
      <c r="IGV79" s="23"/>
      <c r="IGW79" s="23"/>
      <c r="IGX79" s="23"/>
      <c r="IGY79" s="23"/>
      <c r="IGZ79" s="23"/>
      <c r="IHA79" s="23"/>
      <c r="IHB79" s="23"/>
      <c r="IHC79" s="23"/>
      <c r="IHD79" s="23"/>
      <c r="IHE79" s="23"/>
      <c r="IHF79" s="23"/>
      <c r="IHG79" s="23"/>
      <c r="IHH79" s="23"/>
      <c r="IHI79" s="23"/>
      <c r="IHJ79" s="23"/>
      <c r="IHK79" s="23"/>
      <c r="IHL79" s="23"/>
      <c r="IHM79" s="23"/>
      <c r="IHN79" s="23"/>
      <c r="IHO79" s="23"/>
      <c r="IHP79" s="23"/>
      <c r="IHQ79" s="23"/>
      <c r="IHR79" s="23"/>
      <c r="IHS79" s="23"/>
      <c r="IHT79" s="23"/>
      <c r="IHU79" s="23"/>
      <c r="IHV79" s="23"/>
      <c r="IHW79" s="23"/>
      <c r="IHX79" s="23"/>
      <c r="IHY79" s="23"/>
      <c r="IHZ79" s="23"/>
      <c r="IIA79" s="23"/>
      <c r="IIB79" s="23"/>
      <c r="IIC79" s="23"/>
      <c r="IID79" s="23"/>
      <c r="IIE79" s="23"/>
      <c r="IIF79" s="23"/>
      <c r="IIG79" s="23"/>
      <c r="IIH79" s="23"/>
      <c r="III79" s="23"/>
      <c r="IIJ79" s="23"/>
      <c r="IIK79" s="23"/>
      <c r="IIL79" s="23"/>
      <c r="IIM79" s="23"/>
      <c r="IIN79" s="23"/>
      <c r="IIO79" s="23"/>
      <c r="IIP79" s="23"/>
      <c r="IIQ79" s="23"/>
      <c r="IIR79" s="23"/>
      <c r="IIS79" s="23"/>
      <c r="IIT79" s="23"/>
      <c r="IIU79" s="23"/>
      <c r="IIV79" s="23"/>
      <c r="IIW79" s="23"/>
      <c r="IIX79" s="23"/>
      <c r="IIY79" s="23"/>
      <c r="IIZ79" s="23"/>
      <c r="IJA79" s="23"/>
      <c r="IJB79" s="23"/>
      <c r="IJC79" s="23"/>
      <c r="IJD79" s="23"/>
      <c r="IJE79" s="23"/>
      <c r="IJF79" s="23"/>
      <c r="IJG79" s="23"/>
      <c r="IJH79" s="23"/>
      <c r="IJI79" s="23"/>
      <c r="IJJ79" s="23"/>
      <c r="IJK79" s="23"/>
      <c r="IJL79" s="23"/>
      <c r="IJM79" s="23"/>
      <c r="IJN79" s="23"/>
      <c r="IJO79" s="23"/>
      <c r="IJP79" s="23"/>
      <c r="IJQ79" s="23"/>
      <c r="IJR79" s="23"/>
      <c r="IJS79" s="23"/>
      <c r="IJT79" s="23"/>
      <c r="IJU79" s="23"/>
      <c r="IJV79" s="23"/>
      <c r="IJW79" s="23"/>
      <c r="IJX79" s="23"/>
      <c r="IJY79" s="23"/>
      <c r="IJZ79" s="23"/>
      <c r="IKA79" s="23"/>
      <c r="IKB79" s="23"/>
      <c r="IKC79" s="23"/>
      <c r="IKD79" s="23"/>
      <c r="IKE79" s="23"/>
      <c r="IKF79" s="23"/>
      <c r="IKG79" s="23"/>
      <c r="IKH79" s="23"/>
      <c r="IKI79" s="23"/>
      <c r="IKJ79" s="23"/>
      <c r="IKK79" s="23"/>
      <c r="IKL79" s="23"/>
      <c r="IKM79" s="23"/>
      <c r="IKN79" s="23"/>
      <c r="IKO79" s="23"/>
      <c r="IKP79" s="23"/>
      <c r="IKQ79" s="23"/>
      <c r="IKR79" s="23"/>
      <c r="IKS79" s="23"/>
      <c r="IKT79" s="23"/>
      <c r="IKU79" s="23"/>
      <c r="IKV79" s="23"/>
      <c r="IKW79" s="23"/>
      <c r="IKX79" s="23"/>
      <c r="IKY79" s="23"/>
      <c r="IKZ79" s="23"/>
      <c r="ILA79" s="23"/>
      <c r="ILB79" s="23"/>
      <c r="ILC79" s="23"/>
      <c r="ILD79" s="23"/>
      <c r="ILE79" s="23"/>
      <c r="ILF79" s="23"/>
      <c r="ILG79" s="23"/>
      <c r="ILH79" s="23"/>
      <c r="ILI79" s="23"/>
      <c r="ILJ79" s="23"/>
      <c r="ILK79" s="23"/>
      <c r="ILL79" s="23"/>
      <c r="ILM79" s="23"/>
      <c r="ILN79" s="23"/>
      <c r="ILO79" s="23"/>
      <c r="ILP79" s="23"/>
      <c r="ILQ79" s="23"/>
      <c r="ILR79" s="23"/>
      <c r="ILS79" s="23"/>
      <c r="ILT79" s="23"/>
      <c r="ILU79" s="23"/>
      <c r="ILV79" s="23"/>
      <c r="ILW79" s="23"/>
      <c r="ILX79" s="23"/>
      <c r="ILY79" s="23"/>
      <c r="ILZ79" s="23"/>
      <c r="IMA79" s="23"/>
      <c r="IMB79" s="23"/>
      <c r="IMC79" s="23"/>
      <c r="IMD79" s="23"/>
      <c r="IME79" s="23"/>
      <c r="IMF79" s="23"/>
      <c r="IMG79" s="23"/>
      <c r="IMH79" s="23"/>
      <c r="IMI79" s="23"/>
      <c r="IMJ79" s="23"/>
      <c r="IMK79" s="23"/>
      <c r="IML79" s="23"/>
      <c r="IMM79" s="23"/>
      <c r="IMN79" s="23"/>
      <c r="IMO79" s="23"/>
      <c r="IMP79" s="23"/>
      <c r="IMQ79" s="23"/>
      <c r="IMR79" s="23"/>
      <c r="IMS79" s="23"/>
      <c r="IMT79" s="23"/>
      <c r="IMU79" s="23"/>
      <c r="IMV79" s="23"/>
      <c r="IMW79" s="23"/>
      <c r="IMX79" s="23"/>
      <c r="IMY79" s="23"/>
      <c r="IMZ79" s="23"/>
      <c r="INA79" s="23"/>
      <c r="INB79" s="23"/>
      <c r="INC79" s="23"/>
      <c r="IND79" s="23"/>
      <c r="INE79" s="23"/>
      <c r="INF79" s="23"/>
      <c r="ING79" s="23"/>
      <c r="INH79" s="23"/>
      <c r="INI79" s="23"/>
      <c r="INJ79" s="23"/>
      <c r="INK79" s="23"/>
      <c r="INL79" s="23"/>
      <c r="INM79" s="23"/>
      <c r="INN79" s="23"/>
      <c r="INO79" s="23"/>
      <c r="INP79" s="23"/>
      <c r="INQ79" s="23"/>
      <c r="INR79" s="23"/>
      <c r="INS79" s="23"/>
      <c r="INT79" s="23"/>
      <c r="INU79" s="23"/>
      <c r="INV79" s="23"/>
      <c r="INW79" s="23"/>
      <c r="INX79" s="23"/>
      <c r="INY79" s="23"/>
      <c r="INZ79" s="23"/>
      <c r="IOA79" s="23"/>
      <c r="IOB79" s="23"/>
      <c r="IOC79" s="23"/>
      <c r="IOD79" s="23"/>
      <c r="IOE79" s="23"/>
      <c r="IOF79" s="23"/>
      <c r="IOG79" s="23"/>
      <c r="IOH79" s="23"/>
      <c r="IOI79" s="23"/>
      <c r="IOJ79" s="23"/>
      <c r="IOK79" s="23"/>
      <c r="IOL79" s="23"/>
      <c r="IOM79" s="23"/>
      <c r="ION79" s="23"/>
      <c r="IOO79" s="23"/>
      <c r="IOP79" s="23"/>
      <c r="IOQ79" s="23"/>
      <c r="IOR79" s="23"/>
      <c r="IOS79" s="23"/>
      <c r="IOT79" s="23"/>
      <c r="IOU79" s="23"/>
      <c r="IOV79" s="23"/>
      <c r="IOW79" s="23"/>
      <c r="IOX79" s="23"/>
      <c r="IOY79" s="23"/>
      <c r="IOZ79" s="23"/>
      <c r="IPA79" s="23"/>
      <c r="IPB79" s="23"/>
      <c r="IPC79" s="23"/>
      <c r="IPD79" s="23"/>
      <c r="IPE79" s="23"/>
      <c r="IPF79" s="23"/>
      <c r="IPG79" s="23"/>
      <c r="IPH79" s="23"/>
      <c r="IPI79" s="23"/>
      <c r="IPJ79" s="23"/>
      <c r="IPK79" s="23"/>
      <c r="IPL79" s="23"/>
      <c r="IPM79" s="23"/>
      <c r="IPN79" s="23"/>
      <c r="IPO79" s="23"/>
      <c r="IPP79" s="23"/>
      <c r="IPQ79" s="23"/>
      <c r="IPR79" s="23"/>
      <c r="IPS79" s="23"/>
      <c r="IPT79" s="23"/>
      <c r="IPU79" s="23"/>
      <c r="IPV79" s="23"/>
      <c r="IPW79" s="23"/>
      <c r="IPX79" s="23"/>
      <c r="IPY79" s="23"/>
      <c r="IPZ79" s="23"/>
      <c r="IQA79" s="23"/>
      <c r="IQB79" s="23"/>
      <c r="IQC79" s="23"/>
      <c r="IQD79" s="23"/>
      <c r="IQE79" s="23"/>
      <c r="IQF79" s="23"/>
      <c r="IQG79" s="23"/>
      <c r="IQH79" s="23"/>
      <c r="IQI79" s="23"/>
      <c r="IQJ79" s="23"/>
      <c r="IQK79" s="23"/>
      <c r="IQL79" s="23"/>
      <c r="IQM79" s="23"/>
      <c r="IQN79" s="23"/>
      <c r="IQO79" s="23"/>
      <c r="IQP79" s="23"/>
      <c r="IQQ79" s="23"/>
      <c r="IQR79" s="23"/>
      <c r="IQS79" s="23"/>
      <c r="IQT79" s="23"/>
      <c r="IQU79" s="23"/>
      <c r="IQV79" s="23"/>
      <c r="IQW79" s="23"/>
      <c r="IQX79" s="23"/>
      <c r="IQY79" s="23"/>
      <c r="IQZ79" s="23"/>
      <c r="IRA79" s="23"/>
      <c r="IRB79" s="23"/>
      <c r="IRC79" s="23"/>
      <c r="IRD79" s="23"/>
      <c r="IRE79" s="23"/>
      <c r="IRF79" s="23"/>
      <c r="IRG79" s="23"/>
      <c r="IRH79" s="23"/>
      <c r="IRI79" s="23"/>
      <c r="IRJ79" s="23"/>
      <c r="IRK79" s="23"/>
      <c r="IRL79" s="23"/>
      <c r="IRM79" s="23"/>
      <c r="IRN79" s="23"/>
      <c r="IRO79" s="23"/>
      <c r="IRP79" s="23"/>
      <c r="IRQ79" s="23"/>
      <c r="IRR79" s="23"/>
      <c r="IRS79" s="23"/>
      <c r="IRT79" s="23"/>
      <c r="IRU79" s="23"/>
      <c r="IRV79" s="23"/>
      <c r="IRW79" s="23"/>
      <c r="IRX79" s="23"/>
      <c r="IRY79" s="23"/>
      <c r="IRZ79" s="23"/>
      <c r="ISA79" s="23"/>
      <c r="ISB79" s="23"/>
      <c r="ISC79" s="23"/>
      <c r="ISD79" s="23"/>
      <c r="ISE79" s="23"/>
      <c r="ISF79" s="23"/>
      <c r="ISG79" s="23"/>
      <c r="ISH79" s="23"/>
      <c r="ISI79" s="23"/>
      <c r="ISJ79" s="23"/>
      <c r="ISK79" s="23"/>
      <c r="ISL79" s="23"/>
      <c r="ISM79" s="23"/>
      <c r="ISN79" s="23"/>
      <c r="ISO79" s="23"/>
      <c r="ISP79" s="23"/>
      <c r="ISQ79" s="23"/>
      <c r="ISR79" s="23"/>
      <c r="ISS79" s="23"/>
      <c r="IST79" s="23"/>
      <c r="ISU79" s="23"/>
      <c r="ISV79" s="23"/>
      <c r="ISW79" s="23"/>
      <c r="ISX79" s="23"/>
      <c r="ISY79" s="23"/>
      <c r="ISZ79" s="23"/>
      <c r="ITA79" s="23"/>
      <c r="ITB79" s="23"/>
      <c r="ITC79" s="23"/>
      <c r="ITD79" s="23"/>
      <c r="ITE79" s="23"/>
      <c r="ITF79" s="23"/>
      <c r="ITG79" s="23"/>
      <c r="ITH79" s="23"/>
      <c r="ITI79" s="23"/>
      <c r="ITJ79" s="23"/>
      <c r="ITK79" s="23"/>
      <c r="ITL79" s="23"/>
      <c r="ITM79" s="23"/>
      <c r="ITN79" s="23"/>
      <c r="ITO79" s="23"/>
      <c r="ITP79" s="23"/>
      <c r="ITQ79" s="23"/>
      <c r="ITR79" s="23"/>
      <c r="ITS79" s="23"/>
      <c r="ITT79" s="23"/>
      <c r="ITU79" s="23"/>
      <c r="ITV79" s="23"/>
      <c r="ITW79" s="23"/>
      <c r="ITX79" s="23"/>
      <c r="ITY79" s="23"/>
      <c r="ITZ79" s="23"/>
      <c r="IUA79" s="23"/>
      <c r="IUB79" s="23"/>
      <c r="IUC79" s="23"/>
      <c r="IUD79" s="23"/>
      <c r="IUE79" s="23"/>
      <c r="IUF79" s="23"/>
      <c r="IUG79" s="23"/>
      <c r="IUH79" s="23"/>
      <c r="IUI79" s="23"/>
      <c r="IUJ79" s="23"/>
      <c r="IUK79" s="23"/>
      <c r="IUL79" s="23"/>
      <c r="IUM79" s="23"/>
      <c r="IUN79" s="23"/>
      <c r="IUO79" s="23"/>
      <c r="IUP79" s="23"/>
      <c r="IUQ79" s="23"/>
      <c r="IUR79" s="23"/>
      <c r="IUS79" s="23"/>
      <c r="IUT79" s="23"/>
      <c r="IUU79" s="23"/>
      <c r="IUV79" s="23"/>
      <c r="IUW79" s="23"/>
      <c r="IUX79" s="23"/>
      <c r="IUY79" s="23"/>
      <c r="IUZ79" s="23"/>
      <c r="IVA79" s="23"/>
      <c r="IVB79" s="23"/>
      <c r="IVC79" s="23"/>
      <c r="IVD79" s="23"/>
      <c r="IVE79" s="23"/>
      <c r="IVF79" s="23"/>
      <c r="IVG79" s="23"/>
      <c r="IVH79" s="23"/>
      <c r="IVI79" s="23"/>
      <c r="IVJ79" s="23"/>
      <c r="IVK79" s="23"/>
      <c r="IVL79" s="23"/>
      <c r="IVM79" s="23"/>
      <c r="IVN79" s="23"/>
      <c r="IVO79" s="23"/>
      <c r="IVP79" s="23"/>
      <c r="IVQ79" s="23"/>
      <c r="IVR79" s="23"/>
      <c r="IVS79" s="23"/>
      <c r="IVT79" s="23"/>
      <c r="IVU79" s="23"/>
      <c r="IVV79" s="23"/>
      <c r="IVW79" s="23"/>
      <c r="IVX79" s="23"/>
      <c r="IVY79" s="23"/>
      <c r="IVZ79" s="23"/>
      <c r="IWA79" s="23"/>
      <c r="IWB79" s="23"/>
      <c r="IWC79" s="23"/>
      <c r="IWD79" s="23"/>
      <c r="IWE79" s="23"/>
      <c r="IWF79" s="23"/>
      <c r="IWG79" s="23"/>
      <c r="IWH79" s="23"/>
      <c r="IWI79" s="23"/>
      <c r="IWJ79" s="23"/>
      <c r="IWK79" s="23"/>
      <c r="IWL79" s="23"/>
      <c r="IWM79" s="23"/>
      <c r="IWN79" s="23"/>
      <c r="IWO79" s="23"/>
      <c r="IWP79" s="23"/>
      <c r="IWQ79" s="23"/>
      <c r="IWR79" s="23"/>
      <c r="IWS79" s="23"/>
      <c r="IWT79" s="23"/>
      <c r="IWU79" s="23"/>
      <c r="IWV79" s="23"/>
      <c r="IWW79" s="23"/>
      <c r="IWX79" s="23"/>
      <c r="IWY79" s="23"/>
      <c r="IWZ79" s="23"/>
      <c r="IXA79" s="23"/>
      <c r="IXB79" s="23"/>
      <c r="IXC79" s="23"/>
      <c r="IXD79" s="23"/>
      <c r="IXE79" s="23"/>
      <c r="IXF79" s="23"/>
      <c r="IXG79" s="23"/>
      <c r="IXH79" s="23"/>
      <c r="IXI79" s="23"/>
      <c r="IXJ79" s="23"/>
      <c r="IXK79" s="23"/>
      <c r="IXL79" s="23"/>
      <c r="IXM79" s="23"/>
      <c r="IXN79" s="23"/>
      <c r="IXO79" s="23"/>
      <c r="IXP79" s="23"/>
      <c r="IXQ79" s="23"/>
      <c r="IXR79" s="23"/>
      <c r="IXS79" s="23"/>
      <c r="IXT79" s="23"/>
      <c r="IXU79" s="23"/>
      <c r="IXV79" s="23"/>
      <c r="IXW79" s="23"/>
      <c r="IXX79" s="23"/>
      <c r="IXY79" s="23"/>
      <c r="IXZ79" s="23"/>
      <c r="IYA79" s="23"/>
      <c r="IYB79" s="23"/>
      <c r="IYC79" s="23"/>
      <c r="IYD79" s="23"/>
      <c r="IYE79" s="23"/>
      <c r="IYF79" s="23"/>
      <c r="IYG79" s="23"/>
      <c r="IYH79" s="23"/>
      <c r="IYI79" s="23"/>
      <c r="IYJ79" s="23"/>
      <c r="IYK79" s="23"/>
      <c r="IYL79" s="23"/>
      <c r="IYM79" s="23"/>
      <c r="IYN79" s="23"/>
      <c r="IYO79" s="23"/>
      <c r="IYP79" s="23"/>
      <c r="IYQ79" s="23"/>
      <c r="IYR79" s="23"/>
      <c r="IYS79" s="23"/>
      <c r="IYT79" s="23"/>
      <c r="IYU79" s="23"/>
      <c r="IYV79" s="23"/>
      <c r="IYW79" s="23"/>
      <c r="IYX79" s="23"/>
      <c r="IYY79" s="23"/>
      <c r="IYZ79" s="23"/>
      <c r="IZA79" s="23"/>
      <c r="IZB79" s="23"/>
      <c r="IZC79" s="23"/>
      <c r="IZD79" s="23"/>
      <c r="IZE79" s="23"/>
      <c r="IZF79" s="23"/>
      <c r="IZG79" s="23"/>
      <c r="IZH79" s="23"/>
      <c r="IZI79" s="23"/>
      <c r="IZJ79" s="23"/>
      <c r="IZK79" s="23"/>
      <c r="IZL79" s="23"/>
      <c r="IZM79" s="23"/>
      <c r="IZN79" s="23"/>
      <c r="IZO79" s="23"/>
      <c r="IZP79" s="23"/>
      <c r="IZQ79" s="23"/>
      <c r="IZR79" s="23"/>
      <c r="IZS79" s="23"/>
      <c r="IZT79" s="23"/>
      <c r="IZU79" s="23"/>
      <c r="IZV79" s="23"/>
      <c r="IZW79" s="23"/>
      <c r="IZX79" s="23"/>
      <c r="IZY79" s="23"/>
      <c r="IZZ79" s="23"/>
      <c r="JAA79" s="23"/>
      <c r="JAB79" s="23"/>
      <c r="JAC79" s="23"/>
      <c r="JAD79" s="23"/>
      <c r="JAE79" s="23"/>
      <c r="JAF79" s="23"/>
      <c r="JAG79" s="23"/>
      <c r="JAH79" s="23"/>
      <c r="JAI79" s="23"/>
      <c r="JAJ79" s="23"/>
      <c r="JAK79" s="23"/>
      <c r="JAL79" s="23"/>
      <c r="JAM79" s="23"/>
      <c r="JAN79" s="23"/>
      <c r="JAO79" s="23"/>
      <c r="JAP79" s="23"/>
      <c r="JAQ79" s="23"/>
      <c r="JAR79" s="23"/>
      <c r="JAS79" s="23"/>
      <c r="JAT79" s="23"/>
      <c r="JAU79" s="23"/>
      <c r="JAV79" s="23"/>
      <c r="JAW79" s="23"/>
      <c r="JAX79" s="23"/>
      <c r="JAY79" s="23"/>
      <c r="JAZ79" s="23"/>
      <c r="JBA79" s="23"/>
      <c r="JBB79" s="23"/>
      <c r="JBC79" s="23"/>
      <c r="JBD79" s="23"/>
      <c r="JBE79" s="23"/>
      <c r="JBF79" s="23"/>
      <c r="JBG79" s="23"/>
      <c r="JBH79" s="23"/>
      <c r="JBI79" s="23"/>
      <c r="JBJ79" s="23"/>
      <c r="JBK79" s="23"/>
      <c r="JBL79" s="23"/>
      <c r="JBM79" s="23"/>
      <c r="JBN79" s="23"/>
      <c r="JBO79" s="23"/>
      <c r="JBP79" s="23"/>
      <c r="JBQ79" s="23"/>
      <c r="JBR79" s="23"/>
      <c r="JBS79" s="23"/>
      <c r="JBT79" s="23"/>
      <c r="JBU79" s="23"/>
      <c r="JBV79" s="23"/>
      <c r="JBW79" s="23"/>
      <c r="JBX79" s="23"/>
      <c r="JBY79" s="23"/>
      <c r="JBZ79" s="23"/>
      <c r="JCA79" s="23"/>
      <c r="JCB79" s="23"/>
      <c r="JCC79" s="23"/>
      <c r="JCD79" s="23"/>
      <c r="JCE79" s="23"/>
      <c r="JCF79" s="23"/>
      <c r="JCG79" s="23"/>
      <c r="JCH79" s="23"/>
      <c r="JCI79" s="23"/>
      <c r="JCJ79" s="23"/>
      <c r="JCK79" s="23"/>
      <c r="JCL79" s="23"/>
      <c r="JCM79" s="23"/>
      <c r="JCN79" s="23"/>
      <c r="JCO79" s="23"/>
      <c r="JCP79" s="23"/>
      <c r="JCQ79" s="23"/>
      <c r="JCR79" s="23"/>
      <c r="JCS79" s="23"/>
      <c r="JCT79" s="23"/>
      <c r="JCU79" s="23"/>
      <c r="JCV79" s="23"/>
      <c r="JCW79" s="23"/>
      <c r="JCX79" s="23"/>
      <c r="JCY79" s="23"/>
      <c r="JCZ79" s="23"/>
      <c r="JDA79" s="23"/>
      <c r="JDB79" s="23"/>
      <c r="JDC79" s="23"/>
      <c r="JDD79" s="23"/>
      <c r="JDE79" s="23"/>
      <c r="JDF79" s="23"/>
      <c r="JDG79" s="23"/>
      <c r="JDH79" s="23"/>
      <c r="JDI79" s="23"/>
      <c r="JDJ79" s="23"/>
      <c r="JDK79" s="23"/>
      <c r="JDL79" s="23"/>
      <c r="JDM79" s="23"/>
      <c r="JDN79" s="23"/>
      <c r="JDO79" s="23"/>
      <c r="JDP79" s="23"/>
      <c r="JDQ79" s="23"/>
      <c r="JDR79" s="23"/>
      <c r="JDS79" s="23"/>
      <c r="JDT79" s="23"/>
      <c r="JDU79" s="23"/>
      <c r="JDV79" s="23"/>
      <c r="JDW79" s="23"/>
      <c r="JDX79" s="23"/>
      <c r="JDY79" s="23"/>
      <c r="JDZ79" s="23"/>
      <c r="JEA79" s="23"/>
      <c r="JEB79" s="23"/>
      <c r="JEC79" s="23"/>
      <c r="JED79" s="23"/>
      <c r="JEE79" s="23"/>
      <c r="JEF79" s="23"/>
      <c r="JEG79" s="23"/>
      <c r="JEH79" s="23"/>
      <c r="JEI79" s="23"/>
      <c r="JEJ79" s="23"/>
      <c r="JEK79" s="23"/>
      <c r="JEL79" s="23"/>
      <c r="JEM79" s="23"/>
      <c r="JEN79" s="23"/>
      <c r="JEO79" s="23"/>
      <c r="JEP79" s="23"/>
      <c r="JEQ79" s="23"/>
      <c r="JER79" s="23"/>
      <c r="JES79" s="23"/>
      <c r="JET79" s="23"/>
      <c r="JEU79" s="23"/>
      <c r="JEV79" s="23"/>
      <c r="JEW79" s="23"/>
      <c r="JEX79" s="23"/>
      <c r="JEY79" s="23"/>
      <c r="JEZ79" s="23"/>
      <c r="JFA79" s="23"/>
      <c r="JFB79" s="23"/>
      <c r="JFC79" s="23"/>
      <c r="JFD79" s="23"/>
      <c r="JFE79" s="23"/>
      <c r="JFF79" s="23"/>
      <c r="JFG79" s="23"/>
      <c r="JFH79" s="23"/>
      <c r="JFI79" s="23"/>
      <c r="JFJ79" s="23"/>
      <c r="JFK79" s="23"/>
      <c r="JFL79" s="23"/>
      <c r="JFM79" s="23"/>
      <c r="JFN79" s="23"/>
      <c r="JFO79" s="23"/>
      <c r="JFP79" s="23"/>
      <c r="JFQ79" s="23"/>
      <c r="JFR79" s="23"/>
      <c r="JFS79" s="23"/>
      <c r="JFT79" s="23"/>
      <c r="JFU79" s="23"/>
      <c r="JFV79" s="23"/>
      <c r="JFW79" s="23"/>
      <c r="JFX79" s="23"/>
      <c r="JFY79" s="23"/>
      <c r="JFZ79" s="23"/>
      <c r="JGA79" s="23"/>
      <c r="JGB79" s="23"/>
      <c r="JGC79" s="23"/>
      <c r="JGD79" s="23"/>
      <c r="JGE79" s="23"/>
      <c r="JGF79" s="23"/>
      <c r="JGG79" s="23"/>
      <c r="JGH79" s="23"/>
      <c r="JGI79" s="23"/>
      <c r="JGJ79" s="23"/>
      <c r="JGK79" s="23"/>
      <c r="JGL79" s="23"/>
      <c r="JGM79" s="23"/>
      <c r="JGN79" s="23"/>
      <c r="JGO79" s="23"/>
      <c r="JGP79" s="23"/>
      <c r="JGQ79" s="23"/>
      <c r="JGR79" s="23"/>
      <c r="JGS79" s="23"/>
      <c r="JGT79" s="23"/>
      <c r="JGU79" s="23"/>
      <c r="JGV79" s="23"/>
      <c r="JGW79" s="23"/>
      <c r="JGX79" s="23"/>
      <c r="JGY79" s="23"/>
      <c r="JGZ79" s="23"/>
      <c r="JHA79" s="23"/>
      <c r="JHB79" s="23"/>
      <c r="JHC79" s="23"/>
      <c r="JHD79" s="23"/>
      <c r="JHE79" s="23"/>
      <c r="JHF79" s="23"/>
      <c r="JHG79" s="23"/>
      <c r="JHH79" s="23"/>
      <c r="JHI79" s="23"/>
      <c r="JHJ79" s="23"/>
      <c r="JHK79" s="23"/>
      <c r="JHL79" s="23"/>
      <c r="JHM79" s="23"/>
      <c r="JHN79" s="23"/>
      <c r="JHO79" s="23"/>
      <c r="JHP79" s="23"/>
      <c r="JHQ79" s="23"/>
      <c r="JHR79" s="23"/>
      <c r="JHS79" s="23"/>
      <c r="JHT79" s="23"/>
      <c r="JHU79" s="23"/>
      <c r="JHV79" s="23"/>
      <c r="JHW79" s="23"/>
      <c r="JHX79" s="23"/>
      <c r="JHY79" s="23"/>
      <c r="JHZ79" s="23"/>
      <c r="JIA79" s="23"/>
      <c r="JIB79" s="23"/>
      <c r="JIC79" s="23"/>
      <c r="JID79" s="23"/>
      <c r="JIE79" s="23"/>
      <c r="JIF79" s="23"/>
      <c r="JIG79" s="23"/>
      <c r="JIH79" s="23"/>
      <c r="JII79" s="23"/>
      <c r="JIJ79" s="23"/>
      <c r="JIK79" s="23"/>
      <c r="JIL79" s="23"/>
      <c r="JIM79" s="23"/>
      <c r="JIN79" s="23"/>
      <c r="JIO79" s="23"/>
      <c r="JIP79" s="23"/>
      <c r="JIQ79" s="23"/>
      <c r="JIR79" s="23"/>
      <c r="JIS79" s="23"/>
      <c r="JIT79" s="23"/>
      <c r="JIU79" s="23"/>
      <c r="JIV79" s="23"/>
      <c r="JIW79" s="23"/>
      <c r="JIX79" s="23"/>
      <c r="JIY79" s="23"/>
      <c r="JIZ79" s="23"/>
      <c r="JJA79" s="23"/>
      <c r="JJB79" s="23"/>
      <c r="JJC79" s="23"/>
      <c r="JJD79" s="23"/>
      <c r="JJE79" s="23"/>
      <c r="JJF79" s="23"/>
      <c r="JJG79" s="23"/>
      <c r="JJH79" s="23"/>
      <c r="JJI79" s="23"/>
      <c r="JJJ79" s="23"/>
      <c r="JJK79" s="23"/>
      <c r="JJL79" s="23"/>
      <c r="JJM79" s="23"/>
      <c r="JJN79" s="23"/>
      <c r="JJO79" s="23"/>
      <c r="JJP79" s="23"/>
      <c r="JJQ79" s="23"/>
      <c r="JJR79" s="23"/>
      <c r="JJS79" s="23"/>
      <c r="JJT79" s="23"/>
      <c r="JJU79" s="23"/>
      <c r="JJV79" s="23"/>
      <c r="JJW79" s="23"/>
      <c r="JJX79" s="23"/>
      <c r="JJY79" s="23"/>
      <c r="JJZ79" s="23"/>
      <c r="JKA79" s="23"/>
      <c r="JKB79" s="23"/>
      <c r="JKC79" s="23"/>
      <c r="JKD79" s="23"/>
      <c r="JKE79" s="23"/>
      <c r="JKF79" s="23"/>
      <c r="JKG79" s="23"/>
      <c r="JKH79" s="23"/>
      <c r="JKI79" s="23"/>
      <c r="JKJ79" s="23"/>
      <c r="JKK79" s="23"/>
      <c r="JKL79" s="23"/>
      <c r="JKM79" s="23"/>
      <c r="JKN79" s="23"/>
      <c r="JKO79" s="23"/>
      <c r="JKP79" s="23"/>
      <c r="JKQ79" s="23"/>
      <c r="JKR79" s="23"/>
      <c r="JKS79" s="23"/>
      <c r="JKT79" s="23"/>
      <c r="JKU79" s="23"/>
      <c r="JKV79" s="23"/>
      <c r="JKW79" s="23"/>
      <c r="JKX79" s="23"/>
      <c r="JKY79" s="23"/>
      <c r="JKZ79" s="23"/>
      <c r="JLA79" s="23"/>
      <c r="JLB79" s="23"/>
      <c r="JLC79" s="23"/>
      <c r="JLD79" s="23"/>
      <c r="JLE79" s="23"/>
      <c r="JLF79" s="23"/>
      <c r="JLG79" s="23"/>
      <c r="JLH79" s="23"/>
      <c r="JLI79" s="23"/>
      <c r="JLJ79" s="23"/>
      <c r="JLK79" s="23"/>
      <c r="JLL79" s="23"/>
      <c r="JLM79" s="23"/>
      <c r="JLN79" s="23"/>
      <c r="JLO79" s="23"/>
      <c r="JLP79" s="23"/>
      <c r="JLQ79" s="23"/>
      <c r="JLR79" s="23"/>
      <c r="JLS79" s="23"/>
      <c r="JLT79" s="23"/>
      <c r="JLU79" s="23"/>
      <c r="JLV79" s="23"/>
      <c r="JLW79" s="23"/>
      <c r="JLX79" s="23"/>
      <c r="JLY79" s="23"/>
      <c r="JLZ79" s="23"/>
      <c r="JMA79" s="23"/>
      <c r="JMB79" s="23"/>
      <c r="JMC79" s="23"/>
      <c r="JMD79" s="23"/>
      <c r="JME79" s="23"/>
      <c r="JMF79" s="23"/>
      <c r="JMG79" s="23"/>
      <c r="JMH79" s="23"/>
      <c r="JMI79" s="23"/>
      <c r="JMJ79" s="23"/>
      <c r="JMK79" s="23"/>
      <c r="JML79" s="23"/>
      <c r="JMM79" s="23"/>
      <c r="JMN79" s="23"/>
      <c r="JMO79" s="23"/>
      <c r="JMP79" s="23"/>
      <c r="JMQ79" s="23"/>
      <c r="JMR79" s="23"/>
      <c r="JMS79" s="23"/>
      <c r="JMT79" s="23"/>
      <c r="JMU79" s="23"/>
      <c r="JMV79" s="23"/>
      <c r="JMW79" s="23"/>
      <c r="JMX79" s="23"/>
      <c r="JMY79" s="23"/>
      <c r="JMZ79" s="23"/>
      <c r="JNA79" s="23"/>
      <c r="JNB79" s="23"/>
      <c r="JNC79" s="23"/>
      <c r="JND79" s="23"/>
      <c r="JNE79" s="23"/>
      <c r="JNF79" s="23"/>
      <c r="JNG79" s="23"/>
      <c r="JNH79" s="23"/>
      <c r="JNI79" s="23"/>
      <c r="JNJ79" s="23"/>
      <c r="JNK79" s="23"/>
      <c r="JNL79" s="23"/>
      <c r="JNM79" s="23"/>
      <c r="JNN79" s="23"/>
      <c r="JNO79" s="23"/>
      <c r="JNP79" s="23"/>
      <c r="JNQ79" s="23"/>
      <c r="JNR79" s="23"/>
      <c r="JNS79" s="23"/>
      <c r="JNT79" s="23"/>
      <c r="JNU79" s="23"/>
      <c r="JNV79" s="23"/>
      <c r="JNW79" s="23"/>
      <c r="JNX79" s="23"/>
      <c r="JNY79" s="23"/>
      <c r="JNZ79" s="23"/>
      <c r="JOA79" s="23"/>
      <c r="JOB79" s="23"/>
      <c r="JOC79" s="23"/>
      <c r="JOD79" s="23"/>
      <c r="JOE79" s="23"/>
      <c r="JOF79" s="23"/>
      <c r="JOG79" s="23"/>
      <c r="JOH79" s="23"/>
      <c r="JOI79" s="23"/>
      <c r="JOJ79" s="23"/>
      <c r="JOK79" s="23"/>
      <c r="JOL79" s="23"/>
      <c r="JOM79" s="23"/>
      <c r="JON79" s="23"/>
      <c r="JOO79" s="23"/>
      <c r="JOP79" s="23"/>
      <c r="JOQ79" s="23"/>
      <c r="JOR79" s="23"/>
      <c r="JOS79" s="23"/>
      <c r="JOT79" s="23"/>
      <c r="JOU79" s="23"/>
      <c r="JOV79" s="23"/>
      <c r="JOW79" s="23"/>
      <c r="JOX79" s="23"/>
      <c r="JOY79" s="23"/>
      <c r="JOZ79" s="23"/>
      <c r="JPA79" s="23"/>
      <c r="JPB79" s="23"/>
      <c r="JPC79" s="23"/>
      <c r="JPD79" s="23"/>
      <c r="JPE79" s="23"/>
      <c r="JPF79" s="23"/>
      <c r="JPG79" s="23"/>
      <c r="JPH79" s="23"/>
      <c r="JPI79" s="23"/>
      <c r="JPJ79" s="23"/>
      <c r="JPK79" s="23"/>
      <c r="JPL79" s="23"/>
      <c r="JPM79" s="23"/>
      <c r="JPN79" s="23"/>
      <c r="JPO79" s="23"/>
      <c r="JPP79" s="23"/>
      <c r="JPQ79" s="23"/>
      <c r="JPR79" s="23"/>
      <c r="JPS79" s="23"/>
      <c r="JPT79" s="23"/>
      <c r="JPU79" s="23"/>
      <c r="JPV79" s="23"/>
      <c r="JPW79" s="23"/>
      <c r="JPX79" s="23"/>
      <c r="JPY79" s="23"/>
      <c r="JPZ79" s="23"/>
      <c r="JQA79" s="23"/>
      <c r="JQB79" s="23"/>
      <c r="JQC79" s="23"/>
      <c r="JQD79" s="23"/>
      <c r="JQE79" s="23"/>
      <c r="JQF79" s="23"/>
      <c r="JQG79" s="23"/>
      <c r="JQH79" s="23"/>
      <c r="JQI79" s="23"/>
      <c r="JQJ79" s="23"/>
      <c r="JQK79" s="23"/>
      <c r="JQL79" s="23"/>
      <c r="JQM79" s="23"/>
      <c r="JQN79" s="23"/>
      <c r="JQO79" s="23"/>
      <c r="JQP79" s="23"/>
      <c r="JQQ79" s="23"/>
      <c r="JQR79" s="23"/>
      <c r="JQS79" s="23"/>
      <c r="JQT79" s="23"/>
      <c r="JQU79" s="23"/>
      <c r="JQV79" s="23"/>
      <c r="JQW79" s="23"/>
      <c r="JQX79" s="23"/>
      <c r="JQY79" s="23"/>
      <c r="JQZ79" s="23"/>
      <c r="JRA79" s="23"/>
      <c r="JRB79" s="23"/>
      <c r="JRC79" s="23"/>
      <c r="JRD79" s="23"/>
      <c r="JRE79" s="23"/>
      <c r="JRF79" s="23"/>
      <c r="JRG79" s="23"/>
      <c r="JRH79" s="23"/>
      <c r="JRI79" s="23"/>
      <c r="JRJ79" s="23"/>
      <c r="JRK79" s="23"/>
      <c r="JRL79" s="23"/>
      <c r="JRM79" s="23"/>
      <c r="JRN79" s="23"/>
      <c r="JRO79" s="23"/>
      <c r="JRP79" s="23"/>
      <c r="JRQ79" s="23"/>
      <c r="JRR79" s="23"/>
      <c r="JRS79" s="23"/>
      <c r="JRT79" s="23"/>
      <c r="JRU79" s="23"/>
      <c r="JRV79" s="23"/>
      <c r="JRW79" s="23"/>
      <c r="JRX79" s="23"/>
      <c r="JRY79" s="23"/>
      <c r="JRZ79" s="23"/>
      <c r="JSA79" s="23"/>
      <c r="JSB79" s="23"/>
      <c r="JSC79" s="23"/>
      <c r="JSD79" s="23"/>
      <c r="JSE79" s="23"/>
      <c r="JSF79" s="23"/>
      <c r="JSG79" s="23"/>
      <c r="JSH79" s="23"/>
      <c r="JSI79" s="23"/>
      <c r="JSJ79" s="23"/>
      <c r="JSK79" s="23"/>
      <c r="JSL79" s="23"/>
      <c r="JSM79" s="23"/>
      <c r="JSN79" s="23"/>
      <c r="JSO79" s="23"/>
      <c r="JSP79" s="23"/>
      <c r="JSQ79" s="23"/>
      <c r="JSR79" s="23"/>
      <c r="JSS79" s="23"/>
      <c r="JST79" s="23"/>
      <c r="JSU79" s="23"/>
      <c r="JSV79" s="23"/>
      <c r="JSW79" s="23"/>
      <c r="JSX79" s="23"/>
      <c r="JSY79" s="23"/>
      <c r="JSZ79" s="23"/>
      <c r="JTA79" s="23"/>
      <c r="JTB79" s="23"/>
      <c r="JTC79" s="23"/>
      <c r="JTD79" s="23"/>
      <c r="JTE79" s="23"/>
      <c r="JTF79" s="23"/>
      <c r="JTG79" s="23"/>
      <c r="JTH79" s="23"/>
      <c r="JTI79" s="23"/>
      <c r="JTJ79" s="23"/>
      <c r="JTK79" s="23"/>
      <c r="JTL79" s="23"/>
      <c r="JTM79" s="23"/>
      <c r="JTN79" s="23"/>
      <c r="JTO79" s="23"/>
      <c r="JTP79" s="23"/>
      <c r="JTQ79" s="23"/>
      <c r="JTR79" s="23"/>
      <c r="JTS79" s="23"/>
      <c r="JTT79" s="23"/>
      <c r="JTU79" s="23"/>
      <c r="JTV79" s="23"/>
      <c r="JTW79" s="23"/>
      <c r="JTX79" s="23"/>
      <c r="JTY79" s="23"/>
      <c r="JTZ79" s="23"/>
      <c r="JUA79" s="23"/>
      <c r="JUB79" s="23"/>
      <c r="JUC79" s="23"/>
      <c r="JUD79" s="23"/>
      <c r="JUE79" s="23"/>
      <c r="JUF79" s="23"/>
      <c r="JUG79" s="23"/>
      <c r="JUH79" s="23"/>
      <c r="JUI79" s="23"/>
      <c r="JUJ79" s="23"/>
      <c r="JUK79" s="23"/>
      <c r="JUL79" s="23"/>
      <c r="JUM79" s="23"/>
      <c r="JUN79" s="23"/>
      <c r="JUO79" s="23"/>
      <c r="JUP79" s="23"/>
      <c r="JUQ79" s="23"/>
      <c r="JUR79" s="23"/>
      <c r="JUS79" s="23"/>
      <c r="JUT79" s="23"/>
      <c r="JUU79" s="23"/>
      <c r="JUV79" s="23"/>
      <c r="JUW79" s="23"/>
      <c r="JUX79" s="23"/>
      <c r="JUY79" s="23"/>
      <c r="JUZ79" s="23"/>
      <c r="JVA79" s="23"/>
      <c r="JVB79" s="23"/>
      <c r="JVC79" s="23"/>
      <c r="JVD79" s="23"/>
      <c r="JVE79" s="23"/>
      <c r="JVF79" s="23"/>
      <c r="JVG79" s="23"/>
      <c r="JVH79" s="23"/>
      <c r="JVI79" s="23"/>
      <c r="JVJ79" s="23"/>
      <c r="JVK79" s="23"/>
      <c r="JVL79" s="23"/>
      <c r="JVM79" s="23"/>
      <c r="JVN79" s="23"/>
      <c r="JVO79" s="23"/>
      <c r="JVP79" s="23"/>
      <c r="JVQ79" s="23"/>
      <c r="JVR79" s="23"/>
      <c r="JVS79" s="23"/>
      <c r="JVT79" s="23"/>
      <c r="JVU79" s="23"/>
      <c r="JVV79" s="23"/>
      <c r="JVW79" s="23"/>
      <c r="JVX79" s="23"/>
      <c r="JVY79" s="23"/>
      <c r="JVZ79" s="23"/>
      <c r="JWA79" s="23"/>
      <c r="JWB79" s="23"/>
      <c r="JWC79" s="23"/>
      <c r="JWD79" s="23"/>
      <c r="JWE79" s="23"/>
      <c r="JWF79" s="23"/>
      <c r="JWG79" s="23"/>
      <c r="JWH79" s="23"/>
      <c r="JWI79" s="23"/>
      <c r="JWJ79" s="23"/>
      <c r="JWK79" s="23"/>
      <c r="JWL79" s="23"/>
      <c r="JWM79" s="23"/>
      <c r="JWN79" s="23"/>
      <c r="JWO79" s="23"/>
      <c r="JWP79" s="23"/>
      <c r="JWQ79" s="23"/>
      <c r="JWR79" s="23"/>
      <c r="JWS79" s="23"/>
      <c r="JWT79" s="23"/>
      <c r="JWU79" s="23"/>
      <c r="JWV79" s="23"/>
      <c r="JWW79" s="23"/>
      <c r="JWX79" s="23"/>
      <c r="JWY79" s="23"/>
      <c r="JWZ79" s="23"/>
      <c r="JXA79" s="23"/>
      <c r="JXB79" s="23"/>
      <c r="JXC79" s="23"/>
      <c r="JXD79" s="23"/>
      <c r="JXE79" s="23"/>
      <c r="JXF79" s="23"/>
      <c r="JXG79" s="23"/>
      <c r="JXH79" s="23"/>
      <c r="JXI79" s="23"/>
      <c r="JXJ79" s="23"/>
      <c r="JXK79" s="23"/>
      <c r="JXL79" s="23"/>
      <c r="JXM79" s="23"/>
      <c r="JXN79" s="23"/>
      <c r="JXO79" s="23"/>
      <c r="JXP79" s="23"/>
      <c r="JXQ79" s="23"/>
      <c r="JXR79" s="23"/>
      <c r="JXS79" s="23"/>
      <c r="JXT79" s="23"/>
      <c r="JXU79" s="23"/>
      <c r="JXV79" s="23"/>
      <c r="JXW79" s="23"/>
      <c r="JXX79" s="23"/>
      <c r="JXY79" s="23"/>
      <c r="JXZ79" s="23"/>
      <c r="JYA79" s="23"/>
      <c r="JYB79" s="23"/>
      <c r="JYC79" s="23"/>
      <c r="JYD79" s="23"/>
      <c r="JYE79" s="23"/>
      <c r="JYF79" s="23"/>
      <c r="JYG79" s="23"/>
      <c r="JYH79" s="23"/>
      <c r="JYI79" s="23"/>
      <c r="JYJ79" s="23"/>
      <c r="JYK79" s="23"/>
      <c r="JYL79" s="23"/>
      <c r="JYM79" s="23"/>
      <c r="JYN79" s="23"/>
      <c r="JYO79" s="23"/>
      <c r="JYP79" s="23"/>
      <c r="JYQ79" s="23"/>
      <c r="JYR79" s="23"/>
      <c r="JYS79" s="23"/>
      <c r="JYT79" s="23"/>
      <c r="JYU79" s="23"/>
      <c r="JYV79" s="23"/>
      <c r="JYW79" s="23"/>
      <c r="JYX79" s="23"/>
      <c r="JYY79" s="23"/>
      <c r="JYZ79" s="23"/>
      <c r="JZA79" s="23"/>
      <c r="JZB79" s="23"/>
      <c r="JZC79" s="23"/>
      <c r="JZD79" s="23"/>
      <c r="JZE79" s="23"/>
      <c r="JZF79" s="23"/>
      <c r="JZG79" s="23"/>
      <c r="JZH79" s="23"/>
      <c r="JZI79" s="23"/>
      <c r="JZJ79" s="23"/>
      <c r="JZK79" s="23"/>
      <c r="JZL79" s="23"/>
      <c r="JZM79" s="23"/>
      <c r="JZN79" s="23"/>
      <c r="JZO79" s="23"/>
      <c r="JZP79" s="23"/>
      <c r="JZQ79" s="23"/>
      <c r="JZR79" s="23"/>
      <c r="JZS79" s="23"/>
      <c r="JZT79" s="23"/>
      <c r="JZU79" s="23"/>
      <c r="JZV79" s="23"/>
      <c r="JZW79" s="23"/>
      <c r="JZX79" s="23"/>
      <c r="JZY79" s="23"/>
      <c r="JZZ79" s="23"/>
      <c r="KAA79" s="23"/>
      <c r="KAB79" s="23"/>
      <c r="KAC79" s="23"/>
      <c r="KAD79" s="23"/>
      <c r="KAE79" s="23"/>
      <c r="KAF79" s="23"/>
      <c r="KAG79" s="23"/>
      <c r="KAH79" s="23"/>
      <c r="KAI79" s="23"/>
      <c r="KAJ79" s="23"/>
      <c r="KAK79" s="23"/>
      <c r="KAL79" s="23"/>
      <c r="KAM79" s="23"/>
      <c r="KAN79" s="23"/>
      <c r="KAO79" s="23"/>
      <c r="KAP79" s="23"/>
      <c r="KAQ79" s="23"/>
      <c r="KAR79" s="23"/>
      <c r="KAS79" s="23"/>
      <c r="KAT79" s="23"/>
      <c r="KAU79" s="23"/>
      <c r="KAV79" s="23"/>
      <c r="KAW79" s="23"/>
      <c r="KAX79" s="23"/>
      <c r="KAY79" s="23"/>
      <c r="KAZ79" s="23"/>
      <c r="KBA79" s="23"/>
      <c r="KBB79" s="23"/>
      <c r="KBC79" s="23"/>
      <c r="KBD79" s="23"/>
      <c r="KBE79" s="23"/>
      <c r="KBF79" s="23"/>
      <c r="KBG79" s="23"/>
      <c r="KBH79" s="23"/>
      <c r="KBI79" s="23"/>
      <c r="KBJ79" s="23"/>
      <c r="KBK79" s="23"/>
      <c r="KBL79" s="23"/>
      <c r="KBM79" s="23"/>
      <c r="KBN79" s="23"/>
      <c r="KBO79" s="23"/>
      <c r="KBP79" s="23"/>
      <c r="KBQ79" s="23"/>
      <c r="KBR79" s="23"/>
      <c r="KBS79" s="23"/>
      <c r="KBT79" s="23"/>
      <c r="KBU79" s="23"/>
      <c r="KBV79" s="23"/>
      <c r="KBW79" s="23"/>
      <c r="KBX79" s="23"/>
      <c r="KBY79" s="23"/>
      <c r="KBZ79" s="23"/>
      <c r="KCA79" s="23"/>
      <c r="KCB79" s="23"/>
      <c r="KCC79" s="23"/>
      <c r="KCD79" s="23"/>
      <c r="KCE79" s="23"/>
      <c r="KCF79" s="23"/>
      <c r="KCG79" s="23"/>
      <c r="KCH79" s="23"/>
      <c r="KCI79" s="23"/>
      <c r="KCJ79" s="23"/>
      <c r="KCK79" s="23"/>
      <c r="KCL79" s="23"/>
      <c r="KCM79" s="23"/>
      <c r="KCN79" s="23"/>
      <c r="KCO79" s="23"/>
      <c r="KCP79" s="23"/>
      <c r="KCQ79" s="23"/>
      <c r="KCR79" s="23"/>
      <c r="KCS79" s="23"/>
      <c r="KCT79" s="23"/>
      <c r="KCU79" s="23"/>
      <c r="KCV79" s="23"/>
      <c r="KCW79" s="23"/>
      <c r="KCX79" s="23"/>
      <c r="KCY79" s="23"/>
      <c r="KCZ79" s="23"/>
      <c r="KDA79" s="23"/>
      <c r="KDB79" s="23"/>
      <c r="KDC79" s="23"/>
      <c r="KDD79" s="23"/>
      <c r="KDE79" s="23"/>
      <c r="KDF79" s="23"/>
      <c r="KDG79" s="23"/>
      <c r="KDH79" s="23"/>
      <c r="KDI79" s="23"/>
      <c r="KDJ79" s="23"/>
      <c r="KDK79" s="23"/>
      <c r="KDL79" s="23"/>
      <c r="KDM79" s="23"/>
      <c r="KDN79" s="23"/>
      <c r="KDO79" s="23"/>
      <c r="KDP79" s="23"/>
      <c r="KDQ79" s="23"/>
      <c r="KDR79" s="23"/>
      <c r="KDS79" s="23"/>
      <c r="KDT79" s="23"/>
      <c r="KDU79" s="23"/>
      <c r="KDV79" s="23"/>
      <c r="KDW79" s="23"/>
      <c r="KDX79" s="23"/>
      <c r="KDY79" s="23"/>
      <c r="KDZ79" s="23"/>
      <c r="KEA79" s="23"/>
      <c r="KEB79" s="23"/>
      <c r="KEC79" s="23"/>
      <c r="KED79" s="23"/>
      <c r="KEE79" s="23"/>
      <c r="KEF79" s="23"/>
      <c r="KEG79" s="23"/>
      <c r="KEH79" s="23"/>
      <c r="KEI79" s="23"/>
      <c r="KEJ79" s="23"/>
      <c r="KEK79" s="23"/>
      <c r="KEL79" s="23"/>
      <c r="KEM79" s="23"/>
      <c r="KEN79" s="23"/>
      <c r="KEO79" s="23"/>
      <c r="KEP79" s="23"/>
      <c r="KEQ79" s="23"/>
      <c r="KER79" s="23"/>
      <c r="KES79" s="23"/>
      <c r="KET79" s="23"/>
      <c r="KEU79" s="23"/>
      <c r="KEV79" s="23"/>
      <c r="KEW79" s="23"/>
      <c r="KEX79" s="23"/>
      <c r="KEY79" s="23"/>
      <c r="KEZ79" s="23"/>
      <c r="KFA79" s="23"/>
      <c r="KFB79" s="23"/>
      <c r="KFC79" s="23"/>
      <c r="KFD79" s="23"/>
      <c r="KFE79" s="23"/>
      <c r="KFF79" s="23"/>
      <c r="KFG79" s="23"/>
      <c r="KFH79" s="23"/>
      <c r="KFI79" s="23"/>
      <c r="KFJ79" s="23"/>
      <c r="KFK79" s="23"/>
      <c r="KFL79" s="23"/>
      <c r="KFM79" s="23"/>
      <c r="KFN79" s="23"/>
      <c r="KFO79" s="23"/>
      <c r="KFP79" s="23"/>
      <c r="KFQ79" s="23"/>
      <c r="KFR79" s="23"/>
      <c r="KFS79" s="23"/>
      <c r="KFT79" s="23"/>
      <c r="KFU79" s="23"/>
      <c r="KFV79" s="23"/>
      <c r="KFW79" s="23"/>
      <c r="KFX79" s="23"/>
      <c r="KFY79" s="23"/>
      <c r="KFZ79" s="23"/>
      <c r="KGA79" s="23"/>
      <c r="KGB79" s="23"/>
      <c r="KGC79" s="23"/>
      <c r="KGD79" s="23"/>
      <c r="KGE79" s="23"/>
      <c r="KGF79" s="23"/>
      <c r="KGG79" s="23"/>
      <c r="KGH79" s="23"/>
      <c r="KGI79" s="23"/>
      <c r="KGJ79" s="23"/>
      <c r="KGK79" s="23"/>
      <c r="KGL79" s="23"/>
      <c r="KGM79" s="23"/>
      <c r="KGN79" s="23"/>
      <c r="KGO79" s="23"/>
      <c r="KGP79" s="23"/>
      <c r="KGQ79" s="23"/>
      <c r="KGR79" s="23"/>
      <c r="KGS79" s="23"/>
      <c r="KGT79" s="23"/>
      <c r="KGU79" s="23"/>
      <c r="KGV79" s="23"/>
      <c r="KGW79" s="23"/>
      <c r="KGX79" s="23"/>
      <c r="KGY79" s="23"/>
      <c r="KGZ79" s="23"/>
      <c r="KHA79" s="23"/>
      <c r="KHB79" s="23"/>
      <c r="KHC79" s="23"/>
      <c r="KHD79" s="23"/>
      <c r="KHE79" s="23"/>
      <c r="KHF79" s="23"/>
      <c r="KHG79" s="23"/>
      <c r="KHH79" s="23"/>
      <c r="KHI79" s="23"/>
      <c r="KHJ79" s="23"/>
      <c r="KHK79" s="23"/>
      <c r="KHL79" s="23"/>
      <c r="KHM79" s="23"/>
      <c r="KHN79" s="23"/>
      <c r="KHO79" s="23"/>
      <c r="KHP79" s="23"/>
      <c r="KHQ79" s="23"/>
      <c r="KHR79" s="23"/>
      <c r="KHS79" s="23"/>
      <c r="KHT79" s="23"/>
      <c r="KHU79" s="23"/>
      <c r="KHV79" s="23"/>
      <c r="KHW79" s="23"/>
      <c r="KHX79" s="23"/>
      <c r="KHY79" s="23"/>
      <c r="KHZ79" s="23"/>
      <c r="KIA79" s="23"/>
      <c r="KIB79" s="23"/>
      <c r="KIC79" s="23"/>
      <c r="KID79" s="23"/>
      <c r="KIE79" s="23"/>
      <c r="KIF79" s="23"/>
      <c r="KIG79" s="23"/>
      <c r="KIH79" s="23"/>
      <c r="KII79" s="23"/>
      <c r="KIJ79" s="23"/>
      <c r="KIK79" s="23"/>
      <c r="KIL79" s="23"/>
      <c r="KIM79" s="23"/>
      <c r="KIN79" s="23"/>
      <c r="KIO79" s="23"/>
      <c r="KIP79" s="23"/>
      <c r="KIQ79" s="23"/>
      <c r="KIR79" s="23"/>
      <c r="KIS79" s="23"/>
      <c r="KIT79" s="23"/>
      <c r="KIU79" s="23"/>
      <c r="KIV79" s="23"/>
      <c r="KIW79" s="23"/>
      <c r="KIX79" s="23"/>
      <c r="KIY79" s="23"/>
      <c r="KIZ79" s="23"/>
      <c r="KJA79" s="23"/>
      <c r="KJB79" s="23"/>
      <c r="KJC79" s="23"/>
      <c r="KJD79" s="23"/>
      <c r="KJE79" s="23"/>
      <c r="KJF79" s="23"/>
      <c r="KJG79" s="23"/>
      <c r="KJH79" s="23"/>
      <c r="KJI79" s="23"/>
      <c r="KJJ79" s="23"/>
      <c r="KJK79" s="23"/>
      <c r="KJL79" s="23"/>
      <c r="KJM79" s="23"/>
      <c r="KJN79" s="23"/>
      <c r="KJO79" s="23"/>
      <c r="KJP79" s="23"/>
      <c r="KJQ79" s="23"/>
      <c r="KJR79" s="23"/>
      <c r="KJS79" s="23"/>
      <c r="KJT79" s="23"/>
      <c r="KJU79" s="23"/>
      <c r="KJV79" s="23"/>
      <c r="KJW79" s="23"/>
      <c r="KJX79" s="23"/>
      <c r="KJY79" s="23"/>
      <c r="KJZ79" s="23"/>
      <c r="KKA79" s="23"/>
      <c r="KKB79" s="23"/>
      <c r="KKC79" s="23"/>
      <c r="KKD79" s="23"/>
      <c r="KKE79" s="23"/>
      <c r="KKF79" s="23"/>
      <c r="KKG79" s="23"/>
      <c r="KKH79" s="23"/>
      <c r="KKI79" s="23"/>
      <c r="KKJ79" s="23"/>
      <c r="KKK79" s="23"/>
      <c r="KKL79" s="23"/>
      <c r="KKM79" s="23"/>
      <c r="KKN79" s="23"/>
      <c r="KKO79" s="23"/>
      <c r="KKP79" s="23"/>
      <c r="KKQ79" s="23"/>
      <c r="KKR79" s="23"/>
      <c r="KKS79" s="23"/>
      <c r="KKT79" s="23"/>
      <c r="KKU79" s="23"/>
      <c r="KKV79" s="23"/>
      <c r="KKW79" s="23"/>
      <c r="KKX79" s="23"/>
      <c r="KKY79" s="23"/>
      <c r="KKZ79" s="23"/>
      <c r="KLA79" s="23"/>
      <c r="KLB79" s="23"/>
      <c r="KLC79" s="23"/>
      <c r="KLD79" s="23"/>
      <c r="KLE79" s="23"/>
      <c r="KLF79" s="23"/>
      <c r="KLG79" s="23"/>
      <c r="KLH79" s="23"/>
      <c r="KLI79" s="23"/>
      <c r="KLJ79" s="23"/>
      <c r="KLK79" s="23"/>
      <c r="KLL79" s="23"/>
      <c r="KLM79" s="23"/>
      <c r="KLN79" s="23"/>
      <c r="KLO79" s="23"/>
      <c r="KLP79" s="23"/>
      <c r="KLQ79" s="23"/>
      <c r="KLR79" s="23"/>
      <c r="KLS79" s="23"/>
      <c r="KLT79" s="23"/>
      <c r="KLU79" s="23"/>
      <c r="KLV79" s="23"/>
      <c r="KLW79" s="23"/>
      <c r="KLX79" s="23"/>
      <c r="KLY79" s="23"/>
      <c r="KLZ79" s="23"/>
      <c r="KMA79" s="23"/>
      <c r="KMB79" s="23"/>
      <c r="KMC79" s="23"/>
      <c r="KMD79" s="23"/>
      <c r="KME79" s="23"/>
      <c r="KMF79" s="23"/>
      <c r="KMG79" s="23"/>
      <c r="KMH79" s="23"/>
      <c r="KMI79" s="23"/>
      <c r="KMJ79" s="23"/>
      <c r="KMK79" s="23"/>
      <c r="KML79" s="23"/>
      <c r="KMM79" s="23"/>
      <c r="KMN79" s="23"/>
      <c r="KMO79" s="23"/>
      <c r="KMP79" s="23"/>
      <c r="KMQ79" s="23"/>
      <c r="KMR79" s="23"/>
      <c r="KMS79" s="23"/>
      <c r="KMT79" s="23"/>
      <c r="KMU79" s="23"/>
      <c r="KMV79" s="23"/>
      <c r="KMW79" s="23"/>
      <c r="KMX79" s="23"/>
      <c r="KMY79" s="23"/>
      <c r="KMZ79" s="23"/>
      <c r="KNA79" s="23"/>
      <c r="KNB79" s="23"/>
      <c r="KNC79" s="23"/>
      <c r="KND79" s="23"/>
      <c r="KNE79" s="23"/>
      <c r="KNF79" s="23"/>
      <c r="KNG79" s="23"/>
      <c r="KNH79" s="23"/>
      <c r="KNI79" s="23"/>
      <c r="KNJ79" s="23"/>
      <c r="KNK79" s="23"/>
      <c r="KNL79" s="23"/>
      <c r="KNM79" s="23"/>
      <c r="KNN79" s="23"/>
      <c r="KNO79" s="23"/>
      <c r="KNP79" s="23"/>
      <c r="KNQ79" s="23"/>
      <c r="KNR79" s="23"/>
      <c r="KNS79" s="23"/>
      <c r="KNT79" s="23"/>
      <c r="KNU79" s="23"/>
      <c r="KNV79" s="23"/>
      <c r="KNW79" s="23"/>
      <c r="KNX79" s="23"/>
      <c r="KNY79" s="23"/>
      <c r="KNZ79" s="23"/>
      <c r="KOA79" s="23"/>
      <c r="KOB79" s="23"/>
      <c r="KOC79" s="23"/>
      <c r="KOD79" s="23"/>
      <c r="KOE79" s="23"/>
      <c r="KOF79" s="23"/>
      <c r="KOG79" s="23"/>
      <c r="KOH79" s="23"/>
      <c r="KOI79" s="23"/>
      <c r="KOJ79" s="23"/>
      <c r="KOK79" s="23"/>
      <c r="KOL79" s="23"/>
      <c r="KOM79" s="23"/>
      <c r="KON79" s="23"/>
      <c r="KOO79" s="23"/>
      <c r="KOP79" s="23"/>
      <c r="KOQ79" s="23"/>
      <c r="KOR79" s="23"/>
      <c r="KOS79" s="23"/>
      <c r="KOT79" s="23"/>
      <c r="KOU79" s="23"/>
      <c r="KOV79" s="23"/>
      <c r="KOW79" s="23"/>
      <c r="KOX79" s="23"/>
      <c r="KOY79" s="23"/>
      <c r="KOZ79" s="23"/>
      <c r="KPA79" s="23"/>
      <c r="KPB79" s="23"/>
      <c r="KPC79" s="23"/>
      <c r="KPD79" s="23"/>
      <c r="KPE79" s="23"/>
      <c r="KPF79" s="23"/>
      <c r="KPG79" s="23"/>
      <c r="KPH79" s="23"/>
      <c r="KPI79" s="23"/>
      <c r="KPJ79" s="23"/>
      <c r="KPK79" s="23"/>
      <c r="KPL79" s="23"/>
      <c r="KPM79" s="23"/>
      <c r="KPN79" s="23"/>
      <c r="KPO79" s="23"/>
      <c r="KPP79" s="23"/>
      <c r="KPQ79" s="23"/>
      <c r="KPR79" s="23"/>
      <c r="KPS79" s="23"/>
      <c r="KPT79" s="23"/>
      <c r="KPU79" s="23"/>
      <c r="KPV79" s="23"/>
      <c r="KPW79" s="23"/>
      <c r="KPX79" s="23"/>
      <c r="KPY79" s="23"/>
      <c r="KPZ79" s="23"/>
      <c r="KQA79" s="23"/>
      <c r="KQB79" s="23"/>
      <c r="KQC79" s="23"/>
      <c r="KQD79" s="23"/>
      <c r="KQE79" s="23"/>
      <c r="KQF79" s="23"/>
      <c r="KQG79" s="23"/>
      <c r="KQH79" s="23"/>
      <c r="KQI79" s="23"/>
      <c r="KQJ79" s="23"/>
      <c r="KQK79" s="23"/>
      <c r="KQL79" s="23"/>
      <c r="KQM79" s="23"/>
      <c r="KQN79" s="23"/>
      <c r="KQO79" s="23"/>
      <c r="KQP79" s="23"/>
      <c r="KQQ79" s="23"/>
      <c r="KQR79" s="23"/>
      <c r="KQS79" s="23"/>
      <c r="KQT79" s="23"/>
      <c r="KQU79" s="23"/>
      <c r="KQV79" s="23"/>
      <c r="KQW79" s="23"/>
      <c r="KQX79" s="23"/>
      <c r="KQY79" s="23"/>
      <c r="KQZ79" s="23"/>
      <c r="KRA79" s="23"/>
      <c r="KRB79" s="23"/>
      <c r="KRC79" s="23"/>
      <c r="KRD79" s="23"/>
      <c r="KRE79" s="23"/>
      <c r="KRF79" s="23"/>
      <c r="KRG79" s="23"/>
      <c r="KRH79" s="23"/>
      <c r="KRI79" s="23"/>
      <c r="KRJ79" s="23"/>
      <c r="KRK79" s="23"/>
      <c r="KRL79" s="23"/>
      <c r="KRM79" s="23"/>
      <c r="KRN79" s="23"/>
      <c r="KRO79" s="23"/>
      <c r="KRP79" s="23"/>
      <c r="KRQ79" s="23"/>
      <c r="KRR79" s="23"/>
      <c r="KRS79" s="23"/>
      <c r="KRT79" s="23"/>
      <c r="KRU79" s="23"/>
      <c r="KRV79" s="23"/>
      <c r="KRW79" s="23"/>
      <c r="KRX79" s="23"/>
      <c r="KRY79" s="23"/>
      <c r="KRZ79" s="23"/>
      <c r="KSA79" s="23"/>
      <c r="KSB79" s="23"/>
      <c r="KSC79" s="23"/>
      <c r="KSD79" s="23"/>
      <c r="KSE79" s="23"/>
      <c r="KSF79" s="23"/>
      <c r="KSG79" s="23"/>
      <c r="KSH79" s="23"/>
      <c r="KSI79" s="23"/>
      <c r="KSJ79" s="23"/>
      <c r="KSK79" s="23"/>
      <c r="KSL79" s="23"/>
      <c r="KSM79" s="23"/>
      <c r="KSN79" s="23"/>
      <c r="KSO79" s="23"/>
      <c r="KSP79" s="23"/>
      <c r="KSQ79" s="23"/>
      <c r="KSR79" s="23"/>
      <c r="KSS79" s="23"/>
      <c r="KST79" s="23"/>
      <c r="KSU79" s="23"/>
      <c r="KSV79" s="23"/>
      <c r="KSW79" s="23"/>
      <c r="KSX79" s="23"/>
      <c r="KSY79" s="23"/>
      <c r="KSZ79" s="23"/>
      <c r="KTA79" s="23"/>
      <c r="KTB79" s="23"/>
      <c r="KTC79" s="23"/>
      <c r="KTD79" s="23"/>
      <c r="KTE79" s="23"/>
      <c r="KTF79" s="23"/>
      <c r="KTG79" s="23"/>
      <c r="KTH79" s="23"/>
      <c r="KTI79" s="23"/>
      <c r="KTJ79" s="23"/>
      <c r="KTK79" s="23"/>
      <c r="KTL79" s="23"/>
      <c r="KTM79" s="23"/>
      <c r="KTN79" s="23"/>
      <c r="KTO79" s="23"/>
      <c r="KTP79" s="23"/>
      <c r="KTQ79" s="23"/>
      <c r="KTR79" s="23"/>
      <c r="KTS79" s="23"/>
      <c r="KTT79" s="23"/>
      <c r="KTU79" s="23"/>
      <c r="KTV79" s="23"/>
      <c r="KTW79" s="23"/>
      <c r="KTX79" s="23"/>
      <c r="KTY79" s="23"/>
      <c r="KTZ79" s="23"/>
      <c r="KUA79" s="23"/>
      <c r="KUB79" s="23"/>
      <c r="KUC79" s="23"/>
      <c r="KUD79" s="23"/>
      <c r="KUE79" s="23"/>
      <c r="KUF79" s="23"/>
      <c r="KUG79" s="23"/>
      <c r="KUH79" s="23"/>
      <c r="KUI79" s="23"/>
      <c r="KUJ79" s="23"/>
      <c r="KUK79" s="23"/>
      <c r="KUL79" s="23"/>
      <c r="KUM79" s="23"/>
      <c r="KUN79" s="23"/>
      <c r="KUO79" s="23"/>
      <c r="KUP79" s="23"/>
      <c r="KUQ79" s="23"/>
      <c r="KUR79" s="23"/>
      <c r="KUS79" s="23"/>
      <c r="KUT79" s="23"/>
      <c r="KUU79" s="23"/>
      <c r="KUV79" s="23"/>
      <c r="KUW79" s="23"/>
      <c r="KUX79" s="23"/>
      <c r="KUY79" s="23"/>
      <c r="KUZ79" s="23"/>
      <c r="KVA79" s="23"/>
      <c r="KVB79" s="23"/>
      <c r="KVC79" s="23"/>
      <c r="KVD79" s="23"/>
      <c r="KVE79" s="23"/>
      <c r="KVF79" s="23"/>
      <c r="KVG79" s="23"/>
      <c r="KVH79" s="23"/>
      <c r="KVI79" s="23"/>
      <c r="KVJ79" s="23"/>
      <c r="KVK79" s="23"/>
      <c r="KVL79" s="23"/>
      <c r="KVM79" s="23"/>
      <c r="KVN79" s="23"/>
      <c r="KVO79" s="23"/>
      <c r="KVP79" s="23"/>
      <c r="KVQ79" s="23"/>
      <c r="KVR79" s="23"/>
      <c r="KVS79" s="23"/>
      <c r="KVT79" s="23"/>
      <c r="KVU79" s="23"/>
      <c r="KVV79" s="23"/>
      <c r="KVW79" s="23"/>
      <c r="KVX79" s="23"/>
      <c r="KVY79" s="23"/>
      <c r="KVZ79" s="23"/>
      <c r="KWA79" s="23"/>
      <c r="KWB79" s="23"/>
      <c r="KWC79" s="23"/>
      <c r="KWD79" s="23"/>
      <c r="KWE79" s="23"/>
      <c r="KWF79" s="23"/>
      <c r="KWG79" s="23"/>
      <c r="KWH79" s="23"/>
      <c r="KWI79" s="23"/>
      <c r="KWJ79" s="23"/>
      <c r="KWK79" s="23"/>
      <c r="KWL79" s="23"/>
      <c r="KWM79" s="23"/>
      <c r="KWN79" s="23"/>
      <c r="KWO79" s="23"/>
      <c r="KWP79" s="23"/>
      <c r="KWQ79" s="23"/>
      <c r="KWR79" s="23"/>
      <c r="KWS79" s="23"/>
      <c r="KWT79" s="23"/>
      <c r="KWU79" s="23"/>
      <c r="KWV79" s="23"/>
      <c r="KWW79" s="23"/>
      <c r="KWX79" s="23"/>
      <c r="KWY79" s="23"/>
      <c r="KWZ79" s="23"/>
      <c r="KXA79" s="23"/>
      <c r="KXB79" s="23"/>
      <c r="KXC79" s="23"/>
      <c r="KXD79" s="23"/>
      <c r="KXE79" s="23"/>
      <c r="KXF79" s="23"/>
      <c r="KXG79" s="23"/>
      <c r="KXH79" s="23"/>
      <c r="KXI79" s="23"/>
      <c r="KXJ79" s="23"/>
      <c r="KXK79" s="23"/>
      <c r="KXL79" s="23"/>
      <c r="KXM79" s="23"/>
      <c r="KXN79" s="23"/>
      <c r="KXO79" s="23"/>
      <c r="KXP79" s="23"/>
      <c r="KXQ79" s="23"/>
      <c r="KXR79" s="23"/>
      <c r="KXS79" s="23"/>
      <c r="KXT79" s="23"/>
      <c r="KXU79" s="23"/>
      <c r="KXV79" s="23"/>
      <c r="KXW79" s="23"/>
      <c r="KXX79" s="23"/>
      <c r="KXY79" s="23"/>
      <c r="KXZ79" s="23"/>
      <c r="KYA79" s="23"/>
      <c r="KYB79" s="23"/>
      <c r="KYC79" s="23"/>
      <c r="KYD79" s="23"/>
      <c r="KYE79" s="23"/>
      <c r="KYF79" s="23"/>
      <c r="KYG79" s="23"/>
      <c r="KYH79" s="23"/>
      <c r="KYI79" s="23"/>
      <c r="KYJ79" s="23"/>
      <c r="KYK79" s="23"/>
      <c r="KYL79" s="23"/>
      <c r="KYM79" s="23"/>
      <c r="KYN79" s="23"/>
      <c r="KYO79" s="23"/>
      <c r="KYP79" s="23"/>
      <c r="KYQ79" s="23"/>
      <c r="KYR79" s="23"/>
      <c r="KYS79" s="23"/>
      <c r="KYT79" s="23"/>
      <c r="KYU79" s="23"/>
      <c r="KYV79" s="23"/>
      <c r="KYW79" s="23"/>
      <c r="KYX79" s="23"/>
      <c r="KYY79" s="23"/>
      <c r="KYZ79" s="23"/>
      <c r="KZA79" s="23"/>
      <c r="KZB79" s="23"/>
      <c r="KZC79" s="23"/>
      <c r="KZD79" s="23"/>
      <c r="KZE79" s="23"/>
      <c r="KZF79" s="23"/>
      <c r="KZG79" s="23"/>
      <c r="KZH79" s="23"/>
      <c r="KZI79" s="23"/>
      <c r="KZJ79" s="23"/>
      <c r="KZK79" s="23"/>
      <c r="KZL79" s="23"/>
      <c r="KZM79" s="23"/>
      <c r="KZN79" s="23"/>
      <c r="KZO79" s="23"/>
      <c r="KZP79" s="23"/>
      <c r="KZQ79" s="23"/>
      <c r="KZR79" s="23"/>
      <c r="KZS79" s="23"/>
      <c r="KZT79" s="23"/>
      <c r="KZU79" s="23"/>
      <c r="KZV79" s="23"/>
      <c r="KZW79" s="23"/>
      <c r="KZX79" s="23"/>
      <c r="KZY79" s="23"/>
      <c r="KZZ79" s="23"/>
      <c r="LAA79" s="23"/>
      <c r="LAB79" s="23"/>
      <c r="LAC79" s="23"/>
      <c r="LAD79" s="23"/>
      <c r="LAE79" s="23"/>
      <c r="LAF79" s="23"/>
      <c r="LAG79" s="23"/>
      <c r="LAH79" s="23"/>
      <c r="LAI79" s="23"/>
      <c r="LAJ79" s="23"/>
      <c r="LAK79" s="23"/>
      <c r="LAL79" s="23"/>
      <c r="LAM79" s="23"/>
      <c r="LAN79" s="23"/>
      <c r="LAO79" s="23"/>
      <c r="LAP79" s="23"/>
      <c r="LAQ79" s="23"/>
      <c r="LAR79" s="23"/>
      <c r="LAS79" s="23"/>
      <c r="LAT79" s="23"/>
      <c r="LAU79" s="23"/>
      <c r="LAV79" s="23"/>
      <c r="LAW79" s="23"/>
      <c r="LAX79" s="23"/>
      <c r="LAY79" s="23"/>
      <c r="LAZ79" s="23"/>
      <c r="LBA79" s="23"/>
      <c r="LBB79" s="23"/>
      <c r="LBC79" s="23"/>
      <c r="LBD79" s="23"/>
      <c r="LBE79" s="23"/>
      <c r="LBF79" s="23"/>
      <c r="LBG79" s="23"/>
      <c r="LBH79" s="23"/>
      <c r="LBI79" s="23"/>
      <c r="LBJ79" s="23"/>
      <c r="LBK79" s="23"/>
      <c r="LBL79" s="23"/>
      <c r="LBM79" s="23"/>
      <c r="LBN79" s="23"/>
      <c r="LBO79" s="23"/>
      <c r="LBP79" s="23"/>
      <c r="LBQ79" s="23"/>
      <c r="LBR79" s="23"/>
      <c r="LBS79" s="23"/>
      <c r="LBT79" s="23"/>
      <c r="LBU79" s="23"/>
      <c r="LBV79" s="23"/>
      <c r="LBW79" s="23"/>
      <c r="LBX79" s="23"/>
      <c r="LBY79" s="23"/>
      <c r="LBZ79" s="23"/>
      <c r="LCA79" s="23"/>
      <c r="LCB79" s="23"/>
      <c r="LCC79" s="23"/>
      <c r="LCD79" s="23"/>
      <c r="LCE79" s="23"/>
      <c r="LCF79" s="23"/>
      <c r="LCG79" s="23"/>
      <c r="LCH79" s="23"/>
      <c r="LCI79" s="23"/>
      <c r="LCJ79" s="23"/>
      <c r="LCK79" s="23"/>
      <c r="LCL79" s="23"/>
      <c r="LCM79" s="23"/>
      <c r="LCN79" s="23"/>
      <c r="LCO79" s="23"/>
      <c r="LCP79" s="23"/>
      <c r="LCQ79" s="23"/>
      <c r="LCR79" s="23"/>
      <c r="LCS79" s="23"/>
      <c r="LCT79" s="23"/>
      <c r="LCU79" s="23"/>
      <c r="LCV79" s="23"/>
      <c r="LCW79" s="23"/>
      <c r="LCX79" s="23"/>
      <c r="LCY79" s="23"/>
      <c r="LCZ79" s="23"/>
      <c r="LDA79" s="23"/>
      <c r="LDB79" s="23"/>
      <c r="LDC79" s="23"/>
      <c r="LDD79" s="23"/>
      <c r="LDE79" s="23"/>
      <c r="LDF79" s="23"/>
      <c r="LDG79" s="23"/>
      <c r="LDH79" s="23"/>
      <c r="LDI79" s="23"/>
      <c r="LDJ79" s="23"/>
      <c r="LDK79" s="23"/>
      <c r="LDL79" s="23"/>
      <c r="LDM79" s="23"/>
      <c r="LDN79" s="23"/>
      <c r="LDO79" s="23"/>
      <c r="LDP79" s="23"/>
      <c r="LDQ79" s="23"/>
      <c r="LDR79" s="23"/>
      <c r="LDS79" s="23"/>
      <c r="LDT79" s="23"/>
      <c r="LDU79" s="23"/>
      <c r="LDV79" s="23"/>
      <c r="LDW79" s="23"/>
      <c r="LDX79" s="23"/>
      <c r="LDY79" s="23"/>
      <c r="LDZ79" s="23"/>
      <c r="LEA79" s="23"/>
      <c r="LEB79" s="23"/>
      <c r="LEC79" s="23"/>
      <c r="LED79" s="23"/>
      <c r="LEE79" s="23"/>
      <c r="LEF79" s="23"/>
      <c r="LEG79" s="23"/>
      <c r="LEH79" s="23"/>
      <c r="LEI79" s="23"/>
      <c r="LEJ79" s="23"/>
      <c r="LEK79" s="23"/>
      <c r="LEL79" s="23"/>
      <c r="LEM79" s="23"/>
      <c r="LEN79" s="23"/>
      <c r="LEO79" s="23"/>
      <c r="LEP79" s="23"/>
      <c r="LEQ79" s="23"/>
      <c r="LER79" s="23"/>
      <c r="LES79" s="23"/>
      <c r="LET79" s="23"/>
      <c r="LEU79" s="23"/>
      <c r="LEV79" s="23"/>
      <c r="LEW79" s="23"/>
      <c r="LEX79" s="23"/>
      <c r="LEY79" s="23"/>
      <c r="LEZ79" s="23"/>
      <c r="LFA79" s="23"/>
      <c r="LFB79" s="23"/>
      <c r="LFC79" s="23"/>
      <c r="LFD79" s="23"/>
      <c r="LFE79" s="23"/>
      <c r="LFF79" s="23"/>
      <c r="LFG79" s="23"/>
      <c r="LFH79" s="23"/>
      <c r="LFI79" s="23"/>
      <c r="LFJ79" s="23"/>
      <c r="LFK79" s="23"/>
      <c r="LFL79" s="23"/>
      <c r="LFM79" s="23"/>
      <c r="LFN79" s="23"/>
      <c r="LFO79" s="23"/>
      <c r="LFP79" s="23"/>
      <c r="LFQ79" s="23"/>
      <c r="LFR79" s="23"/>
      <c r="LFS79" s="23"/>
      <c r="LFT79" s="23"/>
      <c r="LFU79" s="23"/>
      <c r="LFV79" s="23"/>
      <c r="LFW79" s="23"/>
      <c r="LFX79" s="23"/>
      <c r="LFY79" s="23"/>
      <c r="LFZ79" s="23"/>
      <c r="LGA79" s="23"/>
      <c r="LGB79" s="23"/>
      <c r="LGC79" s="23"/>
      <c r="LGD79" s="23"/>
      <c r="LGE79" s="23"/>
      <c r="LGF79" s="23"/>
      <c r="LGG79" s="23"/>
      <c r="LGH79" s="23"/>
      <c r="LGI79" s="23"/>
      <c r="LGJ79" s="23"/>
      <c r="LGK79" s="23"/>
      <c r="LGL79" s="23"/>
      <c r="LGM79" s="23"/>
      <c r="LGN79" s="23"/>
      <c r="LGO79" s="23"/>
      <c r="LGP79" s="23"/>
      <c r="LGQ79" s="23"/>
      <c r="LGR79" s="23"/>
      <c r="LGS79" s="23"/>
      <c r="LGT79" s="23"/>
      <c r="LGU79" s="23"/>
      <c r="LGV79" s="23"/>
      <c r="LGW79" s="23"/>
      <c r="LGX79" s="23"/>
      <c r="LGY79" s="23"/>
      <c r="LGZ79" s="23"/>
      <c r="LHA79" s="23"/>
      <c r="LHB79" s="23"/>
      <c r="LHC79" s="23"/>
      <c r="LHD79" s="23"/>
      <c r="LHE79" s="23"/>
      <c r="LHF79" s="23"/>
      <c r="LHG79" s="23"/>
      <c r="LHH79" s="23"/>
      <c r="LHI79" s="23"/>
      <c r="LHJ79" s="23"/>
      <c r="LHK79" s="23"/>
      <c r="LHL79" s="23"/>
      <c r="LHM79" s="23"/>
      <c r="LHN79" s="23"/>
      <c r="LHO79" s="23"/>
      <c r="LHP79" s="23"/>
      <c r="LHQ79" s="23"/>
      <c r="LHR79" s="23"/>
      <c r="LHS79" s="23"/>
      <c r="LHT79" s="23"/>
      <c r="LHU79" s="23"/>
      <c r="LHV79" s="23"/>
      <c r="LHW79" s="23"/>
      <c r="LHX79" s="23"/>
      <c r="LHY79" s="23"/>
      <c r="LHZ79" s="23"/>
      <c r="LIA79" s="23"/>
      <c r="LIB79" s="23"/>
      <c r="LIC79" s="23"/>
      <c r="LID79" s="23"/>
      <c r="LIE79" s="23"/>
      <c r="LIF79" s="23"/>
      <c r="LIG79" s="23"/>
      <c r="LIH79" s="23"/>
      <c r="LII79" s="23"/>
      <c r="LIJ79" s="23"/>
      <c r="LIK79" s="23"/>
      <c r="LIL79" s="23"/>
      <c r="LIM79" s="23"/>
      <c r="LIN79" s="23"/>
      <c r="LIO79" s="23"/>
      <c r="LIP79" s="23"/>
      <c r="LIQ79" s="23"/>
      <c r="LIR79" s="23"/>
      <c r="LIS79" s="23"/>
      <c r="LIT79" s="23"/>
      <c r="LIU79" s="23"/>
      <c r="LIV79" s="23"/>
      <c r="LIW79" s="23"/>
      <c r="LIX79" s="23"/>
      <c r="LIY79" s="23"/>
      <c r="LIZ79" s="23"/>
      <c r="LJA79" s="23"/>
      <c r="LJB79" s="23"/>
      <c r="LJC79" s="23"/>
      <c r="LJD79" s="23"/>
      <c r="LJE79" s="23"/>
      <c r="LJF79" s="23"/>
      <c r="LJG79" s="23"/>
      <c r="LJH79" s="23"/>
      <c r="LJI79" s="23"/>
      <c r="LJJ79" s="23"/>
      <c r="LJK79" s="23"/>
      <c r="LJL79" s="23"/>
      <c r="LJM79" s="23"/>
      <c r="LJN79" s="23"/>
      <c r="LJO79" s="23"/>
      <c r="LJP79" s="23"/>
      <c r="LJQ79" s="23"/>
      <c r="LJR79" s="23"/>
      <c r="LJS79" s="23"/>
      <c r="LJT79" s="23"/>
      <c r="LJU79" s="23"/>
      <c r="LJV79" s="23"/>
      <c r="LJW79" s="23"/>
      <c r="LJX79" s="23"/>
      <c r="LJY79" s="23"/>
      <c r="LJZ79" s="23"/>
      <c r="LKA79" s="23"/>
      <c r="LKB79" s="23"/>
      <c r="LKC79" s="23"/>
      <c r="LKD79" s="23"/>
      <c r="LKE79" s="23"/>
      <c r="LKF79" s="23"/>
      <c r="LKG79" s="23"/>
      <c r="LKH79" s="23"/>
      <c r="LKI79" s="23"/>
      <c r="LKJ79" s="23"/>
      <c r="LKK79" s="23"/>
      <c r="LKL79" s="23"/>
      <c r="LKM79" s="23"/>
      <c r="LKN79" s="23"/>
      <c r="LKO79" s="23"/>
      <c r="LKP79" s="23"/>
      <c r="LKQ79" s="23"/>
      <c r="LKR79" s="23"/>
      <c r="LKS79" s="23"/>
      <c r="LKT79" s="23"/>
      <c r="LKU79" s="23"/>
      <c r="LKV79" s="23"/>
      <c r="LKW79" s="23"/>
      <c r="LKX79" s="23"/>
      <c r="LKY79" s="23"/>
      <c r="LKZ79" s="23"/>
      <c r="LLA79" s="23"/>
      <c r="LLB79" s="23"/>
      <c r="LLC79" s="23"/>
      <c r="LLD79" s="23"/>
      <c r="LLE79" s="23"/>
      <c r="LLF79" s="23"/>
      <c r="LLG79" s="23"/>
      <c r="LLH79" s="23"/>
      <c r="LLI79" s="23"/>
      <c r="LLJ79" s="23"/>
      <c r="LLK79" s="23"/>
      <c r="LLL79" s="23"/>
      <c r="LLM79" s="23"/>
      <c r="LLN79" s="23"/>
      <c r="LLO79" s="23"/>
      <c r="LLP79" s="23"/>
      <c r="LLQ79" s="23"/>
      <c r="LLR79" s="23"/>
      <c r="LLS79" s="23"/>
      <c r="LLT79" s="23"/>
      <c r="LLU79" s="23"/>
      <c r="LLV79" s="23"/>
      <c r="LLW79" s="23"/>
      <c r="LLX79" s="23"/>
      <c r="LLY79" s="23"/>
      <c r="LLZ79" s="23"/>
      <c r="LMA79" s="23"/>
      <c r="LMB79" s="23"/>
      <c r="LMC79" s="23"/>
      <c r="LMD79" s="23"/>
      <c r="LME79" s="23"/>
      <c r="LMF79" s="23"/>
      <c r="LMG79" s="23"/>
      <c r="LMH79" s="23"/>
      <c r="LMI79" s="23"/>
      <c r="LMJ79" s="23"/>
      <c r="LMK79" s="23"/>
      <c r="LML79" s="23"/>
      <c r="LMM79" s="23"/>
      <c r="LMN79" s="23"/>
      <c r="LMO79" s="23"/>
      <c r="LMP79" s="23"/>
      <c r="LMQ79" s="23"/>
      <c r="LMR79" s="23"/>
      <c r="LMS79" s="23"/>
      <c r="LMT79" s="23"/>
      <c r="LMU79" s="23"/>
      <c r="LMV79" s="23"/>
      <c r="LMW79" s="23"/>
      <c r="LMX79" s="23"/>
      <c r="LMY79" s="23"/>
      <c r="LMZ79" s="23"/>
      <c r="LNA79" s="23"/>
      <c r="LNB79" s="23"/>
      <c r="LNC79" s="23"/>
      <c r="LND79" s="23"/>
      <c r="LNE79" s="23"/>
      <c r="LNF79" s="23"/>
      <c r="LNG79" s="23"/>
      <c r="LNH79" s="23"/>
      <c r="LNI79" s="23"/>
      <c r="LNJ79" s="23"/>
      <c r="LNK79" s="23"/>
      <c r="LNL79" s="23"/>
      <c r="LNM79" s="23"/>
      <c r="LNN79" s="23"/>
      <c r="LNO79" s="23"/>
      <c r="LNP79" s="23"/>
      <c r="LNQ79" s="23"/>
      <c r="LNR79" s="23"/>
      <c r="LNS79" s="23"/>
      <c r="LNT79" s="23"/>
      <c r="LNU79" s="23"/>
      <c r="LNV79" s="23"/>
      <c r="LNW79" s="23"/>
      <c r="LNX79" s="23"/>
      <c r="LNY79" s="23"/>
      <c r="LNZ79" s="23"/>
      <c r="LOA79" s="23"/>
      <c r="LOB79" s="23"/>
      <c r="LOC79" s="23"/>
      <c r="LOD79" s="23"/>
      <c r="LOE79" s="23"/>
      <c r="LOF79" s="23"/>
      <c r="LOG79" s="23"/>
      <c r="LOH79" s="23"/>
      <c r="LOI79" s="23"/>
      <c r="LOJ79" s="23"/>
      <c r="LOK79" s="23"/>
      <c r="LOL79" s="23"/>
      <c r="LOM79" s="23"/>
      <c r="LON79" s="23"/>
      <c r="LOO79" s="23"/>
      <c r="LOP79" s="23"/>
      <c r="LOQ79" s="23"/>
      <c r="LOR79" s="23"/>
      <c r="LOS79" s="23"/>
      <c r="LOT79" s="23"/>
      <c r="LOU79" s="23"/>
      <c r="LOV79" s="23"/>
      <c r="LOW79" s="23"/>
      <c r="LOX79" s="23"/>
      <c r="LOY79" s="23"/>
      <c r="LOZ79" s="23"/>
      <c r="LPA79" s="23"/>
      <c r="LPB79" s="23"/>
      <c r="LPC79" s="23"/>
      <c r="LPD79" s="23"/>
      <c r="LPE79" s="23"/>
      <c r="LPF79" s="23"/>
      <c r="LPG79" s="23"/>
      <c r="LPH79" s="23"/>
      <c r="LPI79" s="23"/>
      <c r="LPJ79" s="23"/>
      <c r="LPK79" s="23"/>
      <c r="LPL79" s="23"/>
      <c r="LPM79" s="23"/>
      <c r="LPN79" s="23"/>
      <c r="LPO79" s="23"/>
      <c r="LPP79" s="23"/>
      <c r="LPQ79" s="23"/>
      <c r="LPR79" s="23"/>
      <c r="LPS79" s="23"/>
      <c r="LPT79" s="23"/>
      <c r="LPU79" s="23"/>
      <c r="LPV79" s="23"/>
      <c r="LPW79" s="23"/>
      <c r="LPX79" s="23"/>
      <c r="LPY79" s="23"/>
      <c r="LPZ79" s="23"/>
      <c r="LQA79" s="23"/>
      <c r="LQB79" s="23"/>
      <c r="LQC79" s="23"/>
      <c r="LQD79" s="23"/>
      <c r="LQE79" s="23"/>
      <c r="LQF79" s="23"/>
      <c r="LQG79" s="23"/>
      <c r="LQH79" s="23"/>
      <c r="LQI79" s="23"/>
      <c r="LQJ79" s="23"/>
      <c r="LQK79" s="23"/>
      <c r="LQL79" s="23"/>
      <c r="LQM79" s="23"/>
      <c r="LQN79" s="23"/>
      <c r="LQO79" s="23"/>
      <c r="LQP79" s="23"/>
      <c r="LQQ79" s="23"/>
      <c r="LQR79" s="23"/>
      <c r="LQS79" s="23"/>
      <c r="LQT79" s="23"/>
      <c r="LQU79" s="23"/>
      <c r="LQV79" s="23"/>
      <c r="LQW79" s="23"/>
      <c r="LQX79" s="23"/>
      <c r="LQY79" s="23"/>
      <c r="LQZ79" s="23"/>
      <c r="LRA79" s="23"/>
      <c r="LRB79" s="23"/>
      <c r="LRC79" s="23"/>
      <c r="LRD79" s="23"/>
      <c r="LRE79" s="23"/>
      <c r="LRF79" s="23"/>
      <c r="LRG79" s="23"/>
      <c r="LRH79" s="23"/>
      <c r="LRI79" s="23"/>
      <c r="LRJ79" s="23"/>
      <c r="LRK79" s="23"/>
      <c r="LRL79" s="23"/>
      <c r="LRM79" s="23"/>
      <c r="LRN79" s="23"/>
      <c r="LRO79" s="23"/>
      <c r="LRP79" s="23"/>
      <c r="LRQ79" s="23"/>
      <c r="LRR79" s="23"/>
      <c r="LRS79" s="23"/>
      <c r="LRT79" s="23"/>
      <c r="LRU79" s="23"/>
      <c r="LRV79" s="23"/>
      <c r="LRW79" s="23"/>
      <c r="LRX79" s="23"/>
      <c r="LRY79" s="23"/>
      <c r="LRZ79" s="23"/>
      <c r="LSA79" s="23"/>
      <c r="LSB79" s="23"/>
      <c r="LSC79" s="23"/>
      <c r="LSD79" s="23"/>
      <c r="LSE79" s="23"/>
      <c r="LSF79" s="23"/>
      <c r="LSG79" s="23"/>
      <c r="LSH79" s="23"/>
      <c r="LSI79" s="23"/>
      <c r="LSJ79" s="23"/>
      <c r="LSK79" s="23"/>
      <c r="LSL79" s="23"/>
      <c r="LSM79" s="23"/>
      <c r="LSN79" s="23"/>
      <c r="LSO79" s="23"/>
      <c r="LSP79" s="23"/>
      <c r="LSQ79" s="23"/>
      <c r="LSR79" s="23"/>
      <c r="LSS79" s="23"/>
      <c r="LST79" s="23"/>
      <c r="LSU79" s="23"/>
      <c r="LSV79" s="23"/>
      <c r="LSW79" s="23"/>
      <c r="LSX79" s="23"/>
      <c r="LSY79" s="23"/>
      <c r="LSZ79" s="23"/>
      <c r="LTA79" s="23"/>
      <c r="LTB79" s="23"/>
      <c r="LTC79" s="23"/>
      <c r="LTD79" s="23"/>
      <c r="LTE79" s="23"/>
      <c r="LTF79" s="23"/>
      <c r="LTG79" s="23"/>
      <c r="LTH79" s="23"/>
      <c r="LTI79" s="23"/>
      <c r="LTJ79" s="23"/>
      <c r="LTK79" s="23"/>
      <c r="LTL79" s="23"/>
      <c r="LTM79" s="23"/>
      <c r="LTN79" s="23"/>
      <c r="LTO79" s="23"/>
      <c r="LTP79" s="23"/>
      <c r="LTQ79" s="23"/>
      <c r="LTR79" s="23"/>
      <c r="LTS79" s="23"/>
      <c r="LTT79" s="23"/>
      <c r="LTU79" s="23"/>
      <c r="LTV79" s="23"/>
      <c r="LTW79" s="23"/>
      <c r="LTX79" s="23"/>
      <c r="LTY79" s="23"/>
      <c r="LTZ79" s="23"/>
      <c r="LUA79" s="23"/>
      <c r="LUB79" s="23"/>
      <c r="LUC79" s="23"/>
      <c r="LUD79" s="23"/>
      <c r="LUE79" s="23"/>
      <c r="LUF79" s="23"/>
      <c r="LUG79" s="23"/>
      <c r="LUH79" s="23"/>
      <c r="LUI79" s="23"/>
      <c r="LUJ79" s="23"/>
      <c r="LUK79" s="23"/>
      <c r="LUL79" s="23"/>
      <c r="LUM79" s="23"/>
      <c r="LUN79" s="23"/>
      <c r="LUO79" s="23"/>
      <c r="LUP79" s="23"/>
      <c r="LUQ79" s="23"/>
      <c r="LUR79" s="23"/>
      <c r="LUS79" s="23"/>
      <c r="LUT79" s="23"/>
      <c r="LUU79" s="23"/>
      <c r="LUV79" s="23"/>
      <c r="LUW79" s="23"/>
      <c r="LUX79" s="23"/>
      <c r="LUY79" s="23"/>
      <c r="LUZ79" s="23"/>
      <c r="LVA79" s="23"/>
      <c r="LVB79" s="23"/>
      <c r="LVC79" s="23"/>
      <c r="LVD79" s="23"/>
      <c r="LVE79" s="23"/>
      <c r="LVF79" s="23"/>
      <c r="LVG79" s="23"/>
      <c r="LVH79" s="23"/>
      <c r="LVI79" s="23"/>
      <c r="LVJ79" s="23"/>
      <c r="LVK79" s="23"/>
      <c r="LVL79" s="23"/>
      <c r="LVM79" s="23"/>
      <c r="LVN79" s="23"/>
      <c r="LVO79" s="23"/>
      <c r="LVP79" s="23"/>
      <c r="LVQ79" s="23"/>
      <c r="LVR79" s="23"/>
      <c r="LVS79" s="23"/>
      <c r="LVT79" s="23"/>
      <c r="LVU79" s="23"/>
      <c r="LVV79" s="23"/>
      <c r="LVW79" s="23"/>
      <c r="LVX79" s="23"/>
      <c r="LVY79" s="23"/>
      <c r="LVZ79" s="23"/>
      <c r="LWA79" s="23"/>
      <c r="LWB79" s="23"/>
      <c r="LWC79" s="23"/>
      <c r="LWD79" s="23"/>
      <c r="LWE79" s="23"/>
      <c r="LWF79" s="23"/>
      <c r="LWG79" s="23"/>
      <c r="LWH79" s="23"/>
      <c r="LWI79" s="23"/>
      <c r="LWJ79" s="23"/>
      <c r="LWK79" s="23"/>
      <c r="LWL79" s="23"/>
      <c r="LWM79" s="23"/>
      <c r="LWN79" s="23"/>
      <c r="LWO79" s="23"/>
      <c r="LWP79" s="23"/>
      <c r="LWQ79" s="23"/>
      <c r="LWR79" s="23"/>
      <c r="LWS79" s="23"/>
      <c r="LWT79" s="23"/>
      <c r="LWU79" s="23"/>
      <c r="LWV79" s="23"/>
      <c r="LWW79" s="23"/>
      <c r="LWX79" s="23"/>
      <c r="LWY79" s="23"/>
      <c r="LWZ79" s="23"/>
      <c r="LXA79" s="23"/>
      <c r="LXB79" s="23"/>
      <c r="LXC79" s="23"/>
      <c r="LXD79" s="23"/>
      <c r="LXE79" s="23"/>
      <c r="LXF79" s="23"/>
      <c r="LXG79" s="23"/>
      <c r="LXH79" s="23"/>
      <c r="LXI79" s="23"/>
      <c r="LXJ79" s="23"/>
      <c r="LXK79" s="23"/>
      <c r="LXL79" s="23"/>
      <c r="LXM79" s="23"/>
      <c r="LXN79" s="23"/>
      <c r="LXO79" s="23"/>
      <c r="LXP79" s="23"/>
      <c r="LXQ79" s="23"/>
      <c r="LXR79" s="23"/>
      <c r="LXS79" s="23"/>
      <c r="LXT79" s="23"/>
      <c r="LXU79" s="23"/>
      <c r="LXV79" s="23"/>
      <c r="LXW79" s="23"/>
      <c r="LXX79" s="23"/>
      <c r="LXY79" s="23"/>
      <c r="LXZ79" s="23"/>
      <c r="LYA79" s="23"/>
      <c r="LYB79" s="23"/>
      <c r="LYC79" s="23"/>
      <c r="LYD79" s="23"/>
      <c r="LYE79" s="23"/>
      <c r="LYF79" s="23"/>
      <c r="LYG79" s="23"/>
      <c r="LYH79" s="23"/>
      <c r="LYI79" s="23"/>
      <c r="LYJ79" s="23"/>
      <c r="LYK79" s="23"/>
      <c r="LYL79" s="23"/>
      <c r="LYM79" s="23"/>
      <c r="LYN79" s="23"/>
      <c r="LYO79" s="23"/>
      <c r="LYP79" s="23"/>
      <c r="LYQ79" s="23"/>
      <c r="LYR79" s="23"/>
      <c r="LYS79" s="23"/>
      <c r="LYT79" s="23"/>
      <c r="LYU79" s="23"/>
      <c r="LYV79" s="23"/>
      <c r="LYW79" s="23"/>
      <c r="LYX79" s="23"/>
      <c r="LYY79" s="23"/>
      <c r="LYZ79" s="23"/>
      <c r="LZA79" s="23"/>
      <c r="LZB79" s="23"/>
      <c r="LZC79" s="23"/>
      <c r="LZD79" s="23"/>
      <c r="LZE79" s="23"/>
      <c r="LZF79" s="23"/>
      <c r="LZG79" s="23"/>
      <c r="LZH79" s="23"/>
      <c r="LZI79" s="23"/>
      <c r="LZJ79" s="23"/>
      <c r="LZK79" s="23"/>
      <c r="LZL79" s="23"/>
      <c r="LZM79" s="23"/>
      <c r="LZN79" s="23"/>
      <c r="LZO79" s="23"/>
      <c r="LZP79" s="23"/>
      <c r="LZQ79" s="23"/>
      <c r="LZR79" s="23"/>
      <c r="LZS79" s="23"/>
      <c r="LZT79" s="23"/>
      <c r="LZU79" s="23"/>
      <c r="LZV79" s="23"/>
      <c r="LZW79" s="23"/>
      <c r="LZX79" s="23"/>
      <c r="LZY79" s="23"/>
      <c r="LZZ79" s="23"/>
      <c r="MAA79" s="23"/>
      <c r="MAB79" s="23"/>
      <c r="MAC79" s="23"/>
      <c r="MAD79" s="23"/>
      <c r="MAE79" s="23"/>
      <c r="MAF79" s="23"/>
      <c r="MAG79" s="23"/>
      <c r="MAH79" s="23"/>
      <c r="MAI79" s="23"/>
      <c r="MAJ79" s="23"/>
      <c r="MAK79" s="23"/>
      <c r="MAL79" s="23"/>
      <c r="MAM79" s="23"/>
      <c r="MAN79" s="23"/>
      <c r="MAO79" s="23"/>
      <c r="MAP79" s="23"/>
      <c r="MAQ79" s="23"/>
      <c r="MAR79" s="23"/>
      <c r="MAS79" s="23"/>
      <c r="MAT79" s="23"/>
      <c r="MAU79" s="23"/>
      <c r="MAV79" s="23"/>
      <c r="MAW79" s="23"/>
      <c r="MAX79" s="23"/>
      <c r="MAY79" s="23"/>
      <c r="MAZ79" s="23"/>
      <c r="MBA79" s="23"/>
      <c r="MBB79" s="23"/>
      <c r="MBC79" s="23"/>
      <c r="MBD79" s="23"/>
      <c r="MBE79" s="23"/>
      <c r="MBF79" s="23"/>
      <c r="MBG79" s="23"/>
      <c r="MBH79" s="23"/>
      <c r="MBI79" s="23"/>
      <c r="MBJ79" s="23"/>
      <c r="MBK79" s="23"/>
      <c r="MBL79" s="23"/>
      <c r="MBM79" s="23"/>
      <c r="MBN79" s="23"/>
      <c r="MBO79" s="23"/>
      <c r="MBP79" s="23"/>
      <c r="MBQ79" s="23"/>
      <c r="MBR79" s="23"/>
      <c r="MBS79" s="23"/>
      <c r="MBT79" s="23"/>
      <c r="MBU79" s="23"/>
      <c r="MBV79" s="23"/>
      <c r="MBW79" s="23"/>
      <c r="MBX79" s="23"/>
      <c r="MBY79" s="23"/>
      <c r="MBZ79" s="23"/>
      <c r="MCA79" s="23"/>
      <c r="MCB79" s="23"/>
      <c r="MCC79" s="23"/>
      <c r="MCD79" s="23"/>
      <c r="MCE79" s="23"/>
      <c r="MCF79" s="23"/>
      <c r="MCG79" s="23"/>
      <c r="MCH79" s="23"/>
      <c r="MCI79" s="23"/>
      <c r="MCJ79" s="23"/>
      <c r="MCK79" s="23"/>
      <c r="MCL79" s="23"/>
      <c r="MCM79" s="23"/>
      <c r="MCN79" s="23"/>
      <c r="MCO79" s="23"/>
      <c r="MCP79" s="23"/>
      <c r="MCQ79" s="23"/>
      <c r="MCR79" s="23"/>
      <c r="MCS79" s="23"/>
      <c r="MCT79" s="23"/>
      <c r="MCU79" s="23"/>
      <c r="MCV79" s="23"/>
      <c r="MCW79" s="23"/>
      <c r="MCX79" s="23"/>
      <c r="MCY79" s="23"/>
      <c r="MCZ79" s="23"/>
      <c r="MDA79" s="23"/>
      <c r="MDB79" s="23"/>
      <c r="MDC79" s="23"/>
      <c r="MDD79" s="23"/>
      <c r="MDE79" s="23"/>
      <c r="MDF79" s="23"/>
      <c r="MDG79" s="23"/>
      <c r="MDH79" s="23"/>
      <c r="MDI79" s="23"/>
      <c r="MDJ79" s="23"/>
      <c r="MDK79" s="23"/>
      <c r="MDL79" s="23"/>
      <c r="MDM79" s="23"/>
      <c r="MDN79" s="23"/>
      <c r="MDO79" s="23"/>
      <c r="MDP79" s="23"/>
      <c r="MDQ79" s="23"/>
      <c r="MDR79" s="23"/>
      <c r="MDS79" s="23"/>
      <c r="MDT79" s="23"/>
      <c r="MDU79" s="23"/>
      <c r="MDV79" s="23"/>
      <c r="MDW79" s="23"/>
      <c r="MDX79" s="23"/>
      <c r="MDY79" s="23"/>
      <c r="MDZ79" s="23"/>
      <c r="MEA79" s="23"/>
      <c r="MEB79" s="23"/>
      <c r="MEC79" s="23"/>
      <c r="MED79" s="23"/>
      <c r="MEE79" s="23"/>
      <c r="MEF79" s="23"/>
      <c r="MEG79" s="23"/>
      <c r="MEH79" s="23"/>
      <c r="MEI79" s="23"/>
      <c r="MEJ79" s="23"/>
      <c r="MEK79" s="23"/>
      <c r="MEL79" s="23"/>
      <c r="MEM79" s="23"/>
      <c r="MEN79" s="23"/>
      <c r="MEO79" s="23"/>
      <c r="MEP79" s="23"/>
      <c r="MEQ79" s="23"/>
      <c r="MER79" s="23"/>
      <c r="MES79" s="23"/>
      <c r="MET79" s="23"/>
      <c r="MEU79" s="23"/>
      <c r="MEV79" s="23"/>
      <c r="MEW79" s="23"/>
      <c r="MEX79" s="23"/>
      <c r="MEY79" s="23"/>
      <c r="MEZ79" s="23"/>
      <c r="MFA79" s="23"/>
      <c r="MFB79" s="23"/>
      <c r="MFC79" s="23"/>
      <c r="MFD79" s="23"/>
      <c r="MFE79" s="23"/>
      <c r="MFF79" s="23"/>
      <c r="MFG79" s="23"/>
      <c r="MFH79" s="23"/>
      <c r="MFI79" s="23"/>
      <c r="MFJ79" s="23"/>
      <c r="MFK79" s="23"/>
      <c r="MFL79" s="23"/>
      <c r="MFM79" s="23"/>
      <c r="MFN79" s="23"/>
      <c r="MFO79" s="23"/>
      <c r="MFP79" s="23"/>
      <c r="MFQ79" s="23"/>
      <c r="MFR79" s="23"/>
      <c r="MFS79" s="23"/>
      <c r="MFT79" s="23"/>
      <c r="MFU79" s="23"/>
      <c r="MFV79" s="23"/>
      <c r="MFW79" s="23"/>
      <c r="MFX79" s="23"/>
      <c r="MFY79" s="23"/>
      <c r="MFZ79" s="23"/>
      <c r="MGA79" s="23"/>
      <c r="MGB79" s="23"/>
      <c r="MGC79" s="23"/>
      <c r="MGD79" s="23"/>
      <c r="MGE79" s="23"/>
      <c r="MGF79" s="23"/>
      <c r="MGG79" s="23"/>
      <c r="MGH79" s="23"/>
      <c r="MGI79" s="23"/>
      <c r="MGJ79" s="23"/>
      <c r="MGK79" s="23"/>
      <c r="MGL79" s="23"/>
      <c r="MGM79" s="23"/>
      <c r="MGN79" s="23"/>
      <c r="MGO79" s="23"/>
      <c r="MGP79" s="23"/>
      <c r="MGQ79" s="23"/>
      <c r="MGR79" s="23"/>
      <c r="MGS79" s="23"/>
      <c r="MGT79" s="23"/>
      <c r="MGU79" s="23"/>
      <c r="MGV79" s="23"/>
      <c r="MGW79" s="23"/>
      <c r="MGX79" s="23"/>
      <c r="MGY79" s="23"/>
      <c r="MGZ79" s="23"/>
      <c r="MHA79" s="23"/>
      <c r="MHB79" s="23"/>
      <c r="MHC79" s="23"/>
      <c r="MHD79" s="23"/>
      <c r="MHE79" s="23"/>
      <c r="MHF79" s="23"/>
      <c r="MHG79" s="23"/>
      <c r="MHH79" s="23"/>
      <c r="MHI79" s="23"/>
      <c r="MHJ79" s="23"/>
      <c r="MHK79" s="23"/>
      <c r="MHL79" s="23"/>
      <c r="MHM79" s="23"/>
      <c r="MHN79" s="23"/>
      <c r="MHO79" s="23"/>
      <c r="MHP79" s="23"/>
      <c r="MHQ79" s="23"/>
      <c r="MHR79" s="23"/>
      <c r="MHS79" s="23"/>
      <c r="MHT79" s="23"/>
      <c r="MHU79" s="23"/>
      <c r="MHV79" s="23"/>
      <c r="MHW79" s="23"/>
      <c r="MHX79" s="23"/>
      <c r="MHY79" s="23"/>
      <c r="MHZ79" s="23"/>
      <c r="MIA79" s="23"/>
      <c r="MIB79" s="23"/>
      <c r="MIC79" s="23"/>
      <c r="MID79" s="23"/>
      <c r="MIE79" s="23"/>
      <c r="MIF79" s="23"/>
      <c r="MIG79" s="23"/>
      <c r="MIH79" s="23"/>
      <c r="MII79" s="23"/>
      <c r="MIJ79" s="23"/>
      <c r="MIK79" s="23"/>
      <c r="MIL79" s="23"/>
      <c r="MIM79" s="23"/>
      <c r="MIN79" s="23"/>
      <c r="MIO79" s="23"/>
      <c r="MIP79" s="23"/>
      <c r="MIQ79" s="23"/>
      <c r="MIR79" s="23"/>
      <c r="MIS79" s="23"/>
      <c r="MIT79" s="23"/>
      <c r="MIU79" s="23"/>
      <c r="MIV79" s="23"/>
      <c r="MIW79" s="23"/>
      <c r="MIX79" s="23"/>
      <c r="MIY79" s="23"/>
      <c r="MIZ79" s="23"/>
      <c r="MJA79" s="23"/>
      <c r="MJB79" s="23"/>
      <c r="MJC79" s="23"/>
      <c r="MJD79" s="23"/>
      <c r="MJE79" s="23"/>
      <c r="MJF79" s="23"/>
      <c r="MJG79" s="23"/>
      <c r="MJH79" s="23"/>
      <c r="MJI79" s="23"/>
      <c r="MJJ79" s="23"/>
      <c r="MJK79" s="23"/>
      <c r="MJL79" s="23"/>
      <c r="MJM79" s="23"/>
      <c r="MJN79" s="23"/>
      <c r="MJO79" s="23"/>
      <c r="MJP79" s="23"/>
      <c r="MJQ79" s="23"/>
      <c r="MJR79" s="23"/>
      <c r="MJS79" s="23"/>
      <c r="MJT79" s="23"/>
      <c r="MJU79" s="23"/>
      <c r="MJV79" s="23"/>
      <c r="MJW79" s="23"/>
      <c r="MJX79" s="23"/>
      <c r="MJY79" s="23"/>
      <c r="MJZ79" s="23"/>
      <c r="MKA79" s="23"/>
      <c r="MKB79" s="23"/>
      <c r="MKC79" s="23"/>
      <c r="MKD79" s="23"/>
      <c r="MKE79" s="23"/>
      <c r="MKF79" s="23"/>
      <c r="MKG79" s="23"/>
      <c r="MKH79" s="23"/>
      <c r="MKI79" s="23"/>
      <c r="MKJ79" s="23"/>
      <c r="MKK79" s="23"/>
      <c r="MKL79" s="23"/>
      <c r="MKM79" s="23"/>
      <c r="MKN79" s="23"/>
      <c r="MKO79" s="23"/>
      <c r="MKP79" s="23"/>
      <c r="MKQ79" s="23"/>
      <c r="MKR79" s="23"/>
      <c r="MKS79" s="23"/>
      <c r="MKT79" s="23"/>
      <c r="MKU79" s="23"/>
      <c r="MKV79" s="23"/>
      <c r="MKW79" s="23"/>
      <c r="MKX79" s="23"/>
      <c r="MKY79" s="23"/>
      <c r="MKZ79" s="23"/>
      <c r="MLA79" s="23"/>
      <c r="MLB79" s="23"/>
      <c r="MLC79" s="23"/>
      <c r="MLD79" s="23"/>
      <c r="MLE79" s="23"/>
      <c r="MLF79" s="23"/>
      <c r="MLG79" s="23"/>
      <c r="MLH79" s="23"/>
      <c r="MLI79" s="23"/>
      <c r="MLJ79" s="23"/>
      <c r="MLK79" s="23"/>
      <c r="MLL79" s="23"/>
      <c r="MLM79" s="23"/>
      <c r="MLN79" s="23"/>
      <c r="MLO79" s="23"/>
      <c r="MLP79" s="23"/>
      <c r="MLQ79" s="23"/>
      <c r="MLR79" s="23"/>
      <c r="MLS79" s="23"/>
      <c r="MLT79" s="23"/>
      <c r="MLU79" s="23"/>
      <c r="MLV79" s="23"/>
      <c r="MLW79" s="23"/>
      <c r="MLX79" s="23"/>
      <c r="MLY79" s="23"/>
      <c r="MLZ79" s="23"/>
      <c r="MMA79" s="23"/>
      <c r="MMB79" s="23"/>
      <c r="MMC79" s="23"/>
      <c r="MMD79" s="23"/>
      <c r="MME79" s="23"/>
      <c r="MMF79" s="23"/>
      <c r="MMG79" s="23"/>
      <c r="MMH79" s="23"/>
      <c r="MMI79" s="23"/>
      <c r="MMJ79" s="23"/>
      <c r="MMK79" s="23"/>
      <c r="MML79" s="23"/>
      <c r="MMM79" s="23"/>
      <c r="MMN79" s="23"/>
      <c r="MMO79" s="23"/>
      <c r="MMP79" s="23"/>
      <c r="MMQ79" s="23"/>
      <c r="MMR79" s="23"/>
      <c r="MMS79" s="23"/>
      <c r="MMT79" s="23"/>
      <c r="MMU79" s="23"/>
      <c r="MMV79" s="23"/>
      <c r="MMW79" s="23"/>
      <c r="MMX79" s="23"/>
      <c r="MMY79" s="23"/>
      <c r="MMZ79" s="23"/>
      <c r="MNA79" s="23"/>
      <c r="MNB79" s="23"/>
      <c r="MNC79" s="23"/>
      <c r="MND79" s="23"/>
      <c r="MNE79" s="23"/>
      <c r="MNF79" s="23"/>
      <c r="MNG79" s="23"/>
      <c r="MNH79" s="23"/>
      <c r="MNI79" s="23"/>
      <c r="MNJ79" s="23"/>
      <c r="MNK79" s="23"/>
      <c r="MNL79" s="23"/>
      <c r="MNM79" s="23"/>
      <c r="MNN79" s="23"/>
      <c r="MNO79" s="23"/>
      <c r="MNP79" s="23"/>
      <c r="MNQ79" s="23"/>
      <c r="MNR79" s="23"/>
      <c r="MNS79" s="23"/>
      <c r="MNT79" s="23"/>
      <c r="MNU79" s="23"/>
      <c r="MNV79" s="23"/>
      <c r="MNW79" s="23"/>
      <c r="MNX79" s="23"/>
      <c r="MNY79" s="23"/>
      <c r="MNZ79" s="23"/>
      <c r="MOA79" s="23"/>
      <c r="MOB79" s="23"/>
      <c r="MOC79" s="23"/>
      <c r="MOD79" s="23"/>
      <c r="MOE79" s="23"/>
      <c r="MOF79" s="23"/>
      <c r="MOG79" s="23"/>
      <c r="MOH79" s="23"/>
      <c r="MOI79" s="23"/>
      <c r="MOJ79" s="23"/>
      <c r="MOK79" s="23"/>
      <c r="MOL79" s="23"/>
      <c r="MOM79" s="23"/>
      <c r="MON79" s="23"/>
      <c r="MOO79" s="23"/>
      <c r="MOP79" s="23"/>
      <c r="MOQ79" s="23"/>
      <c r="MOR79" s="23"/>
      <c r="MOS79" s="23"/>
      <c r="MOT79" s="23"/>
      <c r="MOU79" s="23"/>
      <c r="MOV79" s="23"/>
      <c r="MOW79" s="23"/>
      <c r="MOX79" s="23"/>
      <c r="MOY79" s="23"/>
      <c r="MOZ79" s="23"/>
      <c r="MPA79" s="23"/>
      <c r="MPB79" s="23"/>
      <c r="MPC79" s="23"/>
      <c r="MPD79" s="23"/>
      <c r="MPE79" s="23"/>
      <c r="MPF79" s="23"/>
      <c r="MPG79" s="23"/>
      <c r="MPH79" s="23"/>
      <c r="MPI79" s="23"/>
      <c r="MPJ79" s="23"/>
      <c r="MPK79" s="23"/>
      <c r="MPL79" s="23"/>
      <c r="MPM79" s="23"/>
      <c r="MPN79" s="23"/>
      <c r="MPO79" s="23"/>
      <c r="MPP79" s="23"/>
      <c r="MPQ79" s="23"/>
      <c r="MPR79" s="23"/>
      <c r="MPS79" s="23"/>
      <c r="MPT79" s="23"/>
      <c r="MPU79" s="23"/>
      <c r="MPV79" s="23"/>
      <c r="MPW79" s="23"/>
      <c r="MPX79" s="23"/>
      <c r="MPY79" s="23"/>
      <c r="MPZ79" s="23"/>
      <c r="MQA79" s="23"/>
      <c r="MQB79" s="23"/>
      <c r="MQC79" s="23"/>
      <c r="MQD79" s="23"/>
      <c r="MQE79" s="23"/>
      <c r="MQF79" s="23"/>
      <c r="MQG79" s="23"/>
      <c r="MQH79" s="23"/>
      <c r="MQI79" s="23"/>
      <c r="MQJ79" s="23"/>
      <c r="MQK79" s="23"/>
      <c r="MQL79" s="23"/>
      <c r="MQM79" s="23"/>
      <c r="MQN79" s="23"/>
      <c r="MQO79" s="23"/>
      <c r="MQP79" s="23"/>
      <c r="MQQ79" s="23"/>
      <c r="MQR79" s="23"/>
      <c r="MQS79" s="23"/>
      <c r="MQT79" s="23"/>
      <c r="MQU79" s="23"/>
      <c r="MQV79" s="23"/>
      <c r="MQW79" s="23"/>
      <c r="MQX79" s="23"/>
      <c r="MQY79" s="23"/>
      <c r="MQZ79" s="23"/>
      <c r="MRA79" s="23"/>
      <c r="MRB79" s="23"/>
      <c r="MRC79" s="23"/>
      <c r="MRD79" s="23"/>
      <c r="MRE79" s="23"/>
      <c r="MRF79" s="23"/>
      <c r="MRG79" s="23"/>
      <c r="MRH79" s="23"/>
      <c r="MRI79" s="23"/>
      <c r="MRJ79" s="23"/>
      <c r="MRK79" s="23"/>
      <c r="MRL79" s="23"/>
      <c r="MRM79" s="23"/>
      <c r="MRN79" s="23"/>
      <c r="MRO79" s="23"/>
      <c r="MRP79" s="23"/>
      <c r="MRQ79" s="23"/>
      <c r="MRR79" s="23"/>
      <c r="MRS79" s="23"/>
      <c r="MRT79" s="23"/>
      <c r="MRU79" s="23"/>
      <c r="MRV79" s="23"/>
      <c r="MRW79" s="23"/>
      <c r="MRX79" s="23"/>
      <c r="MRY79" s="23"/>
      <c r="MRZ79" s="23"/>
      <c r="MSA79" s="23"/>
      <c r="MSB79" s="23"/>
      <c r="MSC79" s="23"/>
      <c r="MSD79" s="23"/>
      <c r="MSE79" s="23"/>
      <c r="MSF79" s="23"/>
      <c r="MSG79" s="23"/>
      <c r="MSH79" s="23"/>
      <c r="MSI79" s="23"/>
      <c r="MSJ79" s="23"/>
      <c r="MSK79" s="23"/>
      <c r="MSL79" s="23"/>
      <c r="MSM79" s="23"/>
      <c r="MSN79" s="23"/>
      <c r="MSO79" s="23"/>
      <c r="MSP79" s="23"/>
      <c r="MSQ79" s="23"/>
      <c r="MSR79" s="23"/>
      <c r="MSS79" s="23"/>
      <c r="MST79" s="23"/>
      <c r="MSU79" s="23"/>
      <c r="MSV79" s="23"/>
      <c r="MSW79" s="23"/>
      <c r="MSX79" s="23"/>
      <c r="MSY79" s="23"/>
      <c r="MSZ79" s="23"/>
      <c r="MTA79" s="23"/>
      <c r="MTB79" s="23"/>
      <c r="MTC79" s="23"/>
      <c r="MTD79" s="23"/>
      <c r="MTE79" s="23"/>
      <c r="MTF79" s="23"/>
      <c r="MTG79" s="23"/>
      <c r="MTH79" s="23"/>
      <c r="MTI79" s="23"/>
      <c r="MTJ79" s="23"/>
      <c r="MTK79" s="23"/>
      <c r="MTL79" s="23"/>
      <c r="MTM79" s="23"/>
      <c r="MTN79" s="23"/>
      <c r="MTO79" s="23"/>
      <c r="MTP79" s="23"/>
      <c r="MTQ79" s="23"/>
      <c r="MTR79" s="23"/>
      <c r="MTS79" s="23"/>
      <c r="MTT79" s="23"/>
      <c r="MTU79" s="23"/>
      <c r="MTV79" s="23"/>
      <c r="MTW79" s="23"/>
      <c r="MTX79" s="23"/>
      <c r="MTY79" s="23"/>
      <c r="MTZ79" s="23"/>
      <c r="MUA79" s="23"/>
      <c r="MUB79" s="23"/>
      <c r="MUC79" s="23"/>
      <c r="MUD79" s="23"/>
      <c r="MUE79" s="23"/>
      <c r="MUF79" s="23"/>
      <c r="MUG79" s="23"/>
      <c r="MUH79" s="23"/>
      <c r="MUI79" s="23"/>
      <c r="MUJ79" s="23"/>
      <c r="MUK79" s="23"/>
      <c r="MUL79" s="23"/>
      <c r="MUM79" s="23"/>
      <c r="MUN79" s="23"/>
      <c r="MUO79" s="23"/>
      <c r="MUP79" s="23"/>
      <c r="MUQ79" s="23"/>
      <c r="MUR79" s="23"/>
      <c r="MUS79" s="23"/>
      <c r="MUT79" s="23"/>
      <c r="MUU79" s="23"/>
      <c r="MUV79" s="23"/>
      <c r="MUW79" s="23"/>
      <c r="MUX79" s="23"/>
      <c r="MUY79" s="23"/>
      <c r="MUZ79" s="23"/>
      <c r="MVA79" s="23"/>
      <c r="MVB79" s="23"/>
      <c r="MVC79" s="23"/>
      <c r="MVD79" s="23"/>
      <c r="MVE79" s="23"/>
      <c r="MVF79" s="23"/>
      <c r="MVG79" s="23"/>
      <c r="MVH79" s="23"/>
      <c r="MVI79" s="23"/>
      <c r="MVJ79" s="23"/>
      <c r="MVK79" s="23"/>
      <c r="MVL79" s="23"/>
      <c r="MVM79" s="23"/>
      <c r="MVN79" s="23"/>
      <c r="MVO79" s="23"/>
      <c r="MVP79" s="23"/>
      <c r="MVQ79" s="23"/>
      <c r="MVR79" s="23"/>
      <c r="MVS79" s="23"/>
      <c r="MVT79" s="23"/>
      <c r="MVU79" s="23"/>
      <c r="MVV79" s="23"/>
      <c r="MVW79" s="23"/>
      <c r="MVX79" s="23"/>
      <c r="MVY79" s="23"/>
      <c r="MVZ79" s="23"/>
      <c r="MWA79" s="23"/>
      <c r="MWB79" s="23"/>
      <c r="MWC79" s="23"/>
      <c r="MWD79" s="23"/>
      <c r="MWE79" s="23"/>
      <c r="MWF79" s="23"/>
      <c r="MWG79" s="23"/>
      <c r="MWH79" s="23"/>
      <c r="MWI79" s="23"/>
      <c r="MWJ79" s="23"/>
      <c r="MWK79" s="23"/>
      <c r="MWL79" s="23"/>
      <c r="MWM79" s="23"/>
      <c r="MWN79" s="23"/>
      <c r="MWO79" s="23"/>
      <c r="MWP79" s="23"/>
      <c r="MWQ79" s="23"/>
      <c r="MWR79" s="23"/>
      <c r="MWS79" s="23"/>
      <c r="MWT79" s="23"/>
      <c r="MWU79" s="23"/>
      <c r="MWV79" s="23"/>
      <c r="MWW79" s="23"/>
      <c r="MWX79" s="23"/>
      <c r="MWY79" s="23"/>
      <c r="MWZ79" s="23"/>
      <c r="MXA79" s="23"/>
      <c r="MXB79" s="23"/>
      <c r="MXC79" s="23"/>
      <c r="MXD79" s="23"/>
      <c r="MXE79" s="23"/>
      <c r="MXF79" s="23"/>
      <c r="MXG79" s="23"/>
      <c r="MXH79" s="23"/>
      <c r="MXI79" s="23"/>
      <c r="MXJ79" s="23"/>
      <c r="MXK79" s="23"/>
      <c r="MXL79" s="23"/>
      <c r="MXM79" s="23"/>
      <c r="MXN79" s="23"/>
      <c r="MXO79" s="23"/>
      <c r="MXP79" s="23"/>
      <c r="MXQ79" s="23"/>
      <c r="MXR79" s="23"/>
      <c r="MXS79" s="23"/>
      <c r="MXT79" s="23"/>
      <c r="MXU79" s="23"/>
      <c r="MXV79" s="23"/>
      <c r="MXW79" s="23"/>
      <c r="MXX79" s="23"/>
      <c r="MXY79" s="23"/>
      <c r="MXZ79" s="23"/>
      <c r="MYA79" s="23"/>
      <c r="MYB79" s="23"/>
      <c r="MYC79" s="23"/>
      <c r="MYD79" s="23"/>
      <c r="MYE79" s="23"/>
      <c r="MYF79" s="23"/>
      <c r="MYG79" s="23"/>
      <c r="MYH79" s="23"/>
      <c r="MYI79" s="23"/>
      <c r="MYJ79" s="23"/>
      <c r="MYK79" s="23"/>
      <c r="MYL79" s="23"/>
      <c r="MYM79" s="23"/>
      <c r="MYN79" s="23"/>
      <c r="MYO79" s="23"/>
      <c r="MYP79" s="23"/>
      <c r="MYQ79" s="23"/>
      <c r="MYR79" s="23"/>
      <c r="MYS79" s="23"/>
      <c r="MYT79" s="23"/>
      <c r="MYU79" s="23"/>
      <c r="MYV79" s="23"/>
      <c r="MYW79" s="23"/>
      <c r="MYX79" s="23"/>
      <c r="MYY79" s="23"/>
      <c r="MYZ79" s="23"/>
      <c r="MZA79" s="23"/>
      <c r="MZB79" s="23"/>
      <c r="MZC79" s="23"/>
      <c r="MZD79" s="23"/>
      <c r="MZE79" s="23"/>
      <c r="MZF79" s="23"/>
      <c r="MZG79" s="23"/>
      <c r="MZH79" s="23"/>
      <c r="MZI79" s="23"/>
      <c r="MZJ79" s="23"/>
      <c r="MZK79" s="23"/>
      <c r="MZL79" s="23"/>
      <c r="MZM79" s="23"/>
      <c r="MZN79" s="23"/>
      <c r="MZO79" s="23"/>
      <c r="MZP79" s="23"/>
      <c r="MZQ79" s="23"/>
      <c r="MZR79" s="23"/>
      <c r="MZS79" s="23"/>
      <c r="MZT79" s="23"/>
      <c r="MZU79" s="23"/>
      <c r="MZV79" s="23"/>
      <c r="MZW79" s="23"/>
      <c r="MZX79" s="23"/>
      <c r="MZY79" s="23"/>
      <c r="MZZ79" s="23"/>
      <c r="NAA79" s="23"/>
      <c r="NAB79" s="23"/>
      <c r="NAC79" s="23"/>
      <c r="NAD79" s="23"/>
      <c r="NAE79" s="23"/>
      <c r="NAF79" s="23"/>
      <c r="NAG79" s="23"/>
      <c r="NAH79" s="23"/>
      <c r="NAI79" s="23"/>
      <c r="NAJ79" s="23"/>
      <c r="NAK79" s="23"/>
      <c r="NAL79" s="23"/>
      <c r="NAM79" s="23"/>
      <c r="NAN79" s="23"/>
      <c r="NAO79" s="23"/>
      <c r="NAP79" s="23"/>
      <c r="NAQ79" s="23"/>
      <c r="NAR79" s="23"/>
      <c r="NAS79" s="23"/>
      <c r="NAT79" s="23"/>
      <c r="NAU79" s="23"/>
      <c r="NAV79" s="23"/>
      <c r="NAW79" s="23"/>
      <c r="NAX79" s="23"/>
      <c r="NAY79" s="23"/>
      <c r="NAZ79" s="23"/>
      <c r="NBA79" s="23"/>
      <c r="NBB79" s="23"/>
      <c r="NBC79" s="23"/>
      <c r="NBD79" s="23"/>
      <c r="NBE79" s="23"/>
      <c r="NBF79" s="23"/>
      <c r="NBG79" s="23"/>
      <c r="NBH79" s="23"/>
      <c r="NBI79" s="23"/>
      <c r="NBJ79" s="23"/>
      <c r="NBK79" s="23"/>
      <c r="NBL79" s="23"/>
      <c r="NBM79" s="23"/>
      <c r="NBN79" s="23"/>
      <c r="NBO79" s="23"/>
      <c r="NBP79" s="23"/>
      <c r="NBQ79" s="23"/>
      <c r="NBR79" s="23"/>
      <c r="NBS79" s="23"/>
      <c r="NBT79" s="23"/>
      <c r="NBU79" s="23"/>
      <c r="NBV79" s="23"/>
      <c r="NBW79" s="23"/>
      <c r="NBX79" s="23"/>
      <c r="NBY79" s="23"/>
      <c r="NBZ79" s="23"/>
      <c r="NCA79" s="23"/>
      <c r="NCB79" s="23"/>
      <c r="NCC79" s="23"/>
      <c r="NCD79" s="23"/>
      <c r="NCE79" s="23"/>
      <c r="NCF79" s="23"/>
      <c r="NCG79" s="23"/>
      <c r="NCH79" s="23"/>
      <c r="NCI79" s="23"/>
      <c r="NCJ79" s="23"/>
      <c r="NCK79" s="23"/>
      <c r="NCL79" s="23"/>
      <c r="NCM79" s="23"/>
      <c r="NCN79" s="23"/>
      <c r="NCO79" s="23"/>
      <c r="NCP79" s="23"/>
      <c r="NCQ79" s="23"/>
      <c r="NCR79" s="23"/>
      <c r="NCS79" s="23"/>
      <c r="NCT79" s="23"/>
      <c r="NCU79" s="23"/>
      <c r="NCV79" s="23"/>
      <c r="NCW79" s="23"/>
      <c r="NCX79" s="23"/>
      <c r="NCY79" s="23"/>
      <c r="NCZ79" s="23"/>
      <c r="NDA79" s="23"/>
      <c r="NDB79" s="23"/>
      <c r="NDC79" s="23"/>
      <c r="NDD79" s="23"/>
      <c r="NDE79" s="23"/>
      <c r="NDF79" s="23"/>
      <c r="NDG79" s="23"/>
      <c r="NDH79" s="23"/>
      <c r="NDI79" s="23"/>
      <c r="NDJ79" s="23"/>
      <c r="NDK79" s="23"/>
      <c r="NDL79" s="23"/>
      <c r="NDM79" s="23"/>
      <c r="NDN79" s="23"/>
      <c r="NDO79" s="23"/>
      <c r="NDP79" s="23"/>
      <c r="NDQ79" s="23"/>
      <c r="NDR79" s="23"/>
      <c r="NDS79" s="23"/>
      <c r="NDT79" s="23"/>
      <c r="NDU79" s="23"/>
      <c r="NDV79" s="23"/>
      <c r="NDW79" s="23"/>
      <c r="NDX79" s="23"/>
      <c r="NDY79" s="23"/>
      <c r="NDZ79" s="23"/>
      <c r="NEA79" s="23"/>
      <c r="NEB79" s="23"/>
      <c r="NEC79" s="23"/>
      <c r="NED79" s="23"/>
      <c r="NEE79" s="23"/>
      <c r="NEF79" s="23"/>
      <c r="NEG79" s="23"/>
      <c r="NEH79" s="23"/>
      <c r="NEI79" s="23"/>
      <c r="NEJ79" s="23"/>
      <c r="NEK79" s="23"/>
      <c r="NEL79" s="23"/>
      <c r="NEM79" s="23"/>
      <c r="NEN79" s="23"/>
      <c r="NEO79" s="23"/>
      <c r="NEP79" s="23"/>
      <c r="NEQ79" s="23"/>
      <c r="NER79" s="23"/>
      <c r="NES79" s="23"/>
      <c r="NET79" s="23"/>
      <c r="NEU79" s="23"/>
      <c r="NEV79" s="23"/>
      <c r="NEW79" s="23"/>
      <c r="NEX79" s="23"/>
      <c r="NEY79" s="23"/>
      <c r="NEZ79" s="23"/>
      <c r="NFA79" s="23"/>
      <c r="NFB79" s="23"/>
      <c r="NFC79" s="23"/>
      <c r="NFD79" s="23"/>
      <c r="NFE79" s="23"/>
      <c r="NFF79" s="23"/>
      <c r="NFG79" s="23"/>
      <c r="NFH79" s="23"/>
      <c r="NFI79" s="23"/>
      <c r="NFJ79" s="23"/>
      <c r="NFK79" s="23"/>
      <c r="NFL79" s="23"/>
      <c r="NFM79" s="23"/>
      <c r="NFN79" s="23"/>
      <c r="NFO79" s="23"/>
      <c r="NFP79" s="23"/>
      <c r="NFQ79" s="23"/>
      <c r="NFR79" s="23"/>
      <c r="NFS79" s="23"/>
      <c r="NFT79" s="23"/>
      <c r="NFU79" s="23"/>
      <c r="NFV79" s="23"/>
      <c r="NFW79" s="23"/>
      <c r="NFX79" s="23"/>
      <c r="NFY79" s="23"/>
      <c r="NFZ79" s="23"/>
      <c r="NGA79" s="23"/>
      <c r="NGB79" s="23"/>
      <c r="NGC79" s="23"/>
      <c r="NGD79" s="23"/>
      <c r="NGE79" s="23"/>
      <c r="NGF79" s="23"/>
      <c r="NGG79" s="23"/>
      <c r="NGH79" s="23"/>
      <c r="NGI79" s="23"/>
      <c r="NGJ79" s="23"/>
      <c r="NGK79" s="23"/>
      <c r="NGL79" s="23"/>
      <c r="NGM79" s="23"/>
      <c r="NGN79" s="23"/>
      <c r="NGO79" s="23"/>
      <c r="NGP79" s="23"/>
      <c r="NGQ79" s="23"/>
      <c r="NGR79" s="23"/>
      <c r="NGS79" s="23"/>
      <c r="NGT79" s="23"/>
      <c r="NGU79" s="23"/>
      <c r="NGV79" s="23"/>
      <c r="NGW79" s="23"/>
      <c r="NGX79" s="23"/>
      <c r="NGY79" s="23"/>
      <c r="NGZ79" s="23"/>
      <c r="NHA79" s="23"/>
      <c r="NHB79" s="23"/>
      <c r="NHC79" s="23"/>
      <c r="NHD79" s="23"/>
      <c r="NHE79" s="23"/>
      <c r="NHF79" s="23"/>
      <c r="NHG79" s="23"/>
      <c r="NHH79" s="23"/>
      <c r="NHI79" s="23"/>
      <c r="NHJ79" s="23"/>
      <c r="NHK79" s="23"/>
      <c r="NHL79" s="23"/>
      <c r="NHM79" s="23"/>
      <c r="NHN79" s="23"/>
      <c r="NHO79" s="23"/>
      <c r="NHP79" s="23"/>
      <c r="NHQ79" s="23"/>
      <c r="NHR79" s="23"/>
      <c r="NHS79" s="23"/>
      <c r="NHT79" s="23"/>
      <c r="NHU79" s="23"/>
      <c r="NHV79" s="23"/>
      <c r="NHW79" s="23"/>
      <c r="NHX79" s="23"/>
      <c r="NHY79" s="23"/>
      <c r="NHZ79" s="23"/>
      <c r="NIA79" s="23"/>
      <c r="NIB79" s="23"/>
      <c r="NIC79" s="23"/>
      <c r="NID79" s="23"/>
      <c r="NIE79" s="23"/>
      <c r="NIF79" s="23"/>
      <c r="NIG79" s="23"/>
      <c r="NIH79" s="23"/>
      <c r="NII79" s="23"/>
      <c r="NIJ79" s="23"/>
      <c r="NIK79" s="23"/>
      <c r="NIL79" s="23"/>
      <c r="NIM79" s="23"/>
      <c r="NIN79" s="23"/>
      <c r="NIO79" s="23"/>
      <c r="NIP79" s="23"/>
      <c r="NIQ79" s="23"/>
      <c r="NIR79" s="23"/>
      <c r="NIS79" s="23"/>
      <c r="NIT79" s="23"/>
      <c r="NIU79" s="23"/>
      <c r="NIV79" s="23"/>
      <c r="NIW79" s="23"/>
      <c r="NIX79" s="23"/>
      <c r="NIY79" s="23"/>
      <c r="NIZ79" s="23"/>
      <c r="NJA79" s="23"/>
      <c r="NJB79" s="23"/>
      <c r="NJC79" s="23"/>
      <c r="NJD79" s="23"/>
      <c r="NJE79" s="23"/>
      <c r="NJF79" s="23"/>
      <c r="NJG79" s="23"/>
      <c r="NJH79" s="23"/>
      <c r="NJI79" s="23"/>
      <c r="NJJ79" s="23"/>
      <c r="NJK79" s="23"/>
      <c r="NJL79" s="23"/>
      <c r="NJM79" s="23"/>
      <c r="NJN79" s="23"/>
      <c r="NJO79" s="23"/>
      <c r="NJP79" s="23"/>
      <c r="NJQ79" s="23"/>
      <c r="NJR79" s="23"/>
      <c r="NJS79" s="23"/>
      <c r="NJT79" s="23"/>
      <c r="NJU79" s="23"/>
      <c r="NJV79" s="23"/>
      <c r="NJW79" s="23"/>
      <c r="NJX79" s="23"/>
      <c r="NJY79" s="23"/>
      <c r="NJZ79" s="23"/>
      <c r="NKA79" s="23"/>
      <c r="NKB79" s="23"/>
      <c r="NKC79" s="23"/>
      <c r="NKD79" s="23"/>
      <c r="NKE79" s="23"/>
      <c r="NKF79" s="23"/>
      <c r="NKG79" s="23"/>
      <c r="NKH79" s="23"/>
      <c r="NKI79" s="23"/>
      <c r="NKJ79" s="23"/>
      <c r="NKK79" s="23"/>
      <c r="NKL79" s="23"/>
      <c r="NKM79" s="23"/>
      <c r="NKN79" s="23"/>
      <c r="NKO79" s="23"/>
      <c r="NKP79" s="23"/>
      <c r="NKQ79" s="23"/>
      <c r="NKR79" s="23"/>
      <c r="NKS79" s="23"/>
      <c r="NKT79" s="23"/>
      <c r="NKU79" s="23"/>
      <c r="NKV79" s="23"/>
      <c r="NKW79" s="23"/>
      <c r="NKX79" s="23"/>
      <c r="NKY79" s="23"/>
      <c r="NKZ79" s="23"/>
      <c r="NLA79" s="23"/>
      <c r="NLB79" s="23"/>
      <c r="NLC79" s="23"/>
      <c r="NLD79" s="23"/>
      <c r="NLE79" s="23"/>
      <c r="NLF79" s="23"/>
      <c r="NLG79" s="23"/>
      <c r="NLH79" s="23"/>
      <c r="NLI79" s="23"/>
      <c r="NLJ79" s="23"/>
      <c r="NLK79" s="23"/>
      <c r="NLL79" s="23"/>
      <c r="NLM79" s="23"/>
      <c r="NLN79" s="23"/>
      <c r="NLO79" s="23"/>
      <c r="NLP79" s="23"/>
      <c r="NLQ79" s="23"/>
      <c r="NLR79" s="23"/>
      <c r="NLS79" s="23"/>
      <c r="NLT79" s="23"/>
      <c r="NLU79" s="23"/>
      <c r="NLV79" s="23"/>
      <c r="NLW79" s="23"/>
      <c r="NLX79" s="23"/>
      <c r="NLY79" s="23"/>
      <c r="NLZ79" s="23"/>
      <c r="NMA79" s="23"/>
      <c r="NMB79" s="23"/>
      <c r="NMC79" s="23"/>
      <c r="NMD79" s="23"/>
      <c r="NME79" s="23"/>
      <c r="NMF79" s="23"/>
      <c r="NMG79" s="23"/>
      <c r="NMH79" s="23"/>
      <c r="NMI79" s="23"/>
      <c r="NMJ79" s="23"/>
      <c r="NMK79" s="23"/>
      <c r="NML79" s="23"/>
      <c r="NMM79" s="23"/>
      <c r="NMN79" s="23"/>
      <c r="NMO79" s="23"/>
      <c r="NMP79" s="23"/>
      <c r="NMQ79" s="23"/>
      <c r="NMR79" s="23"/>
      <c r="NMS79" s="23"/>
      <c r="NMT79" s="23"/>
      <c r="NMU79" s="23"/>
      <c r="NMV79" s="23"/>
      <c r="NMW79" s="23"/>
      <c r="NMX79" s="23"/>
      <c r="NMY79" s="23"/>
      <c r="NMZ79" s="23"/>
      <c r="NNA79" s="23"/>
      <c r="NNB79" s="23"/>
      <c r="NNC79" s="23"/>
      <c r="NND79" s="23"/>
      <c r="NNE79" s="23"/>
      <c r="NNF79" s="23"/>
      <c r="NNG79" s="23"/>
      <c r="NNH79" s="23"/>
      <c r="NNI79" s="23"/>
      <c r="NNJ79" s="23"/>
      <c r="NNK79" s="23"/>
      <c r="NNL79" s="23"/>
      <c r="NNM79" s="23"/>
      <c r="NNN79" s="23"/>
      <c r="NNO79" s="23"/>
      <c r="NNP79" s="23"/>
      <c r="NNQ79" s="23"/>
      <c r="NNR79" s="23"/>
      <c r="NNS79" s="23"/>
      <c r="NNT79" s="23"/>
      <c r="NNU79" s="23"/>
      <c r="NNV79" s="23"/>
      <c r="NNW79" s="23"/>
      <c r="NNX79" s="23"/>
      <c r="NNY79" s="23"/>
      <c r="NNZ79" s="23"/>
      <c r="NOA79" s="23"/>
      <c r="NOB79" s="23"/>
      <c r="NOC79" s="23"/>
      <c r="NOD79" s="23"/>
      <c r="NOE79" s="23"/>
      <c r="NOF79" s="23"/>
      <c r="NOG79" s="23"/>
      <c r="NOH79" s="23"/>
      <c r="NOI79" s="23"/>
      <c r="NOJ79" s="23"/>
      <c r="NOK79" s="23"/>
      <c r="NOL79" s="23"/>
      <c r="NOM79" s="23"/>
      <c r="NON79" s="23"/>
      <c r="NOO79" s="23"/>
      <c r="NOP79" s="23"/>
      <c r="NOQ79" s="23"/>
      <c r="NOR79" s="23"/>
      <c r="NOS79" s="23"/>
      <c r="NOT79" s="23"/>
      <c r="NOU79" s="23"/>
      <c r="NOV79" s="23"/>
      <c r="NOW79" s="23"/>
      <c r="NOX79" s="23"/>
      <c r="NOY79" s="23"/>
      <c r="NOZ79" s="23"/>
      <c r="NPA79" s="23"/>
      <c r="NPB79" s="23"/>
      <c r="NPC79" s="23"/>
      <c r="NPD79" s="23"/>
      <c r="NPE79" s="23"/>
      <c r="NPF79" s="23"/>
      <c r="NPG79" s="23"/>
      <c r="NPH79" s="23"/>
      <c r="NPI79" s="23"/>
      <c r="NPJ79" s="23"/>
      <c r="NPK79" s="23"/>
      <c r="NPL79" s="23"/>
      <c r="NPM79" s="23"/>
      <c r="NPN79" s="23"/>
      <c r="NPO79" s="23"/>
      <c r="NPP79" s="23"/>
      <c r="NPQ79" s="23"/>
      <c r="NPR79" s="23"/>
      <c r="NPS79" s="23"/>
      <c r="NPT79" s="23"/>
      <c r="NPU79" s="23"/>
      <c r="NPV79" s="23"/>
      <c r="NPW79" s="23"/>
      <c r="NPX79" s="23"/>
      <c r="NPY79" s="23"/>
      <c r="NPZ79" s="23"/>
      <c r="NQA79" s="23"/>
      <c r="NQB79" s="23"/>
      <c r="NQC79" s="23"/>
      <c r="NQD79" s="23"/>
      <c r="NQE79" s="23"/>
      <c r="NQF79" s="23"/>
      <c r="NQG79" s="23"/>
      <c r="NQH79" s="23"/>
      <c r="NQI79" s="23"/>
      <c r="NQJ79" s="23"/>
      <c r="NQK79" s="23"/>
      <c r="NQL79" s="23"/>
      <c r="NQM79" s="23"/>
      <c r="NQN79" s="23"/>
      <c r="NQO79" s="23"/>
      <c r="NQP79" s="23"/>
      <c r="NQQ79" s="23"/>
      <c r="NQR79" s="23"/>
      <c r="NQS79" s="23"/>
      <c r="NQT79" s="23"/>
      <c r="NQU79" s="23"/>
      <c r="NQV79" s="23"/>
      <c r="NQW79" s="23"/>
      <c r="NQX79" s="23"/>
      <c r="NQY79" s="23"/>
      <c r="NQZ79" s="23"/>
      <c r="NRA79" s="23"/>
      <c r="NRB79" s="23"/>
      <c r="NRC79" s="23"/>
      <c r="NRD79" s="23"/>
      <c r="NRE79" s="23"/>
      <c r="NRF79" s="23"/>
      <c r="NRG79" s="23"/>
      <c r="NRH79" s="23"/>
      <c r="NRI79" s="23"/>
      <c r="NRJ79" s="23"/>
      <c r="NRK79" s="23"/>
      <c r="NRL79" s="23"/>
      <c r="NRM79" s="23"/>
      <c r="NRN79" s="23"/>
      <c r="NRO79" s="23"/>
      <c r="NRP79" s="23"/>
      <c r="NRQ79" s="23"/>
      <c r="NRR79" s="23"/>
      <c r="NRS79" s="23"/>
      <c r="NRT79" s="23"/>
      <c r="NRU79" s="23"/>
      <c r="NRV79" s="23"/>
      <c r="NRW79" s="23"/>
      <c r="NRX79" s="23"/>
      <c r="NRY79" s="23"/>
      <c r="NRZ79" s="23"/>
      <c r="NSA79" s="23"/>
      <c r="NSB79" s="23"/>
      <c r="NSC79" s="23"/>
      <c r="NSD79" s="23"/>
      <c r="NSE79" s="23"/>
      <c r="NSF79" s="23"/>
      <c r="NSG79" s="23"/>
      <c r="NSH79" s="23"/>
      <c r="NSI79" s="23"/>
      <c r="NSJ79" s="23"/>
      <c r="NSK79" s="23"/>
      <c r="NSL79" s="23"/>
      <c r="NSM79" s="23"/>
      <c r="NSN79" s="23"/>
      <c r="NSO79" s="23"/>
      <c r="NSP79" s="23"/>
      <c r="NSQ79" s="23"/>
      <c r="NSR79" s="23"/>
      <c r="NSS79" s="23"/>
      <c r="NST79" s="23"/>
      <c r="NSU79" s="23"/>
      <c r="NSV79" s="23"/>
      <c r="NSW79" s="23"/>
      <c r="NSX79" s="23"/>
      <c r="NSY79" s="23"/>
      <c r="NSZ79" s="23"/>
      <c r="NTA79" s="23"/>
      <c r="NTB79" s="23"/>
      <c r="NTC79" s="23"/>
      <c r="NTD79" s="23"/>
      <c r="NTE79" s="23"/>
      <c r="NTF79" s="23"/>
      <c r="NTG79" s="23"/>
      <c r="NTH79" s="23"/>
      <c r="NTI79" s="23"/>
      <c r="NTJ79" s="23"/>
      <c r="NTK79" s="23"/>
      <c r="NTL79" s="23"/>
      <c r="NTM79" s="23"/>
      <c r="NTN79" s="23"/>
      <c r="NTO79" s="23"/>
      <c r="NTP79" s="23"/>
      <c r="NTQ79" s="23"/>
      <c r="NTR79" s="23"/>
      <c r="NTS79" s="23"/>
      <c r="NTT79" s="23"/>
      <c r="NTU79" s="23"/>
      <c r="NTV79" s="23"/>
      <c r="NTW79" s="23"/>
      <c r="NTX79" s="23"/>
      <c r="NTY79" s="23"/>
      <c r="NTZ79" s="23"/>
      <c r="NUA79" s="23"/>
      <c r="NUB79" s="23"/>
      <c r="NUC79" s="23"/>
      <c r="NUD79" s="23"/>
      <c r="NUE79" s="23"/>
      <c r="NUF79" s="23"/>
      <c r="NUG79" s="23"/>
      <c r="NUH79" s="23"/>
      <c r="NUI79" s="23"/>
      <c r="NUJ79" s="23"/>
      <c r="NUK79" s="23"/>
      <c r="NUL79" s="23"/>
      <c r="NUM79" s="23"/>
      <c r="NUN79" s="23"/>
      <c r="NUO79" s="23"/>
      <c r="NUP79" s="23"/>
      <c r="NUQ79" s="23"/>
      <c r="NUR79" s="23"/>
      <c r="NUS79" s="23"/>
      <c r="NUT79" s="23"/>
      <c r="NUU79" s="23"/>
      <c r="NUV79" s="23"/>
      <c r="NUW79" s="23"/>
      <c r="NUX79" s="23"/>
      <c r="NUY79" s="23"/>
      <c r="NUZ79" s="23"/>
      <c r="NVA79" s="23"/>
      <c r="NVB79" s="23"/>
      <c r="NVC79" s="23"/>
      <c r="NVD79" s="23"/>
      <c r="NVE79" s="23"/>
      <c r="NVF79" s="23"/>
      <c r="NVG79" s="23"/>
      <c r="NVH79" s="23"/>
      <c r="NVI79" s="23"/>
      <c r="NVJ79" s="23"/>
      <c r="NVK79" s="23"/>
      <c r="NVL79" s="23"/>
      <c r="NVM79" s="23"/>
      <c r="NVN79" s="23"/>
      <c r="NVO79" s="23"/>
      <c r="NVP79" s="23"/>
      <c r="NVQ79" s="23"/>
      <c r="NVR79" s="23"/>
      <c r="NVS79" s="23"/>
      <c r="NVT79" s="23"/>
      <c r="NVU79" s="23"/>
      <c r="NVV79" s="23"/>
      <c r="NVW79" s="23"/>
      <c r="NVX79" s="23"/>
      <c r="NVY79" s="23"/>
      <c r="NVZ79" s="23"/>
      <c r="NWA79" s="23"/>
      <c r="NWB79" s="23"/>
      <c r="NWC79" s="23"/>
      <c r="NWD79" s="23"/>
      <c r="NWE79" s="23"/>
      <c r="NWF79" s="23"/>
      <c r="NWG79" s="23"/>
      <c r="NWH79" s="23"/>
      <c r="NWI79" s="23"/>
      <c r="NWJ79" s="23"/>
      <c r="NWK79" s="23"/>
      <c r="NWL79" s="23"/>
      <c r="NWM79" s="23"/>
      <c r="NWN79" s="23"/>
      <c r="NWO79" s="23"/>
      <c r="NWP79" s="23"/>
      <c r="NWQ79" s="23"/>
      <c r="NWR79" s="23"/>
      <c r="NWS79" s="23"/>
      <c r="NWT79" s="23"/>
      <c r="NWU79" s="23"/>
      <c r="NWV79" s="23"/>
      <c r="NWW79" s="23"/>
      <c r="NWX79" s="23"/>
      <c r="NWY79" s="23"/>
      <c r="NWZ79" s="23"/>
      <c r="NXA79" s="23"/>
      <c r="NXB79" s="23"/>
      <c r="NXC79" s="23"/>
      <c r="NXD79" s="23"/>
      <c r="NXE79" s="23"/>
      <c r="NXF79" s="23"/>
      <c r="NXG79" s="23"/>
      <c r="NXH79" s="23"/>
      <c r="NXI79" s="23"/>
      <c r="NXJ79" s="23"/>
      <c r="NXK79" s="23"/>
      <c r="NXL79" s="23"/>
      <c r="NXM79" s="23"/>
      <c r="NXN79" s="23"/>
      <c r="NXO79" s="23"/>
      <c r="NXP79" s="23"/>
      <c r="NXQ79" s="23"/>
      <c r="NXR79" s="23"/>
      <c r="NXS79" s="23"/>
      <c r="NXT79" s="23"/>
      <c r="NXU79" s="23"/>
      <c r="NXV79" s="23"/>
      <c r="NXW79" s="23"/>
      <c r="NXX79" s="23"/>
      <c r="NXY79" s="23"/>
      <c r="NXZ79" s="23"/>
      <c r="NYA79" s="23"/>
      <c r="NYB79" s="23"/>
      <c r="NYC79" s="23"/>
      <c r="NYD79" s="23"/>
      <c r="NYE79" s="23"/>
      <c r="NYF79" s="23"/>
      <c r="NYG79" s="23"/>
      <c r="NYH79" s="23"/>
      <c r="NYI79" s="23"/>
      <c r="NYJ79" s="23"/>
      <c r="NYK79" s="23"/>
      <c r="NYL79" s="23"/>
      <c r="NYM79" s="23"/>
      <c r="NYN79" s="23"/>
      <c r="NYO79" s="23"/>
      <c r="NYP79" s="23"/>
      <c r="NYQ79" s="23"/>
      <c r="NYR79" s="23"/>
      <c r="NYS79" s="23"/>
      <c r="NYT79" s="23"/>
      <c r="NYU79" s="23"/>
      <c r="NYV79" s="23"/>
      <c r="NYW79" s="23"/>
      <c r="NYX79" s="23"/>
      <c r="NYY79" s="23"/>
      <c r="NYZ79" s="23"/>
      <c r="NZA79" s="23"/>
      <c r="NZB79" s="23"/>
      <c r="NZC79" s="23"/>
      <c r="NZD79" s="23"/>
      <c r="NZE79" s="23"/>
      <c r="NZF79" s="23"/>
      <c r="NZG79" s="23"/>
      <c r="NZH79" s="23"/>
      <c r="NZI79" s="23"/>
      <c r="NZJ79" s="23"/>
      <c r="NZK79" s="23"/>
      <c r="NZL79" s="23"/>
      <c r="NZM79" s="23"/>
      <c r="NZN79" s="23"/>
      <c r="NZO79" s="23"/>
      <c r="NZP79" s="23"/>
      <c r="NZQ79" s="23"/>
      <c r="NZR79" s="23"/>
      <c r="NZS79" s="23"/>
      <c r="NZT79" s="23"/>
      <c r="NZU79" s="23"/>
      <c r="NZV79" s="23"/>
      <c r="NZW79" s="23"/>
      <c r="NZX79" s="23"/>
      <c r="NZY79" s="23"/>
      <c r="NZZ79" s="23"/>
      <c r="OAA79" s="23"/>
      <c r="OAB79" s="23"/>
      <c r="OAC79" s="23"/>
      <c r="OAD79" s="23"/>
      <c r="OAE79" s="23"/>
      <c r="OAF79" s="23"/>
      <c r="OAG79" s="23"/>
      <c r="OAH79" s="23"/>
      <c r="OAI79" s="23"/>
      <c r="OAJ79" s="23"/>
      <c r="OAK79" s="23"/>
      <c r="OAL79" s="23"/>
      <c r="OAM79" s="23"/>
      <c r="OAN79" s="23"/>
      <c r="OAO79" s="23"/>
      <c r="OAP79" s="23"/>
      <c r="OAQ79" s="23"/>
      <c r="OAR79" s="23"/>
      <c r="OAS79" s="23"/>
      <c r="OAT79" s="23"/>
      <c r="OAU79" s="23"/>
      <c r="OAV79" s="23"/>
      <c r="OAW79" s="23"/>
      <c r="OAX79" s="23"/>
      <c r="OAY79" s="23"/>
      <c r="OAZ79" s="23"/>
      <c r="OBA79" s="23"/>
      <c r="OBB79" s="23"/>
      <c r="OBC79" s="23"/>
      <c r="OBD79" s="23"/>
      <c r="OBE79" s="23"/>
      <c r="OBF79" s="23"/>
      <c r="OBG79" s="23"/>
      <c r="OBH79" s="23"/>
      <c r="OBI79" s="23"/>
      <c r="OBJ79" s="23"/>
      <c r="OBK79" s="23"/>
      <c r="OBL79" s="23"/>
      <c r="OBM79" s="23"/>
      <c r="OBN79" s="23"/>
      <c r="OBO79" s="23"/>
      <c r="OBP79" s="23"/>
      <c r="OBQ79" s="23"/>
      <c r="OBR79" s="23"/>
      <c r="OBS79" s="23"/>
      <c r="OBT79" s="23"/>
      <c r="OBU79" s="23"/>
      <c r="OBV79" s="23"/>
      <c r="OBW79" s="23"/>
      <c r="OBX79" s="23"/>
      <c r="OBY79" s="23"/>
      <c r="OBZ79" s="23"/>
      <c r="OCA79" s="23"/>
      <c r="OCB79" s="23"/>
      <c r="OCC79" s="23"/>
      <c r="OCD79" s="23"/>
      <c r="OCE79" s="23"/>
      <c r="OCF79" s="23"/>
      <c r="OCG79" s="23"/>
      <c r="OCH79" s="23"/>
      <c r="OCI79" s="23"/>
      <c r="OCJ79" s="23"/>
      <c r="OCK79" s="23"/>
      <c r="OCL79" s="23"/>
      <c r="OCM79" s="23"/>
      <c r="OCN79" s="23"/>
      <c r="OCO79" s="23"/>
      <c r="OCP79" s="23"/>
      <c r="OCQ79" s="23"/>
      <c r="OCR79" s="23"/>
      <c r="OCS79" s="23"/>
      <c r="OCT79" s="23"/>
      <c r="OCU79" s="23"/>
      <c r="OCV79" s="23"/>
      <c r="OCW79" s="23"/>
      <c r="OCX79" s="23"/>
      <c r="OCY79" s="23"/>
      <c r="OCZ79" s="23"/>
      <c r="ODA79" s="23"/>
      <c r="ODB79" s="23"/>
      <c r="ODC79" s="23"/>
      <c r="ODD79" s="23"/>
      <c r="ODE79" s="23"/>
      <c r="ODF79" s="23"/>
      <c r="ODG79" s="23"/>
      <c r="ODH79" s="23"/>
      <c r="ODI79" s="23"/>
      <c r="ODJ79" s="23"/>
      <c r="ODK79" s="23"/>
      <c r="ODL79" s="23"/>
      <c r="ODM79" s="23"/>
      <c r="ODN79" s="23"/>
      <c r="ODO79" s="23"/>
      <c r="ODP79" s="23"/>
      <c r="ODQ79" s="23"/>
      <c r="ODR79" s="23"/>
      <c r="ODS79" s="23"/>
      <c r="ODT79" s="23"/>
      <c r="ODU79" s="23"/>
      <c r="ODV79" s="23"/>
      <c r="ODW79" s="23"/>
      <c r="ODX79" s="23"/>
      <c r="ODY79" s="23"/>
      <c r="ODZ79" s="23"/>
      <c r="OEA79" s="23"/>
      <c r="OEB79" s="23"/>
      <c r="OEC79" s="23"/>
      <c r="OED79" s="23"/>
      <c r="OEE79" s="23"/>
      <c r="OEF79" s="23"/>
      <c r="OEG79" s="23"/>
      <c r="OEH79" s="23"/>
      <c r="OEI79" s="23"/>
      <c r="OEJ79" s="23"/>
      <c r="OEK79" s="23"/>
      <c r="OEL79" s="23"/>
      <c r="OEM79" s="23"/>
      <c r="OEN79" s="23"/>
      <c r="OEO79" s="23"/>
      <c r="OEP79" s="23"/>
      <c r="OEQ79" s="23"/>
      <c r="OER79" s="23"/>
      <c r="OES79" s="23"/>
      <c r="OET79" s="23"/>
      <c r="OEU79" s="23"/>
      <c r="OEV79" s="23"/>
      <c r="OEW79" s="23"/>
      <c r="OEX79" s="23"/>
      <c r="OEY79" s="23"/>
      <c r="OEZ79" s="23"/>
      <c r="OFA79" s="23"/>
      <c r="OFB79" s="23"/>
      <c r="OFC79" s="23"/>
      <c r="OFD79" s="23"/>
      <c r="OFE79" s="23"/>
      <c r="OFF79" s="23"/>
      <c r="OFG79" s="23"/>
      <c r="OFH79" s="23"/>
      <c r="OFI79" s="23"/>
      <c r="OFJ79" s="23"/>
      <c r="OFK79" s="23"/>
      <c r="OFL79" s="23"/>
      <c r="OFM79" s="23"/>
      <c r="OFN79" s="23"/>
      <c r="OFO79" s="23"/>
      <c r="OFP79" s="23"/>
      <c r="OFQ79" s="23"/>
      <c r="OFR79" s="23"/>
      <c r="OFS79" s="23"/>
      <c r="OFT79" s="23"/>
      <c r="OFU79" s="23"/>
      <c r="OFV79" s="23"/>
      <c r="OFW79" s="23"/>
      <c r="OFX79" s="23"/>
      <c r="OFY79" s="23"/>
      <c r="OFZ79" s="23"/>
      <c r="OGA79" s="23"/>
      <c r="OGB79" s="23"/>
      <c r="OGC79" s="23"/>
      <c r="OGD79" s="23"/>
      <c r="OGE79" s="23"/>
      <c r="OGF79" s="23"/>
      <c r="OGG79" s="23"/>
      <c r="OGH79" s="23"/>
      <c r="OGI79" s="23"/>
      <c r="OGJ79" s="23"/>
      <c r="OGK79" s="23"/>
      <c r="OGL79" s="23"/>
      <c r="OGM79" s="23"/>
      <c r="OGN79" s="23"/>
      <c r="OGO79" s="23"/>
      <c r="OGP79" s="23"/>
      <c r="OGQ79" s="23"/>
      <c r="OGR79" s="23"/>
      <c r="OGS79" s="23"/>
      <c r="OGT79" s="23"/>
      <c r="OGU79" s="23"/>
      <c r="OGV79" s="23"/>
      <c r="OGW79" s="23"/>
      <c r="OGX79" s="23"/>
      <c r="OGY79" s="23"/>
      <c r="OGZ79" s="23"/>
      <c r="OHA79" s="23"/>
      <c r="OHB79" s="23"/>
      <c r="OHC79" s="23"/>
      <c r="OHD79" s="23"/>
      <c r="OHE79" s="23"/>
      <c r="OHF79" s="23"/>
      <c r="OHG79" s="23"/>
      <c r="OHH79" s="23"/>
      <c r="OHI79" s="23"/>
      <c r="OHJ79" s="23"/>
      <c r="OHK79" s="23"/>
      <c r="OHL79" s="23"/>
      <c r="OHM79" s="23"/>
      <c r="OHN79" s="23"/>
      <c r="OHO79" s="23"/>
      <c r="OHP79" s="23"/>
      <c r="OHQ79" s="23"/>
      <c r="OHR79" s="23"/>
      <c r="OHS79" s="23"/>
      <c r="OHT79" s="23"/>
      <c r="OHU79" s="23"/>
      <c r="OHV79" s="23"/>
      <c r="OHW79" s="23"/>
      <c r="OHX79" s="23"/>
      <c r="OHY79" s="23"/>
      <c r="OHZ79" s="23"/>
      <c r="OIA79" s="23"/>
      <c r="OIB79" s="23"/>
      <c r="OIC79" s="23"/>
      <c r="OID79" s="23"/>
      <c r="OIE79" s="23"/>
      <c r="OIF79" s="23"/>
      <c r="OIG79" s="23"/>
      <c r="OIH79" s="23"/>
      <c r="OII79" s="23"/>
      <c r="OIJ79" s="23"/>
      <c r="OIK79" s="23"/>
      <c r="OIL79" s="23"/>
      <c r="OIM79" s="23"/>
      <c r="OIN79" s="23"/>
      <c r="OIO79" s="23"/>
      <c r="OIP79" s="23"/>
      <c r="OIQ79" s="23"/>
      <c r="OIR79" s="23"/>
      <c r="OIS79" s="23"/>
      <c r="OIT79" s="23"/>
      <c r="OIU79" s="23"/>
      <c r="OIV79" s="23"/>
      <c r="OIW79" s="23"/>
      <c r="OIX79" s="23"/>
      <c r="OIY79" s="23"/>
      <c r="OIZ79" s="23"/>
      <c r="OJA79" s="23"/>
      <c r="OJB79" s="23"/>
      <c r="OJC79" s="23"/>
      <c r="OJD79" s="23"/>
      <c r="OJE79" s="23"/>
      <c r="OJF79" s="23"/>
      <c r="OJG79" s="23"/>
      <c r="OJH79" s="23"/>
      <c r="OJI79" s="23"/>
      <c r="OJJ79" s="23"/>
      <c r="OJK79" s="23"/>
      <c r="OJL79" s="23"/>
      <c r="OJM79" s="23"/>
      <c r="OJN79" s="23"/>
      <c r="OJO79" s="23"/>
      <c r="OJP79" s="23"/>
      <c r="OJQ79" s="23"/>
      <c r="OJR79" s="23"/>
      <c r="OJS79" s="23"/>
      <c r="OJT79" s="23"/>
      <c r="OJU79" s="23"/>
      <c r="OJV79" s="23"/>
      <c r="OJW79" s="23"/>
      <c r="OJX79" s="23"/>
      <c r="OJY79" s="23"/>
      <c r="OJZ79" s="23"/>
      <c r="OKA79" s="23"/>
      <c r="OKB79" s="23"/>
      <c r="OKC79" s="23"/>
      <c r="OKD79" s="23"/>
      <c r="OKE79" s="23"/>
      <c r="OKF79" s="23"/>
      <c r="OKG79" s="23"/>
      <c r="OKH79" s="23"/>
      <c r="OKI79" s="23"/>
      <c r="OKJ79" s="23"/>
      <c r="OKK79" s="23"/>
      <c r="OKL79" s="23"/>
      <c r="OKM79" s="23"/>
      <c r="OKN79" s="23"/>
      <c r="OKO79" s="23"/>
      <c r="OKP79" s="23"/>
      <c r="OKQ79" s="23"/>
      <c r="OKR79" s="23"/>
      <c r="OKS79" s="23"/>
      <c r="OKT79" s="23"/>
      <c r="OKU79" s="23"/>
      <c r="OKV79" s="23"/>
      <c r="OKW79" s="23"/>
      <c r="OKX79" s="23"/>
      <c r="OKY79" s="23"/>
      <c r="OKZ79" s="23"/>
      <c r="OLA79" s="23"/>
      <c r="OLB79" s="23"/>
      <c r="OLC79" s="23"/>
      <c r="OLD79" s="23"/>
      <c r="OLE79" s="23"/>
      <c r="OLF79" s="23"/>
      <c r="OLG79" s="23"/>
      <c r="OLH79" s="23"/>
      <c r="OLI79" s="23"/>
      <c r="OLJ79" s="23"/>
      <c r="OLK79" s="23"/>
      <c r="OLL79" s="23"/>
      <c r="OLM79" s="23"/>
      <c r="OLN79" s="23"/>
      <c r="OLO79" s="23"/>
      <c r="OLP79" s="23"/>
      <c r="OLQ79" s="23"/>
      <c r="OLR79" s="23"/>
      <c r="OLS79" s="23"/>
      <c r="OLT79" s="23"/>
      <c r="OLU79" s="23"/>
      <c r="OLV79" s="23"/>
      <c r="OLW79" s="23"/>
      <c r="OLX79" s="23"/>
      <c r="OLY79" s="23"/>
      <c r="OLZ79" s="23"/>
      <c r="OMA79" s="23"/>
      <c r="OMB79" s="23"/>
      <c r="OMC79" s="23"/>
      <c r="OMD79" s="23"/>
      <c r="OME79" s="23"/>
      <c r="OMF79" s="23"/>
      <c r="OMG79" s="23"/>
      <c r="OMH79" s="23"/>
      <c r="OMI79" s="23"/>
      <c r="OMJ79" s="23"/>
      <c r="OMK79" s="23"/>
      <c r="OML79" s="23"/>
      <c r="OMM79" s="23"/>
      <c r="OMN79" s="23"/>
      <c r="OMO79" s="23"/>
      <c r="OMP79" s="23"/>
      <c r="OMQ79" s="23"/>
      <c r="OMR79" s="23"/>
      <c r="OMS79" s="23"/>
      <c r="OMT79" s="23"/>
      <c r="OMU79" s="23"/>
      <c r="OMV79" s="23"/>
      <c r="OMW79" s="23"/>
      <c r="OMX79" s="23"/>
      <c r="OMY79" s="23"/>
      <c r="OMZ79" s="23"/>
      <c r="ONA79" s="23"/>
      <c r="ONB79" s="23"/>
      <c r="ONC79" s="23"/>
      <c r="OND79" s="23"/>
      <c r="ONE79" s="23"/>
      <c r="ONF79" s="23"/>
      <c r="ONG79" s="23"/>
      <c r="ONH79" s="23"/>
      <c r="ONI79" s="23"/>
      <c r="ONJ79" s="23"/>
      <c r="ONK79" s="23"/>
      <c r="ONL79" s="23"/>
      <c r="ONM79" s="23"/>
      <c r="ONN79" s="23"/>
      <c r="ONO79" s="23"/>
      <c r="ONP79" s="23"/>
      <c r="ONQ79" s="23"/>
      <c r="ONR79" s="23"/>
      <c r="ONS79" s="23"/>
      <c r="ONT79" s="23"/>
      <c r="ONU79" s="23"/>
      <c r="ONV79" s="23"/>
      <c r="ONW79" s="23"/>
      <c r="ONX79" s="23"/>
      <c r="ONY79" s="23"/>
      <c r="ONZ79" s="23"/>
      <c r="OOA79" s="23"/>
      <c r="OOB79" s="23"/>
      <c r="OOC79" s="23"/>
      <c r="OOD79" s="23"/>
      <c r="OOE79" s="23"/>
      <c r="OOF79" s="23"/>
      <c r="OOG79" s="23"/>
      <c r="OOH79" s="23"/>
      <c r="OOI79" s="23"/>
      <c r="OOJ79" s="23"/>
      <c r="OOK79" s="23"/>
      <c r="OOL79" s="23"/>
      <c r="OOM79" s="23"/>
      <c r="OON79" s="23"/>
      <c r="OOO79" s="23"/>
      <c r="OOP79" s="23"/>
      <c r="OOQ79" s="23"/>
      <c r="OOR79" s="23"/>
      <c r="OOS79" s="23"/>
      <c r="OOT79" s="23"/>
      <c r="OOU79" s="23"/>
      <c r="OOV79" s="23"/>
      <c r="OOW79" s="23"/>
      <c r="OOX79" s="23"/>
      <c r="OOY79" s="23"/>
      <c r="OOZ79" s="23"/>
      <c r="OPA79" s="23"/>
      <c r="OPB79" s="23"/>
      <c r="OPC79" s="23"/>
      <c r="OPD79" s="23"/>
      <c r="OPE79" s="23"/>
      <c r="OPF79" s="23"/>
      <c r="OPG79" s="23"/>
      <c r="OPH79" s="23"/>
      <c r="OPI79" s="23"/>
      <c r="OPJ79" s="23"/>
      <c r="OPK79" s="23"/>
      <c r="OPL79" s="23"/>
      <c r="OPM79" s="23"/>
      <c r="OPN79" s="23"/>
      <c r="OPO79" s="23"/>
      <c r="OPP79" s="23"/>
      <c r="OPQ79" s="23"/>
      <c r="OPR79" s="23"/>
      <c r="OPS79" s="23"/>
      <c r="OPT79" s="23"/>
      <c r="OPU79" s="23"/>
      <c r="OPV79" s="23"/>
      <c r="OPW79" s="23"/>
      <c r="OPX79" s="23"/>
      <c r="OPY79" s="23"/>
      <c r="OPZ79" s="23"/>
      <c r="OQA79" s="23"/>
      <c r="OQB79" s="23"/>
      <c r="OQC79" s="23"/>
      <c r="OQD79" s="23"/>
      <c r="OQE79" s="23"/>
      <c r="OQF79" s="23"/>
      <c r="OQG79" s="23"/>
      <c r="OQH79" s="23"/>
      <c r="OQI79" s="23"/>
      <c r="OQJ79" s="23"/>
      <c r="OQK79" s="23"/>
      <c r="OQL79" s="23"/>
      <c r="OQM79" s="23"/>
      <c r="OQN79" s="23"/>
      <c r="OQO79" s="23"/>
      <c r="OQP79" s="23"/>
      <c r="OQQ79" s="23"/>
      <c r="OQR79" s="23"/>
      <c r="OQS79" s="23"/>
      <c r="OQT79" s="23"/>
      <c r="OQU79" s="23"/>
      <c r="OQV79" s="23"/>
      <c r="OQW79" s="23"/>
      <c r="OQX79" s="23"/>
      <c r="OQY79" s="23"/>
      <c r="OQZ79" s="23"/>
      <c r="ORA79" s="23"/>
      <c r="ORB79" s="23"/>
      <c r="ORC79" s="23"/>
      <c r="ORD79" s="23"/>
      <c r="ORE79" s="23"/>
      <c r="ORF79" s="23"/>
      <c r="ORG79" s="23"/>
      <c r="ORH79" s="23"/>
      <c r="ORI79" s="23"/>
      <c r="ORJ79" s="23"/>
      <c r="ORK79" s="23"/>
      <c r="ORL79" s="23"/>
      <c r="ORM79" s="23"/>
      <c r="ORN79" s="23"/>
      <c r="ORO79" s="23"/>
      <c r="ORP79" s="23"/>
      <c r="ORQ79" s="23"/>
      <c r="ORR79" s="23"/>
      <c r="ORS79" s="23"/>
      <c r="ORT79" s="23"/>
      <c r="ORU79" s="23"/>
      <c r="ORV79" s="23"/>
      <c r="ORW79" s="23"/>
      <c r="ORX79" s="23"/>
      <c r="ORY79" s="23"/>
      <c r="ORZ79" s="23"/>
      <c r="OSA79" s="23"/>
      <c r="OSB79" s="23"/>
      <c r="OSC79" s="23"/>
      <c r="OSD79" s="23"/>
      <c r="OSE79" s="23"/>
      <c r="OSF79" s="23"/>
      <c r="OSG79" s="23"/>
      <c r="OSH79" s="23"/>
      <c r="OSI79" s="23"/>
      <c r="OSJ79" s="23"/>
      <c r="OSK79" s="23"/>
      <c r="OSL79" s="23"/>
      <c r="OSM79" s="23"/>
      <c r="OSN79" s="23"/>
      <c r="OSO79" s="23"/>
      <c r="OSP79" s="23"/>
      <c r="OSQ79" s="23"/>
      <c r="OSR79" s="23"/>
      <c r="OSS79" s="23"/>
      <c r="OST79" s="23"/>
      <c r="OSU79" s="23"/>
      <c r="OSV79" s="23"/>
      <c r="OSW79" s="23"/>
      <c r="OSX79" s="23"/>
      <c r="OSY79" s="23"/>
      <c r="OSZ79" s="23"/>
      <c r="OTA79" s="23"/>
      <c r="OTB79" s="23"/>
      <c r="OTC79" s="23"/>
      <c r="OTD79" s="23"/>
      <c r="OTE79" s="23"/>
      <c r="OTF79" s="23"/>
      <c r="OTG79" s="23"/>
      <c r="OTH79" s="23"/>
      <c r="OTI79" s="23"/>
      <c r="OTJ79" s="23"/>
      <c r="OTK79" s="23"/>
      <c r="OTL79" s="23"/>
      <c r="OTM79" s="23"/>
      <c r="OTN79" s="23"/>
      <c r="OTO79" s="23"/>
      <c r="OTP79" s="23"/>
      <c r="OTQ79" s="23"/>
      <c r="OTR79" s="23"/>
      <c r="OTS79" s="23"/>
      <c r="OTT79" s="23"/>
      <c r="OTU79" s="23"/>
      <c r="OTV79" s="23"/>
      <c r="OTW79" s="23"/>
      <c r="OTX79" s="23"/>
      <c r="OTY79" s="23"/>
      <c r="OTZ79" s="23"/>
      <c r="OUA79" s="23"/>
      <c r="OUB79" s="23"/>
      <c r="OUC79" s="23"/>
      <c r="OUD79" s="23"/>
      <c r="OUE79" s="23"/>
      <c r="OUF79" s="23"/>
      <c r="OUG79" s="23"/>
      <c r="OUH79" s="23"/>
      <c r="OUI79" s="23"/>
      <c r="OUJ79" s="23"/>
      <c r="OUK79" s="23"/>
      <c r="OUL79" s="23"/>
      <c r="OUM79" s="23"/>
      <c r="OUN79" s="23"/>
      <c r="OUO79" s="23"/>
      <c r="OUP79" s="23"/>
      <c r="OUQ79" s="23"/>
      <c r="OUR79" s="23"/>
      <c r="OUS79" s="23"/>
      <c r="OUT79" s="23"/>
      <c r="OUU79" s="23"/>
      <c r="OUV79" s="23"/>
      <c r="OUW79" s="23"/>
      <c r="OUX79" s="23"/>
      <c r="OUY79" s="23"/>
      <c r="OUZ79" s="23"/>
      <c r="OVA79" s="23"/>
      <c r="OVB79" s="23"/>
      <c r="OVC79" s="23"/>
      <c r="OVD79" s="23"/>
      <c r="OVE79" s="23"/>
      <c r="OVF79" s="23"/>
      <c r="OVG79" s="23"/>
      <c r="OVH79" s="23"/>
      <c r="OVI79" s="23"/>
      <c r="OVJ79" s="23"/>
      <c r="OVK79" s="23"/>
      <c r="OVL79" s="23"/>
      <c r="OVM79" s="23"/>
      <c r="OVN79" s="23"/>
      <c r="OVO79" s="23"/>
      <c r="OVP79" s="23"/>
      <c r="OVQ79" s="23"/>
      <c r="OVR79" s="23"/>
      <c r="OVS79" s="23"/>
      <c r="OVT79" s="23"/>
      <c r="OVU79" s="23"/>
      <c r="OVV79" s="23"/>
      <c r="OVW79" s="23"/>
      <c r="OVX79" s="23"/>
      <c r="OVY79" s="23"/>
      <c r="OVZ79" s="23"/>
      <c r="OWA79" s="23"/>
      <c r="OWB79" s="23"/>
      <c r="OWC79" s="23"/>
      <c r="OWD79" s="23"/>
      <c r="OWE79" s="23"/>
      <c r="OWF79" s="23"/>
      <c r="OWG79" s="23"/>
      <c r="OWH79" s="23"/>
      <c r="OWI79" s="23"/>
      <c r="OWJ79" s="23"/>
      <c r="OWK79" s="23"/>
      <c r="OWL79" s="23"/>
      <c r="OWM79" s="23"/>
      <c r="OWN79" s="23"/>
      <c r="OWO79" s="23"/>
      <c r="OWP79" s="23"/>
      <c r="OWQ79" s="23"/>
      <c r="OWR79" s="23"/>
      <c r="OWS79" s="23"/>
      <c r="OWT79" s="23"/>
      <c r="OWU79" s="23"/>
      <c r="OWV79" s="23"/>
      <c r="OWW79" s="23"/>
      <c r="OWX79" s="23"/>
      <c r="OWY79" s="23"/>
      <c r="OWZ79" s="23"/>
      <c r="OXA79" s="23"/>
      <c r="OXB79" s="23"/>
      <c r="OXC79" s="23"/>
      <c r="OXD79" s="23"/>
      <c r="OXE79" s="23"/>
      <c r="OXF79" s="23"/>
      <c r="OXG79" s="23"/>
      <c r="OXH79" s="23"/>
      <c r="OXI79" s="23"/>
      <c r="OXJ79" s="23"/>
      <c r="OXK79" s="23"/>
      <c r="OXL79" s="23"/>
      <c r="OXM79" s="23"/>
      <c r="OXN79" s="23"/>
      <c r="OXO79" s="23"/>
      <c r="OXP79" s="23"/>
      <c r="OXQ79" s="23"/>
      <c r="OXR79" s="23"/>
      <c r="OXS79" s="23"/>
      <c r="OXT79" s="23"/>
      <c r="OXU79" s="23"/>
      <c r="OXV79" s="23"/>
      <c r="OXW79" s="23"/>
      <c r="OXX79" s="23"/>
      <c r="OXY79" s="23"/>
      <c r="OXZ79" s="23"/>
      <c r="OYA79" s="23"/>
      <c r="OYB79" s="23"/>
      <c r="OYC79" s="23"/>
      <c r="OYD79" s="23"/>
      <c r="OYE79" s="23"/>
      <c r="OYF79" s="23"/>
      <c r="OYG79" s="23"/>
      <c r="OYH79" s="23"/>
      <c r="OYI79" s="23"/>
      <c r="OYJ79" s="23"/>
      <c r="OYK79" s="23"/>
      <c r="OYL79" s="23"/>
      <c r="OYM79" s="23"/>
      <c r="OYN79" s="23"/>
      <c r="OYO79" s="23"/>
      <c r="OYP79" s="23"/>
      <c r="OYQ79" s="23"/>
      <c r="OYR79" s="23"/>
      <c r="OYS79" s="23"/>
      <c r="OYT79" s="23"/>
      <c r="OYU79" s="23"/>
      <c r="OYV79" s="23"/>
      <c r="OYW79" s="23"/>
      <c r="OYX79" s="23"/>
      <c r="OYY79" s="23"/>
      <c r="OYZ79" s="23"/>
      <c r="OZA79" s="23"/>
      <c r="OZB79" s="23"/>
      <c r="OZC79" s="23"/>
      <c r="OZD79" s="23"/>
      <c r="OZE79" s="23"/>
      <c r="OZF79" s="23"/>
      <c r="OZG79" s="23"/>
      <c r="OZH79" s="23"/>
      <c r="OZI79" s="23"/>
      <c r="OZJ79" s="23"/>
      <c r="OZK79" s="23"/>
      <c r="OZL79" s="23"/>
      <c r="OZM79" s="23"/>
      <c r="OZN79" s="23"/>
      <c r="OZO79" s="23"/>
      <c r="OZP79" s="23"/>
      <c r="OZQ79" s="23"/>
      <c r="OZR79" s="23"/>
      <c r="OZS79" s="23"/>
      <c r="OZT79" s="23"/>
      <c r="OZU79" s="23"/>
      <c r="OZV79" s="23"/>
      <c r="OZW79" s="23"/>
      <c r="OZX79" s="23"/>
      <c r="OZY79" s="23"/>
      <c r="OZZ79" s="23"/>
      <c r="PAA79" s="23"/>
      <c r="PAB79" s="23"/>
      <c r="PAC79" s="23"/>
      <c r="PAD79" s="23"/>
      <c r="PAE79" s="23"/>
      <c r="PAF79" s="23"/>
      <c r="PAG79" s="23"/>
      <c r="PAH79" s="23"/>
      <c r="PAI79" s="23"/>
      <c r="PAJ79" s="23"/>
      <c r="PAK79" s="23"/>
      <c r="PAL79" s="23"/>
      <c r="PAM79" s="23"/>
      <c r="PAN79" s="23"/>
      <c r="PAO79" s="23"/>
      <c r="PAP79" s="23"/>
      <c r="PAQ79" s="23"/>
      <c r="PAR79" s="23"/>
      <c r="PAS79" s="23"/>
      <c r="PAT79" s="23"/>
      <c r="PAU79" s="23"/>
      <c r="PAV79" s="23"/>
      <c r="PAW79" s="23"/>
      <c r="PAX79" s="23"/>
      <c r="PAY79" s="23"/>
      <c r="PAZ79" s="23"/>
      <c r="PBA79" s="23"/>
      <c r="PBB79" s="23"/>
      <c r="PBC79" s="23"/>
      <c r="PBD79" s="23"/>
      <c r="PBE79" s="23"/>
      <c r="PBF79" s="23"/>
      <c r="PBG79" s="23"/>
      <c r="PBH79" s="23"/>
      <c r="PBI79" s="23"/>
      <c r="PBJ79" s="23"/>
      <c r="PBK79" s="23"/>
      <c r="PBL79" s="23"/>
      <c r="PBM79" s="23"/>
      <c r="PBN79" s="23"/>
      <c r="PBO79" s="23"/>
      <c r="PBP79" s="23"/>
      <c r="PBQ79" s="23"/>
      <c r="PBR79" s="23"/>
      <c r="PBS79" s="23"/>
      <c r="PBT79" s="23"/>
      <c r="PBU79" s="23"/>
      <c r="PBV79" s="23"/>
      <c r="PBW79" s="23"/>
      <c r="PBX79" s="23"/>
      <c r="PBY79" s="23"/>
      <c r="PBZ79" s="23"/>
      <c r="PCA79" s="23"/>
      <c r="PCB79" s="23"/>
      <c r="PCC79" s="23"/>
      <c r="PCD79" s="23"/>
      <c r="PCE79" s="23"/>
      <c r="PCF79" s="23"/>
      <c r="PCG79" s="23"/>
      <c r="PCH79" s="23"/>
      <c r="PCI79" s="23"/>
      <c r="PCJ79" s="23"/>
      <c r="PCK79" s="23"/>
      <c r="PCL79" s="23"/>
      <c r="PCM79" s="23"/>
      <c r="PCN79" s="23"/>
      <c r="PCO79" s="23"/>
      <c r="PCP79" s="23"/>
      <c r="PCQ79" s="23"/>
      <c r="PCR79" s="23"/>
      <c r="PCS79" s="23"/>
      <c r="PCT79" s="23"/>
      <c r="PCU79" s="23"/>
      <c r="PCV79" s="23"/>
      <c r="PCW79" s="23"/>
      <c r="PCX79" s="23"/>
      <c r="PCY79" s="23"/>
      <c r="PCZ79" s="23"/>
      <c r="PDA79" s="23"/>
      <c r="PDB79" s="23"/>
      <c r="PDC79" s="23"/>
      <c r="PDD79" s="23"/>
      <c r="PDE79" s="23"/>
      <c r="PDF79" s="23"/>
      <c r="PDG79" s="23"/>
      <c r="PDH79" s="23"/>
      <c r="PDI79" s="23"/>
      <c r="PDJ79" s="23"/>
      <c r="PDK79" s="23"/>
      <c r="PDL79" s="23"/>
      <c r="PDM79" s="23"/>
      <c r="PDN79" s="23"/>
      <c r="PDO79" s="23"/>
      <c r="PDP79" s="23"/>
      <c r="PDQ79" s="23"/>
      <c r="PDR79" s="23"/>
      <c r="PDS79" s="23"/>
      <c r="PDT79" s="23"/>
      <c r="PDU79" s="23"/>
      <c r="PDV79" s="23"/>
      <c r="PDW79" s="23"/>
      <c r="PDX79" s="23"/>
      <c r="PDY79" s="23"/>
      <c r="PDZ79" s="23"/>
      <c r="PEA79" s="23"/>
      <c r="PEB79" s="23"/>
      <c r="PEC79" s="23"/>
      <c r="PED79" s="23"/>
      <c r="PEE79" s="23"/>
      <c r="PEF79" s="23"/>
      <c r="PEG79" s="23"/>
      <c r="PEH79" s="23"/>
      <c r="PEI79" s="23"/>
      <c r="PEJ79" s="23"/>
      <c r="PEK79" s="23"/>
      <c r="PEL79" s="23"/>
      <c r="PEM79" s="23"/>
      <c r="PEN79" s="23"/>
      <c r="PEO79" s="23"/>
      <c r="PEP79" s="23"/>
      <c r="PEQ79" s="23"/>
      <c r="PER79" s="23"/>
      <c r="PES79" s="23"/>
      <c r="PET79" s="23"/>
      <c r="PEU79" s="23"/>
      <c r="PEV79" s="23"/>
      <c r="PEW79" s="23"/>
      <c r="PEX79" s="23"/>
      <c r="PEY79" s="23"/>
      <c r="PEZ79" s="23"/>
      <c r="PFA79" s="23"/>
      <c r="PFB79" s="23"/>
      <c r="PFC79" s="23"/>
      <c r="PFD79" s="23"/>
      <c r="PFE79" s="23"/>
      <c r="PFF79" s="23"/>
      <c r="PFG79" s="23"/>
      <c r="PFH79" s="23"/>
      <c r="PFI79" s="23"/>
      <c r="PFJ79" s="23"/>
      <c r="PFK79" s="23"/>
      <c r="PFL79" s="23"/>
      <c r="PFM79" s="23"/>
      <c r="PFN79" s="23"/>
      <c r="PFO79" s="23"/>
      <c r="PFP79" s="23"/>
      <c r="PFQ79" s="23"/>
      <c r="PFR79" s="23"/>
      <c r="PFS79" s="23"/>
      <c r="PFT79" s="23"/>
      <c r="PFU79" s="23"/>
      <c r="PFV79" s="23"/>
      <c r="PFW79" s="23"/>
      <c r="PFX79" s="23"/>
      <c r="PFY79" s="23"/>
      <c r="PFZ79" s="23"/>
      <c r="PGA79" s="23"/>
      <c r="PGB79" s="23"/>
      <c r="PGC79" s="23"/>
      <c r="PGD79" s="23"/>
      <c r="PGE79" s="23"/>
      <c r="PGF79" s="23"/>
      <c r="PGG79" s="23"/>
      <c r="PGH79" s="23"/>
      <c r="PGI79" s="23"/>
      <c r="PGJ79" s="23"/>
      <c r="PGK79" s="23"/>
      <c r="PGL79" s="23"/>
      <c r="PGM79" s="23"/>
      <c r="PGN79" s="23"/>
      <c r="PGO79" s="23"/>
      <c r="PGP79" s="23"/>
      <c r="PGQ79" s="23"/>
      <c r="PGR79" s="23"/>
      <c r="PGS79" s="23"/>
      <c r="PGT79" s="23"/>
      <c r="PGU79" s="23"/>
      <c r="PGV79" s="23"/>
      <c r="PGW79" s="23"/>
      <c r="PGX79" s="23"/>
      <c r="PGY79" s="23"/>
      <c r="PGZ79" s="23"/>
      <c r="PHA79" s="23"/>
      <c r="PHB79" s="23"/>
      <c r="PHC79" s="23"/>
      <c r="PHD79" s="23"/>
      <c r="PHE79" s="23"/>
      <c r="PHF79" s="23"/>
      <c r="PHG79" s="23"/>
      <c r="PHH79" s="23"/>
      <c r="PHI79" s="23"/>
      <c r="PHJ79" s="23"/>
      <c r="PHK79" s="23"/>
      <c r="PHL79" s="23"/>
      <c r="PHM79" s="23"/>
      <c r="PHN79" s="23"/>
      <c r="PHO79" s="23"/>
      <c r="PHP79" s="23"/>
      <c r="PHQ79" s="23"/>
      <c r="PHR79" s="23"/>
      <c r="PHS79" s="23"/>
      <c r="PHT79" s="23"/>
      <c r="PHU79" s="23"/>
      <c r="PHV79" s="23"/>
      <c r="PHW79" s="23"/>
      <c r="PHX79" s="23"/>
      <c r="PHY79" s="23"/>
      <c r="PHZ79" s="23"/>
      <c r="PIA79" s="23"/>
      <c r="PIB79" s="23"/>
      <c r="PIC79" s="23"/>
      <c r="PID79" s="23"/>
      <c r="PIE79" s="23"/>
      <c r="PIF79" s="23"/>
      <c r="PIG79" s="23"/>
      <c r="PIH79" s="23"/>
      <c r="PII79" s="23"/>
      <c r="PIJ79" s="23"/>
      <c r="PIK79" s="23"/>
      <c r="PIL79" s="23"/>
      <c r="PIM79" s="23"/>
      <c r="PIN79" s="23"/>
      <c r="PIO79" s="23"/>
      <c r="PIP79" s="23"/>
      <c r="PIQ79" s="23"/>
      <c r="PIR79" s="23"/>
      <c r="PIS79" s="23"/>
      <c r="PIT79" s="23"/>
      <c r="PIU79" s="23"/>
      <c r="PIV79" s="23"/>
      <c r="PIW79" s="23"/>
      <c r="PIX79" s="23"/>
      <c r="PIY79" s="23"/>
      <c r="PIZ79" s="23"/>
      <c r="PJA79" s="23"/>
      <c r="PJB79" s="23"/>
      <c r="PJC79" s="23"/>
      <c r="PJD79" s="23"/>
      <c r="PJE79" s="23"/>
      <c r="PJF79" s="23"/>
      <c r="PJG79" s="23"/>
      <c r="PJH79" s="23"/>
      <c r="PJI79" s="23"/>
      <c r="PJJ79" s="23"/>
      <c r="PJK79" s="23"/>
      <c r="PJL79" s="23"/>
      <c r="PJM79" s="23"/>
      <c r="PJN79" s="23"/>
      <c r="PJO79" s="23"/>
      <c r="PJP79" s="23"/>
      <c r="PJQ79" s="23"/>
      <c r="PJR79" s="23"/>
      <c r="PJS79" s="23"/>
      <c r="PJT79" s="23"/>
      <c r="PJU79" s="23"/>
      <c r="PJV79" s="23"/>
      <c r="PJW79" s="23"/>
      <c r="PJX79" s="23"/>
      <c r="PJY79" s="23"/>
      <c r="PJZ79" s="23"/>
      <c r="PKA79" s="23"/>
      <c r="PKB79" s="23"/>
      <c r="PKC79" s="23"/>
      <c r="PKD79" s="23"/>
      <c r="PKE79" s="23"/>
      <c r="PKF79" s="23"/>
      <c r="PKG79" s="23"/>
      <c r="PKH79" s="23"/>
      <c r="PKI79" s="23"/>
      <c r="PKJ79" s="23"/>
      <c r="PKK79" s="23"/>
      <c r="PKL79" s="23"/>
      <c r="PKM79" s="23"/>
      <c r="PKN79" s="23"/>
      <c r="PKO79" s="23"/>
      <c r="PKP79" s="23"/>
      <c r="PKQ79" s="23"/>
      <c r="PKR79" s="23"/>
      <c r="PKS79" s="23"/>
      <c r="PKT79" s="23"/>
      <c r="PKU79" s="23"/>
      <c r="PKV79" s="23"/>
      <c r="PKW79" s="23"/>
      <c r="PKX79" s="23"/>
      <c r="PKY79" s="23"/>
      <c r="PKZ79" s="23"/>
      <c r="PLA79" s="23"/>
      <c r="PLB79" s="23"/>
      <c r="PLC79" s="23"/>
      <c r="PLD79" s="23"/>
      <c r="PLE79" s="23"/>
      <c r="PLF79" s="23"/>
      <c r="PLG79" s="23"/>
      <c r="PLH79" s="23"/>
      <c r="PLI79" s="23"/>
      <c r="PLJ79" s="23"/>
      <c r="PLK79" s="23"/>
      <c r="PLL79" s="23"/>
      <c r="PLM79" s="23"/>
      <c r="PLN79" s="23"/>
      <c r="PLO79" s="23"/>
      <c r="PLP79" s="23"/>
      <c r="PLQ79" s="23"/>
      <c r="PLR79" s="23"/>
      <c r="PLS79" s="23"/>
      <c r="PLT79" s="23"/>
      <c r="PLU79" s="23"/>
      <c r="PLV79" s="23"/>
      <c r="PLW79" s="23"/>
      <c r="PLX79" s="23"/>
      <c r="PLY79" s="23"/>
      <c r="PLZ79" s="23"/>
      <c r="PMA79" s="23"/>
      <c r="PMB79" s="23"/>
      <c r="PMC79" s="23"/>
      <c r="PMD79" s="23"/>
      <c r="PME79" s="23"/>
      <c r="PMF79" s="23"/>
      <c r="PMG79" s="23"/>
      <c r="PMH79" s="23"/>
      <c r="PMI79" s="23"/>
      <c r="PMJ79" s="23"/>
      <c r="PMK79" s="23"/>
      <c r="PML79" s="23"/>
      <c r="PMM79" s="23"/>
      <c r="PMN79" s="23"/>
      <c r="PMO79" s="23"/>
      <c r="PMP79" s="23"/>
      <c r="PMQ79" s="23"/>
      <c r="PMR79" s="23"/>
      <c r="PMS79" s="23"/>
      <c r="PMT79" s="23"/>
      <c r="PMU79" s="23"/>
      <c r="PMV79" s="23"/>
      <c r="PMW79" s="23"/>
      <c r="PMX79" s="23"/>
      <c r="PMY79" s="23"/>
      <c r="PMZ79" s="23"/>
      <c r="PNA79" s="23"/>
      <c r="PNB79" s="23"/>
      <c r="PNC79" s="23"/>
      <c r="PND79" s="23"/>
      <c r="PNE79" s="23"/>
      <c r="PNF79" s="23"/>
      <c r="PNG79" s="23"/>
      <c r="PNH79" s="23"/>
      <c r="PNI79" s="23"/>
      <c r="PNJ79" s="23"/>
      <c r="PNK79" s="23"/>
      <c r="PNL79" s="23"/>
      <c r="PNM79" s="23"/>
      <c r="PNN79" s="23"/>
      <c r="PNO79" s="23"/>
      <c r="PNP79" s="23"/>
      <c r="PNQ79" s="23"/>
      <c r="PNR79" s="23"/>
      <c r="PNS79" s="23"/>
      <c r="PNT79" s="23"/>
      <c r="PNU79" s="23"/>
      <c r="PNV79" s="23"/>
      <c r="PNW79" s="23"/>
      <c r="PNX79" s="23"/>
      <c r="PNY79" s="23"/>
      <c r="PNZ79" s="23"/>
      <c r="POA79" s="23"/>
      <c r="POB79" s="23"/>
      <c r="POC79" s="23"/>
      <c r="POD79" s="23"/>
      <c r="POE79" s="23"/>
      <c r="POF79" s="23"/>
      <c r="POG79" s="23"/>
      <c r="POH79" s="23"/>
      <c r="POI79" s="23"/>
      <c r="POJ79" s="23"/>
      <c r="POK79" s="23"/>
      <c r="POL79" s="23"/>
      <c r="POM79" s="23"/>
      <c r="PON79" s="23"/>
      <c r="POO79" s="23"/>
      <c r="POP79" s="23"/>
      <c r="POQ79" s="23"/>
      <c r="POR79" s="23"/>
      <c r="POS79" s="23"/>
      <c r="POT79" s="23"/>
      <c r="POU79" s="23"/>
      <c r="POV79" s="23"/>
      <c r="POW79" s="23"/>
      <c r="POX79" s="23"/>
      <c r="POY79" s="23"/>
      <c r="POZ79" s="23"/>
      <c r="PPA79" s="23"/>
      <c r="PPB79" s="23"/>
      <c r="PPC79" s="23"/>
      <c r="PPD79" s="23"/>
      <c r="PPE79" s="23"/>
      <c r="PPF79" s="23"/>
      <c r="PPG79" s="23"/>
      <c r="PPH79" s="23"/>
      <c r="PPI79" s="23"/>
      <c r="PPJ79" s="23"/>
      <c r="PPK79" s="23"/>
      <c r="PPL79" s="23"/>
      <c r="PPM79" s="23"/>
      <c r="PPN79" s="23"/>
      <c r="PPO79" s="23"/>
      <c r="PPP79" s="23"/>
      <c r="PPQ79" s="23"/>
      <c r="PPR79" s="23"/>
      <c r="PPS79" s="23"/>
      <c r="PPT79" s="23"/>
      <c r="PPU79" s="23"/>
      <c r="PPV79" s="23"/>
      <c r="PPW79" s="23"/>
      <c r="PPX79" s="23"/>
      <c r="PPY79" s="23"/>
      <c r="PPZ79" s="23"/>
      <c r="PQA79" s="23"/>
      <c r="PQB79" s="23"/>
      <c r="PQC79" s="23"/>
      <c r="PQD79" s="23"/>
      <c r="PQE79" s="23"/>
      <c r="PQF79" s="23"/>
      <c r="PQG79" s="23"/>
      <c r="PQH79" s="23"/>
      <c r="PQI79" s="23"/>
      <c r="PQJ79" s="23"/>
      <c r="PQK79" s="23"/>
      <c r="PQL79" s="23"/>
      <c r="PQM79" s="23"/>
      <c r="PQN79" s="23"/>
      <c r="PQO79" s="23"/>
      <c r="PQP79" s="23"/>
      <c r="PQQ79" s="23"/>
      <c r="PQR79" s="23"/>
      <c r="PQS79" s="23"/>
      <c r="PQT79" s="23"/>
      <c r="PQU79" s="23"/>
      <c r="PQV79" s="23"/>
      <c r="PQW79" s="23"/>
      <c r="PQX79" s="23"/>
      <c r="PQY79" s="23"/>
      <c r="PQZ79" s="23"/>
      <c r="PRA79" s="23"/>
      <c r="PRB79" s="23"/>
      <c r="PRC79" s="23"/>
      <c r="PRD79" s="23"/>
      <c r="PRE79" s="23"/>
      <c r="PRF79" s="23"/>
      <c r="PRG79" s="23"/>
      <c r="PRH79" s="23"/>
      <c r="PRI79" s="23"/>
      <c r="PRJ79" s="23"/>
      <c r="PRK79" s="23"/>
      <c r="PRL79" s="23"/>
      <c r="PRM79" s="23"/>
      <c r="PRN79" s="23"/>
      <c r="PRO79" s="23"/>
      <c r="PRP79" s="23"/>
      <c r="PRQ79" s="23"/>
      <c r="PRR79" s="23"/>
      <c r="PRS79" s="23"/>
      <c r="PRT79" s="23"/>
      <c r="PRU79" s="23"/>
      <c r="PRV79" s="23"/>
      <c r="PRW79" s="23"/>
      <c r="PRX79" s="23"/>
      <c r="PRY79" s="23"/>
      <c r="PRZ79" s="23"/>
      <c r="PSA79" s="23"/>
      <c r="PSB79" s="23"/>
      <c r="PSC79" s="23"/>
      <c r="PSD79" s="23"/>
      <c r="PSE79" s="23"/>
      <c r="PSF79" s="23"/>
      <c r="PSG79" s="23"/>
      <c r="PSH79" s="23"/>
      <c r="PSI79" s="23"/>
      <c r="PSJ79" s="23"/>
      <c r="PSK79" s="23"/>
      <c r="PSL79" s="23"/>
      <c r="PSM79" s="23"/>
      <c r="PSN79" s="23"/>
      <c r="PSO79" s="23"/>
      <c r="PSP79" s="23"/>
      <c r="PSQ79" s="23"/>
      <c r="PSR79" s="23"/>
      <c r="PSS79" s="23"/>
      <c r="PST79" s="23"/>
      <c r="PSU79" s="23"/>
      <c r="PSV79" s="23"/>
      <c r="PSW79" s="23"/>
      <c r="PSX79" s="23"/>
      <c r="PSY79" s="23"/>
      <c r="PSZ79" s="23"/>
      <c r="PTA79" s="23"/>
      <c r="PTB79" s="23"/>
      <c r="PTC79" s="23"/>
      <c r="PTD79" s="23"/>
      <c r="PTE79" s="23"/>
      <c r="PTF79" s="23"/>
      <c r="PTG79" s="23"/>
      <c r="PTH79" s="23"/>
      <c r="PTI79" s="23"/>
      <c r="PTJ79" s="23"/>
      <c r="PTK79" s="23"/>
      <c r="PTL79" s="23"/>
      <c r="PTM79" s="23"/>
      <c r="PTN79" s="23"/>
      <c r="PTO79" s="23"/>
      <c r="PTP79" s="23"/>
      <c r="PTQ79" s="23"/>
      <c r="PTR79" s="23"/>
      <c r="PTS79" s="23"/>
      <c r="PTT79" s="23"/>
      <c r="PTU79" s="23"/>
      <c r="PTV79" s="23"/>
      <c r="PTW79" s="23"/>
      <c r="PTX79" s="23"/>
      <c r="PTY79" s="23"/>
      <c r="PTZ79" s="23"/>
      <c r="PUA79" s="23"/>
      <c r="PUB79" s="23"/>
      <c r="PUC79" s="23"/>
      <c r="PUD79" s="23"/>
      <c r="PUE79" s="23"/>
      <c r="PUF79" s="23"/>
      <c r="PUG79" s="23"/>
      <c r="PUH79" s="23"/>
      <c r="PUI79" s="23"/>
      <c r="PUJ79" s="23"/>
      <c r="PUK79" s="23"/>
      <c r="PUL79" s="23"/>
      <c r="PUM79" s="23"/>
      <c r="PUN79" s="23"/>
      <c r="PUO79" s="23"/>
      <c r="PUP79" s="23"/>
      <c r="PUQ79" s="23"/>
      <c r="PUR79" s="23"/>
      <c r="PUS79" s="23"/>
      <c r="PUT79" s="23"/>
      <c r="PUU79" s="23"/>
      <c r="PUV79" s="23"/>
      <c r="PUW79" s="23"/>
      <c r="PUX79" s="23"/>
      <c r="PUY79" s="23"/>
      <c r="PUZ79" s="23"/>
      <c r="PVA79" s="23"/>
      <c r="PVB79" s="23"/>
      <c r="PVC79" s="23"/>
      <c r="PVD79" s="23"/>
      <c r="PVE79" s="23"/>
      <c r="PVF79" s="23"/>
      <c r="PVG79" s="23"/>
      <c r="PVH79" s="23"/>
      <c r="PVI79" s="23"/>
      <c r="PVJ79" s="23"/>
      <c r="PVK79" s="23"/>
      <c r="PVL79" s="23"/>
      <c r="PVM79" s="23"/>
      <c r="PVN79" s="23"/>
      <c r="PVO79" s="23"/>
      <c r="PVP79" s="23"/>
      <c r="PVQ79" s="23"/>
      <c r="PVR79" s="23"/>
      <c r="PVS79" s="23"/>
      <c r="PVT79" s="23"/>
      <c r="PVU79" s="23"/>
      <c r="PVV79" s="23"/>
      <c r="PVW79" s="23"/>
      <c r="PVX79" s="23"/>
      <c r="PVY79" s="23"/>
      <c r="PVZ79" s="23"/>
      <c r="PWA79" s="23"/>
      <c r="PWB79" s="23"/>
      <c r="PWC79" s="23"/>
      <c r="PWD79" s="23"/>
      <c r="PWE79" s="23"/>
      <c r="PWF79" s="23"/>
      <c r="PWG79" s="23"/>
      <c r="PWH79" s="23"/>
      <c r="PWI79" s="23"/>
      <c r="PWJ79" s="23"/>
      <c r="PWK79" s="23"/>
      <c r="PWL79" s="23"/>
      <c r="PWM79" s="23"/>
      <c r="PWN79" s="23"/>
      <c r="PWO79" s="23"/>
      <c r="PWP79" s="23"/>
      <c r="PWQ79" s="23"/>
      <c r="PWR79" s="23"/>
      <c r="PWS79" s="23"/>
      <c r="PWT79" s="23"/>
      <c r="PWU79" s="23"/>
      <c r="PWV79" s="23"/>
      <c r="PWW79" s="23"/>
      <c r="PWX79" s="23"/>
      <c r="PWY79" s="23"/>
      <c r="PWZ79" s="23"/>
      <c r="PXA79" s="23"/>
      <c r="PXB79" s="23"/>
      <c r="PXC79" s="23"/>
      <c r="PXD79" s="23"/>
      <c r="PXE79" s="23"/>
      <c r="PXF79" s="23"/>
      <c r="PXG79" s="23"/>
      <c r="PXH79" s="23"/>
      <c r="PXI79" s="23"/>
      <c r="PXJ79" s="23"/>
      <c r="PXK79" s="23"/>
      <c r="PXL79" s="23"/>
      <c r="PXM79" s="23"/>
      <c r="PXN79" s="23"/>
      <c r="PXO79" s="23"/>
      <c r="PXP79" s="23"/>
      <c r="PXQ79" s="23"/>
      <c r="PXR79" s="23"/>
      <c r="PXS79" s="23"/>
      <c r="PXT79" s="23"/>
      <c r="PXU79" s="23"/>
      <c r="PXV79" s="23"/>
      <c r="PXW79" s="23"/>
      <c r="PXX79" s="23"/>
      <c r="PXY79" s="23"/>
      <c r="PXZ79" s="23"/>
      <c r="PYA79" s="23"/>
      <c r="PYB79" s="23"/>
      <c r="PYC79" s="23"/>
      <c r="PYD79" s="23"/>
      <c r="PYE79" s="23"/>
      <c r="PYF79" s="23"/>
      <c r="PYG79" s="23"/>
      <c r="PYH79" s="23"/>
      <c r="PYI79" s="23"/>
      <c r="PYJ79" s="23"/>
      <c r="PYK79" s="23"/>
      <c r="PYL79" s="23"/>
      <c r="PYM79" s="23"/>
      <c r="PYN79" s="23"/>
      <c r="PYO79" s="23"/>
      <c r="PYP79" s="23"/>
      <c r="PYQ79" s="23"/>
      <c r="PYR79" s="23"/>
      <c r="PYS79" s="23"/>
      <c r="PYT79" s="23"/>
      <c r="PYU79" s="23"/>
      <c r="PYV79" s="23"/>
      <c r="PYW79" s="23"/>
      <c r="PYX79" s="23"/>
      <c r="PYY79" s="23"/>
      <c r="PYZ79" s="23"/>
      <c r="PZA79" s="23"/>
      <c r="PZB79" s="23"/>
      <c r="PZC79" s="23"/>
      <c r="PZD79" s="23"/>
      <c r="PZE79" s="23"/>
      <c r="PZF79" s="23"/>
      <c r="PZG79" s="23"/>
      <c r="PZH79" s="23"/>
      <c r="PZI79" s="23"/>
      <c r="PZJ79" s="23"/>
      <c r="PZK79" s="23"/>
      <c r="PZL79" s="23"/>
      <c r="PZM79" s="23"/>
      <c r="PZN79" s="23"/>
      <c r="PZO79" s="23"/>
      <c r="PZP79" s="23"/>
      <c r="PZQ79" s="23"/>
      <c r="PZR79" s="23"/>
      <c r="PZS79" s="23"/>
      <c r="PZT79" s="23"/>
      <c r="PZU79" s="23"/>
      <c r="PZV79" s="23"/>
      <c r="PZW79" s="23"/>
      <c r="PZX79" s="23"/>
      <c r="PZY79" s="23"/>
      <c r="PZZ79" s="23"/>
      <c r="QAA79" s="23"/>
      <c r="QAB79" s="23"/>
      <c r="QAC79" s="23"/>
      <c r="QAD79" s="23"/>
      <c r="QAE79" s="23"/>
      <c r="QAF79" s="23"/>
      <c r="QAG79" s="23"/>
      <c r="QAH79" s="23"/>
      <c r="QAI79" s="23"/>
      <c r="QAJ79" s="23"/>
      <c r="QAK79" s="23"/>
      <c r="QAL79" s="23"/>
      <c r="QAM79" s="23"/>
      <c r="QAN79" s="23"/>
      <c r="QAO79" s="23"/>
      <c r="QAP79" s="23"/>
      <c r="QAQ79" s="23"/>
      <c r="QAR79" s="23"/>
      <c r="QAS79" s="23"/>
      <c r="QAT79" s="23"/>
      <c r="QAU79" s="23"/>
      <c r="QAV79" s="23"/>
      <c r="QAW79" s="23"/>
      <c r="QAX79" s="23"/>
      <c r="QAY79" s="23"/>
      <c r="QAZ79" s="23"/>
      <c r="QBA79" s="23"/>
      <c r="QBB79" s="23"/>
      <c r="QBC79" s="23"/>
      <c r="QBD79" s="23"/>
      <c r="QBE79" s="23"/>
      <c r="QBF79" s="23"/>
      <c r="QBG79" s="23"/>
      <c r="QBH79" s="23"/>
      <c r="QBI79" s="23"/>
      <c r="QBJ79" s="23"/>
      <c r="QBK79" s="23"/>
      <c r="QBL79" s="23"/>
      <c r="QBM79" s="23"/>
      <c r="QBN79" s="23"/>
      <c r="QBO79" s="23"/>
      <c r="QBP79" s="23"/>
      <c r="QBQ79" s="23"/>
      <c r="QBR79" s="23"/>
      <c r="QBS79" s="23"/>
      <c r="QBT79" s="23"/>
      <c r="QBU79" s="23"/>
      <c r="QBV79" s="23"/>
      <c r="QBW79" s="23"/>
      <c r="QBX79" s="23"/>
      <c r="QBY79" s="23"/>
      <c r="QBZ79" s="23"/>
      <c r="QCA79" s="23"/>
      <c r="QCB79" s="23"/>
      <c r="QCC79" s="23"/>
      <c r="QCD79" s="23"/>
      <c r="QCE79" s="23"/>
      <c r="QCF79" s="23"/>
      <c r="QCG79" s="23"/>
      <c r="QCH79" s="23"/>
      <c r="QCI79" s="23"/>
      <c r="QCJ79" s="23"/>
      <c r="QCK79" s="23"/>
      <c r="QCL79" s="23"/>
      <c r="QCM79" s="23"/>
      <c r="QCN79" s="23"/>
      <c r="QCO79" s="23"/>
      <c r="QCP79" s="23"/>
      <c r="QCQ79" s="23"/>
      <c r="QCR79" s="23"/>
      <c r="QCS79" s="23"/>
      <c r="QCT79" s="23"/>
      <c r="QCU79" s="23"/>
      <c r="QCV79" s="23"/>
      <c r="QCW79" s="23"/>
      <c r="QCX79" s="23"/>
      <c r="QCY79" s="23"/>
      <c r="QCZ79" s="23"/>
      <c r="QDA79" s="23"/>
      <c r="QDB79" s="23"/>
      <c r="QDC79" s="23"/>
      <c r="QDD79" s="23"/>
      <c r="QDE79" s="23"/>
      <c r="QDF79" s="23"/>
      <c r="QDG79" s="23"/>
      <c r="QDH79" s="23"/>
      <c r="QDI79" s="23"/>
      <c r="QDJ79" s="23"/>
      <c r="QDK79" s="23"/>
      <c r="QDL79" s="23"/>
      <c r="QDM79" s="23"/>
      <c r="QDN79" s="23"/>
      <c r="QDO79" s="23"/>
      <c r="QDP79" s="23"/>
      <c r="QDQ79" s="23"/>
      <c r="QDR79" s="23"/>
      <c r="QDS79" s="23"/>
      <c r="QDT79" s="23"/>
      <c r="QDU79" s="23"/>
      <c r="QDV79" s="23"/>
      <c r="QDW79" s="23"/>
      <c r="QDX79" s="23"/>
      <c r="QDY79" s="23"/>
      <c r="QDZ79" s="23"/>
      <c r="QEA79" s="23"/>
      <c r="QEB79" s="23"/>
      <c r="QEC79" s="23"/>
      <c r="QED79" s="23"/>
      <c r="QEE79" s="23"/>
      <c r="QEF79" s="23"/>
      <c r="QEG79" s="23"/>
      <c r="QEH79" s="23"/>
      <c r="QEI79" s="23"/>
      <c r="QEJ79" s="23"/>
      <c r="QEK79" s="23"/>
      <c r="QEL79" s="23"/>
      <c r="QEM79" s="23"/>
      <c r="QEN79" s="23"/>
      <c r="QEO79" s="23"/>
      <c r="QEP79" s="23"/>
      <c r="QEQ79" s="23"/>
      <c r="QER79" s="23"/>
      <c r="QES79" s="23"/>
      <c r="QET79" s="23"/>
      <c r="QEU79" s="23"/>
      <c r="QEV79" s="23"/>
      <c r="QEW79" s="23"/>
      <c r="QEX79" s="23"/>
      <c r="QEY79" s="23"/>
      <c r="QEZ79" s="23"/>
      <c r="QFA79" s="23"/>
      <c r="QFB79" s="23"/>
      <c r="QFC79" s="23"/>
      <c r="QFD79" s="23"/>
      <c r="QFE79" s="23"/>
      <c r="QFF79" s="23"/>
      <c r="QFG79" s="23"/>
      <c r="QFH79" s="23"/>
      <c r="QFI79" s="23"/>
      <c r="QFJ79" s="23"/>
      <c r="QFK79" s="23"/>
      <c r="QFL79" s="23"/>
      <c r="QFM79" s="23"/>
      <c r="QFN79" s="23"/>
      <c r="QFO79" s="23"/>
      <c r="QFP79" s="23"/>
      <c r="QFQ79" s="23"/>
      <c r="QFR79" s="23"/>
      <c r="QFS79" s="23"/>
      <c r="QFT79" s="23"/>
      <c r="QFU79" s="23"/>
      <c r="QFV79" s="23"/>
      <c r="QFW79" s="23"/>
      <c r="QFX79" s="23"/>
      <c r="QFY79" s="23"/>
      <c r="QFZ79" s="23"/>
      <c r="QGA79" s="23"/>
      <c r="QGB79" s="23"/>
      <c r="QGC79" s="23"/>
      <c r="QGD79" s="23"/>
      <c r="QGE79" s="23"/>
      <c r="QGF79" s="23"/>
      <c r="QGG79" s="23"/>
      <c r="QGH79" s="23"/>
      <c r="QGI79" s="23"/>
      <c r="QGJ79" s="23"/>
      <c r="QGK79" s="23"/>
      <c r="QGL79" s="23"/>
      <c r="QGM79" s="23"/>
      <c r="QGN79" s="23"/>
      <c r="QGO79" s="23"/>
      <c r="QGP79" s="23"/>
      <c r="QGQ79" s="23"/>
      <c r="QGR79" s="23"/>
      <c r="QGS79" s="23"/>
      <c r="QGT79" s="23"/>
      <c r="QGU79" s="23"/>
      <c r="QGV79" s="23"/>
      <c r="QGW79" s="23"/>
      <c r="QGX79" s="23"/>
      <c r="QGY79" s="23"/>
      <c r="QGZ79" s="23"/>
      <c r="QHA79" s="23"/>
      <c r="QHB79" s="23"/>
      <c r="QHC79" s="23"/>
      <c r="QHD79" s="23"/>
      <c r="QHE79" s="23"/>
      <c r="QHF79" s="23"/>
      <c r="QHG79" s="23"/>
      <c r="QHH79" s="23"/>
      <c r="QHI79" s="23"/>
      <c r="QHJ79" s="23"/>
      <c r="QHK79" s="23"/>
      <c r="QHL79" s="23"/>
      <c r="QHM79" s="23"/>
      <c r="QHN79" s="23"/>
      <c r="QHO79" s="23"/>
      <c r="QHP79" s="23"/>
      <c r="QHQ79" s="23"/>
      <c r="QHR79" s="23"/>
      <c r="QHS79" s="23"/>
      <c r="QHT79" s="23"/>
      <c r="QHU79" s="23"/>
      <c r="QHV79" s="23"/>
      <c r="QHW79" s="23"/>
      <c r="QHX79" s="23"/>
      <c r="QHY79" s="23"/>
      <c r="QHZ79" s="23"/>
      <c r="QIA79" s="23"/>
      <c r="QIB79" s="23"/>
      <c r="QIC79" s="23"/>
      <c r="QID79" s="23"/>
      <c r="QIE79" s="23"/>
      <c r="QIF79" s="23"/>
      <c r="QIG79" s="23"/>
      <c r="QIH79" s="23"/>
      <c r="QII79" s="23"/>
      <c r="QIJ79" s="23"/>
      <c r="QIK79" s="23"/>
      <c r="QIL79" s="23"/>
      <c r="QIM79" s="23"/>
      <c r="QIN79" s="23"/>
      <c r="QIO79" s="23"/>
      <c r="QIP79" s="23"/>
      <c r="QIQ79" s="23"/>
      <c r="QIR79" s="23"/>
      <c r="QIS79" s="23"/>
      <c r="QIT79" s="23"/>
      <c r="QIU79" s="23"/>
      <c r="QIV79" s="23"/>
      <c r="QIW79" s="23"/>
      <c r="QIX79" s="23"/>
      <c r="QIY79" s="23"/>
      <c r="QIZ79" s="23"/>
      <c r="QJA79" s="23"/>
      <c r="QJB79" s="23"/>
      <c r="QJC79" s="23"/>
      <c r="QJD79" s="23"/>
      <c r="QJE79" s="23"/>
      <c r="QJF79" s="23"/>
      <c r="QJG79" s="23"/>
      <c r="QJH79" s="23"/>
      <c r="QJI79" s="23"/>
      <c r="QJJ79" s="23"/>
      <c r="QJK79" s="23"/>
      <c r="QJL79" s="23"/>
      <c r="QJM79" s="23"/>
      <c r="QJN79" s="23"/>
      <c r="QJO79" s="23"/>
      <c r="QJP79" s="23"/>
      <c r="QJQ79" s="23"/>
      <c r="QJR79" s="23"/>
      <c r="QJS79" s="23"/>
      <c r="QJT79" s="23"/>
      <c r="QJU79" s="23"/>
      <c r="QJV79" s="23"/>
      <c r="QJW79" s="23"/>
      <c r="QJX79" s="23"/>
      <c r="QJY79" s="23"/>
      <c r="QJZ79" s="23"/>
      <c r="QKA79" s="23"/>
      <c r="QKB79" s="23"/>
      <c r="QKC79" s="23"/>
      <c r="QKD79" s="23"/>
      <c r="QKE79" s="23"/>
      <c r="QKF79" s="23"/>
      <c r="QKG79" s="23"/>
      <c r="QKH79" s="23"/>
      <c r="QKI79" s="23"/>
      <c r="QKJ79" s="23"/>
      <c r="QKK79" s="23"/>
      <c r="QKL79" s="23"/>
      <c r="QKM79" s="23"/>
      <c r="QKN79" s="23"/>
      <c r="QKO79" s="23"/>
      <c r="QKP79" s="23"/>
      <c r="QKQ79" s="23"/>
      <c r="QKR79" s="23"/>
      <c r="QKS79" s="23"/>
      <c r="QKT79" s="23"/>
      <c r="QKU79" s="23"/>
      <c r="QKV79" s="23"/>
      <c r="QKW79" s="23"/>
      <c r="QKX79" s="23"/>
      <c r="QKY79" s="23"/>
      <c r="QKZ79" s="23"/>
      <c r="QLA79" s="23"/>
      <c r="QLB79" s="23"/>
      <c r="QLC79" s="23"/>
      <c r="QLD79" s="23"/>
      <c r="QLE79" s="23"/>
      <c r="QLF79" s="23"/>
      <c r="QLG79" s="23"/>
      <c r="QLH79" s="23"/>
      <c r="QLI79" s="23"/>
      <c r="QLJ79" s="23"/>
      <c r="QLK79" s="23"/>
      <c r="QLL79" s="23"/>
      <c r="QLM79" s="23"/>
      <c r="QLN79" s="23"/>
      <c r="QLO79" s="23"/>
      <c r="QLP79" s="23"/>
      <c r="QLQ79" s="23"/>
      <c r="QLR79" s="23"/>
      <c r="QLS79" s="23"/>
      <c r="QLT79" s="23"/>
      <c r="QLU79" s="23"/>
      <c r="QLV79" s="23"/>
      <c r="QLW79" s="23"/>
      <c r="QLX79" s="23"/>
      <c r="QLY79" s="23"/>
      <c r="QLZ79" s="23"/>
      <c r="QMA79" s="23"/>
      <c r="QMB79" s="23"/>
      <c r="QMC79" s="23"/>
      <c r="QMD79" s="23"/>
      <c r="QME79" s="23"/>
      <c r="QMF79" s="23"/>
      <c r="QMG79" s="23"/>
      <c r="QMH79" s="23"/>
      <c r="QMI79" s="23"/>
      <c r="QMJ79" s="23"/>
      <c r="QMK79" s="23"/>
      <c r="QML79" s="23"/>
      <c r="QMM79" s="23"/>
      <c r="QMN79" s="23"/>
      <c r="QMO79" s="23"/>
      <c r="QMP79" s="23"/>
      <c r="QMQ79" s="23"/>
      <c r="QMR79" s="23"/>
      <c r="QMS79" s="23"/>
      <c r="QMT79" s="23"/>
      <c r="QMU79" s="23"/>
      <c r="QMV79" s="23"/>
      <c r="QMW79" s="23"/>
      <c r="QMX79" s="23"/>
      <c r="QMY79" s="23"/>
      <c r="QMZ79" s="23"/>
      <c r="QNA79" s="23"/>
      <c r="QNB79" s="23"/>
      <c r="QNC79" s="23"/>
      <c r="QND79" s="23"/>
      <c r="QNE79" s="23"/>
      <c r="QNF79" s="23"/>
      <c r="QNG79" s="23"/>
      <c r="QNH79" s="23"/>
      <c r="QNI79" s="23"/>
      <c r="QNJ79" s="23"/>
      <c r="QNK79" s="23"/>
      <c r="QNL79" s="23"/>
      <c r="QNM79" s="23"/>
      <c r="QNN79" s="23"/>
      <c r="QNO79" s="23"/>
      <c r="QNP79" s="23"/>
      <c r="QNQ79" s="23"/>
      <c r="QNR79" s="23"/>
      <c r="QNS79" s="23"/>
      <c r="QNT79" s="23"/>
      <c r="QNU79" s="23"/>
      <c r="QNV79" s="23"/>
      <c r="QNW79" s="23"/>
      <c r="QNX79" s="23"/>
      <c r="QNY79" s="23"/>
      <c r="QNZ79" s="23"/>
      <c r="QOA79" s="23"/>
      <c r="QOB79" s="23"/>
      <c r="QOC79" s="23"/>
      <c r="QOD79" s="23"/>
      <c r="QOE79" s="23"/>
      <c r="QOF79" s="23"/>
      <c r="QOG79" s="23"/>
      <c r="QOH79" s="23"/>
      <c r="QOI79" s="23"/>
      <c r="QOJ79" s="23"/>
      <c r="QOK79" s="23"/>
      <c r="QOL79" s="23"/>
      <c r="QOM79" s="23"/>
      <c r="QON79" s="23"/>
      <c r="QOO79" s="23"/>
      <c r="QOP79" s="23"/>
      <c r="QOQ79" s="23"/>
      <c r="QOR79" s="23"/>
      <c r="QOS79" s="23"/>
      <c r="QOT79" s="23"/>
      <c r="QOU79" s="23"/>
      <c r="QOV79" s="23"/>
      <c r="QOW79" s="23"/>
      <c r="QOX79" s="23"/>
      <c r="QOY79" s="23"/>
      <c r="QOZ79" s="23"/>
      <c r="QPA79" s="23"/>
      <c r="QPB79" s="23"/>
      <c r="QPC79" s="23"/>
      <c r="QPD79" s="23"/>
      <c r="QPE79" s="23"/>
      <c r="QPF79" s="23"/>
      <c r="QPG79" s="23"/>
      <c r="QPH79" s="23"/>
      <c r="QPI79" s="23"/>
      <c r="QPJ79" s="23"/>
      <c r="QPK79" s="23"/>
      <c r="QPL79" s="23"/>
      <c r="QPM79" s="23"/>
      <c r="QPN79" s="23"/>
      <c r="QPO79" s="23"/>
      <c r="QPP79" s="23"/>
      <c r="QPQ79" s="23"/>
      <c r="QPR79" s="23"/>
      <c r="QPS79" s="23"/>
      <c r="QPT79" s="23"/>
      <c r="QPU79" s="23"/>
      <c r="QPV79" s="23"/>
      <c r="QPW79" s="23"/>
      <c r="QPX79" s="23"/>
      <c r="QPY79" s="23"/>
      <c r="QPZ79" s="23"/>
      <c r="QQA79" s="23"/>
      <c r="QQB79" s="23"/>
      <c r="QQC79" s="23"/>
      <c r="QQD79" s="23"/>
      <c r="QQE79" s="23"/>
      <c r="QQF79" s="23"/>
      <c r="QQG79" s="23"/>
      <c r="QQH79" s="23"/>
      <c r="QQI79" s="23"/>
      <c r="QQJ79" s="23"/>
      <c r="QQK79" s="23"/>
      <c r="QQL79" s="23"/>
      <c r="QQM79" s="23"/>
      <c r="QQN79" s="23"/>
      <c r="QQO79" s="23"/>
      <c r="QQP79" s="23"/>
      <c r="QQQ79" s="23"/>
      <c r="QQR79" s="23"/>
      <c r="QQS79" s="23"/>
      <c r="QQT79" s="23"/>
      <c r="QQU79" s="23"/>
      <c r="QQV79" s="23"/>
      <c r="QQW79" s="23"/>
      <c r="QQX79" s="23"/>
      <c r="QQY79" s="23"/>
      <c r="QQZ79" s="23"/>
      <c r="QRA79" s="23"/>
      <c r="QRB79" s="23"/>
      <c r="QRC79" s="23"/>
      <c r="QRD79" s="23"/>
      <c r="QRE79" s="23"/>
      <c r="QRF79" s="23"/>
      <c r="QRG79" s="23"/>
      <c r="QRH79" s="23"/>
      <c r="QRI79" s="23"/>
      <c r="QRJ79" s="23"/>
      <c r="QRK79" s="23"/>
      <c r="QRL79" s="23"/>
      <c r="QRM79" s="23"/>
      <c r="QRN79" s="23"/>
      <c r="QRO79" s="23"/>
      <c r="QRP79" s="23"/>
      <c r="QRQ79" s="23"/>
      <c r="QRR79" s="23"/>
      <c r="QRS79" s="23"/>
      <c r="QRT79" s="23"/>
      <c r="QRU79" s="23"/>
      <c r="QRV79" s="23"/>
      <c r="QRW79" s="23"/>
      <c r="QRX79" s="23"/>
      <c r="QRY79" s="23"/>
      <c r="QRZ79" s="23"/>
      <c r="QSA79" s="23"/>
      <c r="QSB79" s="23"/>
      <c r="QSC79" s="23"/>
      <c r="QSD79" s="23"/>
      <c r="QSE79" s="23"/>
      <c r="QSF79" s="23"/>
      <c r="QSG79" s="23"/>
      <c r="QSH79" s="23"/>
      <c r="QSI79" s="23"/>
      <c r="QSJ79" s="23"/>
      <c r="QSK79" s="23"/>
      <c r="QSL79" s="23"/>
      <c r="QSM79" s="23"/>
      <c r="QSN79" s="23"/>
      <c r="QSO79" s="23"/>
      <c r="QSP79" s="23"/>
      <c r="QSQ79" s="23"/>
      <c r="QSR79" s="23"/>
      <c r="QSS79" s="23"/>
      <c r="QST79" s="23"/>
      <c r="QSU79" s="23"/>
      <c r="QSV79" s="23"/>
      <c r="QSW79" s="23"/>
      <c r="QSX79" s="23"/>
      <c r="QSY79" s="23"/>
      <c r="QSZ79" s="23"/>
      <c r="QTA79" s="23"/>
      <c r="QTB79" s="23"/>
      <c r="QTC79" s="23"/>
      <c r="QTD79" s="23"/>
      <c r="QTE79" s="23"/>
      <c r="QTF79" s="23"/>
      <c r="QTG79" s="23"/>
      <c r="QTH79" s="23"/>
      <c r="QTI79" s="23"/>
      <c r="QTJ79" s="23"/>
      <c r="QTK79" s="23"/>
      <c r="QTL79" s="23"/>
      <c r="QTM79" s="23"/>
      <c r="QTN79" s="23"/>
      <c r="QTO79" s="23"/>
      <c r="QTP79" s="23"/>
      <c r="QTQ79" s="23"/>
      <c r="QTR79" s="23"/>
      <c r="QTS79" s="23"/>
      <c r="QTT79" s="23"/>
      <c r="QTU79" s="23"/>
      <c r="QTV79" s="23"/>
      <c r="QTW79" s="23"/>
      <c r="QTX79" s="23"/>
      <c r="QTY79" s="23"/>
      <c r="QTZ79" s="23"/>
      <c r="QUA79" s="23"/>
      <c r="QUB79" s="23"/>
      <c r="QUC79" s="23"/>
      <c r="QUD79" s="23"/>
      <c r="QUE79" s="23"/>
      <c r="QUF79" s="23"/>
      <c r="QUG79" s="23"/>
      <c r="QUH79" s="23"/>
      <c r="QUI79" s="23"/>
      <c r="QUJ79" s="23"/>
      <c r="QUK79" s="23"/>
      <c r="QUL79" s="23"/>
      <c r="QUM79" s="23"/>
      <c r="QUN79" s="23"/>
      <c r="QUO79" s="23"/>
      <c r="QUP79" s="23"/>
      <c r="QUQ79" s="23"/>
      <c r="QUR79" s="23"/>
      <c r="QUS79" s="23"/>
      <c r="QUT79" s="23"/>
      <c r="QUU79" s="23"/>
      <c r="QUV79" s="23"/>
      <c r="QUW79" s="23"/>
      <c r="QUX79" s="23"/>
      <c r="QUY79" s="23"/>
      <c r="QUZ79" s="23"/>
      <c r="QVA79" s="23"/>
      <c r="QVB79" s="23"/>
      <c r="QVC79" s="23"/>
      <c r="QVD79" s="23"/>
      <c r="QVE79" s="23"/>
      <c r="QVF79" s="23"/>
      <c r="QVG79" s="23"/>
      <c r="QVH79" s="23"/>
      <c r="QVI79" s="23"/>
      <c r="QVJ79" s="23"/>
      <c r="QVK79" s="23"/>
      <c r="QVL79" s="23"/>
      <c r="QVM79" s="23"/>
      <c r="QVN79" s="23"/>
      <c r="QVO79" s="23"/>
      <c r="QVP79" s="23"/>
      <c r="QVQ79" s="23"/>
      <c r="QVR79" s="23"/>
      <c r="QVS79" s="23"/>
      <c r="QVT79" s="23"/>
      <c r="QVU79" s="23"/>
      <c r="QVV79" s="23"/>
      <c r="QVW79" s="23"/>
      <c r="QVX79" s="23"/>
      <c r="QVY79" s="23"/>
      <c r="QVZ79" s="23"/>
      <c r="QWA79" s="23"/>
      <c r="QWB79" s="23"/>
      <c r="QWC79" s="23"/>
      <c r="QWD79" s="23"/>
      <c r="QWE79" s="23"/>
      <c r="QWF79" s="23"/>
      <c r="QWG79" s="23"/>
      <c r="QWH79" s="23"/>
      <c r="QWI79" s="23"/>
      <c r="QWJ79" s="23"/>
      <c r="QWK79" s="23"/>
      <c r="QWL79" s="23"/>
      <c r="QWM79" s="23"/>
      <c r="QWN79" s="23"/>
      <c r="QWO79" s="23"/>
      <c r="QWP79" s="23"/>
      <c r="QWQ79" s="23"/>
      <c r="QWR79" s="23"/>
      <c r="QWS79" s="23"/>
      <c r="QWT79" s="23"/>
      <c r="QWU79" s="23"/>
      <c r="QWV79" s="23"/>
      <c r="QWW79" s="23"/>
      <c r="QWX79" s="23"/>
      <c r="QWY79" s="23"/>
      <c r="QWZ79" s="23"/>
      <c r="QXA79" s="23"/>
      <c r="QXB79" s="23"/>
      <c r="QXC79" s="23"/>
      <c r="QXD79" s="23"/>
      <c r="QXE79" s="23"/>
      <c r="QXF79" s="23"/>
      <c r="QXG79" s="23"/>
      <c r="QXH79" s="23"/>
      <c r="QXI79" s="23"/>
      <c r="QXJ79" s="23"/>
      <c r="QXK79" s="23"/>
      <c r="QXL79" s="23"/>
      <c r="QXM79" s="23"/>
      <c r="QXN79" s="23"/>
      <c r="QXO79" s="23"/>
      <c r="QXP79" s="23"/>
      <c r="QXQ79" s="23"/>
      <c r="QXR79" s="23"/>
      <c r="QXS79" s="23"/>
      <c r="QXT79" s="23"/>
      <c r="QXU79" s="23"/>
      <c r="QXV79" s="23"/>
      <c r="QXW79" s="23"/>
      <c r="QXX79" s="23"/>
      <c r="QXY79" s="23"/>
      <c r="QXZ79" s="23"/>
      <c r="QYA79" s="23"/>
      <c r="QYB79" s="23"/>
      <c r="QYC79" s="23"/>
      <c r="QYD79" s="23"/>
      <c r="QYE79" s="23"/>
      <c r="QYF79" s="23"/>
      <c r="QYG79" s="23"/>
      <c r="QYH79" s="23"/>
      <c r="QYI79" s="23"/>
      <c r="QYJ79" s="23"/>
      <c r="QYK79" s="23"/>
      <c r="QYL79" s="23"/>
      <c r="QYM79" s="23"/>
      <c r="QYN79" s="23"/>
      <c r="QYO79" s="23"/>
      <c r="QYP79" s="23"/>
      <c r="QYQ79" s="23"/>
      <c r="QYR79" s="23"/>
      <c r="QYS79" s="23"/>
      <c r="QYT79" s="23"/>
      <c r="QYU79" s="23"/>
      <c r="QYV79" s="23"/>
      <c r="QYW79" s="23"/>
      <c r="QYX79" s="23"/>
      <c r="QYY79" s="23"/>
      <c r="QYZ79" s="23"/>
      <c r="QZA79" s="23"/>
      <c r="QZB79" s="23"/>
      <c r="QZC79" s="23"/>
      <c r="QZD79" s="23"/>
      <c r="QZE79" s="23"/>
      <c r="QZF79" s="23"/>
      <c r="QZG79" s="23"/>
      <c r="QZH79" s="23"/>
      <c r="QZI79" s="23"/>
      <c r="QZJ79" s="23"/>
      <c r="QZK79" s="23"/>
      <c r="QZL79" s="23"/>
      <c r="QZM79" s="23"/>
      <c r="QZN79" s="23"/>
      <c r="QZO79" s="23"/>
      <c r="QZP79" s="23"/>
      <c r="QZQ79" s="23"/>
      <c r="QZR79" s="23"/>
      <c r="QZS79" s="23"/>
      <c r="QZT79" s="23"/>
      <c r="QZU79" s="23"/>
      <c r="QZV79" s="23"/>
      <c r="QZW79" s="23"/>
      <c r="QZX79" s="23"/>
      <c r="QZY79" s="23"/>
      <c r="QZZ79" s="23"/>
      <c r="RAA79" s="23"/>
      <c r="RAB79" s="23"/>
      <c r="RAC79" s="23"/>
      <c r="RAD79" s="23"/>
      <c r="RAE79" s="23"/>
      <c r="RAF79" s="23"/>
      <c r="RAG79" s="23"/>
      <c r="RAH79" s="23"/>
      <c r="RAI79" s="23"/>
      <c r="RAJ79" s="23"/>
      <c r="RAK79" s="23"/>
      <c r="RAL79" s="23"/>
      <c r="RAM79" s="23"/>
      <c r="RAN79" s="23"/>
      <c r="RAO79" s="23"/>
      <c r="RAP79" s="23"/>
      <c r="RAQ79" s="23"/>
      <c r="RAR79" s="23"/>
      <c r="RAS79" s="23"/>
      <c r="RAT79" s="23"/>
      <c r="RAU79" s="23"/>
      <c r="RAV79" s="23"/>
      <c r="RAW79" s="23"/>
      <c r="RAX79" s="23"/>
      <c r="RAY79" s="23"/>
      <c r="RAZ79" s="23"/>
      <c r="RBA79" s="23"/>
      <c r="RBB79" s="23"/>
      <c r="RBC79" s="23"/>
      <c r="RBD79" s="23"/>
      <c r="RBE79" s="23"/>
      <c r="RBF79" s="23"/>
      <c r="RBG79" s="23"/>
      <c r="RBH79" s="23"/>
      <c r="RBI79" s="23"/>
      <c r="RBJ79" s="23"/>
      <c r="RBK79" s="23"/>
      <c r="RBL79" s="23"/>
      <c r="RBM79" s="23"/>
      <c r="RBN79" s="23"/>
      <c r="RBO79" s="23"/>
      <c r="RBP79" s="23"/>
      <c r="RBQ79" s="23"/>
      <c r="RBR79" s="23"/>
      <c r="RBS79" s="23"/>
      <c r="RBT79" s="23"/>
      <c r="RBU79" s="23"/>
      <c r="RBV79" s="23"/>
      <c r="RBW79" s="23"/>
      <c r="RBX79" s="23"/>
      <c r="RBY79" s="23"/>
      <c r="RBZ79" s="23"/>
      <c r="RCA79" s="23"/>
      <c r="RCB79" s="23"/>
      <c r="RCC79" s="23"/>
      <c r="RCD79" s="23"/>
      <c r="RCE79" s="23"/>
      <c r="RCF79" s="23"/>
      <c r="RCG79" s="23"/>
      <c r="RCH79" s="23"/>
      <c r="RCI79" s="23"/>
      <c r="RCJ79" s="23"/>
      <c r="RCK79" s="23"/>
      <c r="RCL79" s="23"/>
      <c r="RCM79" s="23"/>
      <c r="RCN79" s="23"/>
      <c r="RCO79" s="23"/>
      <c r="RCP79" s="23"/>
      <c r="RCQ79" s="23"/>
      <c r="RCR79" s="23"/>
      <c r="RCS79" s="23"/>
      <c r="RCT79" s="23"/>
      <c r="RCU79" s="23"/>
      <c r="RCV79" s="23"/>
      <c r="RCW79" s="23"/>
      <c r="RCX79" s="23"/>
      <c r="RCY79" s="23"/>
      <c r="RCZ79" s="23"/>
      <c r="RDA79" s="23"/>
      <c r="RDB79" s="23"/>
      <c r="RDC79" s="23"/>
      <c r="RDD79" s="23"/>
      <c r="RDE79" s="23"/>
      <c r="RDF79" s="23"/>
      <c r="RDG79" s="23"/>
      <c r="RDH79" s="23"/>
      <c r="RDI79" s="23"/>
      <c r="RDJ79" s="23"/>
      <c r="RDK79" s="23"/>
      <c r="RDL79" s="23"/>
      <c r="RDM79" s="23"/>
      <c r="RDN79" s="23"/>
      <c r="RDO79" s="23"/>
      <c r="RDP79" s="23"/>
      <c r="RDQ79" s="23"/>
      <c r="RDR79" s="23"/>
      <c r="RDS79" s="23"/>
      <c r="RDT79" s="23"/>
      <c r="RDU79" s="23"/>
      <c r="RDV79" s="23"/>
      <c r="RDW79" s="23"/>
      <c r="RDX79" s="23"/>
      <c r="RDY79" s="23"/>
      <c r="RDZ79" s="23"/>
      <c r="REA79" s="23"/>
      <c r="REB79" s="23"/>
      <c r="REC79" s="23"/>
      <c r="RED79" s="23"/>
      <c r="REE79" s="23"/>
      <c r="REF79" s="23"/>
      <c r="REG79" s="23"/>
      <c r="REH79" s="23"/>
      <c r="REI79" s="23"/>
      <c r="REJ79" s="23"/>
      <c r="REK79" s="23"/>
      <c r="REL79" s="23"/>
      <c r="REM79" s="23"/>
      <c r="REN79" s="23"/>
      <c r="REO79" s="23"/>
      <c r="REP79" s="23"/>
      <c r="REQ79" s="23"/>
      <c r="RER79" s="23"/>
      <c r="RES79" s="23"/>
      <c r="RET79" s="23"/>
      <c r="REU79" s="23"/>
      <c r="REV79" s="23"/>
      <c r="REW79" s="23"/>
      <c r="REX79" s="23"/>
      <c r="REY79" s="23"/>
      <c r="REZ79" s="23"/>
      <c r="RFA79" s="23"/>
      <c r="RFB79" s="23"/>
      <c r="RFC79" s="23"/>
      <c r="RFD79" s="23"/>
      <c r="RFE79" s="23"/>
      <c r="RFF79" s="23"/>
      <c r="RFG79" s="23"/>
      <c r="RFH79" s="23"/>
      <c r="RFI79" s="23"/>
      <c r="RFJ79" s="23"/>
      <c r="RFK79" s="23"/>
      <c r="RFL79" s="23"/>
      <c r="RFM79" s="23"/>
      <c r="RFN79" s="23"/>
      <c r="RFO79" s="23"/>
      <c r="RFP79" s="23"/>
      <c r="RFQ79" s="23"/>
      <c r="RFR79" s="23"/>
      <c r="RFS79" s="23"/>
      <c r="RFT79" s="23"/>
      <c r="RFU79" s="23"/>
      <c r="RFV79" s="23"/>
      <c r="RFW79" s="23"/>
      <c r="RFX79" s="23"/>
      <c r="RFY79" s="23"/>
      <c r="RFZ79" s="23"/>
      <c r="RGA79" s="23"/>
      <c r="RGB79" s="23"/>
      <c r="RGC79" s="23"/>
      <c r="RGD79" s="23"/>
      <c r="RGE79" s="23"/>
      <c r="RGF79" s="23"/>
      <c r="RGG79" s="23"/>
      <c r="RGH79" s="23"/>
      <c r="RGI79" s="23"/>
      <c r="RGJ79" s="23"/>
      <c r="RGK79" s="23"/>
      <c r="RGL79" s="23"/>
      <c r="RGM79" s="23"/>
      <c r="RGN79" s="23"/>
      <c r="RGO79" s="23"/>
      <c r="RGP79" s="23"/>
      <c r="RGQ79" s="23"/>
      <c r="RGR79" s="23"/>
      <c r="RGS79" s="23"/>
      <c r="RGT79" s="23"/>
      <c r="RGU79" s="23"/>
      <c r="RGV79" s="23"/>
      <c r="RGW79" s="23"/>
      <c r="RGX79" s="23"/>
      <c r="RGY79" s="23"/>
      <c r="RGZ79" s="23"/>
      <c r="RHA79" s="23"/>
      <c r="RHB79" s="23"/>
      <c r="RHC79" s="23"/>
      <c r="RHD79" s="23"/>
      <c r="RHE79" s="23"/>
      <c r="RHF79" s="23"/>
      <c r="RHG79" s="23"/>
      <c r="RHH79" s="23"/>
      <c r="RHI79" s="23"/>
      <c r="RHJ79" s="23"/>
      <c r="RHK79" s="23"/>
      <c r="RHL79" s="23"/>
      <c r="RHM79" s="23"/>
      <c r="RHN79" s="23"/>
      <c r="RHO79" s="23"/>
      <c r="RHP79" s="23"/>
      <c r="RHQ79" s="23"/>
      <c r="RHR79" s="23"/>
      <c r="RHS79" s="23"/>
      <c r="RHT79" s="23"/>
      <c r="RHU79" s="23"/>
      <c r="RHV79" s="23"/>
      <c r="RHW79" s="23"/>
      <c r="RHX79" s="23"/>
      <c r="RHY79" s="23"/>
      <c r="RHZ79" s="23"/>
      <c r="RIA79" s="23"/>
      <c r="RIB79" s="23"/>
      <c r="RIC79" s="23"/>
      <c r="RID79" s="23"/>
      <c r="RIE79" s="23"/>
      <c r="RIF79" s="23"/>
      <c r="RIG79" s="23"/>
      <c r="RIH79" s="23"/>
      <c r="RII79" s="23"/>
      <c r="RIJ79" s="23"/>
      <c r="RIK79" s="23"/>
      <c r="RIL79" s="23"/>
      <c r="RIM79" s="23"/>
      <c r="RIN79" s="23"/>
      <c r="RIO79" s="23"/>
      <c r="RIP79" s="23"/>
      <c r="RIQ79" s="23"/>
      <c r="RIR79" s="23"/>
      <c r="RIS79" s="23"/>
      <c r="RIT79" s="23"/>
      <c r="RIU79" s="23"/>
      <c r="RIV79" s="23"/>
      <c r="RIW79" s="23"/>
      <c r="RIX79" s="23"/>
      <c r="RIY79" s="23"/>
      <c r="RIZ79" s="23"/>
      <c r="RJA79" s="23"/>
      <c r="RJB79" s="23"/>
      <c r="RJC79" s="23"/>
      <c r="RJD79" s="23"/>
      <c r="RJE79" s="23"/>
      <c r="RJF79" s="23"/>
      <c r="RJG79" s="23"/>
      <c r="RJH79" s="23"/>
      <c r="RJI79" s="23"/>
      <c r="RJJ79" s="23"/>
      <c r="RJK79" s="23"/>
      <c r="RJL79" s="23"/>
      <c r="RJM79" s="23"/>
      <c r="RJN79" s="23"/>
      <c r="RJO79" s="23"/>
      <c r="RJP79" s="23"/>
      <c r="RJQ79" s="23"/>
      <c r="RJR79" s="23"/>
      <c r="RJS79" s="23"/>
      <c r="RJT79" s="23"/>
      <c r="RJU79" s="23"/>
      <c r="RJV79" s="23"/>
      <c r="RJW79" s="23"/>
      <c r="RJX79" s="23"/>
      <c r="RJY79" s="23"/>
      <c r="RJZ79" s="23"/>
      <c r="RKA79" s="23"/>
      <c r="RKB79" s="23"/>
      <c r="RKC79" s="23"/>
      <c r="RKD79" s="23"/>
      <c r="RKE79" s="23"/>
      <c r="RKF79" s="23"/>
      <c r="RKG79" s="23"/>
      <c r="RKH79" s="23"/>
      <c r="RKI79" s="23"/>
      <c r="RKJ79" s="23"/>
      <c r="RKK79" s="23"/>
      <c r="RKL79" s="23"/>
      <c r="RKM79" s="23"/>
      <c r="RKN79" s="23"/>
      <c r="RKO79" s="23"/>
      <c r="RKP79" s="23"/>
      <c r="RKQ79" s="23"/>
      <c r="RKR79" s="23"/>
      <c r="RKS79" s="23"/>
      <c r="RKT79" s="23"/>
      <c r="RKU79" s="23"/>
      <c r="RKV79" s="23"/>
      <c r="RKW79" s="23"/>
      <c r="RKX79" s="23"/>
      <c r="RKY79" s="23"/>
      <c r="RKZ79" s="23"/>
      <c r="RLA79" s="23"/>
      <c r="RLB79" s="23"/>
      <c r="RLC79" s="23"/>
      <c r="RLD79" s="23"/>
      <c r="RLE79" s="23"/>
      <c r="RLF79" s="23"/>
      <c r="RLG79" s="23"/>
      <c r="RLH79" s="23"/>
      <c r="RLI79" s="23"/>
      <c r="RLJ79" s="23"/>
      <c r="RLK79" s="23"/>
      <c r="RLL79" s="23"/>
      <c r="RLM79" s="23"/>
      <c r="RLN79" s="23"/>
      <c r="RLO79" s="23"/>
      <c r="RLP79" s="23"/>
      <c r="RLQ79" s="23"/>
      <c r="RLR79" s="23"/>
      <c r="RLS79" s="23"/>
      <c r="RLT79" s="23"/>
      <c r="RLU79" s="23"/>
      <c r="RLV79" s="23"/>
      <c r="RLW79" s="23"/>
      <c r="RLX79" s="23"/>
      <c r="RLY79" s="23"/>
      <c r="RLZ79" s="23"/>
      <c r="RMA79" s="23"/>
      <c r="RMB79" s="23"/>
      <c r="RMC79" s="23"/>
      <c r="RMD79" s="23"/>
      <c r="RME79" s="23"/>
      <c r="RMF79" s="23"/>
      <c r="RMG79" s="23"/>
      <c r="RMH79" s="23"/>
      <c r="RMI79" s="23"/>
      <c r="RMJ79" s="23"/>
      <c r="RMK79" s="23"/>
      <c r="RML79" s="23"/>
      <c r="RMM79" s="23"/>
      <c r="RMN79" s="23"/>
      <c r="RMO79" s="23"/>
      <c r="RMP79" s="23"/>
      <c r="RMQ79" s="23"/>
      <c r="RMR79" s="23"/>
      <c r="RMS79" s="23"/>
      <c r="RMT79" s="23"/>
      <c r="RMU79" s="23"/>
      <c r="RMV79" s="23"/>
      <c r="RMW79" s="23"/>
      <c r="RMX79" s="23"/>
      <c r="RMY79" s="23"/>
      <c r="RMZ79" s="23"/>
      <c r="RNA79" s="23"/>
      <c r="RNB79" s="23"/>
      <c r="RNC79" s="23"/>
      <c r="RND79" s="23"/>
      <c r="RNE79" s="23"/>
      <c r="RNF79" s="23"/>
      <c r="RNG79" s="23"/>
      <c r="RNH79" s="23"/>
      <c r="RNI79" s="23"/>
      <c r="RNJ79" s="23"/>
      <c r="RNK79" s="23"/>
      <c r="RNL79" s="23"/>
      <c r="RNM79" s="23"/>
      <c r="RNN79" s="23"/>
      <c r="RNO79" s="23"/>
      <c r="RNP79" s="23"/>
      <c r="RNQ79" s="23"/>
      <c r="RNR79" s="23"/>
      <c r="RNS79" s="23"/>
      <c r="RNT79" s="23"/>
      <c r="RNU79" s="23"/>
      <c r="RNV79" s="23"/>
      <c r="RNW79" s="23"/>
      <c r="RNX79" s="23"/>
      <c r="RNY79" s="23"/>
      <c r="RNZ79" s="23"/>
      <c r="ROA79" s="23"/>
      <c r="ROB79" s="23"/>
      <c r="ROC79" s="23"/>
      <c r="ROD79" s="23"/>
      <c r="ROE79" s="23"/>
      <c r="ROF79" s="23"/>
      <c r="ROG79" s="23"/>
      <c r="ROH79" s="23"/>
      <c r="ROI79" s="23"/>
      <c r="ROJ79" s="23"/>
      <c r="ROK79" s="23"/>
      <c r="ROL79" s="23"/>
      <c r="ROM79" s="23"/>
      <c r="RON79" s="23"/>
      <c r="ROO79" s="23"/>
      <c r="ROP79" s="23"/>
      <c r="ROQ79" s="23"/>
      <c r="ROR79" s="23"/>
      <c r="ROS79" s="23"/>
      <c r="ROT79" s="23"/>
      <c r="ROU79" s="23"/>
      <c r="ROV79" s="23"/>
      <c r="ROW79" s="23"/>
      <c r="ROX79" s="23"/>
      <c r="ROY79" s="23"/>
      <c r="ROZ79" s="23"/>
      <c r="RPA79" s="23"/>
      <c r="RPB79" s="23"/>
      <c r="RPC79" s="23"/>
      <c r="RPD79" s="23"/>
      <c r="RPE79" s="23"/>
      <c r="RPF79" s="23"/>
      <c r="RPG79" s="23"/>
      <c r="RPH79" s="23"/>
      <c r="RPI79" s="23"/>
      <c r="RPJ79" s="23"/>
      <c r="RPK79" s="23"/>
      <c r="RPL79" s="23"/>
      <c r="RPM79" s="23"/>
      <c r="RPN79" s="23"/>
      <c r="RPO79" s="23"/>
      <c r="RPP79" s="23"/>
      <c r="RPQ79" s="23"/>
      <c r="RPR79" s="23"/>
      <c r="RPS79" s="23"/>
      <c r="RPT79" s="23"/>
      <c r="RPU79" s="23"/>
      <c r="RPV79" s="23"/>
      <c r="RPW79" s="23"/>
      <c r="RPX79" s="23"/>
      <c r="RPY79" s="23"/>
      <c r="RPZ79" s="23"/>
      <c r="RQA79" s="23"/>
      <c r="RQB79" s="23"/>
      <c r="RQC79" s="23"/>
      <c r="RQD79" s="23"/>
      <c r="RQE79" s="23"/>
      <c r="RQF79" s="23"/>
      <c r="RQG79" s="23"/>
      <c r="RQH79" s="23"/>
      <c r="RQI79" s="23"/>
      <c r="RQJ79" s="23"/>
      <c r="RQK79" s="23"/>
      <c r="RQL79" s="23"/>
      <c r="RQM79" s="23"/>
      <c r="RQN79" s="23"/>
      <c r="RQO79" s="23"/>
      <c r="RQP79" s="23"/>
      <c r="RQQ79" s="23"/>
      <c r="RQR79" s="23"/>
      <c r="RQS79" s="23"/>
      <c r="RQT79" s="23"/>
      <c r="RQU79" s="23"/>
      <c r="RQV79" s="23"/>
      <c r="RQW79" s="23"/>
      <c r="RQX79" s="23"/>
      <c r="RQY79" s="23"/>
      <c r="RQZ79" s="23"/>
      <c r="RRA79" s="23"/>
      <c r="RRB79" s="23"/>
      <c r="RRC79" s="23"/>
      <c r="RRD79" s="23"/>
      <c r="RRE79" s="23"/>
      <c r="RRF79" s="23"/>
      <c r="RRG79" s="23"/>
      <c r="RRH79" s="23"/>
      <c r="RRI79" s="23"/>
      <c r="RRJ79" s="23"/>
      <c r="RRK79" s="23"/>
      <c r="RRL79" s="23"/>
      <c r="RRM79" s="23"/>
      <c r="RRN79" s="23"/>
      <c r="RRO79" s="23"/>
      <c r="RRP79" s="23"/>
      <c r="RRQ79" s="23"/>
      <c r="RRR79" s="23"/>
      <c r="RRS79" s="23"/>
      <c r="RRT79" s="23"/>
      <c r="RRU79" s="23"/>
      <c r="RRV79" s="23"/>
      <c r="RRW79" s="23"/>
      <c r="RRX79" s="23"/>
      <c r="RRY79" s="23"/>
      <c r="RRZ79" s="23"/>
      <c r="RSA79" s="23"/>
      <c r="RSB79" s="23"/>
      <c r="RSC79" s="23"/>
      <c r="RSD79" s="23"/>
      <c r="RSE79" s="23"/>
      <c r="RSF79" s="23"/>
      <c r="RSG79" s="23"/>
      <c r="RSH79" s="23"/>
      <c r="RSI79" s="23"/>
      <c r="RSJ79" s="23"/>
      <c r="RSK79" s="23"/>
      <c r="RSL79" s="23"/>
      <c r="RSM79" s="23"/>
      <c r="RSN79" s="23"/>
      <c r="RSO79" s="23"/>
      <c r="RSP79" s="23"/>
      <c r="RSQ79" s="23"/>
      <c r="RSR79" s="23"/>
      <c r="RSS79" s="23"/>
      <c r="RST79" s="23"/>
      <c r="RSU79" s="23"/>
      <c r="RSV79" s="23"/>
      <c r="RSW79" s="23"/>
      <c r="RSX79" s="23"/>
      <c r="RSY79" s="23"/>
      <c r="RSZ79" s="23"/>
      <c r="RTA79" s="23"/>
      <c r="RTB79" s="23"/>
      <c r="RTC79" s="23"/>
      <c r="RTD79" s="23"/>
      <c r="RTE79" s="23"/>
      <c r="RTF79" s="23"/>
      <c r="RTG79" s="23"/>
      <c r="RTH79" s="23"/>
      <c r="RTI79" s="23"/>
      <c r="RTJ79" s="23"/>
      <c r="RTK79" s="23"/>
      <c r="RTL79" s="23"/>
      <c r="RTM79" s="23"/>
      <c r="RTN79" s="23"/>
      <c r="RTO79" s="23"/>
      <c r="RTP79" s="23"/>
      <c r="RTQ79" s="23"/>
      <c r="RTR79" s="23"/>
      <c r="RTS79" s="23"/>
      <c r="RTT79" s="23"/>
      <c r="RTU79" s="23"/>
      <c r="RTV79" s="23"/>
      <c r="RTW79" s="23"/>
      <c r="RTX79" s="23"/>
      <c r="RTY79" s="23"/>
      <c r="RTZ79" s="23"/>
      <c r="RUA79" s="23"/>
      <c r="RUB79" s="23"/>
      <c r="RUC79" s="23"/>
      <c r="RUD79" s="23"/>
      <c r="RUE79" s="23"/>
      <c r="RUF79" s="23"/>
      <c r="RUG79" s="23"/>
      <c r="RUH79" s="23"/>
      <c r="RUI79" s="23"/>
      <c r="RUJ79" s="23"/>
      <c r="RUK79" s="23"/>
      <c r="RUL79" s="23"/>
      <c r="RUM79" s="23"/>
      <c r="RUN79" s="23"/>
      <c r="RUO79" s="23"/>
      <c r="RUP79" s="23"/>
      <c r="RUQ79" s="23"/>
      <c r="RUR79" s="23"/>
      <c r="RUS79" s="23"/>
      <c r="RUT79" s="23"/>
      <c r="RUU79" s="23"/>
      <c r="RUV79" s="23"/>
      <c r="RUW79" s="23"/>
      <c r="RUX79" s="23"/>
      <c r="RUY79" s="23"/>
      <c r="RUZ79" s="23"/>
      <c r="RVA79" s="23"/>
      <c r="RVB79" s="23"/>
      <c r="RVC79" s="23"/>
      <c r="RVD79" s="23"/>
      <c r="RVE79" s="23"/>
      <c r="RVF79" s="23"/>
      <c r="RVG79" s="23"/>
      <c r="RVH79" s="23"/>
      <c r="RVI79" s="23"/>
      <c r="RVJ79" s="23"/>
      <c r="RVK79" s="23"/>
      <c r="RVL79" s="23"/>
      <c r="RVM79" s="23"/>
      <c r="RVN79" s="23"/>
      <c r="RVO79" s="23"/>
      <c r="RVP79" s="23"/>
      <c r="RVQ79" s="23"/>
      <c r="RVR79" s="23"/>
      <c r="RVS79" s="23"/>
      <c r="RVT79" s="23"/>
      <c r="RVU79" s="23"/>
      <c r="RVV79" s="23"/>
      <c r="RVW79" s="23"/>
      <c r="RVX79" s="23"/>
      <c r="RVY79" s="23"/>
      <c r="RVZ79" s="23"/>
      <c r="RWA79" s="23"/>
      <c r="RWB79" s="23"/>
      <c r="RWC79" s="23"/>
      <c r="RWD79" s="23"/>
      <c r="RWE79" s="23"/>
      <c r="RWF79" s="23"/>
      <c r="RWG79" s="23"/>
      <c r="RWH79" s="23"/>
      <c r="RWI79" s="23"/>
      <c r="RWJ79" s="23"/>
      <c r="RWK79" s="23"/>
      <c r="RWL79" s="23"/>
      <c r="RWM79" s="23"/>
      <c r="RWN79" s="23"/>
      <c r="RWO79" s="23"/>
      <c r="RWP79" s="23"/>
      <c r="RWQ79" s="23"/>
      <c r="RWR79" s="23"/>
      <c r="RWS79" s="23"/>
      <c r="RWT79" s="23"/>
      <c r="RWU79" s="23"/>
      <c r="RWV79" s="23"/>
      <c r="RWW79" s="23"/>
      <c r="RWX79" s="23"/>
      <c r="RWY79" s="23"/>
      <c r="RWZ79" s="23"/>
      <c r="RXA79" s="23"/>
      <c r="RXB79" s="23"/>
      <c r="RXC79" s="23"/>
      <c r="RXD79" s="23"/>
      <c r="RXE79" s="23"/>
      <c r="RXF79" s="23"/>
      <c r="RXG79" s="23"/>
      <c r="RXH79" s="23"/>
      <c r="RXI79" s="23"/>
      <c r="RXJ79" s="23"/>
      <c r="RXK79" s="23"/>
      <c r="RXL79" s="23"/>
      <c r="RXM79" s="23"/>
      <c r="RXN79" s="23"/>
      <c r="RXO79" s="23"/>
      <c r="RXP79" s="23"/>
      <c r="RXQ79" s="23"/>
      <c r="RXR79" s="23"/>
      <c r="RXS79" s="23"/>
      <c r="RXT79" s="23"/>
      <c r="RXU79" s="23"/>
      <c r="RXV79" s="23"/>
      <c r="RXW79" s="23"/>
      <c r="RXX79" s="23"/>
      <c r="RXY79" s="23"/>
      <c r="RXZ79" s="23"/>
      <c r="RYA79" s="23"/>
      <c r="RYB79" s="23"/>
      <c r="RYC79" s="23"/>
      <c r="RYD79" s="23"/>
      <c r="RYE79" s="23"/>
      <c r="RYF79" s="23"/>
      <c r="RYG79" s="23"/>
      <c r="RYH79" s="23"/>
      <c r="RYI79" s="23"/>
      <c r="RYJ79" s="23"/>
      <c r="RYK79" s="23"/>
      <c r="RYL79" s="23"/>
      <c r="RYM79" s="23"/>
      <c r="RYN79" s="23"/>
      <c r="RYO79" s="23"/>
      <c r="RYP79" s="23"/>
      <c r="RYQ79" s="23"/>
      <c r="RYR79" s="23"/>
      <c r="RYS79" s="23"/>
      <c r="RYT79" s="23"/>
      <c r="RYU79" s="23"/>
      <c r="RYV79" s="23"/>
      <c r="RYW79" s="23"/>
      <c r="RYX79" s="23"/>
      <c r="RYY79" s="23"/>
      <c r="RYZ79" s="23"/>
      <c r="RZA79" s="23"/>
      <c r="RZB79" s="23"/>
      <c r="RZC79" s="23"/>
      <c r="RZD79" s="23"/>
      <c r="RZE79" s="23"/>
      <c r="RZF79" s="23"/>
      <c r="RZG79" s="23"/>
      <c r="RZH79" s="23"/>
      <c r="RZI79" s="23"/>
      <c r="RZJ79" s="23"/>
      <c r="RZK79" s="23"/>
      <c r="RZL79" s="23"/>
      <c r="RZM79" s="23"/>
      <c r="RZN79" s="23"/>
      <c r="RZO79" s="23"/>
      <c r="RZP79" s="23"/>
      <c r="RZQ79" s="23"/>
      <c r="RZR79" s="23"/>
      <c r="RZS79" s="23"/>
      <c r="RZT79" s="23"/>
      <c r="RZU79" s="23"/>
      <c r="RZV79" s="23"/>
      <c r="RZW79" s="23"/>
      <c r="RZX79" s="23"/>
      <c r="RZY79" s="23"/>
      <c r="RZZ79" s="23"/>
      <c r="SAA79" s="23"/>
      <c r="SAB79" s="23"/>
      <c r="SAC79" s="23"/>
      <c r="SAD79" s="23"/>
      <c r="SAE79" s="23"/>
      <c r="SAF79" s="23"/>
      <c r="SAG79" s="23"/>
      <c r="SAH79" s="23"/>
      <c r="SAI79" s="23"/>
      <c r="SAJ79" s="23"/>
      <c r="SAK79" s="23"/>
      <c r="SAL79" s="23"/>
      <c r="SAM79" s="23"/>
      <c r="SAN79" s="23"/>
      <c r="SAO79" s="23"/>
      <c r="SAP79" s="23"/>
      <c r="SAQ79" s="23"/>
      <c r="SAR79" s="23"/>
      <c r="SAS79" s="23"/>
      <c r="SAT79" s="23"/>
      <c r="SAU79" s="23"/>
      <c r="SAV79" s="23"/>
      <c r="SAW79" s="23"/>
      <c r="SAX79" s="23"/>
      <c r="SAY79" s="23"/>
      <c r="SAZ79" s="23"/>
      <c r="SBA79" s="23"/>
      <c r="SBB79" s="23"/>
      <c r="SBC79" s="23"/>
      <c r="SBD79" s="23"/>
      <c r="SBE79" s="23"/>
      <c r="SBF79" s="23"/>
      <c r="SBG79" s="23"/>
      <c r="SBH79" s="23"/>
      <c r="SBI79" s="23"/>
      <c r="SBJ79" s="23"/>
      <c r="SBK79" s="23"/>
      <c r="SBL79" s="23"/>
      <c r="SBM79" s="23"/>
      <c r="SBN79" s="23"/>
      <c r="SBO79" s="23"/>
      <c r="SBP79" s="23"/>
      <c r="SBQ79" s="23"/>
      <c r="SBR79" s="23"/>
      <c r="SBS79" s="23"/>
      <c r="SBT79" s="23"/>
      <c r="SBU79" s="23"/>
      <c r="SBV79" s="23"/>
      <c r="SBW79" s="23"/>
      <c r="SBX79" s="23"/>
      <c r="SBY79" s="23"/>
      <c r="SBZ79" s="23"/>
      <c r="SCA79" s="23"/>
      <c r="SCB79" s="23"/>
      <c r="SCC79" s="23"/>
      <c r="SCD79" s="23"/>
      <c r="SCE79" s="23"/>
      <c r="SCF79" s="23"/>
      <c r="SCG79" s="23"/>
      <c r="SCH79" s="23"/>
      <c r="SCI79" s="23"/>
      <c r="SCJ79" s="23"/>
      <c r="SCK79" s="23"/>
      <c r="SCL79" s="23"/>
      <c r="SCM79" s="23"/>
      <c r="SCN79" s="23"/>
      <c r="SCO79" s="23"/>
      <c r="SCP79" s="23"/>
      <c r="SCQ79" s="23"/>
      <c r="SCR79" s="23"/>
      <c r="SCS79" s="23"/>
      <c r="SCT79" s="23"/>
      <c r="SCU79" s="23"/>
      <c r="SCV79" s="23"/>
      <c r="SCW79" s="23"/>
      <c r="SCX79" s="23"/>
      <c r="SCY79" s="23"/>
      <c r="SCZ79" s="23"/>
      <c r="SDA79" s="23"/>
      <c r="SDB79" s="23"/>
      <c r="SDC79" s="23"/>
      <c r="SDD79" s="23"/>
      <c r="SDE79" s="23"/>
      <c r="SDF79" s="23"/>
      <c r="SDG79" s="23"/>
      <c r="SDH79" s="23"/>
      <c r="SDI79" s="23"/>
      <c r="SDJ79" s="23"/>
      <c r="SDK79" s="23"/>
      <c r="SDL79" s="23"/>
      <c r="SDM79" s="23"/>
      <c r="SDN79" s="23"/>
      <c r="SDO79" s="23"/>
      <c r="SDP79" s="23"/>
      <c r="SDQ79" s="23"/>
      <c r="SDR79" s="23"/>
      <c r="SDS79" s="23"/>
      <c r="SDT79" s="23"/>
      <c r="SDU79" s="23"/>
      <c r="SDV79" s="23"/>
      <c r="SDW79" s="23"/>
      <c r="SDX79" s="23"/>
      <c r="SDY79" s="23"/>
      <c r="SDZ79" s="23"/>
      <c r="SEA79" s="23"/>
      <c r="SEB79" s="23"/>
      <c r="SEC79" s="23"/>
      <c r="SED79" s="23"/>
      <c r="SEE79" s="23"/>
      <c r="SEF79" s="23"/>
      <c r="SEG79" s="23"/>
      <c r="SEH79" s="23"/>
      <c r="SEI79" s="23"/>
      <c r="SEJ79" s="23"/>
      <c r="SEK79" s="23"/>
      <c r="SEL79" s="23"/>
      <c r="SEM79" s="23"/>
      <c r="SEN79" s="23"/>
      <c r="SEO79" s="23"/>
      <c r="SEP79" s="23"/>
      <c r="SEQ79" s="23"/>
      <c r="SER79" s="23"/>
      <c r="SES79" s="23"/>
      <c r="SET79" s="23"/>
      <c r="SEU79" s="23"/>
      <c r="SEV79" s="23"/>
      <c r="SEW79" s="23"/>
      <c r="SEX79" s="23"/>
      <c r="SEY79" s="23"/>
      <c r="SEZ79" s="23"/>
      <c r="SFA79" s="23"/>
      <c r="SFB79" s="23"/>
      <c r="SFC79" s="23"/>
      <c r="SFD79" s="23"/>
      <c r="SFE79" s="23"/>
      <c r="SFF79" s="23"/>
      <c r="SFG79" s="23"/>
      <c r="SFH79" s="23"/>
      <c r="SFI79" s="23"/>
      <c r="SFJ79" s="23"/>
      <c r="SFK79" s="23"/>
      <c r="SFL79" s="23"/>
      <c r="SFM79" s="23"/>
      <c r="SFN79" s="23"/>
      <c r="SFO79" s="23"/>
      <c r="SFP79" s="23"/>
      <c r="SFQ79" s="23"/>
      <c r="SFR79" s="23"/>
      <c r="SFS79" s="23"/>
      <c r="SFT79" s="23"/>
      <c r="SFU79" s="23"/>
      <c r="SFV79" s="23"/>
      <c r="SFW79" s="23"/>
      <c r="SFX79" s="23"/>
      <c r="SFY79" s="23"/>
      <c r="SFZ79" s="23"/>
      <c r="SGA79" s="23"/>
      <c r="SGB79" s="23"/>
      <c r="SGC79" s="23"/>
      <c r="SGD79" s="23"/>
      <c r="SGE79" s="23"/>
      <c r="SGF79" s="23"/>
      <c r="SGG79" s="23"/>
      <c r="SGH79" s="23"/>
      <c r="SGI79" s="23"/>
      <c r="SGJ79" s="23"/>
      <c r="SGK79" s="23"/>
      <c r="SGL79" s="23"/>
      <c r="SGM79" s="23"/>
      <c r="SGN79" s="23"/>
      <c r="SGO79" s="23"/>
      <c r="SGP79" s="23"/>
      <c r="SGQ79" s="23"/>
      <c r="SGR79" s="23"/>
      <c r="SGS79" s="23"/>
      <c r="SGT79" s="23"/>
      <c r="SGU79" s="23"/>
      <c r="SGV79" s="23"/>
      <c r="SGW79" s="23"/>
      <c r="SGX79" s="23"/>
      <c r="SGY79" s="23"/>
      <c r="SGZ79" s="23"/>
      <c r="SHA79" s="23"/>
      <c r="SHB79" s="23"/>
      <c r="SHC79" s="23"/>
      <c r="SHD79" s="23"/>
      <c r="SHE79" s="23"/>
      <c r="SHF79" s="23"/>
      <c r="SHG79" s="23"/>
      <c r="SHH79" s="23"/>
      <c r="SHI79" s="23"/>
      <c r="SHJ79" s="23"/>
      <c r="SHK79" s="23"/>
      <c r="SHL79" s="23"/>
      <c r="SHM79" s="23"/>
      <c r="SHN79" s="23"/>
      <c r="SHO79" s="23"/>
      <c r="SHP79" s="23"/>
      <c r="SHQ79" s="23"/>
      <c r="SHR79" s="23"/>
      <c r="SHS79" s="23"/>
      <c r="SHT79" s="23"/>
      <c r="SHU79" s="23"/>
      <c r="SHV79" s="23"/>
      <c r="SHW79" s="23"/>
      <c r="SHX79" s="23"/>
      <c r="SHY79" s="23"/>
      <c r="SHZ79" s="23"/>
      <c r="SIA79" s="23"/>
      <c r="SIB79" s="23"/>
      <c r="SIC79" s="23"/>
      <c r="SID79" s="23"/>
      <c r="SIE79" s="23"/>
      <c r="SIF79" s="23"/>
      <c r="SIG79" s="23"/>
      <c r="SIH79" s="23"/>
      <c r="SII79" s="23"/>
      <c r="SIJ79" s="23"/>
      <c r="SIK79" s="23"/>
      <c r="SIL79" s="23"/>
      <c r="SIM79" s="23"/>
      <c r="SIN79" s="23"/>
      <c r="SIO79" s="23"/>
      <c r="SIP79" s="23"/>
      <c r="SIQ79" s="23"/>
      <c r="SIR79" s="23"/>
      <c r="SIS79" s="23"/>
      <c r="SIT79" s="23"/>
      <c r="SIU79" s="23"/>
      <c r="SIV79" s="23"/>
      <c r="SIW79" s="23"/>
      <c r="SIX79" s="23"/>
      <c r="SIY79" s="23"/>
      <c r="SIZ79" s="23"/>
      <c r="SJA79" s="23"/>
      <c r="SJB79" s="23"/>
      <c r="SJC79" s="23"/>
      <c r="SJD79" s="23"/>
      <c r="SJE79" s="23"/>
      <c r="SJF79" s="23"/>
      <c r="SJG79" s="23"/>
      <c r="SJH79" s="23"/>
      <c r="SJI79" s="23"/>
      <c r="SJJ79" s="23"/>
      <c r="SJK79" s="23"/>
      <c r="SJL79" s="23"/>
      <c r="SJM79" s="23"/>
      <c r="SJN79" s="23"/>
      <c r="SJO79" s="23"/>
      <c r="SJP79" s="23"/>
      <c r="SJQ79" s="23"/>
      <c r="SJR79" s="23"/>
      <c r="SJS79" s="23"/>
      <c r="SJT79" s="23"/>
      <c r="SJU79" s="23"/>
      <c r="SJV79" s="23"/>
      <c r="SJW79" s="23"/>
      <c r="SJX79" s="23"/>
      <c r="SJY79" s="23"/>
      <c r="SJZ79" s="23"/>
      <c r="SKA79" s="23"/>
      <c r="SKB79" s="23"/>
      <c r="SKC79" s="23"/>
      <c r="SKD79" s="23"/>
      <c r="SKE79" s="23"/>
      <c r="SKF79" s="23"/>
      <c r="SKG79" s="23"/>
      <c r="SKH79" s="23"/>
      <c r="SKI79" s="23"/>
      <c r="SKJ79" s="23"/>
      <c r="SKK79" s="23"/>
      <c r="SKL79" s="23"/>
      <c r="SKM79" s="23"/>
      <c r="SKN79" s="23"/>
      <c r="SKO79" s="23"/>
      <c r="SKP79" s="23"/>
      <c r="SKQ79" s="23"/>
      <c r="SKR79" s="23"/>
      <c r="SKS79" s="23"/>
      <c r="SKT79" s="23"/>
      <c r="SKU79" s="23"/>
      <c r="SKV79" s="23"/>
      <c r="SKW79" s="23"/>
      <c r="SKX79" s="23"/>
      <c r="SKY79" s="23"/>
      <c r="SKZ79" s="23"/>
      <c r="SLA79" s="23"/>
      <c r="SLB79" s="23"/>
      <c r="SLC79" s="23"/>
      <c r="SLD79" s="23"/>
      <c r="SLE79" s="23"/>
      <c r="SLF79" s="23"/>
      <c r="SLG79" s="23"/>
      <c r="SLH79" s="23"/>
      <c r="SLI79" s="23"/>
      <c r="SLJ79" s="23"/>
      <c r="SLK79" s="23"/>
      <c r="SLL79" s="23"/>
      <c r="SLM79" s="23"/>
      <c r="SLN79" s="23"/>
      <c r="SLO79" s="23"/>
      <c r="SLP79" s="23"/>
      <c r="SLQ79" s="23"/>
      <c r="SLR79" s="23"/>
      <c r="SLS79" s="23"/>
      <c r="SLT79" s="23"/>
      <c r="SLU79" s="23"/>
      <c r="SLV79" s="23"/>
      <c r="SLW79" s="23"/>
      <c r="SLX79" s="23"/>
      <c r="SLY79" s="23"/>
      <c r="SLZ79" s="23"/>
      <c r="SMA79" s="23"/>
      <c r="SMB79" s="23"/>
      <c r="SMC79" s="23"/>
      <c r="SMD79" s="23"/>
      <c r="SME79" s="23"/>
      <c r="SMF79" s="23"/>
      <c r="SMG79" s="23"/>
      <c r="SMH79" s="23"/>
      <c r="SMI79" s="23"/>
      <c r="SMJ79" s="23"/>
      <c r="SMK79" s="23"/>
      <c r="SML79" s="23"/>
      <c r="SMM79" s="23"/>
      <c r="SMN79" s="23"/>
      <c r="SMO79" s="23"/>
      <c r="SMP79" s="23"/>
      <c r="SMQ79" s="23"/>
      <c r="SMR79" s="23"/>
      <c r="SMS79" s="23"/>
      <c r="SMT79" s="23"/>
      <c r="SMU79" s="23"/>
      <c r="SMV79" s="23"/>
      <c r="SMW79" s="23"/>
      <c r="SMX79" s="23"/>
      <c r="SMY79" s="23"/>
      <c r="SMZ79" s="23"/>
      <c r="SNA79" s="23"/>
      <c r="SNB79" s="23"/>
      <c r="SNC79" s="23"/>
      <c r="SND79" s="23"/>
      <c r="SNE79" s="23"/>
      <c r="SNF79" s="23"/>
      <c r="SNG79" s="23"/>
      <c r="SNH79" s="23"/>
      <c r="SNI79" s="23"/>
      <c r="SNJ79" s="23"/>
      <c r="SNK79" s="23"/>
      <c r="SNL79" s="23"/>
      <c r="SNM79" s="23"/>
      <c r="SNN79" s="23"/>
      <c r="SNO79" s="23"/>
      <c r="SNP79" s="23"/>
      <c r="SNQ79" s="23"/>
      <c r="SNR79" s="23"/>
      <c r="SNS79" s="23"/>
      <c r="SNT79" s="23"/>
      <c r="SNU79" s="23"/>
      <c r="SNV79" s="23"/>
      <c r="SNW79" s="23"/>
      <c r="SNX79" s="23"/>
      <c r="SNY79" s="23"/>
      <c r="SNZ79" s="23"/>
      <c r="SOA79" s="23"/>
      <c r="SOB79" s="23"/>
      <c r="SOC79" s="23"/>
      <c r="SOD79" s="23"/>
      <c r="SOE79" s="23"/>
      <c r="SOF79" s="23"/>
      <c r="SOG79" s="23"/>
      <c r="SOH79" s="23"/>
      <c r="SOI79" s="23"/>
      <c r="SOJ79" s="23"/>
      <c r="SOK79" s="23"/>
      <c r="SOL79" s="23"/>
      <c r="SOM79" s="23"/>
      <c r="SON79" s="23"/>
      <c r="SOO79" s="23"/>
      <c r="SOP79" s="23"/>
      <c r="SOQ79" s="23"/>
      <c r="SOR79" s="23"/>
      <c r="SOS79" s="23"/>
      <c r="SOT79" s="23"/>
      <c r="SOU79" s="23"/>
      <c r="SOV79" s="23"/>
      <c r="SOW79" s="23"/>
      <c r="SOX79" s="23"/>
      <c r="SOY79" s="23"/>
      <c r="SOZ79" s="23"/>
      <c r="SPA79" s="23"/>
      <c r="SPB79" s="23"/>
      <c r="SPC79" s="23"/>
      <c r="SPD79" s="23"/>
      <c r="SPE79" s="23"/>
      <c r="SPF79" s="23"/>
      <c r="SPG79" s="23"/>
      <c r="SPH79" s="23"/>
      <c r="SPI79" s="23"/>
      <c r="SPJ79" s="23"/>
      <c r="SPK79" s="23"/>
      <c r="SPL79" s="23"/>
      <c r="SPM79" s="23"/>
      <c r="SPN79" s="23"/>
      <c r="SPO79" s="23"/>
      <c r="SPP79" s="23"/>
      <c r="SPQ79" s="23"/>
      <c r="SPR79" s="23"/>
      <c r="SPS79" s="23"/>
      <c r="SPT79" s="23"/>
      <c r="SPU79" s="23"/>
      <c r="SPV79" s="23"/>
      <c r="SPW79" s="23"/>
      <c r="SPX79" s="23"/>
      <c r="SPY79" s="23"/>
      <c r="SPZ79" s="23"/>
      <c r="SQA79" s="23"/>
      <c r="SQB79" s="23"/>
      <c r="SQC79" s="23"/>
      <c r="SQD79" s="23"/>
      <c r="SQE79" s="23"/>
      <c r="SQF79" s="23"/>
      <c r="SQG79" s="23"/>
      <c r="SQH79" s="23"/>
      <c r="SQI79" s="23"/>
      <c r="SQJ79" s="23"/>
      <c r="SQK79" s="23"/>
      <c r="SQL79" s="23"/>
      <c r="SQM79" s="23"/>
      <c r="SQN79" s="23"/>
      <c r="SQO79" s="23"/>
      <c r="SQP79" s="23"/>
      <c r="SQQ79" s="23"/>
      <c r="SQR79" s="23"/>
      <c r="SQS79" s="23"/>
      <c r="SQT79" s="23"/>
      <c r="SQU79" s="23"/>
      <c r="SQV79" s="23"/>
      <c r="SQW79" s="23"/>
      <c r="SQX79" s="23"/>
      <c r="SQY79" s="23"/>
      <c r="SQZ79" s="23"/>
      <c r="SRA79" s="23"/>
      <c r="SRB79" s="23"/>
      <c r="SRC79" s="23"/>
      <c r="SRD79" s="23"/>
      <c r="SRE79" s="23"/>
      <c r="SRF79" s="23"/>
      <c r="SRG79" s="23"/>
      <c r="SRH79" s="23"/>
      <c r="SRI79" s="23"/>
      <c r="SRJ79" s="23"/>
      <c r="SRK79" s="23"/>
      <c r="SRL79" s="23"/>
      <c r="SRM79" s="23"/>
      <c r="SRN79" s="23"/>
      <c r="SRO79" s="23"/>
      <c r="SRP79" s="23"/>
      <c r="SRQ79" s="23"/>
      <c r="SRR79" s="23"/>
      <c r="SRS79" s="23"/>
      <c r="SRT79" s="23"/>
      <c r="SRU79" s="23"/>
      <c r="SRV79" s="23"/>
      <c r="SRW79" s="23"/>
      <c r="SRX79" s="23"/>
      <c r="SRY79" s="23"/>
      <c r="SRZ79" s="23"/>
      <c r="SSA79" s="23"/>
      <c r="SSB79" s="23"/>
      <c r="SSC79" s="23"/>
      <c r="SSD79" s="23"/>
      <c r="SSE79" s="23"/>
      <c r="SSF79" s="23"/>
      <c r="SSG79" s="23"/>
      <c r="SSH79" s="23"/>
      <c r="SSI79" s="23"/>
      <c r="SSJ79" s="23"/>
      <c r="SSK79" s="23"/>
      <c r="SSL79" s="23"/>
      <c r="SSM79" s="23"/>
      <c r="SSN79" s="23"/>
      <c r="SSO79" s="23"/>
      <c r="SSP79" s="23"/>
      <c r="SSQ79" s="23"/>
      <c r="SSR79" s="23"/>
      <c r="SSS79" s="23"/>
      <c r="SST79" s="23"/>
      <c r="SSU79" s="23"/>
      <c r="SSV79" s="23"/>
      <c r="SSW79" s="23"/>
      <c r="SSX79" s="23"/>
      <c r="SSY79" s="23"/>
      <c r="SSZ79" s="23"/>
      <c r="STA79" s="23"/>
      <c r="STB79" s="23"/>
      <c r="STC79" s="23"/>
      <c r="STD79" s="23"/>
      <c r="STE79" s="23"/>
      <c r="STF79" s="23"/>
      <c r="STG79" s="23"/>
      <c r="STH79" s="23"/>
      <c r="STI79" s="23"/>
      <c r="STJ79" s="23"/>
      <c r="STK79" s="23"/>
      <c r="STL79" s="23"/>
      <c r="STM79" s="23"/>
      <c r="STN79" s="23"/>
      <c r="STO79" s="23"/>
      <c r="STP79" s="23"/>
      <c r="STQ79" s="23"/>
      <c r="STR79" s="23"/>
      <c r="STS79" s="23"/>
      <c r="STT79" s="23"/>
      <c r="STU79" s="23"/>
      <c r="STV79" s="23"/>
      <c r="STW79" s="23"/>
      <c r="STX79" s="23"/>
      <c r="STY79" s="23"/>
      <c r="STZ79" s="23"/>
      <c r="SUA79" s="23"/>
      <c r="SUB79" s="23"/>
      <c r="SUC79" s="23"/>
      <c r="SUD79" s="23"/>
      <c r="SUE79" s="23"/>
      <c r="SUF79" s="23"/>
      <c r="SUG79" s="23"/>
      <c r="SUH79" s="23"/>
      <c r="SUI79" s="23"/>
      <c r="SUJ79" s="23"/>
      <c r="SUK79" s="23"/>
      <c r="SUL79" s="23"/>
      <c r="SUM79" s="23"/>
      <c r="SUN79" s="23"/>
      <c r="SUO79" s="23"/>
      <c r="SUP79" s="23"/>
      <c r="SUQ79" s="23"/>
      <c r="SUR79" s="23"/>
      <c r="SUS79" s="23"/>
      <c r="SUT79" s="23"/>
      <c r="SUU79" s="23"/>
      <c r="SUV79" s="23"/>
      <c r="SUW79" s="23"/>
      <c r="SUX79" s="23"/>
      <c r="SUY79" s="23"/>
      <c r="SUZ79" s="23"/>
      <c r="SVA79" s="23"/>
      <c r="SVB79" s="23"/>
      <c r="SVC79" s="23"/>
      <c r="SVD79" s="23"/>
      <c r="SVE79" s="23"/>
      <c r="SVF79" s="23"/>
      <c r="SVG79" s="23"/>
      <c r="SVH79" s="23"/>
      <c r="SVI79" s="23"/>
      <c r="SVJ79" s="23"/>
      <c r="SVK79" s="23"/>
      <c r="SVL79" s="23"/>
      <c r="SVM79" s="23"/>
      <c r="SVN79" s="23"/>
      <c r="SVO79" s="23"/>
      <c r="SVP79" s="23"/>
      <c r="SVQ79" s="23"/>
      <c r="SVR79" s="23"/>
      <c r="SVS79" s="23"/>
      <c r="SVT79" s="23"/>
      <c r="SVU79" s="23"/>
      <c r="SVV79" s="23"/>
      <c r="SVW79" s="23"/>
      <c r="SVX79" s="23"/>
      <c r="SVY79" s="23"/>
      <c r="SVZ79" s="23"/>
      <c r="SWA79" s="23"/>
      <c r="SWB79" s="23"/>
      <c r="SWC79" s="23"/>
      <c r="SWD79" s="23"/>
      <c r="SWE79" s="23"/>
      <c r="SWF79" s="23"/>
      <c r="SWG79" s="23"/>
      <c r="SWH79" s="23"/>
      <c r="SWI79" s="23"/>
      <c r="SWJ79" s="23"/>
      <c r="SWK79" s="23"/>
      <c r="SWL79" s="23"/>
      <c r="SWM79" s="23"/>
      <c r="SWN79" s="23"/>
      <c r="SWO79" s="23"/>
      <c r="SWP79" s="23"/>
      <c r="SWQ79" s="23"/>
      <c r="SWR79" s="23"/>
      <c r="SWS79" s="23"/>
      <c r="SWT79" s="23"/>
      <c r="SWU79" s="23"/>
      <c r="SWV79" s="23"/>
      <c r="SWW79" s="23"/>
      <c r="SWX79" s="23"/>
      <c r="SWY79" s="23"/>
      <c r="SWZ79" s="23"/>
      <c r="SXA79" s="23"/>
      <c r="SXB79" s="23"/>
      <c r="SXC79" s="23"/>
      <c r="SXD79" s="23"/>
      <c r="SXE79" s="23"/>
      <c r="SXF79" s="23"/>
      <c r="SXG79" s="23"/>
      <c r="SXH79" s="23"/>
      <c r="SXI79" s="23"/>
      <c r="SXJ79" s="23"/>
      <c r="SXK79" s="23"/>
      <c r="SXL79" s="23"/>
      <c r="SXM79" s="23"/>
      <c r="SXN79" s="23"/>
      <c r="SXO79" s="23"/>
      <c r="SXP79" s="23"/>
      <c r="SXQ79" s="23"/>
      <c r="SXR79" s="23"/>
      <c r="SXS79" s="23"/>
      <c r="SXT79" s="23"/>
      <c r="SXU79" s="23"/>
      <c r="SXV79" s="23"/>
      <c r="SXW79" s="23"/>
      <c r="SXX79" s="23"/>
      <c r="SXY79" s="23"/>
      <c r="SXZ79" s="23"/>
      <c r="SYA79" s="23"/>
      <c r="SYB79" s="23"/>
      <c r="SYC79" s="23"/>
      <c r="SYD79" s="23"/>
      <c r="SYE79" s="23"/>
      <c r="SYF79" s="23"/>
      <c r="SYG79" s="23"/>
      <c r="SYH79" s="23"/>
      <c r="SYI79" s="23"/>
      <c r="SYJ79" s="23"/>
      <c r="SYK79" s="23"/>
      <c r="SYL79" s="23"/>
      <c r="SYM79" s="23"/>
      <c r="SYN79" s="23"/>
      <c r="SYO79" s="23"/>
      <c r="SYP79" s="23"/>
      <c r="SYQ79" s="23"/>
      <c r="SYR79" s="23"/>
      <c r="SYS79" s="23"/>
      <c r="SYT79" s="23"/>
      <c r="SYU79" s="23"/>
      <c r="SYV79" s="23"/>
      <c r="SYW79" s="23"/>
      <c r="SYX79" s="23"/>
      <c r="SYY79" s="23"/>
      <c r="SYZ79" s="23"/>
      <c r="SZA79" s="23"/>
      <c r="SZB79" s="23"/>
      <c r="SZC79" s="23"/>
      <c r="SZD79" s="23"/>
      <c r="SZE79" s="23"/>
      <c r="SZF79" s="23"/>
      <c r="SZG79" s="23"/>
      <c r="SZH79" s="23"/>
      <c r="SZI79" s="23"/>
      <c r="SZJ79" s="23"/>
      <c r="SZK79" s="23"/>
      <c r="SZL79" s="23"/>
      <c r="SZM79" s="23"/>
      <c r="SZN79" s="23"/>
      <c r="SZO79" s="23"/>
      <c r="SZP79" s="23"/>
      <c r="SZQ79" s="23"/>
      <c r="SZR79" s="23"/>
      <c r="SZS79" s="23"/>
      <c r="SZT79" s="23"/>
      <c r="SZU79" s="23"/>
      <c r="SZV79" s="23"/>
      <c r="SZW79" s="23"/>
      <c r="SZX79" s="23"/>
      <c r="SZY79" s="23"/>
      <c r="SZZ79" s="23"/>
      <c r="TAA79" s="23"/>
      <c r="TAB79" s="23"/>
      <c r="TAC79" s="23"/>
      <c r="TAD79" s="23"/>
      <c r="TAE79" s="23"/>
      <c r="TAF79" s="23"/>
      <c r="TAG79" s="23"/>
      <c r="TAH79" s="23"/>
      <c r="TAI79" s="23"/>
      <c r="TAJ79" s="23"/>
      <c r="TAK79" s="23"/>
      <c r="TAL79" s="23"/>
      <c r="TAM79" s="23"/>
      <c r="TAN79" s="23"/>
      <c r="TAO79" s="23"/>
      <c r="TAP79" s="23"/>
      <c r="TAQ79" s="23"/>
      <c r="TAR79" s="23"/>
      <c r="TAS79" s="23"/>
      <c r="TAT79" s="23"/>
      <c r="TAU79" s="23"/>
      <c r="TAV79" s="23"/>
      <c r="TAW79" s="23"/>
      <c r="TAX79" s="23"/>
      <c r="TAY79" s="23"/>
      <c r="TAZ79" s="23"/>
      <c r="TBA79" s="23"/>
      <c r="TBB79" s="23"/>
      <c r="TBC79" s="23"/>
      <c r="TBD79" s="23"/>
      <c r="TBE79" s="23"/>
      <c r="TBF79" s="23"/>
      <c r="TBG79" s="23"/>
      <c r="TBH79" s="23"/>
      <c r="TBI79" s="23"/>
      <c r="TBJ79" s="23"/>
      <c r="TBK79" s="23"/>
      <c r="TBL79" s="23"/>
      <c r="TBM79" s="23"/>
      <c r="TBN79" s="23"/>
      <c r="TBO79" s="23"/>
      <c r="TBP79" s="23"/>
      <c r="TBQ79" s="23"/>
      <c r="TBR79" s="23"/>
      <c r="TBS79" s="23"/>
      <c r="TBT79" s="23"/>
      <c r="TBU79" s="23"/>
      <c r="TBV79" s="23"/>
      <c r="TBW79" s="23"/>
      <c r="TBX79" s="23"/>
      <c r="TBY79" s="23"/>
      <c r="TBZ79" s="23"/>
      <c r="TCA79" s="23"/>
      <c r="TCB79" s="23"/>
      <c r="TCC79" s="23"/>
      <c r="TCD79" s="23"/>
      <c r="TCE79" s="23"/>
      <c r="TCF79" s="23"/>
      <c r="TCG79" s="23"/>
      <c r="TCH79" s="23"/>
      <c r="TCI79" s="23"/>
      <c r="TCJ79" s="23"/>
      <c r="TCK79" s="23"/>
      <c r="TCL79" s="23"/>
      <c r="TCM79" s="23"/>
      <c r="TCN79" s="23"/>
      <c r="TCO79" s="23"/>
      <c r="TCP79" s="23"/>
      <c r="TCQ79" s="23"/>
      <c r="TCR79" s="23"/>
      <c r="TCS79" s="23"/>
      <c r="TCT79" s="23"/>
      <c r="TCU79" s="23"/>
      <c r="TCV79" s="23"/>
      <c r="TCW79" s="23"/>
      <c r="TCX79" s="23"/>
      <c r="TCY79" s="23"/>
      <c r="TCZ79" s="23"/>
      <c r="TDA79" s="23"/>
      <c r="TDB79" s="23"/>
      <c r="TDC79" s="23"/>
      <c r="TDD79" s="23"/>
      <c r="TDE79" s="23"/>
      <c r="TDF79" s="23"/>
      <c r="TDG79" s="23"/>
      <c r="TDH79" s="23"/>
      <c r="TDI79" s="23"/>
      <c r="TDJ79" s="23"/>
      <c r="TDK79" s="23"/>
      <c r="TDL79" s="23"/>
      <c r="TDM79" s="23"/>
      <c r="TDN79" s="23"/>
      <c r="TDO79" s="23"/>
      <c r="TDP79" s="23"/>
      <c r="TDQ79" s="23"/>
      <c r="TDR79" s="23"/>
      <c r="TDS79" s="23"/>
      <c r="TDT79" s="23"/>
      <c r="TDU79" s="23"/>
      <c r="TDV79" s="23"/>
      <c r="TDW79" s="23"/>
      <c r="TDX79" s="23"/>
      <c r="TDY79" s="23"/>
      <c r="TDZ79" s="23"/>
      <c r="TEA79" s="23"/>
      <c r="TEB79" s="23"/>
      <c r="TEC79" s="23"/>
      <c r="TED79" s="23"/>
      <c r="TEE79" s="23"/>
      <c r="TEF79" s="23"/>
      <c r="TEG79" s="23"/>
      <c r="TEH79" s="23"/>
      <c r="TEI79" s="23"/>
      <c r="TEJ79" s="23"/>
      <c r="TEK79" s="23"/>
      <c r="TEL79" s="23"/>
      <c r="TEM79" s="23"/>
      <c r="TEN79" s="23"/>
      <c r="TEO79" s="23"/>
      <c r="TEP79" s="23"/>
      <c r="TEQ79" s="23"/>
      <c r="TER79" s="23"/>
      <c r="TES79" s="23"/>
      <c r="TET79" s="23"/>
      <c r="TEU79" s="23"/>
      <c r="TEV79" s="23"/>
      <c r="TEW79" s="23"/>
      <c r="TEX79" s="23"/>
      <c r="TEY79" s="23"/>
      <c r="TEZ79" s="23"/>
      <c r="TFA79" s="23"/>
      <c r="TFB79" s="23"/>
      <c r="TFC79" s="23"/>
      <c r="TFD79" s="23"/>
      <c r="TFE79" s="23"/>
      <c r="TFF79" s="23"/>
      <c r="TFG79" s="23"/>
      <c r="TFH79" s="23"/>
      <c r="TFI79" s="23"/>
      <c r="TFJ79" s="23"/>
      <c r="TFK79" s="23"/>
      <c r="TFL79" s="23"/>
      <c r="TFM79" s="23"/>
      <c r="TFN79" s="23"/>
      <c r="TFO79" s="23"/>
      <c r="TFP79" s="23"/>
      <c r="TFQ79" s="23"/>
      <c r="TFR79" s="23"/>
      <c r="TFS79" s="23"/>
      <c r="TFT79" s="23"/>
      <c r="TFU79" s="23"/>
      <c r="TFV79" s="23"/>
      <c r="TFW79" s="23"/>
      <c r="TFX79" s="23"/>
      <c r="TFY79" s="23"/>
      <c r="TFZ79" s="23"/>
      <c r="TGA79" s="23"/>
      <c r="TGB79" s="23"/>
      <c r="TGC79" s="23"/>
      <c r="TGD79" s="23"/>
      <c r="TGE79" s="23"/>
      <c r="TGF79" s="23"/>
      <c r="TGG79" s="23"/>
      <c r="TGH79" s="23"/>
      <c r="TGI79" s="23"/>
      <c r="TGJ79" s="23"/>
      <c r="TGK79" s="23"/>
      <c r="TGL79" s="23"/>
      <c r="TGM79" s="23"/>
      <c r="TGN79" s="23"/>
      <c r="TGO79" s="23"/>
      <c r="TGP79" s="23"/>
      <c r="TGQ79" s="23"/>
      <c r="TGR79" s="23"/>
      <c r="TGS79" s="23"/>
      <c r="TGT79" s="23"/>
      <c r="TGU79" s="23"/>
      <c r="TGV79" s="23"/>
      <c r="TGW79" s="23"/>
      <c r="TGX79" s="23"/>
      <c r="TGY79" s="23"/>
      <c r="TGZ79" s="23"/>
      <c r="THA79" s="23"/>
      <c r="THB79" s="23"/>
      <c r="THC79" s="23"/>
      <c r="THD79" s="23"/>
      <c r="THE79" s="23"/>
      <c r="THF79" s="23"/>
      <c r="THG79" s="23"/>
      <c r="THH79" s="23"/>
      <c r="THI79" s="23"/>
      <c r="THJ79" s="23"/>
      <c r="THK79" s="23"/>
      <c r="THL79" s="23"/>
      <c r="THM79" s="23"/>
      <c r="THN79" s="23"/>
      <c r="THO79" s="23"/>
      <c r="THP79" s="23"/>
      <c r="THQ79" s="23"/>
      <c r="THR79" s="23"/>
      <c r="THS79" s="23"/>
      <c r="THT79" s="23"/>
      <c r="THU79" s="23"/>
      <c r="THV79" s="23"/>
      <c r="THW79" s="23"/>
      <c r="THX79" s="23"/>
      <c r="THY79" s="23"/>
      <c r="THZ79" s="23"/>
      <c r="TIA79" s="23"/>
      <c r="TIB79" s="23"/>
      <c r="TIC79" s="23"/>
      <c r="TID79" s="23"/>
      <c r="TIE79" s="23"/>
      <c r="TIF79" s="23"/>
      <c r="TIG79" s="23"/>
      <c r="TIH79" s="23"/>
      <c r="TII79" s="23"/>
      <c r="TIJ79" s="23"/>
      <c r="TIK79" s="23"/>
      <c r="TIL79" s="23"/>
      <c r="TIM79" s="23"/>
      <c r="TIN79" s="23"/>
      <c r="TIO79" s="23"/>
      <c r="TIP79" s="23"/>
      <c r="TIQ79" s="23"/>
      <c r="TIR79" s="23"/>
      <c r="TIS79" s="23"/>
      <c r="TIT79" s="23"/>
      <c r="TIU79" s="23"/>
      <c r="TIV79" s="23"/>
      <c r="TIW79" s="23"/>
      <c r="TIX79" s="23"/>
      <c r="TIY79" s="23"/>
      <c r="TIZ79" s="23"/>
      <c r="TJA79" s="23"/>
      <c r="TJB79" s="23"/>
      <c r="TJC79" s="23"/>
      <c r="TJD79" s="23"/>
      <c r="TJE79" s="23"/>
      <c r="TJF79" s="23"/>
      <c r="TJG79" s="23"/>
      <c r="TJH79" s="23"/>
      <c r="TJI79" s="23"/>
      <c r="TJJ79" s="23"/>
      <c r="TJK79" s="23"/>
      <c r="TJL79" s="23"/>
      <c r="TJM79" s="23"/>
      <c r="TJN79" s="23"/>
      <c r="TJO79" s="23"/>
      <c r="TJP79" s="23"/>
      <c r="TJQ79" s="23"/>
      <c r="TJR79" s="23"/>
      <c r="TJS79" s="23"/>
      <c r="TJT79" s="23"/>
      <c r="TJU79" s="23"/>
      <c r="TJV79" s="23"/>
      <c r="TJW79" s="23"/>
      <c r="TJX79" s="23"/>
      <c r="TJY79" s="23"/>
      <c r="TJZ79" s="23"/>
      <c r="TKA79" s="23"/>
      <c r="TKB79" s="23"/>
      <c r="TKC79" s="23"/>
      <c r="TKD79" s="23"/>
      <c r="TKE79" s="23"/>
      <c r="TKF79" s="23"/>
      <c r="TKG79" s="23"/>
      <c r="TKH79" s="23"/>
      <c r="TKI79" s="23"/>
      <c r="TKJ79" s="23"/>
      <c r="TKK79" s="23"/>
      <c r="TKL79" s="23"/>
      <c r="TKM79" s="23"/>
      <c r="TKN79" s="23"/>
      <c r="TKO79" s="23"/>
      <c r="TKP79" s="23"/>
      <c r="TKQ79" s="23"/>
      <c r="TKR79" s="23"/>
      <c r="TKS79" s="23"/>
      <c r="TKT79" s="23"/>
      <c r="TKU79" s="23"/>
      <c r="TKV79" s="23"/>
      <c r="TKW79" s="23"/>
      <c r="TKX79" s="23"/>
      <c r="TKY79" s="23"/>
      <c r="TKZ79" s="23"/>
      <c r="TLA79" s="23"/>
      <c r="TLB79" s="23"/>
      <c r="TLC79" s="23"/>
      <c r="TLD79" s="23"/>
      <c r="TLE79" s="23"/>
      <c r="TLF79" s="23"/>
      <c r="TLG79" s="23"/>
      <c r="TLH79" s="23"/>
      <c r="TLI79" s="23"/>
      <c r="TLJ79" s="23"/>
      <c r="TLK79" s="23"/>
      <c r="TLL79" s="23"/>
      <c r="TLM79" s="23"/>
      <c r="TLN79" s="23"/>
      <c r="TLO79" s="23"/>
      <c r="TLP79" s="23"/>
      <c r="TLQ79" s="23"/>
      <c r="TLR79" s="23"/>
      <c r="TLS79" s="23"/>
      <c r="TLT79" s="23"/>
      <c r="TLU79" s="23"/>
      <c r="TLV79" s="23"/>
      <c r="TLW79" s="23"/>
      <c r="TLX79" s="23"/>
      <c r="TLY79" s="23"/>
      <c r="TLZ79" s="23"/>
      <c r="TMA79" s="23"/>
      <c r="TMB79" s="23"/>
      <c r="TMC79" s="23"/>
      <c r="TMD79" s="23"/>
      <c r="TME79" s="23"/>
      <c r="TMF79" s="23"/>
      <c r="TMG79" s="23"/>
      <c r="TMH79" s="23"/>
      <c r="TMI79" s="23"/>
      <c r="TMJ79" s="23"/>
      <c r="TMK79" s="23"/>
      <c r="TML79" s="23"/>
      <c r="TMM79" s="23"/>
      <c r="TMN79" s="23"/>
      <c r="TMO79" s="23"/>
      <c r="TMP79" s="23"/>
      <c r="TMQ79" s="23"/>
      <c r="TMR79" s="23"/>
      <c r="TMS79" s="23"/>
      <c r="TMT79" s="23"/>
      <c r="TMU79" s="23"/>
      <c r="TMV79" s="23"/>
      <c r="TMW79" s="23"/>
      <c r="TMX79" s="23"/>
      <c r="TMY79" s="23"/>
      <c r="TMZ79" s="23"/>
      <c r="TNA79" s="23"/>
      <c r="TNB79" s="23"/>
      <c r="TNC79" s="23"/>
      <c r="TND79" s="23"/>
      <c r="TNE79" s="23"/>
      <c r="TNF79" s="23"/>
      <c r="TNG79" s="23"/>
      <c r="TNH79" s="23"/>
      <c r="TNI79" s="23"/>
      <c r="TNJ79" s="23"/>
      <c r="TNK79" s="23"/>
      <c r="TNL79" s="23"/>
      <c r="TNM79" s="23"/>
      <c r="TNN79" s="23"/>
      <c r="TNO79" s="23"/>
      <c r="TNP79" s="23"/>
      <c r="TNQ79" s="23"/>
      <c r="TNR79" s="23"/>
      <c r="TNS79" s="23"/>
      <c r="TNT79" s="23"/>
      <c r="TNU79" s="23"/>
      <c r="TNV79" s="23"/>
      <c r="TNW79" s="23"/>
      <c r="TNX79" s="23"/>
      <c r="TNY79" s="23"/>
      <c r="TNZ79" s="23"/>
      <c r="TOA79" s="23"/>
      <c r="TOB79" s="23"/>
      <c r="TOC79" s="23"/>
      <c r="TOD79" s="23"/>
      <c r="TOE79" s="23"/>
      <c r="TOF79" s="23"/>
      <c r="TOG79" s="23"/>
      <c r="TOH79" s="23"/>
      <c r="TOI79" s="23"/>
      <c r="TOJ79" s="23"/>
      <c r="TOK79" s="23"/>
      <c r="TOL79" s="23"/>
      <c r="TOM79" s="23"/>
      <c r="TON79" s="23"/>
      <c r="TOO79" s="23"/>
      <c r="TOP79" s="23"/>
      <c r="TOQ79" s="23"/>
      <c r="TOR79" s="23"/>
      <c r="TOS79" s="23"/>
      <c r="TOT79" s="23"/>
      <c r="TOU79" s="23"/>
      <c r="TOV79" s="23"/>
      <c r="TOW79" s="23"/>
      <c r="TOX79" s="23"/>
      <c r="TOY79" s="23"/>
      <c r="TOZ79" s="23"/>
      <c r="TPA79" s="23"/>
      <c r="TPB79" s="23"/>
      <c r="TPC79" s="23"/>
      <c r="TPD79" s="23"/>
      <c r="TPE79" s="23"/>
      <c r="TPF79" s="23"/>
      <c r="TPG79" s="23"/>
      <c r="TPH79" s="23"/>
      <c r="TPI79" s="23"/>
      <c r="TPJ79" s="23"/>
      <c r="TPK79" s="23"/>
      <c r="TPL79" s="23"/>
      <c r="TPM79" s="23"/>
      <c r="TPN79" s="23"/>
      <c r="TPO79" s="23"/>
      <c r="TPP79" s="23"/>
      <c r="TPQ79" s="23"/>
      <c r="TPR79" s="23"/>
      <c r="TPS79" s="23"/>
      <c r="TPT79" s="23"/>
      <c r="TPU79" s="23"/>
      <c r="TPV79" s="23"/>
      <c r="TPW79" s="23"/>
      <c r="TPX79" s="23"/>
      <c r="TPY79" s="23"/>
      <c r="TPZ79" s="23"/>
      <c r="TQA79" s="23"/>
      <c r="TQB79" s="23"/>
      <c r="TQC79" s="23"/>
      <c r="TQD79" s="23"/>
      <c r="TQE79" s="23"/>
      <c r="TQF79" s="23"/>
      <c r="TQG79" s="23"/>
      <c r="TQH79" s="23"/>
      <c r="TQI79" s="23"/>
      <c r="TQJ79" s="23"/>
      <c r="TQK79" s="23"/>
      <c r="TQL79" s="23"/>
      <c r="TQM79" s="23"/>
      <c r="TQN79" s="23"/>
      <c r="TQO79" s="23"/>
      <c r="TQP79" s="23"/>
      <c r="TQQ79" s="23"/>
      <c r="TQR79" s="23"/>
      <c r="TQS79" s="23"/>
      <c r="TQT79" s="23"/>
      <c r="TQU79" s="23"/>
      <c r="TQV79" s="23"/>
      <c r="TQW79" s="23"/>
      <c r="TQX79" s="23"/>
      <c r="TQY79" s="23"/>
      <c r="TQZ79" s="23"/>
      <c r="TRA79" s="23"/>
      <c r="TRB79" s="23"/>
      <c r="TRC79" s="23"/>
      <c r="TRD79" s="23"/>
      <c r="TRE79" s="23"/>
      <c r="TRF79" s="23"/>
      <c r="TRG79" s="23"/>
      <c r="TRH79" s="23"/>
      <c r="TRI79" s="23"/>
      <c r="TRJ79" s="23"/>
      <c r="TRK79" s="23"/>
      <c r="TRL79" s="23"/>
      <c r="TRM79" s="23"/>
      <c r="TRN79" s="23"/>
      <c r="TRO79" s="23"/>
      <c r="TRP79" s="23"/>
      <c r="TRQ79" s="23"/>
      <c r="TRR79" s="23"/>
      <c r="TRS79" s="23"/>
      <c r="TRT79" s="23"/>
      <c r="TRU79" s="23"/>
      <c r="TRV79" s="23"/>
      <c r="TRW79" s="23"/>
      <c r="TRX79" s="23"/>
      <c r="TRY79" s="23"/>
      <c r="TRZ79" s="23"/>
      <c r="TSA79" s="23"/>
      <c r="TSB79" s="23"/>
      <c r="TSC79" s="23"/>
      <c r="TSD79" s="23"/>
      <c r="TSE79" s="23"/>
      <c r="TSF79" s="23"/>
      <c r="TSG79" s="23"/>
      <c r="TSH79" s="23"/>
      <c r="TSI79" s="23"/>
      <c r="TSJ79" s="23"/>
      <c r="TSK79" s="23"/>
      <c r="TSL79" s="23"/>
      <c r="TSM79" s="23"/>
      <c r="TSN79" s="23"/>
      <c r="TSO79" s="23"/>
      <c r="TSP79" s="23"/>
      <c r="TSQ79" s="23"/>
      <c r="TSR79" s="23"/>
      <c r="TSS79" s="23"/>
      <c r="TST79" s="23"/>
      <c r="TSU79" s="23"/>
      <c r="TSV79" s="23"/>
      <c r="TSW79" s="23"/>
      <c r="TSX79" s="23"/>
      <c r="TSY79" s="23"/>
      <c r="TSZ79" s="23"/>
      <c r="TTA79" s="23"/>
      <c r="TTB79" s="23"/>
      <c r="TTC79" s="23"/>
      <c r="TTD79" s="23"/>
      <c r="TTE79" s="23"/>
      <c r="TTF79" s="23"/>
      <c r="TTG79" s="23"/>
      <c r="TTH79" s="23"/>
      <c r="TTI79" s="23"/>
      <c r="TTJ79" s="23"/>
      <c r="TTK79" s="23"/>
      <c r="TTL79" s="23"/>
      <c r="TTM79" s="23"/>
      <c r="TTN79" s="23"/>
      <c r="TTO79" s="23"/>
      <c r="TTP79" s="23"/>
      <c r="TTQ79" s="23"/>
      <c r="TTR79" s="23"/>
      <c r="TTS79" s="23"/>
      <c r="TTT79" s="23"/>
      <c r="TTU79" s="23"/>
      <c r="TTV79" s="23"/>
      <c r="TTW79" s="23"/>
      <c r="TTX79" s="23"/>
      <c r="TTY79" s="23"/>
      <c r="TTZ79" s="23"/>
      <c r="TUA79" s="23"/>
      <c r="TUB79" s="23"/>
      <c r="TUC79" s="23"/>
      <c r="TUD79" s="23"/>
      <c r="TUE79" s="23"/>
      <c r="TUF79" s="23"/>
      <c r="TUG79" s="23"/>
      <c r="TUH79" s="23"/>
      <c r="TUI79" s="23"/>
      <c r="TUJ79" s="23"/>
      <c r="TUK79" s="23"/>
      <c r="TUL79" s="23"/>
      <c r="TUM79" s="23"/>
      <c r="TUN79" s="23"/>
      <c r="TUO79" s="23"/>
      <c r="TUP79" s="23"/>
      <c r="TUQ79" s="23"/>
      <c r="TUR79" s="23"/>
      <c r="TUS79" s="23"/>
      <c r="TUT79" s="23"/>
      <c r="TUU79" s="23"/>
      <c r="TUV79" s="23"/>
      <c r="TUW79" s="23"/>
      <c r="TUX79" s="23"/>
      <c r="TUY79" s="23"/>
      <c r="TUZ79" s="23"/>
      <c r="TVA79" s="23"/>
      <c r="TVB79" s="23"/>
      <c r="TVC79" s="23"/>
      <c r="TVD79" s="23"/>
      <c r="TVE79" s="23"/>
      <c r="TVF79" s="23"/>
      <c r="TVG79" s="23"/>
      <c r="TVH79" s="23"/>
      <c r="TVI79" s="23"/>
      <c r="TVJ79" s="23"/>
      <c r="TVK79" s="23"/>
      <c r="TVL79" s="23"/>
      <c r="TVM79" s="23"/>
      <c r="TVN79" s="23"/>
      <c r="TVO79" s="23"/>
      <c r="TVP79" s="23"/>
      <c r="TVQ79" s="23"/>
      <c r="TVR79" s="23"/>
      <c r="TVS79" s="23"/>
      <c r="TVT79" s="23"/>
      <c r="TVU79" s="23"/>
      <c r="TVV79" s="23"/>
      <c r="TVW79" s="23"/>
      <c r="TVX79" s="23"/>
      <c r="TVY79" s="23"/>
      <c r="TVZ79" s="23"/>
      <c r="TWA79" s="23"/>
      <c r="TWB79" s="23"/>
      <c r="TWC79" s="23"/>
      <c r="TWD79" s="23"/>
      <c r="TWE79" s="23"/>
      <c r="TWF79" s="23"/>
      <c r="TWG79" s="23"/>
      <c r="TWH79" s="23"/>
      <c r="TWI79" s="23"/>
      <c r="TWJ79" s="23"/>
      <c r="TWK79" s="23"/>
      <c r="TWL79" s="23"/>
      <c r="TWM79" s="23"/>
      <c r="TWN79" s="23"/>
      <c r="TWO79" s="23"/>
      <c r="TWP79" s="23"/>
      <c r="TWQ79" s="23"/>
      <c r="TWR79" s="23"/>
      <c r="TWS79" s="23"/>
      <c r="TWT79" s="23"/>
      <c r="TWU79" s="23"/>
      <c r="TWV79" s="23"/>
      <c r="TWW79" s="23"/>
      <c r="TWX79" s="23"/>
      <c r="TWY79" s="23"/>
      <c r="TWZ79" s="23"/>
      <c r="TXA79" s="23"/>
      <c r="TXB79" s="23"/>
      <c r="TXC79" s="23"/>
      <c r="TXD79" s="23"/>
      <c r="TXE79" s="23"/>
      <c r="TXF79" s="23"/>
      <c r="TXG79" s="23"/>
      <c r="TXH79" s="23"/>
      <c r="TXI79" s="23"/>
      <c r="TXJ79" s="23"/>
      <c r="TXK79" s="23"/>
      <c r="TXL79" s="23"/>
      <c r="TXM79" s="23"/>
      <c r="TXN79" s="23"/>
      <c r="TXO79" s="23"/>
      <c r="TXP79" s="23"/>
      <c r="TXQ79" s="23"/>
      <c r="TXR79" s="23"/>
      <c r="TXS79" s="23"/>
      <c r="TXT79" s="23"/>
      <c r="TXU79" s="23"/>
      <c r="TXV79" s="23"/>
      <c r="TXW79" s="23"/>
      <c r="TXX79" s="23"/>
      <c r="TXY79" s="23"/>
      <c r="TXZ79" s="23"/>
      <c r="TYA79" s="23"/>
      <c r="TYB79" s="23"/>
      <c r="TYC79" s="23"/>
      <c r="TYD79" s="23"/>
      <c r="TYE79" s="23"/>
      <c r="TYF79" s="23"/>
      <c r="TYG79" s="23"/>
      <c r="TYH79" s="23"/>
      <c r="TYI79" s="23"/>
      <c r="TYJ79" s="23"/>
      <c r="TYK79" s="23"/>
      <c r="TYL79" s="23"/>
      <c r="TYM79" s="23"/>
      <c r="TYN79" s="23"/>
      <c r="TYO79" s="23"/>
      <c r="TYP79" s="23"/>
      <c r="TYQ79" s="23"/>
      <c r="TYR79" s="23"/>
      <c r="TYS79" s="23"/>
      <c r="TYT79" s="23"/>
      <c r="TYU79" s="23"/>
      <c r="TYV79" s="23"/>
      <c r="TYW79" s="23"/>
      <c r="TYX79" s="23"/>
      <c r="TYY79" s="23"/>
      <c r="TYZ79" s="23"/>
      <c r="TZA79" s="23"/>
      <c r="TZB79" s="23"/>
      <c r="TZC79" s="23"/>
      <c r="TZD79" s="23"/>
      <c r="TZE79" s="23"/>
      <c r="TZF79" s="23"/>
      <c r="TZG79" s="23"/>
      <c r="TZH79" s="23"/>
      <c r="TZI79" s="23"/>
      <c r="TZJ79" s="23"/>
      <c r="TZK79" s="23"/>
      <c r="TZL79" s="23"/>
      <c r="TZM79" s="23"/>
      <c r="TZN79" s="23"/>
      <c r="TZO79" s="23"/>
      <c r="TZP79" s="23"/>
      <c r="TZQ79" s="23"/>
      <c r="TZR79" s="23"/>
      <c r="TZS79" s="23"/>
      <c r="TZT79" s="23"/>
      <c r="TZU79" s="23"/>
      <c r="TZV79" s="23"/>
      <c r="TZW79" s="23"/>
      <c r="TZX79" s="23"/>
      <c r="TZY79" s="23"/>
      <c r="TZZ79" s="23"/>
      <c r="UAA79" s="23"/>
      <c r="UAB79" s="23"/>
      <c r="UAC79" s="23"/>
      <c r="UAD79" s="23"/>
      <c r="UAE79" s="23"/>
      <c r="UAF79" s="23"/>
      <c r="UAG79" s="23"/>
      <c r="UAH79" s="23"/>
      <c r="UAI79" s="23"/>
      <c r="UAJ79" s="23"/>
      <c r="UAK79" s="23"/>
      <c r="UAL79" s="23"/>
      <c r="UAM79" s="23"/>
      <c r="UAN79" s="23"/>
      <c r="UAO79" s="23"/>
      <c r="UAP79" s="23"/>
      <c r="UAQ79" s="23"/>
      <c r="UAR79" s="23"/>
      <c r="UAS79" s="23"/>
      <c r="UAT79" s="23"/>
      <c r="UAU79" s="23"/>
      <c r="UAV79" s="23"/>
      <c r="UAW79" s="23"/>
      <c r="UAX79" s="23"/>
      <c r="UAY79" s="23"/>
      <c r="UAZ79" s="23"/>
      <c r="UBA79" s="23"/>
      <c r="UBB79" s="23"/>
      <c r="UBC79" s="23"/>
      <c r="UBD79" s="23"/>
      <c r="UBE79" s="23"/>
      <c r="UBF79" s="23"/>
      <c r="UBG79" s="23"/>
      <c r="UBH79" s="23"/>
      <c r="UBI79" s="23"/>
      <c r="UBJ79" s="23"/>
      <c r="UBK79" s="23"/>
      <c r="UBL79" s="23"/>
      <c r="UBM79" s="23"/>
      <c r="UBN79" s="23"/>
      <c r="UBO79" s="23"/>
      <c r="UBP79" s="23"/>
      <c r="UBQ79" s="23"/>
      <c r="UBR79" s="23"/>
      <c r="UBS79" s="23"/>
      <c r="UBT79" s="23"/>
      <c r="UBU79" s="23"/>
      <c r="UBV79" s="23"/>
      <c r="UBW79" s="23"/>
      <c r="UBX79" s="23"/>
      <c r="UBY79" s="23"/>
      <c r="UBZ79" s="23"/>
      <c r="UCA79" s="23"/>
      <c r="UCB79" s="23"/>
      <c r="UCC79" s="23"/>
      <c r="UCD79" s="23"/>
      <c r="UCE79" s="23"/>
      <c r="UCF79" s="23"/>
      <c r="UCG79" s="23"/>
      <c r="UCH79" s="23"/>
      <c r="UCI79" s="23"/>
      <c r="UCJ79" s="23"/>
      <c r="UCK79" s="23"/>
      <c r="UCL79" s="23"/>
      <c r="UCM79" s="23"/>
      <c r="UCN79" s="23"/>
      <c r="UCO79" s="23"/>
      <c r="UCP79" s="23"/>
      <c r="UCQ79" s="23"/>
      <c r="UCR79" s="23"/>
      <c r="UCS79" s="23"/>
      <c r="UCT79" s="23"/>
      <c r="UCU79" s="23"/>
      <c r="UCV79" s="23"/>
      <c r="UCW79" s="23"/>
      <c r="UCX79" s="23"/>
      <c r="UCY79" s="23"/>
      <c r="UCZ79" s="23"/>
      <c r="UDA79" s="23"/>
      <c r="UDB79" s="23"/>
      <c r="UDC79" s="23"/>
      <c r="UDD79" s="23"/>
      <c r="UDE79" s="23"/>
      <c r="UDF79" s="23"/>
      <c r="UDG79" s="23"/>
      <c r="UDH79" s="23"/>
      <c r="UDI79" s="23"/>
      <c r="UDJ79" s="23"/>
      <c r="UDK79" s="23"/>
      <c r="UDL79" s="23"/>
      <c r="UDM79" s="23"/>
      <c r="UDN79" s="23"/>
      <c r="UDO79" s="23"/>
      <c r="UDP79" s="23"/>
      <c r="UDQ79" s="23"/>
      <c r="UDR79" s="23"/>
      <c r="UDS79" s="23"/>
      <c r="UDT79" s="23"/>
      <c r="UDU79" s="23"/>
      <c r="UDV79" s="23"/>
      <c r="UDW79" s="23"/>
      <c r="UDX79" s="23"/>
      <c r="UDY79" s="23"/>
      <c r="UDZ79" s="23"/>
      <c r="UEA79" s="23"/>
      <c r="UEB79" s="23"/>
      <c r="UEC79" s="23"/>
      <c r="UED79" s="23"/>
      <c r="UEE79" s="23"/>
      <c r="UEF79" s="23"/>
      <c r="UEG79" s="23"/>
      <c r="UEH79" s="23"/>
      <c r="UEI79" s="23"/>
      <c r="UEJ79" s="23"/>
      <c r="UEK79" s="23"/>
      <c r="UEL79" s="23"/>
      <c r="UEM79" s="23"/>
      <c r="UEN79" s="23"/>
      <c r="UEO79" s="23"/>
      <c r="UEP79" s="23"/>
      <c r="UEQ79" s="23"/>
      <c r="UER79" s="23"/>
      <c r="UES79" s="23"/>
      <c r="UET79" s="23"/>
      <c r="UEU79" s="23"/>
      <c r="UEV79" s="23"/>
      <c r="UEW79" s="23"/>
      <c r="UEX79" s="23"/>
      <c r="UEY79" s="23"/>
      <c r="UEZ79" s="23"/>
      <c r="UFA79" s="23"/>
      <c r="UFB79" s="23"/>
      <c r="UFC79" s="23"/>
      <c r="UFD79" s="23"/>
      <c r="UFE79" s="23"/>
      <c r="UFF79" s="23"/>
      <c r="UFG79" s="23"/>
      <c r="UFH79" s="23"/>
      <c r="UFI79" s="23"/>
      <c r="UFJ79" s="23"/>
      <c r="UFK79" s="23"/>
      <c r="UFL79" s="23"/>
      <c r="UFM79" s="23"/>
      <c r="UFN79" s="23"/>
      <c r="UFO79" s="23"/>
      <c r="UFP79" s="23"/>
      <c r="UFQ79" s="23"/>
      <c r="UFR79" s="23"/>
      <c r="UFS79" s="23"/>
      <c r="UFT79" s="23"/>
      <c r="UFU79" s="23"/>
      <c r="UFV79" s="23"/>
      <c r="UFW79" s="23"/>
      <c r="UFX79" s="23"/>
      <c r="UFY79" s="23"/>
      <c r="UFZ79" s="23"/>
      <c r="UGA79" s="23"/>
      <c r="UGB79" s="23"/>
      <c r="UGC79" s="23"/>
      <c r="UGD79" s="23"/>
      <c r="UGE79" s="23"/>
      <c r="UGF79" s="23"/>
      <c r="UGG79" s="23"/>
      <c r="UGH79" s="23"/>
      <c r="UGI79" s="23"/>
      <c r="UGJ79" s="23"/>
      <c r="UGK79" s="23"/>
      <c r="UGL79" s="23"/>
      <c r="UGM79" s="23"/>
      <c r="UGN79" s="23"/>
      <c r="UGO79" s="23"/>
      <c r="UGP79" s="23"/>
      <c r="UGQ79" s="23"/>
      <c r="UGR79" s="23"/>
      <c r="UGS79" s="23"/>
      <c r="UGT79" s="23"/>
      <c r="UGU79" s="23"/>
      <c r="UGV79" s="23"/>
      <c r="UGW79" s="23"/>
      <c r="UGX79" s="23"/>
      <c r="UGY79" s="23"/>
      <c r="UGZ79" s="23"/>
      <c r="UHA79" s="23"/>
      <c r="UHB79" s="23"/>
      <c r="UHC79" s="23"/>
      <c r="UHD79" s="23"/>
      <c r="UHE79" s="23"/>
      <c r="UHF79" s="23"/>
      <c r="UHG79" s="23"/>
      <c r="UHH79" s="23"/>
      <c r="UHI79" s="23"/>
      <c r="UHJ79" s="23"/>
      <c r="UHK79" s="23"/>
      <c r="UHL79" s="23"/>
      <c r="UHM79" s="23"/>
      <c r="UHN79" s="23"/>
      <c r="UHO79" s="23"/>
      <c r="UHP79" s="23"/>
      <c r="UHQ79" s="23"/>
      <c r="UHR79" s="23"/>
      <c r="UHS79" s="23"/>
      <c r="UHT79" s="23"/>
      <c r="UHU79" s="23"/>
      <c r="UHV79" s="23"/>
      <c r="UHW79" s="23"/>
      <c r="UHX79" s="23"/>
      <c r="UHY79" s="23"/>
      <c r="UHZ79" s="23"/>
      <c r="UIA79" s="23"/>
      <c r="UIB79" s="23"/>
      <c r="UIC79" s="23"/>
      <c r="UID79" s="23"/>
      <c r="UIE79" s="23"/>
      <c r="UIF79" s="23"/>
      <c r="UIG79" s="23"/>
      <c r="UIH79" s="23"/>
      <c r="UII79" s="23"/>
      <c r="UIJ79" s="23"/>
      <c r="UIK79" s="23"/>
      <c r="UIL79" s="23"/>
      <c r="UIM79" s="23"/>
      <c r="UIN79" s="23"/>
      <c r="UIO79" s="23"/>
      <c r="UIP79" s="23"/>
      <c r="UIQ79" s="23"/>
      <c r="UIR79" s="23"/>
      <c r="UIS79" s="23"/>
      <c r="UIT79" s="23"/>
      <c r="UIU79" s="23"/>
      <c r="UIV79" s="23"/>
      <c r="UIW79" s="23"/>
      <c r="UIX79" s="23"/>
      <c r="UIY79" s="23"/>
      <c r="UIZ79" s="23"/>
      <c r="UJA79" s="23"/>
      <c r="UJB79" s="23"/>
      <c r="UJC79" s="23"/>
      <c r="UJD79" s="23"/>
      <c r="UJE79" s="23"/>
      <c r="UJF79" s="23"/>
      <c r="UJG79" s="23"/>
      <c r="UJH79" s="23"/>
      <c r="UJI79" s="23"/>
      <c r="UJJ79" s="23"/>
      <c r="UJK79" s="23"/>
      <c r="UJL79" s="23"/>
      <c r="UJM79" s="23"/>
      <c r="UJN79" s="23"/>
      <c r="UJO79" s="23"/>
      <c r="UJP79" s="23"/>
      <c r="UJQ79" s="23"/>
      <c r="UJR79" s="23"/>
      <c r="UJS79" s="23"/>
      <c r="UJT79" s="23"/>
      <c r="UJU79" s="23"/>
      <c r="UJV79" s="23"/>
      <c r="UJW79" s="23"/>
      <c r="UJX79" s="23"/>
      <c r="UJY79" s="23"/>
      <c r="UJZ79" s="23"/>
      <c r="UKA79" s="23"/>
      <c r="UKB79" s="23"/>
      <c r="UKC79" s="23"/>
      <c r="UKD79" s="23"/>
      <c r="UKE79" s="23"/>
      <c r="UKF79" s="23"/>
      <c r="UKG79" s="23"/>
      <c r="UKH79" s="23"/>
      <c r="UKI79" s="23"/>
      <c r="UKJ79" s="23"/>
      <c r="UKK79" s="23"/>
      <c r="UKL79" s="23"/>
      <c r="UKM79" s="23"/>
      <c r="UKN79" s="23"/>
      <c r="UKO79" s="23"/>
      <c r="UKP79" s="23"/>
      <c r="UKQ79" s="23"/>
      <c r="UKR79" s="23"/>
      <c r="UKS79" s="23"/>
      <c r="UKT79" s="23"/>
      <c r="UKU79" s="23"/>
      <c r="UKV79" s="23"/>
      <c r="UKW79" s="23"/>
      <c r="UKX79" s="23"/>
      <c r="UKY79" s="23"/>
      <c r="UKZ79" s="23"/>
      <c r="ULA79" s="23"/>
      <c r="ULB79" s="23"/>
      <c r="ULC79" s="23"/>
      <c r="ULD79" s="23"/>
      <c r="ULE79" s="23"/>
      <c r="ULF79" s="23"/>
      <c r="ULG79" s="23"/>
      <c r="ULH79" s="23"/>
      <c r="ULI79" s="23"/>
      <c r="ULJ79" s="23"/>
      <c r="ULK79" s="23"/>
      <c r="ULL79" s="23"/>
      <c r="ULM79" s="23"/>
      <c r="ULN79" s="23"/>
      <c r="ULO79" s="23"/>
      <c r="ULP79" s="23"/>
      <c r="ULQ79" s="23"/>
      <c r="ULR79" s="23"/>
      <c r="ULS79" s="23"/>
      <c r="ULT79" s="23"/>
      <c r="ULU79" s="23"/>
      <c r="ULV79" s="23"/>
      <c r="ULW79" s="23"/>
      <c r="ULX79" s="23"/>
      <c r="ULY79" s="23"/>
      <c r="ULZ79" s="23"/>
      <c r="UMA79" s="23"/>
      <c r="UMB79" s="23"/>
      <c r="UMC79" s="23"/>
      <c r="UMD79" s="23"/>
      <c r="UME79" s="23"/>
      <c r="UMF79" s="23"/>
      <c r="UMG79" s="23"/>
      <c r="UMH79" s="23"/>
      <c r="UMI79" s="23"/>
      <c r="UMJ79" s="23"/>
      <c r="UMK79" s="23"/>
      <c r="UML79" s="23"/>
      <c r="UMM79" s="23"/>
      <c r="UMN79" s="23"/>
      <c r="UMO79" s="23"/>
      <c r="UMP79" s="23"/>
      <c r="UMQ79" s="23"/>
      <c r="UMR79" s="23"/>
      <c r="UMS79" s="23"/>
      <c r="UMT79" s="23"/>
      <c r="UMU79" s="23"/>
      <c r="UMV79" s="23"/>
      <c r="UMW79" s="23"/>
      <c r="UMX79" s="23"/>
      <c r="UMY79" s="23"/>
      <c r="UMZ79" s="23"/>
      <c r="UNA79" s="23"/>
      <c r="UNB79" s="23"/>
      <c r="UNC79" s="23"/>
      <c r="UND79" s="23"/>
      <c r="UNE79" s="23"/>
      <c r="UNF79" s="23"/>
      <c r="UNG79" s="23"/>
      <c r="UNH79" s="23"/>
      <c r="UNI79" s="23"/>
      <c r="UNJ79" s="23"/>
      <c r="UNK79" s="23"/>
      <c r="UNL79" s="23"/>
      <c r="UNM79" s="23"/>
      <c r="UNN79" s="23"/>
      <c r="UNO79" s="23"/>
      <c r="UNP79" s="23"/>
      <c r="UNQ79" s="23"/>
      <c r="UNR79" s="23"/>
      <c r="UNS79" s="23"/>
      <c r="UNT79" s="23"/>
      <c r="UNU79" s="23"/>
      <c r="UNV79" s="23"/>
      <c r="UNW79" s="23"/>
      <c r="UNX79" s="23"/>
      <c r="UNY79" s="23"/>
      <c r="UNZ79" s="23"/>
      <c r="UOA79" s="23"/>
      <c r="UOB79" s="23"/>
      <c r="UOC79" s="23"/>
      <c r="UOD79" s="23"/>
      <c r="UOE79" s="23"/>
      <c r="UOF79" s="23"/>
      <c r="UOG79" s="23"/>
      <c r="UOH79" s="23"/>
      <c r="UOI79" s="23"/>
      <c r="UOJ79" s="23"/>
      <c r="UOK79" s="23"/>
      <c r="UOL79" s="23"/>
      <c r="UOM79" s="23"/>
      <c r="UON79" s="23"/>
      <c r="UOO79" s="23"/>
      <c r="UOP79" s="23"/>
      <c r="UOQ79" s="23"/>
      <c r="UOR79" s="23"/>
      <c r="UOS79" s="23"/>
      <c r="UOT79" s="23"/>
      <c r="UOU79" s="23"/>
      <c r="UOV79" s="23"/>
      <c r="UOW79" s="23"/>
      <c r="UOX79" s="23"/>
      <c r="UOY79" s="23"/>
      <c r="UOZ79" s="23"/>
      <c r="UPA79" s="23"/>
      <c r="UPB79" s="23"/>
      <c r="UPC79" s="23"/>
      <c r="UPD79" s="23"/>
      <c r="UPE79" s="23"/>
      <c r="UPF79" s="23"/>
      <c r="UPG79" s="23"/>
      <c r="UPH79" s="23"/>
      <c r="UPI79" s="23"/>
      <c r="UPJ79" s="23"/>
      <c r="UPK79" s="23"/>
      <c r="UPL79" s="23"/>
      <c r="UPM79" s="23"/>
      <c r="UPN79" s="23"/>
      <c r="UPO79" s="23"/>
      <c r="UPP79" s="23"/>
      <c r="UPQ79" s="23"/>
      <c r="UPR79" s="23"/>
      <c r="UPS79" s="23"/>
      <c r="UPT79" s="23"/>
      <c r="UPU79" s="23"/>
      <c r="UPV79" s="23"/>
      <c r="UPW79" s="23"/>
      <c r="UPX79" s="23"/>
      <c r="UPY79" s="23"/>
      <c r="UPZ79" s="23"/>
      <c r="UQA79" s="23"/>
      <c r="UQB79" s="23"/>
      <c r="UQC79" s="23"/>
      <c r="UQD79" s="23"/>
      <c r="UQE79" s="23"/>
      <c r="UQF79" s="23"/>
      <c r="UQG79" s="23"/>
      <c r="UQH79" s="23"/>
      <c r="UQI79" s="23"/>
      <c r="UQJ79" s="23"/>
      <c r="UQK79" s="23"/>
      <c r="UQL79" s="23"/>
      <c r="UQM79" s="23"/>
      <c r="UQN79" s="23"/>
      <c r="UQO79" s="23"/>
      <c r="UQP79" s="23"/>
      <c r="UQQ79" s="23"/>
      <c r="UQR79" s="23"/>
      <c r="UQS79" s="23"/>
      <c r="UQT79" s="23"/>
      <c r="UQU79" s="23"/>
      <c r="UQV79" s="23"/>
      <c r="UQW79" s="23"/>
      <c r="UQX79" s="23"/>
      <c r="UQY79" s="23"/>
      <c r="UQZ79" s="23"/>
      <c r="URA79" s="23"/>
      <c r="URB79" s="23"/>
      <c r="URC79" s="23"/>
      <c r="URD79" s="23"/>
      <c r="URE79" s="23"/>
      <c r="URF79" s="23"/>
      <c r="URG79" s="23"/>
      <c r="URH79" s="23"/>
      <c r="URI79" s="23"/>
      <c r="URJ79" s="23"/>
      <c r="URK79" s="23"/>
      <c r="URL79" s="23"/>
      <c r="URM79" s="23"/>
      <c r="URN79" s="23"/>
      <c r="URO79" s="23"/>
      <c r="URP79" s="23"/>
      <c r="URQ79" s="23"/>
      <c r="URR79" s="23"/>
      <c r="URS79" s="23"/>
      <c r="URT79" s="23"/>
      <c r="URU79" s="23"/>
      <c r="URV79" s="23"/>
      <c r="URW79" s="23"/>
      <c r="URX79" s="23"/>
      <c r="URY79" s="23"/>
      <c r="URZ79" s="23"/>
      <c r="USA79" s="23"/>
      <c r="USB79" s="23"/>
      <c r="USC79" s="23"/>
      <c r="USD79" s="23"/>
      <c r="USE79" s="23"/>
      <c r="USF79" s="23"/>
      <c r="USG79" s="23"/>
      <c r="USH79" s="23"/>
      <c r="USI79" s="23"/>
      <c r="USJ79" s="23"/>
      <c r="USK79" s="23"/>
      <c r="USL79" s="23"/>
      <c r="USM79" s="23"/>
      <c r="USN79" s="23"/>
      <c r="USO79" s="23"/>
      <c r="USP79" s="23"/>
      <c r="USQ79" s="23"/>
      <c r="USR79" s="23"/>
      <c r="USS79" s="23"/>
      <c r="UST79" s="23"/>
      <c r="USU79" s="23"/>
      <c r="USV79" s="23"/>
      <c r="USW79" s="23"/>
      <c r="USX79" s="23"/>
      <c r="USY79" s="23"/>
      <c r="USZ79" s="23"/>
      <c r="UTA79" s="23"/>
      <c r="UTB79" s="23"/>
      <c r="UTC79" s="23"/>
      <c r="UTD79" s="23"/>
      <c r="UTE79" s="23"/>
      <c r="UTF79" s="23"/>
      <c r="UTG79" s="23"/>
      <c r="UTH79" s="23"/>
      <c r="UTI79" s="23"/>
      <c r="UTJ79" s="23"/>
      <c r="UTK79" s="23"/>
      <c r="UTL79" s="23"/>
      <c r="UTM79" s="23"/>
      <c r="UTN79" s="23"/>
      <c r="UTO79" s="23"/>
      <c r="UTP79" s="23"/>
      <c r="UTQ79" s="23"/>
      <c r="UTR79" s="23"/>
      <c r="UTS79" s="23"/>
      <c r="UTT79" s="23"/>
      <c r="UTU79" s="23"/>
      <c r="UTV79" s="23"/>
      <c r="UTW79" s="23"/>
      <c r="UTX79" s="23"/>
      <c r="UTY79" s="23"/>
      <c r="UTZ79" s="23"/>
      <c r="UUA79" s="23"/>
      <c r="UUB79" s="23"/>
      <c r="UUC79" s="23"/>
      <c r="UUD79" s="23"/>
      <c r="UUE79" s="23"/>
      <c r="UUF79" s="23"/>
      <c r="UUG79" s="23"/>
      <c r="UUH79" s="23"/>
      <c r="UUI79" s="23"/>
      <c r="UUJ79" s="23"/>
      <c r="UUK79" s="23"/>
      <c r="UUL79" s="23"/>
      <c r="UUM79" s="23"/>
      <c r="UUN79" s="23"/>
      <c r="UUO79" s="23"/>
      <c r="UUP79" s="23"/>
      <c r="UUQ79" s="23"/>
      <c r="UUR79" s="23"/>
      <c r="UUS79" s="23"/>
      <c r="UUT79" s="23"/>
      <c r="UUU79" s="23"/>
      <c r="UUV79" s="23"/>
      <c r="UUW79" s="23"/>
      <c r="UUX79" s="23"/>
      <c r="UUY79" s="23"/>
      <c r="UUZ79" s="23"/>
      <c r="UVA79" s="23"/>
      <c r="UVB79" s="23"/>
      <c r="UVC79" s="23"/>
      <c r="UVD79" s="23"/>
      <c r="UVE79" s="23"/>
      <c r="UVF79" s="23"/>
      <c r="UVG79" s="23"/>
      <c r="UVH79" s="23"/>
      <c r="UVI79" s="23"/>
      <c r="UVJ79" s="23"/>
      <c r="UVK79" s="23"/>
      <c r="UVL79" s="23"/>
      <c r="UVM79" s="23"/>
      <c r="UVN79" s="23"/>
      <c r="UVO79" s="23"/>
      <c r="UVP79" s="23"/>
      <c r="UVQ79" s="23"/>
      <c r="UVR79" s="23"/>
      <c r="UVS79" s="23"/>
      <c r="UVT79" s="23"/>
      <c r="UVU79" s="23"/>
      <c r="UVV79" s="23"/>
      <c r="UVW79" s="23"/>
      <c r="UVX79" s="23"/>
      <c r="UVY79" s="23"/>
      <c r="UVZ79" s="23"/>
      <c r="UWA79" s="23"/>
      <c r="UWB79" s="23"/>
      <c r="UWC79" s="23"/>
      <c r="UWD79" s="23"/>
      <c r="UWE79" s="23"/>
      <c r="UWF79" s="23"/>
      <c r="UWG79" s="23"/>
      <c r="UWH79" s="23"/>
      <c r="UWI79" s="23"/>
      <c r="UWJ79" s="23"/>
      <c r="UWK79" s="23"/>
      <c r="UWL79" s="23"/>
      <c r="UWM79" s="23"/>
      <c r="UWN79" s="23"/>
      <c r="UWO79" s="23"/>
      <c r="UWP79" s="23"/>
      <c r="UWQ79" s="23"/>
      <c r="UWR79" s="23"/>
      <c r="UWS79" s="23"/>
      <c r="UWT79" s="23"/>
      <c r="UWU79" s="23"/>
      <c r="UWV79" s="23"/>
      <c r="UWW79" s="23"/>
      <c r="UWX79" s="23"/>
      <c r="UWY79" s="23"/>
      <c r="UWZ79" s="23"/>
      <c r="UXA79" s="23"/>
      <c r="UXB79" s="23"/>
      <c r="UXC79" s="23"/>
      <c r="UXD79" s="23"/>
      <c r="UXE79" s="23"/>
      <c r="UXF79" s="23"/>
      <c r="UXG79" s="23"/>
      <c r="UXH79" s="23"/>
      <c r="UXI79" s="23"/>
      <c r="UXJ79" s="23"/>
      <c r="UXK79" s="23"/>
      <c r="UXL79" s="23"/>
      <c r="UXM79" s="23"/>
      <c r="UXN79" s="23"/>
      <c r="UXO79" s="23"/>
      <c r="UXP79" s="23"/>
      <c r="UXQ79" s="23"/>
      <c r="UXR79" s="23"/>
      <c r="UXS79" s="23"/>
      <c r="UXT79" s="23"/>
      <c r="UXU79" s="23"/>
      <c r="UXV79" s="23"/>
      <c r="UXW79" s="23"/>
      <c r="UXX79" s="23"/>
      <c r="UXY79" s="23"/>
      <c r="UXZ79" s="23"/>
      <c r="UYA79" s="23"/>
      <c r="UYB79" s="23"/>
      <c r="UYC79" s="23"/>
      <c r="UYD79" s="23"/>
      <c r="UYE79" s="23"/>
      <c r="UYF79" s="23"/>
      <c r="UYG79" s="23"/>
      <c r="UYH79" s="23"/>
      <c r="UYI79" s="23"/>
      <c r="UYJ79" s="23"/>
      <c r="UYK79" s="23"/>
      <c r="UYL79" s="23"/>
      <c r="UYM79" s="23"/>
      <c r="UYN79" s="23"/>
      <c r="UYO79" s="23"/>
      <c r="UYP79" s="23"/>
      <c r="UYQ79" s="23"/>
      <c r="UYR79" s="23"/>
      <c r="UYS79" s="23"/>
      <c r="UYT79" s="23"/>
      <c r="UYU79" s="23"/>
      <c r="UYV79" s="23"/>
      <c r="UYW79" s="23"/>
      <c r="UYX79" s="23"/>
      <c r="UYY79" s="23"/>
      <c r="UYZ79" s="23"/>
      <c r="UZA79" s="23"/>
      <c r="UZB79" s="23"/>
      <c r="UZC79" s="23"/>
      <c r="UZD79" s="23"/>
      <c r="UZE79" s="23"/>
      <c r="UZF79" s="23"/>
      <c r="UZG79" s="23"/>
      <c r="UZH79" s="23"/>
      <c r="UZI79" s="23"/>
      <c r="UZJ79" s="23"/>
      <c r="UZK79" s="23"/>
      <c r="UZL79" s="23"/>
      <c r="UZM79" s="23"/>
      <c r="UZN79" s="23"/>
      <c r="UZO79" s="23"/>
      <c r="UZP79" s="23"/>
      <c r="UZQ79" s="23"/>
      <c r="UZR79" s="23"/>
      <c r="UZS79" s="23"/>
      <c r="UZT79" s="23"/>
      <c r="UZU79" s="23"/>
      <c r="UZV79" s="23"/>
      <c r="UZW79" s="23"/>
      <c r="UZX79" s="23"/>
      <c r="UZY79" s="23"/>
      <c r="UZZ79" s="23"/>
      <c r="VAA79" s="23"/>
      <c r="VAB79" s="23"/>
      <c r="VAC79" s="23"/>
      <c r="VAD79" s="23"/>
      <c r="VAE79" s="23"/>
      <c r="VAF79" s="23"/>
      <c r="VAG79" s="23"/>
      <c r="VAH79" s="23"/>
      <c r="VAI79" s="23"/>
      <c r="VAJ79" s="23"/>
      <c r="VAK79" s="23"/>
      <c r="VAL79" s="23"/>
      <c r="VAM79" s="23"/>
      <c r="VAN79" s="23"/>
      <c r="VAO79" s="23"/>
      <c r="VAP79" s="23"/>
      <c r="VAQ79" s="23"/>
      <c r="VAR79" s="23"/>
      <c r="VAS79" s="23"/>
      <c r="VAT79" s="23"/>
      <c r="VAU79" s="23"/>
      <c r="VAV79" s="23"/>
      <c r="VAW79" s="23"/>
      <c r="VAX79" s="23"/>
      <c r="VAY79" s="23"/>
      <c r="VAZ79" s="23"/>
      <c r="VBA79" s="23"/>
      <c r="VBB79" s="23"/>
      <c r="VBC79" s="23"/>
      <c r="VBD79" s="23"/>
      <c r="VBE79" s="23"/>
      <c r="VBF79" s="23"/>
      <c r="VBG79" s="23"/>
      <c r="VBH79" s="23"/>
      <c r="VBI79" s="23"/>
      <c r="VBJ79" s="23"/>
      <c r="VBK79" s="23"/>
      <c r="VBL79" s="23"/>
      <c r="VBM79" s="23"/>
      <c r="VBN79" s="23"/>
      <c r="VBO79" s="23"/>
      <c r="VBP79" s="23"/>
      <c r="VBQ79" s="23"/>
      <c r="VBR79" s="23"/>
      <c r="VBS79" s="23"/>
      <c r="VBT79" s="23"/>
      <c r="VBU79" s="23"/>
      <c r="VBV79" s="23"/>
      <c r="VBW79" s="23"/>
      <c r="VBX79" s="23"/>
      <c r="VBY79" s="23"/>
      <c r="VBZ79" s="23"/>
      <c r="VCA79" s="23"/>
      <c r="VCB79" s="23"/>
      <c r="VCC79" s="23"/>
      <c r="VCD79" s="23"/>
      <c r="VCE79" s="23"/>
      <c r="VCF79" s="23"/>
      <c r="VCG79" s="23"/>
      <c r="VCH79" s="23"/>
      <c r="VCI79" s="23"/>
      <c r="VCJ79" s="23"/>
      <c r="VCK79" s="23"/>
      <c r="VCL79" s="23"/>
      <c r="VCM79" s="23"/>
      <c r="VCN79" s="23"/>
      <c r="VCO79" s="23"/>
      <c r="VCP79" s="23"/>
      <c r="VCQ79" s="23"/>
      <c r="VCR79" s="23"/>
      <c r="VCS79" s="23"/>
      <c r="VCT79" s="23"/>
      <c r="VCU79" s="23"/>
      <c r="VCV79" s="23"/>
      <c r="VCW79" s="23"/>
      <c r="VCX79" s="23"/>
      <c r="VCY79" s="23"/>
      <c r="VCZ79" s="23"/>
      <c r="VDA79" s="23"/>
      <c r="VDB79" s="23"/>
      <c r="VDC79" s="23"/>
      <c r="VDD79" s="23"/>
      <c r="VDE79" s="23"/>
      <c r="VDF79" s="23"/>
      <c r="VDG79" s="23"/>
      <c r="VDH79" s="23"/>
      <c r="VDI79" s="23"/>
      <c r="VDJ79" s="23"/>
      <c r="VDK79" s="23"/>
      <c r="VDL79" s="23"/>
      <c r="VDM79" s="23"/>
      <c r="VDN79" s="23"/>
      <c r="VDO79" s="23"/>
      <c r="VDP79" s="23"/>
      <c r="VDQ79" s="23"/>
      <c r="VDR79" s="23"/>
      <c r="VDS79" s="23"/>
      <c r="VDT79" s="23"/>
      <c r="VDU79" s="23"/>
      <c r="VDV79" s="23"/>
      <c r="VDW79" s="23"/>
      <c r="VDX79" s="23"/>
      <c r="VDY79" s="23"/>
      <c r="VDZ79" s="23"/>
      <c r="VEA79" s="23"/>
      <c r="VEB79" s="23"/>
      <c r="VEC79" s="23"/>
      <c r="VED79" s="23"/>
      <c r="VEE79" s="23"/>
      <c r="VEF79" s="23"/>
      <c r="VEG79" s="23"/>
      <c r="VEH79" s="23"/>
      <c r="VEI79" s="23"/>
      <c r="VEJ79" s="23"/>
      <c r="VEK79" s="23"/>
      <c r="VEL79" s="23"/>
      <c r="VEM79" s="23"/>
      <c r="VEN79" s="23"/>
      <c r="VEO79" s="23"/>
      <c r="VEP79" s="23"/>
      <c r="VEQ79" s="23"/>
      <c r="VER79" s="23"/>
      <c r="VES79" s="23"/>
      <c r="VET79" s="23"/>
      <c r="VEU79" s="23"/>
      <c r="VEV79" s="23"/>
      <c r="VEW79" s="23"/>
      <c r="VEX79" s="23"/>
      <c r="VEY79" s="23"/>
      <c r="VEZ79" s="23"/>
      <c r="VFA79" s="23"/>
      <c r="VFB79" s="23"/>
      <c r="VFC79" s="23"/>
      <c r="VFD79" s="23"/>
      <c r="VFE79" s="23"/>
      <c r="VFF79" s="23"/>
      <c r="VFG79" s="23"/>
      <c r="VFH79" s="23"/>
      <c r="VFI79" s="23"/>
      <c r="VFJ79" s="23"/>
      <c r="VFK79" s="23"/>
      <c r="VFL79" s="23"/>
      <c r="VFM79" s="23"/>
      <c r="VFN79" s="23"/>
      <c r="VFO79" s="23"/>
      <c r="VFP79" s="23"/>
      <c r="VFQ79" s="23"/>
      <c r="VFR79" s="23"/>
      <c r="VFS79" s="23"/>
      <c r="VFT79" s="23"/>
      <c r="VFU79" s="23"/>
      <c r="VFV79" s="23"/>
      <c r="VFW79" s="23"/>
      <c r="VFX79" s="23"/>
      <c r="VFY79" s="23"/>
      <c r="VFZ79" s="23"/>
      <c r="VGA79" s="23"/>
      <c r="VGB79" s="23"/>
      <c r="VGC79" s="23"/>
      <c r="VGD79" s="23"/>
      <c r="VGE79" s="23"/>
      <c r="VGF79" s="23"/>
      <c r="VGG79" s="23"/>
      <c r="VGH79" s="23"/>
      <c r="VGI79" s="23"/>
      <c r="VGJ79" s="23"/>
      <c r="VGK79" s="23"/>
      <c r="VGL79" s="23"/>
      <c r="VGM79" s="23"/>
      <c r="VGN79" s="23"/>
      <c r="VGO79" s="23"/>
      <c r="VGP79" s="23"/>
      <c r="VGQ79" s="23"/>
      <c r="VGR79" s="23"/>
      <c r="VGS79" s="23"/>
      <c r="VGT79" s="23"/>
      <c r="VGU79" s="23"/>
      <c r="VGV79" s="23"/>
      <c r="VGW79" s="23"/>
      <c r="VGX79" s="23"/>
      <c r="VGY79" s="23"/>
      <c r="VGZ79" s="23"/>
      <c r="VHA79" s="23"/>
      <c r="VHB79" s="23"/>
      <c r="VHC79" s="23"/>
      <c r="VHD79" s="23"/>
      <c r="VHE79" s="23"/>
      <c r="VHF79" s="23"/>
      <c r="VHG79" s="23"/>
      <c r="VHH79" s="23"/>
      <c r="VHI79" s="23"/>
      <c r="VHJ79" s="23"/>
      <c r="VHK79" s="23"/>
      <c r="VHL79" s="23"/>
      <c r="VHM79" s="23"/>
      <c r="VHN79" s="23"/>
      <c r="VHO79" s="23"/>
      <c r="VHP79" s="23"/>
      <c r="VHQ79" s="23"/>
      <c r="VHR79" s="23"/>
      <c r="VHS79" s="23"/>
      <c r="VHT79" s="23"/>
      <c r="VHU79" s="23"/>
      <c r="VHV79" s="23"/>
      <c r="VHW79" s="23"/>
      <c r="VHX79" s="23"/>
      <c r="VHY79" s="23"/>
      <c r="VHZ79" s="23"/>
      <c r="VIA79" s="23"/>
      <c r="VIB79" s="23"/>
      <c r="VIC79" s="23"/>
      <c r="VID79" s="23"/>
      <c r="VIE79" s="23"/>
      <c r="VIF79" s="23"/>
      <c r="VIG79" s="23"/>
      <c r="VIH79" s="23"/>
      <c r="VII79" s="23"/>
      <c r="VIJ79" s="23"/>
      <c r="VIK79" s="23"/>
      <c r="VIL79" s="23"/>
      <c r="VIM79" s="23"/>
      <c r="VIN79" s="23"/>
      <c r="VIO79" s="23"/>
      <c r="VIP79" s="23"/>
      <c r="VIQ79" s="23"/>
      <c r="VIR79" s="23"/>
      <c r="VIS79" s="23"/>
      <c r="VIT79" s="23"/>
      <c r="VIU79" s="23"/>
      <c r="VIV79" s="23"/>
      <c r="VIW79" s="23"/>
      <c r="VIX79" s="23"/>
      <c r="VIY79" s="23"/>
      <c r="VIZ79" s="23"/>
      <c r="VJA79" s="23"/>
      <c r="VJB79" s="23"/>
      <c r="VJC79" s="23"/>
      <c r="VJD79" s="23"/>
      <c r="VJE79" s="23"/>
      <c r="VJF79" s="23"/>
      <c r="VJG79" s="23"/>
      <c r="VJH79" s="23"/>
      <c r="VJI79" s="23"/>
      <c r="VJJ79" s="23"/>
      <c r="VJK79" s="23"/>
      <c r="VJL79" s="23"/>
      <c r="VJM79" s="23"/>
      <c r="VJN79" s="23"/>
      <c r="VJO79" s="23"/>
      <c r="VJP79" s="23"/>
      <c r="VJQ79" s="23"/>
      <c r="VJR79" s="23"/>
      <c r="VJS79" s="23"/>
      <c r="VJT79" s="23"/>
      <c r="VJU79" s="23"/>
      <c r="VJV79" s="23"/>
      <c r="VJW79" s="23"/>
      <c r="VJX79" s="23"/>
      <c r="VJY79" s="23"/>
      <c r="VJZ79" s="23"/>
      <c r="VKA79" s="23"/>
      <c r="VKB79" s="23"/>
      <c r="VKC79" s="23"/>
      <c r="VKD79" s="23"/>
      <c r="VKE79" s="23"/>
      <c r="VKF79" s="23"/>
      <c r="VKG79" s="23"/>
      <c r="VKH79" s="23"/>
      <c r="VKI79" s="23"/>
      <c r="VKJ79" s="23"/>
      <c r="VKK79" s="23"/>
      <c r="VKL79" s="23"/>
      <c r="VKM79" s="23"/>
      <c r="VKN79" s="23"/>
      <c r="VKO79" s="23"/>
      <c r="VKP79" s="23"/>
      <c r="VKQ79" s="23"/>
      <c r="VKR79" s="23"/>
      <c r="VKS79" s="23"/>
      <c r="VKT79" s="23"/>
      <c r="VKU79" s="23"/>
      <c r="VKV79" s="23"/>
      <c r="VKW79" s="23"/>
      <c r="VKX79" s="23"/>
      <c r="VKY79" s="23"/>
      <c r="VKZ79" s="23"/>
      <c r="VLA79" s="23"/>
      <c r="VLB79" s="23"/>
      <c r="VLC79" s="23"/>
      <c r="VLD79" s="23"/>
      <c r="VLE79" s="23"/>
      <c r="VLF79" s="23"/>
      <c r="VLG79" s="23"/>
      <c r="VLH79" s="23"/>
      <c r="VLI79" s="23"/>
      <c r="VLJ79" s="23"/>
      <c r="VLK79" s="23"/>
      <c r="VLL79" s="23"/>
      <c r="VLM79" s="23"/>
      <c r="VLN79" s="23"/>
      <c r="VLO79" s="23"/>
      <c r="VLP79" s="23"/>
      <c r="VLQ79" s="23"/>
      <c r="VLR79" s="23"/>
      <c r="VLS79" s="23"/>
      <c r="VLT79" s="23"/>
      <c r="VLU79" s="23"/>
      <c r="VLV79" s="23"/>
      <c r="VLW79" s="23"/>
      <c r="VLX79" s="23"/>
      <c r="VLY79" s="23"/>
      <c r="VLZ79" s="23"/>
      <c r="VMA79" s="23"/>
      <c r="VMB79" s="23"/>
      <c r="VMC79" s="23"/>
      <c r="VMD79" s="23"/>
      <c r="VME79" s="23"/>
      <c r="VMF79" s="23"/>
      <c r="VMG79" s="23"/>
      <c r="VMH79" s="23"/>
      <c r="VMI79" s="23"/>
      <c r="VMJ79" s="23"/>
      <c r="VMK79" s="23"/>
      <c r="VML79" s="23"/>
      <c r="VMM79" s="23"/>
      <c r="VMN79" s="23"/>
      <c r="VMO79" s="23"/>
      <c r="VMP79" s="23"/>
      <c r="VMQ79" s="23"/>
      <c r="VMR79" s="23"/>
      <c r="VMS79" s="23"/>
      <c r="VMT79" s="23"/>
      <c r="VMU79" s="23"/>
      <c r="VMV79" s="23"/>
      <c r="VMW79" s="23"/>
      <c r="VMX79" s="23"/>
      <c r="VMY79" s="23"/>
      <c r="VMZ79" s="23"/>
      <c r="VNA79" s="23"/>
      <c r="VNB79" s="23"/>
      <c r="VNC79" s="23"/>
      <c r="VND79" s="23"/>
      <c r="VNE79" s="23"/>
      <c r="VNF79" s="23"/>
      <c r="VNG79" s="23"/>
      <c r="VNH79" s="23"/>
      <c r="VNI79" s="23"/>
      <c r="VNJ79" s="23"/>
      <c r="VNK79" s="23"/>
      <c r="VNL79" s="23"/>
      <c r="VNM79" s="23"/>
      <c r="VNN79" s="23"/>
      <c r="VNO79" s="23"/>
      <c r="VNP79" s="23"/>
      <c r="VNQ79" s="23"/>
      <c r="VNR79" s="23"/>
      <c r="VNS79" s="23"/>
      <c r="VNT79" s="23"/>
      <c r="VNU79" s="23"/>
      <c r="VNV79" s="23"/>
      <c r="VNW79" s="23"/>
      <c r="VNX79" s="23"/>
      <c r="VNY79" s="23"/>
      <c r="VNZ79" s="23"/>
      <c r="VOA79" s="23"/>
      <c r="VOB79" s="23"/>
      <c r="VOC79" s="23"/>
      <c r="VOD79" s="23"/>
      <c r="VOE79" s="23"/>
      <c r="VOF79" s="23"/>
      <c r="VOG79" s="23"/>
      <c r="VOH79" s="23"/>
      <c r="VOI79" s="23"/>
      <c r="VOJ79" s="23"/>
      <c r="VOK79" s="23"/>
      <c r="VOL79" s="23"/>
      <c r="VOM79" s="23"/>
      <c r="VON79" s="23"/>
      <c r="VOO79" s="23"/>
      <c r="VOP79" s="23"/>
      <c r="VOQ79" s="23"/>
      <c r="VOR79" s="23"/>
      <c r="VOS79" s="23"/>
      <c r="VOT79" s="23"/>
      <c r="VOU79" s="23"/>
      <c r="VOV79" s="23"/>
      <c r="VOW79" s="23"/>
      <c r="VOX79" s="23"/>
      <c r="VOY79" s="23"/>
      <c r="VOZ79" s="23"/>
      <c r="VPA79" s="23"/>
      <c r="VPB79" s="23"/>
      <c r="VPC79" s="23"/>
      <c r="VPD79" s="23"/>
      <c r="VPE79" s="23"/>
      <c r="VPF79" s="23"/>
      <c r="VPG79" s="23"/>
      <c r="VPH79" s="23"/>
      <c r="VPI79" s="23"/>
      <c r="VPJ79" s="23"/>
      <c r="VPK79" s="23"/>
      <c r="VPL79" s="23"/>
      <c r="VPM79" s="23"/>
      <c r="VPN79" s="23"/>
      <c r="VPO79" s="23"/>
      <c r="VPP79" s="23"/>
      <c r="VPQ79" s="23"/>
      <c r="VPR79" s="23"/>
      <c r="VPS79" s="23"/>
      <c r="VPT79" s="23"/>
      <c r="VPU79" s="23"/>
      <c r="VPV79" s="23"/>
      <c r="VPW79" s="23"/>
      <c r="VPX79" s="23"/>
      <c r="VPY79" s="23"/>
      <c r="VPZ79" s="23"/>
      <c r="VQA79" s="23"/>
      <c r="VQB79" s="23"/>
      <c r="VQC79" s="23"/>
      <c r="VQD79" s="23"/>
      <c r="VQE79" s="23"/>
      <c r="VQF79" s="23"/>
      <c r="VQG79" s="23"/>
      <c r="VQH79" s="23"/>
      <c r="VQI79" s="23"/>
      <c r="VQJ79" s="23"/>
      <c r="VQK79" s="23"/>
      <c r="VQL79" s="23"/>
      <c r="VQM79" s="23"/>
      <c r="VQN79" s="23"/>
      <c r="VQO79" s="23"/>
      <c r="VQP79" s="23"/>
      <c r="VQQ79" s="23"/>
      <c r="VQR79" s="23"/>
      <c r="VQS79" s="23"/>
      <c r="VQT79" s="23"/>
      <c r="VQU79" s="23"/>
      <c r="VQV79" s="23"/>
      <c r="VQW79" s="23"/>
      <c r="VQX79" s="23"/>
      <c r="VQY79" s="23"/>
      <c r="VQZ79" s="23"/>
      <c r="VRA79" s="23"/>
      <c r="VRB79" s="23"/>
      <c r="VRC79" s="23"/>
      <c r="VRD79" s="23"/>
      <c r="VRE79" s="23"/>
      <c r="VRF79" s="23"/>
      <c r="VRG79" s="23"/>
      <c r="VRH79" s="23"/>
      <c r="VRI79" s="23"/>
      <c r="VRJ79" s="23"/>
      <c r="VRK79" s="23"/>
      <c r="VRL79" s="23"/>
      <c r="VRM79" s="23"/>
      <c r="VRN79" s="23"/>
      <c r="VRO79" s="23"/>
      <c r="VRP79" s="23"/>
      <c r="VRQ79" s="23"/>
      <c r="VRR79" s="23"/>
      <c r="VRS79" s="23"/>
      <c r="VRT79" s="23"/>
      <c r="VRU79" s="23"/>
      <c r="VRV79" s="23"/>
      <c r="VRW79" s="23"/>
      <c r="VRX79" s="23"/>
      <c r="VRY79" s="23"/>
      <c r="VRZ79" s="23"/>
      <c r="VSA79" s="23"/>
      <c r="VSB79" s="23"/>
      <c r="VSC79" s="23"/>
      <c r="VSD79" s="23"/>
      <c r="VSE79" s="23"/>
      <c r="VSF79" s="23"/>
      <c r="VSG79" s="23"/>
      <c r="VSH79" s="23"/>
      <c r="VSI79" s="23"/>
      <c r="VSJ79" s="23"/>
      <c r="VSK79" s="23"/>
      <c r="VSL79" s="23"/>
      <c r="VSM79" s="23"/>
      <c r="VSN79" s="23"/>
      <c r="VSO79" s="23"/>
      <c r="VSP79" s="23"/>
      <c r="VSQ79" s="23"/>
      <c r="VSR79" s="23"/>
      <c r="VSS79" s="23"/>
      <c r="VST79" s="23"/>
      <c r="VSU79" s="23"/>
      <c r="VSV79" s="23"/>
      <c r="VSW79" s="23"/>
      <c r="VSX79" s="23"/>
      <c r="VSY79" s="23"/>
      <c r="VSZ79" s="23"/>
      <c r="VTA79" s="23"/>
      <c r="VTB79" s="23"/>
      <c r="VTC79" s="23"/>
      <c r="VTD79" s="23"/>
      <c r="VTE79" s="23"/>
      <c r="VTF79" s="23"/>
      <c r="VTG79" s="23"/>
      <c r="VTH79" s="23"/>
      <c r="VTI79" s="23"/>
      <c r="VTJ79" s="23"/>
      <c r="VTK79" s="23"/>
      <c r="VTL79" s="23"/>
      <c r="VTM79" s="23"/>
      <c r="VTN79" s="23"/>
      <c r="VTO79" s="23"/>
      <c r="VTP79" s="23"/>
      <c r="VTQ79" s="23"/>
      <c r="VTR79" s="23"/>
      <c r="VTS79" s="23"/>
      <c r="VTT79" s="23"/>
      <c r="VTU79" s="23"/>
      <c r="VTV79" s="23"/>
      <c r="VTW79" s="23"/>
      <c r="VTX79" s="23"/>
      <c r="VTY79" s="23"/>
      <c r="VTZ79" s="23"/>
      <c r="VUA79" s="23"/>
      <c r="VUB79" s="23"/>
      <c r="VUC79" s="23"/>
      <c r="VUD79" s="23"/>
      <c r="VUE79" s="23"/>
      <c r="VUF79" s="23"/>
      <c r="VUG79" s="23"/>
      <c r="VUH79" s="23"/>
      <c r="VUI79" s="23"/>
      <c r="VUJ79" s="23"/>
      <c r="VUK79" s="23"/>
      <c r="VUL79" s="23"/>
      <c r="VUM79" s="23"/>
      <c r="VUN79" s="23"/>
      <c r="VUO79" s="23"/>
      <c r="VUP79" s="23"/>
      <c r="VUQ79" s="23"/>
      <c r="VUR79" s="23"/>
      <c r="VUS79" s="23"/>
      <c r="VUT79" s="23"/>
      <c r="VUU79" s="23"/>
      <c r="VUV79" s="23"/>
      <c r="VUW79" s="23"/>
      <c r="VUX79" s="23"/>
      <c r="VUY79" s="23"/>
      <c r="VUZ79" s="23"/>
      <c r="VVA79" s="23"/>
      <c r="VVB79" s="23"/>
      <c r="VVC79" s="23"/>
      <c r="VVD79" s="23"/>
      <c r="VVE79" s="23"/>
      <c r="VVF79" s="23"/>
      <c r="VVG79" s="23"/>
      <c r="VVH79" s="23"/>
      <c r="VVI79" s="23"/>
      <c r="VVJ79" s="23"/>
      <c r="VVK79" s="23"/>
      <c r="VVL79" s="23"/>
      <c r="VVM79" s="23"/>
      <c r="VVN79" s="23"/>
      <c r="VVO79" s="23"/>
      <c r="VVP79" s="23"/>
      <c r="VVQ79" s="23"/>
      <c r="VVR79" s="23"/>
      <c r="VVS79" s="23"/>
      <c r="VVT79" s="23"/>
      <c r="VVU79" s="23"/>
      <c r="VVV79" s="23"/>
      <c r="VVW79" s="23"/>
      <c r="VVX79" s="23"/>
      <c r="VVY79" s="23"/>
      <c r="VVZ79" s="23"/>
      <c r="VWA79" s="23"/>
      <c r="VWB79" s="23"/>
      <c r="VWC79" s="23"/>
      <c r="VWD79" s="23"/>
      <c r="VWE79" s="23"/>
      <c r="VWF79" s="23"/>
      <c r="VWG79" s="23"/>
      <c r="VWH79" s="23"/>
      <c r="VWI79" s="23"/>
      <c r="VWJ79" s="23"/>
      <c r="VWK79" s="23"/>
      <c r="VWL79" s="23"/>
      <c r="VWM79" s="23"/>
      <c r="VWN79" s="23"/>
      <c r="VWO79" s="23"/>
      <c r="VWP79" s="23"/>
      <c r="VWQ79" s="23"/>
      <c r="VWR79" s="23"/>
      <c r="VWS79" s="23"/>
      <c r="VWT79" s="23"/>
      <c r="VWU79" s="23"/>
      <c r="VWV79" s="23"/>
      <c r="VWW79" s="23"/>
      <c r="VWX79" s="23"/>
      <c r="VWY79" s="23"/>
      <c r="VWZ79" s="23"/>
      <c r="VXA79" s="23"/>
      <c r="VXB79" s="23"/>
      <c r="VXC79" s="23"/>
      <c r="VXD79" s="23"/>
      <c r="VXE79" s="23"/>
      <c r="VXF79" s="23"/>
      <c r="VXG79" s="23"/>
      <c r="VXH79" s="23"/>
      <c r="VXI79" s="23"/>
      <c r="VXJ79" s="23"/>
      <c r="VXK79" s="23"/>
      <c r="VXL79" s="23"/>
      <c r="VXM79" s="23"/>
      <c r="VXN79" s="23"/>
      <c r="VXO79" s="23"/>
      <c r="VXP79" s="23"/>
      <c r="VXQ79" s="23"/>
      <c r="VXR79" s="23"/>
      <c r="VXS79" s="23"/>
      <c r="VXT79" s="23"/>
      <c r="VXU79" s="23"/>
      <c r="VXV79" s="23"/>
      <c r="VXW79" s="23"/>
      <c r="VXX79" s="23"/>
      <c r="VXY79" s="23"/>
      <c r="VXZ79" s="23"/>
      <c r="VYA79" s="23"/>
      <c r="VYB79" s="23"/>
      <c r="VYC79" s="23"/>
      <c r="VYD79" s="23"/>
      <c r="VYE79" s="23"/>
      <c r="VYF79" s="23"/>
      <c r="VYG79" s="23"/>
      <c r="VYH79" s="23"/>
      <c r="VYI79" s="23"/>
      <c r="VYJ79" s="23"/>
      <c r="VYK79" s="23"/>
      <c r="VYL79" s="23"/>
      <c r="VYM79" s="23"/>
      <c r="VYN79" s="23"/>
      <c r="VYO79" s="23"/>
      <c r="VYP79" s="23"/>
      <c r="VYQ79" s="23"/>
      <c r="VYR79" s="23"/>
      <c r="VYS79" s="23"/>
      <c r="VYT79" s="23"/>
      <c r="VYU79" s="23"/>
      <c r="VYV79" s="23"/>
      <c r="VYW79" s="23"/>
      <c r="VYX79" s="23"/>
      <c r="VYY79" s="23"/>
      <c r="VYZ79" s="23"/>
      <c r="VZA79" s="23"/>
      <c r="VZB79" s="23"/>
      <c r="VZC79" s="23"/>
      <c r="VZD79" s="23"/>
      <c r="VZE79" s="23"/>
      <c r="VZF79" s="23"/>
      <c r="VZG79" s="23"/>
      <c r="VZH79" s="23"/>
      <c r="VZI79" s="23"/>
      <c r="VZJ79" s="23"/>
      <c r="VZK79" s="23"/>
      <c r="VZL79" s="23"/>
      <c r="VZM79" s="23"/>
      <c r="VZN79" s="23"/>
      <c r="VZO79" s="23"/>
      <c r="VZP79" s="23"/>
      <c r="VZQ79" s="23"/>
      <c r="VZR79" s="23"/>
      <c r="VZS79" s="23"/>
      <c r="VZT79" s="23"/>
      <c r="VZU79" s="23"/>
      <c r="VZV79" s="23"/>
      <c r="VZW79" s="23"/>
      <c r="VZX79" s="23"/>
      <c r="VZY79" s="23"/>
      <c r="VZZ79" s="23"/>
      <c r="WAA79" s="23"/>
      <c r="WAB79" s="23"/>
      <c r="WAC79" s="23"/>
      <c r="WAD79" s="23"/>
      <c r="WAE79" s="23"/>
      <c r="WAF79" s="23"/>
      <c r="WAG79" s="23"/>
      <c r="WAH79" s="23"/>
      <c r="WAI79" s="23"/>
      <c r="WAJ79" s="23"/>
      <c r="WAK79" s="23"/>
      <c r="WAL79" s="23"/>
      <c r="WAM79" s="23"/>
      <c r="WAN79" s="23"/>
      <c r="WAO79" s="23"/>
      <c r="WAP79" s="23"/>
      <c r="WAQ79" s="23"/>
      <c r="WAR79" s="23"/>
      <c r="WAS79" s="23"/>
      <c r="WAT79" s="23"/>
      <c r="WAU79" s="23"/>
      <c r="WAV79" s="23"/>
      <c r="WAW79" s="23"/>
      <c r="WAX79" s="23"/>
      <c r="WAY79" s="23"/>
      <c r="WAZ79" s="23"/>
      <c r="WBA79" s="23"/>
      <c r="WBB79" s="23"/>
      <c r="WBC79" s="23"/>
      <c r="WBD79" s="23"/>
      <c r="WBE79" s="23"/>
      <c r="WBF79" s="23"/>
      <c r="WBG79" s="23"/>
      <c r="WBH79" s="23"/>
      <c r="WBI79" s="23"/>
      <c r="WBJ79" s="23"/>
      <c r="WBK79" s="23"/>
      <c r="WBL79" s="23"/>
      <c r="WBM79" s="23"/>
      <c r="WBN79" s="23"/>
      <c r="WBO79" s="23"/>
      <c r="WBP79" s="23"/>
      <c r="WBQ79" s="23"/>
      <c r="WBR79" s="23"/>
      <c r="WBS79" s="23"/>
      <c r="WBT79" s="23"/>
      <c r="WBU79" s="23"/>
      <c r="WBV79" s="23"/>
      <c r="WBW79" s="23"/>
      <c r="WBX79" s="23"/>
      <c r="WBY79" s="23"/>
      <c r="WBZ79" s="23"/>
      <c r="WCA79" s="23"/>
      <c r="WCB79" s="23"/>
      <c r="WCC79" s="23"/>
      <c r="WCD79" s="23"/>
      <c r="WCE79" s="23"/>
      <c r="WCF79" s="23"/>
      <c r="WCG79" s="23"/>
      <c r="WCH79" s="23"/>
      <c r="WCI79" s="23"/>
      <c r="WCJ79" s="23"/>
      <c r="WCK79" s="23"/>
      <c r="WCL79" s="23"/>
      <c r="WCM79" s="23"/>
      <c r="WCN79" s="23"/>
      <c r="WCO79" s="23"/>
      <c r="WCP79" s="23"/>
      <c r="WCQ79" s="23"/>
      <c r="WCR79" s="23"/>
      <c r="WCS79" s="23"/>
      <c r="WCT79" s="23"/>
      <c r="WCU79" s="23"/>
      <c r="WCV79" s="23"/>
      <c r="WCW79" s="23"/>
      <c r="WCX79" s="23"/>
      <c r="WCY79" s="23"/>
      <c r="WCZ79" s="23"/>
      <c r="WDA79" s="23"/>
      <c r="WDB79" s="23"/>
      <c r="WDC79" s="23"/>
      <c r="WDD79" s="23"/>
      <c r="WDE79" s="23"/>
      <c r="WDF79" s="23"/>
      <c r="WDG79" s="23"/>
      <c r="WDH79" s="23"/>
      <c r="WDI79" s="23"/>
      <c r="WDJ79" s="23"/>
      <c r="WDK79" s="23"/>
      <c r="WDL79" s="23"/>
      <c r="WDM79" s="23"/>
      <c r="WDN79" s="23"/>
      <c r="WDO79" s="23"/>
      <c r="WDP79" s="23"/>
      <c r="WDQ79" s="23"/>
      <c r="WDR79" s="23"/>
      <c r="WDS79" s="23"/>
      <c r="WDT79" s="23"/>
      <c r="WDU79" s="23"/>
      <c r="WDV79" s="23"/>
      <c r="WDW79" s="23"/>
      <c r="WDX79" s="23"/>
      <c r="WDY79" s="23"/>
      <c r="WDZ79" s="23"/>
      <c r="WEA79" s="23"/>
      <c r="WEB79" s="23"/>
      <c r="WEC79" s="23"/>
      <c r="WED79" s="23"/>
      <c r="WEE79" s="23"/>
      <c r="WEF79" s="23"/>
      <c r="WEG79" s="23"/>
      <c r="WEH79" s="23"/>
      <c r="WEI79" s="23"/>
      <c r="WEJ79" s="23"/>
      <c r="WEK79" s="23"/>
      <c r="WEL79" s="23"/>
      <c r="WEM79" s="23"/>
      <c r="WEN79" s="23"/>
      <c r="WEO79" s="23"/>
      <c r="WEP79" s="23"/>
      <c r="WEQ79" s="23"/>
      <c r="WER79" s="23"/>
      <c r="WES79" s="23"/>
      <c r="WET79" s="23"/>
      <c r="WEU79" s="23"/>
      <c r="WEV79" s="23"/>
      <c r="WEW79" s="23"/>
      <c r="WEX79" s="23"/>
      <c r="WEY79" s="23"/>
      <c r="WEZ79" s="23"/>
      <c r="WFA79" s="23"/>
      <c r="WFB79" s="23"/>
      <c r="WFC79" s="23"/>
      <c r="WFD79" s="23"/>
      <c r="WFE79" s="23"/>
      <c r="WFF79" s="23"/>
      <c r="WFG79" s="23"/>
      <c r="WFH79" s="23"/>
      <c r="WFI79" s="23"/>
      <c r="WFJ79" s="23"/>
      <c r="WFK79" s="23"/>
      <c r="WFL79" s="23"/>
      <c r="WFM79" s="23"/>
      <c r="WFN79" s="23"/>
      <c r="WFO79" s="23"/>
      <c r="WFP79" s="23"/>
      <c r="WFQ79" s="23"/>
      <c r="WFR79" s="23"/>
      <c r="WFS79" s="23"/>
      <c r="WFT79" s="23"/>
      <c r="WFU79" s="23"/>
      <c r="WFV79" s="23"/>
      <c r="WFW79" s="23"/>
      <c r="WFX79" s="23"/>
      <c r="WFY79" s="23"/>
      <c r="WFZ79" s="23"/>
      <c r="WGA79" s="23"/>
      <c r="WGB79" s="23"/>
      <c r="WGC79" s="23"/>
      <c r="WGD79" s="23"/>
      <c r="WGE79" s="23"/>
      <c r="WGF79" s="23"/>
      <c r="WGG79" s="23"/>
      <c r="WGH79" s="23"/>
      <c r="WGI79" s="23"/>
      <c r="WGJ79" s="23"/>
      <c r="WGK79" s="23"/>
      <c r="WGL79" s="23"/>
      <c r="WGM79" s="23"/>
      <c r="WGN79" s="23"/>
      <c r="WGO79" s="23"/>
      <c r="WGP79" s="23"/>
      <c r="WGQ79" s="23"/>
      <c r="WGR79" s="23"/>
      <c r="WGS79" s="23"/>
      <c r="WGT79" s="23"/>
      <c r="WGU79" s="23"/>
      <c r="WGV79" s="23"/>
      <c r="WGW79" s="23"/>
      <c r="WGX79" s="23"/>
      <c r="WGY79" s="23"/>
      <c r="WGZ79" s="23"/>
      <c r="WHA79" s="23"/>
      <c r="WHB79" s="23"/>
      <c r="WHC79" s="23"/>
      <c r="WHD79" s="23"/>
      <c r="WHE79" s="23"/>
      <c r="WHF79" s="23"/>
      <c r="WHG79" s="23"/>
      <c r="WHH79" s="23"/>
      <c r="WHI79" s="23"/>
      <c r="WHJ79" s="23"/>
      <c r="WHK79" s="23"/>
      <c r="WHL79" s="23"/>
      <c r="WHM79" s="23"/>
      <c r="WHN79" s="23"/>
      <c r="WHO79" s="23"/>
      <c r="WHP79" s="23"/>
      <c r="WHQ79" s="23"/>
      <c r="WHR79" s="23"/>
      <c r="WHS79" s="23"/>
      <c r="WHT79" s="23"/>
      <c r="WHU79" s="23"/>
      <c r="WHV79" s="23"/>
      <c r="WHW79" s="23"/>
      <c r="WHX79" s="23"/>
      <c r="WHY79" s="23"/>
      <c r="WHZ79" s="23"/>
      <c r="WIA79" s="23"/>
      <c r="WIB79" s="23"/>
      <c r="WIC79" s="23"/>
      <c r="WID79" s="23"/>
      <c r="WIE79" s="23"/>
      <c r="WIF79" s="23"/>
      <c r="WIG79" s="23"/>
      <c r="WIH79" s="23"/>
      <c r="WII79" s="23"/>
      <c r="WIJ79" s="23"/>
      <c r="WIK79" s="23"/>
      <c r="WIL79" s="23"/>
      <c r="WIM79" s="23"/>
      <c r="WIN79" s="23"/>
      <c r="WIO79" s="23"/>
      <c r="WIP79" s="23"/>
      <c r="WIQ79" s="23"/>
      <c r="WIR79" s="23"/>
      <c r="WIS79" s="23"/>
      <c r="WIT79" s="23"/>
      <c r="WIU79" s="23"/>
      <c r="WIV79" s="23"/>
      <c r="WIW79" s="23"/>
      <c r="WIX79" s="23"/>
      <c r="WIY79" s="23"/>
      <c r="WIZ79" s="23"/>
      <c r="WJA79" s="23"/>
      <c r="WJB79" s="23"/>
      <c r="WJC79" s="23"/>
      <c r="WJD79" s="23"/>
      <c r="WJE79" s="23"/>
      <c r="WJF79" s="23"/>
      <c r="WJG79" s="23"/>
      <c r="WJH79" s="23"/>
      <c r="WJI79" s="23"/>
      <c r="WJJ79" s="23"/>
      <c r="WJK79" s="23"/>
      <c r="WJL79" s="23"/>
      <c r="WJM79" s="23"/>
      <c r="WJN79" s="23"/>
      <c r="WJO79" s="23"/>
      <c r="WJP79" s="23"/>
      <c r="WJQ79" s="23"/>
      <c r="WJR79" s="23"/>
      <c r="WJS79" s="23"/>
      <c r="WJT79" s="23"/>
      <c r="WJU79" s="23"/>
      <c r="WJV79" s="23"/>
      <c r="WJW79" s="23"/>
      <c r="WJX79" s="23"/>
      <c r="WJY79" s="23"/>
      <c r="WJZ79" s="23"/>
      <c r="WKA79" s="23"/>
      <c r="WKB79" s="23"/>
      <c r="WKC79" s="23"/>
      <c r="WKD79" s="23"/>
      <c r="WKE79" s="23"/>
      <c r="WKF79" s="23"/>
      <c r="WKG79" s="23"/>
      <c r="WKH79" s="23"/>
      <c r="WKI79" s="23"/>
      <c r="WKJ79" s="23"/>
      <c r="WKK79" s="23"/>
      <c r="WKL79" s="23"/>
      <c r="WKM79" s="23"/>
      <c r="WKN79" s="23"/>
      <c r="WKO79" s="23"/>
      <c r="WKP79" s="23"/>
      <c r="WKQ79" s="23"/>
      <c r="WKR79" s="23"/>
      <c r="WKS79" s="23"/>
      <c r="WKT79" s="23"/>
      <c r="WKU79" s="23"/>
      <c r="WKV79" s="23"/>
      <c r="WKW79" s="23"/>
      <c r="WKX79" s="23"/>
      <c r="WKY79" s="23"/>
      <c r="WKZ79" s="23"/>
      <c r="WLA79" s="23"/>
      <c r="WLB79" s="23"/>
      <c r="WLC79" s="23"/>
      <c r="WLD79" s="23"/>
      <c r="WLE79" s="23"/>
      <c r="WLF79" s="23"/>
      <c r="WLG79" s="23"/>
      <c r="WLH79" s="23"/>
      <c r="WLI79" s="23"/>
      <c r="WLJ79" s="23"/>
      <c r="WLK79" s="23"/>
      <c r="WLL79" s="23"/>
      <c r="WLM79" s="23"/>
      <c r="WLN79" s="23"/>
      <c r="WLO79" s="23"/>
      <c r="WLP79" s="23"/>
      <c r="WLQ79" s="23"/>
      <c r="WLR79" s="23"/>
      <c r="WLS79" s="23"/>
      <c r="WLT79" s="23"/>
      <c r="WLU79" s="23"/>
      <c r="WLV79" s="23"/>
      <c r="WLW79" s="23"/>
      <c r="WLX79" s="23"/>
      <c r="WLY79" s="23"/>
      <c r="WLZ79" s="23"/>
      <c r="WMA79" s="23"/>
      <c r="WMB79" s="23"/>
      <c r="WMC79" s="23"/>
      <c r="WMD79" s="23"/>
      <c r="WME79" s="23"/>
      <c r="WMF79" s="23"/>
      <c r="WMG79" s="23"/>
      <c r="WMH79" s="23"/>
      <c r="WMI79" s="23"/>
      <c r="WMJ79" s="23"/>
      <c r="WMK79" s="23"/>
      <c r="WML79" s="23"/>
      <c r="WMM79" s="23"/>
      <c r="WMN79" s="23"/>
      <c r="WMO79" s="23"/>
      <c r="WMP79" s="23"/>
      <c r="WMQ79" s="23"/>
      <c r="WMR79" s="23"/>
      <c r="WMS79" s="23"/>
      <c r="WMT79" s="23"/>
      <c r="WMU79" s="23"/>
      <c r="WMV79" s="23"/>
      <c r="WMW79" s="23"/>
      <c r="WMX79" s="23"/>
      <c r="WMY79" s="23"/>
      <c r="WMZ79" s="23"/>
      <c r="WNA79" s="23"/>
      <c r="WNB79" s="23"/>
      <c r="WNC79" s="23"/>
      <c r="WND79" s="23"/>
      <c r="WNE79" s="23"/>
      <c r="WNF79" s="23"/>
      <c r="WNG79" s="23"/>
      <c r="WNH79" s="23"/>
      <c r="WNI79" s="23"/>
      <c r="WNJ79" s="23"/>
      <c r="WNK79" s="23"/>
      <c r="WNL79" s="23"/>
      <c r="WNM79" s="23"/>
      <c r="WNN79" s="23"/>
      <c r="WNO79" s="23"/>
      <c r="WNP79" s="23"/>
      <c r="WNQ79" s="23"/>
      <c r="WNR79" s="23"/>
      <c r="WNS79" s="23"/>
      <c r="WNT79" s="23"/>
      <c r="WNU79" s="23"/>
      <c r="WNV79" s="23"/>
      <c r="WNW79" s="23"/>
      <c r="WNX79" s="23"/>
      <c r="WNY79" s="23"/>
      <c r="WNZ79" s="23"/>
      <c r="WOA79" s="23"/>
      <c r="WOB79" s="23"/>
      <c r="WOC79" s="23"/>
      <c r="WOD79" s="23"/>
      <c r="WOE79" s="23"/>
      <c r="WOF79" s="23"/>
      <c r="WOG79" s="23"/>
      <c r="WOH79" s="23"/>
      <c r="WOI79" s="23"/>
      <c r="WOJ79" s="23"/>
      <c r="WOK79" s="23"/>
      <c r="WOL79" s="23"/>
      <c r="WOM79" s="23"/>
      <c r="WON79" s="23"/>
      <c r="WOO79" s="23"/>
      <c r="WOP79" s="23"/>
      <c r="WOQ79" s="23"/>
      <c r="WOR79" s="23"/>
      <c r="WOS79" s="23"/>
      <c r="WOT79" s="23"/>
      <c r="WOU79" s="23"/>
      <c r="WOV79" s="23"/>
      <c r="WOW79" s="23"/>
      <c r="WOX79" s="23"/>
      <c r="WOY79" s="23"/>
      <c r="WOZ79" s="23"/>
      <c r="WPA79" s="23"/>
      <c r="WPB79" s="23"/>
      <c r="WPC79" s="23"/>
      <c r="WPD79" s="23"/>
      <c r="WPE79" s="23"/>
      <c r="WPF79" s="23"/>
      <c r="WPG79" s="23"/>
      <c r="WPH79" s="23"/>
      <c r="WPI79" s="23"/>
      <c r="WPJ79" s="23"/>
      <c r="WPK79" s="23"/>
      <c r="WPL79" s="23"/>
      <c r="WPM79" s="23"/>
      <c r="WPN79" s="23"/>
      <c r="WPO79" s="23"/>
      <c r="WPP79" s="23"/>
      <c r="WPQ79" s="23"/>
      <c r="WPR79" s="23"/>
      <c r="WPS79" s="23"/>
      <c r="WPT79" s="23"/>
      <c r="WPU79" s="23"/>
      <c r="WPV79" s="23"/>
      <c r="WPW79" s="23"/>
      <c r="WPX79" s="23"/>
      <c r="WPY79" s="23"/>
      <c r="WPZ79" s="23"/>
      <c r="WQA79" s="23"/>
      <c r="WQB79" s="23"/>
      <c r="WQC79" s="23"/>
      <c r="WQD79" s="23"/>
      <c r="WQE79" s="23"/>
      <c r="WQF79" s="23"/>
      <c r="WQG79" s="23"/>
      <c r="WQH79" s="23"/>
      <c r="WQI79" s="23"/>
      <c r="WQJ79" s="23"/>
      <c r="WQK79" s="23"/>
      <c r="WQL79" s="23"/>
      <c r="WQM79" s="23"/>
      <c r="WQN79" s="23"/>
      <c r="WQO79" s="23"/>
      <c r="WQP79" s="23"/>
      <c r="WQQ79" s="23"/>
      <c r="WQR79" s="23"/>
      <c r="WQS79" s="23"/>
      <c r="WQT79" s="23"/>
      <c r="WQU79" s="23"/>
      <c r="WQV79" s="23"/>
      <c r="WQW79" s="23"/>
      <c r="WQX79" s="23"/>
      <c r="WQY79" s="23"/>
      <c r="WQZ79" s="23"/>
      <c r="WRA79" s="23"/>
      <c r="WRB79" s="23"/>
      <c r="WRC79" s="23"/>
      <c r="WRD79" s="23"/>
      <c r="WRE79" s="23"/>
      <c r="WRF79" s="23"/>
      <c r="WRG79" s="23"/>
      <c r="WRH79" s="23"/>
      <c r="WRI79" s="23"/>
      <c r="WRJ79" s="23"/>
      <c r="WRK79" s="23"/>
      <c r="WRL79" s="23"/>
      <c r="WRM79" s="23"/>
      <c r="WRN79" s="23"/>
      <c r="WRO79" s="23"/>
      <c r="WRP79" s="23"/>
      <c r="WRQ79" s="23"/>
      <c r="WRR79" s="23"/>
      <c r="WRS79" s="23"/>
      <c r="WRT79" s="23"/>
      <c r="WRU79" s="23"/>
      <c r="WRV79" s="23"/>
      <c r="WRW79" s="23"/>
      <c r="WRX79" s="23"/>
      <c r="WRY79" s="23"/>
      <c r="WRZ79" s="23"/>
      <c r="WSA79" s="23"/>
      <c r="WSB79" s="23"/>
      <c r="WSC79" s="23"/>
      <c r="WSD79" s="23"/>
      <c r="WSE79" s="23"/>
      <c r="WSF79" s="23"/>
      <c r="WSG79" s="23"/>
      <c r="WSH79" s="23"/>
      <c r="WSI79" s="23"/>
      <c r="WSJ79" s="23"/>
      <c r="WSK79" s="23"/>
      <c r="WSL79" s="23"/>
      <c r="WSM79" s="23"/>
      <c r="WSN79" s="23"/>
      <c r="WSO79" s="23"/>
      <c r="WSP79" s="23"/>
      <c r="WSQ79" s="23"/>
      <c r="WSR79" s="23"/>
      <c r="WSS79" s="23"/>
      <c r="WST79" s="23"/>
      <c r="WSU79" s="23"/>
      <c r="WSV79" s="23"/>
      <c r="WSW79" s="23"/>
      <c r="WSX79" s="23"/>
      <c r="WSY79" s="23"/>
      <c r="WSZ79" s="23"/>
      <c r="WTA79" s="23"/>
      <c r="WTB79" s="23"/>
      <c r="WTC79" s="23"/>
      <c r="WTD79" s="23"/>
      <c r="WTE79" s="23"/>
      <c r="WTF79" s="23"/>
      <c r="WTG79" s="23"/>
      <c r="WTH79" s="23"/>
      <c r="WTI79" s="23"/>
      <c r="WTJ79" s="23"/>
      <c r="WTK79" s="23"/>
      <c r="WTL79" s="23"/>
      <c r="WTM79" s="23"/>
      <c r="WTN79" s="23"/>
      <c r="WTO79" s="23"/>
      <c r="WTP79" s="23"/>
      <c r="WTQ79" s="23"/>
      <c r="WTR79" s="23"/>
      <c r="WTS79" s="23"/>
      <c r="WTT79" s="23"/>
      <c r="WTU79" s="23"/>
      <c r="WTV79" s="23"/>
      <c r="WTW79" s="23"/>
      <c r="WTX79" s="23"/>
      <c r="WTY79" s="23"/>
      <c r="WTZ79" s="23"/>
      <c r="WUA79" s="23"/>
      <c r="WUB79" s="23"/>
      <c r="WUC79" s="23"/>
      <c r="WUD79" s="23"/>
      <c r="WUE79" s="23"/>
      <c r="WUF79" s="23"/>
      <c r="WUG79" s="23"/>
      <c r="WUH79" s="23"/>
      <c r="WUI79" s="23"/>
      <c r="WUJ79" s="23"/>
      <c r="WUK79" s="23"/>
      <c r="WUL79" s="23"/>
      <c r="WUM79" s="23"/>
      <c r="WUN79" s="23"/>
      <c r="WUO79" s="23"/>
      <c r="WUP79" s="23"/>
      <c r="WUQ79" s="23"/>
      <c r="WUR79" s="23"/>
      <c r="WUS79" s="23"/>
      <c r="WUT79" s="23"/>
      <c r="WUU79" s="23"/>
      <c r="WUV79" s="23"/>
      <c r="WUW79" s="23"/>
      <c r="WUX79" s="23"/>
      <c r="WUY79" s="23"/>
      <c r="WUZ79" s="23"/>
      <c r="WVA79" s="23"/>
      <c r="WVB79" s="23"/>
      <c r="WVC79" s="23"/>
      <c r="WVD79" s="23"/>
      <c r="WVE79" s="23"/>
      <c r="WVF79" s="23"/>
      <c r="WVG79" s="23"/>
      <c r="WVH79" s="23"/>
      <c r="WVI79" s="23"/>
      <c r="WVJ79" s="23"/>
      <c r="WVK79" s="23"/>
      <c r="WVL79" s="23"/>
      <c r="WVM79" s="23"/>
      <c r="WVN79" s="23"/>
      <c r="WVO79" s="23"/>
      <c r="WVP79" s="23"/>
      <c r="WVQ79" s="23"/>
      <c r="WVR79" s="23"/>
      <c r="WVS79" s="23"/>
      <c r="WVT79" s="23"/>
      <c r="WVU79" s="23"/>
      <c r="WVV79" s="23"/>
      <c r="WVW79" s="23"/>
      <c r="WVX79" s="23"/>
      <c r="WVY79" s="23"/>
      <c r="WVZ79" s="23"/>
      <c r="WWA79" s="23"/>
      <c r="WWB79" s="23"/>
      <c r="WWC79" s="23"/>
      <c r="WWD79" s="23"/>
      <c r="WWE79" s="23"/>
      <c r="WWF79" s="23"/>
      <c r="WWG79" s="23"/>
      <c r="WWH79" s="23"/>
      <c r="WWI79" s="23"/>
      <c r="WWJ79" s="23"/>
      <c r="WWK79" s="23"/>
      <c r="WWL79" s="23"/>
      <c r="WWM79" s="23"/>
      <c r="WWN79" s="23"/>
      <c r="WWO79" s="23"/>
      <c r="WWP79" s="23"/>
      <c r="WWQ79" s="23"/>
      <c r="WWR79" s="23"/>
      <c r="WWS79" s="23"/>
      <c r="WWT79" s="23"/>
      <c r="WWU79" s="23"/>
      <c r="WWV79" s="23"/>
      <c r="WWW79" s="23"/>
      <c r="WWX79" s="23"/>
      <c r="WWY79" s="23"/>
      <c r="WWZ79" s="23"/>
      <c r="WXA79" s="23"/>
      <c r="WXB79" s="23"/>
      <c r="WXC79" s="23"/>
      <c r="WXD79" s="23"/>
      <c r="WXE79" s="23"/>
      <c r="WXF79" s="23"/>
      <c r="WXG79" s="23"/>
      <c r="WXH79" s="23"/>
    </row>
    <row r="80" spans="4:16180" s="58" customFormat="1" ht="13">
      <c r="D80" s="62"/>
      <c r="E80" s="63"/>
      <c r="F80" s="63"/>
      <c r="G80" s="64" t="s">
        <v>427</v>
      </c>
      <c r="H80" s="275"/>
      <c r="I80" s="276"/>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c r="NG80" s="23"/>
      <c r="NH80" s="23"/>
      <c r="NI80" s="23"/>
      <c r="NJ80" s="23"/>
      <c r="NK80" s="23"/>
      <c r="NL80" s="23"/>
      <c r="NM80" s="23"/>
      <c r="NN80" s="23"/>
      <c r="NO80" s="23"/>
      <c r="NP80" s="23"/>
      <c r="NQ80" s="23"/>
      <c r="NR80" s="23"/>
      <c r="NS80" s="23"/>
      <c r="NT80" s="23"/>
      <c r="NU80" s="23"/>
      <c r="NV80" s="23"/>
      <c r="NW80" s="23"/>
      <c r="NX80" s="23"/>
      <c r="NY80" s="23"/>
      <c r="NZ80" s="23"/>
      <c r="OA80" s="23"/>
      <c r="OB80" s="23"/>
      <c r="OC80" s="23"/>
      <c r="OD80" s="23"/>
      <c r="OE80" s="23"/>
      <c r="OF80" s="23"/>
      <c r="OG80" s="23"/>
      <c r="OH80" s="23"/>
      <c r="OI80" s="23"/>
      <c r="OJ80" s="23"/>
      <c r="OK80" s="23"/>
      <c r="OL80" s="23"/>
      <c r="OM80" s="23"/>
      <c r="ON80" s="23"/>
      <c r="OO80" s="23"/>
      <c r="OP80" s="23"/>
      <c r="OQ80" s="23"/>
      <c r="OR80" s="23"/>
      <c r="OS80" s="23"/>
      <c r="OT80" s="23"/>
      <c r="OU80" s="23"/>
      <c r="OV80" s="23"/>
      <c r="OW80" s="23"/>
      <c r="OX80" s="23"/>
      <c r="OY80" s="23"/>
      <c r="OZ80" s="23"/>
      <c r="PA80" s="23"/>
      <c r="PB80" s="23"/>
      <c r="PC80" s="23"/>
      <c r="PD80" s="23"/>
      <c r="PE80" s="23"/>
      <c r="PF80" s="23"/>
      <c r="PG80" s="23"/>
      <c r="PH80" s="23"/>
      <c r="PI80" s="23"/>
      <c r="PJ80" s="23"/>
      <c r="PK80" s="23"/>
      <c r="PL80" s="23"/>
      <c r="PM80" s="23"/>
      <c r="PN80" s="23"/>
      <c r="PO80" s="23"/>
      <c r="PP80" s="23"/>
      <c r="PQ80" s="23"/>
      <c r="PR80" s="23"/>
      <c r="PS80" s="23"/>
      <c r="PT80" s="23"/>
      <c r="PU80" s="23"/>
      <c r="PV80" s="23"/>
      <c r="PW80" s="23"/>
      <c r="PX80" s="23"/>
      <c r="PY80" s="23"/>
      <c r="PZ80" s="23"/>
      <c r="QA80" s="23"/>
      <c r="QB80" s="23"/>
      <c r="QC80" s="23"/>
      <c r="QD80" s="23"/>
      <c r="QE80" s="23"/>
      <c r="QF80" s="23"/>
      <c r="QG80" s="23"/>
      <c r="QH80" s="23"/>
      <c r="QI80" s="23"/>
      <c r="QJ80" s="23"/>
      <c r="QK80" s="23"/>
      <c r="QL80" s="23"/>
      <c r="QM80" s="23"/>
      <c r="QN80" s="23"/>
      <c r="QO80" s="23"/>
      <c r="QP80" s="23"/>
      <c r="QQ80" s="23"/>
      <c r="QR80" s="23"/>
      <c r="QS80" s="23"/>
      <c r="QT80" s="23"/>
      <c r="QU80" s="23"/>
      <c r="QV80" s="23"/>
      <c r="QW80" s="23"/>
      <c r="QX80" s="23"/>
      <c r="QY80" s="23"/>
      <c r="QZ80" s="23"/>
      <c r="RA80" s="23"/>
      <c r="RB80" s="23"/>
      <c r="RC80" s="23"/>
      <c r="RD80" s="23"/>
      <c r="RE80" s="23"/>
      <c r="RF80" s="23"/>
      <c r="RG80" s="23"/>
      <c r="RH80" s="23"/>
      <c r="RI80" s="23"/>
      <c r="RJ80" s="23"/>
      <c r="RK80" s="23"/>
      <c r="RL80" s="23"/>
      <c r="RM80" s="23"/>
      <c r="RN80" s="23"/>
      <c r="RO80" s="23"/>
      <c r="RP80" s="23"/>
      <c r="RQ80" s="23"/>
      <c r="RR80" s="23"/>
      <c r="RS80" s="23"/>
      <c r="RT80" s="23"/>
      <c r="RU80" s="23"/>
      <c r="RV80" s="23"/>
      <c r="RW80" s="23"/>
      <c r="RX80" s="23"/>
      <c r="RY80" s="23"/>
      <c r="RZ80" s="23"/>
      <c r="SA80" s="23"/>
      <c r="SB80" s="23"/>
      <c r="SC80" s="23"/>
      <c r="SD80" s="23"/>
      <c r="SE80" s="23"/>
      <c r="SF80" s="23"/>
      <c r="SG80" s="23"/>
      <c r="SH80" s="23"/>
      <c r="SI80" s="23"/>
      <c r="SJ80" s="23"/>
      <c r="SK80" s="23"/>
      <c r="SL80" s="23"/>
      <c r="SM80" s="23"/>
      <c r="SN80" s="23"/>
      <c r="SO80" s="23"/>
      <c r="SP80" s="23"/>
      <c r="SQ80" s="23"/>
      <c r="SR80" s="23"/>
      <c r="SS80" s="23"/>
      <c r="ST80" s="23"/>
      <c r="SU80" s="23"/>
      <c r="SV80" s="23"/>
      <c r="SW80" s="23"/>
      <c r="SX80" s="23"/>
      <c r="SY80" s="23"/>
      <c r="SZ80" s="23"/>
      <c r="TA80" s="23"/>
      <c r="TB80" s="23"/>
      <c r="TC80" s="23"/>
      <c r="TD80" s="23"/>
      <c r="TE80" s="23"/>
      <c r="TF80" s="23"/>
      <c r="TG80" s="23"/>
      <c r="TH80" s="23"/>
      <c r="TI80" s="23"/>
      <c r="TJ80" s="23"/>
      <c r="TK80" s="23"/>
      <c r="TL80" s="23"/>
      <c r="TM80" s="23"/>
      <c r="TN80" s="23"/>
      <c r="TO80" s="23"/>
      <c r="TP80" s="23"/>
      <c r="TQ80" s="23"/>
      <c r="TR80" s="23"/>
      <c r="TS80" s="23"/>
      <c r="TT80" s="23"/>
      <c r="TU80" s="23"/>
      <c r="TV80" s="23"/>
      <c r="TW80" s="23"/>
      <c r="TX80" s="23"/>
      <c r="TY80" s="23"/>
      <c r="TZ80" s="23"/>
      <c r="UA80" s="23"/>
      <c r="UB80" s="23"/>
      <c r="UC80" s="23"/>
      <c r="UD80" s="23"/>
      <c r="UE80" s="23"/>
      <c r="UF80" s="23"/>
      <c r="UG80" s="23"/>
      <c r="UH80" s="23"/>
      <c r="UI80" s="23"/>
      <c r="UJ80" s="23"/>
      <c r="UK80" s="23"/>
      <c r="UL80" s="23"/>
      <c r="UM80" s="23"/>
      <c r="UN80" s="23"/>
      <c r="UO80" s="23"/>
      <c r="UP80" s="23"/>
      <c r="UQ80" s="23"/>
      <c r="UR80" s="23"/>
      <c r="US80" s="23"/>
      <c r="UT80" s="23"/>
      <c r="UU80" s="23"/>
      <c r="UV80" s="23"/>
      <c r="UW80" s="23"/>
      <c r="UX80" s="23"/>
      <c r="UY80" s="23"/>
      <c r="UZ80" s="23"/>
      <c r="VA80" s="23"/>
      <c r="VB80" s="23"/>
      <c r="VC80" s="23"/>
      <c r="VD80" s="23"/>
      <c r="VE80" s="23"/>
      <c r="VF80" s="23"/>
      <c r="VG80" s="23"/>
      <c r="VH80" s="23"/>
      <c r="VI80" s="23"/>
      <c r="VJ80" s="23"/>
      <c r="VK80" s="23"/>
      <c r="VL80" s="23"/>
      <c r="VM80" s="23"/>
      <c r="VN80" s="23"/>
      <c r="VO80" s="23"/>
      <c r="VP80" s="23"/>
      <c r="VQ80" s="23"/>
      <c r="VR80" s="23"/>
      <c r="VS80" s="23"/>
      <c r="VT80" s="23"/>
      <c r="VU80" s="23"/>
      <c r="VV80" s="23"/>
      <c r="VW80" s="23"/>
      <c r="VX80" s="23"/>
      <c r="VY80" s="23"/>
      <c r="VZ80" s="23"/>
      <c r="WA80" s="23"/>
      <c r="WB80" s="23"/>
      <c r="WC80" s="23"/>
      <c r="WD80" s="23"/>
      <c r="WE80" s="23"/>
      <c r="WF80" s="23"/>
      <c r="WG80" s="23"/>
      <c r="WH80" s="23"/>
      <c r="WI80" s="23"/>
      <c r="WJ80" s="23"/>
      <c r="WK80" s="23"/>
      <c r="WL80" s="23"/>
      <c r="WM80" s="23"/>
      <c r="WN80" s="23"/>
      <c r="WO80" s="23"/>
      <c r="WP80" s="23"/>
      <c r="WQ80" s="23"/>
      <c r="WR80" s="23"/>
      <c r="WS80" s="23"/>
      <c r="WT80" s="23"/>
      <c r="WU80" s="23"/>
      <c r="WV80" s="23"/>
      <c r="WW80" s="23"/>
      <c r="WX80" s="23"/>
      <c r="WY80" s="23"/>
      <c r="WZ80" s="23"/>
      <c r="XA80" s="23"/>
      <c r="XB80" s="23"/>
      <c r="XC80" s="23"/>
      <c r="XD80" s="23"/>
      <c r="XE80" s="23"/>
      <c r="XF80" s="23"/>
      <c r="XG80" s="23"/>
      <c r="XH80" s="23"/>
      <c r="XI80" s="23"/>
      <c r="XJ80" s="23"/>
      <c r="XK80" s="23"/>
      <c r="XL80" s="23"/>
      <c r="XM80" s="23"/>
      <c r="XN80" s="23"/>
      <c r="XO80" s="23"/>
      <c r="XP80" s="23"/>
      <c r="XQ80" s="23"/>
      <c r="XR80" s="23"/>
      <c r="XS80" s="23"/>
      <c r="XT80" s="23"/>
      <c r="XU80" s="23"/>
      <c r="XV80" s="23"/>
      <c r="XW80" s="23"/>
      <c r="XX80" s="23"/>
      <c r="XY80" s="23"/>
      <c r="XZ80" s="23"/>
      <c r="YA80" s="23"/>
      <c r="YB80" s="23"/>
      <c r="YC80" s="23"/>
      <c r="YD80" s="23"/>
      <c r="YE80" s="23"/>
      <c r="YF80" s="23"/>
      <c r="YG80" s="23"/>
      <c r="YH80" s="23"/>
      <c r="YI80" s="23"/>
      <c r="YJ80" s="23"/>
      <c r="YK80" s="23"/>
      <c r="YL80" s="23"/>
      <c r="YM80" s="23"/>
      <c r="YN80" s="23"/>
      <c r="YO80" s="23"/>
      <c r="YP80" s="23"/>
      <c r="YQ80" s="23"/>
      <c r="YR80" s="23"/>
      <c r="YS80" s="23"/>
      <c r="YT80" s="23"/>
      <c r="YU80" s="23"/>
      <c r="YV80" s="23"/>
      <c r="YW80" s="23"/>
      <c r="YX80" s="23"/>
      <c r="YY80" s="23"/>
      <c r="YZ80" s="23"/>
      <c r="ZA80" s="23"/>
      <c r="ZB80" s="23"/>
      <c r="ZC80" s="23"/>
      <c r="ZD80" s="23"/>
      <c r="ZE80" s="23"/>
      <c r="ZF80" s="23"/>
      <c r="ZG80" s="23"/>
      <c r="ZH80" s="23"/>
      <c r="ZI80" s="23"/>
      <c r="ZJ80" s="23"/>
      <c r="ZK80" s="23"/>
      <c r="ZL80" s="23"/>
      <c r="ZM80" s="23"/>
      <c r="ZN80" s="23"/>
      <c r="ZO80" s="23"/>
      <c r="ZP80" s="23"/>
      <c r="ZQ80" s="23"/>
      <c r="ZR80" s="23"/>
      <c r="ZS80" s="23"/>
      <c r="ZT80" s="23"/>
      <c r="ZU80" s="23"/>
      <c r="ZV80" s="23"/>
      <c r="ZW80" s="23"/>
      <c r="ZX80" s="23"/>
      <c r="ZY80" s="23"/>
      <c r="ZZ80" s="23"/>
      <c r="AAA80" s="23"/>
      <c r="AAB80" s="23"/>
      <c r="AAC80" s="23"/>
      <c r="AAD80" s="23"/>
      <c r="AAE80" s="23"/>
      <c r="AAF80" s="23"/>
      <c r="AAG80" s="23"/>
      <c r="AAH80" s="23"/>
      <c r="AAI80" s="23"/>
      <c r="AAJ80" s="23"/>
      <c r="AAK80" s="23"/>
      <c r="AAL80" s="23"/>
      <c r="AAM80" s="23"/>
      <c r="AAN80" s="23"/>
      <c r="AAO80" s="23"/>
      <c r="AAP80" s="23"/>
      <c r="AAQ80" s="23"/>
      <c r="AAR80" s="23"/>
      <c r="AAS80" s="23"/>
      <c r="AAT80" s="23"/>
      <c r="AAU80" s="23"/>
      <c r="AAV80" s="23"/>
      <c r="AAW80" s="23"/>
      <c r="AAX80" s="23"/>
      <c r="AAY80" s="23"/>
      <c r="AAZ80" s="23"/>
      <c r="ABA80" s="23"/>
      <c r="ABB80" s="23"/>
      <c r="ABC80" s="23"/>
      <c r="ABD80" s="23"/>
      <c r="ABE80" s="23"/>
      <c r="ABF80" s="23"/>
      <c r="ABG80" s="23"/>
      <c r="ABH80" s="23"/>
      <c r="ABI80" s="23"/>
      <c r="ABJ80" s="23"/>
      <c r="ABK80" s="23"/>
      <c r="ABL80" s="23"/>
      <c r="ABM80" s="23"/>
      <c r="ABN80" s="23"/>
      <c r="ABO80" s="23"/>
      <c r="ABP80" s="23"/>
      <c r="ABQ80" s="23"/>
      <c r="ABR80" s="23"/>
      <c r="ABS80" s="23"/>
      <c r="ABT80" s="23"/>
      <c r="ABU80" s="23"/>
      <c r="ABV80" s="23"/>
      <c r="ABW80" s="23"/>
      <c r="ABX80" s="23"/>
      <c r="ABY80" s="23"/>
      <c r="ABZ80" s="23"/>
      <c r="ACA80" s="23"/>
      <c r="ACB80" s="23"/>
      <c r="ACC80" s="23"/>
      <c r="ACD80" s="23"/>
      <c r="ACE80" s="23"/>
      <c r="ACF80" s="23"/>
      <c r="ACG80" s="23"/>
      <c r="ACH80" s="23"/>
      <c r="ACI80" s="23"/>
      <c r="ACJ80" s="23"/>
      <c r="ACK80" s="23"/>
      <c r="ACL80" s="23"/>
      <c r="ACM80" s="23"/>
      <c r="ACN80" s="23"/>
      <c r="ACO80" s="23"/>
      <c r="ACP80" s="23"/>
      <c r="ACQ80" s="23"/>
      <c r="ACR80" s="23"/>
      <c r="ACS80" s="23"/>
      <c r="ACT80" s="23"/>
      <c r="ACU80" s="23"/>
      <c r="ACV80" s="23"/>
      <c r="ACW80" s="23"/>
      <c r="ACX80" s="23"/>
      <c r="ACY80" s="23"/>
      <c r="ACZ80" s="23"/>
      <c r="ADA80" s="23"/>
      <c r="ADB80" s="23"/>
      <c r="ADC80" s="23"/>
      <c r="ADD80" s="23"/>
      <c r="ADE80" s="23"/>
      <c r="ADF80" s="23"/>
      <c r="ADG80" s="23"/>
      <c r="ADH80" s="23"/>
      <c r="ADI80" s="23"/>
      <c r="ADJ80" s="23"/>
      <c r="ADK80" s="23"/>
      <c r="ADL80" s="23"/>
      <c r="ADM80" s="23"/>
      <c r="ADN80" s="23"/>
      <c r="ADO80" s="23"/>
      <c r="ADP80" s="23"/>
      <c r="ADQ80" s="23"/>
      <c r="ADR80" s="23"/>
      <c r="ADS80" s="23"/>
      <c r="ADT80" s="23"/>
      <c r="ADU80" s="23"/>
      <c r="ADV80" s="23"/>
      <c r="ADW80" s="23"/>
      <c r="ADX80" s="23"/>
      <c r="ADY80" s="23"/>
      <c r="ADZ80" s="23"/>
      <c r="AEA80" s="23"/>
      <c r="AEB80" s="23"/>
      <c r="AEC80" s="23"/>
      <c r="AED80" s="23"/>
      <c r="AEE80" s="23"/>
      <c r="AEF80" s="23"/>
      <c r="AEG80" s="23"/>
      <c r="AEH80" s="23"/>
      <c r="AEI80" s="23"/>
      <c r="AEJ80" s="23"/>
      <c r="AEK80" s="23"/>
      <c r="AEL80" s="23"/>
      <c r="AEM80" s="23"/>
      <c r="AEN80" s="23"/>
      <c r="AEO80" s="23"/>
      <c r="AEP80" s="23"/>
      <c r="AEQ80" s="23"/>
      <c r="AER80" s="23"/>
      <c r="AES80" s="23"/>
      <c r="AET80" s="23"/>
      <c r="AEU80" s="23"/>
      <c r="AEV80" s="23"/>
      <c r="AEW80" s="23"/>
      <c r="AEX80" s="23"/>
      <c r="AEY80" s="23"/>
      <c r="AEZ80" s="23"/>
      <c r="AFA80" s="23"/>
      <c r="AFB80" s="23"/>
      <c r="AFC80" s="23"/>
      <c r="AFD80" s="23"/>
      <c r="AFE80" s="23"/>
      <c r="AFF80" s="23"/>
      <c r="AFG80" s="23"/>
      <c r="AFH80" s="23"/>
      <c r="AFI80" s="23"/>
      <c r="AFJ80" s="23"/>
      <c r="AFK80" s="23"/>
      <c r="AFL80" s="23"/>
      <c r="AFM80" s="23"/>
      <c r="AFN80" s="23"/>
      <c r="AFO80" s="23"/>
      <c r="AFP80" s="23"/>
      <c r="AFQ80" s="23"/>
      <c r="AFR80" s="23"/>
      <c r="AFS80" s="23"/>
      <c r="AFT80" s="23"/>
      <c r="AFU80" s="23"/>
      <c r="AFV80" s="23"/>
      <c r="AFW80" s="23"/>
      <c r="AFX80" s="23"/>
      <c r="AFY80" s="23"/>
      <c r="AFZ80" s="23"/>
      <c r="AGA80" s="23"/>
      <c r="AGB80" s="23"/>
      <c r="AGC80" s="23"/>
      <c r="AGD80" s="23"/>
      <c r="AGE80" s="23"/>
      <c r="AGF80" s="23"/>
      <c r="AGG80" s="23"/>
      <c r="AGH80" s="23"/>
      <c r="AGI80" s="23"/>
      <c r="AGJ80" s="23"/>
      <c r="AGK80" s="23"/>
      <c r="AGL80" s="23"/>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c r="ARY80" s="23"/>
      <c r="ARZ80" s="23"/>
      <c r="ASA80" s="23"/>
      <c r="ASB80" s="23"/>
      <c r="ASC80" s="23"/>
      <c r="ASD80" s="23"/>
      <c r="ASE80" s="23"/>
      <c r="ASF80" s="23"/>
      <c r="ASG80" s="23"/>
      <c r="ASH80" s="23"/>
      <c r="ASI80" s="23"/>
      <c r="ASJ80" s="23"/>
      <c r="ASK80" s="23"/>
      <c r="ASL80" s="23"/>
      <c r="ASM80" s="23"/>
      <c r="ASN80" s="23"/>
      <c r="ASO80" s="23"/>
      <c r="ASP80" s="23"/>
      <c r="ASQ80" s="23"/>
      <c r="ASR80" s="23"/>
      <c r="ASS80" s="23"/>
      <c r="AST80" s="23"/>
      <c r="ASU80" s="23"/>
      <c r="ASV80" s="23"/>
      <c r="ASW80" s="23"/>
      <c r="ASX80" s="23"/>
      <c r="ASY80" s="23"/>
      <c r="ASZ80" s="23"/>
      <c r="ATA80" s="23"/>
      <c r="ATB80" s="23"/>
      <c r="ATC80" s="23"/>
      <c r="ATD80" s="23"/>
      <c r="ATE80" s="23"/>
      <c r="ATF80" s="23"/>
      <c r="ATG80" s="23"/>
      <c r="ATH80" s="23"/>
      <c r="ATI80" s="23"/>
      <c r="ATJ80" s="23"/>
      <c r="ATK80" s="23"/>
      <c r="ATL80" s="23"/>
      <c r="ATM80" s="23"/>
      <c r="ATN80" s="23"/>
      <c r="ATO80" s="23"/>
      <c r="ATP80" s="23"/>
      <c r="ATQ80" s="23"/>
      <c r="ATR80" s="23"/>
      <c r="ATS80" s="23"/>
      <c r="ATT80" s="23"/>
      <c r="ATU80" s="23"/>
      <c r="ATV80" s="23"/>
      <c r="ATW80" s="23"/>
      <c r="ATX80" s="23"/>
      <c r="ATY80" s="23"/>
      <c r="ATZ80" s="23"/>
      <c r="AUA80" s="23"/>
      <c r="AUB80" s="23"/>
      <c r="AUC80" s="23"/>
      <c r="AUD80" s="23"/>
      <c r="AUE80" s="23"/>
      <c r="AUF80" s="23"/>
      <c r="AUG80" s="23"/>
      <c r="AUH80" s="23"/>
      <c r="AUI80" s="23"/>
      <c r="AUJ80" s="23"/>
      <c r="AUK80" s="23"/>
      <c r="AUL80" s="23"/>
      <c r="AUM80" s="23"/>
      <c r="AUN80" s="23"/>
      <c r="AUO80" s="23"/>
      <c r="AUP80" s="23"/>
      <c r="AUQ80" s="23"/>
      <c r="AUR80" s="23"/>
      <c r="AUS80" s="23"/>
      <c r="AUT80" s="23"/>
      <c r="AUU80" s="23"/>
      <c r="AUV80" s="23"/>
      <c r="AUW80" s="23"/>
      <c r="AUX80" s="23"/>
      <c r="AUY80" s="23"/>
      <c r="AUZ80" s="23"/>
      <c r="AVA80" s="23"/>
      <c r="AVB80" s="23"/>
      <c r="AVC80" s="23"/>
      <c r="AVD80" s="23"/>
      <c r="AVE80" s="23"/>
      <c r="AVF80" s="23"/>
      <c r="AVG80" s="23"/>
      <c r="AVH80" s="23"/>
      <c r="AVI80" s="23"/>
      <c r="AVJ80" s="23"/>
      <c r="AVK80" s="23"/>
      <c r="AVL80" s="23"/>
      <c r="AVM80" s="23"/>
      <c r="AVN80" s="23"/>
      <c r="AVO80" s="23"/>
      <c r="AVP80" s="23"/>
      <c r="AVQ80" s="23"/>
      <c r="AVR80" s="23"/>
      <c r="AVS80" s="23"/>
      <c r="AVT80" s="23"/>
      <c r="AVU80" s="23"/>
      <c r="AVV80" s="23"/>
      <c r="AVW80" s="23"/>
      <c r="AVX80" s="23"/>
      <c r="AVY80" s="23"/>
      <c r="AVZ80" s="23"/>
      <c r="AWA80" s="23"/>
      <c r="AWB80" s="23"/>
      <c r="AWC80" s="23"/>
      <c r="AWD80" s="23"/>
      <c r="AWE80" s="23"/>
      <c r="AWF80" s="23"/>
      <c r="AWG80" s="23"/>
      <c r="AWH80" s="23"/>
      <c r="AWI80" s="23"/>
      <c r="AWJ80" s="23"/>
      <c r="AWK80" s="23"/>
      <c r="AWL80" s="23"/>
      <c r="AWM80" s="23"/>
      <c r="AWN80" s="23"/>
      <c r="AWO80" s="23"/>
      <c r="AWP80" s="23"/>
      <c r="AWQ80" s="23"/>
      <c r="AWR80" s="23"/>
      <c r="AWS80" s="23"/>
      <c r="AWT80" s="23"/>
      <c r="AWU80" s="23"/>
      <c r="AWV80" s="23"/>
      <c r="AWW80" s="23"/>
      <c r="AWX80" s="23"/>
      <c r="AWY80" s="23"/>
      <c r="AWZ80" s="23"/>
      <c r="AXA80" s="23"/>
      <c r="AXB80" s="23"/>
      <c r="AXC80" s="23"/>
      <c r="AXD80" s="23"/>
      <c r="AXE80" s="23"/>
      <c r="AXF80" s="23"/>
      <c r="AXG80" s="23"/>
      <c r="AXH80" s="23"/>
      <c r="AXI80" s="23"/>
      <c r="AXJ80" s="23"/>
      <c r="AXK80" s="23"/>
      <c r="AXL80" s="23"/>
      <c r="AXM80" s="23"/>
      <c r="AXN80" s="23"/>
      <c r="AXO80" s="23"/>
      <c r="AXP80" s="23"/>
      <c r="AXQ80" s="23"/>
      <c r="AXR80" s="23"/>
      <c r="AXS80" s="23"/>
      <c r="AXT80" s="23"/>
      <c r="AXU80" s="23"/>
      <c r="AXV80" s="23"/>
      <c r="AXW80" s="23"/>
      <c r="AXX80" s="23"/>
      <c r="AXY80" s="23"/>
      <c r="AXZ80" s="23"/>
      <c r="AYA80" s="23"/>
      <c r="AYB80" s="23"/>
      <c r="AYC80" s="23"/>
      <c r="AYD80" s="23"/>
      <c r="AYE80" s="23"/>
      <c r="AYF80" s="23"/>
      <c r="AYG80" s="23"/>
      <c r="AYH80" s="23"/>
      <c r="AYI80" s="23"/>
      <c r="AYJ80" s="23"/>
      <c r="AYK80" s="23"/>
      <c r="AYL80" s="23"/>
      <c r="AYM80" s="23"/>
      <c r="AYN80" s="23"/>
      <c r="AYO80" s="23"/>
      <c r="AYP80" s="23"/>
      <c r="AYQ80" s="23"/>
      <c r="AYR80" s="23"/>
      <c r="AYS80" s="23"/>
      <c r="AYT80" s="23"/>
      <c r="AYU80" s="23"/>
      <c r="AYV80" s="23"/>
      <c r="AYW80" s="23"/>
      <c r="AYX80" s="23"/>
      <c r="AYY80" s="23"/>
      <c r="AYZ80" s="23"/>
      <c r="AZA80" s="23"/>
      <c r="AZB80" s="23"/>
      <c r="AZC80" s="23"/>
      <c r="AZD80" s="23"/>
      <c r="AZE80" s="23"/>
      <c r="AZF80" s="23"/>
      <c r="AZG80" s="23"/>
      <c r="AZH80" s="23"/>
      <c r="AZI80" s="23"/>
      <c r="AZJ80" s="23"/>
      <c r="AZK80" s="23"/>
      <c r="AZL80" s="23"/>
      <c r="AZM80" s="23"/>
      <c r="AZN80" s="23"/>
      <c r="AZO80" s="23"/>
      <c r="AZP80" s="23"/>
      <c r="AZQ80" s="23"/>
      <c r="AZR80" s="23"/>
      <c r="AZS80" s="23"/>
      <c r="AZT80" s="23"/>
      <c r="AZU80" s="23"/>
      <c r="AZV80" s="23"/>
      <c r="AZW80" s="23"/>
      <c r="AZX80" s="23"/>
      <c r="AZY80" s="23"/>
      <c r="AZZ80" s="23"/>
      <c r="BAA80" s="23"/>
      <c r="BAB80" s="23"/>
      <c r="BAC80" s="23"/>
      <c r="BAD80" s="23"/>
      <c r="BAE80" s="23"/>
      <c r="BAF80" s="23"/>
      <c r="BAG80" s="23"/>
      <c r="BAH80" s="23"/>
      <c r="BAI80" s="23"/>
      <c r="BAJ80" s="23"/>
      <c r="BAK80" s="23"/>
      <c r="BAL80" s="23"/>
      <c r="BAM80" s="23"/>
      <c r="BAN80" s="23"/>
      <c r="BAO80" s="23"/>
      <c r="BAP80" s="23"/>
      <c r="BAQ80" s="23"/>
      <c r="BAR80" s="23"/>
      <c r="BAS80" s="23"/>
      <c r="BAT80" s="23"/>
      <c r="BAU80" s="23"/>
      <c r="BAV80" s="23"/>
      <c r="BAW80" s="23"/>
      <c r="BAX80" s="23"/>
      <c r="BAY80" s="23"/>
      <c r="BAZ80" s="23"/>
      <c r="BBA80" s="23"/>
      <c r="BBB80" s="23"/>
      <c r="BBC80" s="23"/>
      <c r="BBD80" s="23"/>
      <c r="BBE80" s="23"/>
      <c r="BBF80" s="23"/>
      <c r="BBG80" s="23"/>
      <c r="BBH80" s="23"/>
      <c r="BBI80" s="23"/>
      <c r="BBJ80" s="23"/>
      <c r="BBK80" s="23"/>
      <c r="BBL80" s="23"/>
      <c r="BBM80" s="23"/>
      <c r="BBN80" s="23"/>
      <c r="BBO80" s="23"/>
      <c r="BBP80" s="23"/>
      <c r="BBQ80" s="23"/>
      <c r="BBR80" s="23"/>
      <c r="BBS80" s="23"/>
      <c r="BBT80" s="23"/>
      <c r="BBU80" s="23"/>
      <c r="BBV80" s="23"/>
      <c r="BBW80" s="23"/>
      <c r="BBX80" s="23"/>
      <c r="BBY80" s="23"/>
      <c r="BBZ80" s="23"/>
      <c r="BCA80" s="23"/>
      <c r="BCB80" s="23"/>
      <c r="BCC80" s="23"/>
      <c r="BCD80" s="23"/>
      <c r="BCE80" s="23"/>
      <c r="BCF80" s="23"/>
      <c r="BCG80" s="23"/>
      <c r="BCH80" s="23"/>
      <c r="BCI80" s="23"/>
      <c r="BCJ80" s="23"/>
      <c r="BCK80" s="23"/>
      <c r="BCL80" s="23"/>
      <c r="BCM80" s="23"/>
      <c r="BCN80" s="23"/>
      <c r="BCO80" s="23"/>
      <c r="BCP80" s="23"/>
      <c r="BCQ80" s="23"/>
      <c r="BCR80" s="23"/>
      <c r="BCS80" s="23"/>
      <c r="BCT80" s="23"/>
      <c r="BCU80" s="23"/>
      <c r="BCV80" s="23"/>
      <c r="BCW80" s="23"/>
      <c r="BCX80" s="23"/>
      <c r="BCY80" s="23"/>
      <c r="BCZ80" s="23"/>
      <c r="BDA80" s="23"/>
      <c r="BDB80" s="23"/>
      <c r="BDC80" s="23"/>
      <c r="BDD80" s="23"/>
      <c r="BDE80" s="23"/>
      <c r="BDF80" s="23"/>
      <c r="BDG80" s="23"/>
      <c r="BDH80" s="23"/>
      <c r="BDI80" s="23"/>
      <c r="BDJ80" s="23"/>
      <c r="BDK80" s="23"/>
      <c r="BDL80" s="23"/>
      <c r="BDM80" s="23"/>
      <c r="BDN80" s="23"/>
      <c r="BDO80" s="23"/>
      <c r="BDP80" s="23"/>
      <c r="BDQ80" s="23"/>
      <c r="BDR80" s="23"/>
      <c r="BDS80" s="23"/>
      <c r="BDT80" s="23"/>
      <c r="BDU80" s="23"/>
      <c r="BDV80" s="23"/>
      <c r="BDW80" s="23"/>
      <c r="BDX80" s="23"/>
      <c r="BDY80" s="23"/>
      <c r="BDZ80" s="23"/>
      <c r="BEA80" s="23"/>
      <c r="BEB80" s="23"/>
      <c r="BEC80" s="23"/>
      <c r="BED80" s="23"/>
      <c r="BEE80" s="23"/>
      <c r="BEF80" s="23"/>
      <c r="BEG80" s="23"/>
      <c r="BEH80" s="23"/>
      <c r="BEI80" s="23"/>
      <c r="BEJ80" s="23"/>
      <c r="BEK80" s="23"/>
      <c r="BEL80" s="23"/>
      <c r="BEM80" s="23"/>
      <c r="BEN80" s="23"/>
      <c r="BEO80" s="23"/>
      <c r="BEP80" s="23"/>
      <c r="BEQ80" s="23"/>
      <c r="BER80" s="23"/>
      <c r="BES80" s="23"/>
      <c r="BET80" s="23"/>
      <c r="BEU80" s="23"/>
      <c r="BEV80" s="23"/>
      <c r="BEW80" s="23"/>
      <c r="BEX80" s="23"/>
      <c r="BEY80" s="23"/>
      <c r="BEZ80" s="23"/>
      <c r="BFA80" s="23"/>
      <c r="BFB80" s="23"/>
      <c r="BFC80" s="23"/>
      <c r="BFD80" s="23"/>
      <c r="BFE80" s="23"/>
      <c r="BFF80" s="23"/>
      <c r="BFG80" s="23"/>
      <c r="BFH80" s="23"/>
      <c r="BFI80" s="23"/>
      <c r="BFJ80" s="23"/>
      <c r="BFK80" s="23"/>
      <c r="BFL80" s="23"/>
      <c r="BFM80" s="23"/>
      <c r="BFN80" s="23"/>
      <c r="BFO80" s="23"/>
      <c r="BFP80" s="23"/>
      <c r="BFQ80" s="23"/>
      <c r="BFR80" s="23"/>
      <c r="BFS80" s="23"/>
      <c r="BFT80" s="23"/>
      <c r="BFU80" s="23"/>
      <c r="BFV80" s="23"/>
      <c r="BFW80" s="23"/>
      <c r="BFX80" s="23"/>
      <c r="BFY80" s="23"/>
      <c r="BFZ80" s="23"/>
      <c r="BGA80" s="23"/>
      <c r="BGB80" s="23"/>
      <c r="BGC80" s="23"/>
      <c r="BGD80" s="23"/>
      <c r="BGE80" s="23"/>
      <c r="BGF80" s="23"/>
      <c r="BGG80" s="23"/>
      <c r="BGH80" s="23"/>
      <c r="BGI80" s="23"/>
      <c r="BGJ80" s="23"/>
      <c r="BGK80" s="23"/>
      <c r="BGL80" s="23"/>
      <c r="BGM80" s="23"/>
      <c r="BGN80" s="23"/>
      <c r="BGO80" s="23"/>
      <c r="BGP80" s="23"/>
      <c r="BGQ80" s="23"/>
      <c r="BGR80" s="23"/>
      <c r="BGS80" s="23"/>
      <c r="BGT80" s="23"/>
      <c r="BGU80" s="23"/>
      <c r="BGV80" s="23"/>
      <c r="BGW80" s="23"/>
      <c r="BGX80" s="23"/>
      <c r="BGY80" s="23"/>
      <c r="BGZ80" s="23"/>
      <c r="BHA80" s="23"/>
      <c r="BHB80" s="23"/>
      <c r="BHC80" s="23"/>
      <c r="BHD80" s="23"/>
      <c r="BHE80" s="23"/>
      <c r="BHF80" s="23"/>
      <c r="BHG80" s="23"/>
      <c r="BHH80" s="23"/>
      <c r="BHI80" s="23"/>
      <c r="BHJ80" s="23"/>
      <c r="BHK80" s="23"/>
      <c r="BHL80" s="23"/>
      <c r="BHM80" s="23"/>
      <c r="BHN80" s="23"/>
      <c r="BHO80" s="23"/>
      <c r="BHP80" s="23"/>
      <c r="BHQ80" s="23"/>
      <c r="BHR80" s="23"/>
      <c r="BHS80" s="23"/>
      <c r="BHT80" s="23"/>
      <c r="BHU80" s="23"/>
      <c r="BHV80" s="23"/>
      <c r="BHW80" s="23"/>
      <c r="BHX80" s="23"/>
      <c r="BHY80" s="23"/>
      <c r="BHZ80" s="23"/>
      <c r="BIA80" s="23"/>
      <c r="BIB80" s="23"/>
      <c r="BIC80" s="23"/>
      <c r="BID80" s="23"/>
      <c r="BIE80" s="23"/>
      <c r="BIF80" s="23"/>
      <c r="BIG80" s="23"/>
      <c r="BIH80" s="23"/>
      <c r="BII80" s="23"/>
      <c r="BIJ80" s="23"/>
      <c r="BIK80" s="23"/>
      <c r="BIL80" s="23"/>
      <c r="BIM80" s="23"/>
      <c r="BIN80" s="23"/>
      <c r="BIO80" s="23"/>
      <c r="BIP80" s="23"/>
      <c r="BIQ80" s="23"/>
      <c r="BIR80" s="23"/>
      <c r="BIS80" s="23"/>
      <c r="BIT80" s="23"/>
      <c r="BIU80" s="23"/>
      <c r="BIV80" s="23"/>
      <c r="BIW80" s="23"/>
      <c r="BIX80" s="23"/>
      <c r="BIY80" s="23"/>
      <c r="BIZ80" s="23"/>
      <c r="BJA80" s="23"/>
      <c r="BJB80" s="23"/>
      <c r="BJC80" s="23"/>
      <c r="BJD80" s="23"/>
      <c r="BJE80" s="23"/>
      <c r="BJF80" s="23"/>
      <c r="BJG80" s="23"/>
      <c r="BJH80" s="23"/>
      <c r="BJI80" s="23"/>
      <c r="BJJ80" s="23"/>
      <c r="BJK80" s="23"/>
      <c r="BJL80" s="23"/>
      <c r="BJM80" s="23"/>
      <c r="BJN80" s="23"/>
      <c r="BJO80" s="23"/>
      <c r="BJP80" s="23"/>
      <c r="BJQ80" s="23"/>
      <c r="BJR80" s="23"/>
      <c r="BJS80" s="23"/>
      <c r="BJT80" s="23"/>
      <c r="BJU80" s="23"/>
      <c r="BJV80" s="23"/>
      <c r="BJW80" s="23"/>
      <c r="BJX80" s="23"/>
      <c r="BJY80" s="23"/>
      <c r="BJZ80" s="23"/>
      <c r="BKA80" s="23"/>
      <c r="BKB80" s="23"/>
      <c r="BKC80" s="23"/>
      <c r="BKD80" s="23"/>
      <c r="BKE80" s="23"/>
      <c r="BKF80" s="23"/>
      <c r="BKG80" s="23"/>
      <c r="BKH80" s="23"/>
      <c r="BKI80" s="23"/>
      <c r="BKJ80" s="23"/>
      <c r="BKK80" s="23"/>
      <c r="BKL80" s="23"/>
      <c r="BKM80" s="23"/>
      <c r="BKN80" s="23"/>
      <c r="BKO80" s="23"/>
      <c r="BKP80" s="23"/>
      <c r="BKQ80" s="23"/>
      <c r="BKR80" s="23"/>
      <c r="BKS80" s="23"/>
      <c r="BKT80" s="23"/>
      <c r="BKU80" s="23"/>
      <c r="BKV80" s="23"/>
      <c r="BKW80" s="23"/>
      <c r="BKX80" s="23"/>
      <c r="BKY80" s="23"/>
      <c r="BKZ80" s="23"/>
      <c r="BLA80" s="23"/>
      <c r="BLB80" s="23"/>
      <c r="BLC80" s="23"/>
      <c r="BLD80" s="23"/>
      <c r="BLE80" s="23"/>
      <c r="BLF80" s="23"/>
      <c r="BLG80" s="23"/>
      <c r="BLH80" s="23"/>
      <c r="BLI80" s="23"/>
      <c r="BLJ80" s="23"/>
      <c r="BLK80" s="23"/>
      <c r="BLL80" s="23"/>
      <c r="BLM80" s="23"/>
      <c r="BLN80" s="23"/>
      <c r="BLO80" s="23"/>
      <c r="BLP80" s="23"/>
      <c r="BLQ80" s="23"/>
      <c r="BLR80" s="23"/>
      <c r="BLS80" s="23"/>
      <c r="BLT80" s="23"/>
      <c r="BLU80" s="23"/>
      <c r="BLV80" s="23"/>
      <c r="BLW80" s="23"/>
      <c r="BLX80" s="23"/>
      <c r="BLY80" s="23"/>
      <c r="BLZ80" s="23"/>
      <c r="BMA80" s="23"/>
      <c r="BMB80" s="23"/>
      <c r="BMC80" s="23"/>
      <c r="BMD80" s="23"/>
      <c r="BME80" s="23"/>
      <c r="BMF80" s="23"/>
      <c r="BMG80" s="23"/>
      <c r="BMH80" s="23"/>
      <c r="BMI80" s="23"/>
      <c r="BMJ80" s="23"/>
      <c r="BMK80" s="23"/>
      <c r="BML80" s="23"/>
      <c r="BMM80" s="23"/>
      <c r="BMN80" s="23"/>
      <c r="BMO80" s="23"/>
      <c r="BMP80" s="23"/>
      <c r="BMQ80" s="23"/>
      <c r="BMR80" s="23"/>
      <c r="BMS80" s="23"/>
      <c r="BMT80" s="23"/>
      <c r="BMU80" s="23"/>
      <c r="BMV80" s="23"/>
      <c r="BMW80" s="23"/>
      <c r="BMX80" s="23"/>
      <c r="BMY80" s="23"/>
      <c r="BMZ80" s="23"/>
      <c r="BNA80" s="23"/>
      <c r="BNB80" s="23"/>
      <c r="BNC80" s="23"/>
      <c r="BND80" s="23"/>
      <c r="BNE80" s="23"/>
      <c r="BNF80" s="23"/>
      <c r="BNG80" s="23"/>
      <c r="BNH80" s="23"/>
      <c r="BNI80" s="23"/>
      <c r="BNJ80" s="23"/>
      <c r="BNK80" s="23"/>
      <c r="BNL80" s="23"/>
      <c r="BNM80" s="23"/>
      <c r="BNN80" s="23"/>
      <c r="BNO80" s="23"/>
      <c r="BNP80" s="23"/>
      <c r="BNQ80" s="23"/>
      <c r="BNR80" s="23"/>
      <c r="BNS80" s="23"/>
      <c r="BNT80" s="23"/>
      <c r="BNU80" s="23"/>
      <c r="BNV80" s="23"/>
      <c r="BNW80" s="23"/>
      <c r="BNX80" s="23"/>
      <c r="BNY80" s="23"/>
      <c r="BNZ80" s="23"/>
      <c r="BOA80" s="23"/>
      <c r="BOB80" s="23"/>
      <c r="BOC80" s="23"/>
      <c r="BOD80" s="23"/>
      <c r="BOE80" s="23"/>
      <c r="BOF80" s="23"/>
      <c r="BOG80" s="23"/>
      <c r="BOH80" s="23"/>
      <c r="BOI80" s="23"/>
      <c r="BOJ80" s="23"/>
      <c r="BOK80" s="23"/>
      <c r="BOL80" s="23"/>
      <c r="BOM80" s="23"/>
      <c r="BON80" s="23"/>
      <c r="BOO80" s="23"/>
      <c r="BOP80" s="23"/>
      <c r="BOQ80" s="23"/>
      <c r="BOR80" s="23"/>
      <c r="BOS80" s="23"/>
      <c r="BOT80" s="23"/>
      <c r="BOU80" s="23"/>
      <c r="BOV80" s="23"/>
      <c r="BOW80" s="23"/>
      <c r="BOX80" s="23"/>
      <c r="BOY80" s="23"/>
      <c r="BOZ80" s="23"/>
      <c r="BPA80" s="23"/>
      <c r="BPB80" s="23"/>
      <c r="BPC80" s="23"/>
      <c r="BPD80" s="23"/>
      <c r="BPE80" s="23"/>
      <c r="BPF80" s="23"/>
      <c r="BPG80" s="23"/>
      <c r="BPH80" s="23"/>
      <c r="BPI80" s="23"/>
      <c r="BPJ80" s="23"/>
      <c r="BPK80" s="23"/>
      <c r="BPL80" s="23"/>
      <c r="BPM80" s="23"/>
      <c r="BPN80" s="23"/>
      <c r="BPO80" s="23"/>
      <c r="BPP80" s="23"/>
      <c r="BPQ80" s="23"/>
      <c r="BPR80" s="23"/>
      <c r="BPS80" s="23"/>
      <c r="BPT80" s="23"/>
      <c r="BPU80" s="23"/>
      <c r="BPV80" s="23"/>
      <c r="BPW80" s="23"/>
      <c r="BPX80" s="23"/>
      <c r="BPY80" s="23"/>
      <c r="BPZ80" s="23"/>
      <c r="BQA80" s="23"/>
      <c r="BQB80" s="23"/>
      <c r="BQC80" s="23"/>
      <c r="BQD80" s="23"/>
      <c r="BQE80" s="23"/>
      <c r="BQF80" s="23"/>
      <c r="BQG80" s="23"/>
      <c r="BQH80" s="23"/>
      <c r="BQI80" s="23"/>
      <c r="BQJ80" s="23"/>
      <c r="BQK80" s="23"/>
      <c r="BQL80" s="23"/>
      <c r="BQM80" s="23"/>
      <c r="BQN80" s="23"/>
      <c r="BQO80" s="23"/>
      <c r="BQP80" s="23"/>
      <c r="BQQ80" s="23"/>
      <c r="BQR80" s="23"/>
      <c r="BQS80" s="23"/>
      <c r="BQT80" s="23"/>
      <c r="BQU80" s="23"/>
      <c r="BQV80" s="23"/>
      <c r="BQW80" s="23"/>
      <c r="BQX80" s="23"/>
      <c r="BQY80" s="23"/>
      <c r="BQZ80" s="23"/>
      <c r="BRA80" s="23"/>
      <c r="BRB80" s="23"/>
      <c r="BRC80" s="23"/>
      <c r="BRD80" s="23"/>
      <c r="BRE80" s="23"/>
      <c r="BRF80" s="23"/>
      <c r="BRG80" s="23"/>
      <c r="BRH80" s="23"/>
      <c r="BRI80" s="23"/>
      <c r="BRJ80" s="23"/>
      <c r="BRK80" s="23"/>
      <c r="BRL80" s="23"/>
      <c r="BRM80" s="23"/>
      <c r="BRN80" s="23"/>
      <c r="BRO80" s="23"/>
      <c r="BRP80" s="23"/>
      <c r="BRQ80" s="23"/>
      <c r="BRR80" s="23"/>
      <c r="BRS80" s="23"/>
      <c r="BRT80" s="23"/>
      <c r="BRU80" s="23"/>
      <c r="BRV80" s="23"/>
      <c r="BRW80" s="23"/>
      <c r="BRX80" s="23"/>
      <c r="BRY80" s="23"/>
      <c r="BRZ80" s="23"/>
      <c r="BSA80" s="23"/>
      <c r="BSB80" s="23"/>
      <c r="BSC80" s="23"/>
      <c r="BSD80" s="23"/>
      <c r="BSE80" s="23"/>
      <c r="BSF80" s="23"/>
      <c r="BSG80" s="23"/>
      <c r="BSH80" s="23"/>
      <c r="BSI80" s="23"/>
      <c r="BSJ80" s="23"/>
      <c r="BSK80" s="23"/>
      <c r="BSL80" s="23"/>
      <c r="BSM80" s="23"/>
      <c r="BSN80" s="23"/>
      <c r="BSO80" s="23"/>
      <c r="BSP80" s="23"/>
      <c r="BSQ80" s="23"/>
      <c r="BSR80" s="23"/>
      <c r="BSS80" s="23"/>
      <c r="BST80" s="23"/>
      <c r="BSU80" s="23"/>
      <c r="BSV80" s="23"/>
      <c r="BSW80" s="23"/>
      <c r="BSX80" s="23"/>
      <c r="BSY80" s="23"/>
      <c r="BSZ80" s="23"/>
      <c r="BTA80" s="23"/>
      <c r="BTB80" s="23"/>
      <c r="BTC80" s="23"/>
      <c r="BTD80" s="23"/>
      <c r="BTE80" s="23"/>
      <c r="BTF80" s="23"/>
      <c r="BTG80" s="23"/>
      <c r="BTH80" s="23"/>
      <c r="BTI80" s="23"/>
      <c r="BTJ80" s="23"/>
      <c r="BTK80" s="23"/>
      <c r="BTL80" s="23"/>
      <c r="BTM80" s="23"/>
      <c r="BTN80" s="23"/>
      <c r="BTO80" s="23"/>
      <c r="BTP80" s="23"/>
      <c r="BTQ80" s="23"/>
      <c r="BTR80" s="23"/>
      <c r="BTS80" s="23"/>
      <c r="BTT80" s="23"/>
      <c r="BTU80" s="23"/>
      <c r="BTV80" s="23"/>
      <c r="BTW80" s="23"/>
      <c r="BTX80" s="23"/>
      <c r="BTY80" s="23"/>
      <c r="BTZ80" s="23"/>
      <c r="BUA80" s="23"/>
      <c r="BUB80" s="23"/>
      <c r="BUC80" s="23"/>
      <c r="BUD80" s="23"/>
      <c r="BUE80" s="23"/>
      <c r="BUF80" s="23"/>
      <c r="BUG80" s="23"/>
      <c r="BUH80" s="23"/>
      <c r="BUI80" s="23"/>
      <c r="BUJ80" s="23"/>
      <c r="BUK80" s="23"/>
      <c r="BUL80" s="23"/>
      <c r="BUM80" s="23"/>
      <c r="BUN80" s="23"/>
      <c r="BUO80" s="23"/>
      <c r="BUP80" s="23"/>
      <c r="BUQ80" s="23"/>
      <c r="BUR80" s="23"/>
      <c r="BUS80" s="23"/>
      <c r="BUT80" s="23"/>
      <c r="BUU80" s="23"/>
      <c r="BUV80" s="23"/>
      <c r="BUW80" s="23"/>
      <c r="BUX80" s="23"/>
      <c r="BUY80" s="23"/>
      <c r="BUZ80" s="23"/>
      <c r="BVA80" s="23"/>
      <c r="BVB80" s="23"/>
      <c r="BVC80" s="23"/>
      <c r="BVD80" s="23"/>
      <c r="BVE80" s="23"/>
      <c r="BVF80" s="23"/>
      <c r="BVG80" s="23"/>
      <c r="BVH80" s="23"/>
      <c r="BVI80" s="23"/>
      <c r="BVJ80" s="23"/>
      <c r="BVK80" s="23"/>
      <c r="BVL80" s="23"/>
      <c r="BVM80" s="23"/>
      <c r="BVN80" s="23"/>
      <c r="BVO80" s="23"/>
      <c r="BVP80" s="23"/>
      <c r="BVQ80" s="23"/>
      <c r="BVR80" s="23"/>
      <c r="BVS80" s="23"/>
      <c r="BVT80" s="23"/>
      <c r="BVU80" s="23"/>
      <c r="BVV80" s="23"/>
      <c r="BVW80" s="23"/>
      <c r="BVX80" s="23"/>
      <c r="BVY80" s="23"/>
      <c r="BVZ80" s="23"/>
      <c r="BWA80" s="23"/>
      <c r="BWB80" s="23"/>
      <c r="BWC80" s="23"/>
      <c r="BWD80" s="23"/>
      <c r="BWE80" s="23"/>
      <c r="BWF80" s="23"/>
      <c r="BWG80" s="23"/>
      <c r="BWH80" s="23"/>
      <c r="BWI80" s="23"/>
      <c r="BWJ80" s="23"/>
      <c r="BWK80" s="23"/>
      <c r="BWL80" s="23"/>
      <c r="BWM80" s="23"/>
      <c r="BWN80" s="23"/>
      <c r="BWO80" s="23"/>
      <c r="BWP80" s="23"/>
      <c r="BWQ80" s="23"/>
      <c r="BWR80" s="23"/>
      <c r="BWS80" s="23"/>
      <c r="BWT80" s="23"/>
      <c r="BWU80" s="23"/>
      <c r="BWV80" s="23"/>
      <c r="BWW80" s="23"/>
      <c r="BWX80" s="23"/>
      <c r="BWY80" s="23"/>
      <c r="BWZ80" s="23"/>
      <c r="BXA80" s="23"/>
      <c r="BXB80" s="23"/>
      <c r="BXC80" s="23"/>
      <c r="BXD80" s="23"/>
      <c r="BXE80" s="23"/>
      <c r="BXF80" s="23"/>
      <c r="BXG80" s="23"/>
      <c r="BXH80" s="23"/>
      <c r="BXI80" s="23"/>
      <c r="BXJ80" s="23"/>
      <c r="BXK80" s="23"/>
      <c r="BXL80" s="23"/>
      <c r="BXM80" s="23"/>
      <c r="BXN80" s="23"/>
      <c r="BXO80" s="23"/>
      <c r="BXP80" s="23"/>
      <c r="BXQ80" s="23"/>
      <c r="BXR80" s="23"/>
      <c r="BXS80" s="23"/>
      <c r="BXT80" s="23"/>
      <c r="BXU80" s="23"/>
      <c r="BXV80" s="23"/>
      <c r="BXW80" s="23"/>
      <c r="BXX80" s="23"/>
      <c r="BXY80" s="23"/>
      <c r="BXZ80" s="23"/>
      <c r="BYA80" s="23"/>
      <c r="BYB80" s="23"/>
      <c r="BYC80" s="23"/>
      <c r="BYD80" s="23"/>
      <c r="BYE80" s="23"/>
      <c r="BYF80" s="23"/>
      <c r="BYG80" s="23"/>
      <c r="BYH80" s="23"/>
      <c r="BYI80" s="23"/>
      <c r="BYJ80" s="23"/>
      <c r="BYK80" s="23"/>
      <c r="BYL80" s="23"/>
      <c r="BYM80" s="23"/>
      <c r="BYN80" s="23"/>
      <c r="BYO80" s="23"/>
      <c r="BYP80" s="23"/>
      <c r="BYQ80" s="23"/>
      <c r="BYR80" s="23"/>
      <c r="BYS80" s="23"/>
      <c r="BYT80" s="23"/>
      <c r="BYU80" s="23"/>
      <c r="BYV80" s="23"/>
      <c r="BYW80" s="23"/>
      <c r="BYX80" s="23"/>
      <c r="BYY80" s="23"/>
      <c r="BYZ80" s="23"/>
      <c r="BZA80" s="23"/>
      <c r="BZB80" s="23"/>
      <c r="BZC80" s="23"/>
      <c r="BZD80" s="23"/>
      <c r="BZE80" s="23"/>
      <c r="BZF80" s="23"/>
      <c r="BZG80" s="23"/>
      <c r="BZH80" s="23"/>
      <c r="BZI80" s="23"/>
      <c r="BZJ80" s="23"/>
      <c r="BZK80" s="23"/>
      <c r="BZL80" s="23"/>
      <c r="BZM80" s="23"/>
      <c r="BZN80" s="23"/>
      <c r="BZO80" s="23"/>
      <c r="BZP80" s="23"/>
      <c r="BZQ80" s="23"/>
      <c r="BZR80" s="23"/>
      <c r="BZS80" s="23"/>
      <c r="BZT80" s="23"/>
      <c r="BZU80" s="23"/>
      <c r="BZV80" s="23"/>
      <c r="BZW80" s="23"/>
      <c r="BZX80" s="23"/>
      <c r="BZY80" s="23"/>
      <c r="BZZ80" s="23"/>
      <c r="CAA80" s="23"/>
      <c r="CAB80" s="23"/>
      <c r="CAC80" s="23"/>
      <c r="CAD80" s="23"/>
      <c r="CAE80" s="23"/>
      <c r="CAF80" s="23"/>
      <c r="CAG80" s="23"/>
      <c r="CAH80" s="23"/>
      <c r="CAI80" s="23"/>
      <c r="CAJ80" s="23"/>
      <c r="CAK80" s="23"/>
      <c r="CAL80" s="23"/>
      <c r="CAM80" s="23"/>
      <c r="CAN80" s="23"/>
      <c r="CAO80" s="23"/>
      <c r="CAP80" s="23"/>
      <c r="CAQ80" s="23"/>
      <c r="CAR80" s="23"/>
      <c r="CAS80" s="23"/>
      <c r="CAT80" s="23"/>
      <c r="CAU80" s="23"/>
      <c r="CAV80" s="23"/>
      <c r="CAW80" s="23"/>
      <c r="CAX80" s="23"/>
      <c r="CAY80" s="23"/>
      <c r="CAZ80" s="23"/>
      <c r="CBA80" s="23"/>
      <c r="CBB80" s="23"/>
      <c r="CBC80" s="23"/>
      <c r="CBD80" s="23"/>
      <c r="CBE80" s="23"/>
      <c r="CBF80" s="23"/>
      <c r="CBG80" s="23"/>
      <c r="CBH80" s="23"/>
      <c r="CBI80" s="23"/>
      <c r="CBJ80" s="23"/>
      <c r="CBK80" s="23"/>
      <c r="CBL80" s="23"/>
      <c r="CBM80" s="23"/>
      <c r="CBN80" s="23"/>
      <c r="CBO80" s="23"/>
      <c r="CBP80" s="23"/>
      <c r="CBQ80" s="23"/>
      <c r="CBR80" s="23"/>
      <c r="CBS80" s="23"/>
      <c r="CBT80" s="23"/>
      <c r="CBU80" s="23"/>
      <c r="CBV80" s="23"/>
      <c r="CBW80" s="23"/>
      <c r="CBX80" s="23"/>
      <c r="CBY80" s="23"/>
      <c r="CBZ80" s="23"/>
      <c r="CCA80" s="23"/>
      <c r="CCB80" s="23"/>
      <c r="CCC80" s="23"/>
      <c r="CCD80" s="23"/>
      <c r="CCE80" s="23"/>
      <c r="CCF80" s="23"/>
      <c r="CCG80" s="23"/>
      <c r="CCH80" s="23"/>
      <c r="CCI80" s="23"/>
      <c r="CCJ80" s="23"/>
      <c r="CCK80" s="23"/>
      <c r="CCL80" s="23"/>
      <c r="CCM80" s="23"/>
      <c r="CCN80" s="23"/>
      <c r="CCO80" s="23"/>
      <c r="CCP80" s="23"/>
      <c r="CCQ80" s="23"/>
      <c r="CCR80" s="23"/>
      <c r="CCS80" s="23"/>
      <c r="CCT80" s="23"/>
      <c r="CCU80" s="23"/>
      <c r="CCV80" s="23"/>
      <c r="CCW80" s="23"/>
      <c r="CCX80" s="23"/>
      <c r="CCY80" s="23"/>
      <c r="CCZ80" s="23"/>
      <c r="CDA80" s="23"/>
      <c r="CDB80" s="23"/>
      <c r="CDC80" s="23"/>
      <c r="CDD80" s="23"/>
      <c r="CDE80" s="23"/>
      <c r="CDF80" s="23"/>
      <c r="CDG80" s="23"/>
      <c r="CDH80" s="23"/>
      <c r="CDI80" s="23"/>
      <c r="CDJ80" s="23"/>
      <c r="CDK80" s="23"/>
      <c r="CDL80" s="23"/>
      <c r="CDM80" s="23"/>
      <c r="CDN80" s="23"/>
      <c r="CDO80" s="23"/>
      <c r="CDP80" s="23"/>
      <c r="CDQ80" s="23"/>
      <c r="CDR80" s="23"/>
      <c r="CDS80" s="23"/>
      <c r="CDT80" s="23"/>
      <c r="CDU80" s="23"/>
      <c r="CDV80" s="23"/>
      <c r="CDW80" s="23"/>
      <c r="CDX80" s="23"/>
      <c r="CDY80" s="23"/>
      <c r="CDZ80" s="23"/>
      <c r="CEA80" s="23"/>
      <c r="CEB80" s="23"/>
      <c r="CEC80" s="23"/>
      <c r="CED80" s="23"/>
      <c r="CEE80" s="23"/>
      <c r="CEF80" s="23"/>
      <c r="CEG80" s="23"/>
      <c r="CEH80" s="23"/>
      <c r="CEI80" s="23"/>
      <c r="CEJ80" s="23"/>
      <c r="CEK80" s="23"/>
      <c r="CEL80" s="23"/>
      <c r="CEM80" s="23"/>
      <c r="CEN80" s="23"/>
      <c r="CEO80" s="23"/>
      <c r="CEP80" s="23"/>
      <c r="CEQ80" s="23"/>
      <c r="CER80" s="23"/>
      <c r="CES80" s="23"/>
      <c r="CET80" s="23"/>
      <c r="CEU80" s="23"/>
      <c r="CEV80" s="23"/>
      <c r="CEW80" s="23"/>
      <c r="CEX80" s="23"/>
      <c r="CEY80" s="23"/>
      <c r="CEZ80" s="23"/>
      <c r="CFA80" s="23"/>
      <c r="CFB80" s="23"/>
      <c r="CFC80" s="23"/>
      <c r="CFD80" s="23"/>
      <c r="CFE80" s="23"/>
      <c r="CFF80" s="23"/>
      <c r="CFG80" s="23"/>
      <c r="CFH80" s="23"/>
      <c r="CFI80" s="23"/>
      <c r="CFJ80" s="23"/>
      <c r="CFK80" s="23"/>
      <c r="CFL80" s="23"/>
      <c r="CFM80" s="23"/>
      <c r="CFN80" s="23"/>
      <c r="CFO80" s="23"/>
      <c r="CFP80" s="23"/>
      <c r="CFQ80" s="23"/>
      <c r="CFR80" s="23"/>
      <c r="CFS80" s="23"/>
      <c r="CFT80" s="23"/>
      <c r="CFU80" s="23"/>
      <c r="CFV80" s="23"/>
      <c r="CFW80" s="23"/>
      <c r="CFX80" s="23"/>
      <c r="CFY80" s="23"/>
      <c r="CFZ80" s="23"/>
      <c r="CGA80" s="23"/>
      <c r="CGB80" s="23"/>
      <c r="CGC80" s="23"/>
      <c r="CGD80" s="23"/>
      <c r="CGE80" s="23"/>
      <c r="CGF80" s="23"/>
      <c r="CGG80" s="23"/>
      <c r="CGH80" s="23"/>
      <c r="CGI80" s="23"/>
      <c r="CGJ80" s="23"/>
      <c r="CGK80" s="23"/>
      <c r="CGL80" s="23"/>
      <c r="CGM80" s="23"/>
      <c r="CGN80" s="23"/>
      <c r="CGO80" s="23"/>
      <c r="CGP80" s="23"/>
      <c r="CGQ80" s="23"/>
      <c r="CGR80" s="23"/>
      <c r="CGS80" s="23"/>
      <c r="CGT80" s="23"/>
      <c r="CGU80" s="23"/>
      <c r="CGV80" s="23"/>
      <c r="CGW80" s="23"/>
      <c r="CGX80" s="23"/>
      <c r="CGY80" s="23"/>
      <c r="CGZ80" s="23"/>
      <c r="CHA80" s="23"/>
      <c r="CHB80" s="23"/>
      <c r="CHC80" s="23"/>
      <c r="CHD80" s="23"/>
      <c r="CHE80" s="23"/>
      <c r="CHF80" s="23"/>
      <c r="CHG80" s="23"/>
      <c r="CHH80" s="23"/>
      <c r="CHI80" s="23"/>
      <c r="CHJ80" s="23"/>
      <c r="CHK80" s="23"/>
      <c r="CHL80" s="23"/>
      <c r="CHM80" s="23"/>
      <c r="CHN80" s="23"/>
      <c r="CHO80" s="23"/>
      <c r="CHP80" s="23"/>
      <c r="CHQ80" s="23"/>
      <c r="CHR80" s="23"/>
      <c r="CHS80" s="23"/>
      <c r="CHT80" s="23"/>
      <c r="CHU80" s="23"/>
      <c r="CHV80" s="23"/>
      <c r="CHW80" s="23"/>
      <c r="CHX80" s="23"/>
      <c r="CHY80" s="23"/>
      <c r="CHZ80" s="23"/>
      <c r="CIA80" s="23"/>
      <c r="CIB80" s="23"/>
      <c r="CIC80" s="23"/>
      <c r="CID80" s="23"/>
      <c r="CIE80" s="23"/>
      <c r="CIF80" s="23"/>
      <c r="CIG80" s="23"/>
      <c r="CIH80" s="23"/>
      <c r="CII80" s="23"/>
      <c r="CIJ80" s="23"/>
      <c r="CIK80" s="23"/>
      <c r="CIL80" s="23"/>
      <c r="CIM80" s="23"/>
      <c r="CIN80" s="23"/>
      <c r="CIO80" s="23"/>
      <c r="CIP80" s="23"/>
      <c r="CIQ80" s="23"/>
      <c r="CIR80" s="23"/>
      <c r="CIS80" s="23"/>
      <c r="CIT80" s="23"/>
      <c r="CIU80" s="23"/>
      <c r="CIV80" s="23"/>
      <c r="CIW80" s="23"/>
      <c r="CIX80" s="23"/>
      <c r="CIY80" s="23"/>
      <c r="CIZ80" s="23"/>
      <c r="CJA80" s="23"/>
      <c r="CJB80" s="23"/>
      <c r="CJC80" s="23"/>
      <c r="CJD80" s="23"/>
      <c r="CJE80" s="23"/>
      <c r="CJF80" s="23"/>
      <c r="CJG80" s="23"/>
      <c r="CJH80" s="23"/>
      <c r="CJI80" s="23"/>
      <c r="CJJ80" s="23"/>
      <c r="CJK80" s="23"/>
      <c r="CJL80" s="23"/>
      <c r="CJM80" s="23"/>
      <c r="CJN80" s="23"/>
      <c r="CJO80" s="23"/>
      <c r="CJP80" s="23"/>
      <c r="CJQ80" s="23"/>
      <c r="CJR80" s="23"/>
      <c r="CJS80" s="23"/>
      <c r="CJT80" s="23"/>
      <c r="CJU80" s="23"/>
      <c r="CJV80" s="23"/>
      <c r="CJW80" s="23"/>
      <c r="CJX80" s="23"/>
      <c r="CJY80" s="23"/>
      <c r="CJZ80" s="23"/>
      <c r="CKA80" s="23"/>
      <c r="CKB80" s="23"/>
      <c r="CKC80" s="23"/>
      <c r="CKD80" s="23"/>
      <c r="CKE80" s="23"/>
      <c r="CKF80" s="23"/>
      <c r="CKG80" s="23"/>
      <c r="CKH80" s="23"/>
      <c r="CKI80" s="23"/>
      <c r="CKJ80" s="23"/>
      <c r="CKK80" s="23"/>
      <c r="CKL80" s="23"/>
      <c r="CKM80" s="23"/>
      <c r="CKN80" s="23"/>
      <c r="CKO80" s="23"/>
      <c r="CKP80" s="23"/>
      <c r="CKQ80" s="23"/>
      <c r="CKR80" s="23"/>
      <c r="CKS80" s="23"/>
      <c r="CKT80" s="23"/>
      <c r="CKU80" s="23"/>
      <c r="CKV80" s="23"/>
      <c r="CKW80" s="23"/>
      <c r="CKX80" s="23"/>
      <c r="CKY80" s="23"/>
      <c r="CKZ80" s="23"/>
      <c r="CLA80" s="23"/>
      <c r="CLB80" s="23"/>
      <c r="CLC80" s="23"/>
      <c r="CLD80" s="23"/>
      <c r="CLE80" s="23"/>
      <c r="CLF80" s="23"/>
      <c r="CLG80" s="23"/>
      <c r="CLH80" s="23"/>
      <c r="CLI80" s="23"/>
      <c r="CLJ80" s="23"/>
      <c r="CLK80" s="23"/>
      <c r="CLL80" s="23"/>
      <c r="CLM80" s="23"/>
      <c r="CLN80" s="23"/>
      <c r="CLO80" s="23"/>
      <c r="CLP80" s="23"/>
      <c r="CLQ80" s="23"/>
      <c r="CLR80" s="23"/>
      <c r="CLS80" s="23"/>
      <c r="CLT80" s="23"/>
      <c r="CLU80" s="23"/>
      <c r="CLV80" s="23"/>
      <c r="CLW80" s="23"/>
      <c r="CLX80" s="23"/>
      <c r="CLY80" s="23"/>
      <c r="CLZ80" s="23"/>
      <c r="CMA80" s="23"/>
      <c r="CMB80" s="23"/>
      <c r="CMC80" s="23"/>
      <c r="CMD80" s="23"/>
      <c r="CME80" s="23"/>
      <c r="CMF80" s="23"/>
      <c r="CMG80" s="23"/>
      <c r="CMH80" s="23"/>
      <c r="CMI80" s="23"/>
      <c r="CMJ80" s="23"/>
      <c r="CMK80" s="23"/>
      <c r="CML80" s="23"/>
      <c r="CMM80" s="23"/>
      <c r="CMN80" s="23"/>
      <c r="CMO80" s="23"/>
      <c r="CMP80" s="23"/>
      <c r="CMQ80" s="23"/>
      <c r="CMR80" s="23"/>
      <c r="CMS80" s="23"/>
      <c r="CMT80" s="23"/>
      <c r="CMU80" s="23"/>
      <c r="CMV80" s="23"/>
      <c r="CMW80" s="23"/>
      <c r="CMX80" s="23"/>
      <c r="CMY80" s="23"/>
      <c r="CMZ80" s="23"/>
      <c r="CNA80" s="23"/>
      <c r="CNB80" s="23"/>
      <c r="CNC80" s="23"/>
      <c r="CND80" s="23"/>
      <c r="CNE80" s="23"/>
      <c r="CNF80" s="23"/>
      <c r="CNG80" s="23"/>
      <c r="CNH80" s="23"/>
      <c r="CNI80" s="23"/>
      <c r="CNJ80" s="23"/>
      <c r="CNK80" s="23"/>
      <c r="CNL80" s="23"/>
      <c r="CNM80" s="23"/>
      <c r="CNN80" s="23"/>
      <c r="CNO80" s="23"/>
      <c r="CNP80" s="23"/>
      <c r="CNQ80" s="23"/>
      <c r="CNR80" s="23"/>
      <c r="CNS80" s="23"/>
      <c r="CNT80" s="23"/>
      <c r="CNU80" s="23"/>
      <c r="CNV80" s="23"/>
      <c r="CNW80" s="23"/>
      <c r="CNX80" s="23"/>
      <c r="CNY80" s="23"/>
      <c r="CNZ80" s="23"/>
      <c r="COA80" s="23"/>
      <c r="COB80" s="23"/>
      <c r="COC80" s="23"/>
      <c r="COD80" s="23"/>
      <c r="COE80" s="23"/>
      <c r="COF80" s="23"/>
      <c r="COG80" s="23"/>
      <c r="COH80" s="23"/>
      <c r="COI80" s="23"/>
      <c r="COJ80" s="23"/>
      <c r="COK80" s="23"/>
      <c r="COL80" s="23"/>
      <c r="COM80" s="23"/>
      <c r="CON80" s="23"/>
      <c r="COO80" s="23"/>
      <c r="COP80" s="23"/>
      <c r="COQ80" s="23"/>
      <c r="COR80" s="23"/>
      <c r="COS80" s="23"/>
      <c r="COT80" s="23"/>
      <c r="COU80" s="23"/>
      <c r="COV80" s="23"/>
      <c r="COW80" s="23"/>
      <c r="COX80" s="23"/>
      <c r="COY80" s="23"/>
      <c r="COZ80" s="23"/>
      <c r="CPA80" s="23"/>
      <c r="CPB80" s="23"/>
      <c r="CPC80" s="23"/>
      <c r="CPD80" s="23"/>
      <c r="CPE80" s="23"/>
      <c r="CPF80" s="23"/>
      <c r="CPG80" s="23"/>
      <c r="CPH80" s="23"/>
      <c r="CPI80" s="23"/>
      <c r="CPJ80" s="23"/>
      <c r="CPK80" s="23"/>
      <c r="CPL80" s="23"/>
      <c r="CPM80" s="23"/>
      <c r="CPN80" s="23"/>
      <c r="CPO80" s="23"/>
      <c r="CPP80" s="23"/>
      <c r="CPQ80" s="23"/>
      <c r="CPR80" s="23"/>
      <c r="CPS80" s="23"/>
      <c r="CPT80" s="23"/>
      <c r="CPU80" s="23"/>
      <c r="CPV80" s="23"/>
      <c r="CPW80" s="23"/>
      <c r="CPX80" s="23"/>
      <c r="CPY80" s="23"/>
      <c r="CPZ80" s="23"/>
      <c r="CQA80" s="23"/>
      <c r="CQB80" s="23"/>
      <c r="CQC80" s="23"/>
      <c r="CQD80" s="23"/>
      <c r="CQE80" s="23"/>
      <c r="CQF80" s="23"/>
      <c r="CQG80" s="23"/>
      <c r="CQH80" s="23"/>
      <c r="CQI80" s="23"/>
      <c r="CQJ80" s="23"/>
      <c r="CQK80" s="23"/>
      <c r="CQL80" s="23"/>
      <c r="CQM80" s="23"/>
      <c r="CQN80" s="23"/>
      <c r="CQO80" s="23"/>
      <c r="CQP80" s="23"/>
      <c r="CQQ80" s="23"/>
      <c r="CQR80" s="23"/>
      <c r="CQS80" s="23"/>
      <c r="CQT80" s="23"/>
      <c r="CQU80" s="23"/>
      <c r="CQV80" s="23"/>
      <c r="CQW80" s="23"/>
      <c r="CQX80" s="23"/>
      <c r="CQY80" s="23"/>
      <c r="CQZ80" s="23"/>
      <c r="CRA80" s="23"/>
      <c r="CRB80" s="23"/>
      <c r="CRC80" s="23"/>
      <c r="CRD80" s="23"/>
      <c r="CRE80" s="23"/>
      <c r="CRF80" s="23"/>
      <c r="CRG80" s="23"/>
      <c r="CRH80" s="23"/>
      <c r="CRI80" s="23"/>
      <c r="CRJ80" s="23"/>
      <c r="CRK80" s="23"/>
      <c r="CRL80" s="23"/>
      <c r="CRM80" s="23"/>
      <c r="CRN80" s="23"/>
      <c r="CRO80" s="23"/>
      <c r="CRP80" s="23"/>
      <c r="CRQ80" s="23"/>
      <c r="CRR80" s="23"/>
      <c r="CRS80" s="23"/>
      <c r="CRT80" s="23"/>
      <c r="CRU80" s="23"/>
      <c r="CRV80" s="23"/>
      <c r="CRW80" s="23"/>
      <c r="CRX80" s="23"/>
      <c r="CRY80" s="23"/>
      <c r="CRZ80" s="23"/>
      <c r="CSA80" s="23"/>
      <c r="CSB80" s="23"/>
      <c r="CSC80" s="23"/>
      <c r="CSD80" s="23"/>
      <c r="CSE80" s="23"/>
      <c r="CSF80" s="23"/>
      <c r="CSG80" s="23"/>
      <c r="CSH80" s="23"/>
      <c r="CSI80" s="23"/>
      <c r="CSJ80" s="23"/>
      <c r="CSK80" s="23"/>
      <c r="CSL80" s="23"/>
      <c r="CSM80" s="23"/>
      <c r="CSN80" s="23"/>
      <c r="CSO80" s="23"/>
      <c r="CSP80" s="23"/>
      <c r="CSQ80" s="23"/>
      <c r="CSR80" s="23"/>
      <c r="CSS80" s="23"/>
      <c r="CST80" s="23"/>
      <c r="CSU80" s="23"/>
      <c r="CSV80" s="23"/>
      <c r="CSW80" s="23"/>
      <c r="CSX80" s="23"/>
      <c r="CSY80" s="23"/>
      <c r="CSZ80" s="23"/>
      <c r="CTA80" s="23"/>
      <c r="CTB80" s="23"/>
      <c r="CTC80" s="23"/>
      <c r="CTD80" s="23"/>
      <c r="CTE80" s="23"/>
      <c r="CTF80" s="23"/>
      <c r="CTG80" s="23"/>
      <c r="CTH80" s="23"/>
      <c r="CTI80" s="23"/>
      <c r="CTJ80" s="23"/>
      <c r="CTK80" s="23"/>
      <c r="CTL80" s="23"/>
      <c r="CTM80" s="23"/>
      <c r="CTN80" s="23"/>
      <c r="CTO80" s="23"/>
      <c r="CTP80" s="23"/>
      <c r="CTQ80" s="23"/>
      <c r="CTR80" s="23"/>
      <c r="CTS80" s="23"/>
      <c r="CTT80" s="23"/>
      <c r="CTU80" s="23"/>
      <c r="CTV80" s="23"/>
      <c r="CTW80" s="23"/>
      <c r="CTX80" s="23"/>
      <c r="CTY80" s="23"/>
      <c r="CTZ80" s="23"/>
      <c r="CUA80" s="23"/>
      <c r="CUB80" s="23"/>
      <c r="CUC80" s="23"/>
      <c r="CUD80" s="23"/>
      <c r="CUE80" s="23"/>
      <c r="CUF80" s="23"/>
      <c r="CUG80" s="23"/>
      <c r="CUH80" s="23"/>
      <c r="CUI80" s="23"/>
      <c r="CUJ80" s="23"/>
      <c r="CUK80" s="23"/>
      <c r="CUL80" s="23"/>
      <c r="CUM80" s="23"/>
      <c r="CUN80" s="23"/>
      <c r="CUO80" s="23"/>
      <c r="CUP80" s="23"/>
      <c r="CUQ80" s="23"/>
      <c r="CUR80" s="23"/>
      <c r="CUS80" s="23"/>
      <c r="CUT80" s="23"/>
      <c r="CUU80" s="23"/>
      <c r="CUV80" s="23"/>
      <c r="CUW80" s="23"/>
      <c r="CUX80" s="23"/>
      <c r="CUY80" s="23"/>
      <c r="CUZ80" s="23"/>
      <c r="CVA80" s="23"/>
      <c r="CVB80" s="23"/>
      <c r="CVC80" s="23"/>
      <c r="CVD80" s="23"/>
      <c r="CVE80" s="23"/>
      <c r="CVF80" s="23"/>
      <c r="CVG80" s="23"/>
      <c r="CVH80" s="23"/>
      <c r="CVI80" s="23"/>
      <c r="CVJ80" s="23"/>
      <c r="CVK80" s="23"/>
      <c r="CVL80" s="23"/>
      <c r="CVM80" s="23"/>
      <c r="CVN80" s="23"/>
      <c r="CVO80" s="23"/>
      <c r="CVP80" s="23"/>
      <c r="CVQ80" s="23"/>
      <c r="CVR80" s="23"/>
      <c r="CVS80" s="23"/>
      <c r="CVT80" s="23"/>
      <c r="CVU80" s="23"/>
      <c r="CVV80" s="23"/>
      <c r="CVW80" s="23"/>
      <c r="CVX80" s="23"/>
      <c r="CVY80" s="23"/>
      <c r="CVZ80" s="23"/>
      <c r="CWA80" s="23"/>
      <c r="CWB80" s="23"/>
      <c r="CWC80" s="23"/>
      <c r="CWD80" s="23"/>
      <c r="CWE80" s="23"/>
      <c r="CWF80" s="23"/>
      <c r="CWG80" s="23"/>
      <c r="CWH80" s="23"/>
      <c r="CWI80" s="23"/>
      <c r="CWJ80" s="23"/>
      <c r="CWK80" s="23"/>
      <c r="CWL80" s="23"/>
      <c r="CWM80" s="23"/>
      <c r="CWN80" s="23"/>
      <c r="CWO80" s="23"/>
      <c r="CWP80" s="23"/>
      <c r="CWQ80" s="23"/>
      <c r="CWR80" s="23"/>
      <c r="CWS80" s="23"/>
      <c r="CWT80" s="23"/>
      <c r="CWU80" s="23"/>
      <c r="CWV80" s="23"/>
      <c r="CWW80" s="23"/>
      <c r="CWX80" s="23"/>
      <c r="CWY80" s="23"/>
      <c r="CWZ80" s="23"/>
      <c r="CXA80" s="23"/>
      <c r="CXB80" s="23"/>
      <c r="CXC80" s="23"/>
      <c r="CXD80" s="23"/>
      <c r="CXE80" s="23"/>
      <c r="CXF80" s="23"/>
      <c r="CXG80" s="23"/>
      <c r="CXH80" s="23"/>
      <c r="CXI80" s="23"/>
      <c r="CXJ80" s="23"/>
      <c r="CXK80" s="23"/>
      <c r="CXL80" s="23"/>
      <c r="CXM80" s="23"/>
      <c r="CXN80" s="23"/>
      <c r="CXO80" s="23"/>
      <c r="CXP80" s="23"/>
      <c r="CXQ80" s="23"/>
      <c r="CXR80" s="23"/>
      <c r="CXS80" s="23"/>
      <c r="CXT80" s="23"/>
      <c r="CXU80" s="23"/>
      <c r="CXV80" s="23"/>
      <c r="CXW80" s="23"/>
      <c r="CXX80" s="23"/>
      <c r="CXY80" s="23"/>
      <c r="CXZ80" s="23"/>
      <c r="CYA80" s="23"/>
      <c r="CYB80" s="23"/>
      <c r="CYC80" s="23"/>
      <c r="CYD80" s="23"/>
      <c r="CYE80" s="23"/>
      <c r="CYF80" s="23"/>
      <c r="CYG80" s="23"/>
      <c r="CYH80" s="23"/>
      <c r="CYI80" s="23"/>
      <c r="CYJ80" s="23"/>
      <c r="CYK80" s="23"/>
      <c r="CYL80" s="23"/>
      <c r="CYM80" s="23"/>
      <c r="CYN80" s="23"/>
      <c r="CYO80" s="23"/>
      <c r="CYP80" s="23"/>
      <c r="CYQ80" s="23"/>
      <c r="CYR80" s="23"/>
      <c r="CYS80" s="23"/>
      <c r="CYT80" s="23"/>
      <c r="CYU80" s="23"/>
      <c r="CYV80" s="23"/>
      <c r="CYW80" s="23"/>
      <c r="CYX80" s="23"/>
      <c r="CYY80" s="23"/>
      <c r="CYZ80" s="23"/>
      <c r="CZA80" s="23"/>
      <c r="CZB80" s="23"/>
      <c r="CZC80" s="23"/>
      <c r="CZD80" s="23"/>
      <c r="CZE80" s="23"/>
      <c r="CZF80" s="23"/>
      <c r="CZG80" s="23"/>
      <c r="CZH80" s="23"/>
      <c r="CZI80" s="23"/>
      <c r="CZJ80" s="23"/>
      <c r="CZK80" s="23"/>
      <c r="CZL80" s="23"/>
      <c r="CZM80" s="23"/>
      <c r="CZN80" s="23"/>
      <c r="CZO80" s="23"/>
      <c r="CZP80" s="23"/>
      <c r="CZQ80" s="23"/>
      <c r="CZR80" s="23"/>
      <c r="CZS80" s="23"/>
      <c r="CZT80" s="23"/>
      <c r="CZU80" s="23"/>
      <c r="CZV80" s="23"/>
      <c r="CZW80" s="23"/>
      <c r="CZX80" s="23"/>
      <c r="CZY80" s="23"/>
      <c r="CZZ80" s="23"/>
      <c r="DAA80" s="23"/>
      <c r="DAB80" s="23"/>
      <c r="DAC80" s="23"/>
      <c r="DAD80" s="23"/>
      <c r="DAE80" s="23"/>
      <c r="DAF80" s="23"/>
      <c r="DAG80" s="23"/>
      <c r="DAH80" s="23"/>
      <c r="DAI80" s="23"/>
      <c r="DAJ80" s="23"/>
      <c r="DAK80" s="23"/>
      <c r="DAL80" s="23"/>
      <c r="DAM80" s="23"/>
      <c r="DAN80" s="23"/>
      <c r="DAO80" s="23"/>
      <c r="DAP80" s="23"/>
      <c r="DAQ80" s="23"/>
      <c r="DAR80" s="23"/>
      <c r="DAS80" s="23"/>
      <c r="DAT80" s="23"/>
      <c r="DAU80" s="23"/>
      <c r="DAV80" s="23"/>
      <c r="DAW80" s="23"/>
      <c r="DAX80" s="23"/>
      <c r="DAY80" s="23"/>
      <c r="DAZ80" s="23"/>
      <c r="DBA80" s="23"/>
      <c r="DBB80" s="23"/>
      <c r="DBC80" s="23"/>
      <c r="DBD80" s="23"/>
      <c r="DBE80" s="23"/>
      <c r="DBF80" s="23"/>
      <c r="DBG80" s="23"/>
      <c r="DBH80" s="23"/>
      <c r="DBI80" s="23"/>
      <c r="DBJ80" s="23"/>
      <c r="DBK80" s="23"/>
      <c r="DBL80" s="23"/>
      <c r="DBM80" s="23"/>
      <c r="DBN80" s="23"/>
      <c r="DBO80" s="23"/>
      <c r="DBP80" s="23"/>
      <c r="DBQ80" s="23"/>
      <c r="DBR80" s="23"/>
      <c r="DBS80" s="23"/>
      <c r="DBT80" s="23"/>
      <c r="DBU80" s="23"/>
      <c r="DBV80" s="23"/>
      <c r="DBW80" s="23"/>
      <c r="DBX80" s="23"/>
      <c r="DBY80" s="23"/>
      <c r="DBZ80" s="23"/>
      <c r="DCA80" s="23"/>
      <c r="DCB80" s="23"/>
      <c r="DCC80" s="23"/>
      <c r="DCD80" s="23"/>
      <c r="DCE80" s="23"/>
      <c r="DCF80" s="23"/>
      <c r="DCG80" s="23"/>
      <c r="DCH80" s="23"/>
      <c r="DCI80" s="23"/>
      <c r="DCJ80" s="23"/>
      <c r="DCK80" s="23"/>
      <c r="DCL80" s="23"/>
      <c r="DCM80" s="23"/>
      <c r="DCN80" s="23"/>
      <c r="DCO80" s="23"/>
      <c r="DCP80" s="23"/>
      <c r="DCQ80" s="23"/>
      <c r="DCR80" s="23"/>
      <c r="DCS80" s="23"/>
      <c r="DCT80" s="23"/>
      <c r="DCU80" s="23"/>
      <c r="DCV80" s="23"/>
      <c r="DCW80" s="23"/>
      <c r="DCX80" s="23"/>
      <c r="DCY80" s="23"/>
      <c r="DCZ80" s="23"/>
      <c r="DDA80" s="23"/>
      <c r="DDB80" s="23"/>
      <c r="DDC80" s="23"/>
      <c r="DDD80" s="23"/>
      <c r="DDE80" s="23"/>
      <c r="DDF80" s="23"/>
      <c r="DDG80" s="23"/>
      <c r="DDH80" s="23"/>
      <c r="DDI80" s="23"/>
      <c r="DDJ80" s="23"/>
      <c r="DDK80" s="23"/>
      <c r="DDL80" s="23"/>
      <c r="DDM80" s="23"/>
      <c r="DDN80" s="23"/>
      <c r="DDO80" s="23"/>
      <c r="DDP80" s="23"/>
      <c r="DDQ80" s="23"/>
      <c r="DDR80" s="23"/>
      <c r="DDS80" s="23"/>
      <c r="DDT80" s="23"/>
      <c r="DDU80" s="23"/>
      <c r="DDV80" s="23"/>
      <c r="DDW80" s="23"/>
      <c r="DDX80" s="23"/>
      <c r="DDY80" s="23"/>
      <c r="DDZ80" s="23"/>
      <c r="DEA80" s="23"/>
      <c r="DEB80" s="23"/>
      <c r="DEC80" s="23"/>
      <c r="DED80" s="23"/>
      <c r="DEE80" s="23"/>
      <c r="DEF80" s="23"/>
      <c r="DEG80" s="23"/>
      <c r="DEH80" s="23"/>
      <c r="DEI80" s="23"/>
      <c r="DEJ80" s="23"/>
      <c r="DEK80" s="23"/>
      <c r="DEL80" s="23"/>
      <c r="DEM80" s="23"/>
      <c r="DEN80" s="23"/>
      <c r="DEO80" s="23"/>
      <c r="DEP80" s="23"/>
      <c r="DEQ80" s="23"/>
      <c r="DER80" s="23"/>
      <c r="DES80" s="23"/>
      <c r="DET80" s="23"/>
      <c r="DEU80" s="23"/>
      <c r="DEV80" s="23"/>
      <c r="DEW80" s="23"/>
      <c r="DEX80" s="23"/>
      <c r="DEY80" s="23"/>
      <c r="DEZ80" s="23"/>
      <c r="DFA80" s="23"/>
      <c r="DFB80" s="23"/>
      <c r="DFC80" s="23"/>
      <c r="DFD80" s="23"/>
      <c r="DFE80" s="23"/>
      <c r="DFF80" s="23"/>
      <c r="DFG80" s="23"/>
      <c r="DFH80" s="23"/>
      <c r="DFI80" s="23"/>
      <c r="DFJ80" s="23"/>
      <c r="DFK80" s="23"/>
      <c r="DFL80" s="23"/>
      <c r="DFM80" s="23"/>
      <c r="DFN80" s="23"/>
      <c r="DFO80" s="23"/>
      <c r="DFP80" s="23"/>
      <c r="DFQ80" s="23"/>
      <c r="DFR80" s="23"/>
      <c r="DFS80" s="23"/>
      <c r="DFT80" s="23"/>
      <c r="DFU80" s="23"/>
      <c r="DFV80" s="23"/>
      <c r="DFW80" s="23"/>
      <c r="DFX80" s="23"/>
      <c r="DFY80" s="23"/>
      <c r="DFZ80" s="23"/>
      <c r="DGA80" s="23"/>
      <c r="DGB80" s="23"/>
      <c r="DGC80" s="23"/>
      <c r="DGD80" s="23"/>
      <c r="DGE80" s="23"/>
      <c r="DGF80" s="23"/>
      <c r="DGG80" s="23"/>
      <c r="DGH80" s="23"/>
      <c r="DGI80" s="23"/>
      <c r="DGJ80" s="23"/>
      <c r="DGK80" s="23"/>
      <c r="DGL80" s="23"/>
      <c r="DGM80" s="23"/>
      <c r="DGN80" s="23"/>
      <c r="DGO80" s="23"/>
      <c r="DGP80" s="23"/>
      <c r="DGQ80" s="23"/>
      <c r="DGR80" s="23"/>
      <c r="DGS80" s="23"/>
      <c r="DGT80" s="23"/>
      <c r="DGU80" s="23"/>
      <c r="DGV80" s="23"/>
      <c r="DGW80" s="23"/>
      <c r="DGX80" s="23"/>
      <c r="DGY80" s="23"/>
      <c r="DGZ80" s="23"/>
      <c r="DHA80" s="23"/>
      <c r="DHB80" s="23"/>
      <c r="DHC80" s="23"/>
      <c r="DHD80" s="23"/>
      <c r="DHE80" s="23"/>
      <c r="DHF80" s="23"/>
      <c r="DHG80" s="23"/>
      <c r="DHH80" s="23"/>
      <c r="DHI80" s="23"/>
      <c r="DHJ80" s="23"/>
      <c r="DHK80" s="23"/>
      <c r="DHL80" s="23"/>
      <c r="DHM80" s="23"/>
      <c r="DHN80" s="23"/>
      <c r="DHO80" s="23"/>
      <c r="DHP80" s="23"/>
      <c r="DHQ80" s="23"/>
      <c r="DHR80" s="23"/>
      <c r="DHS80" s="23"/>
      <c r="DHT80" s="23"/>
      <c r="DHU80" s="23"/>
      <c r="DHV80" s="23"/>
      <c r="DHW80" s="23"/>
      <c r="DHX80" s="23"/>
      <c r="DHY80" s="23"/>
      <c r="DHZ80" s="23"/>
      <c r="DIA80" s="23"/>
      <c r="DIB80" s="23"/>
      <c r="DIC80" s="23"/>
      <c r="DID80" s="23"/>
      <c r="DIE80" s="23"/>
      <c r="DIF80" s="23"/>
      <c r="DIG80" s="23"/>
      <c r="DIH80" s="23"/>
      <c r="DII80" s="23"/>
      <c r="DIJ80" s="23"/>
      <c r="DIK80" s="23"/>
      <c r="DIL80" s="23"/>
      <c r="DIM80" s="23"/>
      <c r="DIN80" s="23"/>
      <c r="DIO80" s="23"/>
      <c r="DIP80" s="23"/>
      <c r="DIQ80" s="23"/>
      <c r="DIR80" s="23"/>
      <c r="DIS80" s="23"/>
      <c r="DIT80" s="23"/>
      <c r="DIU80" s="23"/>
      <c r="DIV80" s="23"/>
      <c r="DIW80" s="23"/>
      <c r="DIX80" s="23"/>
      <c r="DIY80" s="23"/>
      <c r="DIZ80" s="23"/>
      <c r="DJA80" s="23"/>
      <c r="DJB80" s="23"/>
      <c r="DJC80" s="23"/>
      <c r="DJD80" s="23"/>
      <c r="DJE80" s="23"/>
      <c r="DJF80" s="23"/>
      <c r="DJG80" s="23"/>
      <c r="DJH80" s="23"/>
      <c r="DJI80" s="23"/>
      <c r="DJJ80" s="23"/>
      <c r="DJK80" s="23"/>
      <c r="DJL80" s="23"/>
      <c r="DJM80" s="23"/>
      <c r="DJN80" s="23"/>
      <c r="DJO80" s="23"/>
      <c r="DJP80" s="23"/>
      <c r="DJQ80" s="23"/>
      <c r="DJR80" s="23"/>
      <c r="DJS80" s="23"/>
      <c r="DJT80" s="23"/>
      <c r="DJU80" s="23"/>
      <c r="DJV80" s="23"/>
      <c r="DJW80" s="23"/>
      <c r="DJX80" s="23"/>
      <c r="DJY80" s="23"/>
      <c r="DJZ80" s="23"/>
      <c r="DKA80" s="23"/>
      <c r="DKB80" s="23"/>
      <c r="DKC80" s="23"/>
      <c r="DKD80" s="23"/>
      <c r="DKE80" s="23"/>
      <c r="DKF80" s="23"/>
      <c r="DKG80" s="23"/>
      <c r="DKH80" s="23"/>
      <c r="DKI80" s="23"/>
      <c r="DKJ80" s="23"/>
      <c r="DKK80" s="23"/>
      <c r="DKL80" s="23"/>
      <c r="DKM80" s="23"/>
      <c r="DKN80" s="23"/>
      <c r="DKO80" s="23"/>
      <c r="DKP80" s="23"/>
      <c r="DKQ80" s="23"/>
      <c r="DKR80" s="23"/>
      <c r="DKS80" s="23"/>
      <c r="DKT80" s="23"/>
      <c r="DKU80" s="23"/>
      <c r="DKV80" s="23"/>
      <c r="DKW80" s="23"/>
      <c r="DKX80" s="23"/>
      <c r="DKY80" s="23"/>
      <c r="DKZ80" s="23"/>
      <c r="DLA80" s="23"/>
      <c r="DLB80" s="23"/>
      <c r="DLC80" s="23"/>
      <c r="DLD80" s="23"/>
      <c r="DLE80" s="23"/>
      <c r="DLF80" s="23"/>
      <c r="DLG80" s="23"/>
      <c r="DLH80" s="23"/>
      <c r="DLI80" s="23"/>
      <c r="DLJ80" s="23"/>
      <c r="DLK80" s="23"/>
      <c r="DLL80" s="23"/>
      <c r="DLM80" s="23"/>
      <c r="DLN80" s="23"/>
      <c r="DLO80" s="23"/>
      <c r="DLP80" s="23"/>
      <c r="DLQ80" s="23"/>
      <c r="DLR80" s="23"/>
      <c r="DLS80" s="23"/>
      <c r="DLT80" s="23"/>
      <c r="DLU80" s="23"/>
      <c r="DLV80" s="23"/>
      <c r="DLW80" s="23"/>
      <c r="DLX80" s="23"/>
      <c r="DLY80" s="23"/>
      <c r="DLZ80" s="23"/>
      <c r="DMA80" s="23"/>
      <c r="DMB80" s="23"/>
      <c r="DMC80" s="23"/>
      <c r="DMD80" s="23"/>
      <c r="DME80" s="23"/>
      <c r="DMF80" s="23"/>
      <c r="DMG80" s="23"/>
      <c r="DMH80" s="23"/>
      <c r="DMI80" s="23"/>
      <c r="DMJ80" s="23"/>
      <c r="DMK80" s="23"/>
      <c r="DML80" s="23"/>
      <c r="DMM80" s="23"/>
      <c r="DMN80" s="23"/>
      <c r="DMO80" s="23"/>
      <c r="DMP80" s="23"/>
      <c r="DMQ80" s="23"/>
      <c r="DMR80" s="23"/>
      <c r="DMS80" s="23"/>
      <c r="DMT80" s="23"/>
      <c r="DMU80" s="23"/>
      <c r="DMV80" s="23"/>
      <c r="DMW80" s="23"/>
      <c r="DMX80" s="23"/>
      <c r="DMY80" s="23"/>
      <c r="DMZ80" s="23"/>
      <c r="DNA80" s="23"/>
      <c r="DNB80" s="23"/>
      <c r="DNC80" s="23"/>
      <c r="DND80" s="23"/>
      <c r="DNE80" s="23"/>
      <c r="DNF80" s="23"/>
      <c r="DNG80" s="23"/>
      <c r="DNH80" s="23"/>
      <c r="DNI80" s="23"/>
      <c r="DNJ80" s="23"/>
      <c r="DNK80" s="23"/>
      <c r="DNL80" s="23"/>
      <c r="DNM80" s="23"/>
      <c r="DNN80" s="23"/>
      <c r="DNO80" s="23"/>
      <c r="DNP80" s="23"/>
      <c r="DNQ80" s="23"/>
      <c r="DNR80" s="23"/>
      <c r="DNS80" s="23"/>
      <c r="DNT80" s="23"/>
      <c r="DNU80" s="23"/>
      <c r="DNV80" s="23"/>
      <c r="DNW80" s="23"/>
      <c r="DNX80" s="23"/>
      <c r="DNY80" s="23"/>
      <c r="DNZ80" s="23"/>
      <c r="DOA80" s="23"/>
      <c r="DOB80" s="23"/>
      <c r="DOC80" s="23"/>
      <c r="DOD80" s="23"/>
      <c r="DOE80" s="23"/>
      <c r="DOF80" s="23"/>
      <c r="DOG80" s="23"/>
      <c r="DOH80" s="23"/>
      <c r="DOI80" s="23"/>
      <c r="DOJ80" s="23"/>
      <c r="DOK80" s="23"/>
      <c r="DOL80" s="23"/>
      <c r="DOM80" s="23"/>
      <c r="DON80" s="23"/>
      <c r="DOO80" s="23"/>
      <c r="DOP80" s="23"/>
      <c r="DOQ80" s="23"/>
      <c r="DOR80" s="23"/>
      <c r="DOS80" s="23"/>
      <c r="DOT80" s="23"/>
      <c r="DOU80" s="23"/>
      <c r="DOV80" s="23"/>
      <c r="DOW80" s="23"/>
      <c r="DOX80" s="23"/>
      <c r="DOY80" s="23"/>
      <c r="DOZ80" s="23"/>
      <c r="DPA80" s="23"/>
      <c r="DPB80" s="23"/>
      <c r="DPC80" s="23"/>
      <c r="DPD80" s="23"/>
      <c r="DPE80" s="23"/>
      <c r="DPF80" s="23"/>
      <c r="DPG80" s="23"/>
      <c r="DPH80" s="23"/>
      <c r="DPI80" s="23"/>
      <c r="DPJ80" s="23"/>
      <c r="DPK80" s="23"/>
      <c r="DPL80" s="23"/>
      <c r="DPM80" s="23"/>
      <c r="DPN80" s="23"/>
      <c r="DPO80" s="23"/>
      <c r="DPP80" s="23"/>
      <c r="DPQ80" s="23"/>
      <c r="DPR80" s="23"/>
      <c r="DPS80" s="23"/>
      <c r="DPT80" s="23"/>
      <c r="DPU80" s="23"/>
      <c r="DPV80" s="23"/>
      <c r="DPW80" s="23"/>
      <c r="DPX80" s="23"/>
      <c r="DPY80" s="23"/>
      <c r="DPZ80" s="23"/>
      <c r="DQA80" s="23"/>
      <c r="DQB80" s="23"/>
      <c r="DQC80" s="23"/>
      <c r="DQD80" s="23"/>
      <c r="DQE80" s="23"/>
      <c r="DQF80" s="23"/>
      <c r="DQG80" s="23"/>
      <c r="DQH80" s="23"/>
      <c r="DQI80" s="23"/>
      <c r="DQJ80" s="23"/>
      <c r="DQK80" s="23"/>
      <c r="DQL80" s="23"/>
      <c r="DQM80" s="23"/>
      <c r="DQN80" s="23"/>
      <c r="DQO80" s="23"/>
      <c r="DQP80" s="23"/>
      <c r="DQQ80" s="23"/>
      <c r="DQR80" s="23"/>
      <c r="DQS80" s="23"/>
      <c r="DQT80" s="23"/>
      <c r="DQU80" s="23"/>
      <c r="DQV80" s="23"/>
      <c r="DQW80" s="23"/>
      <c r="DQX80" s="23"/>
      <c r="DQY80" s="23"/>
      <c r="DQZ80" s="23"/>
      <c r="DRA80" s="23"/>
      <c r="DRB80" s="23"/>
      <c r="DRC80" s="23"/>
      <c r="DRD80" s="23"/>
      <c r="DRE80" s="23"/>
      <c r="DRF80" s="23"/>
      <c r="DRG80" s="23"/>
      <c r="DRH80" s="23"/>
      <c r="DRI80" s="23"/>
      <c r="DRJ80" s="23"/>
      <c r="DRK80" s="23"/>
      <c r="DRL80" s="23"/>
      <c r="DRM80" s="23"/>
      <c r="DRN80" s="23"/>
      <c r="DRO80" s="23"/>
      <c r="DRP80" s="23"/>
      <c r="DRQ80" s="23"/>
      <c r="DRR80" s="23"/>
      <c r="DRS80" s="23"/>
      <c r="DRT80" s="23"/>
      <c r="DRU80" s="23"/>
      <c r="DRV80" s="23"/>
      <c r="DRW80" s="23"/>
      <c r="DRX80" s="23"/>
      <c r="DRY80" s="23"/>
      <c r="DRZ80" s="23"/>
      <c r="DSA80" s="23"/>
      <c r="DSB80" s="23"/>
      <c r="DSC80" s="23"/>
      <c r="DSD80" s="23"/>
      <c r="DSE80" s="23"/>
      <c r="DSF80" s="23"/>
      <c r="DSG80" s="23"/>
      <c r="DSH80" s="23"/>
      <c r="DSI80" s="23"/>
      <c r="DSJ80" s="23"/>
      <c r="DSK80" s="23"/>
      <c r="DSL80" s="23"/>
      <c r="DSM80" s="23"/>
      <c r="DSN80" s="23"/>
      <c r="DSO80" s="23"/>
      <c r="DSP80" s="23"/>
      <c r="DSQ80" s="23"/>
      <c r="DSR80" s="23"/>
      <c r="DSS80" s="23"/>
      <c r="DST80" s="23"/>
      <c r="DSU80" s="23"/>
      <c r="DSV80" s="23"/>
      <c r="DSW80" s="23"/>
      <c r="DSX80" s="23"/>
      <c r="DSY80" s="23"/>
      <c r="DSZ80" s="23"/>
      <c r="DTA80" s="23"/>
      <c r="DTB80" s="23"/>
      <c r="DTC80" s="23"/>
      <c r="DTD80" s="23"/>
      <c r="DTE80" s="23"/>
      <c r="DTF80" s="23"/>
      <c r="DTG80" s="23"/>
      <c r="DTH80" s="23"/>
      <c r="DTI80" s="23"/>
      <c r="DTJ80" s="23"/>
      <c r="DTK80" s="23"/>
      <c r="DTL80" s="23"/>
      <c r="DTM80" s="23"/>
      <c r="DTN80" s="23"/>
      <c r="DTO80" s="23"/>
      <c r="DTP80" s="23"/>
      <c r="DTQ80" s="23"/>
      <c r="DTR80" s="23"/>
      <c r="DTS80" s="23"/>
      <c r="DTT80" s="23"/>
      <c r="DTU80" s="23"/>
      <c r="DTV80" s="23"/>
      <c r="DTW80" s="23"/>
      <c r="DTX80" s="23"/>
      <c r="DTY80" s="23"/>
      <c r="DTZ80" s="23"/>
      <c r="DUA80" s="23"/>
      <c r="DUB80" s="23"/>
      <c r="DUC80" s="23"/>
      <c r="DUD80" s="23"/>
      <c r="DUE80" s="23"/>
      <c r="DUF80" s="23"/>
      <c r="DUG80" s="23"/>
      <c r="DUH80" s="23"/>
      <c r="DUI80" s="23"/>
      <c r="DUJ80" s="23"/>
      <c r="DUK80" s="23"/>
      <c r="DUL80" s="23"/>
      <c r="DUM80" s="23"/>
      <c r="DUN80" s="23"/>
      <c r="DUO80" s="23"/>
      <c r="DUP80" s="23"/>
      <c r="DUQ80" s="23"/>
      <c r="DUR80" s="23"/>
      <c r="DUS80" s="23"/>
      <c r="DUT80" s="23"/>
      <c r="DUU80" s="23"/>
      <c r="DUV80" s="23"/>
      <c r="DUW80" s="23"/>
      <c r="DUX80" s="23"/>
      <c r="DUY80" s="23"/>
      <c r="DUZ80" s="23"/>
      <c r="DVA80" s="23"/>
      <c r="DVB80" s="23"/>
      <c r="DVC80" s="23"/>
      <c r="DVD80" s="23"/>
      <c r="DVE80" s="23"/>
      <c r="DVF80" s="23"/>
      <c r="DVG80" s="23"/>
      <c r="DVH80" s="23"/>
      <c r="DVI80" s="23"/>
      <c r="DVJ80" s="23"/>
      <c r="DVK80" s="23"/>
      <c r="DVL80" s="23"/>
      <c r="DVM80" s="23"/>
      <c r="DVN80" s="23"/>
      <c r="DVO80" s="23"/>
      <c r="DVP80" s="23"/>
      <c r="DVQ80" s="23"/>
      <c r="DVR80" s="23"/>
      <c r="DVS80" s="23"/>
      <c r="DVT80" s="23"/>
      <c r="DVU80" s="23"/>
      <c r="DVV80" s="23"/>
      <c r="DVW80" s="23"/>
      <c r="DVX80" s="23"/>
      <c r="DVY80" s="23"/>
      <c r="DVZ80" s="23"/>
      <c r="DWA80" s="23"/>
      <c r="DWB80" s="23"/>
      <c r="DWC80" s="23"/>
      <c r="DWD80" s="23"/>
      <c r="DWE80" s="23"/>
      <c r="DWF80" s="23"/>
      <c r="DWG80" s="23"/>
      <c r="DWH80" s="23"/>
      <c r="DWI80" s="23"/>
      <c r="DWJ80" s="23"/>
      <c r="DWK80" s="23"/>
      <c r="DWL80" s="23"/>
      <c r="DWM80" s="23"/>
      <c r="DWN80" s="23"/>
      <c r="DWO80" s="23"/>
      <c r="DWP80" s="23"/>
      <c r="DWQ80" s="23"/>
      <c r="DWR80" s="23"/>
      <c r="DWS80" s="23"/>
      <c r="DWT80" s="23"/>
      <c r="DWU80" s="23"/>
      <c r="DWV80" s="23"/>
      <c r="DWW80" s="23"/>
      <c r="DWX80" s="23"/>
      <c r="DWY80" s="23"/>
      <c r="DWZ80" s="23"/>
      <c r="DXA80" s="23"/>
      <c r="DXB80" s="23"/>
      <c r="DXC80" s="23"/>
      <c r="DXD80" s="23"/>
      <c r="DXE80" s="23"/>
      <c r="DXF80" s="23"/>
      <c r="DXG80" s="23"/>
      <c r="DXH80" s="23"/>
      <c r="DXI80" s="23"/>
      <c r="DXJ80" s="23"/>
      <c r="DXK80" s="23"/>
      <c r="DXL80" s="23"/>
      <c r="DXM80" s="23"/>
      <c r="DXN80" s="23"/>
      <c r="DXO80" s="23"/>
      <c r="DXP80" s="23"/>
      <c r="DXQ80" s="23"/>
      <c r="DXR80" s="23"/>
      <c r="DXS80" s="23"/>
      <c r="DXT80" s="23"/>
      <c r="DXU80" s="23"/>
      <c r="DXV80" s="23"/>
      <c r="DXW80" s="23"/>
      <c r="DXX80" s="23"/>
      <c r="DXY80" s="23"/>
      <c r="DXZ80" s="23"/>
      <c r="DYA80" s="23"/>
      <c r="DYB80" s="23"/>
      <c r="DYC80" s="23"/>
      <c r="DYD80" s="23"/>
      <c r="DYE80" s="23"/>
      <c r="DYF80" s="23"/>
      <c r="DYG80" s="23"/>
      <c r="DYH80" s="23"/>
      <c r="DYI80" s="23"/>
      <c r="DYJ80" s="23"/>
      <c r="DYK80" s="23"/>
      <c r="DYL80" s="23"/>
      <c r="DYM80" s="23"/>
      <c r="DYN80" s="23"/>
      <c r="DYO80" s="23"/>
      <c r="DYP80" s="23"/>
      <c r="DYQ80" s="23"/>
      <c r="DYR80" s="23"/>
      <c r="DYS80" s="23"/>
      <c r="DYT80" s="23"/>
      <c r="DYU80" s="23"/>
      <c r="DYV80" s="23"/>
      <c r="DYW80" s="23"/>
      <c r="DYX80" s="23"/>
      <c r="DYY80" s="23"/>
      <c r="DYZ80" s="23"/>
      <c r="DZA80" s="23"/>
      <c r="DZB80" s="23"/>
      <c r="DZC80" s="23"/>
      <c r="DZD80" s="23"/>
      <c r="DZE80" s="23"/>
      <c r="DZF80" s="23"/>
      <c r="DZG80" s="23"/>
      <c r="DZH80" s="23"/>
      <c r="DZI80" s="23"/>
      <c r="DZJ80" s="23"/>
      <c r="DZK80" s="23"/>
      <c r="DZL80" s="23"/>
      <c r="DZM80" s="23"/>
      <c r="DZN80" s="23"/>
      <c r="DZO80" s="23"/>
      <c r="DZP80" s="23"/>
      <c r="DZQ80" s="23"/>
      <c r="DZR80" s="23"/>
      <c r="DZS80" s="23"/>
      <c r="DZT80" s="23"/>
      <c r="DZU80" s="23"/>
      <c r="DZV80" s="23"/>
      <c r="DZW80" s="23"/>
      <c r="DZX80" s="23"/>
      <c r="DZY80" s="23"/>
      <c r="DZZ80" s="23"/>
      <c r="EAA80" s="23"/>
      <c r="EAB80" s="23"/>
      <c r="EAC80" s="23"/>
      <c r="EAD80" s="23"/>
      <c r="EAE80" s="23"/>
      <c r="EAF80" s="23"/>
      <c r="EAG80" s="23"/>
      <c r="EAH80" s="23"/>
      <c r="EAI80" s="23"/>
      <c r="EAJ80" s="23"/>
      <c r="EAK80" s="23"/>
      <c r="EAL80" s="23"/>
      <c r="EAM80" s="23"/>
      <c r="EAN80" s="23"/>
      <c r="EAO80" s="23"/>
      <c r="EAP80" s="23"/>
      <c r="EAQ80" s="23"/>
      <c r="EAR80" s="23"/>
      <c r="EAS80" s="23"/>
      <c r="EAT80" s="23"/>
      <c r="EAU80" s="23"/>
      <c r="EAV80" s="23"/>
      <c r="EAW80" s="23"/>
      <c r="EAX80" s="23"/>
      <c r="EAY80" s="23"/>
      <c r="EAZ80" s="23"/>
      <c r="EBA80" s="23"/>
      <c r="EBB80" s="23"/>
      <c r="EBC80" s="23"/>
      <c r="EBD80" s="23"/>
      <c r="EBE80" s="23"/>
      <c r="EBF80" s="23"/>
      <c r="EBG80" s="23"/>
      <c r="EBH80" s="23"/>
      <c r="EBI80" s="23"/>
      <c r="EBJ80" s="23"/>
      <c r="EBK80" s="23"/>
      <c r="EBL80" s="23"/>
      <c r="EBM80" s="23"/>
      <c r="EBN80" s="23"/>
      <c r="EBO80" s="23"/>
      <c r="EBP80" s="23"/>
      <c r="EBQ80" s="23"/>
      <c r="EBR80" s="23"/>
      <c r="EBS80" s="23"/>
      <c r="EBT80" s="23"/>
      <c r="EBU80" s="23"/>
      <c r="EBV80" s="23"/>
      <c r="EBW80" s="23"/>
      <c r="EBX80" s="23"/>
      <c r="EBY80" s="23"/>
      <c r="EBZ80" s="23"/>
      <c r="ECA80" s="23"/>
      <c r="ECB80" s="23"/>
      <c r="ECC80" s="23"/>
      <c r="ECD80" s="23"/>
      <c r="ECE80" s="23"/>
      <c r="ECF80" s="23"/>
      <c r="ECG80" s="23"/>
      <c r="ECH80" s="23"/>
      <c r="ECI80" s="23"/>
      <c r="ECJ80" s="23"/>
      <c r="ECK80" s="23"/>
      <c r="ECL80" s="23"/>
      <c r="ECM80" s="23"/>
      <c r="ECN80" s="23"/>
      <c r="ECO80" s="23"/>
      <c r="ECP80" s="23"/>
      <c r="ECQ80" s="23"/>
      <c r="ECR80" s="23"/>
      <c r="ECS80" s="23"/>
      <c r="ECT80" s="23"/>
      <c r="ECU80" s="23"/>
      <c r="ECV80" s="23"/>
      <c r="ECW80" s="23"/>
      <c r="ECX80" s="23"/>
      <c r="ECY80" s="23"/>
      <c r="ECZ80" s="23"/>
      <c r="EDA80" s="23"/>
      <c r="EDB80" s="23"/>
      <c r="EDC80" s="23"/>
      <c r="EDD80" s="23"/>
      <c r="EDE80" s="23"/>
      <c r="EDF80" s="23"/>
      <c r="EDG80" s="23"/>
      <c r="EDH80" s="23"/>
      <c r="EDI80" s="23"/>
      <c r="EDJ80" s="23"/>
      <c r="EDK80" s="23"/>
      <c r="EDL80" s="23"/>
      <c r="EDM80" s="23"/>
      <c r="EDN80" s="23"/>
      <c r="EDO80" s="23"/>
      <c r="EDP80" s="23"/>
      <c r="EDQ80" s="23"/>
      <c r="EDR80" s="23"/>
      <c r="EDS80" s="23"/>
      <c r="EDT80" s="23"/>
      <c r="EDU80" s="23"/>
      <c r="EDV80" s="23"/>
      <c r="EDW80" s="23"/>
      <c r="EDX80" s="23"/>
      <c r="EDY80" s="23"/>
      <c r="EDZ80" s="23"/>
      <c r="EEA80" s="23"/>
      <c r="EEB80" s="23"/>
      <c r="EEC80" s="23"/>
      <c r="EED80" s="23"/>
      <c r="EEE80" s="23"/>
      <c r="EEF80" s="23"/>
      <c r="EEG80" s="23"/>
      <c r="EEH80" s="23"/>
      <c r="EEI80" s="23"/>
      <c r="EEJ80" s="23"/>
      <c r="EEK80" s="23"/>
      <c r="EEL80" s="23"/>
      <c r="EEM80" s="23"/>
      <c r="EEN80" s="23"/>
      <c r="EEO80" s="23"/>
      <c r="EEP80" s="23"/>
      <c r="EEQ80" s="23"/>
      <c r="EER80" s="23"/>
      <c r="EES80" s="23"/>
      <c r="EET80" s="23"/>
      <c r="EEU80" s="23"/>
      <c r="EEV80" s="23"/>
      <c r="EEW80" s="23"/>
      <c r="EEX80" s="23"/>
      <c r="EEY80" s="23"/>
      <c r="EEZ80" s="23"/>
      <c r="EFA80" s="23"/>
      <c r="EFB80" s="23"/>
      <c r="EFC80" s="23"/>
      <c r="EFD80" s="23"/>
      <c r="EFE80" s="23"/>
      <c r="EFF80" s="23"/>
      <c r="EFG80" s="23"/>
      <c r="EFH80" s="23"/>
      <c r="EFI80" s="23"/>
      <c r="EFJ80" s="23"/>
      <c r="EFK80" s="23"/>
      <c r="EFL80" s="23"/>
      <c r="EFM80" s="23"/>
      <c r="EFN80" s="23"/>
      <c r="EFO80" s="23"/>
      <c r="EFP80" s="23"/>
      <c r="EFQ80" s="23"/>
      <c r="EFR80" s="23"/>
      <c r="EFS80" s="23"/>
      <c r="EFT80" s="23"/>
      <c r="EFU80" s="23"/>
      <c r="EFV80" s="23"/>
      <c r="EFW80" s="23"/>
      <c r="EFX80" s="23"/>
      <c r="EFY80" s="23"/>
      <c r="EFZ80" s="23"/>
      <c r="EGA80" s="23"/>
      <c r="EGB80" s="23"/>
      <c r="EGC80" s="23"/>
      <c r="EGD80" s="23"/>
      <c r="EGE80" s="23"/>
      <c r="EGF80" s="23"/>
      <c r="EGG80" s="23"/>
      <c r="EGH80" s="23"/>
      <c r="EGI80" s="23"/>
      <c r="EGJ80" s="23"/>
      <c r="EGK80" s="23"/>
      <c r="EGL80" s="23"/>
      <c r="EGM80" s="23"/>
      <c r="EGN80" s="23"/>
      <c r="EGO80" s="23"/>
      <c r="EGP80" s="23"/>
      <c r="EGQ80" s="23"/>
      <c r="EGR80" s="23"/>
      <c r="EGS80" s="23"/>
      <c r="EGT80" s="23"/>
      <c r="EGU80" s="23"/>
      <c r="EGV80" s="23"/>
      <c r="EGW80" s="23"/>
      <c r="EGX80" s="23"/>
      <c r="EGY80" s="23"/>
      <c r="EGZ80" s="23"/>
      <c r="EHA80" s="23"/>
      <c r="EHB80" s="23"/>
      <c r="EHC80" s="23"/>
      <c r="EHD80" s="23"/>
      <c r="EHE80" s="23"/>
      <c r="EHF80" s="23"/>
      <c r="EHG80" s="23"/>
      <c r="EHH80" s="23"/>
      <c r="EHI80" s="23"/>
      <c r="EHJ80" s="23"/>
      <c r="EHK80" s="23"/>
      <c r="EHL80" s="23"/>
      <c r="EHM80" s="23"/>
      <c r="EHN80" s="23"/>
      <c r="EHO80" s="23"/>
      <c r="EHP80" s="23"/>
      <c r="EHQ80" s="23"/>
      <c r="EHR80" s="23"/>
      <c r="EHS80" s="23"/>
      <c r="EHT80" s="23"/>
      <c r="EHU80" s="23"/>
      <c r="EHV80" s="23"/>
      <c r="EHW80" s="23"/>
      <c r="EHX80" s="23"/>
      <c r="EHY80" s="23"/>
      <c r="EHZ80" s="23"/>
      <c r="EIA80" s="23"/>
      <c r="EIB80" s="23"/>
      <c r="EIC80" s="23"/>
      <c r="EID80" s="23"/>
      <c r="EIE80" s="23"/>
      <c r="EIF80" s="23"/>
      <c r="EIG80" s="23"/>
      <c r="EIH80" s="23"/>
      <c r="EII80" s="23"/>
      <c r="EIJ80" s="23"/>
      <c r="EIK80" s="23"/>
      <c r="EIL80" s="23"/>
      <c r="EIM80" s="23"/>
      <c r="EIN80" s="23"/>
      <c r="EIO80" s="23"/>
      <c r="EIP80" s="23"/>
      <c r="EIQ80" s="23"/>
      <c r="EIR80" s="23"/>
      <c r="EIS80" s="23"/>
      <c r="EIT80" s="23"/>
      <c r="EIU80" s="23"/>
      <c r="EIV80" s="23"/>
      <c r="EIW80" s="23"/>
      <c r="EIX80" s="23"/>
      <c r="EIY80" s="23"/>
      <c r="EIZ80" s="23"/>
      <c r="EJA80" s="23"/>
      <c r="EJB80" s="23"/>
      <c r="EJC80" s="23"/>
      <c r="EJD80" s="23"/>
      <c r="EJE80" s="23"/>
      <c r="EJF80" s="23"/>
      <c r="EJG80" s="23"/>
      <c r="EJH80" s="23"/>
      <c r="EJI80" s="23"/>
      <c r="EJJ80" s="23"/>
      <c r="EJK80" s="23"/>
      <c r="EJL80" s="23"/>
      <c r="EJM80" s="23"/>
      <c r="EJN80" s="23"/>
      <c r="EJO80" s="23"/>
      <c r="EJP80" s="23"/>
      <c r="EJQ80" s="23"/>
      <c r="EJR80" s="23"/>
      <c r="EJS80" s="23"/>
      <c r="EJT80" s="23"/>
      <c r="EJU80" s="23"/>
      <c r="EJV80" s="23"/>
      <c r="EJW80" s="23"/>
      <c r="EJX80" s="23"/>
      <c r="EJY80" s="23"/>
      <c r="EJZ80" s="23"/>
      <c r="EKA80" s="23"/>
      <c r="EKB80" s="23"/>
      <c r="EKC80" s="23"/>
      <c r="EKD80" s="23"/>
      <c r="EKE80" s="23"/>
      <c r="EKF80" s="23"/>
      <c r="EKG80" s="23"/>
      <c r="EKH80" s="23"/>
      <c r="EKI80" s="23"/>
      <c r="EKJ80" s="23"/>
      <c r="EKK80" s="23"/>
      <c r="EKL80" s="23"/>
      <c r="EKM80" s="23"/>
      <c r="EKN80" s="23"/>
      <c r="EKO80" s="23"/>
      <c r="EKP80" s="23"/>
      <c r="EKQ80" s="23"/>
      <c r="EKR80" s="23"/>
      <c r="EKS80" s="23"/>
      <c r="EKT80" s="23"/>
      <c r="EKU80" s="23"/>
      <c r="EKV80" s="23"/>
      <c r="EKW80" s="23"/>
      <c r="EKX80" s="23"/>
      <c r="EKY80" s="23"/>
      <c r="EKZ80" s="23"/>
      <c r="ELA80" s="23"/>
      <c r="ELB80" s="23"/>
      <c r="ELC80" s="23"/>
      <c r="ELD80" s="23"/>
      <c r="ELE80" s="23"/>
      <c r="ELF80" s="23"/>
      <c r="ELG80" s="23"/>
      <c r="ELH80" s="23"/>
      <c r="ELI80" s="23"/>
      <c r="ELJ80" s="23"/>
      <c r="ELK80" s="23"/>
      <c r="ELL80" s="23"/>
      <c r="ELM80" s="23"/>
      <c r="ELN80" s="23"/>
      <c r="ELO80" s="23"/>
      <c r="ELP80" s="23"/>
      <c r="ELQ80" s="23"/>
      <c r="ELR80" s="23"/>
      <c r="ELS80" s="23"/>
      <c r="ELT80" s="23"/>
      <c r="ELU80" s="23"/>
      <c r="ELV80" s="23"/>
      <c r="ELW80" s="23"/>
      <c r="ELX80" s="23"/>
      <c r="ELY80" s="23"/>
      <c r="ELZ80" s="23"/>
      <c r="EMA80" s="23"/>
      <c r="EMB80" s="23"/>
      <c r="EMC80" s="23"/>
      <c r="EMD80" s="23"/>
      <c r="EME80" s="23"/>
      <c r="EMF80" s="23"/>
      <c r="EMG80" s="23"/>
      <c r="EMH80" s="23"/>
      <c r="EMI80" s="23"/>
      <c r="EMJ80" s="23"/>
      <c r="EMK80" s="23"/>
      <c r="EML80" s="23"/>
      <c r="EMM80" s="23"/>
      <c r="EMN80" s="23"/>
      <c r="EMO80" s="23"/>
      <c r="EMP80" s="23"/>
      <c r="EMQ80" s="23"/>
      <c r="EMR80" s="23"/>
      <c r="EMS80" s="23"/>
      <c r="EMT80" s="23"/>
      <c r="EMU80" s="23"/>
      <c r="EMV80" s="23"/>
      <c r="EMW80" s="23"/>
      <c r="EMX80" s="23"/>
      <c r="EMY80" s="23"/>
      <c r="EMZ80" s="23"/>
      <c r="ENA80" s="23"/>
      <c r="ENB80" s="23"/>
      <c r="ENC80" s="23"/>
      <c r="END80" s="23"/>
      <c r="ENE80" s="23"/>
      <c r="ENF80" s="23"/>
      <c r="ENG80" s="23"/>
      <c r="ENH80" s="23"/>
      <c r="ENI80" s="23"/>
      <c r="ENJ80" s="23"/>
      <c r="ENK80" s="23"/>
      <c r="ENL80" s="23"/>
      <c r="ENM80" s="23"/>
      <c r="ENN80" s="23"/>
      <c r="ENO80" s="23"/>
      <c r="ENP80" s="23"/>
      <c r="ENQ80" s="23"/>
      <c r="ENR80" s="23"/>
      <c r="ENS80" s="23"/>
      <c r="ENT80" s="23"/>
      <c r="ENU80" s="23"/>
      <c r="ENV80" s="23"/>
      <c r="ENW80" s="23"/>
      <c r="ENX80" s="23"/>
      <c r="ENY80" s="23"/>
      <c r="ENZ80" s="23"/>
      <c r="EOA80" s="23"/>
      <c r="EOB80" s="23"/>
      <c r="EOC80" s="23"/>
      <c r="EOD80" s="23"/>
      <c r="EOE80" s="23"/>
      <c r="EOF80" s="23"/>
      <c r="EOG80" s="23"/>
      <c r="EOH80" s="23"/>
      <c r="EOI80" s="23"/>
      <c r="EOJ80" s="23"/>
      <c r="EOK80" s="23"/>
      <c r="EOL80" s="23"/>
      <c r="EOM80" s="23"/>
      <c r="EON80" s="23"/>
      <c r="EOO80" s="23"/>
      <c r="EOP80" s="23"/>
      <c r="EOQ80" s="23"/>
      <c r="EOR80" s="23"/>
      <c r="EOS80" s="23"/>
      <c r="EOT80" s="23"/>
      <c r="EOU80" s="23"/>
      <c r="EOV80" s="23"/>
      <c r="EOW80" s="23"/>
      <c r="EOX80" s="23"/>
      <c r="EOY80" s="23"/>
      <c r="EOZ80" s="23"/>
      <c r="EPA80" s="23"/>
      <c r="EPB80" s="23"/>
      <c r="EPC80" s="23"/>
      <c r="EPD80" s="23"/>
      <c r="EPE80" s="23"/>
      <c r="EPF80" s="23"/>
      <c r="EPG80" s="23"/>
      <c r="EPH80" s="23"/>
      <c r="EPI80" s="23"/>
      <c r="EPJ80" s="23"/>
      <c r="EPK80" s="23"/>
      <c r="EPL80" s="23"/>
      <c r="EPM80" s="23"/>
      <c r="EPN80" s="23"/>
      <c r="EPO80" s="23"/>
      <c r="EPP80" s="23"/>
      <c r="EPQ80" s="23"/>
      <c r="EPR80" s="23"/>
      <c r="EPS80" s="23"/>
      <c r="EPT80" s="23"/>
      <c r="EPU80" s="23"/>
      <c r="EPV80" s="23"/>
      <c r="EPW80" s="23"/>
      <c r="EPX80" s="23"/>
      <c r="EPY80" s="23"/>
      <c r="EPZ80" s="23"/>
      <c r="EQA80" s="23"/>
      <c r="EQB80" s="23"/>
      <c r="EQC80" s="23"/>
      <c r="EQD80" s="23"/>
      <c r="EQE80" s="23"/>
      <c r="EQF80" s="23"/>
      <c r="EQG80" s="23"/>
      <c r="EQH80" s="23"/>
      <c r="EQI80" s="23"/>
      <c r="EQJ80" s="23"/>
      <c r="EQK80" s="23"/>
      <c r="EQL80" s="23"/>
      <c r="EQM80" s="23"/>
      <c r="EQN80" s="23"/>
      <c r="EQO80" s="23"/>
      <c r="EQP80" s="23"/>
      <c r="EQQ80" s="23"/>
      <c r="EQR80" s="23"/>
      <c r="EQS80" s="23"/>
      <c r="EQT80" s="23"/>
      <c r="EQU80" s="23"/>
      <c r="EQV80" s="23"/>
      <c r="EQW80" s="23"/>
      <c r="EQX80" s="23"/>
      <c r="EQY80" s="23"/>
      <c r="EQZ80" s="23"/>
      <c r="ERA80" s="23"/>
      <c r="ERB80" s="23"/>
      <c r="ERC80" s="23"/>
      <c r="ERD80" s="23"/>
      <c r="ERE80" s="23"/>
      <c r="ERF80" s="23"/>
      <c r="ERG80" s="23"/>
      <c r="ERH80" s="23"/>
      <c r="ERI80" s="23"/>
      <c r="ERJ80" s="23"/>
      <c r="ERK80" s="23"/>
      <c r="ERL80" s="23"/>
      <c r="ERM80" s="23"/>
      <c r="ERN80" s="23"/>
      <c r="ERO80" s="23"/>
      <c r="ERP80" s="23"/>
      <c r="ERQ80" s="23"/>
      <c r="ERR80" s="23"/>
      <c r="ERS80" s="23"/>
      <c r="ERT80" s="23"/>
      <c r="ERU80" s="23"/>
      <c r="ERV80" s="23"/>
      <c r="ERW80" s="23"/>
      <c r="ERX80" s="23"/>
      <c r="ERY80" s="23"/>
      <c r="ERZ80" s="23"/>
      <c r="ESA80" s="23"/>
      <c r="ESB80" s="23"/>
      <c r="ESC80" s="23"/>
      <c r="ESD80" s="23"/>
      <c r="ESE80" s="23"/>
      <c r="ESF80" s="23"/>
      <c r="ESG80" s="23"/>
      <c r="ESH80" s="23"/>
      <c r="ESI80" s="23"/>
      <c r="ESJ80" s="23"/>
      <c r="ESK80" s="23"/>
      <c r="ESL80" s="23"/>
      <c r="ESM80" s="23"/>
      <c r="ESN80" s="23"/>
      <c r="ESO80" s="23"/>
      <c r="ESP80" s="23"/>
      <c r="ESQ80" s="23"/>
      <c r="ESR80" s="23"/>
      <c r="ESS80" s="23"/>
      <c r="EST80" s="23"/>
      <c r="ESU80" s="23"/>
      <c r="ESV80" s="23"/>
      <c r="ESW80" s="23"/>
      <c r="ESX80" s="23"/>
      <c r="ESY80" s="23"/>
      <c r="ESZ80" s="23"/>
      <c r="ETA80" s="23"/>
      <c r="ETB80" s="23"/>
      <c r="ETC80" s="23"/>
      <c r="ETD80" s="23"/>
      <c r="ETE80" s="23"/>
      <c r="ETF80" s="23"/>
      <c r="ETG80" s="23"/>
      <c r="ETH80" s="23"/>
      <c r="ETI80" s="23"/>
      <c r="ETJ80" s="23"/>
      <c r="ETK80" s="23"/>
      <c r="ETL80" s="23"/>
      <c r="ETM80" s="23"/>
      <c r="ETN80" s="23"/>
      <c r="ETO80" s="23"/>
      <c r="ETP80" s="23"/>
      <c r="ETQ80" s="23"/>
      <c r="ETR80" s="23"/>
      <c r="ETS80" s="23"/>
      <c r="ETT80" s="23"/>
      <c r="ETU80" s="23"/>
      <c r="ETV80" s="23"/>
      <c r="ETW80" s="23"/>
      <c r="ETX80" s="23"/>
      <c r="ETY80" s="23"/>
      <c r="ETZ80" s="23"/>
      <c r="EUA80" s="23"/>
      <c r="EUB80" s="23"/>
      <c r="EUC80" s="23"/>
      <c r="EUD80" s="23"/>
      <c r="EUE80" s="23"/>
      <c r="EUF80" s="23"/>
      <c r="EUG80" s="23"/>
      <c r="EUH80" s="23"/>
      <c r="EUI80" s="23"/>
      <c r="EUJ80" s="23"/>
      <c r="EUK80" s="23"/>
      <c r="EUL80" s="23"/>
      <c r="EUM80" s="23"/>
      <c r="EUN80" s="23"/>
      <c r="EUO80" s="23"/>
      <c r="EUP80" s="23"/>
      <c r="EUQ80" s="23"/>
      <c r="EUR80" s="23"/>
      <c r="EUS80" s="23"/>
      <c r="EUT80" s="23"/>
      <c r="EUU80" s="23"/>
      <c r="EUV80" s="23"/>
      <c r="EUW80" s="23"/>
      <c r="EUX80" s="23"/>
      <c r="EUY80" s="23"/>
      <c r="EUZ80" s="23"/>
      <c r="EVA80" s="23"/>
      <c r="EVB80" s="23"/>
      <c r="EVC80" s="23"/>
      <c r="EVD80" s="23"/>
      <c r="EVE80" s="23"/>
      <c r="EVF80" s="23"/>
      <c r="EVG80" s="23"/>
      <c r="EVH80" s="23"/>
      <c r="EVI80" s="23"/>
      <c r="EVJ80" s="23"/>
      <c r="EVK80" s="23"/>
      <c r="EVL80" s="23"/>
      <c r="EVM80" s="23"/>
      <c r="EVN80" s="23"/>
      <c r="EVO80" s="23"/>
      <c r="EVP80" s="23"/>
      <c r="EVQ80" s="23"/>
      <c r="EVR80" s="23"/>
      <c r="EVS80" s="23"/>
      <c r="EVT80" s="23"/>
      <c r="EVU80" s="23"/>
      <c r="EVV80" s="23"/>
      <c r="EVW80" s="23"/>
      <c r="EVX80" s="23"/>
      <c r="EVY80" s="23"/>
      <c r="EVZ80" s="23"/>
      <c r="EWA80" s="23"/>
      <c r="EWB80" s="23"/>
      <c r="EWC80" s="23"/>
      <c r="EWD80" s="23"/>
      <c r="EWE80" s="23"/>
      <c r="EWF80" s="23"/>
      <c r="EWG80" s="23"/>
      <c r="EWH80" s="23"/>
      <c r="EWI80" s="23"/>
      <c r="EWJ80" s="23"/>
      <c r="EWK80" s="23"/>
      <c r="EWL80" s="23"/>
      <c r="EWM80" s="23"/>
      <c r="EWN80" s="23"/>
      <c r="EWO80" s="23"/>
      <c r="EWP80" s="23"/>
      <c r="EWQ80" s="23"/>
      <c r="EWR80" s="23"/>
      <c r="EWS80" s="23"/>
      <c r="EWT80" s="23"/>
      <c r="EWU80" s="23"/>
      <c r="EWV80" s="23"/>
      <c r="EWW80" s="23"/>
      <c r="EWX80" s="23"/>
      <c r="EWY80" s="23"/>
      <c r="EWZ80" s="23"/>
      <c r="EXA80" s="23"/>
      <c r="EXB80" s="23"/>
      <c r="EXC80" s="23"/>
      <c r="EXD80" s="23"/>
      <c r="EXE80" s="23"/>
      <c r="EXF80" s="23"/>
      <c r="EXG80" s="23"/>
      <c r="EXH80" s="23"/>
      <c r="EXI80" s="23"/>
      <c r="EXJ80" s="23"/>
      <c r="EXK80" s="23"/>
      <c r="EXL80" s="23"/>
      <c r="EXM80" s="23"/>
      <c r="EXN80" s="23"/>
      <c r="EXO80" s="23"/>
      <c r="EXP80" s="23"/>
      <c r="EXQ80" s="23"/>
      <c r="EXR80" s="23"/>
      <c r="EXS80" s="23"/>
      <c r="EXT80" s="23"/>
      <c r="EXU80" s="23"/>
      <c r="EXV80" s="23"/>
      <c r="EXW80" s="23"/>
      <c r="EXX80" s="23"/>
      <c r="EXY80" s="23"/>
      <c r="EXZ80" s="23"/>
      <c r="EYA80" s="23"/>
      <c r="EYB80" s="23"/>
      <c r="EYC80" s="23"/>
      <c r="EYD80" s="23"/>
      <c r="EYE80" s="23"/>
      <c r="EYF80" s="23"/>
      <c r="EYG80" s="23"/>
      <c r="EYH80" s="23"/>
      <c r="EYI80" s="23"/>
      <c r="EYJ80" s="23"/>
      <c r="EYK80" s="23"/>
      <c r="EYL80" s="23"/>
      <c r="EYM80" s="23"/>
      <c r="EYN80" s="23"/>
      <c r="EYO80" s="23"/>
      <c r="EYP80" s="23"/>
      <c r="EYQ80" s="23"/>
      <c r="EYR80" s="23"/>
      <c r="EYS80" s="23"/>
      <c r="EYT80" s="23"/>
      <c r="EYU80" s="23"/>
      <c r="EYV80" s="23"/>
      <c r="EYW80" s="23"/>
      <c r="EYX80" s="23"/>
      <c r="EYY80" s="23"/>
      <c r="EYZ80" s="23"/>
      <c r="EZA80" s="23"/>
      <c r="EZB80" s="23"/>
      <c r="EZC80" s="23"/>
      <c r="EZD80" s="23"/>
      <c r="EZE80" s="23"/>
      <c r="EZF80" s="23"/>
      <c r="EZG80" s="23"/>
      <c r="EZH80" s="23"/>
      <c r="EZI80" s="23"/>
      <c r="EZJ80" s="23"/>
      <c r="EZK80" s="23"/>
      <c r="EZL80" s="23"/>
      <c r="EZM80" s="23"/>
      <c r="EZN80" s="23"/>
      <c r="EZO80" s="23"/>
      <c r="EZP80" s="23"/>
      <c r="EZQ80" s="23"/>
      <c r="EZR80" s="23"/>
      <c r="EZS80" s="23"/>
      <c r="EZT80" s="23"/>
      <c r="EZU80" s="23"/>
      <c r="EZV80" s="23"/>
      <c r="EZW80" s="23"/>
      <c r="EZX80" s="23"/>
      <c r="EZY80" s="23"/>
      <c r="EZZ80" s="23"/>
      <c r="FAA80" s="23"/>
      <c r="FAB80" s="23"/>
      <c r="FAC80" s="23"/>
      <c r="FAD80" s="23"/>
      <c r="FAE80" s="23"/>
      <c r="FAF80" s="23"/>
      <c r="FAG80" s="23"/>
      <c r="FAH80" s="23"/>
      <c r="FAI80" s="23"/>
      <c r="FAJ80" s="23"/>
      <c r="FAK80" s="23"/>
      <c r="FAL80" s="23"/>
      <c r="FAM80" s="23"/>
      <c r="FAN80" s="23"/>
      <c r="FAO80" s="23"/>
      <c r="FAP80" s="23"/>
      <c r="FAQ80" s="23"/>
      <c r="FAR80" s="23"/>
      <c r="FAS80" s="23"/>
      <c r="FAT80" s="23"/>
      <c r="FAU80" s="23"/>
      <c r="FAV80" s="23"/>
      <c r="FAW80" s="23"/>
      <c r="FAX80" s="23"/>
      <c r="FAY80" s="23"/>
      <c r="FAZ80" s="23"/>
      <c r="FBA80" s="23"/>
      <c r="FBB80" s="23"/>
      <c r="FBC80" s="23"/>
      <c r="FBD80" s="23"/>
      <c r="FBE80" s="23"/>
      <c r="FBF80" s="23"/>
      <c r="FBG80" s="23"/>
      <c r="FBH80" s="23"/>
      <c r="FBI80" s="23"/>
      <c r="FBJ80" s="23"/>
      <c r="FBK80" s="23"/>
      <c r="FBL80" s="23"/>
      <c r="FBM80" s="23"/>
      <c r="FBN80" s="23"/>
      <c r="FBO80" s="23"/>
      <c r="FBP80" s="23"/>
      <c r="FBQ80" s="23"/>
      <c r="FBR80" s="23"/>
      <c r="FBS80" s="23"/>
      <c r="FBT80" s="23"/>
      <c r="FBU80" s="23"/>
      <c r="FBV80" s="23"/>
      <c r="FBW80" s="23"/>
      <c r="FBX80" s="23"/>
      <c r="FBY80" s="23"/>
      <c r="FBZ80" s="23"/>
      <c r="FCA80" s="23"/>
      <c r="FCB80" s="23"/>
      <c r="FCC80" s="23"/>
      <c r="FCD80" s="23"/>
      <c r="FCE80" s="23"/>
      <c r="FCF80" s="23"/>
      <c r="FCG80" s="23"/>
      <c r="FCH80" s="23"/>
      <c r="FCI80" s="23"/>
      <c r="FCJ80" s="23"/>
      <c r="FCK80" s="23"/>
      <c r="FCL80" s="23"/>
      <c r="FCM80" s="23"/>
      <c r="FCN80" s="23"/>
      <c r="FCO80" s="23"/>
      <c r="FCP80" s="23"/>
      <c r="FCQ80" s="23"/>
      <c r="FCR80" s="23"/>
      <c r="FCS80" s="23"/>
      <c r="FCT80" s="23"/>
      <c r="FCU80" s="23"/>
      <c r="FCV80" s="23"/>
      <c r="FCW80" s="23"/>
      <c r="FCX80" s="23"/>
      <c r="FCY80" s="23"/>
      <c r="FCZ80" s="23"/>
      <c r="FDA80" s="23"/>
      <c r="FDB80" s="23"/>
      <c r="FDC80" s="23"/>
      <c r="FDD80" s="23"/>
      <c r="FDE80" s="23"/>
      <c r="FDF80" s="23"/>
      <c r="FDG80" s="23"/>
      <c r="FDH80" s="23"/>
      <c r="FDI80" s="23"/>
      <c r="FDJ80" s="23"/>
      <c r="FDK80" s="23"/>
      <c r="FDL80" s="23"/>
      <c r="FDM80" s="23"/>
      <c r="FDN80" s="23"/>
      <c r="FDO80" s="23"/>
      <c r="FDP80" s="23"/>
      <c r="FDQ80" s="23"/>
      <c r="FDR80" s="23"/>
      <c r="FDS80" s="23"/>
      <c r="FDT80" s="23"/>
      <c r="FDU80" s="23"/>
      <c r="FDV80" s="23"/>
      <c r="FDW80" s="23"/>
      <c r="FDX80" s="23"/>
      <c r="FDY80" s="23"/>
      <c r="FDZ80" s="23"/>
      <c r="FEA80" s="23"/>
      <c r="FEB80" s="23"/>
      <c r="FEC80" s="23"/>
      <c r="FED80" s="23"/>
      <c r="FEE80" s="23"/>
      <c r="FEF80" s="23"/>
      <c r="FEG80" s="23"/>
      <c r="FEH80" s="23"/>
      <c r="FEI80" s="23"/>
      <c r="FEJ80" s="23"/>
      <c r="FEK80" s="23"/>
      <c r="FEL80" s="23"/>
      <c r="FEM80" s="23"/>
      <c r="FEN80" s="23"/>
      <c r="FEO80" s="23"/>
      <c r="FEP80" s="23"/>
      <c r="FEQ80" s="23"/>
      <c r="FER80" s="23"/>
      <c r="FES80" s="23"/>
      <c r="FET80" s="23"/>
      <c r="FEU80" s="23"/>
      <c r="FEV80" s="23"/>
      <c r="FEW80" s="23"/>
      <c r="FEX80" s="23"/>
      <c r="FEY80" s="23"/>
      <c r="FEZ80" s="23"/>
      <c r="FFA80" s="23"/>
      <c r="FFB80" s="23"/>
      <c r="FFC80" s="23"/>
      <c r="FFD80" s="23"/>
      <c r="FFE80" s="23"/>
      <c r="FFF80" s="23"/>
      <c r="FFG80" s="23"/>
      <c r="FFH80" s="23"/>
      <c r="FFI80" s="23"/>
      <c r="FFJ80" s="23"/>
      <c r="FFK80" s="23"/>
      <c r="FFL80" s="23"/>
      <c r="FFM80" s="23"/>
      <c r="FFN80" s="23"/>
      <c r="FFO80" s="23"/>
      <c r="FFP80" s="23"/>
      <c r="FFQ80" s="23"/>
      <c r="FFR80" s="23"/>
      <c r="FFS80" s="23"/>
      <c r="FFT80" s="23"/>
      <c r="FFU80" s="23"/>
      <c r="FFV80" s="23"/>
      <c r="FFW80" s="23"/>
      <c r="FFX80" s="23"/>
      <c r="FFY80" s="23"/>
      <c r="FFZ80" s="23"/>
      <c r="FGA80" s="23"/>
      <c r="FGB80" s="23"/>
      <c r="FGC80" s="23"/>
      <c r="FGD80" s="23"/>
      <c r="FGE80" s="23"/>
      <c r="FGF80" s="23"/>
      <c r="FGG80" s="23"/>
      <c r="FGH80" s="23"/>
      <c r="FGI80" s="23"/>
      <c r="FGJ80" s="23"/>
      <c r="FGK80" s="23"/>
      <c r="FGL80" s="23"/>
      <c r="FGM80" s="23"/>
      <c r="FGN80" s="23"/>
      <c r="FGO80" s="23"/>
      <c r="FGP80" s="23"/>
      <c r="FGQ80" s="23"/>
      <c r="FGR80" s="23"/>
      <c r="FGS80" s="23"/>
      <c r="FGT80" s="23"/>
      <c r="FGU80" s="23"/>
      <c r="FGV80" s="23"/>
      <c r="FGW80" s="23"/>
      <c r="FGX80" s="23"/>
      <c r="FGY80" s="23"/>
      <c r="FGZ80" s="23"/>
      <c r="FHA80" s="23"/>
      <c r="FHB80" s="23"/>
      <c r="FHC80" s="23"/>
      <c r="FHD80" s="23"/>
      <c r="FHE80" s="23"/>
      <c r="FHF80" s="23"/>
      <c r="FHG80" s="23"/>
      <c r="FHH80" s="23"/>
      <c r="FHI80" s="23"/>
      <c r="FHJ80" s="23"/>
      <c r="FHK80" s="23"/>
      <c r="FHL80" s="23"/>
      <c r="FHM80" s="23"/>
      <c r="FHN80" s="23"/>
      <c r="FHO80" s="23"/>
      <c r="FHP80" s="23"/>
      <c r="FHQ80" s="23"/>
      <c r="FHR80" s="23"/>
      <c r="FHS80" s="23"/>
      <c r="FHT80" s="23"/>
      <c r="FHU80" s="23"/>
      <c r="FHV80" s="23"/>
      <c r="FHW80" s="23"/>
      <c r="FHX80" s="23"/>
      <c r="FHY80" s="23"/>
      <c r="FHZ80" s="23"/>
      <c r="FIA80" s="23"/>
      <c r="FIB80" s="23"/>
      <c r="FIC80" s="23"/>
      <c r="FID80" s="23"/>
      <c r="FIE80" s="23"/>
      <c r="FIF80" s="23"/>
      <c r="FIG80" s="23"/>
      <c r="FIH80" s="23"/>
      <c r="FII80" s="23"/>
      <c r="FIJ80" s="23"/>
      <c r="FIK80" s="23"/>
      <c r="FIL80" s="23"/>
      <c r="FIM80" s="23"/>
      <c r="FIN80" s="23"/>
      <c r="FIO80" s="23"/>
      <c r="FIP80" s="23"/>
      <c r="FIQ80" s="23"/>
      <c r="FIR80" s="23"/>
      <c r="FIS80" s="23"/>
      <c r="FIT80" s="23"/>
      <c r="FIU80" s="23"/>
      <c r="FIV80" s="23"/>
      <c r="FIW80" s="23"/>
      <c r="FIX80" s="23"/>
      <c r="FIY80" s="23"/>
      <c r="FIZ80" s="23"/>
      <c r="FJA80" s="23"/>
      <c r="FJB80" s="23"/>
      <c r="FJC80" s="23"/>
      <c r="FJD80" s="23"/>
      <c r="FJE80" s="23"/>
      <c r="FJF80" s="23"/>
      <c r="FJG80" s="23"/>
      <c r="FJH80" s="23"/>
      <c r="FJI80" s="23"/>
      <c r="FJJ80" s="23"/>
      <c r="FJK80" s="23"/>
      <c r="FJL80" s="23"/>
      <c r="FJM80" s="23"/>
      <c r="FJN80" s="23"/>
      <c r="FJO80" s="23"/>
      <c r="FJP80" s="23"/>
      <c r="FJQ80" s="23"/>
      <c r="FJR80" s="23"/>
      <c r="FJS80" s="23"/>
      <c r="FJT80" s="23"/>
      <c r="FJU80" s="23"/>
      <c r="FJV80" s="23"/>
      <c r="FJW80" s="23"/>
      <c r="FJX80" s="23"/>
      <c r="FJY80" s="23"/>
      <c r="FJZ80" s="23"/>
      <c r="FKA80" s="23"/>
      <c r="FKB80" s="23"/>
      <c r="FKC80" s="23"/>
      <c r="FKD80" s="23"/>
      <c r="FKE80" s="23"/>
      <c r="FKF80" s="23"/>
      <c r="FKG80" s="23"/>
      <c r="FKH80" s="23"/>
      <c r="FKI80" s="23"/>
      <c r="FKJ80" s="23"/>
      <c r="FKK80" s="23"/>
      <c r="FKL80" s="23"/>
      <c r="FKM80" s="23"/>
      <c r="FKN80" s="23"/>
      <c r="FKO80" s="23"/>
      <c r="FKP80" s="23"/>
      <c r="FKQ80" s="23"/>
      <c r="FKR80" s="23"/>
      <c r="FKS80" s="23"/>
      <c r="FKT80" s="23"/>
      <c r="FKU80" s="23"/>
      <c r="FKV80" s="23"/>
      <c r="FKW80" s="23"/>
      <c r="FKX80" s="23"/>
      <c r="FKY80" s="23"/>
      <c r="FKZ80" s="23"/>
      <c r="FLA80" s="23"/>
      <c r="FLB80" s="23"/>
      <c r="FLC80" s="23"/>
      <c r="FLD80" s="23"/>
      <c r="FLE80" s="23"/>
      <c r="FLF80" s="23"/>
      <c r="FLG80" s="23"/>
      <c r="FLH80" s="23"/>
      <c r="FLI80" s="23"/>
      <c r="FLJ80" s="23"/>
      <c r="FLK80" s="23"/>
      <c r="FLL80" s="23"/>
      <c r="FLM80" s="23"/>
      <c r="FLN80" s="23"/>
      <c r="FLO80" s="23"/>
      <c r="FLP80" s="23"/>
      <c r="FLQ80" s="23"/>
      <c r="FLR80" s="23"/>
      <c r="FLS80" s="23"/>
      <c r="FLT80" s="23"/>
      <c r="FLU80" s="23"/>
      <c r="FLV80" s="23"/>
      <c r="FLW80" s="23"/>
      <c r="FLX80" s="23"/>
      <c r="FLY80" s="23"/>
      <c r="FLZ80" s="23"/>
      <c r="FMA80" s="23"/>
      <c r="FMB80" s="23"/>
      <c r="FMC80" s="23"/>
      <c r="FMD80" s="23"/>
      <c r="FME80" s="23"/>
      <c r="FMF80" s="23"/>
      <c r="FMG80" s="23"/>
      <c r="FMH80" s="23"/>
      <c r="FMI80" s="23"/>
      <c r="FMJ80" s="23"/>
      <c r="FMK80" s="23"/>
      <c r="FML80" s="23"/>
      <c r="FMM80" s="23"/>
      <c r="FMN80" s="23"/>
      <c r="FMO80" s="23"/>
      <c r="FMP80" s="23"/>
      <c r="FMQ80" s="23"/>
      <c r="FMR80" s="23"/>
      <c r="FMS80" s="23"/>
      <c r="FMT80" s="23"/>
      <c r="FMU80" s="23"/>
      <c r="FMV80" s="23"/>
      <c r="FMW80" s="23"/>
      <c r="FMX80" s="23"/>
      <c r="FMY80" s="23"/>
      <c r="FMZ80" s="23"/>
      <c r="FNA80" s="23"/>
      <c r="FNB80" s="23"/>
      <c r="FNC80" s="23"/>
      <c r="FND80" s="23"/>
      <c r="FNE80" s="23"/>
      <c r="FNF80" s="23"/>
      <c r="FNG80" s="23"/>
      <c r="FNH80" s="23"/>
      <c r="FNI80" s="23"/>
      <c r="FNJ80" s="23"/>
      <c r="FNK80" s="23"/>
      <c r="FNL80" s="23"/>
      <c r="FNM80" s="23"/>
      <c r="FNN80" s="23"/>
      <c r="FNO80" s="23"/>
      <c r="FNP80" s="23"/>
      <c r="FNQ80" s="23"/>
      <c r="FNR80" s="23"/>
      <c r="FNS80" s="23"/>
      <c r="FNT80" s="23"/>
      <c r="FNU80" s="23"/>
      <c r="FNV80" s="23"/>
      <c r="FNW80" s="23"/>
      <c r="FNX80" s="23"/>
      <c r="FNY80" s="23"/>
      <c r="FNZ80" s="23"/>
      <c r="FOA80" s="23"/>
      <c r="FOB80" s="23"/>
      <c r="FOC80" s="23"/>
      <c r="FOD80" s="23"/>
      <c r="FOE80" s="23"/>
      <c r="FOF80" s="23"/>
      <c r="FOG80" s="23"/>
      <c r="FOH80" s="23"/>
      <c r="FOI80" s="23"/>
      <c r="FOJ80" s="23"/>
      <c r="FOK80" s="23"/>
      <c r="FOL80" s="23"/>
      <c r="FOM80" s="23"/>
      <c r="FON80" s="23"/>
      <c r="FOO80" s="23"/>
      <c r="FOP80" s="23"/>
      <c r="FOQ80" s="23"/>
      <c r="FOR80" s="23"/>
      <c r="FOS80" s="23"/>
      <c r="FOT80" s="23"/>
      <c r="FOU80" s="23"/>
      <c r="FOV80" s="23"/>
      <c r="FOW80" s="23"/>
      <c r="FOX80" s="23"/>
      <c r="FOY80" s="23"/>
      <c r="FOZ80" s="23"/>
      <c r="FPA80" s="23"/>
      <c r="FPB80" s="23"/>
      <c r="FPC80" s="23"/>
      <c r="FPD80" s="23"/>
      <c r="FPE80" s="23"/>
      <c r="FPF80" s="23"/>
      <c r="FPG80" s="23"/>
      <c r="FPH80" s="23"/>
      <c r="FPI80" s="23"/>
      <c r="FPJ80" s="23"/>
      <c r="FPK80" s="23"/>
      <c r="FPL80" s="23"/>
      <c r="FPM80" s="23"/>
      <c r="FPN80" s="23"/>
      <c r="FPO80" s="23"/>
      <c r="FPP80" s="23"/>
      <c r="FPQ80" s="23"/>
      <c r="FPR80" s="23"/>
      <c r="FPS80" s="23"/>
      <c r="FPT80" s="23"/>
      <c r="FPU80" s="23"/>
      <c r="FPV80" s="23"/>
      <c r="FPW80" s="23"/>
      <c r="FPX80" s="23"/>
      <c r="FPY80" s="23"/>
      <c r="FPZ80" s="23"/>
      <c r="FQA80" s="23"/>
      <c r="FQB80" s="23"/>
      <c r="FQC80" s="23"/>
      <c r="FQD80" s="23"/>
      <c r="FQE80" s="23"/>
      <c r="FQF80" s="23"/>
      <c r="FQG80" s="23"/>
      <c r="FQH80" s="23"/>
      <c r="FQI80" s="23"/>
      <c r="FQJ80" s="23"/>
      <c r="FQK80" s="23"/>
      <c r="FQL80" s="23"/>
      <c r="FQM80" s="23"/>
      <c r="FQN80" s="23"/>
      <c r="FQO80" s="23"/>
      <c r="FQP80" s="23"/>
      <c r="FQQ80" s="23"/>
      <c r="FQR80" s="23"/>
      <c r="FQS80" s="23"/>
      <c r="FQT80" s="23"/>
      <c r="FQU80" s="23"/>
      <c r="FQV80" s="23"/>
      <c r="FQW80" s="23"/>
      <c r="FQX80" s="23"/>
      <c r="FQY80" s="23"/>
      <c r="FQZ80" s="23"/>
      <c r="FRA80" s="23"/>
      <c r="FRB80" s="23"/>
      <c r="FRC80" s="23"/>
      <c r="FRD80" s="23"/>
      <c r="FRE80" s="23"/>
      <c r="FRF80" s="23"/>
      <c r="FRG80" s="23"/>
      <c r="FRH80" s="23"/>
      <c r="FRI80" s="23"/>
      <c r="FRJ80" s="23"/>
      <c r="FRK80" s="23"/>
      <c r="FRL80" s="23"/>
      <c r="FRM80" s="23"/>
      <c r="FRN80" s="23"/>
      <c r="FRO80" s="23"/>
      <c r="FRP80" s="23"/>
      <c r="FRQ80" s="23"/>
      <c r="FRR80" s="23"/>
      <c r="FRS80" s="23"/>
      <c r="FRT80" s="23"/>
      <c r="FRU80" s="23"/>
      <c r="FRV80" s="23"/>
      <c r="FRW80" s="23"/>
      <c r="FRX80" s="23"/>
      <c r="FRY80" s="23"/>
      <c r="FRZ80" s="23"/>
      <c r="FSA80" s="23"/>
      <c r="FSB80" s="23"/>
      <c r="FSC80" s="23"/>
      <c r="FSD80" s="23"/>
      <c r="FSE80" s="23"/>
      <c r="FSF80" s="23"/>
      <c r="FSG80" s="23"/>
      <c r="FSH80" s="23"/>
      <c r="FSI80" s="23"/>
      <c r="FSJ80" s="23"/>
      <c r="FSK80" s="23"/>
      <c r="FSL80" s="23"/>
      <c r="FSM80" s="23"/>
      <c r="FSN80" s="23"/>
      <c r="FSO80" s="23"/>
      <c r="FSP80" s="23"/>
      <c r="FSQ80" s="23"/>
      <c r="FSR80" s="23"/>
      <c r="FSS80" s="23"/>
      <c r="FST80" s="23"/>
      <c r="FSU80" s="23"/>
      <c r="FSV80" s="23"/>
      <c r="FSW80" s="23"/>
      <c r="FSX80" s="23"/>
      <c r="FSY80" s="23"/>
      <c r="FSZ80" s="23"/>
      <c r="FTA80" s="23"/>
      <c r="FTB80" s="23"/>
      <c r="FTC80" s="23"/>
      <c r="FTD80" s="23"/>
      <c r="FTE80" s="23"/>
      <c r="FTF80" s="23"/>
      <c r="FTG80" s="23"/>
      <c r="FTH80" s="23"/>
      <c r="FTI80" s="23"/>
      <c r="FTJ80" s="23"/>
      <c r="FTK80" s="23"/>
      <c r="FTL80" s="23"/>
      <c r="FTM80" s="23"/>
      <c r="FTN80" s="23"/>
      <c r="FTO80" s="23"/>
      <c r="FTP80" s="23"/>
      <c r="FTQ80" s="23"/>
      <c r="FTR80" s="23"/>
      <c r="FTS80" s="23"/>
      <c r="FTT80" s="23"/>
      <c r="FTU80" s="23"/>
      <c r="FTV80" s="23"/>
      <c r="FTW80" s="23"/>
      <c r="FTX80" s="23"/>
      <c r="FTY80" s="23"/>
      <c r="FTZ80" s="23"/>
      <c r="FUA80" s="23"/>
      <c r="FUB80" s="23"/>
      <c r="FUC80" s="23"/>
      <c r="FUD80" s="23"/>
      <c r="FUE80" s="23"/>
      <c r="FUF80" s="23"/>
      <c r="FUG80" s="23"/>
      <c r="FUH80" s="23"/>
      <c r="FUI80" s="23"/>
      <c r="FUJ80" s="23"/>
      <c r="FUK80" s="23"/>
      <c r="FUL80" s="23"/>
      <c r="FUM80" s="23"/>
      <c r="FUN80" s="23"/>
      <c r="FUO80" s="23"/>
      <c r="FUP80" s="23"/>
      <c r="FUQ80" s="23"/>
      <c r="FUR80" s="23"/>
      <c r="FUS80" s="23"/>
      <c r="FUT80" s="23"/>
      <c r="FUU80" s="23"/>
      <c r="FUV80" s="23"/>
      <c r="FUW80" s="23"/>
      <c r="FUX80" s="23"/>
      <c r="FUY80" s="23"/>
      <c r="FUZ80" s="23"/>
      <c r="FVA80" s="23"/>
      <c r="FVB80" s="23"/>
      <c r="FVC80" s="23"/>
      <c r="FVD80" s="23"/>
      <c r="FVE80" s="23"/>
      <c r="FVF80" s="23"/>
      <c r="FVG80" s="23"/>
      <c r="FVH80" s="23"/>
      <c r="FVI80" s="23"/>
      <c r="FVJ80" s="23"/>
      <c r="FVK80" s="23"/>
      <c r="FVL80" s="23"/>
      <c r="FVM80" s="23"/>
      <c r="FVN80" s="23"/>
      <c r="FVO80" s="23"/>
      <c r="FVP80" s="23"/>
      <c r="FVQ80" s="23"/>
      <c r="FVR80" s="23"/>
      <c r="FVS80" s="23"/>
      <c r="FVT80" s="23"/>
      <c r="FVU80" s="23"/>
      <c r="FVV80" s="23"/>
      <c r="FVW80" s="23"/>
      <c r="FVX80" s="23"/>
      <c r="FVY80" s="23"/>
      <c r="FVZ80" s="23"/>
      <c r="FWA80" s="23"/>
      <c r="FWB80" s="23"/>
      <c r="FWC80" s="23"/>
      <c r="FWD80" s="23"/>
      <c r="FWE80" s="23"/>
      <c r="FWF80" s="23"/>
      <c r="FWG80" s="23"/>
      <c r="FWH80" s="23"/>
      <c r="FWI80" s="23"/>
      <c r="FWJ80" s="23"/>
      <c r="FWK80" s="23"/>
      <c r="FWL80" s="23"/>
      <c r="FWM80" s="23"/>
      <c r="FWN80" s="23"/>
      <c r="FWO80" s="23"/>
      <c r="FWP80" s="23"/>
      <c r="FWQ80" s="23"/>
      <c r="FWR80" s="23"/>
      <c r="FWS80" s="23"/>
      <c r="FWT80" s="23"/>
      <c r="FWU80" s="23"/>
      <c r="FWV80" s="23"/>
      <c r="FWW80" s="23"/>
      <c r="FWX80" s="23"/>
      <c r="FWY80" s="23"/>
      <c r="FWZ80" s="23"/>
      <c r="FXA80" s="23"/>
      <c r="FXB80" s="23"/>
      <c r="FXC80" s="23"/>
      <c r="FXD80" s="23"/>
      <c r="FXE80" s="23"/>
      <c r="FXF80" s="23"/>
      <c r="FXG80" s="23"/>
      <c r="FXH80" s="23"/>
      <c r="FXI80" s="23"/>
      <c r="FXJ80" s="23"/>
      <c r="FXK80" s="23"/>
      <c r="FXL80" s="23"/>
      <c r="FXM80" s="23"/>
      <c r="FXN80" s="23"/>
      <c r="FXO80" s="23"/>
      <c r="FXP80" s="23"/>
      <c r="FXQ80" s="23"/>
      <c r="FXR80" s="23"/>
      <c r="FXS80" s="23"/>
      <c r="FXT80" s="23"/>
      <c r="FXU80" s="23"/>
      <c r="FXV80" s="23"/>
      <c r="FXW80" s="23"/>
      <c r="FXX80" s="23"/>
      <c r="FXY80" s="23"/>
      <c r="FXZ80" s="23"/>
      <c r="FYA80" s="23"/>
      <c r="FYB80" s="23"/>
      <c r="FYC80" s="23"/>
      <c r="FYD80" s="23"/>
      <c r="FYE80" s="23"/>
      <c r="FYF80" s="23"/>
      <c r="FYG80" s="23"/>
      <c r="FYH80" s="23"/>
      <c r="FYI80" s="23"/>
      <c r="FYJ80" s="23"/>
      <c r="FYK80" s="23"/>
      <c r="FYL80" s="23"/>
      <c r="FYM80" s="23"/>
      <c r="FYN80" s="23"/>
      <c r="FYO80" s="23"/>
      <c r="FYP80" s="23"/>
      <c r="FYQ80" s="23"/>
      <c r="FYR80" s="23"/>
      <c r="FYS80" s="23"/>
      <c r="FYT80" s="23"/>
      <c r="FYU80" s="23"/>
      <c r="FYV80" s="23"/>
      <c r="FYW80" s="23"/>
      <c r="FYX80" s="23"/>
      <c r="FYY80" s="23"/>
      <c r="FYZ80" s="23"/>
      <c r="FZA80" s="23"/>
      <c r="FZB80" s="23"/>
      <c r="FZC80" s="23"/>
      <c r="FZD80" s="23"/>
      <c r="FZE80" s="23"/>
      <c r="FZF80" s="23"/>
      <c r="FZG80" s="23"/>
      <c r="FZH80" s="23"/>
      <c r="FZI80" s="23"/>
      <c r="FZJ80" s="23"/>
      <c r="FZK80" s="23"/>
      <c r="FZL80" s="23"/>
      <c r="FZM80" s="23"/>
      <c r="FZN80" s="23"/>
      <c r="FZO80" s="23"/>
      <c r="FZP80" s="23"/>
      <c r="FZQ80" s="23"/>
      <c r="FZR80" s="23"/>
      <c r="FZS80" s="23"/>
      <c r="FZT80" s="23"/>
      <c r="FZU80" s="23"/>
      <c r="FZV80" s="23"/>
      <c r="FZW80" s="23"/>
      <c r="FZX80" s="23"/>
      <c r="FZY80" s="23"/>
      <c r="FZZ80" s="23"/>
      <c r="GAA80" s="23"/>
      <c r="GAB80" s="23"/>
      <c r="GAC80" s="23"/>
      <c r="GAD80" s="23"/>
      <c r="GAE80" s="23"/>
      <c r="GAF80" s="23"/>
      <c r="GAG80" s="23"/>
      <c r="GAH80" s="23"/>
      <c r="GAI80" s="23"/>
      <c r="GAJ80" s="23"/>
      <c r="GAK80" s="23"/>
      <c r="GAL80" s="23"/>
      <c r="GAM80" s="23"/>
      <c r="GAN80" s="23"/>
      <c r="GAO80" s="23"/>
      <c r="GAP80" s="23"/>
      <c r="GAQ80" s="23"/>
      <c r="GAR80" s="23"/>
      <c r="GAS80" s="23"/>
      <c r="GAT80" s="23"/>
      <c r="GAU80" s="23"/>
      <c r="GAV80" s="23"/>
      <c r="GAW80" s="23"/>
      <c r="GAX80" s="23"/>
      <c r="GAY80" s="23"/>
      <c r="GAZ80" s="23"/>
      <c r="GBA80" s="23"/>
      <c r="GBB80" s="23"/>
      <c r="GBC80" s="23"/>
      <c r="GBD80" s="23"/>
      <c r="GBE80" s="23"/>
      <c r="GBF80" s="23"/>
      <c r="GBG80" s="23"/>
      <c r="GBH80" s="23"/>
      <c r="GBI80" s="23"/>
      <c r="GBJ80" s="23"/>
      <c r="GBK80" s="23"/>
      <c r="GBL80" s="23"/>
      <c r="GBM80" s="23"/>
      <c r="GBN80" s="23"/>
      <c r="GBO80" s="23"/>
      <c r="GBP80" s="23"/>
      <c r="GBQ80" s="23"/>
      <c r="GBR80" s="23"/>
      <c r="GBS80" s="23"/>
      <c r="GBT80" s="23"/>
      <c r="GBU80" s="23"/>
      <c r="GBV80" s="23"/>
      <c r="GBW80" s="23"/>
      <c r="GBX80" s="23"/>
      <c r="GBY80" s="23"/>
      <c r="GBZ80" s="23"/>
      <c r="GCA80" s="23"/>
      <c r="GCB80" s="23"/>
      <c r="GCC80" s="23"/>
      <c r="GCD80" s="23"/>
      <c r="GCE80" s="23"/>
      <c r="GCF80" s="23"/>
      <c r="GCG80" s="23"/>
      <c r="GCH80" s="23"/>
      <c r="GCI80" s="23"/>
      <c r="GCJ80" s="23"/>
      <c r="GCK80" s="23"/>
      <c r="GCL80" s="23"/>
      <c r="GCM80" s="23"/>
      <c r="GCN80" s="23"/>
      <c r="GCO80" s="23"/>
      <c r="GCP80" s="23"/>
      <c r="GCQ80" s="23"/>
      <c r="GCR80" s="23"/>
      <c r="GCS80" s="23"/>
      <c r="GCT80" s="23"/>
      <c r="GCU80" s="23"/>
      <c r="GCV80" s="23"/>
      <c r="GCW80" s="23"/>
      <c r="GCX80" s="23"/>
      <c r="GCY80" s="23"/>
      <c r="GCZ80" s="23"/>
      <c r="GDA80" s="23"/>
      <c r="GDB80" s="23"/>
      <c r="GDC80" s="23"/>
      <c r="GDD80" s="23"/>
      <c r="GDE80" s="23"/>
      <c r="GDF80" s="23"/>
      <c r="GDG80" s="23"/>
      <c r="GDH80" s="23"/>
      <c r="GDI80" s="23"/>
      <c r="GDJ80" s="23"/>
      <c r="GDK80" s="23"/>
      <c r="GDL80" s="23"/>
      <c r="GDM80" s="23"/>
      <c r="GDN80" s="23"/>
      <c r="GDO80" s="23"/>
      <c r="GDP80" s="23"/>
      <c r="GDQ80" s="23"/>
      <c r="GDR80" s="23"/>
      <c r="GDS80" s="23"/>
      <c r="GDT80" s="23"/>
      <c r="GDU80" s="23"/>
      <c r="GDV80" s="23"/>
      <c r="GDW80" s="23"/>
      <c r="GDX80" s="23"/>
      <c r="GDY80" s="23"/>
      <c r="GDZ80" s="23"/>
      <c r="GEA80" s="23"/>
      <c r="GEB80" s="23"/>
      <c r="GEC80" s="23"/>
      <c r="GED80" s="23"/>
      <c r="GEE80" s="23"/>
      <c r="GEF80" s="23"/>
      <c r="GEG80" s="23"/>
      <c r="GEH80" s="23"/>
      <c r="GEI80" s="23"/>
      <c r="GEJ80" s="23"/>
      <c r="GEK80" s="23"/>
      <c r="GEL80" s="23"/>
      <c r="GEM80" s="23"/>
      <c r="GEN80" s="23"/>
      <c r="GEO80" s="23"/>
      <c r="GEP80" s="23"/>
      <c r="GEQ80" s="23"/>
      <c r="GER80" s="23"/>
      <c r="GES80" s="23"/>
      <c r="GET80" s="23"/>
      <c r="GEU80" s="23"/>
      <c r="GEV80" s="23"/>
      <c r="GEW80" s="23"/>
      <c r="GEX80" s="23"/>
      <c r="GEY80" s="23"/>
      <c r="GEZ80" s="23"/>
      <c r="GFA80" s="23"/>
      <c r="GFB80" s="23"/>
      <c r="GFC80" s="23"/>
      <c r="GFD80" s="23"/>
      <c r="GFE80" s="23"/>
      <c r="GFF80" s="23"/>
      <c r="GFG80" s="23"/>
      <c r="GFH80" s="23"/>
      <c r="GFI80" s="23"/>
      <c r="GFJ80" s="23"/>
      <c r="GFK80" s="23"/>
      <c r="GFL80" s="23"/>
      <c r="GFM80" s="23"/>
      <c r="GFN80" s="23"/>
      <c r="GFO80" s="23"/>
      <c r="GFP80" s="23"/>
      <c r="GFQ80" s="23"/>
      <c r="GFR80" s="23"/>
      <c r="GFS80" s="23"/>
      <c r="GFT80" s="23"/>
      <c r="GFU80" s="23"/>
      <c r="GFV80" s="23"/>
      <c r="GFW80" s="23"/>
      <c r="GFX80" s="23"/>
      <c r="GFY80" s="23"/>
      <c r="GFZ80" s="23"/>
      <c r="GGA80" s="23"/>
      <c r="GGB80" s="23"/>
      <c r="GGC80" s="23"/>
      <c r="GGD80" s="23"/>
      <c r="GGE80" s="23"/>
      <c r="GGF80" s="23"/>
      <c r="GGG80" s="23"/>
      <c r="GGH80" s="23"/>
      <c r="GGI80" s="23"/>
      <c r="GGJ80" s="23"/>
      <c r="GGK80" s="23"/>
      <c r="GGL80" s="23"/>
      <c r="GGM80" s="23"/>
      <c r="GGN80" s="23"/>
      <c r="GGO80" s="23"/>
      <c r="GGP80" s="23"/>
      <c r="GGQ80" s="23"/>
      <c r="GGR80" s="23"/>
      <c r="GGS80" s="23"/>
      <c r="GGT80" s="23"/>
      <c r="GGU80" s="23"/>
      <c r="GGV80" s="23"/>
      <c r="GGW80" s="23"/>
      <c r="GGX80" s="23"/>
      <c r="GGY80" s="23"/>
      <c r="GGZ80" s="23"/>
      <c r="GHA80" s="23"/>
      <c r="GHB80" s="23"/>
      <c r="GHC80" s="23"/>
      <c r="GHD80" s="23"/>
      <c r="GHE80" s="23"/>
      <c r="GHF80" s="23"/>
      <c r="GHG80" s="23"/>
      <c r="GHH80" s="23"/>
      <c r="GHI80" s="23"/>
      <c r="GHJ80" s="23"/>
      <c r="GHK80" s="23"/>
      <c r="GHL80" s="23"/>
      <c r="GHM80" s="23"/>
      <c r="GHN80" s="23"/>
      <c r="GHO80" s="23"/>
      <c r="GHP80" s="23"/>
      <c r="GHQ80" s="23"/>
      <c r="GHR80" s="23"/>
      <c r="GHS80" s="23"/>
      <c r="GHT80" s="23"/>
      <c r="GHU80" s="23"/>
      <c r="GHV80" s="23"/>
      <c r="GHW80" s="23"/>
      <c r="GHX80" s="23"/>
      <c r="GHY80" s="23"/>
      <c r="GHZ80" s="23"/>
      <c r="GIA80" s="23"/>
      <c r="GIB80" s="23"/>
      <c r="GIC80" s="23"/>
      <c r="GID80" s="23"/>
      <c r="GIE80" s="23"/>
      <c r="GIF80" s="23"/>
      <c r="GIG80" s="23"/>
      <c r="GIH80" s="23"/>
      <c r="GII80" s="23"/>
      <c r="GIJ80" s="23"/>
      <c r="GIK80" s="23"/>
      <c r="GIL80" s="23"/>
      <c r="GIM80" s="23"/>
      <c r="GIN80" s="23"/>
      <c r="GIO80" s="23"/>
      <c r="GIP80" s="23"/>
      <c r="GIQ80" s="23"/>
      <c r="GIR80" s="23"/>
      <c r="GIS80" s="23"/>
      <c r="GIT80" s="23"/>
      <c r="GIU80" s="23"/>
      <c r="GIV80" s="23"/>
      <c r="GIW80" s="23"/>
      <c r="GIX80" s="23"/>
      <c r="GIY80" s="23"/>
      <c r="GIZ80" s="23"/>
      <c r="GJA80" s="23"/>
      <c r="GJB80" s="23"/>
      <c r="GJC80" s="23"/>
      <c r="GJD80" s="23"/>
      <c r="GJE80" s="23"/>
      <c r="GJF80" s="23"/>
      <c r="GJG80" s="23"/>
      <c r="GJH80" s="23"/>
      <c r="GJI80" s="23"/>
      <c r="GJJ80" s="23"/>
      <c r="GJK80" s="23"/>
      <c r="GJL80" s="23"/>
      <c r="GJM80" s="23"/>
      <c r="GJN80" s="23"/>
      <c r="GJO80" s="23"/>
      <c r="GJP80" s="23"/>
      <c r="GJQ80" s="23"/>
      <c r="GJR80" s="23"/>
      <c r="GJS80" s="23"/>
      <c r="GJT80" s="23"/>
      <c r="GJU80" s="23"/>
      <c r="GJV80" s="23"/>
      <c r="GJW80" s="23"/>
      <c r="GJX80" s="23"/>
      <c r="GJY80" s="23"/>
      <c r="GJZ80" s="23"/>
      <c r="GKA80" s="23"/>
      <c r="GKB80" s="23"/>
      <c r="GKC80" s="23"/>
      <c r="GKD80" s="23"/>
      <c r="GKE80" s="23"/>
      <c r="GKF80" s="23"/>
      <c r="GKG80" s="23"/>
      <c r="GKH80" s="23"/>
      <c r="GKI80" s="23"/>
      <c r="GKJ80" s="23"/>
      <c r="GKK80" s="23"/>
      <c r="GKL80" s="23"/>
      <c r="GKM80" s="23"/>
      <c r="GKN80" s="23"/>
      <c r="GKO80" s="23"/>
      <c r="GKP80" s="23"/>
      <c r="GKQ80" s="23"/>
      <c r="GKR80" s="23"/>
      <c r="GKS80" s="23"/>
      <c r="GKT80" s="23"/>
      <c r="GKU80" s="23"/>
      <c r="GKV80" s="23"/>
      <c r="GKW80" s="23"/>
      <c r="GKX80" s="23"/>
      <c r="GKY80" s="23"/>
      <c r="GKZ80" s="23"/>
      <c r="GLA80" s="23"/>
      <c r="GLB80" s="23"/>
      <c r="GLC80" s="23"/>
      <c r="GLD80" s="23"/>
      <c r="GLE80" s="23"/>
      <c r="GLF80" s="23"/>
      <c r="GLG80" s="23"/>
      <c r="GLH80" s="23"/>
      <c r="GLI80" s="23"/>
      <c r="GLJ80" s="23"/>
      <c r="GLK80" s="23"/>
      <c r="GLL80" s="23"/>
      <c r="GLM80" s="23"/>
      <c r="GLN80" s="23"/>
      <c r="GLO80" s="23"/>
      <c r="GLP80" s="23"/>
      <c r="GLQ80" s="23"/>
      <c r="GLR80" s="23"/>
      <c r="GLS80" s="23"/>
      <c r="GLT80" s="23"/>
      <c r="GLU80" s="23"/>
      <c r="GLV80" s="23"/>
      <c r="GLW80" s="23"/>
      <c r="GLX80" s="23"/>
      <c r="GLY80" s="23"/>
      <c r="GLZ80" s="23"/>
      <c r="GMA80" s="23"/>
      <c r="GMB80" s="23"/>
      <c r="GMC80" s="23"/>
      <c r="GMD80" s="23"/>
      <c r="GME80" s="23"/>
      <c r="GMF80" s="23"/>
      <c r="GMG80" s="23"/>
      <c r="GMH80" s="23"/>
      <c r="GMI80" s="23"/>
      <c r="GMJ80" s="23"/>
      <c r="GMK80" s="23"/>
      <c r="GML80" s="23"/>
      <c r="GMM80" s="23"/>
      <c r="GMN80" s="23"/>
      <c r="GMO80" s="23"/>
      <c r="GMP80" s="23"/>
      <c r="GMQ80" s="23"/>
      <c r="GMR80" s="23"/>
      <c r="GMS80" s="23"/>
      <c r="GMT80" s="23"/>
      <c r="GMU80" s="23"/>
      <c r="GMV80" s="23"/>
      <c r="GMW80" s="23"/>
      <c r="GMX80" s="23"/>
      <c r="GMY80" s="23"/>
      <c r="GMZ80" s="23"/>
      <c r="GNA80" s="23"/>
      <c r="GNB80" s="23"/>
      <c r="GNC80" s="23"/>
      <c r="GND80" s="23"/>
      <c r="GNE80" s="23"/>
      <c r="GNF80" s="23"/>
      <c r="GNG80" s="23"/>
      <c r="GNH80" s="23"/>
      <c r="GNI80" s="23"/>
      <c r="GNJ80" s="23"/>
      <c r="GNK80" s="23"/>
      <c r="GNL80" s="23"/>
      <c r="GNM80" s="23"/>
      <c r="GNN80" s="23"/>
      <c r="GNO80" s="23"/>
      <c r="GNP80" s="23"/>
      <c r="GNQ80" s="23"/>
      <c r="GNR80" s="23"/>
      <c r="GNS80" s="23"/>
      <c r="GNT80" s="23"/>
      <c r="GNU80" s="23"/>
      <c r="GNV80" s="23"/>
      <c r="GNW80" s="23"/>
      <c r="GNX80" s="23"/>
      <c r="GNY80" s="23"/>
      <c r="GNZ80" s="23"/>
      <c r="GOA80" s="23"/>
      <c r="GOB80" s="23"/>
      <c r="GOC80" s="23"/>
      <c r="GOD80" s="23"/>
      <c r="GOE80" s="23"/>
      <c r="GOF80" s="23"/>
      <c r="GOG80" s="23"/>
      <c r="GOH80" s="23"/>
      <c r="GOI80" s="23"/>
      <c r="GOJ80" s="23"/>
      <c r="GOK80" s="23"/>
      <c r="GOL80" s="23"/>
      <c r="GOM80" s="23"/>
      <c r="GON80" s="23"/>
      <c r="GOO80" s="23"/>
      <c r="GOP80" s="23"/>
      <c r="GOQ80" s="23"/>
      <c r="GOR80" s="23"/>
      <c r="GOS80" s="23"/>
      <c r="GOT80" s="23"/>
      <c r="GOU80" s="23"/>
      <c r="GOV80" s="23"/>
      <c r="GOW80" s="23"/>
      <c r="GOX80" s="23"/>
      <c r="GOY80" s="23"/>
      <c r="GOZ80" s="23"/>
      <c r="GPA80" s="23"/>
      <c r="GPB80" s="23"/>
      <c r="GPC80" s="23"/>
      <c r="GPD80" s="23"/>
      <c r="GPE80" s="23"/>
      <c r="GPF80" s="23"/>
      <c r="GPG80" s="23"/>
      <c r="GPH80" s="23"/>
      <c r="GPI80" s="23"/>
      <c r="GPJ80" s="23"/>
      <c r="GPK80" s="23"/>
      <c r="GPL80" s="23"/>
      <c r="GPM80" s="23"/>
      <c r="GPN80" s="23"/>
      <c r="GPO80" s="23"/>
      <c r="GPP80" s="23"/>
      <c r="GPQ80" s="23"/>
      <c r="GPR80" s="23"/>
      <c r="GPS80" s="23"/>
      <c r="GPT80" s="23"/>
      <c r="GPU80" s="23"/>
      <c r="GPV80" s="23"/>
      <c r="GPW80" s="23"/>
      <c r="GPX80" s="23"/>
      <c r="GPY80" s="23"/>
      <c r="GPZ80" s="23"/>
      <c r="GQA80" s="23"/>
      <c r="GQB80" s="23"/>
      <c r="GQC80" s="23"/>
      <c r="GQD80" s="23"/>
      <c r="GQE80" s="23"/>
      <c r="GQF80" s="23"/>
      <c r="GQG80" s="23"/>
      <c r="GQH80" s="23"/>
      <c r="GQI80" s="23"/>
      <c r="GQJ80" s="23"/>
      <c r="GQK80" s="23"/>
      <c r="GQL80" s="23"/>
      <c r="GQM80" s="23"/>
      <c r="GQN80" s="23"/>
      <c r="GQO80" s="23"/>
      <c r="GQP80" s="23"/>
      <c r="GQQ80" s="23"/>
      <c r="GQR80" s="23"/>
      <c r="GQS80" s="23"/>
      <c r="GQT80" s="23"/>
      <c r="GQU80" s="23"/>
      <c r="GQV80" s="23"/>
      <c r="GQW80" s="23"/>
      <c r="GQX80" s="23"/>
      <c r="GQY80" s="23"/>
      <c r="GQZ80" s="23"/>
      <c r="GRA80" s="23"/>
      <c r="GRB80" s="23"/>
      <c r="GRC80" s="23"/>
      <c r="GRD80" s="23"/>
      <c r="GRE80" s="23"/>
      <c r="GRF80" s="23"/>
      <c r="GRG80" s="23"/>
      <c r="GRH80" s="23"/>
      <c r="GRI80" s="23"/>
      <c r="GRJ80" s="23"/>
      <c r="GRK80" s="23"/>
      <c r="GRL80" s="23"/>
      <c r="GRM80" s="23"/>
      <c r="GRN80" s="23"/>
      <c r="GRO80" s="23"/>
      <c r="GRP80" s="23"/>
      <c r="GRQ80" s="23"/>
      <c r="GRR80" s="23"/>
      <c r="GRS80" s="23"/>
      <c r="GRT80" s="23"/>
      <c r="GRU80" s="23"/>
      <c r="GRV80" s="23"/>
      <c r="GRW80" s="23"/>
      <c r="GRX80" s="23"/>
      <c r="GRY80" s="23"/>
      <c r="GRZ80" s="23"/>
      <c r="GSA80" s="23"/>
      <c r="GSB80" s="23"/>
      <c r="GSC80" s="23"/>
      <c r="GSD80" s="23"/>
      <c r="GSE80" s="23"/>
      <c r="GSF80" s="23"/>
      <c r="GSG80" s="23"/>
      <c r="GSH80" s="23"/>
      <c r="GSI80" s="23"/>
      <c r="GSJ80" s="23"/>
      <c r="GSK80" s="23"/>
      <c r="GSL80" s="23"/>
      <c r="GSM80" s="23"/>
      <c r="GSN80" s="23"/>
      <c r="GSO80" s="23"/>
      <c r="GSP80" s="23"/>
      <c r="GSQ80" s="23"/>
      <c r="GSR80" s="23"/>
      <c r="GSS80" s="23"/>
      <c r="GST80" s="23"/>
      <c r="GSU80" s="23"/>
      <c r="GSV80" s="23"/>
      <c r="GSW80" s="23"/>
      <c r="GSX80" s="23"/>
      <c r="GSY80" s="23"/>
      <c r="GSZ80" s="23"/>
      <c r="GTA80" s="23"/>
      <c r="GTB80" s="23"/>
      <c r="GTC80" s="23"/>
      <c r="GTD80" s="23"/>
      <c r="GTE80" s="23"/>
      <c r="GTF80" s="23"/>
      <c r="GTG80" s="23"/>
      <c r="GTH80" s="23"/>
      <c r="GTI80" s="23"/>
      <c r="GTJ80" s="23"/>
      <c r="GTK80" s="23"/>
      <c r="GTL80" s="23"/>
      <c r="GTM80" s="23"/>
      <c r="GTN80" s="23"/>
      <c r="GTO80" s="23"/>
      <c r="GTP80" s="23"/>
      <c r="GTQ80" s="23"/>
      <c r="GTR80" s="23"/>
      <c r="GTS80" s="23"/>
      <c r="GTT80" s="23"/>
      <c r="GTU80" s="23"/>
      <c r="GTV80" s="23"/>
      <c r="GTW80" s="23"/>
      <c r="GTX80" s="23"/>
      <c r="GTY80" s="23"/>
      <c r="GTZ80" s="23"/>
      <c r="GUA80" s="23"/>
      <c r="GUB80" s="23"/>
      <c r="GUC80" s="23"/>
      <c r="GUD80" s="23"/>
      <c r="GUE80" s="23"/>
      <c r="GUF80" s="23"/>
      <c r="GUG80" s="23"/>
      <c r="GUH80" s="23"/>
      <c r="GUI80" s="23"/>
      <c r="GUJ80" s="23"/>
      <c r="GUK80" s="23"/>
      <c r="GUL80" s="23"/>
      <c r="GUM80" s="23"/>
      <c r="GUN80" s="23"/>
      <c r="GUO80" s="23"/>
      <c r="GUP80" s="23"/>
      <c r="GUQ80" s="23"/>
      <c r="GUR80" s="23"/>
      <c r="GUS80" s="23"/>
      <c r="GUT80" s="23"/>
      <c r="GUU80" s="23"/>
      <c r="GUV80" s="23"/>
      <c r="GUW80" s="23"/>
      <c r="GUX80" s="23"/>
      <c r="GUY80" s="23"/>
      <c r="GUZ80" s="23"/>
      <c r="GVA80" s="23"/>
      <c r="GVB80" s="23"/>
      <c r="GVC80" s="23"/>
      <c r="GVD80" s="23"/>
      <c r="GVE80" s="23"/>
      <c r="GVF80" s="23"/>
      <c r="GVG80" s="23"/>
      <c r="GVH80" s="23"/>
      <c r="GVI80" s="23"/>
      <c r="GVJ80" s="23"/>
      <c r="GVK80" s="23"/>
      <c r="GVL80" s="23"/>
      <c r="GVM80" s="23"/>
      <c r="GVN80" s="23"/>
      <c r="GVO80" s="23"/>
      <c r="GVP80" s="23"/>
      <c r="GVQ80" s="23"/>
      <c r="GVR80" s="23"/>
      <c r="GVS80" s="23"/>
      <c r="GVT80" s="23"/>
      <c r="GVU80" s="23"/>
      <c r="GVV80" s="23"/>
      <c r="GVW80" s="23"/>
      <c r="GVX80" s="23"/>
      <c r="GVY80" s="23"/>
      <c r="GVZ80" s="23"/>
      <c r="GWA80" s="23"/>
      <c r="GWB80" s="23"/>
      <c r="GWC80" s="23"/>
      <c r="GWD80" s="23"/>
      <c r="GWE80" s="23"/>
      <c r="GWF80" s="23"/>
      <c r="GWG80" s="23"/>
      <c r="GWH80" s="23"/>
      <c r="GWI80" s="23"/>
      <c r="GWJ80" s="23"/>
      <c r="GWK80" s="23"/>
      <c r="GWL80" s="23"/>
      <c r="GWM80" s="23"/>
      <c r="GWN80" s="23"/>
      <c r="GWO80" s="23"/>
      <c r="GWP80" s="23"/>
      <c r="GWQ80" s="23"/>
      <c r="GWR80" s="23"/>
      <c r="GWS80" s="23"/>
      <c r="GWT80" s="23"/>
      <c r="GWU80" s="23"/>
      <c r="GWV80" s="23"/>
      <c r="GWW80" s="23"/>
      <c r="GWX80" s="23"/>
      <c r="GWY80" s="23"/>
      <c r="GWZ80" s="23"/>
      <c r="GXA80" s="23"/>
      <c r="GXB80" s="23"/>
      <c r="GXC80" s="23"/>
      <c r="GXD80" s="23"/>
      <c r="GXE80" s="23"/>
      <c r="GXF80" s="23"/>
      <c r="GXG80" s="23"/>
      <c r="GXH80" s="23"/>
      <c r="GXI80" s="23"/>
      <c r="GXJ80" s="23"/>
      <c r="GXK80" s="23"/>
      <c r="GXL80" s="23"/>
      <c r="GXM80" s="23"/>
      <c r="GXN80" s="23"/>
      <c r="GXO80" s="23"/>
      <c r="GXP80" s="23"/>
      <c r="GXQ80" s="23"/>
      <c r="GXR80" s="23"/>
      <c r="GXS80" s="23"/>
      <c r="GXT80" s="23"/>
      <c r="GXU80" s="23"/>
      <c r="GXV80" s="23"/>
      <c r="GXW80" s="23"/>
      <c r="GXX80" s="23"/>
      <c r="GXY80" s="23"/>
      <c r="GXZ80" s="23"/>
      <c r="GYA80" s="23"/>
      <c r="GYB80" s="23"/>
      <c r="GYC80" s="23"/>
      <c r="GYD80" s="23"/>
      <c r="GYE80" s="23"/>
      <c r="GYF80" s="23"/>
      <c r="GYG80" s="23"/>
      <c r="GYH80" s="23"/>
      <c r="GYI80" s="23"/>
      <c r="GYJ80" s="23"/>
      <c r="GYK80" s="23"/>
      <c r="GYL80" s="23"/>
      <c r="GYM80" s="23"/>
      <c r="GYN80" s="23"/>
      <c r="GYO80" s="23"/>
      <c r="GYP80" s="23"/>
      <c r="GYQ80" s="23"/>
      <c r="GYR80" s="23"/>
      <c r="GYS80" s="23"/>
      <c r="GYT80" s="23"/>
      <c r="GYU80" s="23"/>
      <c r="GYV80" s="23"/>
      <c r="GYW80" s="23"/>
      <c r="GYX80" s="23"/>
      <c r="GYY80" s="23"/>
      <c r="GYZ80" s="23"/>
      <c r="GZA80" s="23"/>
      <c r="GZB80" s="23"/>
      <c r="GZC80" s="23"/>
      <c r="GZD80" s="23"/>
      <c r="GZE80" s="23"/>
      <c r="GZF80" s="23"/>
      <c r="GZG80" s="23"/>
      <c r="GZH80" s="23"/>
      <c r="GZI80" s="23"/>
      <c r="GZJ80" s="23"/>
      <c r="GZK80" s="23"/>
      <c r="GZL80" s="23"/>
      <c r="GZM80" s="23"/>
      <c r="GZN80" s="23"/>
      <c r="GZO80" s="23"/>
      <c r="GZP80" s="23"/>
      <c r="GZQ80" s="23"/>
      <c r="GZR80" s="23"/>
      <c r="GZS80" s="23"/>
      <c r="GZT80" s="23"/>
      <c r="GZU80" s="23"/>
      <c r="GZV80" s="23"/>
      <c r="GZW80" s="23"/>
      <c r="GZX80" s="23"/>
      <c r="GZY80" s="23"/>
      <c r="GZZ80" s="23"/>
      <c r="HAA80" s="23"/>
      <c r="HAB80" s="23"/>
      <c r="HAC80" s="23"/>
      <c r="HAD80" s="23"/>
      <c r="HAE80" s="23"/>
      <c r="HAF80" s="23"/>
      <c r="HAG80" s="23"/>
      <c r="HAH80" s="23"/>
      <c r="HAI80" s="23"/>
      <c r="HAJ80" s="23"/>
      <c r="HAK80" s="23"/>
      <c r="HAL80" s="23"/>
      <c r="HAM80" s="23"/>
      <c r="HAN80" s="23"/>
      <c r="HAO80" s="23"/>
      <c r="HAP80" s="23"/>
      <c r="HAQ80" s="23"/>
      <c r="HAR80" s="23"/>
      <c r="HAS80" s="23"/>
      <c r="HAT80" s="23"/>
      <c r="HAU80" s="23"/>
      <c r="HAV80" s="23"/>
      <c r="HAW80" s="23"/>
      <c r="HAX80" s="23"/>
      <c r="HAY80" s="23"/>
      <c r="HAZ80" s="23"/>
      <c r="HBA80" s="23"/>
      <c r="HBB80" s="23"/>
      <c r="HBC80" s="23"/>
      <c r="HBD80" s="23"/>
      <c r="HBE80" s="23"/>
      <c r="HBF80" s="23"/>
      <c r="HBG80" s="23"/>
      <c r="HBH80" s="23"/>
      <c r="HBI80" s="23"/>
      <c r="HBJ80" s="23"/>
      <c r="HBK80" s="23"/>
      <c r="HBL80" s="23"/>
      <c r="HBM80" s="23"/>
      <c r="HBN80" s="23"/>
      <c r="HBO80" s="23"/>
      <c r="HBP80" s="23"/>
      <c r="HBQ80" s="23"/>
      <c r="HBR80" s="23"/>
      <c r="HBS80" s="23"/>
      <c r="HBT80" s="23"/>
      <c r="HBU80" s="23"/>
      <c r="HBV80" s="23"/>
      <c r="HBW80" s="23"/>
      <c r="HBX80" s="23"/>
      <c r="HBY80" s="23"/>
      <c r="HBZ80" s="23"/>
      <c r="HCA80" s="23"/>
      <c r="HCB80" s="23"/>
      <c r="HCC80" s="23"/>
      <c r="HCD80" s="23"/>
      <c r="HCE80" s="23"/>
      <c r="HCF80" s="23"/>
      <c r="HCG80" s="23"/>
      <c r="HCH80" s="23"/>
      <c r="HCI80" s="23"/>
      <c r="HCJ80" s="23"/>
      <c r="HCK80" s="23"/>
      <c r="HCL80" s="23"/>
      <c r="HCM80" s="23"/>
      <c r="HCN80" s="23"/>
      <c r="HCO80" s="23"/>
      <c r="HCP80" s="23"/>
      <c r="HCQ80" s="23"/>
      <c r="HCR80" s="23"/>
      <c r="HCS80" s="23"/>
      <c r="HCT80" s="23"/>
      <c r="HCU80" s="23"/>
      <c r="HCV80" s="23"/>
      <c r="HCW80" s="23"/>
      <c r="HCX80" s="23"/>
      <c r="HCY80" s="23"/>
      <c r="HCZ80" s="23"/>
      <c r="HDA80" s="23"/>
      <c r="HDB80" s="23"/>
      <c r="HDC80" s="23"/>
      <c r="HDD80" s="23"/>
      <c r="HDE80" s="23"/>
      <c r="HDF80" s="23"/>
      <c r="HDG80" s="23"/>
      <c r="HDH80" s="23"/>
      <c r="HDI80" s="23"/>
      <c r="HDJ80" s="23"/>
      <c r="HDK80" s="23"/>
      <c r="HDL80" s="23"/>
      <c r="HDM80" s="23"/>
      <c r="HDN80" s="23"/>
      <c r="HDO80" s="23"/>
      <c r="HDP80" s="23"/>
      <c r="HDQ80" s="23"/>
      <c r="HDR80" s="23"/>
      <c r="HDS80" s="23"/>
      <c r="HDT80" s="23"/>
      <c r="HDU80" s="23"/>
      <c r="HDV80" s="23"/>
      <c r="HDW80" s="23"/>
      <c r="HDX80" s="23"/>
      <c r="HDY80" s="23"/>
      <c r="HDZ80" s="23"/>
      <c r="HEA80" s="23"/>
      <c r="HEB80" s="23"/>
      <c r="HEC80" s="23"/>
      <c r="HED80" s="23"/>
      <c r="HEE80" s="23"/>
      <c r="HEF80" s="23"/>
      <c r="HEG80" s="23"/>
      <c r="HEH80" s="23"/>
      <c r="HEI80" s="23"/>
      <c r="HEJ80" s="23"/>
      <c r="HEK80" s="23"/>
      <c r="HEL80" s="23"/>
      <c r="HEM80" s="23"/>
      <c r="HEN80" s="23"/>
      <c r="HEO80" s="23"/>
      <c r="HEP80" s="23"/>
      <c r="HEQ80" s="23"/>
      <c r="HER80" s="23"/>
      <c r="HES80" s="23"/>
      <c r="HET80" s="23"/>
      <c r="HEU80" s="23"/>
      <c r="HEV80" s="23"/>
      <c r="HEW80" s="23"/>
      <c r="HEX80" s="23"/>
      <c r="HEY80" s="23"/>
      <c r="HEZ80" s="23"/>
      <c r="HFA80" s="23"/>
      <c r="HFB80" s="23"/>
      <c r="HFC80" s="23"/>
      <c r="HFD80" s="23"/>
      <c r="HFE80" s="23"/>
      <c r="HFF80" s="23"/>
      <c r="HFG80" s="23"/>
      <c r="HFH80" s="23"/>
      <c r="HFI80" s="23"/>
      <c r="HFJ80" s="23"/>
      <c r="HFK80" s="23"/>
      <c r="HFL80" s="23"/>
      <c r="HFM80" s="23"/>
      <c r="HFN80" s="23"/>
      <c r="HFO80" s="23"/>
      <c r="HFP80" s="23"/>
      <c r="HFQ80" s="23"/>
      <c r="HFR80" s="23"/>
      <c r="HFS80" s="23"/>
      <c r="HFT80" s="23"/>
      <c r="HFU80" s="23"/>
      <c r="HFV80" s="23"/>
      <c r="HFW80" s="23"/>
      <c r="HFX80" s="23"/>
      <c r="HFY80" s="23"/>
      <c r="HFZ80" s="23"/>
      <c r="HGA80" s="23"/>
      <c r="HGB80" s="23"/>
      <c r="HGC80" s="23"/>
      <c r="HGD80" s="23"/>
      <c r="HGE80" s="23"/>
      <c r="HGF80" s="23"/>
      <c r="HGG80" s="23"/>
      <c r="HGH80" s="23"/>
      <c r="HGI80" s="23"/>
      <c r="HGJ80" s="23"/>
      <c r="HGK80" s="23"/>
      <c r="HGL80" s="23"/>
      <c r="HGM80" s="23"/>
      <c r="HGN80" s="23"/>
      <c r="HGO80" s="23"/>
      <c r="HGP80" s="23"/>
      <c r="HGQ80" s="23"/>
      <c r="HGR80" s="23"/>
      <c r="HGS80" s="23"/>
      <c r="HGT80" s="23"/>
      <c r="HGU80" s="23"/>
      <c r="HGV80" s="23"/>
      <c r="HGW80" s="23"/>
      <c r="HGX80" s="23"/>
      <c r="HGY80" s="23"/>
      <c r="HGZ80" s="23"/>
      <c r="HHA80" s="23"/>
      <c r="HHB80" s="23"/>
      <c r="HHC80" s="23"/>
      <c r="HHD80" s="23"/>
      <c r="HHE80" s="23"/>
      <c r="HHF80" s="23"/>
      <c r="HHG80" s="23"/>
      <c r="HHH80" s="23"/>
      <c r="HHI80" s="23"/>
      <c r="HHJ80" s="23"/>
      <c r="HHK80" s="23"/>
      <c r="HHL80" s="23"/>
      <c r="HHM80" s="23"/>
      <c r="HHN80" s="23"/>
      <c r="HHO80" s="23"/>
      <c r="HHP80" s="23"/>
      <c r="HHQ80" s="23"/>
      <c r="HHR80" s="23"/>
      <c r="HHS80" s="23"/>
      <c r="HHT80" s="23"/>
      <c r="HHU80" s="23"/>
      <c r="HHV80" s="23"/>
      <c r="HHW80" s="23"/>
      <c r="HHX80" s="23"/>
      <c r="HHY80" s="23"/>
      <c r="HHZ80" s="23"/>
      <c r="HIA80" s="23"/>
      <c r="HIB80" s="23"/>
      <c r="HIC80" s="23"/>
      <c r="HID80" s="23"/>
      <c r="HIE80" s="23"/>
      <c r="HIF80" s="23"/>
      <c r="HIG80" s="23"/>
      <c r="HIH80" s="23"/>
      <c r="HII80" s="23"/>
      <c r="HIJ80" s="23"/>
      <c r="HIK80" s="23"/>
      <c r="HIL80" s="23"/>
      <c r="HIM80" s="23"/>
      <c r="HIN80" s="23"/>
      <c r="HIO80" s="23"/>
      <c r="HIP80" s="23"/>
      <c r="HIQ80" s="23"/>
      <c r="HIR80" s="23"/>
      <c r="HIS80" s="23"/>
      <c r="HIT80" s="23"/>
      <c r="HIU80" s="23"/>
      <c r="HIV80" s="23"/>
      <c r="HIW80" s="23"/>
      <c r="HIX80" s="23"/>
      <c r="HIY80" s="23"/>
      <c r="HIZ80" s="23"/>
      <c r="HJA80" s="23"/>
      <c r="HJB80" s="23"/>
      <c r="HJC80" s="23"/>
      <c r="HJD80" s="23"/>
      <c r="HJE80" s="23"/>
      <c r="HJF80" s="23"/>
      <c r="HJG80" s="23"/>
      <c r="HJH80" s="23"/>
      <c r="HJI80" s="23"/>
      <c r="HJJ80" s="23"/>
      <c r="HJK80" s="23"/>
      <c r="HJL80" s="23"/>
      <c r="HJM80" s="23"/>
      <c r="HJN80" s="23"/>
      <c r="HJO80" s="23"/>
      <c r="HJP80" s="23"/>
      <c r="HJQ80" s="23"/>
      <c r="HJR80" s="23"/>
      <c r="HJS80" s="23"/>
      <c r="HJT80" s="23"/>
      <c r="HJU80" s="23"/>
      <c r="HJV80" s="23"/>
      <c r="HJW80" s="23"/>
      <c r="HJX80" s="23"/>
      <c r="HJY80" s="23"/>
      <c r="HJZ80" s="23"/>
      <c r="HKA80" s="23"/>
      <c r="HKB80" s="23"/>
      <c r="HKC80" s="23"/>
      <c r="HKD80" s="23"/>
      <c r="HKE80" s="23"/>
      <c r="HKF80" s="23"/>
      <c r="HKG80" s="23"/>
      <c r="HKH80" s="23"/>
      <c r="HKI80" s="23"/>
      <c r="HKJ80" s="23"/>
      <c r="HKK80" s="23"/>
      <c r="HKL80" s="23"/>
      <c r="HKM80" s="23"/>
      <c r="HKN80" s="23"/>
      <c r="HKO80" s="23"/>
      <c r="HKP80" s="23"/>
      <c r="HKQ80" s="23"/>
      <c r="HKR80" s="23"/>
      <c r="HKS80" s="23"/>
      <c r="HKT80" s="23"/>
      <c r="HKU80" s="23"/>
      <c r="HKV80" s="23"/>
      <c r="HKW80" s="23"/>
      <c r="HKX80" s="23"/>
      <c r="HKY80" s="23"/>
      <c r="HKZ80" s="23"/>
      <c r="HLA80" s="23"/>
      <c r="HLB80" s="23"/>
      <c r="HLC80" s="23"/>
      <c r="HLD80" s="23"/>
      <c r="HLE80" s="23"/>
      <c r="HLF80" s="23"/>
      <c r="HLG80" s="23"/>
      <c r="HLH80" s="23"/>
      <c r="HLI80" s="23"/>
      <c r="HLJ80" s="23"/>
      <c r="HLK80" s="23"/>
      <c r="HLL80" s="23"/>
      <c r="HLM80" s="23"/>
      <c r="HLN80" s="23"/>
      <c r="HLO80" s="23"/>
      <c r="HLP80" s="23"/>
      <c r="HLQ80" s="23"/>
      <c r="HLR80" s="23"/>
      <c r="HLS80" s="23"/>
      <c r="HLT80" s="23"/>
      <c r="HLU80" s="23"/>
      <c r="HLV80" s="23"/>
      <c r="HLW80" s="23"/>
      <c r="HLX80" s="23"/>
      <c r="HLY80" s="23"/>
      <c r="HLZ80" s="23"/>
      <c r="HMA80" s="23"/>
      <c r="HMB80" s="23"/>
      <c r="HMC80" s="23"/>
      <c r="HMD80" s="23"/>
      <c r="HME80" s="23"/>
      <c r="HMF80" s="23"/>
      <c r="HMG80" s="23"/>
      <c r="HMH80" s="23"/>
      <c r="HMI80" s="23"/>
      <c r="HMJ80" s="23"/>
      <c r="HMK80" s="23"/>
      <c r="HML80" s="23"/>
      <c r="HMM80" s="23"/>
      <c r="HMN80" s="23"/>
      <c r="HMO80" s="23"/>
      <c r="HMP80" s="23"/>
      <c r="HMQ80" s="23"/>
      <c r="HMR80" s="23"/>
      <c r="HMS80" s="23"/>
      <c r="HMT80" s="23"/>
      <c r="HMU80" s="23"/>
      <c r="HMV80" s="23"/>
      <c r="HMW80" s="23"/>
      <c r="HMX80" s="23"/>
      <c r="HMY80" s="23"/>
      <c r="HMZ80" s="23"/>
      <c r="HNA80" s="23"/>
      <c r="HNB80" s="23"/>
      <c r="HNC80" s="23"/>
      <c r="HND80" s="23"/>
      <c r="HNE80" s="23"/>
      <c r="HNF80" s="23"/>
      <c r="HNG80" s="23"/>
      <c r="HNH80" s="23"/>
      <c r="HNI80" s="23"/>
      <c r="HNJ80" s="23"/>
      <c r="HNK80" s="23"/>
      <c r="HNL80" s="23"/>
      <c r="HNM80" s="23"/>
      <c r="HNN80" s="23"/>
      <c r="HNO80" s="23"/>
      <c r="HNP80" s="23"/>
      <c r="HNQ80" s="23"/>
      <c r="HNR80" s="23"/>
      <c r="HNS80" s="23"/>
      <c r="HNT80" s="23"/>
      <c r="HNU80" s="23"/>
      <c r="HNV80" s="23"/>
      <c r="HNW80" s="23"/>
      <c r="HNX80" s="23"/>
      <c r="HNY80" s="23"/>
      <c r="HNZ80" s="23"/>
      <c r="HOA80" s="23"/>
      <c r="HOB80" s="23"/>
      <c r="HOC80" s="23"/>
      <c r="HOD80" s="23"/>
      <c r="HOE80" s="23"/>
      <c r="HOF80" s="23"/>
      <c r="HOG80" s="23"/>
      <c r="HOH80" s="23"/>
      <c r="HOI80" s="23"/>
      <c r="HOJ80" s="23"/>
      <c r="HOK80" s="23"/>
      <c r="HOL80" s="23"/>
      <c r="HOM80" s="23"/>
      <c r="HON80" s="23"/>
      <c r="HOO80" s="23"/>
      <c r="HOP80" s="23"/>
      <c r="HOQ80" s="23"/>
      <c r="HOR80" s="23"/>
      <c r="HOS80" s="23"/>
      <c r="HOT80" s="23"/>
      <c r="HOU80" s="23"/>
      <c r="HOV80" s="23"/>
      <c r="HOW80" s="23"/>
      <c r="HOX80" s="23"/>
      <c r="HOY80" s="23"/>
      <c r="HOZ80" s="23"/>
      <c r="HPA80" s="23"/>
      <c r="HPB80" s="23"/>
      <c r="HPC80" s="23"/>
      <c r="HPD80" s="23"/>
      <c r="HPE80" s="23"/>
      <c r="HPF80" s="23"/>
      <c r="HPG80" s="23"/>
      <c r="HPH80" s="23"/>
      <c r="HPI80" s="23"/>
      <c r="HPJ80" s="23"/>
      <c r="HPK80" s="23"/>
      <c r="HPL80" s="23"/>
      <c r="HPM80" s="23"/>
      <c r="HPN80" s="23"/>
      <c r="HPO80" s="23"/>
      <c r="HPP80" s="23"/>
      <c r="HPQ80" s="23"/>
      <c r="HPR80" s="23"/>
      <c r="HPS80" s="23"/>
      <c r="HPT80" s="23"/>
      <c r="HPU80" s="23"/>
      <c r="HPV80" s="23"/>
      <c r="HPW80" s="23"/>
      <c r="HPX80" s="23"/>
      <c r="HPY80" s="23"/>
      <c r="HPZ80" s="23"/>
      <c r="HQA80" s="23"/>
      <c r="HQB80" s="23"/>
      <c r="HQC80" s="23"/>
      <c r="HQD80" s="23"/>
      <c r="HQE80" s="23"/>
      <c r="HQF80" s="23"/>
      <c r="HQG80" s="23"/>
      <c r="HQH80" s="23"/>
      <c r="HQI80" s="23"/>
      <c r="HQJ80" s="23"/>
      <c r="HQK80" s="23"/>
      <c r="HQL80" s="23"/>
      <c r="HQM80" s="23"/>
      <c r="HQN80" s="23"/>
      <c r="HQO80" s="23"/>
      <c r="HQP80" s="23"/>
      <c r="HQQ80" s="23"/>
      <c r="HQR80" s="23"/>
      <c r="HQS80" s="23"/>
      <c r="HQT80" s="23"/>
      <c r="HQU80" s="23"/>
      <c r="HQV80" s="23"/>
      <c r="HQW80" s="23"/>
      <c r="HQX80" s="23"/>
      <c r="HQY80" s="23"/>
      <c r="HQZ80" s="23"/>
      <c r="HRA80" s="23"/>
      <c r="HRB80" s="23"/>
      <c r="HRC80" s="23"/>
      <c r="HRD80" s="23"/>
      <c r="HRE80" s="23"/>
      <c r="HRF80" s="23"/>
      <c r="HRG80" s="23"/>
      <c r="HRH80" s="23"/>
      <c r="HRI80" s="23"/>
      <c r="HRJ80" s="23"/>
      <c r="HRK80" s="23"/>
      <c r="HRL80" s="23"/>
      <c r="HRM80" s="23"/>
      <c r="HRN80" s="23"/>
      <c r="HRO80" s="23"/>
      <c r="HRP80" s="23"/>
      <c r="HRQ80" s="23"/>
      <c r="HRR80" s="23"/>
      <c r="HRS80" s="23"/>
      <c r="HRT80" s="23"/>
      <c r="HRU80" s="23"/>
      <c r="HRV80" s="23"/>
      <c r="HRW80" s="23"/>
      <c r="HRX80" s="23"/>
      <c r="HRY80" s="23"/>
      <c r="HRZ80" s="23"/>
      <c r="HSA80" s="23"/>
      <c r="HSB80" s="23"/>
      <c r="HSC80" s="23"/>
      <c r="HSD80" s="23"/>
      <c r="HSE80" s="23"/>
      <c r="HSF80" s="23"/>
      <c r="HSG80" s="23"/>
      <c r="HSH80" s="23"/>
      <c r="HSI80" s="23"/>
      <c r="HSJ80" s="23"/>
      <c r="HSK80" s="23"/>
      <c r="HSL80" s="23"/>
      <c r="HSM80" s="23"/>
      <c r="HSN80" s="23"/>
      <c r="HSO80" s="23"/>
      <c r="HSP80" s="23"/>
      <c r="HSQ80" s="23"/>
      <c r="HSR80" s="23"/>
      <c r="HSS80" s="23"/>
      <c r="HST80" s="23"/>
      <c r="HSU80" s="23"/>
      <c r="HSV80" s="23"/>
      <c r="HSW80" s="23"/>
      <c r="HSX80" s="23"/>
      <c r="HSY80" s="23"/>
      <c r="HSZ80" s="23"/>
      <c r="HTA80" s="23"/>
      <c r="HTB80" s="23"/>
      <c r="HTC80" s="23"/>
      <c r="HTD80" s="23"/>
      <c r="HTE80" s="23"/>
      <c r="HTF80" s="23"/>
      <c r="HTG80" s="23"/>
      <c r="HTH80" s="23"/>
      <c r="HTI80" s="23"/>
      <c r="HTJ80" s="23"/>
      <c r="HTK80" s="23"/>
      <c r="HTL80" s="23"/>
      <c r="HTM80" s="23"/>
      <c r="HTN80" s="23"/>
      <c r="HTO80" s="23"/>
      <c r="HTP80" s="23"/>
      <c r="HTQ80" s="23"/>
      <c r="HTR80" s="23"/>
      <c r="HTS80" s="23"/>
      <c r="HTT80" s="23"/>
      <c r="HTU80" s="23"/>
      <c r="HTV80" s="23"/>
      <c r="HTW80" s="23"/>
      <c r="HTX80" s="23"/>
      <c r="HTY80" s="23"/>
      <c r="HTZ80" s="23"/>
      <c r="HUA80" s="23"/>
      <c r="HUB80" s="23"/>
      <c r="HUC80" s="23"/>
      <c r="HUD80" s="23"/>
      <c r="HUE80" s="23"/>
      <c r="HUF80" s="23"/>
      <c r="HUG80" s="23"/>
      <c r="HUH80" s="23"/>
      <c r="HUI80" s="23"/>
      <c r="HUJ80" s="23"/>
      <c r="HUK80" s="23"/>
      <c r="HUL80" s="23"/>
      <c r="HUM80" s="23"/>
      <c r="HUN80" s="23"/>
      <c r="HUO80" s="23"/>
      <c r="HUP80" s="23"/>
      <c r="HUQ80" s="23"/>
      <c r="HUR80" s="23"/>
      <c r="HUS80" s="23"/>
      <c r="HUT80" s="23"/>
      <c r="HUU80" s="23"/>
      <c r="HUV80" s="23"/>
      <c r="HUW80" s="23"/>
      <c r="HUX80" s="23"/>
      <c r="HUY80" s="23"/>
      <c r="HUZ80" s="23"/>
      <c r="HVA80" s="23"/>
      <c r="HVB80" s="23"/>
      <c r="HVC80" s="23"/>
      <c r="HVD80" s="23"/>
      <c r="HVE80" s="23"/>
      <c r="HVF80" s="23"/>
      <c r="HVG80" s="23"/>
      <c r="HVH80" s="23"/>
      <c r="HVI80" s="23"/>
      <c r="HVJ80" s="23"/>
      <c r="HVK80" s="23"/>
      <c r="HVL80" s="23"/>
      <c r="HVM80" s="23"/>
      <c r="HVN80" s="23"/>
      <c r="HVO80" s="23"/>
      <c r="HVP80" s="23"/>
      <c r="HVQ80" s="23"/>
      <c r="HVR80" s="23"/>
      <c r="HVS80" s="23"/>
      <c r="HVT80" s="23"/>
      <c r="HVU80" s="23"/>
      <c r="HVV80" s="23"/>
      <c r="HVW80" s="23"/>
      <c r="HVX80" s="23"/>
      <c r="HVY80" s="23"/>
      <c r="HVZ80" s="23"/>
      <c r="HWA80" s="23"/>
      <c r="HWB80" s="23"/>
      <c r="HWC80" s="23"/>
      <c r="HWD80" s="23"/>
      <c r="HWE80" s="23"/>
      <c r="HWF80" s="23"/>
      <c r="HWG80" s="23"/>
      <c r="HWH80" s="23"/>
      <c r="HWI80" s="23"/>
      <c r="HWJ80" s="23"/>
      <c r="HWK80" s="23"/>
      <c r="HWL80" s="23"/>
      <c r="HWM80" s="23"/>
      <c r="HWN80" s="23"/>
      <c r="HWO80" s="23"/>
      <c r="HWP80" s="23"/>
      <c r="HWQ80" s="23"/>
      <c r="HWR80" s="23"/>
      <c r="HWS80" s="23"/>
      <c r="HWT80" s="23"/>
      <c r="HWU80" s="23"/>
      <c r="HWV80" s="23"/>
      <c r="HWW80" s="23"/>
      <c r="HWX80" s="23"/>
      <c r="HWY80" s="23"/>
      <c r="HWZ80" s="23"/>
      <c r="HXA80" s="23"/>
      <c r="HXB80" s="23"/>
      <c r="HXC80" s="23"/>
      <c r="HXD80" s="23"/>
      <c r="HXE80" s="23"/>
      <c r="HXF80" s="23"/>
      <c r="HXG80" s="23"/>
      <c r="HXH80" s="23"/>
      <c r="HXI80" s="23"/>
      <c r="HXJ80" s="23"/>
      <c r="HXK80" s="23"/>
      <c r="HXL80" s="23"/>
      <c r="HXM80" s="23"/>
      <c r="HXN80" s="23"/>
      <c r="HXO80" s="23"/>
      <c r="HXP80" s="23"/>
      <c r="HXQ80" s="23"/>
      <c r="HXR80" s="23"/>
      <c r="HXS80" s="23"/>
      <c r="HXT80" s="23"/>
      <c r="HXU80" s="23"/>
      <c r="HXV80" s="23"/>
      <c r="HXW80" s="23"/>
      <c r="HXX80" s="23"/>
      <c r="HXY80" s="23"/>
      <c r="HXZ80" s="23"/>
      <c r="HYA80" s="23"/>
      <c r="HYB80" s="23"/>
      <c r="HYC80" s="23"/>
      <c r="HYD80" s="23"/>
      <c r="HYE80" s="23"/>
      <c r="HYF80" s="23"/>
      <c r="HYG80" s="23"/>
      <c r="HYH80" s="23"/>
      <c r="HYI80" s="23"/>
      <c r="HYJ80" s="23"/>
      <c r="HYK80" s="23"/>
      <c r="HYL80" s="23"/>
      <c r="HYM80" s="23"/>
      <c r="HYN80" s="23"/>
      <c r="HYO80" s="23"/>
      <c r="HYP80" s="23"/>
      <c r="HYQ80" s="23"/>
      <c r="HYR80" s="23"/>
      <c r="HYS80" s="23"/>
      <c r="HYT80" s="23"/>
      <c r="HYU80" s="23"/>
      <c r="HYV80" s="23"/>
      <c r="HYW80" s="23"/>
      <c r="HYX80" s="23"/>
      <c r="HYY80" s="23"/>
      <c r="HYZ80" s="23"/>
      <c r="HZA80" s="23"/>
      <c r="HZB80" s="23"/>
      <c r="HZC80" s="23"/>
      <c r="HZD80" s="23"/>
      <c r="HZE80" s="23"/>
      <c r="HZF80" s="23"/>
      <c r="HZG80" s="23"/>
      <c r="HZH80" s="23"/>
      <c r="HZI80" s="23"/>
      <c r="HZJ80" s="23"/>
      <c r="HZK80" s="23"/>
      <c r="HZL80" s="23"/>
      <c r="HZM80" s="23"/>
      <c r="HZN80" s="23"/>
      <c r="HZO80" s="23"/>
      <c r="HZP80" s="23"/>
      <c r="HZQ80" s="23"/>
      <c r="HZR80" s="23"/>
      <c r="HZS80" s="23"/>
      <c r="HZT80" s="23"/>
      <c r="HZU80" s="23"/>
      <c r="HZV80" s="23"/>
      <c r="HZW80" s="23"/>
      <c r="HZX80" s="23"/>
      <c r="HZY80" s="23"/>
      <c r="HZZ80" s="23"/>
      <c r="IAA80" s="23"/>
      <c r="IAB80" s="23"/>
      <c r="IAC80" s="23"/>
      <c r="IAD80" s="23"/>
      <c r="IAE80" s="23"/>
      <c r="IAF80" s="23"/>
      <c r="IAG80" s="23"/>
      <c r="IAH80" s="23"/>
      <c r="IAI80" s="23"/>
      <c r="IAJ80" s="23"/>
      <c r="IAK80" s="23"/>
      <c r="IAL80" s="23"/>
      <c r="IAM80" s="23"/>
      <c r="IAN80" s="23"/>
      <c r="IAO80" s="23"/>
      <c r="IAP80" s="23"/>
      <c r="IAQ80" s="23"/>
      <c r="IAR80" s="23"/>
      <c r="IAS80" s="23"/>
      <c r="IAT80" s="23"/>
      <c r="IAU80" s="23"/>
      <c r="IAV80" s="23"/>
      <c r="IAW80" s="23"/>
      <c r="IAX80" s="23"/>
      <c r="IAY80" s="23"/>
      <c r="IAZ80" s="23"/>
      <c r="IBA80" s="23"/>
      <c r="IBB80" s="23"/>
      <c r="IBC80" s="23"/>
      <c r="IBD80" s="23"/>
      <c r="IBE80" s="23"/>
      <c r="IBF80" s="23"/>
      <c r="IBG80" s="23"/>
      <c r="IBH80" s="23"/>
      <c r="IBI80" s="23"/>
      <c r="IBJ80" s="23"/>
      <c r="IBK80" s="23"/>
      <c r="IBL80" s="23"/>
      <c r="IBM80" s="23"/>
      <c r="IBN80" s="23"/>
      <c r="IBO80" s="23"/>
      <c r="IBP80" s="23"/>
      <c r="IBQ80" s="23"/>
      <c r="IBR80" s="23"/>
      <c r="IBS80" s="23"/>
      <c r="IBT80" s="23"/>
      <c r="IBU80" s="23"/>
      <c r="IBV80" s="23"/>
      <c r="IBW80" s="23"/>
      <c r="IBX80" s="23"/>
      <c r="IBY80" s="23"/>
      <c r="IBZ80" s="23"/>
      <c r="ICA80" s="23"/>
      <c r="ICB80" s="23"/>
      <c r="ICC80" s="23"/>
      <c r="ICD80" s="23"/>
      <c r="ICE80" s="23"/>
      <c r="ICF80" s="23"/>
      <c r="ICG80" s="23"/>
      <c r="ICH80" s="23"/>
      <c r="ICI80" s="23"/>
      <c r="ICJ80" s="23"/>
      <c r="ICK80" s="23"/>
      <c r="ICL80" s="23"/>
      <c r="ICM80" s="23"/>
      <c r="ICN80" s="23"/>
      <c r="ICO80" s="23"/>
      <c r="ICP80" s="23"/>
      <c r="ICQ80" s="23"/>
      <c r="ICR80" s="23"/>
      <c r="ICS80" s="23"/>
      <c r="ICT80" s="23"/>
      <c r="ICU80" s="23"/>
      <c r="ICV80" s="23"/>
      <c r="ICW80" s="23"/>
      <c r="ICX80" s="23"/>
      <c r="ICY80" s="23"/>
      <c r="ICZ80" s="23"/>
      <c r="IDA80" s="23"/>
      <c r="IDB80" s="23"/>
      <c r="IDC80" s="23"/>
      <c r="IDD80" s="23"/>
      <c r="IDE80" s="23"/>
      <c r="IDF80" s="23"/>
      <c r="IDG80" s="23"/>
      <c r="IDH80" s="23"/>
      <c r="IDI80" s="23"/>
      <c r="IDJ80" s="23"/>
      <c r="IDK80" s="23"/>
      <c r="IDL80" s="23"/>
      <c r="IDM80" s="23"/>
      <c r="IDN80" s="23"/>
      <c r="IDO80" s="23"/>
      <c r="IDP80" s="23"/>
      <c r="IDQ80" s="23"/>
      <c r="IDR80" s="23"/>
      <c r="IDS80" s="23"/>
      <c r="IDT80" s="23"/>
      <c r="IDU80" s="23"/>
      <c r="IDV80" s="23"/>
      <c r="IDW80" s="23"/>
      <c r="IDX80" s="23"/>
      <c r="IDY80" s="23"/>
      <c r="IDZ80" s="23"/>
      <c r="IEA80" s="23"/>
      <c r="IEB80" s="23"/>
      <c r="IEC80" s="23"/>
      <c r="IED80" s="23"/>
      <c r="IEE80" s="23"/>
      <c r="IEF80" s="23"/>
      <c r="IEG80" s="23"/>
      <c r="IEH80" s="23"/>
      <c r="IEI80" s="23"/>
      <c r="IEJ80" s="23"/>
      <c r="IEK80" s="23"/>
      <c r="IEL80" s="23"/>
      <c r="IEM80" s="23"/>
      <c r="IEN80" s="23"/>
      <c r="IEO80" s="23"/>
      <c r="IEP80" s="23"/>
      <c r="IEQ80" s="23"/>
      <c r="IER80" s="23"/>
      <c r="IES80" s="23"/>
      <c r="IET80" s="23"/>
      <c r="IEU80" s="23"/>
      <c r="IEV80" s="23"/>
      <c r="IEW80" s="23"/>
      <c r="IEX80" s="23"/>
      <c r="IEY80" s="23"/>
      <c r="IEZ80" s="23"/>
      <c r="IFA80" s="23"/>
      <c r="IFB80" s="23"/>
      <c r="IFC80" s="23"/>
      <c r="IFD80" s="23"/>
      <c r="IFE80" s="23"/>
      <c r="IFF80" s="23"/>
      <c r="IFG80" s="23"/>
      <c r="IFH80" s="23"/>
      <c r="IFI80" s="23"/>
      <c r="IFJ80" s="23"/>
      <c r="IFK80" s="23"/>
      <c r="IFL80" s="23"/>
      <c r="IFM80" s="23"/>
      <c r="IFN80" s="23"/>
      <c r="IFO80" s="23"/>
      <c r="IFP80" s="23"/>
      <c r="IFQ80" s="23"/>
      <c r="IFR80" s="23"/>
      <c r="IFS80" s="23"/>
      <c r="IFT80" s="23"/>
      <c r="IFU80" s="23"/>
      <c r="IFV80" s="23"/>
      <c r="IFW80" s="23"/>
      <c r="IFX80" s="23"/>
      <c r="IFY80" s="23"/>
      <c r="IFZ80" s="23"/>
      <c r="IGA80" s="23"/>
      <c r="IGB80" s="23"/>
      <c r="IGC80" s="23"/>
      <c r="IGD80" s="23"/>
      <c r="IGE80" s="23"/>
      <c r="IGF80" s="23"/>
      <c r="IGG80" s="23"/>
      <c r="IGH80" s="23"/>
      <c r="IGI80" s="23"/>
      <c r="IGJ80" s="23"/>
      <c r="IGK80" s="23"/>
      <c r="IGL80" s="23"/>
      <c r="IGM80" s="23"/>
      <c r="IGN80" s="23"/>
      <c r="IGO80" s="23"/>
      <c r="IGP80" s="23"/>
      <c r="IGQ80" s="23"/>
      <c r="IGR80" s="23"/>
      <c r="IGS80" s="23"/>
      <c r="IGT80" s="23"/>
      <c r="IGU80" s="23"/>
      <c r="IGV80" s="23"/>
      <c r="IGW80" s="23"/>
      <c r="IGX80" s="23"/>
      <c r="IGY80" s="23"/>
      <c r="IGZ80" s="23"/>
      <c r="IHA80" s="23"/>
      <c r="IHB80" s="23"/>
      <c r="IHC80" s="23"/>
      <c r="IHD80" s="23"/>
      <c r="IHE80" s="23"/>
      <c r="IHF80" s="23"/>
      <c r="IHG80" s="23"/>
      <c r="IHH80" s="23"/>
      <c r="IHI80" s="23"/>
      <c r="IHJ80" s="23"/>
      <c r="IHK80" s="23"/>
      <c r="IHL80" s="23"/>
      <c r="IHM80" s="23"/>
      <c r="IHN80" s="23"/>
      <c r="IHO80" s="23"/>
      <c r="IHP80" s="23"/>
      <c r="IHQ80" s="23"/>
      <c r="IHR80" s="23"/>
      <c r="IHS80" s="23"/>
      <c r="IHT80" s="23"/>
      <c r="IHU80" s="23"/>
      <c r="IHV80" s="23"/>
      <c r="IHW80" s="23"/>
      <c r="IHX80" s="23"/>
      <c r="IHY80" s="23"/>
      <c r="IHZ80" s="23"/>
      <c r="IIA80" s="23"/>
      <c r="IIB80" s="23"/>
      <c r="IIC80" s="23"/>
      <c r="IID80" s="23"/>
      <c r="IIE80" s="23"/>
      <c r="IIF80" s="23"/>
      <c r="IIG80" s="23"/>
      <c r="IIH80" s="23"/>
      <c r="III80" s="23"/>
      <c r="IIJ80" s="23"/>
      <c r="IIK80" s="23"/>
      <c r="IIL80" s="23"/>
      <c r="IIM80" s="23"/>
      <c r="IIN80" s="23"/>
      <c r="IIO80" s="23"/>
      <c r="IIP80" s="23"/>
      <c r="IIQ80" s="23"/>
      <c r="IIR80" s="23"/>
      <c r="IIS80" s="23"/>
      <c r="IIT80" s="23"/>
      <c r="IIU80" s="23"/>
      <c r="IIV80" s="23"/>
      <c r="IIW80" s="23"/>
      <c r="IIX80" s="23"/>
      <c r="IIY80" s="23"/>
      <c r="IIZ80" s="23"/>
      <c r="IJA80" s="23"/>
      <c r="IJB80" s="23"/>
      <c r="IJC80" s="23"/>
      <c r="IJD80" s="23"/>
      <c r="IJE80" s="23"/>
      <c r="IJF80" s="23"/>
      <c r="IJG80" s="23"/>
      <c r="IJH80" s="23"/>
      <c r="IJI80" s="23"/>
      <c r="IJJ80" s="23"/>
      <c r="IJK80" s="23"/>
      <c r="IJL80" s="23"/>
      <c r="IJM80" s="23"/>
      <c r="IJN80" s="23"/>
      <c r="IJO80" s="23"/>
      <c r="IJP80" s="23"/>
      <c r="IJQ80" s="23"/>
      <c r="IJR80" s="23"/>
      <c r="IJS80" s="23"/>
      <c r="IJT80" s="23"/>
      <c r="IJU80" s="23"/>
      <c r="IJV80" s="23"/>
      <c r="IJW80" s="23"/>
      <c r="IJX80" s="23"/>
      <c r="IJY80" s="23"/>
      <c r="IJZ80" s="23"/>
      <c r="IKA80" s="23"/>
      <c r="IKB80" s="23"/>
      <c r="IKC80" s="23"/>
      <c r="IKD80" s="23"/>
      <c r="IKE80" s="23"/>
      <c r="IKF80" s="23"/>
      <c r="IKG80" s="23"/>
      <c r="IKH80" s="23"/>
      <c r="IKI80" s="23"/>
      <c r="IKJ80" s="23"/>
      <c r="IKK80" s="23"/>
      <c r="IKL80" s="23"/>
      <c r="IKM80" s="23"/>
      <c r="IKN80" s="23"/>
      <c r="IKO80" s="23"/>
      <c r="IKP80" s="23"/>
      <c r="IKQ80" s="23"/>
      <c r="IKR80" s="23"/>
      <c r="IKS80" s="23"/>
      <c r="IKT80" s="23"/>
      <c r="IKU80" s="23"/>
      <c r="IKV80" s="23"/>
      <c r="IKW80" s="23"/>
      <c r="IKX80" s="23"/>
      <c r="IKY80" s="23"/>
      <c r="IKZ80" s="23"/>
      <c r="ILA80" s="23"/>
      <c r="ILB80" s="23"/>
      <c r="ILC80" s="23"/>
      <c r="ILD80" s="23"/>
      <c r="ILE80" s="23"/>
      <c r="ILF80" s="23"/>
      <c r="ILG80" s="23"/>
      <c r="ILH80" s="23"/>
      <c r="ILI80" s="23"/>
      <c r="ILJ80" s="23"/>
      <c r="ILK80" s="23"/>
      <c r="ILL80" s="23"/>
      <c r="ILM80" s="23"/>
      <c r="ILN80" s="23"/>
      <c r="ILO80" s="23"/>
      <c r="ILP80" s="23"/>
      <c r="ILQ80" s="23"/>
      <c r="ILR80" s="23"/>
      <c r="ILS80" s="23"/>
      <c r="ILT80" s="23"/>
      <c r="ILU80" s="23"/>
      <c r="ILV80" s="23"/>
      <c r="ILW80" s="23"/>
      <c r="ILX80" s="23"/>
      <c r="ILY80" s="23"/>
      <c r="ILZ80" s="23"/>
      <c r="IMA80" s="23"/>
      <c r="IMB80" s="23"/>
      <c r="IMC80" s="23"/>
      <c r="IMD80" s="23"/>
      <c r="IME80" s="23"/>
      <c r="IMF80" s="23"/>
      <c r="IMG80" s="23"/>
      <c r="IMH80" s="23"/>
      <c r="IMI80" s="23"/>
      <c r="IMJ80" s="23"/>
      <c r="IMK80" s="23"/>
      <c r="IML80" s="23"/>
      <c r="IMM80" s="23"/>
      <c r="IMN80" s="23"/>
      <c r="IMO80" s="23"/>
      <c r="IMP80" s="23"/>
      <c r="IMQ80" s="23"/>
      <c r="IMR80" s="23"/>
      <c r="IMS80" s="23"/>
      <c r="IMT80" s="23"/>
      <c r="IMU80" s="23"/>
      <c r="IMV80" s="23"/>
      <c r="IMW80" s="23"/>
      <c r="IMX80" s="23"/>
      <c r="IMY80" s="23"/>
      <c r="IMZ80" s="23"/>
      <c r="INA80" s="23"/>
      <c r="INB80" s="23"/>
      <c r="INC80" s="23"/>
      <c r="IND80" s="23"/>
      <c r="INE80" s="23"/>
      <c r="INF80" s="23"/>
      <c r="ING80" s="23"/>
      <c r="INH80" s="23"/>
      <c r="INI80" s="23"/>
      <c r="INJ80" s="23"/>
      <c r="INK80" s="23"/>
      <c r="INL80" s="23"/>
      <c r="INM80" s="23"/>
      <c r="INN80" s="23"/>
      <c r="INO80" s="23"/>
      <c r="INP80" s="23"/>
      <c r="INQ80" s="23"/>
      <c r="INR80" s="23"/>
      <c r="INS80" s="23"/>
      <c r="INT80" s="23"/>
      <c r="INU80" s="23"/>
      <c r="INV80" s="23"/>
      <c r="INW80" s="23"/>
      <c r="INX80" s="23"/>
      <c r="INY80" s="23"/>
      <c r="INZ80" s="23"/>
      <c r="IOA80" s="23"/>
      <c r="IOB80" s="23"/>
      <c r="IOC80" s="23"/>
      <c r="IOD80" s="23"/>
      <c r="IOE80" s="23"/>
      <c r="IOF80" s="23"/>
      <c r="IOG80" s="23"/>
      <c r="IOH80" s="23"/>
      <c r="IOI80" s="23"/>
      <c r="IOJ80" s="23"/>
      <c r="IOK80" s="23"/>
      <c r="IOL80" s="23"/>
      <c r="IOM80" s="23"/>
      <c r="ION80" s="23"/>
      <c r="IOO80" s="23"/>
      <c r="IOP80" s="23"/>
      <c r="IOQ80" s="23"/>
      <c r="IOR80" s="23"/>
      <c r="IOS80" s="23"/>
      <c r="IOT80" s="23"/>
      <c r="IOU80" s="23"/>
      <c r="IOV80" s="23"/>
      <c r="IOW80" s="23"/>
      <c r="IOX80" s="23"/>
      <c r="IOY80" s="23"/>
      <c r="IOZ80" s="23"/>
      <c r="IPA80" s="23"/>
      <c r="IPB80" s="23"/>
      <c r="IPC80" s="23"/>
      <c r="IPD80" s="23"/>
      <c r="IPE80" s="23"/>
      <c r="IPF80" s="23"/>
      <c r="IPG80" s="23"/>
      <c r="IPH80" s="23"/>
      <c r="IPI80" s="23"/>
      <c r="IPJ80" s="23"/>
      <c r="IPK80" s="23"/>
      <c r="IPL80" s="23"/>
      <c r="IPM80" s="23"/>
      <c r="IPN80" s="23"/>
      <c r="IPO80" s="23"/>
      <c r="IPP80" s="23"/>
      <c r="IPQ80" s="23"/>
      <c r="IPR80" s="23"/>
      <c r="IPS80" s="23"/>
      <c r="IPT80" s="23"/>
      <c r="IPU80" s="23"/>
      <c r="IPV80" s="23"/>
      <c r="IPW80" s="23"/>
      <c r="IPX80" s="23"/>
      <c r="IPY80" s="23"/>
      <c r="IPZ80" s="23"/>
      <c r="IQA80" s="23"/>
      <c r="IQB80" s="23"/>
      <c r="IQC80" s="23"/>
      <c r="IQD80" s="23"/>
      <c r="IQE80" s="23"/>
      <c r="IQF80" s="23"/>
      <c r="IQG80" s="23"/>
      <c r="IQH80" s="23"/>
      <c r="IQI80" s="23"/>
      <c r="IQJ80" s="23"/>
      <c r="IQK80" s="23"/>
      <c r="IQL80" s="23"/>
      <c r="IQM80" s="23"/>
      <c r="IQN80" s="23"/>
      <c r="IQO80" s="23"/>
      <c r="IQP80" s="23"/>
      <c r="IQQ80" s="23"/>
      <c r="IQR80" s="23"/>
      <c r="IQS80" s="23"/>
      <c r="IQT80" s="23"/>
      <c r="IQU80" s="23"/>
      <c r="IQV80" s="23"/>
      <c r="IQW80" s="23"/>
      <c r="IQX80" s="23"/>
      <c r="IQY80" s="23"/>
      <c r="IQZ80" s="23"/>
      <c r="IRA80" s="23"/>
      <c r="IRB80" s="23"/>
      <c r="IRC80" s="23"/>
      <c r="IRD80" s="23"/>
      <c r="IRE80" s="23"/>
      <c r="IRF80" s="23"/>
      <c r="IRG80" s="23"/>
      <c r="IRH80" s="23"/>
      <c r="IRI80" s="23"/>
      <c r="IRJ80" s="23"/>
      <c r="IRK80" s="23"/>
      <c r="IRL80" s="23"/>
      <c r="IRM80" s="23"/>
      <c r="IRN80" s="23"/>
      <c r="IRO80" s="23"/>
      <c r="IRP80" s="23"/>
      <c r="IRQ80" s="23"/>
      <c r="IRR80" s="23"/>
      <c r="IRS80" s="23"/>
      <c r="IRT80" s="23"/>
      <c r="IRU80" s="23"/>
      <c r="IRV80" s="23"/>
      <c r="IRW80" s="23"/>
      <c r="IRX80" s="23"/>
      <c r="IRY80" s="23"/>
      <c r="IRZ80" s="23"/>
      <c r="ISA80" s="23"/>
      <c r="ISB80" s="23"/>
      <c r="ISC80" s="23"/>
      <c r="ISD80" s="23"/>
      <c r="ISE80" s="23"/>
      <c r="ISF80" s="23"/>
      <c r="ISG80" s="23"/>
      <c r="ISH80" s="23"/>
      <c r="ISI80" s="23"/>
      <c r="ISJ80" s="23"/>
      <c r="ISK80" s="23"/>
      <c r="ISL80" s="23"/>
      <c r="ISM80" s="23"/>
      <c r="ISN80" s="23"/>
      <c r="ISO80" s="23"/>
      <c r="ISP80" s="23"/>
      <c r="ISQ80" s="23"/>
      <c r="ISR80" s="23"/>
      <c r="ISS80" s="23"/>
      <c r="IST80" s="23"/>
      <c r="ISU80" s="23"/>
      <c r="ISV80" s="23"/>
      <c r="ISW80" s="23"/>
      <c r="ISX80" s="23"/>
      <c r="ISY80" s="23"/>
      <c r="ISZ80" s="23"/>
      <c r="ITA80" s="23"/>
      <c r="ITB80" s="23"/>
      <c r="ITC80" s="23"/>
      <c r="ITD80" s="23"/>
      <c r="ITE80" s="23"/>
      <c r="ITF80" s="23"/>
      <c r="ITG80" s="23"/>
      <c r="ITH80" s="23"/>
      <c r="ITI80" s="23"/>
      <c r="ITJ80" s="23"/>
      <c r="ITK80" s="23"/>
      <c r="ITL80" s="23"/>
      <c r="ITM80" s="23"/>
      <c r="ITN80" s="23"/>
      <c r="ITO80" s="23"/>
      <c r="ITP80" s="23"/>
      <c r="ITQ80" s="23"/>
      <c r="ITR80" s="23"/>
      <c r="ITS80" s="23"/>
      <c r="ITT80" s="23"/>
      <c r="ITU80" s="23"/>
      <c r="ITV80" s="23"/>
      <c r="ITW80" s="23"/>
      <c r="ITX80" s="23"/>
      <c r="ITY80" s="23"/>
      <c r="ITZ80" s="23"/>
      <c r="IUA80" s="23"/>
      <c r="IUB80" s="23"/>
      <c r="IUC80" s="23"/>
      <c r="IUD80" s="23"/>
      <c r="IUE80" s="23"/>
      <c r="IUF80" s="23"/>
      <c r="IUG80" s="23"/>
      <c r="IUH80" s="23"/>
      <c r="IUI80" s="23"/>
      <c r="IUJ80" s="23"/>
      <c r="IUK80" s="23"/>
      <c r="IUL80" s="23"/>
      <c r="IUM80" s="23"/>
      <c r="IUN80" s="23"/>
      <c r="IUO80" s="23"/>
      <c r="IUP80" s="23"/>
      <c r="IUQ80" s="23"/>
      <c r="IUR80" s="23"/>
      <c r="IUS80" s="23"/>
      <c r="IUT80" s="23"/>
      <c r="IUU80" s="23"/>
      <c r="IUV80" s="23"/>
      <c r="IUW80" s="23"/>
      <c r="IUX80" s="23"/>
      <c r="IUY80" s="23"/>
      <c r="IUZ80" s="23"/>
      <c r="IVA80" s="23"/>
      <c r="IVB80" s="23"/>
      <c r="IVC80" s="23"/>
      <c r="IVD80" s="23"/>
      <c r="IVE80" s="23"/>
      <c r="IVF80" s="23"/>
      <c r="IVG80" s="23"/>
      <c r="IVH80" s="23"/>
      <c r="IVI80" s="23"/>
      <c r="IVJ80" s="23"/>
      <c r="IVK80" s="23"/>
      <c r="IVL80" s="23"/>
      <c r="IVM80" s="23"/>
      <c r="IVN80" s="23"/>
      <c r="IVO80" s="23"/>
      <c r="IVP80" s="23"/>
      <c r="IVQ80" s="23"/>
      <c r="IVR80" s="23"/>
      <c r="IVS80" s="23"/>
      <c r="IVT80" s="23"/>
      <c r="IVU80" s="23"/>
      <c r="IVV80" s="23"/>
      <c r="IVW80" s="23"/>
      <c r="IVX80" s="23"/>
      <c r="IVY80" s="23"/>
      <c r="IVZ80" s="23"/>
      <c r="IWA80" s="23"/>
      <c r="IWB80" s="23"/>
      <c r="IWC80" s="23"/>
      <c r="IWD80" s="23"/>
      <c r="IWE80" s="23"/>
      <c r="IWF80" s="23"/>
      <c r="IWG80" s="23"/>
      <c r="IWH80" s="23"/>
      <c r="IWI80" s="23"/>
      <c r="IWJ80" s="23"/>
      <c r="IWK80" s="23"/>
      <c r="IWL80" s="23"/>
      <c r="IWM80" s="23"/>
      <c r="IWN80" s="23"/>
      <c r="IWO80" s="23"/>
      <c r="IWP80" s="23"/>
      <c r="IWQ80" s="23"/>
      <c r="IWR80" s="23"/>
      <c r="IWS80" s="23"/>
      <c r="IWT80" s="23"/>
      <c r="IWU80" s="23"/>
      <c r="IWV80" s="23"/>
      <c r="IWW80" s="23"/>
      <c r="IWX80" s="23"/>
      <c r="IWY80" s="23"/>
      <c r="IWZ80" s="23"/>
      <c r="IXA80" s="23"/>
      <c r="IXB80" s="23"/>
      <c r="IXC80" s="23"/>
      <c r="IXD80" s="23"/>
      <c r="IXE80" s="23"/>
      <c r="IXF80" s="23"/>
      <c r="IXG80" s="23"/>
      <c r="IXH80" s="23"/>
      <c r="IXI80" s="23"/>
      <c r="IXJ80" s="23"/>
      <c r="IXK80" s="23"/>
      <c r="IXL80" s="23"/>
      <c r="IXM80" s="23"/>
      <c r="IXN80" s="23"/>
      <c r="IXO80" s="23"/>
      <c r="IXP80" s="23"/>
      <c r="IXQ80" s="23"/>
      <c r="IXR80" s="23"/>
      <c r="IXS80" s="23"/>
      <c r="IXT80" s="23"/>
      <c r="IXU80" s="23"/>
      <c r="IXV80" s="23"/>
      <c r="IXW80" s="23"/>
      <c r="IXX80" s="23"/>
      <c r="IXY80" s="23"/>
      <c r="IXZ80" s="23"/>
      <c r="IYA80" s="23"/>
      <c r="IYB80" s="23"/>
      <c r="IYC80" s="23"/>
      <c r="IYD80" s="23"/>
      <c r="IYE80" s="23"/>
      <c r="IYF80" s="23"/>
      <c r="IYG80" s="23"/>
      <c r="IYH80" s="23"/>
      <c r="IYI80" s="23"/>
      <c r="IYJ80" s="23"/>
      <c r="IYK80" s="23"/>
      <c r="IYL80" s="23"/>
      <c r="IYM80" s="23"/>
      <c r="IYN80" s="23"/>
      <c r="IYO80" s="23"/>
      <c r="IYP80" s="23"/>
      <c r="IYQ80" s="23"/>
      <c r="IYR80" s="23"/>
      <c r="IYS80" s="23"/>
      <c r="IYT80" s="23"/>
      <c r="IYU80" s="23"/>
      <c r="IYV80" s="23"/>
      <c r="IYW80" s="23"/>
      <c r="IYX80" s="23"/>
      <c r="IYY80" s="23"/>
      <c r="IYZ80" s="23"/>
      <c r="IZA80" s="23"/>
      <c r="IZB80" s="23"/>
      <c r="IZC80" s="23"/>
      <c r="IZD80" s="23"/>
      <c r="IZE80" s="23"/>
      <c r="IZF80" s="23"/>
      <c r="IZG80" s="23"/>
      <c r="IZH80" s="23"/>
      <c r="IZI80" s="23"/>
      <c r="IZJ80" s="23"/>
      <c r="IZK80" s="23"/>
      <c r="IZL80" s="23"/>
      <c r="IZM80" s="23"/>
      <c r="IZN80" s="23"/>
      <c r="IZO80" s="23"/>
      <c r="IZP80" s="23"/>
      <c r="IZQ80" s="23"/>
      <c r="IZR80" s="23"/>
      <c r="IZS80" s="23"/>
      <c r="IZT80" s="23"/>
      <c r="IZU80" s="23"/>
      <c r="IZV80" s="23"/>
      <c r="IZW80" s="23"/>
      <c r="IZX80" s="23"/>
      <c r="IZY80" s="23"/>
      <c r="IZZ80" s="23"/>
      <c r="JAA80" s="23"/>
      <c r="JAB80" s="23"/>
      <c r="JAC80" s="23"/>
      <c r="JAD80" s="23"/>
      <c r="JAE80" s="23"/>
      <c r="JAF80" s="23"/>
      <c r="JAG80" s="23"/>
      <c r="JAH80" s="23"/>
      <c r="JAI80" s="23"/>
      <c r="JAJ80" s="23"/>
      <c r="JAK80" s="23"/>
      <c r="JAL80" s="23"/>
      <c r="JAM80" s="23"/>
      <c r="JAN80" s="23"/>
      <c r="JAO80" s="23"/>
      <c r="JAP80" s="23"/>
      <c r="JAQ80" s="23"/>
      <c r="JAR80" s="23"/>
      <c r="JAS80" s="23"/>
      <c r="JAT80" s="23"/>
      <c r="JAU80" s="23"/>
      <c r="JAV80" s="23"/>
      <c r="JAW80" s="23"/>
      <c r="JAX80" s="23"/>
      <c r="JAY80" s="23"/>
      <c r="JAZ80" s="23"/>
      <c r="JBA80" s="23"/>
      <c r="JBB80" s="23"/>
      <c r="JBC80" s="23"/>
      <c r="JBD80" s="23"/>
      <c r="JBE80" s="23"/>
      <c r="JBF80" s="23"/>
      <c r="JBG80" s="23"/>
      <c r="JBH80" s="23"/>
      <c r="JBI80" s="23"/>
      <c r="JBJ80" s="23"/>
      <c r="JBK80" s="23"/>
      <c r="JBL80" s="23"/>
      <c r="JBM80" s="23"/>
      <c r="JBN80" s="23"/>
      <c r="JBO80" s="23"/>
      <c r="JBP80" s="23"/>
      <c r="JBQ80" s="23"/>
      <c r="JBR80" s="23"/>
      <c r="JBS80" s="23"/>
      <c r="JBT80" s="23"/>
      <c r="JBU80" s="23"/>
      <c r="JBV80" s="23"/>
      <c r="JBW80" s="23"/>
      <c r="JBX80" s="23"/>
      <c r="JBY80" s="23"/>
      <c r="JBZ80" s="23"/>
      <c r="JCA80" s="23"/>
      <c r="JCB80" s="23"/>
      <c r="JCC80" s="23"/>
      <c r="JCD80" s="23"/>
      <c r="JCE80" s="23"/>
      <c r="JCF80" s="23"/>
      <c r="JCG80" s="23"/>
      <c r="JCH80" s="23"/>
      <c r="JCI80" s="23"/>
      <c r="JCJ80" s="23"/>
      <c r="JCK80" s="23"/>
      <c r="JCL80" s="23"/>
      <c r="JCM80" s="23"/>
      <c r="JCN80" s="23"/>
      <c r="JCO80" s="23"/>
      <c r="JCP80" s="23"/>
      <c r="JCQ80" s="23"/>
      <c r="JCR80" s="23"/>
      <c r="JCS80" s="23"/>
      <c r="JCT80" s="23"/>
      <c r="JCU80" s="23"/>
      <c r="JCV80" s="23"/>
      <c r="JCW80" s="23"/>
      <c r="JCX80" s="23"/>
      <c r="JCY80" s="23"/>
      <c r="JCZ80" s="23"/>
      <c r="JDA80" s="23"/>
      <c r="JDB80" s="23"/>
      <c r="JDC80" s="23"/>
      <c r="JDD80" s="23"/>
      <c r="JDE80" s="23"/>
      <c r="JDF80" s="23"/>
      <c r="JDG80" s="23"/>
      <c r="JDH80" s="23"/>
      <c r="JDI80" s="23"/>
      <c r="JDJ80" s="23"/>
      <c r="JDK80" s="23"/>
      <c r="JDL80" s="23"/>
      <c r="JDM80" s="23"/>
      <c r="JDN80" s="23"/>
      <c r="JDO80" s="23"/>
      <c r="JDP80" s="23"/>
      <c r="JDQ80" s="23"/>
      <c r="JDR80" s="23"/>
      <c r="JDS80" s="23"/>
      <c r="JDT80" s="23"/>
      <c r="JDU80" s="23"/>
      <c r="JDV80" s="23"/>
      <c r="JDW80" s="23"/>
      <c r="JDX80" s="23"/>
      <c r="JDY80" s="23"/>
      <c r="JDZ80" s="23"/>
      <c r="JEA80" s="23"/>
      <c r="JEB80" s="23"/>
      <c r="JEC80" s="23"/>
      <c r="JED80" s="23"/>
      <c r="JEE80" s="23"/>
      <c r="JEF80" s="23"/>
      <c r="JEG80" s="23"/>
      <c r="JEH80" s="23"/>
      <c r="JEI80" s="23"/>
      <c r="JEJ80" s="23"/>
      <c r="JEK80" s="23"/>
      <c r="JEL80" s="23"/>
      <c r="JEM80" s="23"/>
      <c r="JEN80" s="23"/>
      <c r="JEO80" s="23"/>
      <c r="JEP80" s="23"/>
      <c r="JEQ80" s="23"/>
      <c r="JER80" s="23"/>
      <c r="JES80" s="23"/>
      <c r="JET80" s="23"/>
      <c r="JEU80" s="23"/>
      <c r="JEV80" s="23"/>
      <c r="JEW80" s="23"/>
      <c r="JEX80" s="23"/>
      <c r="JEY80" s="23"/>
      <c r="JEZ80" s="23"/>
      <c r="JFA80" s="23"/>
      <c r="JFB80" s="23"/>
      <c r="JFC80" s="23"/>
      <c r="JFD80" s="23"/>
      <c r="JFE80" s="23"/>
      <c r="JFF80" s="23"/>
      <c r="JFG80" s="23"/>
      <c r="JFH80" s="23"/>
      <c r="JFI80" s="23"/>
      <c r="JFJ80" s="23"/>
      <c r="JFK80" s="23"/>
      <c r="JFL80" s="23"/>
      <c r="JFM80" s="23"/>
      <c r="JFN80" s="23"/>
      <c r="JFO80" s="23"/>
      <c r="JFP80" s="23"/>
      <c r="JFQ80" s="23"/>
      <c r="JFR80" s="23"/>
      <c r="JFS80" s="23"/>
      <c r="JFT80" s="23"/>
      <c r="JFU80" s="23"/>
      <c r="JFV80" s="23"/>
      <c r="JFW80" s="23"/>
      <c r="JFX80" s="23"/>
      <c r="JFY80" s="23"/>
      <c r="JFZ80" s="23"/>
      <c r="JGA80" s="23"/>
      <c r="JGB80" s="23"/>
      <c r="JGC80" s="23"/>
      <c r="JGD80" s="23"/>
      <c r="JGE80" s="23"/>
      <c r="JGF80" s="23"/>
      <c r="JGG80" s="23"/>
      <c r="JGH80" s="23"/>
      <c r="JGI80" s="23"/>
      <c r="JGJ80" s="23"/>
      <c r="JGK80" s="23"/>
      <c r="JGL80" s="23"/>
      <c r="JGM80" s="23"/>
      <c r="JGN80" s="23"/>
      <c r="JGO80" s="23"/>
      <c r="JGP80" s="23"/>
      <c r="JGQ80" s="23"/>
      <c r="JGR80" s="23"/>
      <c r="JGS80" s="23"/>
      <c r="JGT80" s="23"/>
      <c r="JGU80" s="23"/>
      <c r="JGV80" s="23"/>
      <c r="JGW80" s="23"/>
      <c r="JGX80" s="23"/>
      <c r="JGY80" s="23"/>
      <c r="JGZ80" s="23"/>
      <c r="JHA80" s="23"/>
      <c r="JHB80" s="23"/>
      <c r="JHC80" s="23"/>
      <c r="JHD80" s="23"/>
      <c r="JHE80" s="23"/>
      <c r="JHF80" s="23"/>
      <c r="JHG80" s="23"/>
      <c r="JHH80" s="23"/>
      <c r="JHI80" s="23"/>
      <c r="JHJ80" s="23"/>
      <c r="JHK80" s="23"/>
      <c r="JHL80" s="23"/>
      <c r="JHM80" s="23"/>
      <c r="JHN80" s="23"/>
      <c r="JHO80" s="23"/>
      <c r="JHP80" s="23"/>
      <c r="JHQ80" s="23"/>
      <c r="JHR80" s="23"/>
      <c r="JHS80" s="23"/>
      <c r="JHT80" s="23"/>
      <c r="JHU80" s="23"/>
      <c r="JHV80" s="23"/>
      <c r="JHW80" s="23"/>
      <c r="JHX80" s="23"/>
      <c r="JHY80" s="23"/>
      <c r="JHZ80" s="23"/>
      <c r="JIA80" s="23"/>
      <c r="JIB80" s="23"/>
      <c r="JIC80" s="23"/>
      <c r="JID80" s="23"/>
      <c r="JIE80" s="23"/>
      <c r="JIF80" s="23"/>
      <c r="JIG80" s="23"/>
      <c r="JIH80" s="23"/>
      <c r="JII80" s="23"/>
      <c r="JIJ80" s="23"/>
      <c r="JIK80" s="23"/>
      <c r="JIL80" s="23"/>
      <c r="JIM80" s="23"/>
      <c r="JIN80" s="23"/>
      <c r="JIO80" s="23"/>
      <c r="JIP80" s="23"/>
      <c r="JIQ80" s="23"/>
      <c r="JIR80" s="23"/>
      <c r="JIS80" s="23"/>
      <c r="JIT80" s="23"/>
      <c r="JIU80" s="23"/>
      <c r="JIV80" s="23"/>
      <c r="JIW80" s="23"/>
      <c r="JIX80" s="23"/>
      <c r="JIY80" s="23"/>
      <c r="JIZ80" s="23"/>
      <c r="JJA80" s="23"/>
      <c r="JJB80" s="23"/>
      <c r="JJC80" s="23"/>
      <c r="JJD80" s="23"/>
      <c r="JJE80" s="23"/>
      <c r="JJF80" s="23"/>
      <c r="JJG80" s="23"/>
      <c r="JJH80" s="23"/>
      <c r="JJI80" s="23"/>
      <c r="JJJ80" s="23"/>
      <c r="JJK80" s="23"/>
      <c r="JJL80" s="23"/>
      <c r="JJM80" s="23"/>
      <c r="JJN80" s="23"/>
      <c r="JJO80" s="23"/>
      <c r="JJP80" s="23"/>
      <c r="JJQ80" s="23"/>
      <c r="JJR80" s="23"/>
      <c r="JJS80" s="23"/>
      <c r="JJT80" s="23"/>
      <c r="JJU80" s="23"/>
      <c r="JJV80" s="23"/>
      <c r="JJW80" s="23"/>
      <c r="JJX80" s="23"/>
      <c r="JJY80" s="23"/>
      <c r="JJZ80" s="23"/>
      <c r="JKA80" s="23"/>
      <c r="JKB80" s="23"/>
      <c r="JKC80" s="23"/>
      <c r="JKD80" s="23"/>
      <c r="JKE80" s="23"/>
      <c r="JKF80" s="23"/>
      <c r="JKG80" s="23"/>
      <c r="JKH80" s="23"/>
      <c r="JKI80" s="23"/>
      <c r="JKJ80" s="23"/>
      <c r="JKK80" s="23"/>
      <c r="JKL80" s="23"/>
      <c r="JKM80" s="23"/>
      <c r="JKN80" s="23"/>
      <c r="JKO80" s="23"/>
      <c r="JKP80" s="23"/>
      <c r="JKQ80" s="23"/>
      <c r="JKR80" s="23"/>
      <c r="JKS80" s="23"/>
      <c r="JKT80" s="23"/>
      <c r="JKU80" s="23"/>
      <c r="JKV80" s="23"/>
      <c r="JKW80" s="23"/>
      <c r="JKX80" s="23"/>
      <c r="JKY80" s="23"/>
      <c r="JKZ80" s="23"/>
      <c r="JLA80" s="23"/>
      <c r="JLB80" s="23"/>
      <c r="JLC80" s="23"/>
      <c r="JLD80" s="23"/>
      <c r="JLE80" s="23"/>
      <c r="JLF80" s="23"/>
      <c r="JLG80" s="23"/>
      <c r="JLH80" s="23"/>
      <c r="JLI80" s="23"/>
      <c r="JLJ80" s="23"/>
      <c r="JLK80" s="23"/>
      <c r="JLL80" s="23"/>
      <c r="JLM80" s="23"/>
      <c r="JLN80" s="23"/>
      <c r="JLO80" s="23"/>
      <c r="JLP80" s="23"/>
      <c r="JLQ80" s="23"/>
      <c r="JLR80" s="23"/>
      <c r="JLS80" s="23"/>
      <c r="JLT80" s="23"/>
      <c r="JLU80" s="23"/>
      <c r="JLV80" s="23"/>
      <c r="JLW80" s="23"/>
      <c r="JLX80" s="23"/>
      <c r="JLY80" s="23"/>
      <c r="JLZ80" s="23"/>
      <c r="JMA80" s="23"/>
      <c r="JMB80" s="23"/>
      <c r="JMC80" s="23"/>
      <c r="JMD80" s="23"/>
      <c r="JME80" s="23"/>
      <c r="JMF80" s="23"/>
      <c r="JMG80" s="23"/>
      <c r="JMH80" s="23"/>
      <c r="JMI80" s="23"/>
      <c r="JMJ80" s="23"/>
      <c r="JMK80" s="23"/>
      <c r="JML80" s="23"/>
      <c r="JMM80" s="23"/>
      <c r="JMN80" s="23"/>
      <c r="JMO80" s="23"/>
      <c r="JMP80" s="23"/>
      <c r="JMQ80" s="23"/>
      <c r="JMR80" s="23"/>
      <c r="JMS80" s="23"/>
      <c r="JMT80" s="23"/>
      <c r="JMU80" s="23"/>
      <c r="JMV80" s="23"/>
      <c r="JMW80" s="23"/>
      <c r="JMX80" s="23"/>
      <c r="JMY80" s="23"/>
      <c r="JMZ80" s="23"/>
      <c r="JNA80" s="23"/>
      <c r="JNB80" s="23"/>
      <c r="JNC80" s="23"/>
      <c r="JND80" s="23"/>
      <c r="JNE80" s="23"/>
      <c r="JNF80" s="23"/>
      <c r="JNG80" s="23"/>
      <c r="JNH80" s="23"/>
      <c r="JNI80" s="23"/>
      <c r="JNJ80" s="23"/>
      <c r="JNK80" s="23"/>
      <c r="JNL80" s="23"/>
      <c r="JNM80" s="23"/>
      <c r="JNN80" s="23"/>
      <c r="JNO80" s="23"/>
      <c r="JNP80" s="23"/>
      <c r="JNQ80" s="23"/>
      <c r="JNR80" s="23"/>
      <c r="JNS80" s="23"/>
      <c r="JNT80" s="23"/>
      <c r="JNU80" s="23"/>
      <c r="JNV80" s="23"/>
      <c r="JNW80" s="23"/>
      <c r="JNX80" s="23"/>
      <c r="JNY80" s="23"/>
      <c r="JNZ80" s="23"/>
      <c r="JOA80" s="23"/>
      <c r="JOB80" s="23"/>
      <c r="JOC80" s="23"/>
      <c r="JOD80" s="23"/>
      <c r="JOE80" s="23"/>
      <c r="JOF80" s="23"/>
      <c r="JOG80" s="23"/>
      <c r="JOH80" s="23"/>
      <c r="JOI80" s="23"/>
      <c r="JOJ80" s="23"/>
      <c r="JOK80" s="23"/>
      <c r="JOL80" s="23"/>
      <c r="JOM80" s="23"/>
      <c r="JON80" s="23"/>
      <c r="JOO80" s="23"/>
      <c r="JOP80" s="23"/>
      <c r="JOQ80" s="23"/>
      <c r="JOR80" s="23"/>
      <c r="JOS80" s="23"/>
      <c r="JOT80" s="23"/>
      <c r="JOU80" s="23"/>
      <c r="JOV80" s="23"/>
      <c r="JOW80" s="23"/>
      <c r="JOX80" s="23"/>
      <c r="JOY80" s="23"/>
      <c r="JOZ80" s="23"/>
      <c r="JPA80" s="23"/>
      <c r="JPB80" s="23"/>
      <c r="JPC80" s="23"/>
      <c r="JPD80" s="23"/>
      <c r="JPE80" s="23"/>
      <c r="JPF80" s="23"/>
      <c r="JPG80" s="23"/>
      <c r="JPH80" s="23"/>
      <c r="JPI80" s="23"/>
      <c r="JPJ80" s="23"/>
      <c r="JPK80" s="23"/>
      <c r="JPL80" s="23"/>
      <c r="JPM80" s="23"/>
      <c r="JPN80" s="23"/>
      <c r="JPO80" s="23"/>
      <c r="JPP80" s="23"/>
      <c r="JPQ80" s="23"/>
      <c r="JPR80" s="23"/>
      <c r="JPS80" s="23"/>
      <c r="JPT80" s="23"/>
      <c r="JPU80" s="23"/>
      <c r="JPV80" s="23"/>
      <c r="JPW80" s="23"/>
      <c r="JPX80" s="23"/>
      <c r="JPY80" s="23"/>
      <c r="JPZ80" s="23"/>
      <c r="JQA80" s="23"/>
      <c r="JQB80" s="23"/>
      <c r="JQC80" s="23"/>
      <c r="JQD80" s="23"/>
      <c r="JQE80" s="23"/>
      <c r="JQF80" s="23"/>
      <c r="JQG80" s="23"/>
      <c r="JQH80" s="23"/>
      <c r="JQI80" s="23"/>
      <c r="JQJ80" s="23"/>
      <c r="JQK80" s="23"/>
      <c r="JQL80" s="23"/>
      <c r="JQM80" s="23"/>
      <c r="JQN80" s="23"/>
      <c r="JQO80" s="23"/>
      <c r="JQP80" s="23"/>
      <c r="JQQ80" s="23"/>
      <c r="JQR80" s="23"/>
      <c r="JQS80" s="23"/>
      <c r="JQT80" s="23"/>
      <c r="JQU80" s="23"/>
      <c r="JQV80" s="23"/>
      <c r="JQW80" s="23"/>
      <c r="JQX80" s="23"/>
      <c r="JQY80" s="23"/>
      <c r="JQZ80" s="23"/>
      <c r="JRA80" s="23"/>
      <c r="JRB80" s="23"/>
      <c r="JRC80" s="23"/>
      <c r="JRD80" s="23"/>
      <c r="JRE80" s="23"/>
      <c r="JRF80" s="23"/>
      <c r="JRG80" s="23"/>
      <c r="JRH80" s="23"/>
      <c r="JRI80" s="23"/>
      <c r="JRJ80" s="23"/>
      <c r="JRK80" s="23"/>
      <c r="JRL80" s="23"/>
      <c r="JRM80" s="23"/>
      <c r="JRN80" s="23"/>
      <c r="JRO80" s="23"/>
      <c r="JRP80" s="23"/>
      <c r="JRQ80" s="23"/>
      <c r="JRR80" s="23"/>
      <c r="JRS80" s="23"/>
      <c r="JRT80" s="23"/>
      <c r="JRU80" s="23"/>
      <c r="JRV80" s="23"/>
      <c r="JRW80" s="23"/>
      <c r="JRX80" s="23"/>
      <c r="JRY80" s="23"/>
      <c r="JRZ80" s="23"/>
      <c r="JSA80" s="23"/>
      <c r="JSB80" s="23"/>
      <c r="JSC80" s="23"/>
      <c r="JSD80" s="23"/>
      <c r="JSE80" s="23"/>
      <c r="JSF80" s="23"/>
      <c r="JSG80" s="23"/>
      <c r="JSH80" s="23"/>
      <c r="JSI80" s="23"/>
      <c r="JSJ80" s="23"/>
      <c r="JSK80" s="23"/>
      <c r="JSL80" s="23"/>
      <c r="JSM80" s="23"/>
      <c r="JSN80" s="23"/>
      <c r="JSO80" s="23"/>
      <c r="JSP80" s="23"/>
      <c r="JSQ80" s="23"/>
      <c r="JSR80" s="23"/>
      <c r="JSS80" s="23"/>
      <c r="JST80" s="23"/>
      <c r="JSU80" s="23"/>
      <c r="JSV80" s="23"/>
      <c r="JSW80" s="23"/>
      <c r="JSX80" s="23"/>
      <c r="JSY80" s="23"/>
      <c r="JSZ80" s="23"/>
      <c r="JTA80" s="23"/>
      <c r="JTB80" s="23"/>
      <c r="JTC80" s="23"/>
      <c r="JTD80" s="23"/>
      <c r="JTE80" s="23"/>
      <c r="JTF80" s="23"/>
      <c r="JTG80" s="23"/>
      <c r="JTH80" s="23"/>
      <c r="JTI80" s="23"/>
      <c r="JTJ80" s="23"/>
      <c r="JTK80" s="23"/>
      <c r="JTL80" s="23"/>
      <c r="JTM80" s="23"/>
      <c r="JTN80" s="23"/>
      <c r="JTO80" s="23"/>
      <c r="JTP80" s="23"/>
      <c r="JTQ80" s="23"/>
      <c r="JTR80" s="23"/>
      <c r="JTS80" s="23"/>
      <c r="JTT80" s="23"/>
      <c r="JTU80" s="23"/>
      <c r="JTV80" s="23"/>
      <c r="JTW80" s="23"/>
      <c r="JTX80" s="23"/>
      <c r="JTY80" s="23"/>
      <c r="JTZ80" s="23"/>
      <c r="JUA80" s="23"/>
      <c r="JUB80" s="23"/>
      <c r="JUC80" s="23"/>
      <c r="JUD80" s="23"/>
      <c r="JUE80" s="23"/>
      <c r="JUF80" s="23"/>
      <c r="JUG80" s="23"/>
      <c r="JUH80" s="23"/>
      <c r="JUI80" s="23"/>
      <c r="JUJ80" s="23"/>
      <c r="JUK80" s="23"/>
      <c r="JUL80" s="23"/>
      <c r="JUM80" s="23"/>
      <c r="JUN80" s="23"/>
      <c r="JUO80" s="23"/>
      <c r="JUP80" s="23"/>
      <c r="JUQ80" s="23"/>
      <c r="JUR80" s="23"/>
      <c r="JUS80" s="23"/>
      <c r="JUT80" s="23"/>
      <c r="JUU80" s="23"/>
      <c r="JUV80" s="23"/>
      <c r="JUW80" s="23"/>
      <c r="JUX80" s="23"/>
      <c r="JUY80" s="23"/>
      <c r="JUZ80" s="23"/>
      <c r="JVA80" s="23"/>
      <c r="JVB80" s="23"/>
      <c r="JVC80" s="23"/>
      <c r="JVD80" s="23"/>
      <c r="JVE80" s="23"/>
      <c r="JVF80" s="23"/>
      <c r="JVG80" s="23"/>
      <c r="JVH80" s="23"/>
      <c r="JVI80" s="23"/>
      <c r="JVJ80" s="23"/>
      <c r="JVK80" s="23"/>
      <c r="JVL80" s="23"/>
      <c r="JVM80" s="23"/>
      <c r="JVN80" s="23"/>
      <c r="JVO80" s="23"/>
      <c r="JVP80" s="23"/>
      <c r="JVQ80" s="23"/>
      <c r="JVR80" s="23"/>
      <c r="JVS80" s="23"/>
      <c r="JVT80" s="23"/>
      <c r="JVU80" s="23"/>
      <c r="JVV80" s="23"/>
      <c r="JVW80" s="23"/>
      <c r="JVX80" s="23"/>
      <c r="JVY80" s="23"/>
      <c r="JVZ80" s="23"/>
      <c r="JWA80" s="23"/>
      <c r="JWB80" s="23"/>
      <c r="JWC80" s="23"/>
      <c r="JWD80" s="23"/>
      <c r="JWE80" s="23"/>
      <c r="JWF80" s="23"/>
      <c r="JWG80" s="23"/>
      <c r="JWH80" s="23"/>
      <c r="JWI80" s="23"/>
      <c r="JWJ80" s="23"/>
      <c r="JWK80" s="23"/>
      <c r="JWL80" s="23"/>
      <c r="JWM80" s="23"/>
      <c r="JWN80" s="23"/>
      <c r="JWO80" s="23"/>
      <c r="JWP80" s="23"/>
      <c r="JWQ80" s="23"/>
      <c r="JWR80" s="23"/>
      <c r="JWS80" s="23"/>
      <c r="JWT80" s="23"/>
      <c r="JWU80" s="23"/>
      <c r="JWV80" s="23"/>
      <c r="JWW80" s="23"/>
      <c r="JWX80" s="23"/>
      <c r="JWY80" s="23"/>
      <c r="JWZ80" s="23"/>
      <c r="JXA80" s="23"/>
      <c r="JXB80" s="23"/>
      <c r="JXC80" s="23"/>
      <c r="JXD80" s="23"/>
      <c r="JXE80" s="23"/>
      <c r="JXF80" s="23"/>
      <c r="JXG80" s="23"/>
      <c r="JXH80" s="23"/>
      <c r="JXI80" s="23"/>
      <c r="JXJ80" s="23"/>
      <c r="JXK80" s="23"/>
      <c r="JXL80" s="23"/>
      <c r="JXM80" s="23"/>
      <c r="JXN80" s="23"/>
      <c r="JXO80" s="23"/>
      <c r="JXP80" s="23"/>
      <c r="JXQ80" s="23"/>
      <c r="JXR80" s="23"/>
      <c r="JXS80" s="23"/>
      <c r="JXT80" s="23"/>
      <c r="JXU80" s="23"/>
      <c r="JXV80" s="23"/>
      <c r="JXW80" s="23"/>
      <c r="JXX80" s="23"/>
      <c r="JXY80" s="23"/>
      <c r="JXZ80" s="23"/>
      <c r="JYA80" s="23"/>
      <c r="JYB80" s="23"/>
      <c r="JYC80" s="23"/>
      <c r="JYD80" s="23"/>
      <c r="JYE80" s="23"/>
      <c r="JYF80" s="23"/>
      <c r="JYG80" s="23"/>
      <c r="JYH80" s="23"/>
      <c r="JYI80" s="23"/>
      <c r="JYJ80" s="23"/>
      <c r="JYK80" s="23"/>
      <c r="JYL80" s="23"/>
      <c r="JYM80" s="23"/>
      <c r="JYN80" s="23"/>
      <c r="JYO80" s="23"/>
      <c r="JYP80" s="23"/>
      <c r="JYQ80" s="23"/>
      <c r="JYR80" s="23"/>
      <c r="JYS80" s="23"/>
      <c r="JYT80" s="23"/>
      <c r="JYU80" s="23"/>
      <c r="JYV80" s="23"/>
      <c r="JYW80" s="23"/>
      <c r="JYX80" s="23"/>
      <c r="JYY80" s="23"/>
      <c r="JYZ80" s="23"/>
      <c r="JZA80" s="23"/>
      <c r="JZB80" s="23"/>
      <c r="JZC80" s="23"/>
      <c r="JZD80" s="23"/>
      <c r="JZE80" s="23"/>
      <c r="JZF80" s="23"/>
      <c r="JZG80" s="23"/>
      <c r="JZH80" s="23"/>
      <c r="JZI80" s="23"/>
      <c r="JZJ80" s="23"/>
      <c r="JZK80" s="23"/>
      <c r="JZL80" s="23"/>
      <c r="JZM80" s="23"/>
      <c r="JZN80" s="23"/>
      <c r="JZO80" s="23"/>
      <c r="JZP80" s="23"/>
      <c r="JZQ80" s="23"/>
      <c r="JZR80" s="23"/>
      <c r="JZS80" s="23"/>
      <c r="JZT80" s="23"/>
      <c r="JZU80" s="23"/>
      <c r="JZV80" s="23"/>
      <c r="JZW80" s="23"/>
      <c r="JZX80" s="23"/>
      <c r="JZY80" s="23"/>
      <c r="JZZ80" s="23"/>
      <c r="KAA80" s="23"/>
      <c r="KAB80" s="23"/>
      <c r="KAC80" s="23"/>
      <c r="KAD80" s="23"/>
      <c r="KAE80" s="23"/>
      <c r="KAF80" s="23"/>
      <c r="KAG80" s="23"/>
      <c r="KAH80" s="23"/>
      <c r="KAI80" s="23"/>
      <c r="KAJ80" s="23"/>
      <c r="KAK80" s="23"/>
      <c r="KAL80" s="23"/>
      <c r="KAM80" s="23"/>
      <c r="KAN80" s="23"/>
      <c r="KAO80" s="23"/>
      <c r="KAP80" s="23"/>
      <c r="KAQ80" s="23"/>
      <c r="KAR80" s="23"/>
      <c r="KAS80" s="23"/>
      <c r="KAT80" s="23"/>
      <c r="KAU80" s="23"/>
      <c r="KAV80" s="23"/>
      <c r="KAW80" s="23"/>
      <c r="KAX80" s="23"/>
      <c r="KAY80" s="23"/>
      <c r="KAZ80" s="23"/>
      <c r="KBA80" s="23"/>
      <c r="KBB80" s="23"/>
      <c r="KBC80" s="23"/>
      <c r="KBD80" s="23"/>
      <c r="KBE80" s="23"/>
      <c r="KBF80" s="23"/>
      <c r="KBG80" s="23"/>
      <c r="KBH80" s="23"/>
      <c r="KBI80" s="23"/>
      <c r="KBJ80" s="23"/>
      <c r="KBK80" s="23"/>
      <c r="KBL80" s="23"/>
      <c r="KBM80" s="23"/>
      <c r="KBN80" s="23"/>
      <c r="KBO80" s="23"/>
      <c r="KBP80" s="23"/>
      <c r="KBQ80" s="23"/>
      <c r="KBR80" s="23"/>
      <c r="KBS80" s="23"/>
      <c r="KBT80" s="23"/>
      <c r="KBU80" s="23"/>
      <c r="KBV80" s="23"/>
      <c r="KBW80" s="23"/>
      <c r="KBX80" s="23"/>
      <c r="KBY80" s="23"/>
      <c r="KBZ80" s="23"/>
      <c r="KCA80" s="23"/>
      <c r="KCB80" s="23"/>
      <c r="KCC80" s="23"/>
      <c r="KCD80" s="23"/>
      <c r="KCE80" s="23"/>
      <c r="KCF80" s="23"/>
      <c r="KCG80" s="23"/>
      <c r="KCH80" s="23"/>
      <c r="KCI80" s="23"/>
      <c r="KCJ80" s="23"/>
      <c r="KCK80" s="23"/>
      <c r="KCL80" s="23"/>
      <c r="KCM80" s="23"/>
      <c r="KCN80" s="23"/>
      <c r="KCO80" s="23"/>
      <c r="KCP80" s="23"/>
      <c r="KCQ80" s="23"/>
      <c r="KCR80" s="23"/>
      <c r="KCS80" s="23"/>
      <c r="KCT80" s="23"/>
      <c r="KCU80" s="23"/>
      <c r="KCV80" s="23"/>
      <c r="KCW80" s="23"/>
      <c r="KCX80" s="23"/>
      <c r="KCY80" s="23"/>
      <c r="KCZ80" s="23"/>
      <c r="KDA80" s="23"/>
      <c r="KDB80" s="23"/>
      <c r="KDC80" s="23"/>
      <c r="KDD80" s="23"/>
      <c r="KDE80" s="23"/>
      <c r="KDF80" s="23"/>
      <c r="KDG80" s="23"/>
      <c r="KDH80" s="23"/>
      <c r="KDI80" s="23"/>
      <c r="KDJ80" s="23"/>
      <c r="KDK80" s="23"/>
      <c r="KDL80" s="23"/>
      <c r="KDM80" s="23"/>
      <c r="KDN80" s="23"/>
      <c r="KDO80" s="23"/>
      <c r="KDP80" s="23"/>
      <c r="KDQ80" s="23"/>
      <c r="KDR80" s="23"/>
      <c r="KDS80" s="23"/>
      <c r="KDT80" s="23"/>
      <c r="KDU80" s="23"/>
      <c r="KDV80" s="23"/>
      <c r="KDW80" s="23"/>
      <c r="KDX80" s="23"/>
      <c r="KDY80" s="23"/>
      <c r="KDZ80" s="23"/>
      <c r="KEA80" s="23"/>
      <c r="KEB80" s="23"/>
      <c r="KEC80" s="23"/>
      <c r="KED80" s="23"/>
      <c r="KEE80" s="23"/>
      <c r="KEF80" s="23"/>
      <c r="KEG80" s="23"/>
      <c r="KEH80" s="23"/>
      <c r="KEI80" s="23"/>
      <c r="KEJ80" s="23"/>
      <c r="KEK80" s="23"/>
      <c r="KEL80" s="23"/>
      <c r="KEM80" s="23"/>
      <c r="KEN80" s="23"/>
      <c r="KEO80" s="23"/>
      <c r="KEP80" s="23"/>
      <c r="KEQ80" s="23"/>
      <c r="KER80" s="23"/>
      <c r="KES80" s="23"/>
      <c r="KET80" s="23"/>
      <c r="KEU80" s="23"/>
      <c r="KEV80" s="23"/>
      <c r="KEW80" s="23"/>
      <c r="KEX80" s="23"/>
      <c r="KEY80" s="23"/>
      <c r="KEZ80" s="23"/>
      <c r="KFA80" s="23"/>
      <c r="KFB80" s="23"/>
      <c r="KFC80" s="23"/>
      <c r="KFD80" s="23"/>
      <c r="KFE80" s="23"/>
      <c r="KFF80" s="23"/>
      <c r="KFG80" s="23"/>
      <c r="KFH80" s="23"/>
      <c r="KFI80" s="23"/>
      <c r="KFJ80" s="23"/>
      <c r="KFK80" s="23"/>
      <c r="KFL80" s="23"/>
      <c r="KFM80" s="23"/>
      <c r="KFN80" s="23"/>
      <c r="KFO80" s="23"/>
      <c r="KFP80" s="23"/>
      <c r="KFQ80" s="23"/>
      <c r="KFR80" s="23"/>
      <c r="KFS80" s="23"/>
      <c r="KFT80" s="23"/>
      <c r="KFU80" s="23"/>
      <c r="KFV80" s="23"/>
      <c r="KFW80" s="23"/>
      <c r="KFX80" s="23"/>
      <c r="KFY80" s="23"/>
      <c r="KFZ80" s="23"/>
      <c r="KGA80" s="23"/>
      <c r="KGB80" s="23"/>
      <c r="KGC80" s="23"/>
      <c r="KGD80" s="23"/>
      <c r="KGE80" s="23"/>
      <c r="KGF80" s="23"/>
      <c r="KGG80" s="23"/>
      <c r="KGH80" s="23"/>
      <c r="KGI80" s="23"/>
      <c r="KGJ80" s="23"/>
      <c r="KGK80" s="23"/>
      <c r="KGL80" s="23"/>
      <c r="KGM80" s="23"/>
      <c r="KGN80" s="23"/>
      <c r="KGO80" s="23"/>
      <c r="KGP80" s="23"/>
      <c r="KGQ80" s="23"/>
      <c r="KGR80" s="23"/>
      <c r="KGS80" s="23"/>
      <c r="KGT80" s="23"/>
      <c r="KGU80" s="23"/>
      <c r="KGV80" s="23"/>
      <c r="KGW80" s="23"/>
      <c r="KGX80" s="23"/>
      <c r="KGY80" s="23"/>
      <c r="KGZ80" s="23"/>
      <c r="KHA80" s="23"/>
      <c r="KHB80" s="23"/>
      <c r="KHC80" s="23"/>
      <c r="KHD80" s="23"/>
      <c r="KHE80" s="23"/>
      <c r="KHF80" s="23"/>
      <c r="KHG80" s="23"/>
      <c r="KHH80" s="23"/>
      <c r="KHI80" s="23"/>
      <c r="KHJ80" s="23"/>
      <c r="KHK80" s="23"/>
      <c r="KHL80" s="23"/>
      <c r="KHM80" s="23"/>
      <c r="KHN80" s="23"/>
      <c r="KHO80" s="23"/>
      <c r="KHP80" s="23"/>
      <c r="KHQ80" s="23"/>
      <c r="KHR80" s="23"/>
      <c r="KHS80" s="23"/>
      <c r="KHT80" s="23"/>
      <c r="KHU80" s="23"/>
      <c r="KHV80" s="23"/>
      <c r="KHW80" s="23"/>
      <c r="KHX80" s="23"/>
      <c r="KHY80" s="23"/>
      <c r="KHZ80" s="23"/>
      <c r="KIA80" s="23"/>
      <c r="KIB80" s="23"/>
      <c r="KIC80" s="23"/>
      <c r="KID80" s="23"/>
      <c r="KIE80" s="23"/>
      <c r="KIF80" s="23"/>
      <c r="KIG80" s="23"/>
      <c r="KIH80" s="23"/>
      <c r="KII80" s="23"/>
      <c r="KIJ80" s="23"/>
      <c r="KIK80" s="23"/>
      <c r="KIL80" s="23"/>
      <c r="KIM80" s="23"/>
      <c r="KIN80" s="23"/>
      <c r="KIO80" s="23"/>
      <c r="KIP80" s="23"/>
      <c r="KIQ80" s="23"/>
      <c r="KIR80" s="23"/>
      <c r="KIS80" s="23"/>
      <c r="KIT80" s="23"/>
      <c r="KIU80" s="23"/>
      <c r="KIV80" s="23"/>
      <c r="KIW80" s="23"/>
      <c r="KIX80" s="23"/>
      <c r="KIY80" s="23"/>
      <c r="KIZ80" s="23"/>
      <c r="KJA80" s="23"/>
      <c r="KJB80" s="23"/>
      <c r="KJC80" s="23"/>
      <c r="KJD80" s="23"/>
      <c r="KJE80" s="23"/>
      <c r="KJF80" s="23"/>
      <c r="KJG80" s="23"/>
      <c r="KJH80" s="23"/>
      <c r="KJI80" s="23"/>
      <c r="KJJ80" s="23"/>
      <c r="KJK80" s="23"/>
      <c r="KJL80" s="23"/>
      <c r="KJM80" s="23"/>
      <c r="KJN80" s="23"/>
      <c r="KJO80" s="23"/>
      <c r="KJP80" s="23"/>
      <c r="KJQ80" s="23"/>
      <c r="KJR80" s="23"/>
      <c r="KJS80" s="23"/>
      <c r="KJT80" s="23"/>
      <c r="KJU80" s="23"/>
      <c r="KJV80" s="23"/>
      <c r="KJW80" s="23"/>
      <c r="KJX80" s="23"/>
      <c r="KJY80" s="23"/>
      <c r="KJZ80" s="23"/>
      <c r="KKA80" s="23"/>
      <c r="KKB80" s="23"/>
      <c r="KKC80" s="23"/>
      <c r="KKD80" s="23"/>
      <c r="KKE80" s="23"/>
      <c r="KKF80" s="23"/>
      <c r="KKG80" s="23"/>
      <c r="KKH80" s="23"/>
      <c r="KKI80" s="23"/>
      <c r="KKJ80" s="23"/>
      <c r="KKK80" s="23"/>
      <c r="KKL80" s="23"/>
      <c r="KKM80" s="23"/>
      <c r="KKN80" s="23"/>
      <c r="KKO80" s="23"/>
      <c r="KKP80" s="23"/>
      <c r="KKQ80" s="23"/>
      <c r="KKR80" s="23"/>
      <c r="KKS80" s="23"/>
      <c r="KKT80" s="23"/>
      <c r="KKU80" s="23"/>
      <c r="KKV80" s="23"/>
      <c r="KKW80" s="23"/>
      <c r="KKX80" s="23"/>
      <c r="KKY80" s="23"/>
      <c r="KKZ80" s="23"/>
      <c r="KLA80" s="23"/>
      <c r="KLB80" s="23"/>
      <c r="KLC80" s="23"/>
      <c r="KLD80" s="23"/>
      <c r="KLE80" s="23"/>
      <c r="KLF80" s="23"/>
      <c r="KLG80" s="23"/>
      <c r="KLH80" s="23"/>
      <c r="KLI80" s="23"/>
      <c r="KLJ80" s="23"/>
      <c r="KLK80" s="23"/>
      <c r="KLL80" s="23"/>
      <c r="KLM80" s="23"/>
      <c r="KLN80" s="23"/>
      <c r="KLO80" s="23"/>
      <c r="KLP80" s="23"/>
      <c r="KLQ80" s="23"/>
      <c r="KLR80" s="23"/>
      <c r="KLS80" s="23"/>
      <c r="KLT80" s="23"/>
      <c r="KLU80" s="23"/>
      <c r="KLV80" s="23"/>
      <c r="KLW80" s="23"/>
      <c r="KLX80" s="23"/>
      <c r="KLY80" s="23"/>
      <c r="KLZ80" s="23"/>
      <c r="KMA80" s="23"/>
      <c r="KMB80" s="23"/>
      <c r="KMC80" s="23"/>
      <c r="KMD80" s="23"/>
      <c r="KME80" s="23"/>
      <c r="KMF80" s="23"/>
      <c r="KMG80" s="23"/>
      <c r="KMH80" s="23"/>
      <c r="KMI80" s="23"/>
      <c r="KMJ80" s="23"/>
      <c r="KMK80" s="23"/>
      <c r="KML80" s="23"/>
      <c r="KMM80" s="23"/>
      <c r="KMN80" s="23"/>
      <c r="KMO80" s="23"/>
      <c r="KMP80" s="23"/>
      <c r="KMQ80" s="23"/>
      <c r="KMR80" s="23"/>
      <c r="KMS80" s="23"/>
      <c r="KMT80" s="23"/>
      <c r="KMU80" s="23"/>
      <c r="KMV80" s="23"/>
      <c r="KMW80" s="23"/>
      <c r="KMX80" s="23"/>
      <c r="KMY80" s="23"/>
      <c r="KMZ80" s="23"/>
      <c r="KNA80" s="23"/>
      <c r="KNB80" s="23"/>
      <c r="KNC80" s="23"/>
      <c r="KND80" s="23"/>
      <c r="KNE80" s="23"/>
      <c r="KNF80" s="23"/>
      <c r="KNG80" s="23"/>
      <c r="KNH80" s="23"/>
      <c r="KNI80" s="23"/>
      <c r="KNJ80" s="23"/>
      <c r="KNK80" s="23"/>
      <c r="KNL80" s="23"/>
      <c r="KNM80" s="23"/>
      <c r="KNN80" s="23"/>
      <c r="KNO80" s="23"/>
      <c r="KNP80" s="23"/>
      <c r="KNQ80" s="23"/>
      <c r="KNR80" s="23"/>
      <c r="KNS80" s="23"/>
      <c r="KNT80" s="23"/>
      <c r="KNU80" s="23"/>
      <c r="KNV80" s="23"/>
      <c r="KNW80" s="23"/>
      <c r="KNX80" s="23"/>
      <c r="KNY80" s="23"/>
      <c r="KNZ80" s="23"/>
      <c r="KOA80" s="23"/>
      <c r="KOB80" s="23"/>
      <c r="KOC80" s="23"/>
      <c r="KOD80" s="23"/>
      <c r="KOE80" s="23"/>
      <c r="KOF80" s="23"/>
      <c r="KOG80" s="23"/>
      <c r="KOH80" s="23"/>
      <c r="KOI80" s="23"/>
      <c r="KOJ80" s="23"/>
      <c r="KOK80" s="23"/>
      <c r="KOL80" s="23"/>
      <c r="KOM80" s="23"/>
      <c r="KON80" s="23"/>
      <c r="KOO80" s="23"/>
      <c r="KOP80" s="23"/>
      <c r="KOQ80" s="23"/>
      <c r="KOR80" s="23"/>
      <c r="KOS80" s="23"/>
      <c r="KOT80" s="23"/>
      <c r="KOU80" s="23"/>
      <c r="KOV80" s="23"/>
      <c r="KOW80" s="23"/>
      <c r="KOX80" s="23"/>
      <c r="KOY80" s="23"/>
      <c r="KOZ80" s="23"/>
      <c r="KPA80" s="23"/>
      <c r="KPB80" s="23"/>
      <c r="KPC80" s="23"/>
      <c r="KPD80" s="23"/>
      <c r="KPE80" s="23"/>
      <c r="KPF80" s="23"/>
      <c r="KPG80" s="23"/>
      <c r="KPH80" s="23"/>
      <c r="KPI80" s="23"/>
      <c r="KPJ80" s="23"/>
      <c r="KPK80" s="23"/>
      <c r="KPL80" s="23"/>
      <c r="KPM80" s="23"/>
      <c r="KPN80" s="23"/>
      <c r="KPO80" s="23"/>
      <c r="KPP80" s="23"/>
      <c r="KPQ80" s="23"/>
      <c r="KPR80" s="23"/>
      <c r="KPS80" s="23"/>
      <c r="KPT80" s="23"/>
      <c r="KPU80" s="23"/>
      <c r="KPV80" s="23"/>
      <c r="KPW80" s="23"/>
      <c r="KPX80" s="23"/>
      <c r="KPY80" s="23"/>
      <c r="KPZ80" s="23"/>
      <c r="KQA80" s="23"/>
      <c r="KQB80" s="23"/>
      <c r="KQC80" s="23"/>
      <c r="KQD80" s="23"/>
      <c r="KQE80" s="23"/>
      <c r="KQF80" s="23"/>
      <c r="KQG80" s="23"/>
      <c r="KQH80" s="23"/>
      <c r="KQI80" s="23"/>
      <c r="KQJ80" s="23"/>
      <c r="KQK80" s="23"/>
      <c r="KQL80" s="23"/>
      <c r="KQM80" s="23"/>
      <c r="KQN80" s="23"/>
      <c r="KQO80" s="23"/>
      <c r="KQP80" s="23"/>
      <c r="KQQ80" s="23"/>
      <c r="KQR80" s="23"/>
      <c r="KQS80" s="23"/>
      <c r="KQT80" s="23"/>
      <c r="KQU80" s="23"/>
      <c r="KQV80" s="23"/>
      <c r="KQW80" s="23"/>
      <c r="KQX80" s="23"/>
      <c r="KQY80" s="23"/>
      <c r="KQZ80" s="23"/>
      <c r="KRA80" s="23"/>
      <c r="KRB80" s="23"/>
      <c r="KRC80" s="23"/>
      <c r="KRD80" s="23"/>
      <c r="KRE80" s="23"/>
      <c r="KRF80" s="23"/>
      <c r="KRG80" s="23"/>
      <c r="KRH80" s="23"/>
      <c r="KRI80" s="23"/>
      <c r="KRJ80" s="23"/>
      <c r="KRK80" s="23"/>
      <c r="KRL80" s="23"/>
      <c r="KRM80" s="23"/>
      <c r="KRN80" s="23"/>
      <c r="KRO80" s="23"/>
      <c r="KRP80" s="23"/>
      <c r="KRQ80" s="23"/>
      <c r="KRR80" s="23"/>
      <c r="KRS80" s="23"/>
      <c r="KRT80" s="23"/>
      <c r="KRU80" s="23"/>
      <c r="KRV80" s="23"/>
      <c r="KRW80" s="23"/>
      <c r="KRX80" s="23"/>
      <c r="KRY80" s="23"/>
      <c r="KRZ80" s="23"/>
      <c r="KSA80" s="23"/>
      <c r="KSB80" s="23"/>
      <c r="KSC80" s="23"/>
      <c r="KSD80" s="23"/>
      <c r="KSE80" s="23"/>
      <c r="KSF80" s="23"/>
      <c r="KSG80" s="23"/>
      <c r="KSH80" s="23"/>
      <c r="KSI80" s="23"/>
      <c r="KSJ80" s="23"/>
      <c r="KSK80" s="23"/>
      <c r="KSL80" s="23"/>
      <c r="KSM80" s="23"/>
      <c r="KSN80" s="23"/>
      <c r="KSO80" s="23"/>
      <c r="KSP80" s="23"/>
      <c r="KSQ80" s="23"/>
      <c r="KSR80" s="23"/>
      <c r="KSS80" s="23"/>
      <c r="KST80" s="23"/>
      <c r="KSU80" s="23"/>
      <c r="KSV80" s="23"/>
      <c r="KSW80" s="23"/>
      <c r="KSX80" s="23"/>
      <c r="KSY80" s="23"/>
      <c r="KSZ80" s="23"/>
      <c r="KTA80" s="23"/>
      <c r="KTB80" s="23"/>
      <c r="KTC80" s="23"/>
      <c r="KTD80" s="23"/>
      <c r="KTE80" s="23"/>
      <c r="KTF80" s="23"/>
      <c r="KTG80" s="23"/>
      <c r="KTH80" s="23"/>
      <c r="KTI80" s="23"/>
      <c r="KTJ80" s="23"/>
      <c r="KTK80" s="23"/>
      <c r="KTL80" s="23"/>
      <c r="KTM80" s="23"/>
      <c r="KTN80" s="23"/>
      <c r="KTO80" s="23"/>
      <c r="KTP80" s="23"/>
      <c r="KTQ80" s="23"/>
      <c r="KTR80" s="23"/>
      <c r="KTS80" s="23"/>
      <c r="KTT80" s="23"/>
      <c r="KTU80" s="23"/>
      <c r="KTV80" s="23"/>
      <c r="KTW80" s="23"/>
      <c r="KTX80" s="23"/>
      <c r="KTY80" s="23"/>
      <c r="KTZ80" s="23"/>
      <c r="KUA80" s="23"/>
      <c r="KUB80" s="23"/>
      <c r="KUC80" s="23"/>
      <c r="KUD80" s="23"/>
      <c r="KUE80" s="23"/>
      <c r="KUF80" s="23"/>
      <c r="KUG80" s="23"/>
      <c r="KUH80" s="23"/>
      <c r="KUI80" s="23"/>
      <c r="KUJ80" s="23"/>
      <c r="KUK80" s="23"/>
      <c r="KUL80" s="23"/>
      <c r="KUM80" s="23"/>
      <c r="KUN80" s="23"/>
      <c r="KUO80" s="23"/>
      <c r="KUP80" s="23"/>
      <c r="KUQ80" s="23"/>
      <c r="KUR80" s="23"/>
      <c r="KUS80" s="23"/>
      <c r="KUT80" s="23"/>
      <c r="KUU80" s="23"/>
      <c r="KUV80" s="23"/>
      <c r="KUW80" s="23"/>
      <c r="KUX80" s="23"/>
      <c r="KUY80" s="23"/>
      <c r="KUZ80" s="23"/>
      <c r="KVA80" s="23"/>
      <c r="KVB80" s="23"/>
      <c r="KVC80" s="23"/>
      <c r="KVD80" s="23"/>
      <c r="KVE80" s="23"/>
      <c r="KVF80" s="23"/>
      <c r="KVG80" s="23"/>
      <c r="KVH80" s="23"/>
      <c r="KVI80" s="23"/>
      <c r="KVJ80" s="23"/>
      <c r="KVK80" s="23"/>
      <c r="KVL80" s="23"/>
      <c r="KVM80" s="23"/>
      <c r="KVN80" s="23"/>
      <c r="KVO80" s="23"/>
      <c r="KVP80" s="23"/>
      <c r="KVQ80" s="23"/>
      <c r="KVR80" s="23"/>
      <c r="KVS80" s="23"/>
      <c r="KVT80" s="23"/>
      <c r="KVU80" s="23"/>
      <c r="KVV80" s="23"/>
      <c r="KVW80" s="23"/>
      <c r="KVX80" s="23"/>
      <c r="KVY80" s="23"/>
      <c r="KVZ80" s="23"/>
      <c r="KWA80" s="23"/>
      <c r="KWB80" s="23"/>
      <c r="KWC80" s="23"/>
      <c r="KWD80" s="23"/>
      <c r="KWE80" s="23"/>
      <c r="KWF80" s="23"/>
      <c r="KWG80" s="23"/>
      <c r="KWH80" s="23"/>
      <c r="KWI80" s="23"/>
      <c r="KWJ80" s="23"/>
      <c r="KWK80" s="23"/>
      <c r="KWL80" s="23"/>
      <c r="KWM80" s="23"/>
      <c r="KWN80" s="23"/>
      <c r="KWO80" s="23"/>
      <c r="KWP80" s="23"/>
      <c r="KWQ80" s="23"/>
      <c r="KWR80" s="23"/>
      <c r="KWS80" s="23"/>
      <c r="KWT80" s="23"/>
      <c r="KWU80" s="23"/>
      <c r="KWV80" s="23"/>
      <c r="KWW80" s="23"/>
      <c r="KWX80" s="23"/>
      <c r="KWY80" s="23"/>
      <c r="KWZ80" s="23"/>
      <c r="KXA80" s="23"/>
      <c r="KXB80" s="23"/>
      <c r="KXC80" s="23"/>
      <c r="KXD80" s="23"/>
      <c r="KXE80" s="23"/>
      <c r="KXF80" s="23"/>
      <c r="KXG80" s="23"/>
      <c r="KXH80" s="23"/>
      <c r="KXI80" s="23"/>
      <c r="KXJ80" s="23"/>
      <c r="KXK80" s="23"/>
      <c r="KXL80" s="23"/>
      <c r="KXM80" s="23"/>
      <c r="KXN80" s="23"/>
      <c r="KXO80" s="23"/>
      <c r="KXP80" s="23"/>
      <c r="KXQ80" s="23"/>
      <c r="KXR80" s="23"/>
      <c r="KXS80" s="23"/>
      <c r="KXT80" s="23"/>
      <c r="KXU80" s="23"/>
      <c r="KXV80" s="23"/>
      <c r="KXW80" s="23"/>
      <c r="KXX80" s="23"/>
      <c r="KXY80" s="23"/>
      <c r="KXZ80" s="23"/>
      <c r="KYA80" s="23"/>
      <c r="KYB80" s="23"/>
      <c r="KYC80" s="23"/>
      <c r="KYD80" s="23"/>
      <c r="KYE80" s="23"/>
      <c r="KYF80" s="23"/>
      <c r="KYG80" s="23"/>
      <c r="KYH80" s="23"/>
      <c r="KYI80" s="23"/>
      <c r="KYJ80" s="23"/>
      <c r="KYK80" s="23"/>
      <c r="KYL80" s="23"/>
      <c r="KYM80" s="23"/>
      <c r="KYN80" s="23"/>
      <c r="KYO80" s="23"/>
      <c r="KYP80" s="23"/>
      <c r="KYQ80" s="23"/>
      <c r="KYR80" s="23"/>
      <c r="KYS80" s="23"/>
      <c r="KYT80" s="23"/>
      <c r="KYU80" s="23"/>
      <c r="KYV80" s="23"/>
      <c r="KYW80" s="23"/>
      <c r="KYX80" s="23"/>
      <c r="KYY80" s="23"/>
      <c r="KYZ80" s="23"/>
      <c r="KZA80" s="23"/>
      <c r="KZB80" s="23"/>
      <c r="KZC80" s="23"/>
      <c r="KZD80" s="23"/>
      <c r="KZE80" s="23"/>
      <c r="KZF80" s="23"/>
      <c r="KZG80" s="23"/>
      <c r="KZH80" s="23"/>
      <c r="KZI80" s="23"/>
      <c r="KZJ80" s="23"/>
      <c r="KZK80" s="23"/>
      <c r="KZL80" s="23"/>
      <c r="KZM80" s="23"/>
      <c r="KZN80" s="23"/>
      <c r="KZO80" s="23"/>
      <c r="KZP80" s="23"/>
      <c r="KZQ80" s="23"/>
      <c r="KZR80" s="23"/>
      <c r="KZS80" s="23"/>
      <c r="KZT80" s="23"/>
      <c r="KZU80" s="23"/>
      <c r="KZV80" s="23"/>
      <c r="KZW80" s="23"/>
      <c r="KZX80" s="23"/>
      <c r="KZY80" s="23"/>
      <c r="KZZ80" s="23"/>
      <c r="LAA80" s="23"/>
      <c r="LAB80" s="23"/>
      <c r="LAC80" s="23"/>
      <c r="LAD80" s="23"/>
      <c r="LAE80" s="23"/>
      <c r="LAF80" s="23"/>
      <c r="LAG80" s="23"/>
      <c r="LAH80" s="23"/>
      <c r="LAI80" s="23"/>
      <c r="LAJ80" s="23"/>
      <c r="LAK80" s="23"/>
      <c r="LAL80" s="23"/>
      <c r="LAM80" s="23"/>
      <c r="LAN80" s="23"/>
      <c r="LAO80" s="23"/>
      <c r="LAP80" s="23"/>
      <c r="LAQ80" s="23"/>
      <c r="LAR80" s="23"/>
      <c r="LAS80" s="23"/>
      <c r="LAT80" s="23"/>
      <c r="LAU80" s="23"/>
      <c r="LAV80" s="23"/>
      <c r="LAW80" s="23"/>
      <c r="LAX80" s="23"/>
      <c r="LAY80" s="23"/>
      <c r="LAZ80" s="23"/>
      <c r="LBA80" s="23"/>
      <c r="LBB80" s="23"/>
      <c r="LBC80" s="23"/>
      <c r="LBD80" s="23"/>
      <c r="LBE80" s="23"/>
      <c r="LBF80" s="23"/>
      <c r="LBG80" s="23"/>
      <c r="LBH80" s="23"/>
      <c r="LBI80" s="23"/>
      <c r="LBJ80" s="23"/>
      <c r="LBK80" s="23"/>
      <c r="LBL80" s="23"/>
      <c r="LBM80" s="23"/>
      <c r="LBN80" s="23"/>
      <c r="LBO80" s="23"/>
      <c r="LBP80" s="23"/>
      <c r="LBQ80" s="23"/>
      <c r="LBR80" s="23"/>
      <c r="LBS80" s="23"/>
      <c r="LBT80" s="23"/>
      <c r="LBU80" s="23"/>
      <c r="LBV80" s="23"/>
      <c r="LBW80" s="23"/>
      <c r="LBX80" s="23"/>
      <c r="LBY80" s="23"/>
      <c r="LBZ80" s="23"/>
      <c r="LCA80" s="23"/>
      <c r="LCB80" s="23"/>
      <c r="LCC80" s="23"/>
      <c r="LCD80" s="23"/>
      <c r="LCE80" s="23"/>
      <c r="LCF80" s="23"/>
      <c r="LCG80" s="23"/>
      <c r="LCH80" s="23"/>
      <c r="LCI80" s="23"/>
      <c r="LCJ80" s="23"/>
      <c r="LCK80" s="23"/>
      <c r="LCL80" s="23"/>
      <c r="LCM80" s="23"/>
      <c r="LCN80" s="23"/>
      <c r="LCO80" s="23"/>
      <c r="LCP80" s="23"/>
      <c r="LCQ80" s="23"/>
      <c r="LCR80" s="23"/>
      <c r="LCS80" s="23"/>
      <c r="LCT80" s="23"/>
      <c r="LCU80" s="23"/>
      <c r="LCV80" s="23"/>
      <c r="LCW80" s="23"/>
      <c r="LCX80" s="23"/>
      <c r="LCY80" s="23"/>
      <c r="LCZ80" s="23"/>
      <c r="LDA80" s="23"/>
      <c r="LDB80" s="23"/>
      <c r="LDC80" s="23"/>
      <c r="LDD80" s="23"/>
      <c r="LDE80" s="23"/>
      <c r="LDF80" s="23"/>
      <c r="LDG80" s="23"/>
      <c r="LDH80" s="23"/>
      <c r="LDI80" s="23"/>
      <c r="LDJ80" s="23"/>
      <c r="LDK80" s="23"/>
      <c r="LDL80" s="23"/>
      <c r="LDM80" s="23"/>
      <c r="LDN80" s="23"/>
      <c r="LDO80" s="23"/>
      <c r="LDP80" s="23"/>
      <c r="LDQ80" s="23"/>
      <c r="LDR80" s="23"/>
      <c r="LDS80" s="23"/>
      <c r="LDT80" s="23"/>
      <c r="LDU80" s="23"/>
      <c r="LDV80" s="23"/>
      <c r="LDW80" s="23"/>
      <c r="LDX80" s="23"/>
      <c r="LDY80" s="23"/>
      <c r="LDZ80" s="23"/>
      <c r="LEA80" s="23"/>
      <c r="LEB80" s="23"/>
      <c r="LEC80" s="23"/>
      <c r="LED80" s="23"/>
      <c r="LEE80" s="23"/>
      <c r="LEF80" s="23"/>
      <c r="LEG80" s="23"/>
      <c r="LEH80" s="23"/>
      <c r="LEI80" s="23"/>
      <c r="LEJ80" s="23"/>
      <c r="LEK80" s="23"/>
      <c r="LEL80" s="23"/>
      <c r="LEM80" s="23"/>
      <c r="LEN80" s="23"/>
      <c r="LEO80" s="23"/>
      <c r="LEP80" s="23"/>
      <c r="LEQ80" s="23"/>
      <c r="LER80" s="23"/>
      <c r="LES80" s="23"/>
      <c r="LET80" s="23"/>
      <c r="LEU80" s="23"/>
      <c r="LEV80" s="23"/>
      <c r="LEW80" s="23"/>
      <c r="LEX80" s="23"/>
      <c r="LEY80" s="23"/>
      <c r="LEZ80" s="23"/>
      <c r="LFA80" s="23"/>
      <c r="LFB80" s="23"/>
      <c r="LFC80" s="23"/>
      <c r="LFD80" s="23"/>
      <c r="LFE80" s="23"/>
      <c r="LFF80" s="23"/>
      <c r="LFG80" s="23"/>
      <c r="LFH80" s="23"/>
      <c r="LFI80" s="23"/>
      <c r="LFJ80" s="23"/>
      <c r="LFK80" s="23"/>
      <c r="LFL80" s="23"/>
      <c r="LFM80" s="23"/>
      <c r="LFN80" s="23"/>
      <c r="LFO80" s="23"/>
      <c r="LFP80" s="23"/>
      <c r="LFQ80" s="23"/>
      <c r="LFR80" s="23"/>
      <c r="LFS80" s="23"/>
      <c r="LFT80" s="23"/>
      <c r="LFU80" s="23"/>
      <c r="LFV80" s="23"/>
      <c r="LFW80" s="23"/>
      <c r="LFX80" s="23"/>
      <c r="LFY80" s="23"/>
      <c r="LFZ80" s="23"/>
      <c r="LGA80" s="23"/>
      <c r="LGB80" s="23"/>
      <c r="LGC80" s="23"/>
      <c r="LGD80" s="23"/>
      <c r="LGE80" s="23"/>
      <c r="LGF80" s="23"/>
      <c r="LGG80" s="23"/>
      <c r="LGH80" s="23"/>
      <c r="LGI80" s="23"/>
      <c r="LGJ80" s="23"/>
      <c r="LGK80" s="23"/>
      <c r="LGL80" s="23"/>
      <c r="LGM80" s="23"/>
      <c r="LGN80" s="23"/>
      <c r="LGO80" s="23"/>
      <c r="LGP80" s="23"/>
      <c r="LGQ80" s="23"/>
      <c r="LGR80" s="23"/>
      <c r="LGS80" s="23"/>
      <c r="LGT80" s="23"/>
      <c r="LGU80" s="23"/>
      <c r="LGV80" s="23"/>
      <c r="LGW80" s="23"/>
      <c r="LGX80" s="23"/>
      <c r="LGY80" s="23"/>
      <c r="LGZ80" s="23"/>
      <c r="LHA80" s="23"/>
      <c r="LHB80" s="23"/>
      <c r="LHC80" s="23"/>
      <c r="LHD80" s="23"/>
      <c r="LHE80" s="23"/>
      <c r="LHF80" s="23"/>
      <c r="LHG80" s="23"/>
      <c r="LHH80" s="23"/>
      <c r="LHI80" s="23"/>
      <c r="LHJ80" s="23"/>
      <c r="LHK80" s="23"/>
      <c r="LHL80" s="23"/>
      <c r="LHM80" s="23"/>
      <c r="LHN80" s="23"/>
      <c r="LHO80" s="23"/>
      <c r="LHP80" s="23"/>
      <c r="LHQ80" s="23"/>
      <c r="LHR80" s="23"/>
      <c r="LHS80" s="23"/>
      <c r="LHT80" s="23"/>
      <c r="LHU80" s="23"/>
      <c r="LHV80" s="23"/>
      <c r="LHW80" s="23"/>
      <c r="LHX80" s="23"/>
      <c r="LHY80" s="23"/>
      <c r="LHZ80" s="23"/>
      <c r="LIA80" s="23"/>
      <c r="LIB80" s="23"/>
      <c r="LIC80" s="23"/>
      <c r="LID80" s="23"/>
      <c r="LIE80" s="23"/>
      <c r="LIF80" s="23"/>
      <c r="LIG80" s="23"/>
      <c r="LIH80" s="23"/>
      <c r="LII80" s="23"/>
      <c r="LIJ80" s="23"/>
      <c r="LIK80" s="23"/>
      <c r="LIL80" s="23"/>
      <c r="LIM80" s="23"/>
      <c r="LIN80" s="23"/>
      <c r="LIO80" s="23"/>
      <c r="LIP80" s="23"/>
      <c r="LIQ80" s="23"/>
      <c r="LIR80" s="23"/>
      <c r="LIS80" s="23"/>
      <c r="LIT80" s="23"/>
      <c r="LIU80" s="23"/>
      <c r="LIV80" s="23"/>
      <c r="LIW80" s="23"/>
      <c r="LIX80" s="23"/>
      <c r="LIY80" s="23"/>
      <c r="LIZ80" s="23"/>
      <c r="LJA80" s="23"/>
      <c r="LJB80" s="23"/>
      <c r="LJC80" s="23"/>
      <c r="LJD80" s="23"/>
      <c r="LJE80" s="23"/>
      <c r="LJF80" s="23"/>
      <c r="LJG80" s="23"/>
      <c r="LJH80" s="23"/>
      <c r="LJI80" s="23"/>
      <c r="LJJ80" s="23"/>
      <c r="LJK80" s="23"/>
      <c r="LJL80" s="23"/>
      <c r="LJM80" s="23"/>
      <c r="LJN80" s="23"/>
      <c r="LJO80" s="23"/>
      <c r="LJP80" s="23"/>
      <c r="LJQ80" s="23"/>
      <c r="LJR80" s="23"/>
      <c r="LJS80" s="23"/>
      <c r="LJT80" s="23"/>
      <c r="LJU80" s="23"/>
      <c r="LJV80" s="23"/>
      <c r="LJW80" s="23"/>
      <c r="LJX80" s="23"/>
      <c r="LJY80" s="23"/>
      <c r="LJZ80" s="23"/>
      <c r="LKA80" s="23"/>
      <c r="LKB80" s="23"/>
      <c r="LKC80" s="23"/>
      <c r="LKD80" s="23"/>
      <c r="LKE80" s="23"/>
      <c r="LKF80" s="23"/>
      <c r="LKG80" s="23"/>
      <c r="LKH80" s="23"/>
      <c r="LKI80" s="23"/>
      <c r="LKJ80" s="23"/>
      <c r="LKK80" s="23"/>
      <c r="LKL80" s="23"/>
      <c r="LKM80" s="23"/>
      <c r="LKN80" s="23"/>
      <c r="LKO80" s="23"/>
      <c r="LKP80" s="23"/>
      <c r="LKQ80" s="23"/>
      <c r="LKR80" s="23"/>
      <c r="LKS80" s="23"/>
      <c r="LKT80" s="23"/>
      <c r="LKU80" s="23"/>
      <c r="LKV80" s="23"/>
      <c r="LKW80" s="23"/>
      <c r="LKX80" s="23"/>
      <c r="LKY80" s="23"/>
      <c r="LKZ80" s="23"/>
      <c r="LLA80" s="23"/>
      <c r="LLB80" s="23"/>
      <c r="LLC80" s="23"/>
      <c r="LLD80" s="23"/>
      <c r="LLE80" s="23"/>
      <c r="LLF80" s="23"/>
      <c r="LLG80" s="23"/>
      <c r="LLH80" s="23"/>
      <c r="LLI80" s="23"/>
      <c r="LLJ80" s="23"/>
      <c r="LLK80" s="23"/>
      <c r="LLL80" s="23"/>
      <c r="LLM80" s="23"/>
      <c r="LLN80" s="23"/>
      <c r="LLO80" s="23"/>
      <c r="LLP80" s="23"/>
      <c r="LLQ80" s="23"/>
      <c r="LLR80" s="23"/>
      <c r="LLS80" s="23"/>
      <c r="LLT80" s="23"/>
      <c r="LLU80" s="23"/>
      <c r="LLV80" s="23"/>
      <c r="LLW80" s="23"/>
      <c r="LLX80" s="23"/>
      <c r="LLY80" s="23"/>
      <c r="LLZ80" s="23"/>
      <c r="LMA80" s="23"/>
      <c r="LMB80" s="23"/>
      <c r="LMC80" s="23"/>
      <c r="LMD80" s="23"/>
      <c r="LME80" s="23"/>
      <c r="LMF80" s="23"/>
      <c r="LMG80" s="23"/>
      <c r="LMH80" s="23"/>
      <c r="LMI80" s="23"/>
      <c r="LMJ80" s="23"/>
      <c r="LMK80" s="23"/>
      <c r="LML80" s="23"/>
      <c r="LMM80" s="23"/>
      <c r="LMN80" s="23"/>
      <c r="LMO80" s="23"/>
      <c r="LMP80" s="23"/>
      <c r="LMQ80" s="23"/>
      <c r="LMR80" s="23"/>
      <c r="LMS80" s="23"/>
      <c r="LMT80" s="23"/>
      <c r="LMU80" s="23"/>
      <c r="LMV80" s="23"/>
      <c r="LMW80" s="23"/>
      <c r="LMX80" s="23"/>
      <c r="LMY80" s="23"/>
      <c r="LMZ80" s="23"/>
      <c r="LNA80" s="23"/>
      <c r="LNB80" s="23"/>
      <c r="LNC80" s="23"/>
      <c r="LND80" s="23"/>
      <c r="LNE80" s="23"/>
      <c r="LNF80" s="23"/>
      <c r="LNG80" s="23"/>
      <c r="LNH80" s="23"/>
      <c r="LNI80" s="23"/>
      <c r="LNJ80" s="23"/>
      <c r="LNK80" s="23"/>
      <c r="LNL80" s="23"/>
      <c r="LNM80" s="23"/>
      <c r="LNN80" s="23"/>
      <c r="LNO80" s="23"/>
      <c r="LNP80" s="23"/>
      <c r="LNQ80" s="23"/>
      <c r="LNR80" s="23"/>
      <c r="LNS80" s="23"/>
      <c r="LNT80" s="23"/>
      <c r="LNU80" s="23"/>
      <c r="LNV80" s="23"/>
      <c r="LNW80" s="23"/>
      <c r="LNX80" s="23"/>
      <c r="LNY80" s="23"/>
      <c r="LNZ80" s="23"/>
      <c r="LOA80" s="23"/>
      <c r="LOB80" s="23"/>
      <c r="LOC80" s="23"/>
      <c r="LOD80" s="23"/>
      <c r="LOE80" s="23"/>
      <c r="LOF80" s="23"/>
      <c r="LOG80" s="23"/>
      <c r="LOH80" s="23"/>
      <c r="LOI80" s="23"/>
      <c r="LOJ80" s="23"/>
      <c r="LOK80" s="23"/>
      <c r="LOL80" s="23"/>
      <c r="LOM80" s="23"/>
      <c r="LON80" s="23"/>
      <c r="LOO80" s="23"/>
      <c r="LOP80" s="23"/>
      <c r="LOQ80" s="23"/>
      <c r="LOR80" s="23"/>
      <c r="LOS80" s="23"/>
      <c r="LOT80" s="23"/>
      <c r="LOU80" s="23"/>
      <c r="LOV80" s="23"/>
      <c r="LOW80" s="23"/>
      <c r="LOX80" s="23"/>
      <c r="LOY80" s="23"/>
      <c r="LOZ80" s="23"/>
      <c r="LPA80" s="23"/>
      <c r="LPB80" s="23"/>
      <c r="LPC80" s="23"/>
      <c r="LPD80" s="23"/>
      <c r="LPE80" s="23"/>
      <c r="LPF80" s="23"/>
      <c r="LPG80" s="23"/>
      <c r="LPH80" s="23"/>
      <c r="LPI80" s="23"/>
      <c r="LPJ80" s="23"/>
      <c r="LPK80" s="23"/>
      <c r="LPL80" s="23"/>
      <c r="LPM80" s="23"/>
      <c r="LPN80" s="23"/>
      <c r="LPO80" s="23"/>
      <c r="LPP80" s="23"/>
      <c r="LPQ80" s="23"/>
      <c r="LPR80" s="23"/>
      <c r="LPS80" s="23"/>
      <c r="LPT80" s="23"/>
      <c r="LPU80" s="23"/>
      <c r="LPV80" s="23"/>
      <c r="LPW80" s="23"/>
      <c r="LPX80" s="23"/>
      <c r="LPY80" s="23"/>
      <c r="LPZ80" s="23"/>
      <c r="LQA80" s="23"/>
      <c r="LQB80" s="23"/>
      <c r="LQC80" s="23"/>
      <c r="LQD80" s="23"/>
      <c r="LQE80" s="23"/>
      <c r="LQF80" s="23"/>
      <c r="LQG80" s="23"/>
      <c r="LQH80" s="23"/>
      <c r="LQI80" s="23"/>
      <c r="LQJ80" s="23"/>
      <c r="LQK80" s="23"/>
      <c r="LQL80" s="23"/>
      <c r="LQM80" s="23"/>
      <c r="LQN80" s="23"/>
      <c r="LQO80" s="23"/>
      <c r="LQP80" s="23"/>
      <c r="LQQ80" s="23"/>
      <c r="LQR80" s="23"/>
      <c r="LQS80" s="23"/>
      <c r="LQT80" s="23"/>
      <c r="LQU80" s="23"/>
      <c r="LQV80" s="23"/>
      <c r="LQW80" s="23"/>
      <c r="LQX80" s="23"/>
      <c r="LQY80" s="23"/>
      <c r="LQZ80" s="23"/>
      <c r="LRA80" s="23"/>
      <c r="LRB80" s="23"/>
      <c r="LRC80" s="23"/>
      <c r="LRD80" s="23"/>
      <c r="LRE80" s="23"/>
      <c r="LRF80" s="23"/>
      <c r="LRG80" s="23"/>
      <c r="LRH80" s="23"/>
      <c r="LRI80" s="23"/>
      <c r="LRJ80" s="23"/>
      <c r="LRK80" s="23"/>
      <c r="LRL80" s="23"/>
      <c r="LRM80" s="23"/>
      <c r="LRN80" s="23"/>
      <c r="LRO80" s="23"/>
      <c r="LRP80" s="23"/>
      <c r="LRQ80" s="23"/>
      <c r="LRR80" s="23"/>
      <c r="LRS80" s="23"/>
      <c r="LRT80" s="23"/>
      <c r="LRU80" s="23"/>
      <c r="LRV80" s="23"/>
      <c r="LRW80" s="23"/>
      <c r="LRX80" s="23"/>
      <c r="LRY80" s="23"/>
      <c r="LRZ80" s="23"/>
      <c r="LSA80" s="23"/>
      <c r="LSB80" s="23"/>
      <c r="LSC80" s="23"/>
      <c r="LSD80" s="23"/>
      <c r="LSE80" s="23"/>
      <c r="LSF80" s="23"/>
      <c r="LSG80" s="23"/>
      <c r="LSH80" s="23"/>
      <c r="LSI80" s="23"/>
      <c r="LSJ80" s="23"/>
      <c r="LSK80" s="23"/>
      <c r="LSL80" s="23"/>
      <c r="LSM80" s="23"/>
      <c r="LSN80" s="23"/>
      <c r="LSO80" s="23"/>
      <c r="LSP80" s="23"/>
      <c r="LSQ80" s="23"/>
      <c r="LSR80" s="23"/>
      <c r="LSS80" s="23"/>
      <c r="LST80" s="23"/>
      <c r="LSU80" s="23"/>
      <c r="LSV80" s="23"/>
      <c r="LSW80" s="23"/>
      <c r="LSX80" s="23"/>
      <c r="LSY80" s="23"/>
      <c r="LSZ80" s="23"/>
      <c r="LTA80" s="23"/>
      <c r="LTB80" s="23"/>
      <c r="LTC80" s="23"/>
      <c r="LTD80" s="23"/>
      <c r="LTE80" s="23"/>
      <c r="LTF80" s="23"/>
      <c r="LTG80" s="23"/>
      <c r="LTH80" s="23"/>
      <c r="LTI80" s="23"/>
      <c r="LTJ80" s="23"/>
      <c r="LTK80" s="23"/>
      <c r="LTL80" s="23"/>
      <c r="LTM80" s="23"/>
      <c r="LTN80" s="23"/>
      <c r="LTO80" s="23"/>
      <c r="LTP80" s="23"/>
      <c r="LTQ80" s="23"/>
      <c r="LTR80" s="23"/>
      <c r="LTS80" s="23"/>
      <c r="LTT80" s="23"/>
      <c r="LTU80" s="23"/>
      <c r="LTV80" s="23"/>
      <c r="LTW80" s="23"/>
      <c r="LTX80" s="23"/>
      <c r="LTY80" s="23"/>
      <c r="LTZ80" s="23"/>
      <c r="LUA80" s="23"/>
      <c r="LUB80" s="23"/>
      <c r="LUC80" s="23"/>
      <c r="LUD80" s="23"/>
      <c r="LUE80" s="23"/>
      <c r="LUF80" s="23"/>
      <c r="LUG80" s="23"/>
      <c r="LUH80" s="23"/>
      <c r="LUI80" s="23"/>
      <c r="LUJ80" s="23"/>
      <c r="LUK80" s="23"/>
      <c r="LUL80" s="23"/>
      <c r="LUM80" s="23"/>
      <c r="LUN80" s="23"/>
      <c r="LUO80" s="23"/>
      <c r="LUP80" s="23"/>
      <c r="LUQ80" s="23"/>
      <c r="LUR80" s="23"/>
      <c r="LUS80" s="23"/>
      <c r="LUT80" s="23"/>
      <c r="LUU80" s="23"/>
      <c r="LUV80" s="23"/>
      <c r="LUW80" s="23"/>
      <c r="LUX80" s="23"/>
      <c r="LUY80" s="23"/>
      <c r="LUZ80" s="23"/>
      <c r="LVA80" s="23"/>
      <c r="LVB80" s="23"/>
      <c r="LVC80" s="23"/>
      <c r="LVD80" s="23"/>
      <c r="LVE80" s="23"/>
      <c r="LVF80" s="23"/>
      <c r="LVG80" s="23"/>
      <c r="LVH80" s="23"/>
      <c r="LVI80" s="23"/>
      <c r="LVJ80" s="23"/>
      <c r="LVK80" s="23"/>
      <c r="LVL80" s="23"/>
      <c r="LVM80" s="23"/>
      <c r="LVN80" s="23"/>
      <c r="LVO80" s="23"/>
      <c r="LVP80" s="23"/>
      <c r="LVQ80" s="23"/>
      <c r="LVR80" s="23"/>
      <c r="LVS80" s="23"/>
      <c r="LVT80" s="23"/>
      <c r="LVU80" s="23"/>
      <c r="LVV80" s="23"/>
      <c r="LVW80" s="23"/>
      <c r="LVX80" s="23"/>
      <c r="LVY80" s="23"/>
      <c r="LVZ80" s="23"/>
      <c r="LWA80" s="23"/>
      <c r="LWB80" s="23"/>
      <c r="LWC80" s="23"/>
      <c r="LWD80" s="23"/>
      <c r="LWE80" s="23"/>
      <c r="LWF80" s="23"/>
      <c r="LWG80" s="23"/>
      <c r="LWH80" s="23"/>
      <c r="LWI80" s="23"/>
      <c r="LWJ80" s="23"/>
      <c r="LWK80" s="23"/>
      <c r="LWL80" s="23"/>
      <c r="LWM80" s="23"/>
      <c r="LWN80" s="23"/>
      <c r="LWO80" s="23"/>
      <c r="LWP80" s="23"/>
      <c r="LWQ80" s="23"/>
      <c r="LWR80" s="23"/>
      <c r="LWS80" s="23"/>
      <c r="LWT80" s="23"/>
      <c r="LWU80" s="23"/>
      <c r="LWV80" s="23"/>
      <c r="LWW80" s="23"/>
      <c r="LWX80" s="23"/>
      <c r="LWY80" s="23"/>
      <c r="LWZ80" s="23"/>
      <c r="LXA80" s="23"/>
      <c r="LXB80" s="23"/>
      <c r="LXC80" s="23"/>
      <c r="LXD80" s="23"/>
      <c r="LXE80" s="23"/>
      <c r="LXF80" s="23"/>
      <c r="LXG80" s="23"/>
      <c r="LXH80" s="23"/>
      <c r="LXI80" s="23"/>
      <c r="LXJ80" s="23"/>
      <c r="LXK80" s="23"/>
      <c r="LXL80" s="23"/>
      <c r="LXM80" s="23"/>
      <c r="LXN80" s="23"/>
      <c r="LXO80" s="23"/>
      <c r="LXP80" s="23"/>
      <c r="LXQ80" s="23"/>
      <c r="LXR80" s="23"/>
      <c r="LXS80" s="23"/>
      <c r="LXT80" s="23"/>
      <c r="LXU80" s="23"/>
      <c r="LXV80" s="23"/>
      <c r="LXW80" s="23"/>
      <c r="LXX80" s="23"/>
      <c r="LXY80" s="23"/>
      <c r="LXZ80" s="23"/>
      <c r="LYA80" s="23"/>
      <c r="LYB80" s="23"/>
      <c r="LYC80" s="23"/>
      <c r="LYD80" s="23"/>
      <c r="LYE80" s="23"/>
      <c r="LYF80" s="23"/>
      <c r="LYG80" s="23"/>
      <c r="LYH80" s="23"/>
      <c r="LYI80" s="23"/>
      <c r="LYJ80" s="23"/>
      <c r="LYK80" s="23"/>
      <c r="LYL80" s="23"/>
      <c r="LYM80" s="23"/>
      <c r="LYN80" s="23"/>
      <c r="LYO80" s="23"/>
      <c r="LYP80" s="23"/>
      <c r="LYQ80" s="23"/>
      <c r="LYR80" s="23"/>
      <c r="LYS80" s="23"/>
      <c r="LYT80" s="23"/>
      <c r="LYU80" s="23"/>
      <c r="LYV80" s="23"/>
      <c r="LYW80" s="23"/>
      <c r="LYX80" s="23"/>
      <c r="LYY80" s="23"/>
      <c r="LYZ80" s="23"/>
      <c r="LZA80" s="23"/>
      <c r="LZB80" s="23"/>
      <c r="LZC80" s="23"/>
      <c r="LZD80" s="23"/>
      <c r="LZE80" s="23"/>
      <c r="LZF80" s="23"/>
      <c r="LZG80" s="23"/>
      <c r="LZH80" s="23"/>
      <c r="LZI80" s="23"/>
      <c r="LZJ80" s="23"/>
      <c r="LZK80" s="23"/>
      <c r="LZL80" s="23"/>
      <c r="LZM80" s="23"/>
      <c r="LZN80" s="23"/>
      <c r="LZO80" s="23"/>
      <c r="LZP80" s="23"/>
      <c r="LZQ80" s="23"/>
      <c r="LZR80" s="23"/>
      <c r="LZS80" s="23"/>
      <c r="LZT80" s="23"/>
      <c r="LZU80" s="23"/>
      <c r="LZV80" s="23"/>
      <c r="LZW80" s="23"/>
      <c r="LZX80" s="23"/>
      <c r="LZY80" s="23"/>
      <c r="LZZ80" s="23"/>
      <c r="MAA80" s="23"/>
      <c r="MAB80" s="23"/>
      <c r="MAC80" s="23"/>
      <c r="MAD80" s="23"/>
      <c r="MAE80" s="23"/>
      <c r="MAF80" s="23"/>
      <c r="MAG80" s="23"/>
      <c r="MAH80" s="23"/>
      <c r="MAI80" s="23"/>
      <c r="MAJ80" s="23"/>
      <c r="MAK80" s="23"/>
      <c r="MAL80" s="23"/>
      <c r="MAM80" s="23"/>
      <c r="MAN80" s="23"/>
      <c r="MAO80" s="23"/>
      <c r="MAP80" s="23"/>
      <c r="MAQ80" s="23"/>
      <c r="MAR80" s="23"/>
      <c r="MAS80" s="23"/>
      <c r="MAT80" s="23"/>
      <c r="MAU80" s="23"/>
      <c r="MAV80" s="23"/>
      <c r="MAW80" s="23"/>
      <c r="MAX80" s="23"/>
      <c r="MAY80" s="23"/>
      <c r="MAZ80" s="23"/>
      <c r="MBA80" s="23"/>
      <c r="MBB80" s="23"/>
      <c r="MBC80" s="23"/>
      <c r="MBD80" s="23"/>
      <c r="MBE80" s="23"/>
      <c r="MBF80" s="23"/>
      <c r="MBG80" s="23"/>
      <c r="MBH80" s="23"/>
      <c r="MBI80" s="23"/>
      <c r="MBJ80" s="23"/>
      <c r="MBK80" s="23"/>
      <c r="MBL80" s="23"/>
      <c r="MBM80" s="23"/>
      <c r="MBN80" s="23"/>
      <c r="MBO80" s="23"/>
      <c r="MBP80" s="23"/>
      <c r="MBQ80" s="23"/>
      <c r="MBR80" s="23"/>
      <c r="MBS80" s="23"/>
      <c r="MBT80" s="23"/>
      <c r="MBU80" s="23"/>
      <c r="MBV80" s="23"/>
      <c r="MBW80" s="23"/>
      <c r="MBX80" s="23"/>
      <c r="MBY80" s="23"/>
      <c r="MBZ80" s="23"/>
      <c r="MCA80" s="23"/>
      <c r="MCB80" s="23"/>
      <c r="MCC80" s="23"/>
      <c r="MCD80" s="23"/>
      <c r="MCE80" s="23"/>
      <c r="MCF80" s="23"/>
      <c r="MCG80" s="23"/>
      <c r="MCH80" s="23"/>
      <c r="MCI80" s="23"/>
      <c r="MCJ80" s="23"/>
      <c r="MCK80" s="23"/>
      <c r="MCL80" s="23"/>
      <c r="MCM80" s="23"/>
      <c r="MCN80" s="23"/>
      <c r="MCO80" s="23"/>
      <c r="MCP80" s="23"/>
      <c r="MCQ80" s="23"/>
      <c r="MCR80" s="23"/>
      <c r="MCS80" s="23"/>
      <c r="MCT80" s="23"/>
      <c r="MCU80" s="23"/>
      <c r="MCV80" s="23"/>
      <c r="MCW80" s="23"/>
      <c r="MCX80" s="23"/>
      <c r="MCY80" s="23"/>
      <c r="MCZ80" s="23"/>
      <c r="MDA80" s="23"/>
      <c r="MDB80" s="23"/>
      <c r="MDC80" s="23"/>
      <c r="MDD80" s="23"/>
      <c r="MDE80" s="23"/>
      <c r="MDF80" s="23"/>
      <c r="MDG80" s="23"/>
      <c r="MDH80" s="23"/>
      <c r="MDI80" s="23"/>
      <c r="MDJ80" s="23"/>
      <c r="MDK80" s="23"/>
      <c r="MDL80" s="23"/>
      <c r="MDM80" s="23"/>
      <c r="MDN80" s="23"/>
      <c r="MDO80" s="23"/>
      <c r="MDP80" s="23"/>
      <c r="MDQ80" s="23"/>
      <c r="MDR80" s="23"/>
      <c r="MDS80" s="23"/>
      <c r="MDT80" s="23"/>
      <c r="MDU80" s="23"/>
      <c r="MDV80" s="23"/>
      <c r="MDW80" s="23"/>
      <c r="MDX80" s="23"/>
      <c r="MDY80" s="23"/>
      <c r="MDZ80" s="23"/>
      <c r="MEA80" s="23"/>
      <c r="MEB80" s="23"/>
      <c r="MEC80" s="23"/>
      <c r="MED80" s="23"/>
      <c r="MEE80" s="23"/>
      <c r="MEF80" s="23"/>
      <c r="MEG80" s="23"/>
      <c r="MEH80" s="23"/>
      <c r="MEI80" s="23"/>
      <c r="MEJ80" s="23"/>
      <c r="MEK80" s="23"/>
      <c r="MEL80" s="23"/>
      <c r="MEM80" s="23"/>
      <c r="MEN80" s="23"/>
      <c r="MEO80" s="23"/>
      <c r="MEP80" s="23"/>
      <c r="MEQ80" s="23"/>
      <c r="MER80" s="23"/>
      <c r="MES80" s="23"/>
      <c r="MET80" s="23"/>
      <c r="MEU80" s="23"/>
      <c r="MEV80" s="23"/>
      <c r="MEW80" s="23"/>
      <c r="MEX80" s="23"/>
      <c r="MEY80" s="23"/>
      <c r="MEZ80" s="23"/>
      <c r="MFA80" s="23"/>
      <c r="MFB80" s="23"/>
      <c r="MFC80" s="23"/>
      <c r="MFD80" s="23"/>
      <c r="MFE80" s="23"/>
      <c r="MFF80" s="23"/>
      <c r="MFG80" s="23"/>
      <c r="MFH80" s="23"/>
      <c r="MFI80" s="23"/>
      <c r="MFJ80" s="23"/>
      <c r="MFK80" s="23"/>
      <c r="MFL80" s="23"/>
      <c r="MFM80" s="23"/>
      <c r="MFN80" s="23"/>
      <c r="MFO80" s="23"/>
      <c r="MFP80" s="23"/>
      <c r="MFQ80" s="23"/>
      <c r="MFR80" s="23"/>
      <c r="MFS80" s="23"/>
      <c r="MFT80" s="23"/>
      <c r="MFU80" s="23"/>
      <c r="MFV80" s="23"/>
      <c r="MFW80" s="23"/>
      <c r="MFX80" s="23"/>
      <c r="MFY80" s="23"/>
      <c r="MFZ80" s="23"/>
      <c r="MGA80" s="23"/>
      <c r="MGB80" s="23"/>
      <c r="MGC80" s="23"/>
      <c r="MGD80" s="23"/>
      <c r="MGE80" s="23"/>
      <c r="MGF80" s="23"/>
      <c r="MGG80" s="23"/>
      <c r="MGH80" s="23"/>
      <c r="MGI80" s="23"/>
      <c r="MGJ80" s="23"/>
      <c r="MGK80" s="23"/>
      <c r="MGL80" s="23"/>
      <c r="MGM80" s="23"/>
      <c r="MGN80" s="23"/>
      <c r="MGO80" s="23"/>
      <c r="MGP80" s="23"/>
      <c r="MGQ80" s="23"/>
      <c r="MGR80" s="23"/>
      <c r="MGS80" s="23"/>
      <c r="MGT80" s="23"/>
      <c r="MGU80" s="23"/>
      <c r="MGV80" s="23"/>
      <c r="MGW80" s="23"/>
      <c r="MGX80" s="23"/>
      <c r="MGY80" s="23"/>
      <c r="MGZ80" s="23"/>
      <c r="MHA80" s="23"/>
      <c r="MHB80" s="23"/>
      <c r="MHC80" s="23"/>
      <c r="MHD80" s="23"/>
      <c r="MHE80" s="23"/>
      <c r="MHF80" s="23"/>
      <c r="MHG80" s="23"/>
      <c r="MHH80" s="23"/>
      <c r="MHI80" s="23"/>
      <c r="MHJ80" s="23"/>
      <c r="MHK80" s="23"/>
      <c r="MHL80" s="23"/>
      <c r="MHM80" s="23"/>
      <c r="MHN80" s="23"/>
      <c r="MHO80" s="23"/>
      <c r="MHP80" s="23"/>
      <c r="MHQ80" s="23"/>
      <c r="MHR80" s="23"/>
      <c r="MHS80" s="23"/>
      <c r="MHT80" s="23"/>
      <c r="MHU80" s="23"/>
      <c r="MHV80" s="23"/>
      <c r="MHW80" s="23"/>
      <c r="MHX80" s="23"/>
      <c r="MHY80" s="23"/>
      <c r="MHZ80" s="23"/>
      <c r="MIA80" s="23"/>
      <c r="MIB80" s="23"/>
      <c r="MIC80" s="23"/>
      <c r="MID80" s="23"/>
      <c r="MIE80" s="23"/>
      <c r="MIF80" s="23"/>
      <c r="MIG80" s="23"/>
      <c r="MIH80" s="23"/>
      <c r="MII80" s="23"/>
      <c r="MIJ80" s="23"/>
      <c r="MIK80" s="23"/>
      <c r="MIL80" s="23"/>
      <c r="MIM80" s="23"/>
      <c r="MIN80" s="23"/>
      <c r="MIO80" s="23"/>
      <c r="MIP80" s="23"/>
      <c r="MIQ80" s="23"/>
      <c r="MIR80" s="23"/>
      <c r="MIS80" s="23"/>
      <c r="MIT80" s="23"/>
      <c r="MIU80" s="23"/>
      <c r="MIV80" s="23"/>
      <c r="MIW80" s="23"/>
      <c r="MIX80" s="23"/>
      <c r="MIY80" s="23"/>
      <c r="MIZ80" s="23"/>
      <c r="MJA80" s="23"/>
      <c r="MJB80" s="23"/>
      <c r="MJC80" s="23"/>
      <c r="MJD80" s="23"/>
      <c r="MJE80" s="23"/>
      <c r="MJF80" s="23"/>
      <c r="MJG80" s="23"/>
      <c r="MJH80" s="23"/>
      <c r="MJI80" s="23"/>
      <c r="MJJ80" s="23"/>
      <c r="MJK80" s="23"/>
      <c r="MJL80" s="23"/>
      <c r="MJM80" s="23"/>
      <c r="MJN80" s="23"/>
      <c r="MJO80" s="23"/>
      <c r="MJP80" s="23"/>
      <c r="MJQ80" s="23"/>
      <c r="MJR80" s="23"/>
      <c r="MJS80" s="23"/>
      <c r="MJT80" s="23"/>
      <c r="MJU80" s="23"/>
      <c r="MJV80" s="23"/>
      <c r="MJW80" s="23"/>
      <c r="MJX80" s="23"/>
      <c r="MJY80" s="23"/>
      <c r="MJZ80" s="23"/>
      <c r="MKA80" s="23"/>
      <c r="MKB80" s="23"/>
      <c r="MKC80" s="23"/>
      <c r="MKD80" s="23"/>
      <c r="MKE80" s="23"/>
      <c r="MKF80" s="23"/>
      <c r="MKG80" s="23"/>
      <c r="MKH80" s="23"/>
      <c r="MKI80" s="23"/>
      <c r="MKJ80" s="23"/>
      <c r="MKK80" s="23"/>
      <c r="MKL80" s="23"/>
      <c r="MKM80" s="23"/>
      <c r="MKN80" s="23"/>
      <c r="MKO80" s="23"/>
      <c r="MKP80" s="23"/>
      <c r="MKQ80" s="23"/>
      <c r="MKR80" s="23"/>
      <c r="MKS80" s="23"/>
      <c r="MKT80" s="23"/>
      <c r="MKU80" s="23"/>
      <c r="MKV80" s="23"/>
      <c r="MKW80" s="23"/>
      <c r="MKX80" s="23"/>
      <c r="MKY80" s="23"/>
      <c r="MKZ80" s="23"/>
      <c r="MLA80" s="23"/>
      <c r="MLB80" s="23"/>
      <c r="MLC80" s="23"/>
      <c r="MLD80" s="23"/>
      <c r="MLE80" s="23"/>
      <c r="MLF80" s="23"/>
      <c r="MLG80" s="23"/>
      <c r="MLH80" s="23"/>
      <c r="MLI80" s="23"/>
      <c r="MLJ80" s="23"/>
      <c r="MLK80" s="23"/>
      <c r="MLL80" s="23"/>
      <c r="MLM80" s="23"/>
      <c r="MLN80" s="23"/>
      <c r="MLO80" s="23"/>
      <c r="MLP80" s="23"/>
      <c r="MLQ80" s="23"/>
      <c r="MLR80" s="23"/>
      <c r="MLS80" s="23"/>
      <c r="MLT80" s="23"/>
      <c r="MLU80" s="23"/>
      <c r="MLV80" s="23"/>
      <c r="MLW80" s="23"/>
      <c r="MLX80" s="23"/>
      <c r="MLY80" s="23"/>
      <c r="MLZ80" s="23"/>
      <c r="MMA80" s="23"/>
      <c r="MMB80" s="23"/>
      <c r="MMC80" s="23"/>
      <c r="MMD80" s="23"/>
      <c r="MME80" s="23"/>
      <c r="MMF80" s="23"/>
      <c r="MMG80" s="23"/>
      <c r="MMH80" s="23"/>
      <c r="MMI80" s="23"/>
      <c r="MMJ80" s="23"/>
      <c r="MMK80" s="23"/>
      <c r="MML80" s="23"/>
      <c r="MMM80" s="23"/>
      <c r="MMN80" s="23"/>
      <c r="MMO80" s="23"/>
      <c r="MMP80" s="23"/>
      <c r="MMQ80" s="23"/>
      <c r="MMR80" s="23"/>
      <c r="MMS80" s="23"/>
      <c r="MMT80" s="23"/>
      <c r="MMU80" s="23"/>
      <c r="MMV80" s="23"/>
      <c r="MMW80" s="23"/>
      <c r="MMX80" s="23"/>
      <c r="MMY80" s="23"/>
      <c r="MMZ80" s="23"/>
      <c r="MNA80" s="23"/>
      <c r="MNB80" s="23"/>
      <c r="MNC80" s="23"/>
      <c r="MND80" s="23"/>
      <c r="MNE80" s="23"/>
      <c r="MNF80" s="23"/>
      <c r="MNG80" s="23"/>
      <c r="MNH80" s="23"/>
      <c r="MNI80" s="23"/>
      <c r="MNJ80" s="23"/>
      <c r="MNK80" s="23"/>
      <c r="MNL80" s="23"/>
      <c r="MNM80" s="23"/>
      <c r="MNN80" s="23"/>
      <c r="MNO80" s="23"/>
      <c r="MNP80" s="23"/>
      <c r="MNQ80" s="23"/>
      <c r="MNR80" s="23"/>
      <c r="MNS80" s="23"/>
      <c r="MNT80" s="23"/>
      <c r="MNU80" s="23"/>
      <c r="MNV80" s="23"/>
      <c r="MNW80" s="23"/>
      <c r="MNX80" s="23"/>
      <c r="MNY80" s="23"/>
      <c r="MNZ80" s="23"/>
      <c r="MOA80" s="23"/>
      <c r="MOB80" s="23"/>
      <c r="MOC80" s="23"/>
      <c r="MOD80" s="23"/>
      <c r="MOE80" s="23"/>
      <c r="MOF80" s="23"/>
      <c r="MOG80" s="23"/>
      <c r="MOH80" s="23"/>
      <c r="MOI80" s="23"/>
      <c r="MOJ80" s="23"/>
      <c r="MOK80" s="23"/>
      <c r="MOL80" s="23"/>
      <c r="MOM80" s="23"/>
      <c r="MON80" s="23"/>
      <c r="MOO80" s="23"/>
      <c r="MOP80" s="23"/>
      <c r="MOQ80" s="23"/>
      <c r="MOR80" s="23"/>
      <c r="MOS80" s="23"/>
      <c r="MOT80" s="23"/>
      <c r="MOU80" s="23"/>
      <c r="MOV80" s="23"/>
      <c r="MOW80" s="23"/>
      <c r="MOX80" s="23"/>
      <c r="MOY80" s="23"/>
      <c r="MOZ80" s="23"/>
      <c r="MPA80" s="23"/>
      <c r="MPB80" s="23"/>
      <c r="MPC80" s="23"/>
      <c r="MPD80" s="23"/>
      <c r="MPE80" s="23"/>
      <c r="MPF80" s="23"/>
      <c r="MPG80" s="23"/>
      <c r="MPH80" s="23"/>
      <c r="MPI80" s="23"/>
      <c r="MPJ80" s="23"/>
      <c r="MPK80" s="23"/>
      <c r="MPL80" s="23"/>
      <c r="MPM80" s="23"/>
      <c r="MPN80" s="23"/>
      <c r="MPO80" s="23"/>
      <c r="MPP80" s="23"/>
      <c r="MPQ80" s="23"/>
      <c r="MPR80" s="23"/>
      <c r="MPS80" s="23"/>
      <c r="MPT80" s="23"/>
      <c r="MPU80" s="23"/>
      <c r="MPV80" s="23"/>
      <c r="MPW80" s="23"/>
      <c r="MPX80" s="23"/>
      <c r="MPY80" s="23"/>
      <c r="MPZ80" s="23"/>
      <c r="MQA80" s="23"/>
      <c r="MQB80" s="23"/>
      <c r="MQC80" s="23"/>
      <c r="MQD80" s="23"/>
      <c r="MQE80" s="23"/>
      <c r="MQF80" s="23"/>
      <c r="MQG80" s="23"/>
      <c r="MQH80" s="23"/>
      <c r="MQI80" s="23"/>
      <c r="MQJ80" s="23"/>
      <c r="MQK80" s="23"/>
      <c r="MQL80" s="23"/>
      <c r="MQM80" s="23"/>
      <c r="MQN80" s="23"/>
      <c r="MQO80" s="23"/>
      <c r="MQP80" s="23"/>
      <c r="MQQ80" s="23"/>
      <c r="MQR80" s="23"/>
      <c r="MQS80" s="23"/>
      <c r="MQT80" s="23"/>
      <c r="MQU80" s="23"/>
      <c r="MQV80" s="23"/>
      <c r="MQW80" s="23"/>
      <c r="MQX80" s="23"/>
      <c r="MQY80" s="23"/>
      <c r="MQZ80" s="23"/>
      <c r="MRA80" s="23"/>
      <c r="MRB80" s="23"/>
      <c r="MRC80" s="23"/>
      <c r="MRD80" s="23"/>
      <c r="MRE80" s="23"/>
      <c r="MRF80" s="23"/>
      <c r="MRG80" s="23"/>
      <c r="MRH80" s="23"/>
      <c r="MRI80" s="23"/>
      <c r="MRJ80" s="23"/>
      <c r="MRK80" s="23"/>
      <c r="MRL80" s="23"/>
      <c r="MRM80" s="23"/>
      <c r="MRN80" s="23"/>
      <c r="MRO80" s="23"/>
      <c r="MRP80" s="23"/>
      <c r="MRQ80" s="23"/>
      <c r="MRR80" s="23"/>
      <c r="MRS80" s="23"/>
      <c r="MRT80" s="23"/>
      <c r="MRU80" s="23"/>
      <c r="MRV80" s="23"/>
      <c r="MRW80" s="23"/>
      <c r="MRX80" s="23"/>
      <c r="MRY80" s="23"/>
      <c r="MRZ80" s="23"/>
      <c r="MSA80" s="23"/>
      <c r="MSB80" s="23"/>
      <c r="MSC80" s="23"/>
      <c r="MSD80" s="23"/>
      <c r="MSE80" s="23"/>
      <c r="MSF80" s="23"/>
      <c r="MSG80" s="23"/>
      <c r="MSH80" s="23"/>
      <c r="MSI80" s="23"/>
      <c r="MSJ80" s="23"/>
      <c r="MSK80" s="23"/>
      <c r="MSL80" s="23"/>
      <c r="MSM80" s="23"/>
      <c r="MSN80" s="23"/>
      <c r="MSO80" s="23"/>
      <c r="MSP80" s="23"/>
      <c r="MSQ80" s="23"/>
      <c r="MSR80" s="23"/>
      <c r="MSS80" s="23"/>
      <c r="MST80" s="23"/>
      <c r="MSU80" s="23"/>
      <c r="MSV80" s="23"/>
      <c r="MSW80" s="23"/>
      <c r="MSX80" s="23"/>
      <c r="MSY80" s="23"/>
      <c r="MSZ80" s="23"/>
      <c r="MTA80" s="23"/>
      <c r="MTB80" s="23"/>
      <c r="MTC80" s="23"/>
      <c r="MTD80" s="23"/>
      <c r="MTE80" s="23"/>
      <c r="MTF80" s="23"/>
      <c r="MTG80" s="23"/>
      <c r="MTH80" s="23"/>
      <c r="MTI80" s="23"/>
      <c r="MTJ80" s="23"/>
      <c r="MTK80" s="23"/>
      <c r="MTL80" s="23"/>
      <c r="MTM80" s="23"/>
      <c r="MTN80" s="23"/>
      <c r="MTO80" s="23"/>
      <c r="MTP80" s="23"/>
      <c r="MTQ80" s="23"/>
      <c r="MTR80" s="23"/>
      <c r="MTS80" s="23"/>
      <c r="MTT80" s="23"/>
      <c r="MTU80" s="23"/>
      <c r="MTV80" s="23"/>
      <c r="MTW80" s="23"/>
      <c r="MTX80" s="23"/>
      <c r="MTY80" s="23"/>
      <c r="MTZ80" s="23"/>
      <c r="MUA80" s="23"/>
      <c r="MUB80" s="23"/>
      <c r="MUC80" s="23"/>
      <c r="MUD80" s="23"/>
      <c r="MUE80" s="23"/>
      <c r="MUF80" s="23"/>
      <c r="MUG80" s="23"/>
      <c r="MUH80" s="23"/>
      <c r="MUI80" s="23"/>
      <c r="MUJ80" s="23"/>
      <c r="MUK80" s="23"/>
      <c r="MUL80" s="23"/>
      <c r="MUM80" s="23"/>
      <c r="MUN80" s="23"/>
      <c r="MUO80" s="23"/>
      <c r="MUP80" s="23"/>
      <c r="MUQ80" s="23"/>
      <c r="MUR80" s="23"/>
      <c r="MUS80" s="23"/>
      <c r="MUT80" s="23"/>
      <c r="MUU80" s="23"/>
      <c r="MUV80" s="23"/>
      <c r="MUW80" s="23"/>
      <c r="MUX80" s="23"/>
      <c r="MUY80" s="23"/>
      <c r="MUZ80" s="23"/>
      <c r="MVA80" s="23"/>
      <c r="MVB80" s="23"/>
      <c r="MVC80" s="23"/>
      <c r="MVD80" s="23"/>
      <c r="MVE80" s="23"/>
      <c r="MVF80" s="23"/>
      <c r="MVG80" s="23"/>
      <c r="MVH80" s="23"/>
      <c r="MVI80" s="23"/>
      <c r="MVJ80" s="23"/>
      <c r="MVK80" s="23"/>
      <c r="MVL80" s="23"/>
      <c r="MVM80" s="23"/>
      <c r="MVN80" s="23"/>
      <c r="MVO80" s="23"/>
      <c r="MVP80" s="23"/>
      <c r="MVQ80" s="23"/>
      <c r="MVR80" s="23"/>
      <c r="MVS80" s="23"/>
      <c r="MVT80" s="23"/>
      <c r="MVU80" s="23"/>
      <c r="MVV80" s="23"/>
      <c r="MVW80" s="23"/>
      <c r="MVX80" s="23"/>
      <c r="MVY80" s="23"/>
      <c r="MVZ80" s="23"/>
      <c r="MWA80" s="23"/>
      <c r="MWB80" s="23"/>
      <c r="MWC80" s="23"/>
      <c r="MWD80" s="23"/>
      <c r="MWE80" s="23"/>
      <c r="MWF80" s="23"/>
      <c r="MWG80" s="23"/>
      <c r="MWH80" s="23"/>
      <c r="MWI80" s="23"/>
      <c r="MWJ80" s="23"/>
      <c r="MWK80" s="23"/>
      <c r="MWL80" s="23"/>
      <c r="MWM80" s="23"/>
      <c r="MWN80" s="23"/>
      <c r="MWO80" s="23"/>
      <c r="MWP80" s="23"/>
      <c r="MWQ80" s="23"/>
      <c r="MWR80" s="23"/>
      <c r="MWS80" s="23"/>
      <c r="MWT80" s="23"/>
      <c r="MWU80" s="23"/>
      <c r="MWV80" s="23"/>
      <c r="MWW80" s="23"/>
      <c r="MWX80" s="23"/>
      <c r="MWY80" s="23"/>
      <c r="MWZ80" s="23"/>
      <c r="MXA80" s="23"/>
      <c r="MXB80" s="23"/>
      <c r="MXC80" s="23"/>
      <c r="MXD80" s="23"/>
      <c r="MXE80" s="23"/>
      <c r="MXF80" s="23"/>
      <c r="MXG80" s="23"/>
      <c r="MXH80" s="23"/>
      <c r="MXI80" s="23"/>
      <c r="MXJ80" s="23"/>
      <c r="MXK80" s="23"/>
      <c r="MXL80" s="23"/>
      <c r="MXM80" s="23"/>
      <c r="MXN80" s="23"/>
      <c r="MXO80" s="23"/>
      <c r="MXP80" s="23"/>
      <c r="MXQ80" s="23"/>
      <c r="MXR80" s="23"/>
      <c r="MXS80" s="23"/>
      <c r="MXT80" s="23"/>
      <c r="MXU80" s="23"/>
      <c r="MXV80" s="23"/>
      <c r="MXW80" s="23"/>
      <c r="MXX80" s="23"/>
      <c r="MXY80" s="23"/>
      <c r="MXZ80" s="23"/>
      <c r="MYA80" s="23"/>
      <c r="MYB80" s="23"/>
      <c r="MYC80" s="23"/>
      <c r="MYD80" s="23"/>
      <c r="MYE80" s="23"/>
      <c r="MYF80" s="23"/>
      <c r="MYG80" s="23"/>
      <c r="MYH80" s="23"/>
      <c r="MYI80" s="23"/>
      <c r="MYJ80" s="23"/>
      <c r="MYK80" s="23"/>
      <c r="MYL80" s="23"/>
      <c r="MYM80" s="23"/>
      <c r="MYN80" s="23"/>
      <c r="MYO80" s="23"/>
      <c r="MYP80" s="23"/>
      <c r="MYQ80" s="23"/>
      <c r="MYR80" s="23"/>
      <c r="MYS80" s="23"/>
      <c r="MYT80" s="23"/>
      <c r="MYU80" s="23"/>
      <c r="MYV80" s="23"/>
      <c r="MYW80" s="23"/>
      <c r="MYX80" s="23"/>
      <c r="MYY80" s="23"/>
      <c r="MYZ80" s="23"/>
      <c r="MZA80" s="23"/>
      <c r="MZB80" s="23"/>
      <c r="MZC80" s="23"/>
      <c r="MZD80" s="23"/>
      <c r="MZE80" s="23"/>
      <c r="MZF80" s="23"/>
      <c r="MZG80" s="23"/>
      <c r="MZH80" s="23"/>
      <c r="MZI80" s="23"/>
      <c r="MZJ80" s="23"/>
      <c r="MZK80" s="23"/>
      <c r="MZL80" s="23"/>
      <c r="MZM80" s="23"/>
      <c r="MZN80" s="23"/>
      <c r="MZO80" s="23"/>
      <c r="MZP80" s="23"/>
      <c r="MZQ80" s="23"/>
      <c r="MZR80" s="23"/>
      <c r="MZS80" s="23"/>
      <c r="MZT80" s="23"/>
      <c r="MZU80" s="23"/>
      <c r="MZV80" s="23"/>
      <c r="MZW80" s="23"/>
      <c r="MZX80" s="23"/>
      <c r="MZY80" s="23"/>
      <c r="MZZ80" s="23"/>
      <c r="NAA80" s="23"/>
      <c r="NAB80" s="23"/>
      <c r="NAC80" s="23"/>
      <c r="NAD80" s="23"/>
      <c r="NAE80" s="23"/>
      <c r="NAF80" s="23"/>
      <c r="NAG80" s="23"/>
      <c r="NAH80" s="23"/>
      <c r="NAI80" s="23"/>
      <c r="NAJ80" s="23"/>
      <c r="NAK80" s="23"/>
      <c r="NAL80" s="23"/>
      <c r="NAM80" s="23"/>
      <c r="NAN80" s="23"/>
      <c r="NAO80" s="23"/>
      <c r="NAP80" s="23"/>
      <c r="NAQ80" s="23"/>
      <c r="NAR80" s="23"/>
      <c r="NAS80" s="23"/>
      <c r="NAT80" s="23"/>
      <c r="NAU80" s="23"/>
      <c r="NAV80" s="23"/>
      <c r="NAW80" s="23"/>
      <c r="NAX80" s="23"/>
      <c r="NAY80" s="23"/>
      <c r="NAZ80" s="23"/>
      <c r="NBA80" s="23"/>
      <c r="NBB80" s="23"/>
      <c r="NBC80" s="23"/>
      <c r="NBD80" s="23"/>
      <c r="NBE80" s="23"/>
      <c r="NBF80" s="23"/>
      <c r="NBG80" s="23"/>
      <c r="NBH80" s="23"/>
      <c r="NBI80" s="23"/>
      <c r="NBJ80" s="23"/>
      <c r="NBK80" s="23"/>
      <c r="NBL80" s="23"/>
      <c r="NBM80" s="23"/>
      <c r="NBN80" s="23"/>
      <c r="NBO80" s="23"/>
      <c r="NBP80" s="23"/>
      <c r="NBQ80" s="23"/>
      <c r="NBR80" s="23"/>
      <c r="NBS80" s="23"/>
      <c r="NBT80" s="23"/>
      <c r="NBU80" s="23"/>
      <c r="NBV80" s="23"/>
      <c r="NBW80" s="23"/>
      <c r="NBX80" s="23"/>
      <c r="NBY80" s="23"/>
      <c r="NBZ80" s="23"/>
      <c r="NCA80" s="23"/>
      <c r="NCB80" s="23"/>
      <c r="NCC80" s="23"/>
      <c r="NCD80" s="23"/>
      <c r="NCE80" s="23"/>
      <c r="NCF80" s="23"/>
      <c r="NCG80" s="23"/>
      <c r="NCH80" s="23"/>
      <c r="NCI80" s="23"/>
      <c r="NCJ80" s="23"/>
      <c r="NCK80" s="23"/>
      <c r="NCL80" s="23"/>
      <c r="NCM80" s="23"/>
      <c r="NCN80" s="23"/>
      <c r="NCO80" s="23"/>
      <c r="NCP80" s="23"/>
      <c r="NCQ80" s="23"/>
      <c r="NCR80" s="23"/>
      <c r="NCS80" s="23"/>
      <c r="NCT80" s="23"/>
      <c r="NCU80" s="23"/>
      <c r="NCV80" s="23"/>
      <c r="NCW80" s="23"/>
      <c r="NCX80" s="23"/>
      <c r="NCY80" s="23"/>
      <c r="NCZ80" s="23"/>
      <c r="NDA80" s="23"/>
      <c r="NDB80" s="23"/>
      <c r="NDC80" s="23"/>
      <c r="NDD80" s="23"/>
      <c r="NDE80" s="23"/>
      <c r="NDF80" s="23"/>
      <c r="NDG80" s="23"/>
      <c r="NDH80" s="23"/>
      <c r="NDI80" s="23"/>
      <c r="NDJ80" s="23"/>
      <c r="NDK80" s="23"/>
      <c r="NDL80" s="23"/>
      <c r="NDM80" s="23"/>
      <c r="NDN80" s="23"/>
      <c r="NDO80" s="23"/>
      <c r="NDP80" s="23"/>
      <c r="NDQ80" s="23"/>
      <c r="NDR80" s="23"/>
      <c r="NDS80" s="23"/>
      <c r="NDT80" s="23"/>
      <c r="NDU80" s="23"/>
      <c r="NDV80" s="23"/>
      <c r="NDW80" s="23"/>
      <c r="NDX80" s="23"/>
      <c r="NDY80" s="23"/>
      <c r="NDZ80" s="23"/>
      <c r="NEA80" s="23"/>
      <c r="NEB80" s="23"/>
      <c r="NEC80" s="23"/>
      <c r="NED80" s="23"/>
      <c r="NEE80" s="23"/>
      <c r="NEF80" s="23"/>
      <c r="NEG80" s="23"/>
      <c r="NEH80" s="23"/>
      <c r="NEI80" s="23"/>
      <c r="NEJ80" s="23"/>
      <c r="NEK80" s="23"/>
      <c r="NEL80" s="23"/>
      <c r="NEM80" s="23"/>
      <c r="NEN80" s="23"/>
      <c r="NEO80" s="23"/>
      <c r="NEP80" s="23"/>
      <c r="NEQ80" s="23"/>
      <c r="NER80" s="23"/>
      <c r="NES80" s="23"/>
      <c r="NET80" s="23"/>
      <c r="NEU80" s="23"/>
      <c r="NEV80" s="23"/>
      <c r="NEW80" s="23"/>
      <c r="NEX80" s="23"/>
      <c r="NEY80" s="23"/>
      <c r="NEZ80" s="23"/>
      <c r="NFA80" s="23"/>
      <c r="NFB80" s="23"/>
      <c r="NFC80" s="23"/>
      <c r="NFD80" s="23"/>
      <c r="NFE80" s="23"/>
      <c r="NFF80" s="23"/>
      <c r="NFG80" s="23"/>
      <c r="NFH80" s="23"/>
      <c r="NFI80" s="23"/>
      <c r="NFJ80" s="23"/>
      <c r="NFK80" s="23"/>
      <c r="NFL80" s="23"/>
      <c r="NFM80" s="23"/>
      <c r="NFN80" s="23"/>
      <c r="NFO80" s="23"/>
      <c r="NFP80" s="23"/>
      <c r="NFQ80" s="23"/>
      <c r="NFR80" s="23"/>
      <c r="NFS80" s="23"/>
      <c r="NFT80" s="23"/>
      <c r="NFU80" s="23"/>
      <c r="NFV80" s="23"/>
      <c r="NFW80" s="23"/>
      <c r="NFX80" s="23"/>
      <c r="NFY80" s="23"/>
      <c r="NFZ80" s="23"/>
      <c r="NGA80" s="23"/>
      <c r="NGB80" s="23"/>
      <c r="NGC80" s="23"/>
      <c r="NGD80" s="23"/>
      <c r="NGE80" s="23"/>
      <c r="NGF80" s="23"/>
      <c r="NGG80" s="23"/>
      <c r="NGH80" s="23"/>
      <c r="NGI80" s="23"/>
      <c r="NGJ80" s="23"/>
      <c r="NGK80" s="23"/>
      <c r="NGL80" s="23"/>
      <c r="NGM80" s="23"/>
      <c r="NGN80" s="23"/>
      <c r="NGO80" s="23"/>
      <c r="NGP80" s="23"/>
      <c r="NGQ80" s="23"/>
      <c r="NGR80" s="23"/>
      <c r="NGS80" s="23"/>
      <c r="NGT80" s="23"/>
      <c r="NGU80" s="23"/>
      <c r="NGV80" s="23"/>
      <c r="NGW80" s="23"/>
      <c r="NGX80" s="23"/>
      <c r="NGY80" s="23"/>
      <c r="NGZ80" s="23"/>
      <c r="NHA80" s="23"/>
      <c r="NHB80" s="23"/>
      <c r="NHC80" s="23"/>
      <c r="NHD80" s="23"/>
      <c r="NHE80" s="23"/>
      <c r="NHF80" s="23"/>
      <c r="NHG80" s="23"/>
      <c r="NHH80" s="23"/>
      <c r="NHI80" s="23"/>
      <c r="NHJ80" s="23"/>
      <c r="NHK80" s="23"/>
      <c r="NHL80" s="23"/>
      <c r="NHM80" s="23"/>
      <c r="NHN80" s="23"/>
      <c r="NHO80" s="23"/>
      <c r="NHP80" s="23"/>
      <c r="NHQ80" s="23"/>
      <c r="NHR80" s="23"/>
      <c r="NHS80" s="23"/>
      <c r="NHT80" s="23"/>
      <c r="NHU80" s="23"/>
      <c r="NHV80" s="23"/>
      <c r="NHW80" s="23"/>
      <c r="NHX80" s="23"/>
      <c r="NHY80" s="23"/>
      <c r="NHZ80" s="23"/>
      <c r="NIA80" s="23"/>
      <c r="NIB80" s="23"/>
      <c r="NIC80" s="23"/>
      <c r="NID80" s="23"/>
      <c r="NIE80" s="23"/>
      <c r="NIF80" s="23"/>
      <c r="NIG80" s="23"/>
      <c r="NIH80" s="23"/>
      <c r="NII80" s="23"/>
      <c r="NIJ80" s="23"/>
      <c r="NIK80" s="23"/>
      <c r="NIL80" s="23"/>
      <c r="NIM80" s="23"/>
      <c r="NIN80" s="23"/>
      <c r="NIO80" s="23"/>
      <c r="NIP80" s="23"/>
      <c r="NIQ80" s="23"/>
      <c r="NIR80" s="23"/>
      <c r="NIS80" s="23"/>
      <c r="NIT80" s="23"/>
      <c r="NIU80" s="23"/>
      <c r="NIV80" s="23"/>
      <c r="NIW80" s="23"/>
      <c r="NIX80" s="23"/>
      <c r="NIY80" s="23"/>
      <c r="NIZ80" s="23"/>
      <c r="NJA80" s="23"/>
      <c r="NJB80" s="23"/>
      <c r="NJC80" s="23"/>
      <c r="NJD80" s="23"/>
      <c r="NJE80" s="23"/>
      <c r="NJF80" s="23"/>
      <c r="NJG80" s="23"/>
      <c r="NJH80" s="23"/>
      <c r="NJI80" s="23"/>
      <c r="NJJ80" s="23"/>
      <c r="NJK80" s="23"/>
      <c r="NJL80" s="23"/>
      <c r="NJM80" s="23"/>
      <c r="NJN80" s="23"/>
      <c r="NJO80" s="23"/>
      <c r="NJP80" s="23"/>
      <c r="NJQ80" s="23"/>
      <c r="NJR80" s="23"/>
      <c r="NJS80" s="23"/>
      <c r="NJT80" s="23"/>
      <c r="NJU80" s="23"/>
      <c r="NJV80" s="23"/>
      <c r="NJW80" s="23"/>
      <c r="NJX80" s="23"/>
      <c r="NJY80" s="23"/>
      <c r="NJZ80" s="23"/>
      <c r="NKA80" s="23"/>
      <c r="NKB80" s="23"/>
      <c r="NKC80" s="23"/>
      <c r="NKD80" s="23"/>
      <c r="NKE80" s="23"/>
      <c r="NKF80" s="23"/>
      <c r="NKG80" s="23"/>
      <c r="NKH80" s="23"/>
      <c r="NKI80" s="23"/>
      <c r="NKJ80" s="23"/>
      <c r="NKK80" s="23"/>
      <c r="NKL80" s="23"/>
      <c r="NKM80" s="23"/>
      <c r="NKN80" s="23"/>
      <c r="NKO80" s="23"/>
      <c r="NKP80" s="23"/>
      <c r="NKQ80" s="23"/>
      <c r="NKR80" s="23"/>
      <c r="NKS80" s="23"/>
      <c r="NKT80" s="23"/>
      <c r="NKU80" s="23"/>
      <c r="NKV80" s="23"/>
      <c r="NKW80" s="23"/>
      <c r="NKX80" s="23"/>
      <c r="NKY80" s="23"/>
      <c r="NKZ80" s="23"/>
      <c r="NLA80" s="23"/>
      <c r="NLB80" s="23"/>
      <c r="NLC80" s="23"/>
      <c r="NLD80" s="23"/>
      <c r="NLE80" s="23"/>
      <c r="NLF80" s="23"/>
      <c r="NLG80" s="23"/>
      <c r="NLH80" s="23"/>
      <c r="NLI80" s="23"/>
      <c r="NLJ80" s="23"/>
      <c r="NLK80" s="23"/>
      <c r="NLL80" s="23"/>
      <c r="NLM80" s="23"/>
      <c r="NLN80" s="23"/>
      <c r="NLO80" s="23"/>
      <c r="NLP80" s="23"/>
      <c r="NLQ80" s="23"/>
      <c r="NLR80" s="23"/>
      <c r="NLS80" s="23"/>
      <c r="NLT80" s="23"/>
      <c r="NLU80" s="23"/>
      <c r="NLV80" s="23"/>
      <c r="NLW80" s="23"/>
      <c r="NLX80" s="23"/>
      <c r="NLY80" s="23"/>
      <c r="NLZ80" s="23"/>
      <c r="NMA80" s="23"/>
      <c r="NMB80" s="23"/>
      <c r="NMC80" s="23"/>
      <c r="NMD80" s="23"/>
      <c r="NME80" s="23"/>
      <c r="NMF80" s="23"/>
      <c r="NMG80" s="23"/>
      <c r="NMH80" s="23"/>
      <c r="NMI80" s="23"/>
      <c r="NMJ80" s="23"/>
      <c r="NMK80" s="23"/>
      <c r="NML80" s="23"/>
      <c r="NMM80" s="23"/>
      <c r="NMN80" s="23"/>
      <c r="NMO80" s="23"/>
      <c r="NMP80" s="23"/>
      <c r="NMQ80" s="23"/>
      <c r="NMR80" s="23"/>
      <c r="NMS80" s="23"/>
      <c r="NMT80" s="23"/>
      <c r="NMU80" s="23"/>
      <c r="NMV80" s="23"/>
      <c r="NMW80" s="23"/>
      <c r="NMX80" s="23"/>
      <c r="NMY80" s="23"/>
      <c r="NMZ80" s="23"/>
      <c r="NNA80" s="23"/>
      <c r="NNB80" s="23"/>
      <c r="NNC80" s="23"/>
      <c r="NND80" s="23"/>
      <c r="NNE80" s="23"/>
      <c r="NNF80" s="23"/>
      <c r="NNG80" s="23"/>
      <c r="NNH80" s="23"/>
      <c r="NNI80" s="23"/>
      <c r="NNJ80" s="23"/>
      <c r="NNK80" s="23"/>
      <c r="NNL80" s="23"/>
      <c r="NNM80" s="23"/>
      <c r="NNN80" s="23"/>
      <c r="NNO80" s="23"/>
      <c r="NNP80" s="23"/>
      <c r="NNQ80" s="23"/>
      <c r="NNR80" s="23"/>
      <c r="NNS80" s="23"/>
      <c r="NNT80" s="23"/>
      <c r="NNU80" s="23"/>
      <c r="NNV80" s="23"/>
      <c r="NNW80" s="23"/>
      <c r="NNX80" s="23"/>
      <c r="NNY80" s="23"/>
      <c r="NNZ80" s="23"/>
      <c r="NOA80" s="23"/>
      <c r="NOB80" s="23"/>
      <c r="NOC80" s="23"/>
      <c r="NOD80" s="23"/>
      <c r="NOE80" s="23"/>
      <c r="NOF80" s="23"/>
      <c r="NOG80" s="23"/>
      <c r="NOH80" s="23"/>
      <c r="NOI80" s="23"/>
      <c r="NOJ80" s="23"/>
      <c r="NOK80" s="23"/>
      <c r="NOL80" s="23"/>
      <c r="NOM80" s="23"/>
      <c r="NON80" s="23"/>
      <c r="NOO80" s="23"/>
      <c r="NOP80" s="23"/>
      <c r="NOQ80" s="23"/>
      <c r="NOR80" s="23"/>
      <c r="NOS80" s="23"/>
      <c r="NOT80" s="23"/>
      <c r="NOU80" s="23"/>
      <c r="NOV80" s="23"/>
      <c r="NOW80" s="23"/>
      <c r="NOX80" s="23"/>
      <c r="NOY80" s="23"/>
      <c r="NOZ80" s="23"/>
      <c r="NPA80" s="23"/>
      <c r="NPB80" s="23"/>
      <c r="NPC80" s="23"/>
      <c r="NPD80" s="23"/>
      <c r="NPE80" s="23"/>
      <c r="NPF80" s="23"/>
      <c r="NPG80" s="23"/>
      <c r="NPH80" s="23"/>
      <c r="NPI80" s="23"/>
      <c r="NPJ80" s="23"/>
      <c r="NPK80" s="23"/>
      <c r="NPL80" s="23"/>
      <c r="NPM80" s="23"/>
      <c r="NPN80" s="23"/>
      <c r="NPO80" s="23"/>
      <c r="NPP80" s="23"/>
      <c r="NPQ80" s="23"/>
      <c r="NPR80" s="23"/>
      <c r="NPS80" s="23"/>
      <c r="NPT80" s="23"/>
      <c r="NPU80" s="23"/>
      <c r="NPV80" s="23"/>
      <c r="NPW80" s="23"/>
      <c r="NPX80" s="23"/>
      <c r="NPY80" s="23"/>
      <c r="NPZ80" s="23"/>
      <c r="NQA80" s="23"/>
      <c r="NQB80" s="23"/>
      <c r="NQC80" s="23"/>
      <c r="NQD80" s="23"/>
      <c r="NQE80" s="23"/>
      <c r="NQF80" s="23"/>
      <c r="NQG80" s="23"/>
      <c r="NQH80" s="23"/>
      <c r="NQI80" s="23"/>
      <c r="NQJ80" s="23"/>
      <c r="NQK80" s="23"/>
      <c r="NQL80" s="23"/>
      <c r="NQM80" s="23"/>
      <c r="NQN80" s="23"/>
      <c r="NQO80" s="23"/>
      <c r="NQP80" s="23"/>
      <c r="NQQ80" s="23"/>
      <c r="NQR80" s="23"/>
      <c r="NQS80" s="23"/>
      <c r="NQT80" s="23"/>
      <c r="NQU80" s="23"/>
      <c r="NQV80" s="23"/>
      <c r="NQW80" s="23"/>
      <c r="NQX80" s="23"/>
      <c r="NQY80" s="23"/>
      <c r="NQZ80" s="23"/>
      <c r="NRA80" s="23"/>
      <c r="NRB80" s="23"/>
      <c r="NRC80" s="23"/>
      <c r="NRD80" s="23"/>
      <c r="NRE80" s="23"/>
      <c r="NRF80" s="23"/>
      <c r="NRG80" s="23"/>
      <c r="NRH80" s="23"/>
      <c r="NRI80" s="23"/>
      <c r="NRJ80" s="23"/>
      <c r="NRK80" s="23"/>
      <c r="NRL80" s="23"/>
      <c r="NRM80" s="23"/>
      <c r="NRN80" s="23"/>
      <c r="NRO80" s="23"/>
      <c r="NRP80" s="23"/>
      <c r="NRQ80" s="23"/>
      <c r="NRR80" s="23"/>
      <c r="NRS80" s="23"/>
      <c r="NRT80" s="23"/>
      <c r="NRU80" s="23"/>
      <c r="NRV80" s="23"/>
      <c r="NRW80" s="23"/>
      <c r="NRX80" s="23"/>
      <c r="NRY80" s="23"/>
      <c r="NRZ80" s="23"/>
      <c r="NSA80" s="23"/>
      <c r="NSB80" s="23"/>
      <c r="NSC80" s="23"/>
      <c r="NSD80" s="23"/>
      <c r="NSE80" s="23"/>
      <c r="NSF80" s="23"/>
      <c r="NSG80" s="23"/>
      <c r="NSH80" s="23"/>
      <c r="NSI80" s="23"/>
      <c r="NSJ80" s="23"/>
      <c r="NSK80" s="23"/>
      <c r="NSL80" s="23"/>
      <c r="NSM80" s="23"/>
      <c r="NSN80" s="23"/>
      <c r="NSO80" s="23"/>
      <c r="NSP80" s="23"/>
      <c r="NSQ80" s="23"/>
      <c r="NSR80" s="23"/>
      <c r="NSS80" s="23"/>
      <c r="NST80" s="23"/>
      <c r="NSU80" s="23"/>
      <c r="NSV80" s="23"/>
      <c r="NSW80" s="23"/>
      <c r="NSX80" s="23"/>
      <c r="NSY80" s="23"/>
      <c r="NSZ80" s="23"/>
      <c r="NTA80" s="23"/>
      <c r="NTB80" s="23"/>
      <c r="NTC80" s="23"/>
      <c r="NTD80" s="23"/>
      <c r="NTE80" s="23"/>
      <c r="NTF80" s="23"/>
      <c r="NTG80" s="23"/>
      <c r="NTH80" s="23"/>
      <c r="NTI80" s="23"/>
      <c r="NTJ80" s="23"/>
      <c r="NTK80" s="23"/>
      <c r="NTL80" s="23"/>
      <c r="NTM80" s="23"/>
      <c r="NTN80" s="23"/>
      <c r="NTO80" s="23"/>
      <c r="NTP80" s="23"/>
      <c r="NTQ80" s="23"/>
      <c r="NTR80" s="23"/>
      <c r="NTS80" s="23"/>
      <c r="NTT80" s="23"/>
      <c r="NTU80" s="23"/>
      <c r="NTV80" s="23"/>
      <c r="NTW80" s="23"/>
      <c r="NTX80" s="23"/>
      <c r="NTY80" s="23"/>
      <c r="NTZ80" s="23"/>
      <c r="NUA80" s="23"/>
      <c r="NUB80" s="23"/>
      <c r="NUC80" s="23"/>
      <c r="NUD80" s="23"/>
      <c r="NUE80" s="23"/>
      <c r="NUF80" s="23"/>
      <c r="NUG80" s="23"/>
      <c r="NUH80" s="23"/>
      <c r="NUI80" s="23"/>
      <c r="NUJ80" s="23"/>
      <c r="NUK80" s="23"/>
      <c r="NUL80" s="23"/>
      <c r="NUM80" s="23"/>
      <c r="NUN80" s="23"/>
      <c r="NUO80" s="23"/>
      <c r="NUP80" s="23"/>
      <c r="NUQ80" s="23"/>
      <c r="NUR80" s="23"/>
      <c r="NUS80" s="23"/>
      <c r="NUT80" s="23"/>
      <c r="NUU80" s="23"/>
      <c r="NUV80" s="23"/>
      <c r="NUW80" s="23"/>
      <c r="NUX80" s="23"/>
      <c r="NUY80" s="23"/>
      <c r="NUZ80" s="23"/>
      <c r="NVA80" s="23"/>
      <c r="NVB80" s="23"/>
      <c r="NVC80" s="23"/>
      <c r="NVD80" s="23"/>
      <c r="NVE80" s="23"/>
      <c r="NVF80" s="23"/>
      <c r="NVG80" s="23"/>
      <c r="NVH80" s="23"/>
      <c r="NVI80" s="23"/>
      <c r="NVJ80" s="23"/>
      <c r="NVK80" s="23"/>
      <c r="NVL80" s="23"/>
      <c r="NVM80" s="23"/>
      <c r="NVN80" s="23"/>
      <c r="NVO80" s="23"/>
      <c r="NVP80" s="23"/>
      <c r="NVQ80" s="23"/>
      <c r="NVR80" s="23"/>
      <c r="NVS80" s="23"/>
      <c r="NVT80" s="23"/>
      <c r="NVU80" s="23"/>
      <c r="NVV80" s="23"/>
      <c r="NVW80" s="23"/>
      <c r="NVX80" s="23"/>
      <c r="NVY80" s="23"/>
      <c r="NVZ80" s="23"/>
      <c r="NWA80" s="23"/>
      <c r="NWB80" s="23"/>
      <c r="NWC80" s="23"/>
      <c r="NWD80" s="23"/>
      <c r="NWE80" s="23"/>
      <c r="NWF80" s="23"/>
      <c r="NWG80" s="23"/>
      <c r="NWH80" s="23"/>
      <c r="NWI80" s="23"/>
      <c r="NWJ80" s="23"/>
      <c r="NWK80" s="23"/>
      <c r="NWL80" s="23"/>
      <c r="NWM80" s="23"/>
      <c r="NWN80" s="23"/>
      <c r="NWO80" s="23"/>
      <c r="NWP80" s="23"/>
      <c r="NWQ80" s="23"/>
      <c r="NWR80" s="23"/>
      <c r="NWS80" s="23"/>
      <c r="NWT80" s="23"/>
      <c r="NWU80" s="23"/>
      <c r="NWV80" s="23"/>
      <c r="NWW80" s="23"/>
      <c r="NWX80" s="23"/>
      <c r="NWY80" s="23"/>
      <c r="NWZ80" s="23"/>
      <c r="NXA80" s="23"/>
      <c r="NXB80" s="23"/>
      <c r="NXC80" s="23"/>
      <c r="NXD80" s="23"/>
      <c r="NXE80" s="23"/>
      <c r="NXF80" s="23"/>
      <c r="NXG80" s="23"/>
      <c r="NXH80" s="23"/>
      <c r="NXI80" s="23"/>
      <c r="NXJ80" s="23"/>
      <c r="NXK80" s="23"/>
      <c r="NXL80" s="23"/>
      <c r="NXM80" s="23"/>
      <c r="NXN80" s="23"/>
      <c r="NXO80" s="23"/>
      <c r="NXP80" s="23"/>
      <c r="NXQ80" s="23"/>
      <c r="NXR80" s="23"/>
      <c r="NXS80" s="23"/>
      <c r="NXT80" s="23"/>
      <c r="NXU80" s="23"/>
      <c r="NXV80" s="23"/>
      <c r="NXW80" s="23"/>
      <c r="NXX80" s="23"/>
      <c r="NXY80" s="23"/>
      <c r="NXZ80" s="23"/>
      <c r="NYA80" s="23"/>
      <c r="NYB80" s="23"/>
      <c r="NYC80" s="23"/>
      <c r="NYD80" s="23"/>
      <c r="NYE80" s="23"/>
      <c r="NYF80" s="23"/>
      <c r="NYG80" s="23"/>
      <c r="NYH80" s="23"/>
      <c r="NYI80" s="23"/>
      <c r="NYJ80" s="23"/>
      <c r="NYK80" s="23"/>
      <c r="NYL80" s="23"/>
      <c r="NYM80" s="23"/>
      <c r="NYN80" s="23"/>
      <c r="NYO80" s="23"/>
      <c r="NYP80" s="23"/>
      <c r="NYQ80" s="23"/>
      <c r="NYR80" s="23"/>
      <c r="NYS80" s="23"/>
      <c r="NYT80" s="23"/>
      <c r="NYU80" s="23"/>
      <c r="NYV80" s="23"/>
      <c r="NYW80" s="23"/>
      <c r="NYX80" s="23"/>
      <c r="NYY80" s="23"/>
      <c r="NYZ80" s="23"/>
      <c r="NZA80" s="23"/>
      <c r="NZB80" s="23"/>
      <c r="NZC80" s="23"/>
      <c r="NZD80" s="23"/>
      <c r="NZE80" s="23"/>
      <c r="NZF80" s="23"/>
      <c r="NZG80" s="23"/>
      <c r="NZH80" s="23"/>
      <c r="NZI80" s="23"/>
      <c r="NZJ80" s="23"/>
      <c r="NZK80" s="23"/>
      <c r="NZL80" s="23"/>
      <c r="NZM80" s="23"/>
      <c r="NZN80" s="23"/>
      <c r="NZO80" s="23"/>
      <c r="NZP80" s="23"/>
      <c r="NZQ80" s="23"/>
      <c r="NZR80" s="23"/>
      <c r="NZS80" s="23"/>
      <c r="NZT80" s="23"/>
      <c r="NZU80" s="23"/>
      <c r="NZV80" s="23"/>
      <c r="NZW80" s="23"/>
      <c r="NZX80" s="23"/>
      <c r="NZY80" s="23"/>
      <c r="NZZ80" s="23"/>
      <c r="OAA80" s="23"/>
      <c r="OAB80" s="23"/>
      <c r="OAC80" s="23"/>
      <c r="OAD80" s="23"/>
      <c r="OAE80" s="23"/>
      <c r="OAF80" s="23"/>
      <c r="OAG80" s="23"/>
      <c r="OAH80" s="23"/>
      <c r="OAI80" s="23"/>
      <c r="OAJ80" s="23"/>
      <c r="OAK80" s="23"/>
      <c r="OAL80" s="23"/>
      <c r="OAM80" s="23"/>
      <c r="OAN80" s="23"/>
      <c r="OAO80" s="23"/>
      <c r="OAP80" s="23"/>
      <c r="OAQ80" s="23"/>
      <c r="OAR80" s="23"/>
      <c r="OAS80" s="23"/>
      <c r="OAT80" s="23"/>
      <c r="OAU80" s="23"/>
      <c r="OAV80" s="23"/>
      <c r="OAW80" s="23"/>
      <c r="OAX80" s="23"/>
      <c r="OAY80" s="23"/>
      <c r="OAZ80" s="23"/>
      <c r="OBA80" s="23"/>
      <c r="OBB80" s="23"/>
      <c r="OBC80" s="23"/>
      <c r="OBD80" s="23"/>
      <c r="OBE80" s="23"/>
      <c r="OBF80" s="23"/>
      <c r="OBG80" s="23"/>
      <c r="OBH80" s="23"/>
      <c r="OBI80" s="23"/>
      <c r="OBJ80" s="23"/>
      <c r="OBK80" s="23"/>
      <c r="OBL80" s="23"/>
      <c r="OBM80" s="23"/>
      <c r="OBN80" s="23"/>
      <c r="OBO80" s="23"/>
      <c r="OBP80" s="23"/>
      <c r="OBQ80" s="23"/>
      <c r="OBR80" s="23"/>
      <c r="OBS80" s="23"/>
      <c r="OBT80" s="23"/>
      <c r="OBU80" s="23"/>
      <c r="OBV80" s="23"/>
      <c r="OBW80" s="23"/>
      <c r="OBX80" s="23"/>
      <c r="OBY80" s="23"/>
      <c r="OBZ80" s="23"/>
      <c r="OCA80" s="23"/>
      <c r="OCB80" s="23"/>
      <c r="OCC80" s="23"/>
      <c r="OCD80" s="23"/>
      <c r="OCE80" s="23"/>
      <c r="OCF80" s="23"/>
      <c r="OCG80" s="23"/>
      <c r="OCH80" s="23"/>
      <c r="OCI80" s="23"/>
      <c r="OCJ80" s="23"/>
      <c r="OCK80" s="23"/>
      <c r="OCL80" s="23"/>
      <c r="OCM80" s="23"/>
      <c r="OCN80" s="23"/>
      <c r="OCO80" s="23"/>
      <c r="OCP80" s="23"/>
      <c r="OCQ80" s="23"/>
      <c r="OCR80" s="23"/>
      <c r="OCS80" s="23"/>
      <c r="OCT80" s="23"/>
      <c r="OCU80" s="23"/>
      <c r="OCV80" s="23"/>
      <c r="OCW80" s="23"/>
      <c r="OCX80" s="23"/>
      <c r="OCY80" s="23"/>
      <c r="OCZ80" s="23"/>
      <c r="ODA80" s="23"/>
      <c r="ODB80" s="23"/>
      <c r="ODC80" s="23"/>
      <c r="ODD80" s="23"/>
      <c r="ODE80" s="23"/>
      <c r="ODF80" s="23"/>
      <c r="ODG80" s="23"/>
      <c r="ODH80" s="23"/>
      <c r="ODI80" s="23"/>
      <c r="ODJ80" s="23"/>
      <c r="ODK80" s="23"/>
      <c r="ODL80" s="23"/>
      <c r="ODM80" s="23"/>
      <c r="ODN80" s="23"/>
      <c r="ODO80" s="23"/>
      <c r="ODP80" s="23"/>
      <c r="ODQ80" s="23"/>
      <c r="ODR80" s="23"/>
      <c r="ODS80" s="23"/>
      <c r="ODT80" s="23"/>
      <c r="ODU80" s="23"/>
      <c r="ODV80" s="23"/>
      <c r="ODW80" s="23"/>
      <c r="ODX80" s="23"/>
      <c r="ODY80" s="23"/>
      <c r="ODZ80" s="23"/>
      <c r="OEA80" s="23"/>
      <c r="OEB80" s="23"/>
      <c r="OEC80" s="23"/>
      <c r="OED80" s="23"/>
      <c r="OEE80" s="23"/>
      <c r="OEF80" s="23"/>
      <c r="OEG80" s="23"/>
      <c r="OEH80" s="23"/>
      <c r="OEI80" s="23"/>
      <c r="OEJ80" s="23"/>
      <c r="OEK80" s="23"/>
      <c r="OEL80" s="23"/>
      <c r="OEM80" s="23"/>
      <c r="OEN80" s="23"/>
      <c r="OEO80" s="23"/>
      <c r="OEP80" s="23"/>
      <c r="OEQ80" s="23"/>
      <c r="OER80" s="23"/>
      <c r="OES80" s="23"/>
      <c r="OET80" s="23"/>
      <c r="OEU80" s="23"/>
      <c r="OEV80" s="23"/>
      <c r="OEW80" s="23"/>
      <c r="OEX80" s="23"/>
      <c r="OEY80" s="23"/>
      <c r="OEZ80" s="23"/>
      <c r="OFA80" s="23"/>
      <c r="OFB80" s="23"/>
      <c r="OFC80" s="23"/>
      <c r="OFD80" s="23"/>
      <c r="OFE80" s="23"/>
      <c r="OFF80" s="23"/>
      <c r="OFG80" s="23"/>
      <c r="OFH80" s="23"/>
      <c r="OFI80" s="23"/>
      <c r="OFJ80" s="23"/>
      <c r="OFK80" s="23"/>
      <c r="OFL80" s="23"/>
      <c r="OFM80" s="23"/>
      <c r="OFN80" s="23"/>
      <c r="OFO80" s="23"/>
      <c r="OFP80" s="23"/>
      <c r="OFQ80" s="23"/>
      <c r="OFR80" s="23"/>
      <c r="OFS80" s="23"/>
      <c r="OFT80" s="23"/>
      <c r="OFU80" s="23"/>
      <c r="OFV80" s="23"/>
      <c r="OFW80" s="23"/>
      <c r="OFX80" s="23"/>
      <c r="OFY80" s="23"/>
      <c r="OFZ80" s="23"/>
      <c r="OGA80" s="23"/>
      <c r="OGB80" s="23"/>
      <c r="OGC80" s="23"/>
      <c r="OGD80" s="23"/>
      <c r="OGE80" s="23"/>
      <c r="OGF80" s="23"/>
      <c r="OGG80" s="23"/>
      <c r="OGH80" s="23"/>
      <c r="OGI80" s="23"/>
      <c r="OGJ80" s="23"/>
      <c r="OGK80" s="23"/>
      <c r="OGL80" s="23"/>
      <c r="OGM80" s="23"/>
      <c r="OGN80" s="23"/>
      <c r="OGO80" s="23"/>
      <c r="OGP80" s="23"/>
      <c r="OGQ80" s="23"/>
      <c r="OGR80" s="23"/>
      <c r="OGS80" s="23"/>
      <c r="OGT80" s="23"/>
      <c r="OGU80" s="23"/>
      <c r="OGV80" s="23"/>
      <c r="OGW80" s="23"/>
      <c r="OGX80" s="23"/>
      <c r="OGY80" s="23"/>
      <c r="OGZ80" s="23"/>
      <c r="OHA80" s="23"/>
      <c r="OHB80" s="23"/>
      <c r="OHC80" s="23"/>
      <c r="OHD80" s="23"/>
      <c r="OHE80" s="23"/>
      <c r="OHF80" s="23"/>
      <c r="OHG80" s="23"/>
      <c r="OHH80" s="23"/>
      <c r="OHI80" s="23"/>
      <c r="OHJ80" s="23"/>
      <c r="OHK80" s="23"/>
      <c r="OHL80" s="23"/>
      <c r="OHM80" s="23"/>
      <c r="OHN80" s="23"/>
      <c r="OHO80" s="23"/>
      <c r="OHP80" s="23"/>
      <c r="OHQ80" s="23"/>
      <c r="OHR80" s="23"/>
      <c r="OHS80" s="23"/>
      <c r="OHT80" s="23"/>
      <c r="OHU80" s="23"/>
      <c r="OHV80" s="23"/>
      <c r="OHW80" s="23"/>
      <c r="OHX80" s="23"/>
      <c r="OHY80" s="23"/>
      <c r="OHZ80" s="23"/>
      <c r="OIA80" s="23"/>
      <c r="OIB80" s="23"/>
      <c r="OIC80" s="23"/>
      <c r="OID80" s="23"/>
      <c r="OIE80" s="23"/>
      <c r="OIF80" s="23"/>
      <c r="OIG80" s="23"/>
      <c r="OIH80" s="23"/>
      <c r="OII80" s="23"/>
      <c r="OIJ80" s="23"/>
      <c r="OIK80" s="23"/>
      <c r="OIL80" s="23"/>
      <c r="OIM80" s="23"/>
      <c r="OIN80" s="23"/>
      <c r="OIO80" s="23"/>
      <c r="OIP80" s="23"/>
      <c r="OIQ80" s="23"/>
      <c r="OIR80" s="23"/>
      <c r="OIS80" s="23"/>
      <c r="OIT80" s="23"/>
      <c r="OIU80" s="23"/>
      <c r="OIV80" s="23"/>
      <c r="OIW80" s="23"/>
      <c r="OIX80" s="23"/>
      <c r="OIY80" s="23"/>
      <c r="OIZ80" s="23"/>
      <c r="OJA80" s="23"/>
      <c r="OJB80" s="23"/>
      <c r="OJC80" s="23"/>
      <c r="OJD80" s="23"/>
      <c r="OJE80" s="23"/>
      <c r="OJF80" s="23"/>
      <c r="OJG80" s="23"/>
      <c r="OJH80" s="23"/>
      <c r="OJI80" s="23"/>
      <c r="OJJ80" s="23"/>
      <c r="OJK80" s="23"/>
      <c r="OJL80" s="23"/>
      <c r="OJM80" s="23"/>
      <c r="OJN80" s="23"/>
      <c r="OJO80" s="23"/>
      <c r="OJP80" s="23"/>
      <c r="OJQ80" s="23"/>
      <c r="OJR80" s="23"/>
      <c r="OJS80" s="23"/>
      <c r="OJT80" s="23"/>
      <c r="OJU80" s="23"/>
      <c r="OJV80" s="23"/>
      <c r="OJW80" s="23"/>
      <c r="OJX80" s="23"/>
      <c r="OJY80" s="23"/>
      <c r="OJZ80" s="23"/>
      <c r="OKA80" s="23"/>
      <c r="OKB80" s="23"/>
      <c r="OKC80" s="23"/>
      <c r="OKD80" s="23"/>
      <c r="OKE80" s="23"/>
      <c r="OKF80" s="23"/>
      <c r="OKG80" s="23"/>
      <c r="OKH80" s="23"/>
      <c r="OKI80" s="23"/>
      <c r="OKJ80" s="23"/>
      <c r="OKK80" s="23"/>
      <c r="OKL80" s="23"/>
      <c r="OKM80" s="23"/>
      <c r="OKN80" s="23"/>
      <c r="OKO80" s="23"/>
      <c r="OKP80" s="23"/>
      <c r="OKQ80" s="23"/>
      <c r="OKR80" s="23"/>
      <c r="OKS80" s="23"/>
      <c r="OKT80" s="23"/>
      <c r="OKU80" s="23"/>
      <c r="OKV80" s="23"/>
      <c r="OKW80" s="23"/>
      <c r="OKX80" s="23"/>
      <c r="OKY80" s="23"/>
      <c r="OKZ80" s="23"/>
      <c r="OLA80" s="23"/>
      <c r="OLB80" s="23"/>
      <c r="OLC80" s="23"/>
      <c r="OLD80" s="23"/>
      <c r="OLE80" s="23"/>
      <c r="OLF80" s="23"/>
      <c r="OLG80" s="23"/>
      <c r="OLH80" s="23"/>
      <c r="OLI80" s="23"/>
      <c r="OLJ80" s="23"/>
      <c r="OLK80" s="23"/>
      <c r="OLL80" s="23"/>
      <c r="OLM80" s="23"/>
      <c r="OLN80" s="23"/>
      <c r="OLO80" s="23"/>
      <c r="OLP80" s="23"/>
      <c r="OLQ80" s="23"/>
      <c r="OLR80" s="23"/>
      <c r="OLS80" s="23"/>
      <c r="OLT80" s="23"/>
      <c r="OLU80" s="23"/>
      <c r="OLV80" s="23"/>
      <c r="OLW80" s="23"/>
      <c r="OLX80" s="23"/>
      <c r="OLY80" s="23"/>
      <c r="OLZ80" s="23"/>
      <c r="OMA80" s="23"/>
      <c r="OMB80" s="23"/>
      <c r="OMC80" s="23"/>
      <c r="OMD80" s="23"/>
      <c r="OME80" s="23"/>
      <c r="OMF80" s="23"/>
      <c r="OMG80" s="23"/>
      <c r="OMH80" s="23"/>
      <c r="OMI80" s="23"/>
      <c r="OMJ80" s="23"/>
      <c r="OMK80" s="23"/>
      <c r="OML80" s="23"/>
      <c r="OMM80" s="23"/>
      <c r="OMN80" s="23"/>
      <c r="OMO80" s="23"/>
      <c r="OMP80" s="23"/>
      <c r="OMQ80" s="23"/>
      <c r="OMR80" s="23"/>
      <c r="OMS80" s="23"/>
      <c r="OMT80" s="23"/>
      <c r="OMU80" s="23"/>
      <c r="OMV80" s="23"/>
      <c r="OMW80" s="23"/>
      <c r="OMX80" s="23"/>
      <c r="OMY80" s="23"/>
      <c r="OMZ80" s="23"/>
      <c r="ONA80" s="23"/>
      <c r="ONB80" s="23"/>
      <c r="ONC80" s="23"/>
      <c r="OND80" s="23"/>
      <c r="ONE80" s="23"/>
      <c r="ONF80" s="23"/>
      <c r="ONG80" s="23"/>
      <c r="ONH80" s="23"/>
      <c r="ONI80" s="23"/>
      <c r="ONJ80" s="23"/>
      <c r="ONK80" s="23"/>
      <c r="ONL80" s="23"/>
      <c r="ONM80" s="23"/>
      <c r="ONN80" s="23"/>
      <c r="ONO80" s="23"/>
      <c r="ONP80" s="23"/>
      <c r="ONQ80" s="23"/>
      <c r="ONR80" s="23"/>
      <c r="ONS80" s="23"/>
      <c r="ONT80" s="23"/>
      <c r="ONU80" s="23"/>
      <c r="ONV80" s="23"/>
      <c r="ONW80" s="23"/>
      <c r="ONX80" s="23"/>
      <c r="ONY80" s="23"/>
      <c r="ONZ80" s="23"/>
      <c r="OOA80" s="23"/>
      <c r="OOB80" s="23"/>
      <c r="OOC80" s="23"/>
      <c r="OOD80" s="23"/>
      <c r="OOE80" s="23"/>
      <c r="OOF80" s="23"/>
      <c r="OOG80" s="23"/>
      <c r="OOH80" s="23"/>
      <c r="OOI80" s="23"/>
      <c r="OOJ80" s="23"/>
      <c r="OOK80" s="23"/>
      <c r="OOL80" s="23"/>
      <c r="OOM80" s="23"/>
      <c r="OON80" s="23"/>
      <c r="OOO80" s="23"/>
      <c r="OOP80" s="23"/>
      <c r="OOQ80" s="23"/>
      <c r="OOR80" s="23"/>
      <c r="OOS80" s="23"/>
      <c r="OOT80" s="23"/>
      <c r="OOU80" s="23"/>
      <c r="OOV80" s="23"/>
      <c r="OOW80" s="23"/>
      <c r="OOX80" s="23"/>
      <c r="OOY80" s="23"/>
      <c r="OOZ80" s="23"/>
      <c r="OPA80" s="23"/>
      <c r="OPB80" s="23"/>
      <c r="OPC80" s="23"/>
      <c r="OPD80" s="23"/>
      <c r="OPE80" s="23"/>
      <c r="OPF80" s="23"/>
      <c r="OPG80" s="23"/>
      <c r="OPH80" s="23"/>
      <c r="OPI80" s="23"/>
      <c r="OPJ80" s="23"/>
      <c r="OPK80" s="23"/>
      <c r="OPL80" s="23"/>
      <c r="OPM80" s="23"/>
      <c r="OPN80" s="23"/>
      <c r="OPO80" s="23"/>
      <c r="OPP80" s="23"/>
      <c r="OPQ80" s="23"/>
      <c r="OPR80" s="23"/>
      <c r="OPS80" s="23"/>
      <c r="OPT80" s="23"/>
      <c r="OPU80" s="23"/>
      <c r="OPV80" s="23"/>
      <c r="OPW80" s="23"/>
      <c r="OPX80" s="23"/>
      <c r="OPY80" s="23"/>
      <c r="OPZ80" s="23"/>
      <c r="OQA80" s="23"/>
      <c r="OQB80" s="23"/>
      <c r="OQC80" s="23"/>
      <c r="OQD80" s="23"/>
      <c r="OQE80" s="23"/>
      <c r="OQF80" s="23"/>
      <c r="OQG80" s="23"/>
      <c r="OQH80" s="23"/>
      <c r="OQI80" s="23"/>
      <c r="OQJ80" s="23"/>
      <c r="OQK80" s="23"/>
      <c r="OQL80" s="23"/>
      <c r="OQM80" s="23"/>
      <c r="OQN80" s="23"/>
      <c r="OQO80" s="23"/>
      <c r="OQP80" s="23"/>
      <c r="OQQ80" s="23"/>
      <c r="OQR80" s="23"/>
      <c r="OQS80" s="23"/>
      <c r="OQT80" s="23"/>
      <c r="OQU80" s="23"/>
      <c r="OQV80" s="23"/>
      <c r="OQW80" s="23"/>
      <c r="OQX80" s="23"/>
      <c r="OQY80" s="23"/>
      <c r="OQZ80" s="23"/>
      <c r="ORA80" s="23"/>
      <c r="ORB80" s="23"/>
      <c r="ORC80" s="23"/>
      <c r="ORD80" s="23"/>
      <c r="ORE80" s="23"/>
      <c r="ORF80" s="23"/>
      <c r="ORG80" s="23"/>
      <c r="ORH80" s="23"/>
      <c r="ORI80" s="23"/>
      <c r="ORJ80" s="23"/>
      <c r="ORK80" s="23"/>
      <c r="ORL80" s="23"/>
      <c r="ORM80" s="23"/>
      <c r="ORN80" s="23"/>
      <c r="ORO80" s="23"/>
      <c r="ORP80" s="23"/>
      <c r="ORQ80" s="23"/>
      <c r="ORR80" s="23"/>
      <c r="ORS80" s="23"/>
      <c r="ORT80" s="23"/>
      <c r="ORU80" s="23"/>
      <c r="ORV80" s="23"/>
      <c r="ORW80" s="23"/>
      <c r="ORX80" s="23"/>
      <c r="ORY80" s="23"/>
      <c r="ORZ80" s="23"/>
      <c r="OSA80" s="23"/>
      <c r="OSB80" s="23"/>
      <c r="OSC80" s="23"/>
      <c r="OSD80" s="23"/>
      <c r="OSE80" s="23"/>
      <c r="OSF80" s="23"/>
      <c r="OSG80" s="23"/>
      <c r="OSH80" s="23"/>
      <c r="OSI80" s="23"/>
      <c r="OSJ80" s="23"/>
      <c r="OSK80" s="23"/>
      <c r="OSL80" s="23"/>
      <c r="OSM80" s="23"/>
      <c r="OSN80" s="23"/>
      <c r="OSO80" s="23"/>
      <c r="OSP80" s="23"/>
      <c r="OSQ80" s="23"/>
      <c r="OSR80" s="23"/>
      <c r="OSS80" s="23"/>
      <c r="OST80" s="23"/>
      <c r="OSU80" s="23"/>
      <c r="OSV80" s="23"/>
      <c r="OSW80" s="23"/>
      <c r="OSX80" s="23"/>
      <c r="OSY80" s="23"/>
      <c r="OSZ80" s="23"/>
      <c r="OTA80" s="23"/>
      <c r="OTB80" s="23"/>
      <c r="OTC80" s="23"/>
      <c r="OTD80" s="23"/>
      <c r="OTE80" s="23"/>
      <c r="OTF80" s="23"/>
      <c r="OTG80" s="23"/>
      <c r="OTH80" s="23"/>
      <c r="OTI80" s="23"/>
      <c r="OTJ80" s="23"/>
      <c r="OTK80" s="23"/>
      <c r="OTL80" s="23"/>
      <c r="OTM80" s="23"/>
      <c r="OTN80" s="23"/>
      <c r="OTO80" s="23"/>
      <c r="OTP80" s="23"/>
      <c r="OTQ80" s="23"/>
      <c r="OTR80" s="23"/>
      <c r="OTS80" s="23"/>
      <c r="OTT80" s="23"/>
      <c r="OTU80" s="23"/>
      <c r="OTV80" s="23"/>
      <c r="OTW80" s="23"/>
      <c r="OTX80" s="23"/>
      <c r="OTY80" s="23"/>
      <c r="OTZ80" s="23"/>
      <c r="OUA80" s="23"/>
      <c r="OUB80" s="23"/>
      <c r="OUC80" s="23"/>
      <c r="OUD80" s="23"/>
      <c r="OUE80" s="23"/>
      <c r="OUF80" s="23"/>
      <c r="OUG80" s="23"/>
      <c r="OUH80" s="23"/>
      <c r="OUI80" s="23"/>
      <c r="OUJ80" s="23"/>
      <c r="OUK80" s="23"/>
      <c r="OUL80" s="23"/>
      <c r="OUM80" s="23"/>
      <c r="OUN80" s="23"/>
      <c r="OUO80" s="23"/>
      <c r="OUP80" s="23"/>
      <c r="OUQ80" s="23"/>
      <c r="OUR80" s="23"/>
      <c r="OUS80" s="23"/>
      <c r="OUT80" s="23"/>
      <c r="OUU80" s="23"/>
      <c r="OUV80" s="23"/>
      <c r="OUW80" s="23"/>
      <c r="OUX80" s="23"/>
      <c r="OUY80" s="23"/>
      <c r="OUZ80" s="23"/>
      <c r="OVA80" s="23"/>
      <c r="OVB80" s="23"/>
      <c r="OVC80" s="23"/>
      <c r="OVD80" s="23"/>
      <c r="OVE80" s="23"/>
      <c r="OVF80" s="23"/>
      <c r="OVG80" s="23"/>
      <c r="OVH80" s="23"/>
      <c r="OVI80" s="23"/>
      <c r="OVJ80" s="23"/>
      <c r="OVK80" s="23"/>
      <c r="OVL80" s="23"/>
      <c r="OVM80" s="23"/>
      <c r="OVN80" s="23"/>
      <c r="OVO80" s="23"/>
      <c r="OVP80" s="23"/>
      <c r="OVQ80" s="23"/>
      <c r="OVR80" s="23"/>
      <c r="OVS80" s="23"/>
      <c r="OVT80" s="23"/>
      <c r="OVU80" s="23"/>
      <c r="OVV80" s="23"/>
      <c r="OVW80" s="23"/>
      <c r="OVX80" s="23"/>
      <c r="OVY80" s="23"/>
      <c r="OVZ80" s="23"/>
      <c r="OWA80" s="23"/>
      <c r="OWB80" s="23"/>
      <c r="OWC80" s="23"/>
      <c r="OWD80" s="23"/>
      <c r="OWE80" s="23"/>
      <c r="OWF80" s="23"/>
      <c r="OWG80" s="23"/>
      <c r="OWH80" s="23"/>
      <c r="OWI80" s="23"/>
      <c r="OWJ80" s="23"/>
      <c r="OWK80" s="23"/>
      <c r="OWL80" s="23"/>
      <c r="OWM80" s="23"/>
      <c r="OWN80" s="23"/>
      <c r="OWO80" s="23"/>
      <c r="OWP80" s="23"/>
      <c r="OWQ80" s="23"/>
      <c r="OWR80" s="23"/>
      <c r="OWS80" s="23"/>
      <c r="OWT80" s="23"/>
      <c r="OWU80" s="23"/>
      <c r="OWV80" s="23"/>
      <c r="OWW80" s="23"/>
      <c r="OWX80" s="23"/>
      <c r="OWY80" s="23"/>
      <c r="OWZ80" s="23"/>
      <c r="OXA80" s="23"/>
      <c r="OXB80" s="23"/>
      <c r="OXC80" s="23"/>
      <c r="OXD80" s="23"/>
      <c r="OXE80" s="23"/>
      <c r="OXF80" s="23"/>
      <c r="OXG80" s="23"/>
      <c r="OXH80" s="23"/>
      <c r="OXI80" s="23"/>
      <c r="OXJ80" s="23"/>
      <c r="OXK80" s="23"/>
      <c r="OXL80" s="23"/>
      <c r="OXM80" s="23"/>
      <c r="OXN80" s="23"/>
      <c r="OXO80" s="23"/>
      <c r="OXP80" s="23"/>
      <c r="OXQ80" s="23"/>
      <c r="OXR80" s="23"/>
      <c r="OXS80" s="23"/>
      <c r="OXT80" s="23"/>
      <c r="OXU80" s="23"/>
      <c r="OXV80" s="23"/>
      <c r="OXW80" s="23"/>
      <c r="OXX80" s="23"/>
      <c r="OXY80" s="23"/>
      <c r="OXZ80" s="23"/>
      <c r="OYA80" s="23"/>
      <c r="OYB80" s="23"/>
      <c r="OYC80" s="23"/>
      <c r="OYD80" s="23"/>
      <c r="OYE80" s="23"/>
      <c r="OYF80" s="23"/>
      <c r="OYG80" s="23"/>
      <c r="OYH80" s="23"/>
      <c r="OYI80" s="23"/>
      <c r="OYJ80" s="23"/>
      <c r="OYK80" s="23"/>
      <c r="OYL80" s="23"/>
      <c r="OYM80" s="23"/>
      <c r="OYN80" s="23"/>
      <c r="OYO80" s="23"/>
      <c r="OYP80" s="23"/>
      <c r="OYQ80" s="23"/>
      <c r="OYR80" s="23"/>
      <c r="OYS80" s="23"/>
      <c r="OYT80" s="23"/>
      <c r="OYU80" s="23"/>
      <c r="OYV80" s="23"/>
      <c r="OYW80" s="23"/>
      <c r="OYX80" s="23"/>
      <c r="OYY80" s="23"/>
      <c r="OYZ80" s="23"/>
      <c r="OZA80" s="23"/>
      <c r="OZB80" s="23"/>
      <c r="OZC80" s="23"/>
      <c r="OZD80" s="23"/>
      <c r="OZE80" s="23"/>
      <c r="OZF80" s="23"/>
      <c r="OZG80" s="23"/>
      <c r="OZH80" s="23"/>
      <c r="OZI80" s="23"/>
      <c r="OZJ80" s="23"/>
      <c r="OZK80" s="23"/>
      <c r="OZL80" s="23"/>
      <c r="OZM80" s="23"/>
      <c r="OZN80" s="23"/>
      <c r="OZO80" s="23"/>
      <c r="OZP80" s="23"/>
      <c r="OZQ80" s="23"/>
      <c r="OZR80" s="23"/>
      <c r="OZS80" s="23"/>
      <c r="OZT80" s="23"/>
      <c r="OZU80" s="23"/>
      <c r="OZV80" s="23"/>
      <c r="OZW80" s="23"/>
      <c r="OZX80" s="23"/>
      <c r="OZY80" s="23"/>
      <c r="OZZ80" s="23"/>
      <c r="PAA80" s="23"/>
      <c r="PAB80" s="23"/>
      <c r="PAC80" s="23"/>
      <c r="PAD80" s="23"/>
      <c r="PAE80" s="23"/>
      <c r="PAF80" s="23"/>
      <c r="PAG80" s="23"/>
      <c r="PAH80" s="23"/>
      <c r="PAI80" s="23"/>
      <c r="PAJ80" s="23"/>
      <c r="PAK80" s="23"/>
      <c r="PAL80" s="23"/>
      <c r="PAM80" s="23"/>
      <c r="PAN80" s="23"/>
      <c r="PAO80" s="23"/>
      <c r="PAP80" s="23"/>
      <c r="PAQ80" s="23"/>
      <c r="PAR80" s="23"/>
      <c r="PAS80" s="23"/>
      <c r="PAT80" s="23"/>
      <c r="PAU80" s="23"/>
      <c r="PAV80" s="23"/>
      <c r="PAW80" s="23"/>
      <c r="PAX80" s="23"/>
      <c r="PAY80" s="23"/>
      <c r="PAZ80" s="23"/>
      <c r="PBA80" s="23"/>
      <c r="PBB80" s="23"/>
      <c r="PBC80" s="23"/>
      <c r="PBD80" s="23"/>
      <c r="PBE80" s="23"/>
      <c r="PBF80" s="23"/>
      <c r="PBG80" s="23"/>
      <c r="PBH80" s="23"/>
      <c r="PBI80" s="23"/>
      <c r="PBJ80" s="23"/>
      <c r="PBK80" s="23"/>
      <c r="PBL80" s="23"/>
      <c r="PBM80" s="23"/>
      <c r="PBN80" s="23"/>
      <c r="PBO80" s="23"/>
      <c r="PBP80" s="23"/>
      <c r="PBQ80" s="23"/>
      <c r="PBR80" s="23"/>
      <c r="PBS80" s="23"/>
      <c r="PBT80" s="23"/>
      <c r="PBU80" s="23"/>
      <c r="PBV80" s="23"/>
      <c r="PBW80" s="23"/>
      <c r="PBX80" s="23"/>
      <c r="PBY80" s="23"/>
      <c r="PBZ80" s="23"/>
      <c r="PCA80" s="23"/>
      <c r="PCB80" s="23"/>
      <c r="PCC80" s="23"/>
      <c r="PCD80" s="23"/>
      <c r="PCE80" s="23"/>
      <c r="PCF80" s="23"/>
      <c r="PCG80" s="23"/>
      <c r="PCH80" s="23"/>
      <c r="PCI80" s="23"/>
      <c r="PCJ80" s="23"/>
      <c r="PCK80" s="23"/>
      <c r="PCL80" s="23"/>
      <c r="PCM80" s="23"/>
      <c r="PCN80" s="23"/>
      <c r="PCO80" s="23"/>
      <c r="PCP80" s="23"/>
      <c r="PCQ80" s="23"/>
      <c r="PCR80" s="23"/>
      <c r="PCS80" s="23"/>
      <c r="PCT80" s="23"/>
      <c r="PCU80" s="23"/>
      <c r="PCV80" s="23"/>
      <c r="PCW80" s="23"/>
      <c r="PCX80" s="23"/>
      <c r="PCY80" s="23"/>
      <c r="PCZ80" s="23"/>
      <c r="PDA80" s="23"/>
      <c r="PDB80" s="23"/>
      <c r="PDC80" s="23"/>
      <c r="PDD80" s="23"/>
      <c r="PDE80" s="23"/>
      <c r="PDF80" s="23"/>
      <c r="PDG80" s="23"/>
      <c r="PDH80" s="23"/>
      <c r="PDI80" s="23"/>
      <c r="PDJ80" s="23"/>
      <c r="PDK80" s="23"/>
      <c r="PDL80" s="23"/>
      <c r="PDM80" s="23"/>
      <c r="PDN80" s="23"/>
      <c r="PDO80" s="23"/>
      <c r="PDP80" s="23"/>
      <c r="PDQ80" s="23"/>
      <c r="PDR80" s="23"/>
      <c r="PDS80" s="23"/>
      <c r="PDT80" s="23"/>
      <c r="PDU80" s="23"/>
      <c r="PDV80" s="23"/>
      <c r="PDW80" s="23"/>
      <c r="PDX80" s="23"/>
      <c r="PDY80" s="23"/>
      <c r="PDZ80" s="23"/>
      <c r="PEA80" s="23"/>
      <c r="PEB80" s="23"/>
      <c r="PEC80" s="23"/>
      <c r="PED80" s="23"/>
      <c r="PEE80" s="23"/>
      <c r="PEF80" s="23"/>
      <c r="PEG80" s="23"/>
      <c r="PEH80" s="23"/>
      <c r="PEI80" s="23"/>
      <c r="PEJ80" s="23"/>
      <c r="PEK80" s="23"/>
      <c r="PEL80" s="23"/>
      <c r="PEM80" s="23"/>
      <c r="PEN80" s="23"/>
      <c r="PEO80" s="23"/>
      <c r="PEP80" s="23"/>
      <c r="PEQ80" s="23"/>
      <c r="PER80" s="23"/>
      <c r="PES80" s="23"/>
      <c r="PET80" s="23"/>
      <c r="PEU80" s="23"/>
      <c r="PEV80" s="23"/>
      <c r="PEW80" s="23"/>
      <c r="PEX80" s="23"/>
      <c r="PEY80" s="23"/>
      <c r="PEZ80" s="23"/>
      <c r="PFA80" s="23"/>
      <c r="PFB80" s="23"/>
      <c r="PFC80" s="23"/>
      <c r="PFD80" s="23"/>
      <c r="PFE80" s="23"/>
      <c r="PFF80" s="23"/>
      <c r="PFG80" s="23"/>
      <c r="PFH80" s="23"/>
      <c r="PFI80" s="23"/>
      <c r="PFJ80" s="23"/>
      <c r="PFK80" s="23"/>
      <c r="PFL80" s="23"/>
      <c r="PFM80" s="23"/>
      <c r="PFN80" s="23"/>
      <c r="PFO80" s="23"/>
      <c r="PFP80" s="23"/>
      <c r="PFQ80" s="23"/>
      <c r="PFR80" s="23"/>
      <c r="PFS80" s="23"/>
      <c r="PFT80" s="23"/>
      <c r="PFU80" s="23"/>
      <c r="PFV80" s="23"/>
      <c r="PFW80" s="23"/>
      <c r="PFX80" s="23"/>
      <c r="PFY80" s="23"/>
      <c r="PFZ80" s="23"/>
      <c r="PGA80" s="23"/>
      <c r="PGB80" s="23"/>
      <c r="PGC80" s="23"/>
      <c r="PGD80" s="23"/>
      <c r="PGE80" s="23"/>
      <c r="PGF80" s="23"/>
      <c r="PGG80" s="23"/>
      <c r="PGH80" s="23"/>
      <c r="PGI80" s="23"/>
      <c r="PGJ80" s="23"/>
      <c r="PGK80" s="23"/>
      <c r="PGL80" s="23"/>
      <c r="PGM80" s="23"/>
      <c r="PGN80" s="23"/>
      <c r="PGO80" s="23"/>
      <c r="PGP80" s="23"/>
      <c r="PGQ80" s="23"/>
      <c r="PGR80" s="23"/>
      <c r="PGS80" s="23"/>
      <c r="PGT80" s="23"/>
      <c r="PGU80" s="23"/>
      <c r="PGV80" s="23"/>
      <c r="PGW80" s="23"/>
      <c r="PGX80" s="23"/>
      <c r="PGY80" s="23"/>
      <c r="PGZ80" s="23"/>
      <c r="PHA80" s="23"/>
      <c r="PHB80" s="23"/>
      <c r="PHC80" s="23"/>
      <c r="PHD80" s="23"/>
      <c r="PHE80" s="23"/>
      <c r="PHF80" s="23"/>
      <c r="PHG80" s="23"/>
      <c r="PHH80" s="23"/>
      <c r="PHI80" s="23"/>
      <c r="PHJ80" s="23"/>
      <c r="PHK80" s="23"/>
      <c r="PHL80" s="23"/>
      <c r="PHM80" s="23"/>
      <c r="PHN80" s="23"/>
      <c r="PHO80" s="23"/>
      <c r="PHP80" s="23"/>
      <c r="PHQ80" s="23"/>
      <c r="PHR80" s="23"/>
      <c r="PHS80" s="23"/>
      <c r="PHT80" s="23"/>
      <c r="PHU80" s="23"/>
      <c r="PHV80" s="23"/>
      <c r="PHW80" s="23"/>
      <c r="PHX80" s="23"/>
      <c r="PHY80" s="23"/>
      <c r="PHZ80" s="23"/>
      <c r="PIA80" s="23"/>
      <c r="PIB80" s="23"/>
      <c r="PIC80" s="23"/>
      <c r="PID80" s="23"/>
      <c r="PIE80" s="23"/>
      <c r="PIF80" s="23"/>
      <c r="PIG80" s="23"/>
      <c r="PIH80" s="23"/>
      <c r="PII80" s="23"/>
      <c r="PIJ80" s="23"/>
      <c r="PIK80" s="23"/>
      <c r="PIL80" s="23"/>
      <c r="PIM80" s="23"/>
      <c r="PIN80" s="23"/>
      <c r="PIO80" s="23"/>
      <c r="PIP80" s="23"/>
      <c r="PIQ80" s="23"/>
      <c r="PIR80" s="23"/>
      <c r="PIS80" s="23"/>
      <c r="PIT80" s="23"/>
      <c r="PIU80" s="23"/>
      <c r="PIV80" s="23"/>
      <c r="PIW80" s="23"/>
      <c r="PIX80" s="23"/>
      <c r="PIY80" s="23"/>
      <c r="PIZ80" s="23"/>
      <c r="PJA80" s="23"/>
      <c r="PJB80" s="23"/>
      <c r="PJC80" s="23"/>
      <c r="PJD80" s="23"/>
      <c r="PJE80" s="23"/>
      <c r="PJF80" s="23"/>
      <c r="PJG80" s="23"/>
      <c r="PJH80" s="23"/>
      <c r="PJI80" s="23"/>
      <c r="PJJ80" s="23"/>
      <c r="PJK80" s="23"/>
      <c r="PJL80" s="23"/>
      <c r="PJM80" s="23"/>
      <c r="PJN80" s="23"/>
      <c r="PJO80" s="23"/>
      <c r="PJP80" s="23"/>
      <c r="PJQ80" s="23"/>
      <c r="PJR80" s="23"/>
      <c r="PJS80" s="23"/>
      <c r="PJT80" s="23"/>
      <c r="PJU80" s="23"/>
      <c r="PJV80" s="23"/>
      <c r="PJW80" s="23"/>
      <c r="PJX80" s="23"/>
      <c r="PJY80" s="23"/>
      <c r="PJZ80" s="23"/>
      <c r="PKA80" s="23"/>
      <c r="PKB80" s="23"/>
      <c r="PKC80" s="23"/>
      <c r="PKD80" s="23"/>
      <c r="PKE80" s="23"/>
      <c r="PKF80" s="23"/>
      <c r="PKG80" s="23"/>
      <c r="PKH80" s="23"/>
      <c r="PKI80" s="23"/>
      <c r="PKJ80" s="23"/>
      <c r="PKK80" s="23"/>
      <c r="PKL80" s="23"/>
      <c r="PKM80" s="23"/>
      <c r="PKN80" s="23"/>
      <c r="PKO80" s="23"/>
      <c r="PKP80" s="23"/>
      <c r="PKQ80" s="23"/>
      <c r="PKR80" s="23"/>
      <c r="PKS80" s="23"/>
      <c r="PKT80" s="23"/>
      <c r="PKU80" s="23"/>
      <c r="PKV80" s="23"/>
      <c r="PKW80" s="23"/>
      <c r="PKX80" s="23"/>
      <c r="PKY80" s="23"/>
      <c r="PKZ80" s="23"/>
      <c r="PLA80" s="23"/>
      <c r="PLB80" s="23"/>
      <c r="PLC80" s="23"/>
      <c r="PLD80" s="23"/>
      <c r="PLE80" s="23"/>
      <c r="PLF80" s="23"/>
      <c r="PLG80" s="23"/>
      <c r="PLH80" s="23"/>
      <c r="PLI80" s="23"/>
      <c r="PLJ80" s="23"/>
      <c r="PLK80" s="23"/>
      <c r="PLL80" s="23"/>
      <c r="PLM80" s="23"/>
      <c r="PLN80" s="23"/>
      <c r="PLO80" s="23"/>
      <c r="PLP80" s="23"/>
      <c r="PLQ80" s="23"/>
      <c r="PLR80" s="23"/>
      <c r="PLS80" s="23"/>
      <c r="PLT80" s="23"/>
      <c r="PLU80" s="23"/>
      <c r="PLV80" s="23"/>
      <c r="PLW80" s="23"/>
      <c r="PLX80" s="23"/>
      <c r="PLY80" s="23"/>
      <c r="PLZ80" s="23"/>
      <c r="PMA80" s="23"/>
      <c r="PMB80" s="23"/>
      <c r="PMC80" s="23"/>
      <c r="PMD80" s="23"/>
      <c r="PME80" s="23"/>
      <c r="PMF80" s="23"/>
      <c r="PMG80" s="23"/>
      <c r="PMH80" s="23"/>
      <c r="PMI80" s="23"/>
      <c r="PMJ80" s="23"/>
      <c r="PMK80" s="23"/>
      <c r="PML80" s="23"/>
      <c r="PMM80" s="23"/>
      <c r="PMN80" s="23"/>
      <c r="PMO80" s="23"/>
      <c r="PMP80" s="23"/>
      <c r="PMQ80" s="23"/>
      <c r="PMR80" s="23"/>
      <c r="PMS80" s="23"/>
      <c r="PMT80" s="23"/>
      <c r="PMU80" s="23"/>
      <c r="PMV80" s="23"/>
      <c r="PMW80" s="23"/>
      <c r="PMX80" s="23"/>
      <c r="PMY80" s="23"/>
      <c r="PMZ80" s="23"/>
      <c r="PNA80" s="23"/>
      <c r="PNB80" s="23"/>
      <c r="PNC80" s="23"/>
      <c r="PND80" s="23"/>
      <c r="PNE80" s="23"/>
      <c r="PNF80" s="23"/>
      <c r="PNG80" s="23"/>
      <c r="PNH80" s="23"/>
      <c r="PNI80" s="23"/>
      <c r="PNJ80" s="23"/>
      <c r="PNK80" s="23"/>
      <c r="PNL80" s="23"/>
      <c r="PNM80" s="23"/>
      <c r="PNN80" s="23"/>
      <c r="PNO80" s="23"/>
      <c r="PNP80" s="23"/>
      <c r="PNQ80" s="23"/>
      <c r="PNR80" s="23"/>
      <c r="PNS80" s="23"/>
      <c r="PNT80" s="23"/>
      <c r="PNU80" s="23"/>
      <c r="PNV80" s="23"/>
      <c r="PNW80" s="23"/>
      <c r="PNX80" s="23"/>
      <c r="PNY80" s="23"/>
      <c r="PNZ80" s="23"/>
      <c r="POA80" s="23"/>
      <c r="POB80" s="23"/>
      <c r="POC80" s="23"/>
      <c r="POD80" s="23"/>
      <c r="POE80" s="23"/>
      <c r="POF80" s="23"/>
      <c r="POG80" s="23"/>
      <c r="POH80" s="23"/>
      <c r="POI80" s="23"/>
      <c r="POJ80" s="23"/>
      <c r="POK80" s="23"/>
      <c r="POL80" s="23"/>
      <c r="POM80" s="23"/>
      <c r="PON80" s="23"/>
      <c r="POO80" s="23"/>
      <c r="POP80" s="23"/>
      <c r="POQ80" s="23"/>
      <c r="POR80" s="23"/>
      <c r="POS80" s="23"/>
      <c r="POT80" s="23"/>
      <c r="POU80" s="23"/>
      <c r="POV80" s="23"/>
      <c r="POW80" s="23"/>
      <c r="POX80" s="23"/>
      <c r="POY80" s="23"/>
      <c r="POZ80" s="23"/>
      <c r="PPA80" s="23"/>
      <c r="PPB80" s="23"/>
      <c r="PPC80" s="23"/>
      <c r="PPD80" s="23"/>
      <c r="PPE80" s="23"/>
      <c r="PPF80" s="23"/>
      <c r="PPG80" s="23"/>
      <c r="PPH80" s="23"/>
      <c r="PPI80" s="23"/>
      <c r="PPJ80" s="23"/>
      <c r="PPK80" s="23"/>
      <c r="PPL80" s="23"/>
      <c r="PPM80" s="23"/>
      <c r="PPN80" s="23"/>
      <c r="PPO80" s="23"/>
      <c r="PPP80" s="23"/>
      <c r="PPQ80" s="23"/>
      <c r="PPR80" s="23"/>
      <c r="PPS80" s="23"/>
      <c r="PPT80" s="23"/>
      <c r="PPU80" s="23"/>
      <c r="PPV80" s="23"/>
      <c r="PPW80" s="23"/>
      <c r="PPX80" s="23"/>
      <c r="PPY80" s="23"/>
      <c r="PPZ80" s="23"/>
      <c r="PQA80" s="23"/>
      <c r="PQB80" s="23"/>
      <c r="PQC80" s="23"/>
      <c r="PQD80" s="23"/>
      <c r="PQE80" s="23"/>
      <c r="PQF80" s="23"/>
      <c r="PQG80" s="23"/>
      <c r="PQH80" s="23"/>
      <c r="PQI80" s="23"/>
      <c r="PQJ80" s="23"/>
      <c r="PQK80" s="23"/>
      <c r="PQL80" s="23"/>
      <c r="PQM80" s="23"/>
      <c r="PQN80" s="23"/>
      <c r="PQO80" s="23"/>
      <c r="PQP80" s="23"/>
      <c r="PQQ80" s="23"/>
      <c r="PQR80" s="23"/>
      <c r="PQS80" s="23"/>
      <c r="PQT80" s="23"/>
      <c r="PQU80" s="23"/>
      <c r="PQV80" s="23"/>
      <c r="PQW80" s="23"/>
      <c r="PQX80" s="23"/>
      <c r="PQY80" s="23"/>
      <c r="PQZ80" s="23"/>
      <c r="PRA80" s="23"/>
      <c r="PRB80" s="23"/>
      <c r="PRC80" s="23"/>
      <c r="PRD80" s="23"/>
      <c r="PRE80" s="23"/>
      <c r="PRF80" s="23"/>
      <c r="PRG80" s="23"/>
      <c r="PRH80" s="23"/>
      <c r="PRI80" s="23"/>
      <c r="PRJ80" s="23"/>
      <c r="PRK80" s="23"/>
      <c r="PRL80" s="23"/>
      <c r="PRM80" s="23"/>
      <c r="PRN80" s="23"/>
      <c r="PRO80" s="23"/>
      <c r="PRP80" s="23"/>
      <c r="PRQ80" s="23"/>
      <c r="PRR80" s="23"/>
      <c r="PRS80" s="23"/>
      <c r="PRT80" s="23"/>
      <c r="PRU80" s="23"/>
      <c r="PRV80" s="23"/>
      <c r="PRW80" s="23"/>
      <c r="PRX80" s="23"/>
      <c r="PRY80" s="23"/>
      <c r="PRZ80" s="23"/>
      <c r="PSA80" s="23"/>
      <c r="PSB80" s="23"/>
      <c r="PSC80" s="23"/>
      <c r="PSD80" s="23"/>
      <c r="PSE80" s="23"/>
      <c r="PSF80" s="23"/>
      <c r="PSG80" s="23"/>
      <c r="PSH80" s="23"/>
      <c r="PSI80" s="23"/>
      <c r="PSJ80" s="23"/>
      <c r="PSK80" s="23"/>
      <c r="PSL80" s="23"/>
      <c r="PSM80" s="23"/>
      <c r="PSN80" s="23"/>
      <c r="PSO80" s="23"/>
      <c r="PSP80" s="23"/>
      <c r="PSQ80" s="23"/>
      <c r="PSR80" s="23"/>
      <c r="PSS80" s="23"/>
      <c r="PST80" s="23"/>
      <c r="PSU80" s="23"/>
      <c r="PSV80" s="23"/>
      <c r="PSW80" s="23"/>
      <c r="PSX80" s="23"/>
      <c r="PSY80" s="23"/>
      <c r="PSZ80" s="23"/>
      <c r="PTA80" s="23"/>
      <c r="PTB80" s="23"/>
      <c r="PTC80" s="23"/>
      <c r="PTD80" s="23"/>
      <c r="PTE80" s="23"/>
      <c r="PTF80" s="23"/>
      <c r="PTG80" s="23"/>
      <c r="PTH80" s="23"/>
      <c r="PTI80" s="23"/>
      <c r="PTJ80" s="23"/>
      <c r="PTK80" s="23"/>
      <c r="PTL80" s="23"/>
      <c r="PTM80" s="23"/>
      <c r="PTN80" s="23"/>
      <c r="PTO80" s="23"/>
      <c r="PTP80" s="23"/>
      <c r="PTQ80" s="23"/>
      <c r="PTR80" s="23"/>
      <c r="PTS80" s="23"/>
      <c r="PTT80" s="23"/>
      <c r="PTU80" s="23"/>
      <c r="PTV80" s="23"/>
      <c r="PTW80" s="23"/>
      <c r="PTX80" s="23"/>
      <c r="PTY80" s="23"/>
      <c r="PTZ80" s="23"/>
      <c r="PUA80" s="23"/>
      <c r="PUB80" s="23"/>
      <c r="PUC80" s="23"/>
      <c r="PUD80" s="23"/>
      <c r="PUE80" s="23"/>
      <c r="PUF80" s="23"/>
      <c r="PUG80" s="23"/>
      <c r="PUH80" s="23"/>
      <c r="PUI80" s="23"/>
      <c r="PUJ80" s="23"/>
      <c r="PUK80" s="23"/>
      <c r="PUL80" s="23"/>
      <c r="PUM80" s="23"/>
      <c r="PUN80" s="23"/>
      <c r="PUO80" s="23"/>
      <c r="PUP80" s="23"/>
      <c r="PUQ80" s="23"/>
      <c r="PUR80" s="23"/>
      <c r="PUS80" s="23"/>
      <c r="PUT80" s="23"/>
      <c r="PUU80" s="23"/>
      <c r="PUV80" s="23"/>
      <c r="PUW80" s="23"/>
      <c r="PUX80" s="23"/>
      <c r="PUY80" s="23"/>
      <c r="PUZ80" s="23"/>
      <c r="PVA80" s="23"/>
      <c r="PVB80" s="23"/>
      <c r="PVC80" s="23"/>
      <c r="PVD80" s="23"/>
      <c r="PVE80" s="23"/>
      <c r="PVF80" s="23"/>
      <c r="PVG80" s="23"/>
      <c r="PVH80" s="23"/>
      <c r="PVI80" s="23"/>
      <c r="PVJ80" s="23"/>
      <c r="PVK80" s="23"/>
      <c r="PVL80" s="23"/>
      <c r="PVM80" s="23"/>
      <c r="PVN80" s="23"/>
      <c r="PVO80" s="23"/>
      <c r="PVP80" s="23"/>
      <c r="PVQ80" s="23"/>
      <c r="PVR80" s="23"/>
      <c r="PVS80" s="23"/>
      <c r="PVT80" s="23"/>
      <c r="PVU80" s="23"/>
      <c r="PVV80" s="23"/>
      <c r="PVW80" s="23"/>
      <c r="PVX80" s="23"/>
      <c r="PVY80" s="23"/>
      <c r="PVZ80" s="23"/>
      <c r="PWA80" s="23"/>
      <c r="PWB80" s="23"/>
      <c r="PWC80" s="23"/>
      <c r="PWD80" s="23"/>
      <c r="PWE80" s="23"/>
      <c r="PWF80" s="23"/>
      <c r="PWG80" s="23"/>
      <c r="PWH80" s="23"/>
      <c r="PWI80" s="23"/>
      <c r="PWJ80" s="23"/>
      <c r="PWK80" s="23"/>
      <c r="PWL80" s="23"/>
      <c r="PWM80" s="23"/>
      <c r="PWN80" s="23"/>
      <c r="PWO80" s="23"/>
      <c r="PWP80" s="23"/>
      <c r="PWQ80" s="23"/>
      <c r="PWR80" s="23"/>
      <c r="PWS80" s="23"/>
      <c r="PWT80" s="23"/>
      <c r="PWU80" s="23"/>
      <c r="PWV80" s="23"/>
      <c r="PWW80" s="23"/>
      <c r="PWX80" s="23"/>
      <c r="PWY80" s="23"/>
      <c r="PWZ80" s="23"/>
      <c r="PXA80" s="23"/>
      <c r="PXB80" s="23"/>
      <c r="PXC80" s="23"/>
      <c r="PXD80" s="23"/>
      <c r="PXE80" s="23"/>
      <c r="PXF80" s="23"/>
      <c r="PXG80" s="23"/>
      <c r="PXH80" s="23"/>
      <c r="PXI80" s="23"/>
      <c r="PXJ80" s="23"/>
      <c r="PXK80" s="23"/>
      <c r="PXL80" s="23"/>
      <c r="PXM80" s="23"/>
      <c r="PXN80" s="23"/>
      <c r="PXO80" s="23"/>
      <c r="PXP80" s="23"/>
      <c r="PXQ80" s="23"/>
      <c r="PXR80" s="23"/>
      <c r="PXS80" s="23"/>
      <c r="PXT80" s="23"/>
      <c r="PXU80" s="23"/>
      <c r="PXV80" s="23"/>
      <c r="PXW80" s="23"/>
      <c r="PXX80" s="23"/>
      <c r="PXY80" s="23"/>
      <c r="PXZ80" s="23"/>
      <c r="PYA80" s="23"/>
      <c r="PYB80" s="23"/>
      <c r="PYC80" s="23"/>
      <c r="PYD80" s="23"/>
      <c r="PYE80" s="23"/>
      <c r="PYF80" s="23"/>
      <c r="PYG80" s="23"/>
      <c r="PYH80" s="23"/>
      <c r="PYI80" s="23"/>
      <c r="PYJ80" s="23"/>
      <c r="PYK80" s="23"/>
      <c r="PYL80" s="23"/>
      <c r="PYM80" s="23"/>
      <c r="PYN80" s="23"/>
      <c r="PYO80" s="23"/>
      <c r="PYP80" s="23"/>
      <c r="PYQ80" s="23"/>
      <c r="PYR80" s="23"/>
      <c r="PYS80" s="23"/>
      <c r="PYT80" s="23"/>
      <c r="PYU80" s="23"/>
      <c r="PYV80" s="23"/>
      <c r="PYW80" s="23"/>
      <c r="PYX80" s="23"/>
      <c r="PYY80" s="23"/>
      <c r="PYZ80" s="23"/>
      <c r="PZA80" s="23"/>
      <c r="PZB80" s="23"/>
      <c r="PZC80" s="23"/>
      <c r="PZD80" s="23"/>
      <c r="PZE80" s="23"/>
      <c r="PZF80" s="23"/>
      <c r="PZG80" s="23"/>
      <c r="PZH80" s="23"/>
      <c r="PZI80" s="23"/>
      <c r="PZJ80" s="23"/>
      <c r="PZK80" s="23"/>
      <c r="PZL80" s="23"/>
      <c r="PZM80" s="23"/>
      <c r="PZN80" s="23"/>
      <c r="PZO80" s="23"/>
      <c r="PZP80" s="23"/>
      <c r="PZQ80" s="23"/>
      <c r="PZR80" s="23"/>
      <c r="PZS80" s="23"/>
      <c r="PZT80" s="23"/>
      <c r="PZU80" s="23"/>
      <c r="PZV80" s="23"/>
      <c r="PZW80" s="23"/>
      <c r="PZX80" s="23"/>
      <c r="PZY80" s="23"/>
      <c r="PZZ80" s="23"/>
      <c r="QAA80" s="23"/>
      <c r="QAB80" s="23"/>
      <c r="QAC80" s="23"/>
      <c r="QAD80" s="23"/>
      <c r="QAE80" s="23"/>
      <c r="QAF80" s="23"/>
      <c r="QAG80" s="23"/>
      <c r="QAH80" s="23"/>
      <c r="QAI80" s="23"/>
      <c r="QAJ80" s="23"/>
      <c r="QAK80" s="23"/>
      <c r="QAL80" s="23"/>
      <c r="QAM80" s="23"/>
      <c r="QAN80" s="23"/>
      <c r="QAO80" s="23"/>
      <c r="QAP80" s="23"/>
      <c r="QAQ80" s="23"/>
      <c r="QAR80" s="23"/>
      <c r="QAS80" s="23"/>
      <c r="QAT80" s="23"/>
      <c r="QAU80" s="23"/>
      <c r="QAV80" s="23"/>
      <c r="QAW80" s="23"/>
      <c r="QAX80" s="23"/>
      <c r="QAY80" s="23"/>
      <c r="QAZ80" s="23"/>
      <c r="QBA80" s="23"/>
      <c r="QBB80" s="23"/>
      <c r="QBC80" s="23"/>
      <c r="QBD80" s="23"/>
      <c r="QBE80" s="23"/>
      <c r="QBF80" s="23"/>
      <c r="QBG80" s="23"/>
      <c r="QBH80" s="23"/>
      <c r="QBI80" s="23"/>
      <c r="QBJ80" s="23"/>
      <c r="QBK80" s="23"/>
      <c r="QBL80" s="23"/>
      <c r="QBM80" s="23"/>
      <c r="QBN80" s="23"/>
      <c r="QBO80" s="23"/>
      <c r="QBP80" s="23"/>
      <c r="QBQ80" s="23"/>
      <c r="QBR80" s="23"/>
      <c r="QBS80" s="23"/>
      <c r="QBT80" s="23"/>
      <c r="QBU80" s="23"/>
      <c r="QBV80" s="23"/>
      <c r="QBW80" s="23"/>
      <c r="QBX80" s="23"/>
      <c r="QBY80" s="23"/>
      <c r="QBZ80" s="23"/>
      <c r="QCA80" s="23"/>
      <c r="QCB80" s="23"/>
      <c r="QCC80" s="23"/>
      <c r="QCD80" s="23"/>
      <c r="QCE80" s="23"/>
      <c r="QCF80" s="23"/>
      <c r="QCG80" s="23"/>
      <c r="QCH80" s="23"/>
      <c r="QCI80" s="23"/>
      <c r="QCJ80" s="23"/>
      <c r="QCK80" s="23"/>
      <c r="QCL80" s="23"/>
      <c r="QCM80" s="23"/>
      <c r="QCN80" s="23"/>
      <c r="QCO80" s="23"/>
      <c r="QCP80" s="23"/>
      <c r="QCQ80" s="23"/>
      <c r="QCR80" s="23"/>
      <c r="QCS80" s="23"/>
      <c r="QCT80" s="23"/>
      <c r="QCU80" s="23"/>
      <c r="QCV80" s="23"/>
      <c r="QCW80" s="23"/>
      <c r="QCX80" s="23"/>
      <c r="QCY80" s="23"/>
      <c r="QCZ80" s="23"/>
      <c r="QDA80" s="23"/>
      <c r="QDB80" s="23"/>
      <c r="QDC80" s="23"/>
      <c r="QDD80" s="23"/>
      <c r="QDE80" s="23"/>
      <c r="QDF80" s="23"/>
      <c r="QDG80" s="23"/>
      <c r="QDH80" s="23"/>
      <c r="QDI80" s="23"/>
      <c r="QDJ80" s="23"/>
      <c r="QDK80" s="23"/>
      <c r="QDL80" s="23"/>
      <c r="QDM80" s="23"/>
      <c r="QDN80" s="23"/>
      <c r="QDO80" s="23"/>
      <c r="QDP80" s="23"/>
      <c r="QDQ80" s="23"/>
      <c r="QDR80" s="23"/>
      <c r="QDS80" s="23"/>
      <c r="QDT80" s="23"/>
      <c r="QDU80" s="23"/>
      <c r="QDV80" s="23"/>
      <c r="QDW80" s="23"/>
      <c r="QDX80" s="23"/>
      <c r="QDY80" s="23"/>
      <c r="QDZ80" s="23"/>
      <c r="QEA80" s="23"/>
      <c r="QEB80" s="23"/>
      <c r="QEC80" s="23"/>
      <c r="QED80" s="23"/>
      <c r="QEE80" s="23"/>
      <c r="QEF80" s="23"/>
      <c r="QEG80" s="23"/>
      <c r="QEH80" s="23"/>
      <c r="QEI80" s="23"/>
      <c r="QEJ80" s="23"/>
      <c r="QEK80" s="23"/>
      <c r="QEL80" s="23"/>
      <c r="QEM80" s="23"/>
      <c r="QEN80" s="23"/>
      <c r="QEO80" s="23"/>
      <c r="QEP80" s="23"/>
      <c r="QEQ80" s="23"/>
      <c r="QER80" s="23"/>
      <c r="QES80" s="23"/>
      <c r="QET80" s="23"/>
      <c r="QEU80" s="23"/>
      <c r="QEV80" s="23"/>
      <c r="QEW80" s="23"/>
      <c r="QEX80" s="23"/>
      <c r="QEY80" s="23"/>
      <c r="QEZ80" s="23"/>
      <c r="QFA80" s="23"/>
      <c r="QFB80" s="23"/>
      <c r="QFC80" s="23"/>
      <c r="QFD80" s="23"/>
      <c r="QFE80" s="23"/>
      <c r="QFF80" s="23"/>
      <c r="QFG80" s="23"/>
      <c r="QFH80" s="23"/>
      <c r="QFI80" s="23"/>
      <c r="QFJ80" s="23"/>
      <c r="QFK80" s="23"/>
      <c r="QFL80" s="23"/>
      <c r="QFM80" s="23"/>
      <c r="QFN80" s="23"/>
      <c r="QFO80" s="23"/>
      <c r="QFP80" s="23"/>
      <c r="QFQ80" s="23"/>
      <c r="QFR80" s="23"/>
      <c r="QFS80" s="23"/>
      <c r="QFT80" s="23"/>
      <c r="QFU80" s="23"/>
      <c r="QFV80" s="23"/>
      <c r="QFW80" s="23"/>
      <c r="QFX80" s="23"/>
      <c r="QFY80" s="23"/>
      <c r="QFZ80" s="23"/>
      <c r="QGA80" s="23"/>
      <c r="QGB80" s="23"/>
      <c r="QGC80" s="23"/>
      <c r="QGD80" s="23"/>
      <c r="QGE80" s="23"/>
      <c r="QGF80" s="23"/>
      <c r="QGG80" s="23"/>
      <c r="QGH80" s="23"/>
      <c r="QGI80" s="23"/>
      <c r="QGJ80" s="23"/>
      <c r="QGK80" s="23"/>
      <c r="QGL80" s="23"/>
      <c r="QGM80" s="23"/>
      <c r="QGN80" s="23"/>
      <c r="QGO80" s="23"/>
      <c r="QGP80" s="23"/>
      <c r="QGQ80" s="23"/>
      <c r="QGR80" s="23"/>
      <c r="QGS80" s="23"/>
      <c r="QGT80" s="23"/>
      <c r="QGU80" s="23"/>
      <c r="QGV80" s="23"/>
      <c r="QGW80" s="23"/>
      <c r="QGX80" s="23"/>
      <c r="QGY80" s="23"/>
      <c r="QGZ80" s="23"/>
      <c r="QHA80" s="23"/>
      <c r="QHB80" s="23"/>
      <c r="QHC80" s="23"/>
      <c r="QHD80" s="23"/>
      <c r="QHE80" s="23"/>
      <c r="QHF80" s="23"/>
      <c r="QHG80" s="23"/>
      <c r="QHH80" s="23"/>
      <c r="QHI80" s="23"/>
      <c r="QHJ80" s="23"/>
      <c r="QHK80" s="23"/>
      <c r="QHL80" s="23"/>
      <c r="QHM80" s="23"/>
      <c r="QHN80" s="23"/>
      <c r="QHO80" s="23"/>
      <c r="QHP80" s="23"/>
      <c r="QHQ80" s="23"/>
      <c r="QHR80" s="23"/>
      <c r="QHS80" s="23"/>
      <c r="QHT80" s="23"/>
      <c r="QHU80" s="23"/>
      <c r="QHV80" s="23"/>
      <c r="QHW80" s="23"/>
      <c r="QHX80" s="23"/>
      <c r="QHY80" s="23"/>
      <c r="QHZ80" s="23"/>
      <c r="QIA80" s="23"/>
      <c r="QIB80" s="23"/>
      <c r="QIC80" s="23"/>
      <c r="QID80" s="23"/>
      <c r="QIE80" s="23"/>
      <c r="QIF80" s="23"/>
      <c r="QIG80" s="23"/>
      <c r="QIH80" s="23"/>
      <c r="QII80" s="23"/>
      <c r="QIJ80" s="23"/>
      <c r="QIK80" s="23"/>
      <c r="QIL80" s="23"/>
      <c r="QIM80" s="23"/>
      <c r="QIN80" s="23"/>
      <c r="QIO80" s="23"/>
      <c r="QIP80" s="23"/>
      <c r="QIQ80" s="23"/>
      <c r="QIR80" s="23"/>
      <c r="QIS80" s="23"/>
      <c r="QIT80" s="23"/>
      <c r="QIU80" s="23"/>
      <c r="QIV80" s="23"/>
      <c r="QIW80" s="23"/>
      <c r="QIX80" s="23"/>
      <c r="QIY80" s="23"/>
      <c r="QIZ80" s="23"/>
      <c r="QJA80" s="23"/>
      <c r="QJB80" s="23"/>
      <c r="QJC80" s="23"/>
      <c r="QJD80" s="23"/>
      <c r="QJE80" s="23"/>
      <c r="QJF80" s="23"/>
      <c r="QJG80" s="23"/>
      <c r="QJH80" s="23"/>
      <c r="QJI80" s="23"/>
      <c r="QJJ80" s="23"/>
      <c r="QJK80" s="23"/>
      <c r="QJL80" s="23"/>
      <c r="QJM80" s="23"/>
      <c r="QJN80" s="23"/>
      <c r="QJO80" s="23"/>
      <c r="QJP80" s="23"/>
      <c r="QJQ80" s="23"/>
      <c r="QJR80" s="23"/>
      <c r="QJS80" s="23"/>
      <c r="QJT80" s="23"/>
      <c r="QJU80" s="23"/>
      <c r="QJV80" s="23"/>
      <c r="QJW80" s="23"/>
      <c r="QJX80" s="23"/>
      <c r="QJY80" s="23"/>
      <c r="QJZ80" s="23"/>
      <c r="QKA80" s="23"/>
      <c r="QKB80" s="23"/>
      <c r="QKC80" s="23"/>
      <c r="QKD80" s="23"/>
      <c r="QKE80" s="23"/>
      <c r="QKF80" s="23"/>
      <c r="QKG80" s="23"/>
      <c r="QKH80" s="23"/>
      <c r="QKI80" s="23"/>
      <c r="QKJ80" s="23"/>
      <c r="QKK80" s="23"/>
      <c r="QKL80" s="23"/>
      <c r="QKM80" s="23"/>
      <c r="QKN80" s="23"/>
      <c r="QKO80" s="23"/>
      <c r="QKP80" s="23"/>
      <c r="QKQ80" s="23"/>
      <c r="QKR80" s="23"/>
      <c r="QKS80" s="23"/>
      <c r="QKT80" s="23"/>
      <c r="QKU80" s="23"/>
      <c r="QKV80" s="23"/>
      <c r="QKW80" s="23"/>
      <c r="QKX80" s="23"/>
      <c r="QKY80" s="23"/>
      <c r="QKZ80" s="23"/>
      <c r="QLA80" s="23"/>
      <c r="QLB80" s="23"/>
      <c r="QLC80" s="23"/>
      <c r="QLD80" s="23"/>
      <c r="QLE80" s="23"/>
      <c r="QLF80" s="23"/>
      <c r="QLG80" s="23"/>
      <c r="QLH80" s="23"/>
      <c r="QLI80" s="23"/>
      <c r="QLJ80" s="23"/>
      <c r="QLK80" s="23"/>
      <c r="QLL80" s="23"/>
      <c r="QLM80" s="23"/>
      <c r="QLN80" s="23"/>
      <c r="QLO80" s="23"/>
      <c r="QLP80" s="23"/>
      <c r="QLQ80" s="23"/>
      <c r="QLR80" s="23"/>
      <c r="QLS80" s="23"/>
      <c r="QLT80" s="23"/>
      <c r="QLU80" s="23"/>
      <c r="QLV80" s="23"/>
      <c r="QLW80" s="23"/>
      <c r="QLX80" s="23"/>
      <c r="QLY80" s="23"/>
      <c r="QLZ80" s="23"/>
      <c r="QMA80" s="23"/>
      <c r="QMB80" s="23"/>
      <c r="QMC80" s="23"/>
      <c r="QMD80" s="23"/>
      <c r="QME80" s="23"/>
      <c r="QMF80" s="23"/>
      <c r="QMG80" s="23"/>
      <c r="QMH80" s="23"/>
      <c r="QMI80" s="23"/>
      <c r="QMJ80" s="23"/>
      <c r="QMK80" s="23"/>
      <c r="QML80" s="23"/>
      <c r="QMM80" s="23"/>
      <c r="QMN80" s="23"/>
      <c r="QMO80" s="23"/>
      <c r="QMP80" s="23"/>
      <c r="QMQ80" s="23"/>
      <c r="QMR80" s="23"/>
      <c r="QMS80" s="23"/>
      <c r="QMT80" s="23"/>
      <c r="QMU80" s="23"/>
      <c r="QMV80" s="23"/>
      <c r="QMW80" s="23"/>
      <c r="QMX80" s="23"/>
      <c r="QMY80" s="23"/>
      <c r="QMZ80" s="23"/>
      <c r="QNA80" s="23"/>
      <c r="QNB80" s="23"/>
      <c r="QNC80" s="23"/>
      <c r="QND80" s="23"/>
      <c r="QNE80" s="23"/>
      <c r="QNF80" s="23"/>
      <c r="QNG80" s="23"/>
      <c r="QNH80" s="23"/>
      <c r="QNI80" s="23"/>
      <c r="QNJ80" s="23"/>
      <c r="QNK80" s="23"/>
      <c r="QNL80" s="23"/>
      <c r="QNM80" s="23"/>
      <c r="QNN80" s="23"/>
      <c r="QNO80" s="23"/>
      <c r="QNP80" s="23"/>
      <c r="QNQ80" s="23"/>
      <c r="QNR80" s="23"/>
      <c r="QNS80" s="23"/>
      <c r="QNT80" s="23"/>
      <c r="QNU80" s="23"/>
      <c r="QNV80" s="23"/>
      <c r="QNW80" s="23"/>
      <c r="QNX80" s="23"/>
      <c r="QNY80" s="23"/>
      <c r="QNZ80" s="23"/>
      <c r="QOA80" s="23"/>
      <c r="QOB80" s="23"/>
      <c r="QOC80" s="23"/>
      <c r="QOD80" s="23"/>
      <c r="QOE80" s="23"/>
      <c r="QOF80" s="23"/>
      <c r="QOG80" s="23"/>
      <c r="QOH80" s="23"/>
      <c r="QOI80" s="23"/>
      <c r="QOJ80" s="23"/>
      <c r="QOK80" s="23"/>
      <c r="QOL80" s="23"/>
      <c r="QOM80" s="23"/>
      <c r="QON80" s="23"/>
      <c r="QOO80" s="23"/>
      <c r="QOP80" s="23"/>
      <c r="QOQ80" s="23"/>
      <c r="QOR80" s="23"/>
      <c r="QOS80" s="23"/>
      <c r="QOT80" s="23"/>
      <c r="QOU80" s="23"/>
      <c r="QOV80" s="23"/>
      <c r="QOW80" s="23"/>
      <c r="QOX80" s="23"/>
      <c r="QOY80" s="23"/>
      <c r="QOZ80" s="23"/>
      <c r="QPA80" s="23"/>
      <c r="QPB80" s="23"/>
      <c r="QPC80" s="23"/>
      <c r="QPD80" s="23"/>
      <c r="QPE80" s="23"/>
      <c r="QPF80" s="23"/>
      <c r="QPG80" s="23"/>
      <c r="QPH80" s="23"/>
      <c r="QPI80" s="23"/>
      <c r="QPJ80" s="23"/>
      <c r="QPK80" s="23"/>
      <c r="QPL80" s="23"/>
      <c r="QPM80" s="23"/>
      <c r="QPN80" s="23"/>
      <c r="QPO80" s="23"/>
      <c r="QPP80" s="23"/>
      <c r="QPQ80" s="23"/>
      <c r="QPR80" s="23"/>
      <c r="QPS80" s="23"/>
      <c r="QPT80" s="23"/>
      <c r="QPU80" s="23"/>
      <c r="QPV80" s="23"/>
      <c r="QPW80" s="23"/>
      <c r="QPX80" s="23"/>
      <c r="QPY80" s="23"/>
      <c r="QPZ80" s="23"/>
      <c r="QQA80" s="23"/>
      <c r="QQB80" s="23"/>
      <c r="QQC80" s="23"/>
      <c r="QQD80" s="23"/>
      <c r="QQE80" s="23"/>
      <c r="QQF80" s="23"/>
      <c r="QQG80" s="23"/>
      <c r="QQH80" s="23"/>
      <c r="QQI80" s="23"/>
      <c r="QQJ80" s="23"/>
      <c r="QQK80" s="23"/>
      <c r="QQL80" s="23"/>
      <c r="QQM80" s="23"/>
      <c r="QQN80" s="23"/>
      <c r="QQO80" s="23"/>
      <c r="QQP80" s="23"/>
      <c r="QQQ80" s="23"/>
      <c r="QQR80" s="23"/>
      <c r="QQS80" s="23"/>
      <c r="QQT80" s="23"/>
      <c r="QQU80" s="23"/>
      <c r="QQV80" s="23"/>
      <c r="QQW80" s="23"/>
      <c r="QQX80" s="23"/>
      <c r="QQY80" s="23"/>
      <c r="QQZ80" s="23"/>
      <c r="QRA80" s="23"/>
      <c r="QRB80" s="23"/>
      <c r="QRC80" s="23"/>
      <c r="QRD80" s="23"/>
      <c r="QRE80" s="23"/>
      <c r="QRF80" s="23"/>
      <c r="QRG80" s="23"/>
      <c r="QRH80" s="23"/>
      <c r="QRI80" s="23"/>
      <c r="QRJ80" s="23"/>
      <c r="QRK80" s="23"/>
      <c r="QRL80" s="23"/>
      <c r="QRM80" s="23"/>
      <c r="QRN80" s="23"/>
      <c r="QRO80" s="23"/>
      <c r="QRP80" s="23"/>
      <c r="QRQ80" s="23"/>
      <c r="QRR80" s="23"/>
      <c r="QRS80" s="23"/>
      <c r="QRT80" s="23"/>
      <c r="QRU80" s="23"/>
      <c r="QRV80" s="23"/>
      <c r="QRW80" s="23"/>
      <c r="QRX80" s="23"/>
      <c r="QRY80" s="23"/>
      <c r="QRZ80" s="23"/>
      <c r="QSA80" s="23"/>
      <c r="QSB80" s="23"/>
      <c r="QSC80" s="23"/>
      <c r="QSD80" s="23"/>
      <c r="QSE80" s="23"/>
      <c r="QSF80" s="23"/>
      <c r="QSG80" s="23"/>
      <c r="QSH80" s="23"/>
      <c r="QSI80" s="23"/>
      <c r="QSJ80" s="23"/>
      <c r="QSK80" s="23"/>
      <c r="QSL80" s="23"/>
      <c r="QSM80" s="23"/>
      <c r="QSN80" s="23"/>
      <c r="QSO80" s="23"/>
      <c r="QSP80" s="23"/>
      <c r="QSQ80" s="23"/>
      <c r="QSR80" s="23"/>
      <c r="QSS80" s="23"/>
      <c r="QST80" s="23"/>
      <c r="QSU80" s="23"/>
      <c r="QSV80" s="23"/>
      <c r="QSW80" s="23"/>
      <c r="QSX80" s="23"/>
      <c r="QSY80" s="23"/>
      <c r="QSZ80" s="23"/>
      <c r="QTA80" s="23"/>
      <c r="QTB80" s="23"/>
      <c r="QTC80" s="23"/>
      <c r="QTD80" s="23"/>
      <c r="QTE80" s="23"/>
      <c r="QTF80" s="23"/>
      <c r="QTG80" s="23"/>
      <c r="QTH80" s="23"/>
      <c r="QTI80" s="23"/>
      <c r="QTJ80" s="23"/>
      <c r="QTK80" s="23"/>
      <c r="QTL80" s="23"/>
      <c r="QTM80" s="23"/>
      <c r="QTN80" s="23"/>
      <c r="QTO80" s="23"/>
      <c r="QTP80" s="23"/>
      <c r="QTQ80" s="23"/>
      <c r="QTR80" s="23"/>
      <c r="QTS80" s="23"/>
      <c r="QTT80" s="23"/>
      <c r="QTU80" s="23"/>
      <c r="QTV80" s="23"/>
      <c r="QTW80" s="23"/>
      <c r="QTX80" s="23"/>
      <c r="QTY80" s="23"/>
      <c r="QTZ80" s="23"/>
      <c r="QUA80" s="23"/>
      <c r="QUB80" s="23"/>
      <c r="QUC80" s="23"/>
      <c r="QUD80" s="23"/>
      <c r="QUE80" s="23"/>
      <c r="QUF80" s="23"/>
      <c r="QUG80" s="23"/>
      <c r="QUH80" s="23"/>
      <c r="QUI80" s="23"/>
      <c r="QUJ80" s="23"/>
      <c r="QUK80" s="23"/>
      <c r="QUL80" s="23"/>
      <c r="QUM80" s="23"/>
      <c r="QUN80" s="23"/>
      <c r="QUO80" s="23"/>
      <c r="QUP80" s="23"/>
      <c r="QUQ80" s="23"/>
      <c r="QUR80" s="23"/>
      <c r="QUS80" s="23"/>
      <c r="QUT80" s="23"/>
      <c r="QUU80" s="23"/>
      <c r="QUV80" s="23"/>
      <c r="QUW80" s="23"/>
      <c r="QUX80" s="23"/>
      <c r="QUY80" s="23"/>
      <c r="QUZ80" s="23"/>
      <c r="QVA80" s="23"/>
      <c r="QVB80" s="23"/>
      <c r="QVC80" s="23"/>
      <c r="QVD80" s="23"/>
      <c r="QVE80" s="23"/>
      <c r="QVF80" s="23"/>
      <c r="QVG80" s="23"/>
      <c r="QVH80" s="23"/>
      <c r="QVI80" s="23"/>
      <c r="QVJ80" s="23"/>
      <c r="QVK80" s="23"/>
      <c r="QVL80" s="23"/>
      <c r="QVM80" s="23"/>
      <c r="QVN80" s="23"/>
      <c r="QVO80" s="23"/>
      <c r="QVP80" s="23"/>
      <c r="QVQ80" s="23"/>
      <c r="QVR80" s="23"/>
      <c r="QVS80" s="23"/>
      <c r="QVT80" s="23"/>
      <c r="QVU80" s="23"/>
      <c r="QVV80" s="23"/>
      <c r="QVW80" s="23"/>
      <c r="QVX80" s="23"/>
      <c r="QVY80" s="23"/>
      <c r="QVZ80" s="23"/>
      <c r="QWA80" s="23"/>
      <c r="QWB80" s="23"/>
      <c r="QWC80" s="23"/>
      <c r="QWD80" s="23"/>
      <c r="QWE80" s="23"/>
      <c r="QWF80" s="23"/>
      <c r="QWG80" s="23"/>
      <c r="QWH80" s="23"/>
      <c r="QWI80" s="23"/>
      <c r="QWJ80" s="23"/>
      <c r="QWK80" s="23"/>
      <c r="QWL80" s="23"/>
      <c r="QWM80" s="23"/>
      <c r="QWN80" s="23"/>
      <c r="QWO80" s="23"/>
      <c r="QWP80" s="23"/>
      <c r="QWQ80" s="23"/>
      <c r="QWR80" s="23"/>
      <c r="QWS80" s="23"/>
      <c r="QWT80" s="23"/>
      <c r="QWU80" s="23"/>
      <c r="QWV80" s="23"/>
      <c r="QWW80" s="23"/>
      <c r="QWX80" s="23"/>
      <c r="QWY80" s="23"/>
      <c r="QWZ80" s="23"/>
      <c r="QXA80" s="23"/>
      <c r="QXB80" s="23"/>
      <c r="QXC80" s="23"/>
      <c r="QXD80" s="23"/>
      <c r="QXE80" s="23"/>
      <c r="QXF80" s="23"/>
      <c r="QXG80" s="23"/>
      <c r="QXH80" s="23"/>
      <c r="QXI80" s="23"/>
      <c r="QXJ80" s="23"/>
      <c r="QXK80" s="23"/>
      <c r="QXL80" s="23"/>
      <c r="QXM80" s="23"/>
      <c r="QXN80" s="23"/>
      <c r="QXO80" s="23"/>
      <c r="QXP80" s="23"/>
      <c r="QXQ80" s="23"/>
      <c r="QXR80" s="23"/>
      <c r="QXS80" s="23"/>
      <c r="QXT80" s="23"/>
      <c r="QXU80" s="23"/>
      <c r="QXV80" s="23"/>
      <c r="QXW80" s="23"/>
      <c r="QXX80" s="23"/>
      <c r="QXY80" s="23"/>
      <c r="QXZ80" s="23"/>
      <c r="QYA80" s="23"/>
      <c r="QYB80" s="23"/>
      <c r="QYC80" s="23"/>
      <c r="QYD80" s="23"/>
      <c r="QYE80" s="23"/>
      <c r="QYF80" s="23"/>
      <c r="QYG80" s="23"/>
      <c r="QYH80" s="23"/>
      <c r="QYI80" s="23"/>
      <c r="QYJ80" s="23"/>
      <c r="QYK80" s="23"/>
      <c r="QYL80" s="23"/>
      <c r="QYM80" s="23"/>
      <c r="QYN80" s="23"/>
      <c r="QYO80" s="23"/>
      <c r="QYP80" s="23"/>
      <c r="QYQ80" s="23"/>
      <c r="QYR80" s="23"/>
      <c r="QYS80" s="23"/>
      <c r="QYT80" s="23"/>
      <c r="QYU80" s="23"/>
      <c r="QYV80" s="23"/>
      <c r="QYW80" s="23"/>
      <c r="QYX80" s="23"/>
      <c r="QYY80" s="23"/>
      <c r="QYZ80" s="23"/>
      <c r="QZA80" s="23"/>
      <c r="QZB80" s="23"/>
      <c r="QZC80" s="23"/>
      <c r="QZD80" s="23"/>
      <c r="QZE80" s="23"/>
      <c r="QZF80" s="23"/>
      <c r="QZG80" s="23"/>
      <c r="QZH80" s="23"/>
      <c r="QZI80" s="23"/>
      <c r="QZJ80" s="23"/>
      <c r="QZK80" s="23"/>
      <c r="QZL80" s="23"/>
      <c r="QZM80" s="23"/>
      <c r="QZN80" s="23"/>
      <c r="QZO80" s="23"/>
      <c r="QZP80" s="23"/>
      <c r="QZQ80" s="23"/>
      <c r="QZR80" s="23"/>
      <c r="QZS80" s="23"/>
      <c r="QZT80" s="23"/>
      <c r="QZU80" s="23"/>
      <c r="QZV80" s="23"/>
      <c r="QZW80" s="23"/>
      <c r="QZX80" s="23"/>
      <c r="QZY80" s="23"/>
      <c r="QZZ80" s="23"/>
      <c r="RAA80" s="23"/>
      <c r="RAB80" s="23"/>
      <c r="RAC80" s="23"/>
      <c r="RAD80" s="23"/>
      <c r="RAE80" s="23"/>
      <c r="RAF80" s="23"/>
      <c r="RAG80" s="23"/>
      <c r="RAH80" s="23"/>
      <c r="RAI80" s="23"/>
      <c r="RAJ80" s="23"/>
      <c r="RAK80" s="23"/>
      <c r="RAL80" s="23"/>
      <c r="RAM80" s="23"/>
      <c r="RAN80" s="23"/>
      <c r="RAO80" s="23"/>
      <c r="RAP80" s="23"/>
      <c r="RAQ80" s="23"/>
      <c r="RAR80" s="23"/>
      <c r="RAS80" s="23"/>
      <c r="RAT80" s="23"/>
      <c r="RAU80" s="23"/>
      <c r="RAV80" s="23"/>
      <c r="RAW80" s="23"/>
      <c r="RAX80" s="23"/>
      <c r="RAY80" s="23"/>
      <c r="RAZ80" s="23"/>
      <c r="RBA80" s="23"/>
      <c r="RBB80" s="23"/>
      <c r="RBC80" s="23"/>
      <c r="RBD80" s="23"/>
      <c r="RBE80" s="23"/>
      <c r="RBF80" s="23"/>
      <c r="RBG80" s="23"/>
      <c r="RBH80" s="23"/>
      <c r="RBI80" s="23"/>
      <c r="RBJ80" s="23"/>
      <c r="RBK80" s="23"/>
      <c r="RBL80" s="23"/>
      <c r="RBM80" s="23"/>
      <c r="RBN80" s="23"/>
      <c r="RBO80" s="23"/>
      <c r="RBP80" s="23"/>
      <c r="RBQ80" s="23"/>
      <c r="RBR80" s="23"/>
      <c r="RBS80" s="23"/>
      <c r="RBT80" s="23"/>
      <c r="RBU80" s="23"/>
      <c r="RBV80" s="23"/>
      <c r="RBW80" s="23"/>
      <c r="RBX80" s="23"/>
      <c r="RBY80" s="23"/>
      <c r="RBZ80" s="23"/>
      <c r="RCA80" s="23"/>
      <c r="RCB80" s="23"/>
      <c r="RCC80" s="23"/>
      <c r="RCD80" s="23"/>
      <c r="RCE80" s="23"/>
      <c r="RCF80" s="23"/>
      <c r="RCG80" s="23"/>
      <c r="RCH80" s="23"/>
      <c r="RCI80" s="23"/>
      <c r="RCJ80" s="23"/>
      <c r="RCK80" s="23"/>
      <c r="RCL80" s="23"/>
      <c r="RCM80" s="23"/>
      <c r="RCN80" s="23"/>
      <c r="RCO80" s="23"/>
      <c r="RCP80" s="23"/>
      <c r="RCQ80" s="23"/>
      <c r="RCR80" s="23"/>
      <c r="RCS80" s="23"/>
      <c r="RCT80" s="23"/>
      <c r="RCU80" s="23"/>
      <c r="RCV80" s="23"/>
      <c r="RCW80" s="23"/>
      <c r="RCX80" s="23"/>
      <c r="RCY80" s="23"/>
      <c r="RCZ80" s="23"/>
      <c r="RDA80" s="23"/>
      <c r="RDB80" s="23"/>
      <c r="RDC80" s="23"/>
      <c r="RDD80" s="23"/>
      <c r="RDE80" s="23"/>
      <c r="RDF80" s="23"/>
      <c r="RDG80" s="23"/>
      <c r="RDH80" s="23"/>
      <c r="RDI80" s="23"/>
      <c r="RDJ80" s="23"/>
      <c r="RDK80" s="23"/>
      <c r="RDL80" s="23"/>
      <c r="RDM80" s="23"/>
      <c r="RDN80" s="23"/>
      <c r="RDO80" s="23"/>
      <c r="RDP80" s="23"/>
      <c r="RDQ80" s="23"/>
      <c r="RDR80" s="23"/>
      <c r="RDS80" s="23"/>
      <c r="RDT80" s="23"/>
      <c r="RDU80" s="23"/>
      <c r="RDV80" s="23"/>
      <c r="RDW80" s="23"/>
      <c r="RDX80" s="23"/>
      <c r="RDY80" s="23"/>
      <c r="RDZ80" s="23"/>
      <c r="REA80" s="23"/>
      <c r="REB80" s="23"/>
      <c r="REC80" s="23"/>
      <c r="RED80" s="23"/>
      <c r="REE80" s="23"/>
      <c r="REF80" s="23"/>
      <c r="REG80" s="23"/>
      <c r="REH80" s="23"/>
      <c r="REI80" s="23"/>
      <c r="REJ80" s="23"/>
      <c r="REK80" s="23"/>
      <c r="REL80" s="23"/>
      <c r="REM80" s="23"/>
      <c r="REN80" s="23"/>
      <c r="REO80" s="23"/>
      <c r="REP80" s="23"/>
      <c r="REQ80" s="23"/>
      <c r="RER80" s="23"/>
      <c r="RES80" s="23"/>
      <c r="RET80" s="23"/>
      <c r="REU80" s="23"/>
      <c r="REV80" s="23"/>
      <c r="REW80" s="23"/>
      <c r="REX80" s="23"/>
      <c r="REY80" s="23"/>
      <c r="REZ80" s="23"/>
      <c r="RFA80" s="23"/>
      <c r="RFB80" s="23"/>
      <c r="RFC80" s="23"/>
      <c r="RFD80" s="23"/>
      <c r="RFE80" s="23"/>
      <c r="RFF80" s="23"/>
      <c r="RFG80" s="23"/>
      <c r="RFH80" s="23"/>
      <c r="RFI80" s="23"/>
      <c r="RFJ80" s="23"/>
      <c r="RFK80" s="23"/>
      <c r="RFL80" s="23"/>
      <c r="RFM80" s="23"/>
      <c r="RFN80" s="23"/>
      <c r="RFO80" s="23"/>
      <c r="RFP80" s="23"/>
      <c r="RFQ80" s="23"/>
      <c r="RFR80" s="23"/>
      <c r="RFS80" s="23"/>
      <c r="RFT80" s="23"/>
      <c r="RFU80" s="23"/>
      <c r="RFV80" s="23"/>
      <c r="RFW80" s="23"/>
      <c r="RFX80" s="23"/>
      <c r="RFY80" s="23"/>
      <c r="RFZ80" s="23"/>
      <c r="RGA80" s="23"/>
      <c r="RGB80" s="23"/>
      <c r="RGC80" s="23"/>
      <c r="RGD80" s="23"/>
      <c r="RGE80" s="23"/>
      <c r="RGF80" s="23"/>
      <c r="RGG80" s="23"/>
      <c r="RGH80" s="23"/>
      <c r="RGI80" s="23"/>
      <c r="RGJ80" s="23"/>
      <c r="RGK80" s="23"/>
      <c r="RGL80" s="23"/>
      <c r="RGM80" s="23"/>
      <c r="RGN80" s="23"/>
      <c r="RGO80" s="23"/>
      <c r="RGP80" s="23"/>
      <c r="RGQ80" s="23"/>
      <c r="RGR80" s="23"/>
      <c r="RGS80" s="23"/>
      <c r="RGT80" s="23"/>
      <c r="RGU80" s="23"/>
      <c r="RGV80" s="23"/>
      <c r="RGW80" s="23"/>
      <c r="RGX80" s="23"/>
      <c r="RGY80" s="23"/>
      <c r="RGZ80" s="23"/>
      <c r="RHA80" s="23"/>
      <c r="RHB80" s="23"/>
      <c r="RHC80" s="23"/>
      <c r="RHD80" s="23"/>
      <c r="RHE80" s="23"/>
      <c r="RHF80" s="23"/>
      <c r="RHG80" s="23"/>
      <c r="RHH80" s="23"/>
      <c r="RHI80" s="23"/>
      <c r="RHJ80" s="23"/>
      <c r="RHK80" s="23"/>
      <c r="RHL80" s="23"/>
      <c r="RHM80" s="23"/>
      <c r="RHN80" s="23"/>
      <c r="RHO80" s="23"/>
      <c r="RHP80" s="23"/>
      <c r="RHQ80" s="23"/>
      <c r="RHR80" s="23"/>
      <c r="RHS80" s="23"/>
      <c r="RHT80" s="23"/>
      <c r="RHU80" s="23"/>
      <c r="RHV80" s="23"/>
      <c r="RHW80" s="23"/>
      <c r="RHX80" s="23"/>
      <c r="RHY80" s="23"/>
      <c r="RHZ80" s="23"/>
      <c r="RIA80" s="23"/>
      <c r="RIB80" s="23"/>
      <c r="RIC80" s="23"/>
      <c r="RID80" s="23"/>
      <c r="RIE80" s="23"/>
      <c r="RIF80" s="23"/>
      <c r="RIG80" s="23"/>
      <c r="RIH80" s="23"/>
      <c r="RII80" s="23"/>
      <c r="RIJ80" s="23"/>
      <c r="RIK80" s="23"/>
      <c r="RIL80" s="23"/>
      <c r="RIM80" s="23"/>
      <c r="RIN80" s="23"/>
      <c r="RIO80" s="23"/>
      <c r="RIP80" s="23"/>
      <c r="RIQ80" s="23"/>
      <c r="RIR80" s="23"/>
      <c r="RIS80" s="23"/>
      <c r="RIT80" s="23"/>
      <c r="RIU80" s="23"/>
      <c r="RIV80" s="23"/>
      <c r="RIW80" s="23"/>
      <c r="RIX80" s="23"/>
      <c r="RIY80" s="23"/>
      <c r="RIZ80" s="23"/>
      <c r="RJA80" s="23"/>
      <c r="RJB80" s="23"/>
      <c r="RJC80" s="23"/>
      <c r="RJD80" s="23"/>
      <c r="RJE80" s="23"/>
      <c r="RJF80" s="23"/>
      <c r="RJG80" s="23"/>
      <c r="RJH80" s="23"/>
      <c r="RJI80" s="23"/>
      <c r="RJJ80" s="23"/>
      <c r="RJK80" s="23"/>
      <c r="RJL80" s="23"/>
      <c r="RJM80" s="23"/>
      <c r="RJN80" s="23"/>
      <c r="RJO80" s="23"/>
      <c r="RJP80" s="23"/>
      <c r="RJQ80" s="23"/>
      <c r="RJR80" s="23"/>
      <c r="RJS80" s="23"/>
      <c r="RJT80" s="23"/>
      <c r="RJU80" s="23"/>
      <c r="RJV80" s="23"/>
      <c r="RJW80" s="23"/>
      <c r="RJX80" s="23"/>
      <c r="RJY80" s="23"/>
      <c r="RJZ80" s="23"/>
      <c r="RKA80" s="23"/>
      <c r="RKB80" s="23"/>
      <c r="RKC80" s="23"/>
      <c r="RKD80" s="23"/>
      <c r="RKE80" s="23"/>
      <c r="RKF80" s="23"/>
      <c r="RKG80" s="23"/>
      <c r="RKH80" s="23"/>
      <c r="RKI80" s="23"/>
      <c r="RKJ80" s="23"/>
      <c r="RKK80" s="23"/>
      <c r="RKL80" s="23"/>
      <c r="RKM80" s="23"/>
      <c r="RKN80" s="23"/>
      <c r="RKO80" s="23"/>
      <c r="RKP80" s="23"/>
      <c r="RKQ80" s="23"/>
      <c r="RKR80" s="23"/>
      <c r="RKS80" s="23"/>
      <c r="RKT80" s="23"/>
      <c r="RKU80" s="23"/>
      <c r="RKV80" s="23"/>
      <c r="RKW80" s="23"/>
      <c r="RKX80" s="23"/>
      <c r="RKY80" s="23"/>
      <c r="RKZ80" s="23"/>
      <c r="RLA80" s="23"/>
      <c r="RLB80" s="23"/>
      <c r="RLC80" s="23"/>
      <c r="RLD80" s="23"/>
      <c r="RLE80" s="23"/>
      <c r="RLF80" s="23"/>
      <c r="RLG80" s="23"/>
      <c r="RLH80" s="23"/>
      <c r="RLI80" s="23"/>
      <c r="RLJ80" s="23"/>
      <c r="RLK80" s="23"/>
      <c r="RLL80" s="23"/>
      <c r="RLM80" s="23"/>
      <c r="RLN80" s="23"/>
      <c r="RLO80" s="23"/>
      <c r="RLP80" s="23"/>
      <c r="RLQ80" s="23"/>
      <c r="RLR80" s="23"/>
      <c r="RLS80" s="23"/>
      <c r="RLT80" s="23"/>
      <c r="RLU80" s="23"/>
      <c r="RLV80" s="23"/>
      <c r="RLW80" s="23"/>
      <c r="RLX80" s="23"/>
      <c r="RLY80" s="23"/>
      <c r="RLZ80" s="23"/>
      <c r="RMA80" s="23"/>
      <c r="RMB80" s="23"/>
      <c r="RMC80" s="23"/>
      <c r="RMD80" s="23"/>
      <c r="RME80" s="23"/>
      <c r="RMF80" s="23"/>
      <c r="RMG80" s="23"/>
      <c r="RMH80" s="23"/>
      <c r="RMI80" s="23"/>
      <c r="RMJ80" s="23"/>
      <c r="RMK80" s="23"/>
      <c r="RML80" s="23"/>
      <c r="RMM80" s="23"/>
      <c r="RMN80" s="23"/>
      <c r="RMO80" s="23"/>
      <c r="RMP80" s="23"/>
      <c r="RMQ80" s="23"/>
      <c r="RMR80" s="23"/>
      <c r="RMS80" s="23"/>
      <c r="RMT80" s="23"/>
      <c r="RMU80" s="23"/>
      <c r="RMV80" s="23"/>
      <c r="RMW80" s="23"/>
      <c r="RMX80" s="23"/>
      <c r="RMY80" s="23"/>
      <c r="RMZ80" s="23"/>
      <c r="RNA80" s="23"/>
      <c r="RNB80" s="23"/>
      <c r="RNC80" s="23"/>
      <c r="RND80" s="23"/>
      <c r="RNE80" s="23"/>
      <c r="RNF80" s="23"/>
      <c r="RNG80" s="23"/>
      <c r="RNH80" s="23"/>
      <c r="RNI80" s="23"/>
      <c r="RNJ80" s="23"/>
      <c r="RNK80" s="23"/>
      <c r="RNL80" s="23"/>
      <c r="RNM80" s="23"/>
      <c r="RNN80" s="23"/>
      <c r="RNO80" s="23"/>
      <c r="RNP80" s="23"/>
      <c r="RNQ80" s="23"/>
      <c r="RNR80" s="23"/>
      <c r="RNS80" s="23"/>
      <c r="RNT80" s="23"/>
      <c r="RNU80" s="23"/>
      <c r="RNV80" s="23"/>
      <c r="RNW80" s="23"/>
      <c r="RNX80" s="23"/>
      <c r="RNY80" s="23"/>
      <c r="RNZ80" s="23"/>
      <c r="ROA80" s="23"/>
      <c r="ROB80" s="23"/>
      <c r="ROC80" s="23"/>
      <c r="ROD80" s="23"/>
      <c r="ROE80" s="23"/>
      <c r="ROF80" s="23"/>
      <c r="ROG80" s="23"/>
      <c r="ROH80" s="23"/>
      <c r="ROI80" s="23"/>
      <c r="ROJ80" s="23"/>
      <c r="ROK80" s="23"/>
      <c r="ROL80" s="23"/>
      <c r="ROM80" s="23"/>
      <c r="RON80" s="23"/>
      <c r="ROO80" s="23"/>
      <c r="ROP80" s="23"/>
      <c r="ROQ80" s="23"/>
      <c r="ROR80" s="23"/>
      <c r="ROS80" s="23"/>
      <c r="ROT80" s="23"/>
      <c r="ROU80" s="23"/>
      <c r="ROV80" s="23"/>
      <c r="ROW80" s="23"/>
      <c r="ROX80" s="23"/>
      <c r="ROY80" s="23"/>
      <c r="ROZ80" s="23"/>
      <c r="RPA80" s="23"/>
      <c r="RPB80" s="23"/>
      <c r="RPC80" s="23"/>
      <c r="RPD80" s="23"/>
      <c r="RPE80" s="23"/>
      <c r="RPF80" s="23"/>
      <c r="RPG80" s="23"/>
      <c r="RPH80" s="23"/>
      <c r="RPI80" s="23"/>
      <c r="RPJ80" s="23"/>
      <c r="RPK80" s="23"/>
      <c r="RPL80" s="23"/>
      <c r="RPM80" s="23"/>
      <c r="RPN80" s="23"/>
      <c r="RPO80" s="23"/>
      <c r="RPP80" s="23"/>
      <c r="RPQ80" s="23"/>
      <c r="RPR80" s="23"/>
      <c r="RPS80" s="23"/>
      <c r="RPT80" s="23"/>
      <c r="RPU80" s="23"/>
      <c r="RPV80" s="23"/>
      <c r="RPW80" s="23"/>
      <c r="RPX80" s="23"/>
      <c r="RPY80" s="23"/>
      <c r="RPZ80" s="23"/>
      <c r="RQA80" s="23"/>
      <c r="RQB80" s="23"/>
      <c r="RQC80" s="23"/>
      <c r="RQD80" s="23"/>
      <c r="RQE80" s="23"/>
      <c r="RQF80" s="23"/>
      <c r="RQG80" s="23"/>
      <c r="RQH80" s="23"/>
      <c r="RQI80" s="23"/>
      <c r="RQJ80" s="23"/>
      <c r="RQK80" s="23"/>
      <c r="RQL80" s="23"/>
      <c r="RQM80" s="23"/>
      <c r="RQN80" s="23"/>
      <c r="RQO80" s="23"/>
      <c r="RQP80" s="23"/>
      <c r="RQQ80" s="23"/>
      <c r="RQR80" s="23"/>
      <c r="RQS80" s="23"/>
      <c r="RQT80" s="23"/>
      <c r="RQU80" s="23"/>
      <c r="RQV80" s="23"/>
      <c r="RQW80" s="23"/>
      <c r="RQX80" s="23"/>
      <c r="RQY80" s="23"/>
      <c r="RQZ80" s="23"/>
      <c r="RRA80" s="23"/>
      <c r="RRB80" s="23"/>
      <c r="RRC80" s="23"/>
      <c r="RRD80" s="23"/>
      <c r="RRE80" s="23"/>
      <c r="RRF80" s="23"/>
      <c r="RRG80" s="23"/>
      <c r="RRH80" s="23"/>
      <c r="RRI80" s="23"/>
      <c r="RRJ80" s="23"/>
      <c r="RRK80" s="23"/>
      <c r="RRL80" s="23"/>
      <c r="RRM80" s="23"/>
      <c r="RRN80" s="23"/>
      <c r="RRO80" s="23"/>
      <c r="RRP80" s="23"/>
      <c r="RRQ80" s="23"/>
      <c r="RRR80" s="23"/>
      <c r="RRS80" s="23"/>
      <c r="RRT80" s="23"/>
      <c r="RRU80" s="23"/>
      <c r="RRV80" s="23"/>
      <c r="RRW80" s="23"/>
      <c r="RRX80" s="23"/>
      <c r="RRY80" s="23"/>
      <c r="RRZ80" s="23"/>
      <c r="RSA80" s="23"/>
      <c r="RSB80" s="23"/>
      <c r="RSC80" s="23"/>
      <c r="RSD80" s="23"/>
      <c r="RSE80" s="23"/>
      <c r="RSF80" s="23"/>
      <c r="RSG80" s="23"/>
      <c r="RSH80" s="23"/>
      <c r="RSI80" s="23"/>
      <c r="RSJ80" s="23"/>
      <c r="RSK80" s="23"/>
      <c r="RSL80" s="23"/>
      <c r="RSM80" s="23"/>
      <c r="RSN80" s="23"/>
      <c r="RSO80" s="23"/>
      <c r="RSP80" s="23"/>
      <c r="RSQ80" s="23"/>
      <c r="RSR80" s="23"/>
      <c r="RSS80" s="23"/>
      <c r="RST80" s="23"/>
      <c r="RSU80" s="23"/>
      <c r="RSV80" s="23"/>
      <c r="RSW80" s="23"/>
      <c r="RSX80" s="23"/>
      <c r="RSY80" s="23"/>
      <c r="RSZ80" s="23"/>
      <c r="RTA80" s="23"/>
      <c r="RTB80" s="23"/>
      <c r="RTC80" s="23"/>
      <c r="RTD80" s="23"/>
      <c r="RTE80" s="23"/>
      <c r="RTF80" s="23"/>
      <c r="RTG80" s="23"/>
      <c r="RTH80" s="23"/>
      <c r="RTI80" s="23"/>
      <c r="RTJ80" s="23"/>
      <c r="RTK80" s="23"/>
      <c r="RTL80" s="23"/>
      <c r="RTM80" s="23"/>
      <c r="RTN80" s="23"/>
      <c r="RTO80" s="23"/>
      <c r="RTP80" s="23"/>
      <c r="RTQ80" s="23"/>
      <c r="RTR80" s="23"/>
      <c r="RTS80" s="23"/>
      <c r="RTT80" s="23"/>
      <c r="RTU80" s="23"/>
      <c r="RTV80" s="23"/>
      <c r="RTW80" s="23"/>
      <c r="RTX80" s="23"/>
      <c r="RTY80" s="23"/>
      <c r="RTZ80" s="23"/>
      <c r="RUA80" s="23"/>
      <c r="RUB80" s="23"/>
      <c r="RUC80" s="23"/>
      <c r="RUD80" s="23"/>
      <c r="RUE80" s="23"/>
      <c r="RUF80" s="23"/>
      <c r="RUG80" s="23"/>
      <c r="RUH80" s="23"/>
      <c r="RUI80" s="23"/>
      <c r="RUJ80" s="23"/>
      <c r="RUK80" s="23"/>
      <c r="RUL80" s="23"/>
      <c r="RUM80" s="23"/>
      <c r="RUN80" s="23"/>
      <c r="RUO80" s="23"/>
      <c r="RUP80" s="23"/>
      <c r="RUQ80" s="23"/>
      <c r="RUR80" s="23"/>
      <c r="RUS80" s="23"/>
      <c r="RUT80" s="23"/>
      <c r="RUU80" s="23"/>
      <c r="RUV80" s="23"/>
      <c r="RUW80" s="23"/>
      <c r="RUX80" s="23"/>
      <c r="RUY80" s="23"/>
      <c r="RUZ80" s="23"/>
      <c r="RVA80" s="23"/>
      <c r="RVB80" s="23"/>
      <c r="RVC80" s="23"/>
      <c r="RVD80" s="23"/>
      <c r="RVE80" s="23"/>
      <c r="RVF80" s="23"/>
      <c r="RVG80" s="23"/>
      <c r="RVH80" s="23"/>
      <c r="RVI80" s="23"/>
      <c r="RVJ80" s="23"/>
      <c r="RVK80" s="23"/>
      <c r="RVL80" s="23"/>
      <c r="RVM80" s="23"/>
      <c r="RVN80" s="23"/>
      <c r="RVO80" s="23"/>
      <c r="RVP80" s="23"/>
      <c r="RVQ80" s="23"/>
      <c r="RVR80" s="23"/>
      <c r="RVS80" s="23"/>
      <c r="RVT80" s="23"/>
      <c r="RVU80" s="23"/>
      <c r="RVV80" s="23"/>
      <c r="RVW80" s="23"/>
      <c r="RVX80" s="23"/>
      <c r="RVY80" s="23"/>
      <c r="RVZ80" s="23"/>
      <c r="RWA80" s="23"/>
      <c r="RWB80" s="23"/>
      <c r="RWC80" s="23"/>
      <c r="RWD80" s="23"/>
      <c r="RWE80" s="23"/>
      <c r="RWF80" s="23"/>
      <c r="RWG80" s="23"/>
      <c r="RWH80" s="23"/>
      <c r="RWI80" s="23"/>
      <c r="RWJ80" s="23"/>
      <c r="RWK80" s="23"/>
      <c r="RWL80" s="23"/>
      <c r="RWM80" s="23"/>
      <c r="RWN80" s="23"/>
      <c r="RWO80" s="23"/>
      <c r="RWP80" s="23"/>
      <c r="RWQ80" s="23"/>
      <c r="RWR80" s="23"/>
      <c r="RWS80" s="23"/>
      <c r="RWT80" s="23"/>
      <c r="RWU80" s="23"/>
      <c r="RWV80" s="23"/>
      <c r="RWW80" s="23"/>
      <c r="RWX80" s="23"/>
      <c r="RWY80" s="23"/>
      <c r="RWZ80" s="23"/>
      <c r="RXA80" s="23"/>
      <c r="RXB80" s="23"/>
      <c r="RXC80" s="23"/>
      <c r="RXD80" s="23"/>
      <c r="RXE80" s="23"/>
      <c r="RXF80" s="23"/>
      <c r="RXG80" s="23"/>
      <c r="RXH80" s="23"/>
      <c r="RXI80" s="23"/>
      <c r="RXJ80" s="23"/>
      <c r="RXK80" s="23"/>
      <c r="RXL80" s="23"/>
      <c r="RXM80" s="23"/>
      <c r="RXN80" s="23"/>
      <c r="RXO80" s="23"/>
      <c r="RXP80" s="23"/>
      <c r="RXQ80" s="23"/>
      <c r="RXR80" s="23"/>
      <c r="RXS80" s="23"/>
      <c r="RXT80" s="23"/>
      <c r="RXU80" s="23"/>
      <c r="RXV80" s="23"/>
      <c r="RXW80" s="23"/>
      <c r="RXX80" s="23"/>
      <c r="RXY80" s="23"/>
      <c r="RXZ80" s="23"/>
      <c r="RYA80" s="23"/>
      <c r="RYB80" s="23"/>
      <c r="RYC80" s="23"/>
      <c r="RYD80" s="23"/>
      <c r="RYE80" s="23"/>
      <c r="RYF80" s="23"/>
      <c r="RYG80" s="23"/>
      <c r="RYH80" s="23"/>
      <c r="RYI80" s="23"/>
      <c r="RYJ80" s="23"/>
      <c r="RYK80" s="23"/>
      <c r="RYL80" s="23"/>
      <c r="RYM80" s="23"/>
      <c r="RYN80" s="23"/>
      <c r="RYO80" s="23"/>
      <c r="RYP80" s="23"/>
      <c r="RYQ80" s="23"/>
      <c r="RYR80" s="23"/>
      <c r="RYS80" s="23"/>
      <c r="RYT80" s="23"/>
      <c r="RYU80" s="23"/>
      <c r="RYV80" s="23"/>
      <c r="RYW80" s="23"/>
      <c r="RYX80" s="23"/>
      <c r="RYY80" s="23"/>
      <c r="RYZ80" s="23"/>
      <c r="RZA80" s="23"/>
      <c r="RZB80" s="23"/>
      <c r="RZC80" s="23"/>
      <c r="RZD80" s="23"/>
      <c r="RZE80" s="23"/>
      <c r="RZF80" s="23"/>
      <c r="RZG80" s="23"/>
      <c r="RZH80" s="23"/>
      <c r="RZI80" s="23"/>
      <c r="RZJ80" s="23"/>
      <c r="RZK80" s="23"/>
      <c r="RZL80" s="23"/>
      <c r="RZM80" s="23"/>
      <c r="RZN80" s="23"/>
      <c r="RZO80" s="23"/>
      <c r="RZP80" s="23"/>
      <c r="RZQ80" s="23"/>
      <c r="RZR80" s="23"/>
      <c r="RZS80" s="23"/>
      <c r="RZT80" s="23"/>
      <c r="RZU80" s="23"/>
      <c r="RZV80" s="23"/>
      <c r="RZW80" s="23"/>
      <c r="RZX80" s="23"/>
      <c r="RZY80" s="23"/>
      <c r="RZZ80" s="23"/>
      <c r="SAA80" s="23"/>
      <c r="SAB80" s="23"/>
      <c r="SAC80" s="23"/>
      <c r="SAD80" s="23"/>
      <c r="SAE80" s="23"/>
      <c r="SAF80" s="23"/>
      <c r="SAG80" s="23"/>
      <c r="SAH80" s="23"/>
      <c r="SAI80" s="23"/>
      <c r="SAJ80" s="23"/>
      <c r="SAK80" s="23"/>
      <c r="SAL80" s="23"/>
      <c r="SAM80" s="23"/>
      <c r="SAN80" s="23"/>
      <c r="SAO80" s="23"/>
      <c r="SAP80" s="23"/>
      <c r="SAQ80" s="23"/>
      <c r="SAR80" s="23"/>
      <c r="SAS80" s="23"/>
      <c r="SAT80" s="23"/>
      <c r="SAU80" s="23"/>
      <c r="SAV80" s="23"/>
      <c r="SAW80" s="23"/>
      <c r="SAX80" s="23"/>
      <c r="SAY80" s="23"/>
      <c r="SAZ80" s="23"/>
      <c r="SBA80" s="23"/>
      <c r="SBB80" s="23"/>
      <c r="SBC80" s="23"/>
      <c r="SBD80" s="23"/>
      <c r="SBE80" s="23"/>
      <c r="SBF80" s="23"/>
      <c r="SBG80" s="23"/>
      <c r="SBH80" s="23"/>
      <c r="SBI80" s="23"/>
      <c r="SBJ80" s="23"/>
      <c r="SBK80" s="23"/>
      <c r="SBL80" s="23"/>
      <c r="SBM80" s="23"/>
      <c r="SBN80" s="23"/>
      <c r="SBO80" s="23"/>
      <c r="SBP80" s="23"/>
      <c r="SBQ80" s="23"/>
      <c r="SBR80" s="23"/>
      <c r="SBS80" s="23"/>
      <c r="SBT80" s="23"/>
      <c r="SBU80" s="23"/>
      <c r="SBV80" s="23"/>
      <c r="SBW80" s="23"/>
      <c r="SBX80" s="23"/>
      <c r="SBY80" s="23"/>
      <c r="SBZ80" s="23"/>
      <c r="SCA80" s="23"/>
      <c r="SCB80" s="23"/>
      <c r="SCC80" s="23"/>
      <c r="SCD80" s="23"/>
      <c r="SCE80" s="23"/>
      <c r="SCF80" s="23"/>
      <c r="SCG80" s="23"/>
      <c r="SCH80" s="23"/>
      <c r="SCI80" s="23"/>
      <c r="SCJ80" s="23"/>
      <c r="SCK80" s="23"/>
      <c r="SCL80" s="23"/>
      <c r="SCM80" s="23"/>
      <c r="SCN80" s="23"/>
      <c r="SCO80" s="23"/>
      <c r="SCP80" s="23"/>
      <c r="SCQ80" s="23"/>
      <c r="SCR80" s="23"/>
      <c r="SCS80" s="23"/>
      <c r="SCT80" s="23"/>
      <c r="SCU80" s="23"/>
      <c r="SCV80" s="23"/>
      <c r="SCW80" s="23"/>
      <c r="SCX80" s="23"/>
      <c r="SCY80" s="23"/>
      <c r="SCZ80" s="23"/>
      <c r="SDA80" s="23"/>
      <c r="SDB80" s="23"/>
      <c r="SDC80" s="23"/>
      <c r="SDD80" s="23"/>
      <c r="SDE80" s="23"/>
      <c r="SDF80" s="23"/>
      <c r="SDG80" s="23"/>
      <c r="SDH80" s="23"/>
      <c r="SDI80" s="23"/>
      <c r="SDJ80" s="23"/>
      <c r="SDK80" s="23"/>
      <c r="SDL80" s="23"/>
      <c r="SDM80" s="23"/>
      <c r="SDN80" s="23"/>
      <c r="SDO80" s="23"/>
      <c r="SDP80" s="23"/>
      <c r="SDQ80" s="23"/>
      <c r="SDR80" s="23"/>
      <c r="SDS80" s="23"/>
      <c r="SDT80" s="23"/>
      <c r="SDU80" s="23"/>
      <c r="SDV80" s="23"/>
      <c r="SDW80" s="23"/>
      <c r="SDX80" s="23"/>
      <c r="SDY80" s="23"/>
      <c r="SDZ80" s="23"/>
      <c r="SEA80" s="23"/>
      <c r="SEB80" s="23"/>
      <c r="SEC80" s="23"/>
      <c r="SED80" s="23"/>
      <c r="SEE80" s="23"/>
      <c r="SEF80" s="23"/>
      <c r="SEG80" s="23"/>
      <c r="SEH80" s="23"/>
      <c r="SEI80" s="23"/>
      <c r="SEJ80" s="23"/>
      <c r="SEK80" s="23"/>
      <c r="SEL80" s="23"/>
      <c r="SEM80" s="23"/>
      <c r="SEN80" s="23"/>
      <c r="SEO80" s="23"/>
      <c r="SEP80" s="23"/>
      <c r="SEQ80" s="23"/>
      <c r="SER80" s="23"/>
      <c r="SES80" s="23"/>
      <c r="SET80" s="23"/>
      <c r="SEU80" s="23"/>
      <c r="SEV80" s="23"/>
      <c r="SEW80" s="23"/>
      <c r="SEX80" s="23"/>
      <c r="SEY80" s="23"/>
      <c r="SEZ80" s="23"/>
      <c r="SFA80" s="23"/>
      <c r="SFB80" s="23"/>
      <c r="SFC80" s="23"/>
      <c r="SFD80" s="23"/>
      <c r="SFE80" s="23"/>
      <c r="SFF80" s="23"/>
      <c r="SFG80" s="23"/>
      <c r="SFH80" s="23"/>
      <c r="SFI80" s="23"/>
      <c r="SFJ80" s="23"/>
      <c r="SFK80" s="23"/>
      <c r="SFL80" s="23"/>
      <c r="SFM80" s="23"/>
      <c r="SFN80" s="23"/>
      <c r="SFO80" s="23"/>
      <c r="SFP80" s="23"/>
      <c r="SFQ80" s="23"/>
      <c r="SFR80" s="23"/>
      <c r="SFS80" s="23"/>
      <c r="SFT80" s="23"/>
      <c r="SFU80" s="23"/>
      <c r="SFV80" s="23"/>
      <c r="SFW80" s="23"/>
      <c r="SFX80" s="23"/>
      <c r="SFY80" s="23"/>
      <c r="SFZ80" s="23"/>
      <c r="SGA80" s="23"/>
      <c r="SGB80" s="23"/>
      <c r="SGC80" s="23"/>
      <c r="SGD80" s="23"/>
      <c r="SGE80" s="23"/>
      <c r="SGF80" s="23"/>
      <c r="SGG80" s="23"/>
      <c r="SGH80" s="23"/>
      <c r="SGI80" s="23"/>
      <c r="SGJ80" s="23"/>
      <c r="SGK80" s="23"/>
      <c r="SGL80" s="23"/>
      <c r="SGM80" s="23"/>
      <c r="SGN80" s="23"/>
      <c r="SGO80" s="23"/>
      <c r="SGP80" s="23"/>
      <c r="SGQ80" s="23"/>
      <c r="SGR80" s="23"/>
      <c r="SGS80" s="23"/>
      <c r="SGT80" s="23"/>
      <c r="SGU80" s="23"/>
      <c r="SGV80" s="23"/>
      <c r="SGW80" s="23"/>
      <c r="SGX80" s="23"/>
      <c r="SGY80" s="23"/>
      <c r="SGZ80" s="23"/>
      <c r="SHA80" s="23"/>
      <c r="SHB80" s="23"/>
      <c r="SHC80" s="23"/>
      <c r="SHD80" s="23"/>
      <c r="SHE80" s="23"/>
      <c r="SHF80" s="23"/>
      <c r="SHG80" s="23"/>
      <c r="SHH80" s="23"/>
      <c r="SHI80" s="23"/>
      <c r="SHJ80" s="23"/>
      <c r="SHK80" s="23"/>
      <c r="SHL80" s="23"/>
      <c r="SHM80" s="23"/>
      <c r="SHN80" s="23"/>
      <c r="SHO80" s="23"/>
      <c r="SHP80" s="23"/>
      <c r="SHQ80" s="23"/>
      <c r="SHR80" s="23"/>
      <c r="SHS80" s="23"/>
      <c r="SHT80" s="23"/>
      <c r="SHU80" s="23"/>
      <c r="SHV80" s="23"/>
      <c r="SHW80" s="23"/>
      <c r="SHX80" s="23"/>
      <c r="SHY80" s="23"/>
      <c r="SHZ80" s="23"/>
      <c r="SIA80" s="23"/>
      <c r="SIB80" s="23"/>
      <c r="SIC80" s="23"/>
      <c r="SID80" s="23"/>
      <c r="SIE80" s="23"/>
      <c r="SIF80" s="23"/>
      <c r="SIG80" s="23"/>
      <c r="SIH80" s="23"/>
      <c r="SII80" s="23"/>
      <c r="SIJ80" s="23"/>
      <c r="SIK80" s="23"/>
      <c r="SIL80" s="23"/>
      <c r="SIM80" s="23"/>
      <c r="SIN80" s="23"/>
      <c r="SIO80" s="23"/>
      <c r="SIP80" s="23"/>
      <c r="SIQ80" s="23"/>
      <c r="SIR80" s="23"/>
      <c r="SIS80" s="23"/>
      <c r="SIT80" s="23"/>
      <c r="SIU80" s="23"/>
      <c r="SIV80" s="23"/>
      <c r="SIW80" s="23"/>
      <c r="SIX80" s="23"/>
      <c r="SIY80" s="23"/>
      <c r="SIZ80" s="23"/>
      <c r="SJA80" s="23"/>
      <c r="SJB80" s="23"/>
      <c r="SJC80" s="23"/>
      <c r="SJD80" s="23"/>
      <c r="SJE80" s="23"/>
      <c r="SJF80" s="23"/>
      <c r="SJG80" s="23"/>
      <c r="SJH80" s="23"/>
      <c r="SJI80" s="23"/>
      <c r="SJJ80" s="23"/>
      <c r="SJK80" s="23"/>
      <c r="SJL80" s="23"/>
      <c r="SJM80" s="23"/>
      <c r="SJN80" s="23"/>
      <c r="SJO80" s="23"/>
      <c r="SJP80" s="23"/>
      <c r="SJQ80" s="23"/>
      <c r="SJR80" s="23"/>
      <c r="SJS80" s="23"/>
      <c r="SJT80" s="23"/>
      <c r="SJU80" s="23"/>
      <c r="SJV80" s="23"/>
      <c r="SJW80" s="23"/>
      <c r="SJX80" s="23"/>
      <c r="SJY80" s="23"/>
      <c r="SJZ80" s="23"/>
      <c r="SKA80" s="23"/>
      <c r="SKB80" s="23"/>
      <c r="SKC80" s="23"/>
      <c r="SKD80" s="23"/>
      <c r="SKE80" s="23"/>
      <c r="SKF80" s="23"/>
      <c r="SKG80" s="23"/>
      <c r="SKH80" s="23"/>
      <c r="SKI80" s="23"/>
      <c r="SKJ80" s="23"/>
      <c r="SKK80" s="23"/>
      <c r="SKL80" s="23"/>
      <c r="SKM80" s="23"/>
      <c r="SKN80" s="23"/>
      <c r="SKO80" s="23"/>
      <c r="SKP80" s="23"/>
      <c r="SKQ80" s="23"/>
      <c r="SKR80" s="23"/>
      <c r="SKS80" s="23"/>
      <c r="SKT80" s="23"/>
      <c r="SKU80" s="23"/>
      <c r="SKV80" s="23"/>
      <c r="SKW80" s="23"/>
      <c r="SKX80" s="23"/>
      <c r="SKY80" s="23"/>
      <c r="SKZ80" s="23"/>
      <c r="SLA80" s="23"/>
      <c r="SLB80" s="23"/>
      <c r="SLC80" s="23"/>
      <c r="SLD80" s="23"/>
      <c r="SLE80" s="23"/>
      <c r="SLF80" s="23"/>
      <c r="SLG80" s="23"/>
      <c r="SLH80" s="23"/>
      <c r="SLI80" s="23"/>
      <c r="SLJ80" s="23"/>
      <c r="SLK80" s="23"/>
      <c r="SLL80" s="23"/>
      <c r="SLM80" s="23"/>
      <c r="SLN80" s="23"/>
      <c r="SLO80" s="23"/>
      <c r="SLP80" s="23"/>
      <c r="SLQ80" s="23"/>
      <c r="SLR80" s="23"/>
      <c r="SLS80" s="23"/>
      <c r="SLT80" s="23"/>
      <c r="SLU80" s="23"/>
      <c r="SLV80" s="23"/>
      <c r="SLW80" s="23"/>
      <c r="SLX80" s="23"/>
      <c r="SLY80" s="23"/>
      <c r="SLZ80" s="23"/>
      <c r="SMA80" s="23"/>
      <c r="SMB80" s="23"/>
      <c r="SMC80" s="23"/>
      <c r="SMD80" s="23"/>
      <c r="SME80" s="23"/>
      <c r="SMF80" s="23"/>
      <c r="SMG80" s="23"/>
      <c r="SMH80" s="23"/>
      <c r="SMI80" s="23"/>
      <c r="SMJ80" s="23"/>
      <c r="SMK80" s="23"/>
      <c r="SML80" s="23"/>
      <c r="SMM80" s="23"/>
      <c r="SMN80" s="23"/>
      <c r="SMO80" s="23"/>
      <c r="SMP80" s="23"/>
      <c r="SMQ80" s="23"/>
      <c r="SMR80" s="23"/>
      <c r="SMS80" s="23"/>
      <c r="SMT80" s="23"/>
      <c r="SMU80" s="23"/>
      <c r="SMV80" s="23"/>
      <c r="SMW80" s="23"/>
      <c r="SMX80" s="23"/>
      <c r="SMY80" s="23"/>
      <c r="SMZ80" s="23"/>
      <c r="SNA80" s="23"/>
      <c r="SNB80" s="23"/>
      <c r="SNC80" s="23"/>
      <c r="SND80" s="23"/>
      <c r="SNE80" s="23"/>
      <c r="SNF80" s="23"/>
      <c r="SNG80" s="23"/>
      <c r="SNH80" s="23"/>
      <c r="SNI80" s="23"/>
      <c r="SNJ80" s="23"/>
      <c r="SNK80" s="23"/>
      <c r="SNL80" s="23"/>
      <c r="SNM80" s="23"/>
      <c r="SNN80" s="23"/>
      <c r="SNO80" s="23"/>
      <c r="SNP80" s="23"/>
      <c r="SNQ80" s="23"/>
      <c r="SNR80" s="23"/>
      <c r="SNS80" s="23"/>
      <c r="SNT80" s="23"/>
      <c r="SNU80" s="23"/>
      <c r="SNV80" s="23"/>
      <c r="SNW80" s="23"/>
      <c r="SNX80" s="23"/>
      <c r="SNY80" s="23"/>
      <c r="SNZ80" s="23"/>
      <c r="SOA80" s="23"/>
      <c r="SOB80" s="23"/>
      <c r="SOC80" s="23"/>
      <c r="SOD80" s="23"/>
      <c r="SOE80" s="23"/>
      <c r="SOF80" s="23"/>
      <c r="SOG80" s="23"/>
      <c r="SOH80" s="23"/>
      <c r="SOI80" s="23"/>
      <c r="SOJ80" s="23"/>
      <c r="SOK80" s="23"/>
      <c r="SOL80" s="23"/>
      <c r="SOM80" s="23"/>
      <c r="SON80" s="23"/>
      <c r="SOO80" s="23"/>
      <c r="SOP80" s="23"/>
      <c r="SOQ80" s="23"/>
      <c r="SOR80" s="23"/>
      <c r="SOS80" s="23"/>
      <c r="SOT80" s="23"/>
      <c r="SOU80" s="23"/>
      <c r="SOV80" s="23"/>
      <c r="SOW80" s="23"/>
      <c r="SOX80" s="23"/>
      <c r="SOY80" s="23"/>
      <c r="SOZ80" s="23"/>
      <c r="SPA80" s="23"/>
      <c r="SPB80" s="23"/>
      <c r="SPC80" s="23"/>
      <c r="SPD80" s="23"/>
      <c r="SPE80" s="23"/>
      <c r="SPF80" s="23"/>
      <c r="SPG80" s="23"/>
      <c r="SPH80" s="23"/>
      <c r="SPI80" s="23"/>
      <c r="SPJ80" s="23"/>
      <c r="SPK80" s="23"/>
      <c r="SPL80" s="23"/>
      <c r="SPM80" s="23"/>
      <c r="SPN80" s="23"/>
      <c r="SPO80" s="23"/>
      <c r="SPP80" s="23"/>
      <c r="SPQ80" s="23"/>
      <c r="SPR80" s="23"/>
      <c r="SPS80" s="23"/>
      <c r="SPT80" s="23"/>
      <c r="SPU80" s="23"/>
      <c r="SPV80" s="23"/>
      <c r="SPW80" s="23"/>
      <c r="SPX80" s="23"/>
      <c r="SPY80" s="23"/>
      <c r="SPZ80" s="23"/>
      <c r="SQA80" s="23"/>
      <c r="SQB80" s="23"/>
      <c r="SQC80" s="23"/>
      <c r="SQD80" s="23"/>
      <c r="SQE80" s="23"/>
      <c r="SQF80" s="23"/>
      <c r="SQG80" s="23"/>
      <c r="SQH80" s="23"/>
      <c r="SQI80" s="23"/>
      <c r="SQJ80" s="23"/>
      <c r="SQK80" s="23"/>
      <c r="SQL80" s="23"/>
      <c r="SQM80" s="23"/>
      <c r="SQN80" s="23"/>
      <c r="SQO80" s="23"/>
      <c r="SQP80" s="23"/>
      <c r="SQQ80" s="23"/>
      <c r="SQR80" s="23"/>
      <c r="SQS80" s="23"/>
      <c r="SQT80" s="23"/>
      <c r="SQU80" s="23"/>
      <c r="SQV80" s="23"/>
      <c r="SQW80" s="23"/>
      <c r="SQX80" s="23"/>
      <c r="SQY80" s="23"/>
      <c r="SQZ80" s="23"/>
      <c r="SRA80" s="23"/>
      <c r="SRB80" s="23"/>
      <c r="SRC80" s="23"/>
      <c r="SRD80" s="23"/>
      <c r="SRE80" s="23"/>
      <c r="SRF80" s="23"/>
      <c r="SRG80" s="23"/>
      <c r="SRH80" s="23"/>
      <c r="SRI80" s="23"/>
      <c r="SRJ80" s="23"/>
      <c r="SRK80" s="23"/>
      <c r="SRL80" s="23"/>
      <c r="SRM80" s="23"/>
      <c r="SRN80" s="23"/>
      <c r="SRO80" s="23"/>
      <c r="SRP80" s="23"/>
      <c r="SRQ80" s="23"/>
      <c r="SRR80" s="23"/>
      <c r="SRS80" s="23"/>
      <c r="SRT80" s="23"/>
      <c r="SRU80" s="23"/>
      <c r="SRV80" s="23"/>
      <c r="SRW80" s="23"/>
      <c r="SRX80" s="23"/>
      <c r="SRY80" s="23"/>
      <c r="SRZ80" s="23"/>
      <c r="SSA80" s="23"/>
      <c r="SSB80" s="23"/>
      <c r="SSC80" s="23"/>
      <c r="SSD80" s="23"/>
      <c r="SSE80" s="23"/>
      <c r="SSF80" s="23"/>
      <c r="SSG80" s="23"/>
      <c r="SSH80" s="23"/>
      <c r="SSI80" s="23"/>
      <c r="SSJ80" s="23"/>
      <c r="SSK80" s="23"/>
      <c r="SSL80" s="23"/>
      <c r="SSM80" s="23"/>
      <c r="SSN80" s="23"/>
      <c r="SSO80" s="23"/>
      <c r="SSP80" s="23"/>
      <c r="SSQ80" s="23"/>
      <c r="SSR80" s="23"/>
      <c r="SSS80" s="23"/>
      <c r="SST80" s="23"/>
      <c r="SSU80" s="23"/>
      <c r="SSV80" s="23"/>
      <c r="SSW80" s="23"/>
      <c r="SSX80" s="23"/>
      <c r="SSY80" s="23"/>
      <c r="SSZ80" s="23"/>
      <c r="STA80" s="23"/>
      <c r="STB80" s="23"/>
      <c r="STC80" s="23"/>
      <c r="STD80" s="23"/>
      <c r="STE80" s="23"/>
      <c r="STF80" s="23"/>
      <c r="STG80" s="23"/>
      <c r="STH80" s="23"/>
      <c r="STI80" s="23"/>
      <c r="STJ80" s="23"/>
      <c r="STK80" s="23"/>
      <c r="STL80" s="23"/>
      <c r="STM80" s="23"/>
      <c r="STN80" s="23"/>
      <c r="STO80" s="23"/>
      <c r="STP80" s="23"/>
      <c r="STQ80" s="23"/>
      <c r="STR80" s="23"/>
      <c r="STS80" s="23"/>
      <c r="STT80" s="23"/>
      <c r="STU80" s="23"/>
      <c r="STV80" s="23"/>
      <c r="STW80" s="23"/>
      <c r="STX80" s="23"/>
      <c r="STY80" s="23"/>
      <c r="STZ80" s="23"/>
      <c r="SUA80" s="23"/>
      <c r="SUB80" s="23"/>
      <c r="SUC80" s="23"/>
      <c r="SUD80" s="23"/>
      <c r="SUE80" s="23"/>
      <c r="SUF80" s="23"/>
      <c r="SUG80" s="23"/>
      <c r="SUH80" s="23"/>
      <c r="SUI80" s="23"/>
      <c r="SUJ80" s="23"/>
      <c r="SUK80" s="23"/>
      <c r="SUL80" s="23"/>
      <c r="SUM80" s="23"/>
      <c r="SUN80" s="23"/>
      <c r="SUO80" s="23"/>
      <c r="SUP80" s="23"/>
      <c r="SUQ80" s="23"/>
      <c r="SUR80" s="23"/>
      <c r="SUS80" s="23"/>
      <c r="SUT80" s="23"/>
      <c r="SUU80" s="23"/>
      <c r="SUV80" s="23"/>
      <c r="SUW80" s="23"/>
      <c r="SUX80" s="23"/>
      <c r="SUY80" s="23"/>
      <c r="SUZ80" s="23"/>
      <c r="SVA80" s="23"/>
      <c r="SVB80" s="23"/>
      <c r="SVC80" s="23"/>
      <c r="SVD80" s="23"/>
      <c r="SVE80" s="23"/>
      <c r="SVF80" s="23"/>
      <c r="SVG80" s="23"/>
      <c r="SVH80" s="23"/>
      <c r="SVI80" s="23"/>
      <c r="SVJ80" s="23"/>
      <c r="SVK80" s="23"/>
      <c r="SVL80" s="23"/>
      <c r="SVM80" s="23"/>
      <c r="SVN80" s="23"/>
      <c r="SVO80" s="23"/>
      <c r="SVP80" s="23"/>
      <c r="SVQ80" s="23"/>
      <c r="SVR80" s="23"/>
      <c r="SVS80" s="23"/>
      <c r="SVT80" s="23"/>
      <c r="SVU80" s="23"/>
      <c r="SVV80" s="23"/>
      <c r="SVW80" s="23"/>
      <c r="SVX80" s="23"/>
      <c r="SVY80" s="23"/>
      <c r="SVZ80" s="23"/>
      <c r="SWA80" s="23"/>
      <c r="SWB80" s="23"/>
      <c r="SWC80" s="23"/>
      <c r="SWD80" s="23"/>
      <c r="SWE80" s="23"/>
      <c r="SWF80" s="23"/>
      <c r="SWG80" s="23"/>
      <c r="SWH80" s="23"/>
      <c r="SWI80" s="23"/>
      <c r="SWJ80" s="23"/>
      <c r="SWK80" s="23"/>
      <c r="SWL80" s="23"/>
      <c r="SWM80" s="23"/>
      <c r="SWN80" s="23"/>
      <c r="SWO80" s="23"/>
      <c r="SWP80" s="23"/>
      <c r="SWQ80" s="23"/>
      <c r="SWR80" s="23"/>
      <c r="SWS80" s="23"/>
      <c r="SWT80" s="23"/>
      <c r="SWU80" s="23"/>
      <c r="SWV80" s="23"/>
      <c r="SWW80" s="23"/>
      <c r="SWX80" s="23"/>
      <c r="SWY80" s="23"/>
      <c r="SWZ80" s="23"/>
      <c r="SXA80" s="23"/>
      <c r="SXB80" s="23"/>
      <c r="SXC80" s="23"/>
      <c r="SXD80" s="23"/>
      <c r="SXE80" s="23"/>
      <c r="SXF80" s="23"/>
      <c r="SXG80" s="23"/>
      <c r="SXH80" s="23"/>
      <c r="SXI80" s="23"/>
      <c r="SXJ80" s="23"/>
      <c r="SXK80" s="23"/>
      <c r="SXL80" s="23"/>
      <c r="SXM80" s="23"/>
      <c r="SXN80" s="23"/>
      <c r="SXO80" s="23"/>
      <c r="SXP80" s="23"/>
      <c r="SXQ80" s="23"/>
      <c r="SXR80" s="23"/>
      <c r="SXS80" s="23"/>
      <c r="SXT80" s="23"/>
      <c r="SXU80" s="23"/>
      <c r="SXV80" s="23"/>
      <c r="SXW80" s="23"/>
      <c r="SXX80" s="23"/>
      <c r="SXY80" s="23"/>
      <c r="SXZ80" s="23"/>
      <c r="SYA80" s="23"/>
      <c r="SYB80" s="23"/>
      <c r="SYC80" s="23"/>
      <c r="SYD80" s="23"/>
      <c r="SYE80" s="23"/>
      <c r="SYF80" s="23"/>
      <c r="SYG80" s="23"/>
      <c r="SYH80" s="23"/>
      <c r="SYI80" s="23"/>
      <c r="SYJ80" s="23"/>
      <c r="SYK80" s="23"/>
      <c r="SYL80" s="23"/>
      <c r="SYM80" s="23"/>
      <c r="SYN80" s="23"/>
      <c r="SYO80" s="23"/>
      <c r="SYP80" s="23"/>
      <c r="SYQ80" s="23"/>
      <c r="SYR80" s="23"/>
      <c r="SYS80" s="23"/>
      <c r="SYT80" s="23"/>
      <c r="SYU80" s="23"/>
      <c r="SYV80" s="23"/>
      <c r="SYW80" s="23"/>
      <c r="SYX80" s="23"/>
      <c r="SYY80" s="23"/>
      <c r="SYZ80" s="23"/>
      <c r="SZA80" s="23"/>
      <c r="SZB80" s="23"/>
      <c r="SZC80" s="23"/>
      <c r="SZD80" s="23"/>
      <c r="SZE80" s="23"/>
      <c r="SZF80" s="23"/>
      <c r="SZG80" s="23"/>
      <c r="SZH80" s="23"/>
      <c r="SZI80" s="23"/>
      <c r="SZJ80" s="23"/>
      <c r="SZK80" s="23"/>
      <c r="SZL80" s="23"/>
      <c r="SZM80" s="23"/>
      <c r="SZN80" s="23"/>
      <c r="SZO80" s="23"/>
      <c r="SZP80" s="23"/>
      <c r="SZQ80" s="23"/>
      <c r="SZR80" s="23"/>
      <c r="SZS80" s="23"/>
      <c r="SZT80" s="23"/>
      <c r="SZU80" s="23"/>
      <c r="SZV80" s="23"/>
      <c r="SZW80" s="23"/>
      <c r="SZX80" s="23"/>
      <c r="SZY80" s="23"/>
      <c r="SZZ80" s="23"/>
      <c r="TAA80" s="23"/>
      <c r="TAB80" s="23"/>
      <c r="TAC80" s="23"/>
      <c r="TAD80" s="23"/>
      <c r="TAE80" s="23"/>
      <c r="TAF80" s="23"/>
      <c r="TAG80" s="23"/>
      <c r="TAH80" s="23"/>
      <c r="TAI80" s="23"/>
      <c r="TAJ80" s="23"/>
      <c r="TAK80" s="23"/>
      <c r="TAL80" s="23"/>
      <c r="TAM80" s="23"/>
      <c r="TAN80" s="23"/>
      <c r="TAO80" s="23"/>
      <c r="TAP80" s="23"/>
      <c r="TAQ80" s="23"/>
      <c r="TAR80" s="23"/>
      <c r="TAS80" s="23"/>
      <c r="TAT80" s="23"/>
      <c r="TAU80" s="23"/>
      <c r="TAV80" s="23"/>
      <c r="TAW80" s="23"/>
      <c r="TAX80" s="23"/>
      <c r="TAY80" s="23"/>
      <c r="TAZ80" s="23"/>
      <c r="TBA80" s="23"/>
      <c r="TBB80" s="23"/>
      <c r="TBC80" s="23"/>
      <c r="TBD80" s="23"/>
      <c r="TBE80" s="23"/>
      <c r="TBF80" s="23"/>
      <c r="TBG80" s="23"/>
      <c r="TBH80" s="23"/>
      <c r="TBI80" s="23"/>
      <c r="TBJ80" s="23"/>
      <c r="TBK80" s="23"/>
      <c r="TBL80" s="23"/>
      <c r="TBM80" s="23"/>
      <c r="TBN80" s="23"/>
      <c r="TBO80" s="23"/>
      <c r="TBP80" s="23"/>
      <c r="TBQ80" s="23"/>
      <c r="TBR80" s="23"/>
      <c r="TBS80" s="23"/>
      <c r="TBT80" s="23"/>
      <c r="TBU80" s="23"/>
      <c r="TBV80" s="23"/>
      <c r="TBW80" s="23"/>
      <c r="TBX80" s="23"/>
      <c r="TBY80" s="23"/>
      <c r="TBZ80" s="23"/>
      <c r="TCA80" s="23"/>
      <c r="TCB80" s="23"/>
      <c r="TCC80" s="23"/>
      <c r="TCD80" s="23"/>
      <c r="TCE80" s="23"/>
      <c r="TCF80" s="23"/>
      <c r="TCG80" s="23"/>
      <c r="TCH80" s="23"/>
      <c r="TCI80" s="23"/>
      <c r="TCJ80" s="23"/>
      <c r="TCK80" s="23"/>
      <c r="TCL80" s="23"/>
      <c r="TCM80" s="23"/>
      <c r="TCN80" s="23"/>
      <c r="TCO80" s="23"/>
      <c r="TCP80" s="23"/>
      <c r="TCQ80" s="23"/>
      <c r="TCR80" s="23"/>
      <c r="TCS80" s="23"/>
      <c r="TCT80" s="23"/>
      <c r="TCU80" s="23"/>
      <c r="TCV80" s="23"/>
      <c r="TCW80" s="23"/>
      <c r="TCX80" s="23"/>
      <c r="TCY80" s="23"/>
      <c r="TCZ80" s="23"/>
      <c r="TDA80" s="23"/>
      <c r="TDB80" s="23"/>
      <c r="TDC80" s="23"/>
      <c r="TDD80" s="23"/>
      <c r="TDE80" s="23"/>
      <c r="TDF80" s="23"/>
      <c r="TDG80" s="23"/>
      <c r="TDH80" s="23"/>
      <c r="TDI80" s="23"/>
      <c r="TDJ80" s="23"/>
      <c r="TDK80" s="23"/>
      <c r="TDL80" s="23"/>
      <c r="TDM80" s="23"/>
      <c r="TDN80" s="23"/>
      <c r="TDO80" s="23"/>
      <c r="TDP80" s="23"/>
      <c r="TDQ80" s="23"/>
      <c r="TDR80" s="23"/>
      <c r="TDS80" s="23"/>
      <c r="TDT80" s="23"/>
      <c r="TDU80" s="23"/>
      <c r="TDV80" s="23"/>
      <c r="TDW80" s="23"/>
      <c r="TDX80" s="23"/>
      <c r="TDY80" s="23"/>
      <c r="TDZ80" s="23"/>
      <c r="TEA80" s="23"/>
      <c r="TEB80" s="23"/>
      <c r="TEC80" s="23"/>
      <c r="TED80" s="23"/>
      <c r="TEE80" s="23"/>
      <c r="TEF80" s="23"/>
      <c r="TEG80" s="23"/>
      <c r="TEH80" s="23"/>
      <c r="TEI80" s="23"/>
      <c r="TEJ80" s="23"/>
      <c r="TEK80" s="23"/>
      <c r="TEL80" s="23"/>
      <c r="TEM80" s="23"/>
      <c r="TEN80" s="23"/>
      <c r="TEO80" s="23"/>
      <c r="TEP80" s="23"/>
      <c r="TEQ80" s="23"/>
      <c r="TER80" s="23"/>
      <c r="TES80" s="23"/>
      <c r="TET80" s="23"/>
      <c r="TEU80" s="23"/>
      <c r="TEV80" s="23"/>
      <c r="TEW80" s="23"/>
      <c r="TEX80" s="23"/>
      <c r="TEY80" s="23"/>
      <c r="TEZ80" s="23"/>
      <c r="TFA80" s="23"/>
      <c r="TFB80" s="23"/>
      <c r="TFC80" s="23"/>
      <c r="TFD80" s="23"/>
      <c r="TFE80" s="23"/>
      <c r="TFF80" s="23"/>
      <c r="TFG80" s="23"/>
      <c r="TFH80" s="23"/>
      <c r="TFI80" s="23"/>
      <c r="TFJ80" s="23"/>
      <c r="TFK80" s="23"/>
      <c r="TFL80" s="23"/>
      <c r="TFM80" s="23"/>
      <c r="TFN80" s="23"/>
      <c r="TFO80" s="23"/>
      <c r="TFP80" s="23"/>
      <c r="TFQ80" s="23"/>
      <c r="TFR80" s="23"/>
      <c r="TFS80" s="23"/>
      <c r="TFT80" s="23"/>
      <c r="TFU80" s="23"/>
      <c r="TFV80" s="23"/>
      <c r="TFW80" s="23"/>
      <c r="TFX80" s="23"/>
      <c r="TFY80" s="23"/>
      <c r="TFZ80" s="23"/>
      <c r="TGA80" s="23"/>
      <c r="TGB80" s="23"/>
      <c r="TGC80" s="23"/>
      <c r="TGD80" s="23"/>
      <c r="TGE80" s="23"/>
      <c r="TGF80" s="23"/>
      <c r="TGG80" s="23"/>
      <c r="TGH80" s="23"/>
      <c r="TGI80" s="23"/>
      <c r="TGJ80" s="23"/>
      <c r="TGK80" s="23"/>
      <c r="TGL80" s="23"/>
      <c r="TGM80" s="23"/>
      <c r="TGN80" s="23"/>
      <c r="TGO80" s="23"/>
      <c r="TGP80" s="23"/>
      <c r="TGQ80" s="23"/>
      <c r="TGR80" s="23"/>
      <c r="TGS80" s="23"/>
      <c r="TGT80" s="23"/>
      <c r="TGU80" s="23"/>
      <c r="TGV80" s="23"/>
      <c r="TGW80" s="23"/>
      <c r="TGX80" s="23"/>
      <c r="TGY80" s="23"/>
      <c r="TGZ80" s="23"/>
      <c r="THA80" s="23"/>
      <c r="THB80" s="23"/>
      <c r="THC80" s="23"/>
      <c r="THD80" s="23"/>
      <c r="THE80" s="23"/>
      <c r="THF80" s="23"/>
      <c r="THG80" s="23"/>
      <c r="THH80" s="23"/>
      <c r="THI80" s="23"/>
      <c r="THJ80" s="23"/>
      <c r="THK80" s="23"/>
      <c r="THL80" s="23"/>
      <c r="THM80" s="23"/>
      <c r="THN80" s="23"/>
      <c r="THO80" s="23"/>
      <c r="THP80" s="23"/>
      <c r="THQ80" s="23"/>
      <c r="THR80" s="23"/>
      <c r="THS80" s="23"/>
      <c r="THT80" s="23"/>
      <c r="THU80" s="23"/>
      <c r="THV80" s="23"/>
      <c r="THW80" s="23"/>
      <c r="THX80" s="23"/>
      <c r="THY80" s="23"/>
      <c r="THZ80" s="23"/>
      <c r="TIA80" s="23"/>
      <c r="TIB80" s="23"/>
      <c r="TIC80" s="23"/>
      <c r="TID80" s="23"/>
      <c r="TIE80" s="23"/>
      <c r="TIF80" s="23"/>
      <c r="TIG80" s="23"/>
      <c r="TIH80" s="23"/>
      <c r="TII80" s="23"/>
      <c r="TIJ80" s="23"/>
      <c r="TIK80" s="23"/>
      <c r="TIL80" s="23"/>
      <c r="TIM80" s="23"/>
      <c r="TIN80" s="23"/>
      <c r="TIO80" s="23"/>
      <c r="TIP80" s="23"/>
      <c r="TIQ80" s="23"/>
      <c r="TIR80" s="23"/>
      <c r="TIS80" s="23"/>
      <c r="TIT80" s="23"/>
      <c r="TIU80" s="23"/>
      <c r="TIV80" s="23"/>
      <c r="TIW80" s="23"/>
      <c r="TIX80" s="23"/>
      <c r="TIY80" s="23"/>
      <c r="TIZ80" s="23"/>
      <c r="TJA80" s="23"/>
      <c r="TJB80" s="23"/>
      <c r="TJC80" s="23"/>
      <c r="TJD80" s="23"/>
      <c r="TJE80" s="23"/>
      <c r="TJF80" s="23"/>
      <c r="TJG80" s="23"/>
      <c r="TJH80" s="23"/>
      <c r="TJI80" s="23"/>
      <c r="TJJ80" s="23"/>
      <c r="TJK80" s="23"/>
      <c r="TJL80" s="23"/>
      <c r="TJM80" s="23"/>
      <c r="TJN80" s="23"/>
      <c r="TJO80" s="23"/>
      <c r="TJP80" s="23"/>
      <c r="TJQ80" s="23"/>
      <c r="TJR80" s="23"/>
      <c r="TJS80" s="23"/>
      <c r="TJT80" s="23"/>
      <c r="TJU80" s="23"/>
      <c r="TJV80" s="23"/>
      <c r="TJW80" s="23"/>
      <c r="TJX80" s="23"/>
      <c r="TJY80" s="23"/>
      <c r="TJZ80" s="23"/>
      <c r="TKA80" s="23"/>
      <c r="TKB80" s="23"/>
      <c r="TKC80" s="23"/>
      <c r="TKD80" s="23"/>
      <c r="TKE80" s="23"/>
      <c r="TKF80" s="23"/>
      <c r="TKG80" s="23"/>
      <c r="TKH80" s="23"/>
      <c r="TKI80" s="23"/>
      <c r="TKJ80" s="23"/>
      <c r="TKK80" s="23"/>
      <c r="TKL80" s="23"/>
      <c r="TKM80" s="23"/>
      <c r="TKN80" s="23"/>
      <c r="TKO80" s="23"/>
      <c r="TKP80" s="23"/>
      <c r="TKQ80" s="23"/>
      <c r="TKR80" s="23"/>
      <c r="TKS80" s="23"/>
      <c r="TKT80" s="23"/>
      <c r="TKU80" s="23"/>
      <c r="TKV80" s="23"/>
      <c r="TKW80" s="23"/>
      <c r="TKX80" s="23"/>
      <c r="TKY80" s="23"/>
      <c r="TKZ80" s="23"/>
      <c r="TLA80" s="23"/>
      <c r="TLB80" s="23"/>
      <c r="TLC80" s="23"/>
      <c r="TLD80" s="23"/>
      <c r="TLE80" s="23"/>
      <c r="TLF80" s="23"/>
      <c r="TLG80" s="23"/>
      <c r="TLH80" s="23"/>
      <c r="TLI80" s="23"/>
      <c r="TLJ80" s="23"/>
      <c r="TLK80" s="23"/>
      <c r="TLL80" s="23"/>
      <c r="TLM80" s="23"/>
      <c r="TLN80" s="23"/>
      <c r="TLO80" s="23"/>
      <c r="TLP80" s="23"/>
      <c r="TLQ80" s="23"/>
      <c r="TLR80" s="23"/>
      <c r="TLS80" s="23"/>
      <c r="TLT80" s="23"/>
      <c r="TLU80" s="23"/>
      <c r="TLV80" s="23"/>
      <c r="TLW80" s="23"/>
      <c r="TLX80" s="23"/>
      <c r="TLY80" s="23"/>
      <c r="TLZ80" s="23"/>
      <c r="TMA80" s="23"/>
      <c r="TMB80" s="23"/>
      <c r="TMC80" s="23"/>
      <c r="TMD80" s="23"/>
      <c r="TME80" s="23"/>
      <c r="TMF80" s="23"/>
      <c r="TMG80" s="23"/>
      <c r="TMH80" s="23"/>
      <c r="TMI80" s="23"/>
      <c r="TMJ80" s="23"/>
      <c r="TMK80" s="23"/>
      <c r="TML80" s="23"/>
      <c r="TMM80" s="23"/>
      <c r="TMN80" s="23"/>
      <c r="TMO80" s="23"/>
      <c r="TMP80" s="23"/>
      <c r="TMQ80" s="23"/>
      <c r="TMR80" s="23"/>
      <c r="TMS80" s="23"/>
      <c r="TMT80" s="23"/>
      <c r="TMU80" s="23"/>
      <c r="TMV80" s="23"/>
      <c r="TMW80" s="23"/>
      <c r="TMX80" s="23"/>
      <c r="TMY80" s="23"/>
      <c r="TMZ80" s="23"/>
      <c r="TNA80" s="23"/>
      <c r="TNB80" s="23"/>
      <c r="TNC80" s="23"/>
      <c r="TND80" s="23"/>
      <c r="TNE80" s="23"/>
      <c r="TNF80" s="23"/>
      <c r="TNG80" s="23"/>
      <c r="TNH80" s="23"/>
      <c r="TNI80" s="23"/>
      <c r="TNJ80" s="23"/>
      <c r="TNK80" s="23"/>
      <c r="TNL80" s="23"/>
      <c r="TNM80" s="23"/>
      <c r="TNN80" s="23"/>
      <c r="TNO80" s="23"/>
      <c r="TNP80" s="23"/>
      <c r="TNQ80" s="23"/>
      <c r="TNR80" s="23"/>
      <c r="TNS80" s="23"/>
      <c r="TNT80" s="23"/>
      <c r="TNU80" s="23"/>
      <c r="TNV80" s="23"/>
      <c r="TNW80" s="23"/>
      <c r="TNX80" s="23"/>
      <c r="TNY80" s="23"/>
      <c r="TNZ80" s="23"/>
      <c r="TOA80" s="23"/>
      <c r="TOB80" s="23"/>
      <c r="TOC80" s="23"/>
      <c r="TOD80" s="23"/>
      <c r="TOE80" s="23"/>
      <c r="TOF80" s="23"/>
      <c r="TOG80" s="23"/>
      <c r="TOH80" s="23"/>
      <c r="TOI80" s="23"/>
      <c r="TOJ80" s="23"/>
      <c r="TOK80" s="23"/>
      <c r="TOL80" s="23"/>
      <c r="TOM80" s="23"/>
      <c r="TON80" s="23"/>
      <c r="TOO80" s="23"/>
      <c r="TOP80" s="23"/>
      <c r="TOQ80" s="23"/>
      <c r="TOR80" s="23"/>
      <c r="TOS80" s="23"/>
      <c r="TOT80" s="23"/>
      <c r="TOU80" s="23"/>
      <c r="TOV80" s="23"/>
      <c r="TOW80" s="23"/>
      <c r="TOX80" s="23"/>
      <c r="TOY80" s="23"/>
      <c r="TOZ80" s="23"/>
      <c r="TPA80" s="23"/>
      <c r="TPB80" s="23"/>
      <c r="TPC80" s="23"/>
      <c r="TPD80" s="23"/>
      <c r="TPE80" s="23"/>
      <c r="TPF80" s="23"/>
      <c r="TPG80" s="23"/>
      <c r="TPH80" s="23"/>
      <c r="TPI80" s="23"/>
      <c r="TPJ80" s="23"/>
      <c r="TPK80" s="23"/>
      <c r="TPL80" s="23"/>
      <c r="TPM80" s="23"/>
      <c r="TPN80" s="23"/>
      <c r="TPO80" s="23"/>
      <c r="TPP80" s="23"/>
      <c r="TPQ80" s="23"/>
      <c r="TPR80" s="23"/>
      <c r="TPS80" s="23"/>
      <c r="TPT80" s="23"/>
      <c r="TPU80" s="23"/>
      <c r="TPV80" s="23"/>
      <c r="TPW80" s="23"/>
      <c r="TPX80" s="23"/>
      <c r="TPY80" s="23"/>
      <c r="TPZ80" s="23"/>
      <c r="TQA80" s="23"/>
      <c r="TQB80" s="23"/>
      <c r="TQC80" s="23"/>
      <c r="TQD80" s="23"/>
      <c r="TQE80" s="23"/>
      <c r="TQF80" s="23"/>
      <c r="TQG80" s="23"/>
      <c r="TQH80" s="23"/>
      <c r="TQI80" s="23"/>
      <c r="TQJ80" s="23"/>
      <c r="TQK80" s="23"/>
      <c r="TQL80" s="23"/>
      <c r="TQM80" s="23"/>
      <c r="TQN80" s="23"/>
      <c r="TQO80" s="23"/>
      <c r="TQP80" s="23"/>
      <c r="TQQ80" s="23"/>
      <c r="TQR80" s="23"/>
      <c r="TQS80" s="23"/>
      <c r="TQT80" s="23"/>
      <c r="TQU80" s="23"/>
      <c r="TQV80" s="23"/>
      <c r="TQW80" s="23"/>
      <c r="TQX80" s="23"/>
      <c r="TQY80" s="23"/>
      <c r="TQZ80" s="23"/>
      <c r="TRA80" s="23"/>
      <c r="TRB80" s="23"/>
      <c r="TRC80" s="23"/>
      <c r="TRD80" s="23"/>
      <c r="TRE80" s="23"/>
      <c r="TRF80" s="23"/>
      <c r="TRG80" s="23"/>
      <c r="TRH80" s="23"/>
      <c r="TRI80" s="23"/>
      <c r="TRJ80" s="23"/>
      <c r="TRK80" s="23"/>
      <c r="TRL80" s="23"/>
      <c r="TRM80" s="23"/>
      <c r="TRN80" s="23"/>
      <c r="TRO80" s="23"/>
      <c r="TRP80" s="23"/>
      <c r="TRQ80" s="23"/>
      <c r="TRR80" s="23"/>
      <c r="TRS80" s="23"/>
      <c r="TRT80" s="23"/>
      <c r="TRU80" s="23"/>
      <c r="TRV80" s="23"/>
      <c r="TRW80" s="23"/>
      <c r="TRX80" s="23"/>
      <c r="TRY80" s="23"/>
      <c r="TRZ80" s="23"/>
      <c r="TSA80" s="23"/>
      <c r="TSB80" s="23"/>
      <c r="TSC80" s="23"/>
      <c r="TSD80" s="23"/>
      <c r="TSE80" s="23"/>
      <c r="TSF80" s="23"/>
      <c r="TSG80" s="23"/>
      <c r="TSH80" s="23"/>
      <c r="TSI80" s="23"/>
      <c r="TSJ80" s="23"/>
      <c r="TSK80" s="23"/>
      <c r="TSL80" s="23"/>
      <c r="TSM80" s="23"/>
      <c r="TSN80" s="23"/>
      <c r="TSO80" s="23"/>
      <c r="TSP80" s="23"/>
      <c r="TSQ80" s="23"/>
      <c r="TSR80" s="23"/>
      <c r="TSS80" s="23"/>
      <c r="TST80" s="23"/>
      <c r="TSU80" s="23"/>
      <c r="TSV80" s="23"/>
      <c r="TSW80" s="23"/>
      <c r="TSX80" s="23"/>
      <c r="TSY80" s="23"/>
      <c r="TSZ80" s="23"/>
      <c r="TTA80" s="23"/>
      <c r="TTB80" s="23"/>
      <c r="TTC80" s="23"/>
      <c r="TTD80" s="23"/>
      <c r="TTE80" s="23"/>
      <c r="TTF80" s="23"/>
      <c r="TTG80" s="23"/>
      <c r="TTH80" s="23"/>
      <c r="TTI80" s="23"/>
      <c r="TTJ80" s="23"/>
      <c r="TTK80" s="23"/>
      <c r="TTL80" s="23"/>
      <c r="TTM80" s="23"/>
      <c r="TTN80" s="23"/>
      <c r="TTO80" s="23"/>
      <c r="TTP80" s="23"/>
      <c r="TTQ80" s="23"/>
      <c r="TTR80" s="23"/>
      <c r="TTS80" s="23"/>
      <c r="TTT80" s="23"/>
      <c r="TTU80" s="23"/>
      <c r="TTV80" s="23"/>
      <c r="TTW80" s="23"/>
      <c r="TTX80" s="23"/>
      <c r="TTY80" s="23"/>
      <c r="TTZ80" s="23"/>
      <c r="TUA80" s="23"/>
      <c r="TUB80" s="23"/>
      <c r="TUC80" s="23"/>
      <c r="TUD80" s="23"/>
      <c r="TUE80" s="23"/>
      <c r="TUF80" s="23"/>
      <c r="TUG80" s="23"/>
      <c r="TUH80" s="23"/>
      <c r="TUI80" s="23"/>
      <c r="TUJ80" s="23"/>
      <c r="TUK80" s="23"/>
      <c r="TUL80" s="23"/>
      <c r="TUM80" s="23"/>
      <c r="TUN80" s="23"/>
      <c r="TUO80" s="23"/>
      <c r="TUP80" s="23"/>
      <c r="TUQ80" s="23"/>
      <c r="TUR80" s="23"/>
      <c r="TUS80" s="23"/>
      <c r="TUT80" s="23"/>
      <c r="TUU80" s="23"/>
      <c r="TUV80" s="23"/>
      <c r="TUW80" s="23"/>
      <c r="TUX80" s="23"/>
      <c r="TUY80" s="23"/>
      <c r="TUZ80" s="23"/>
      <c r="TVA80" s="23"/>
      <c r="TVB80" s="23"/>
      <c r="TVC80" s="23"/>
      <c r="TVD80" s="23"/>
      <c r="TVE80" s="23"/>
      <c r="TVF80" s="23"/>
      <c r="TVG80" s="23"/>
      <c r="TVH80" s="23"/>
      <c r="TVI80" s="23"/>
      <c r="TVJ80" s="23"/>
      <c r="TVK80" s="23"/>
      <c r="TVL80" s="23"/>
      <c r="TVM80" s="23"/>
      <c r="TVN80" s="23"/>
      <c r="TVO80" s="23"/>
      <c r="TVP80" s="23"/>
      <c r="TVQ80" s="23"/>
      <c r="TVR80" s="23"/>
      <c r="TVS80" s="23"/>
      <c r="TVT80" s="23"/>
      <c r="TVU80" s="23"/>
      <c r="TVV80" s="23"/>
      <c r="TVW80" s="23"/>
      <c r="TVX80" s="23"/>
      <c r="TVY80" s="23"/>
      <c r="TVZ80" s="23"/>
      <c r="TWA80" s="23"/>
      <c r="TWB80" s="23"/>
      <c r="TWC80" s="23"/>
      <c r="TWD80" s="23"/>
      <c r="TWE80" s="23"/>
      <c r="TWF80" s="23"/>
      <c r="TWG80" s="23"/>
      <c r="TWH80" s="23"/>
      <c r="TWI80" s="23"/>
      <c r="TWJ80" s="23"/>
      <c r="TWK80" s="23"/>
      <c r="TWL80" s="23"/>
      <c r="TWM80" s="23"/>
      <c r="TWN80" s="23"/>
      <c r="TWO80" s="23"/>
      <c r="TWP80" s="23"/>
      <c r="TWQ80" s="23"/>
      <c r="TWR80" s="23"/>
      <c r="TWS80" s="23"/>
      <c r="TWT80" s="23"/>
      <c r="TWU80" s="23"/>
      <c r="TWV80" s="23"/>
      <c r="TWW80" s="23"/>
      <c r="TWX80" s="23"/>
      <c r="TWY80" s="23"/>
      <c r="TWZ80" s="23"/>
      <c r="TXA80" s="23"/>
      <c r="TXB80" s="23"/>
      <c r="TXC80" s="23"/>
      <c r="TXD80" s="23"/>
      <c r="TXE80" s="23"/>
      <c r="TXF80" s="23"/>
      <c r="TXG80" s="23"/>
      <c r="TXH80" s="23"/>
      <c r="TXI80" s="23"/>
      <c r="TXJ80" s="23"/>
      <c r="TXK80" s="23"/>
      <c r="TXL80" s="23"/>
      <c r="TXM80" s="23"/>
      <c r="TXN80" s="23"/>
      <c r="TXO80" s="23"/>
      <c r="TXP80" s="23"/>
      <c r="TXQ80" s="23"/>
      <c r="TXR80" s="23"/>
      <c r="TXS80" s="23"/>
      <c r="TXT80" s="23"/>
      <c r="TXU80" s="23"/>
      <c r="TXV80" s="23"/>
      <c r="TXW80" s="23"/>
      <c r="TXX80" s="23"/>
      <c r="TXY80" s="23"/>
      <c r="TXZ80" s="23"/>
      <c r="TYA80" s="23"/>
      <c r="TYB80" s="23"/>
      <c r="TYC80" s="23"/>
      <c r="TYD80" s="23"/>
      <c r="TYE80" s="23"/>
      <c r="TYF80" s="23"/>
      <c r="TYG80" s="23"/>
      <c r="TYH80" s="23"/>
      <c r="TYI80" s="23"/>
      <c r="TYJ80" s="23"/>
      <c r="TYK80" s="23"/>
      <c r="TYL80" s="23"/>
      <c r="TYM80" s="23"/>
      <c r="TYN80" s="23"/>
      <c r="TYO80" s="23"/>
      <c r="TYP80" s="23"/>
      <c r="TYQ80" s="23"/>
      <c r="TYR80" s="23"/>
      <c r="TYS80" s="23"/>
      <c r="TYT80" s="23"/>
      <c r="TYU80" s="23"/>
      <c r="TYV80" s="23"/>
      <c r="TYW80" s="23"/>
      <c r="TYX80" s="23"/>
      <c r="TYY80" s="23"/>
      <c r="TYZ80" s="23"/>
      <c r="TZA80" s="23"/>
      <c r="TZB80" s="23"/>
      <c r="TZC80" s="23"/>
      <c r="TZD80" s="23"/>
      <c r="TZE80" s="23"/>
      <c r="TZF80" s="23"/>
      <c r="TZG80" s="23"/>
      <c r="TZH80" s="23"/>
      <c r="TZI80" s="23"/>
      <c r="TZJ80" s="23"/>
      <c r="TZK80" s="23"/>
      <c r="TZL80" s="23"/>
      <c r="TZM80" s="23"/>
      <c r="TZN80" s="23"/>
      <c r="TZO80" s="23"/>
      <c r="TZP80" s="23"/>
      <c r="TZQ80" s="23"/>
      <c r="TZR80" s="23"/>
      <c r="TZS80" s="23"/>
      <c r="TZT80" s="23"/>
      <c r="TZU80" s="23"/>
      <c r="TZV80" s="23"/>
      <c r="TZW80" s="23"/>
      <c r="TZX80" s="23"/>
      <c r="TZY80" s="23"/>
      <c r="TZZ80" s="23"/>
      <c r="UAA80" s="23"/>
      <c r="UAB80" s="23"/>
      <c r="UAC80" s="23"/>
      <c r="UAD80" s="23"/>
      <c r="UAE80" s="23"/>
      <c r="UAF80" s="23"/>
      <c r="UAG80" s="23"/>
      <c r="UAH80" s="23"/>
      <c r="UAI80" s="23"/>
      <c r="UAJ80" s="23"/>
      <c r="UAK80" s="23"/>
      <c r="UAL80" s="23"/>
      <c r="UAM80" s="23"/>
      <c r="UAN80" s="23"/>
      <c r="UAO80" s="23"/>
      <c r="UAP80" s="23"/>
      <c r="UAQ80" s="23"/>
      <c r="UAR80" s="23"/>
      <c r="UAS80" s="23"/>
      <c r="UAT80" s="23"/>
      <c r="UAU80" s="23"/>
      <c r="UAV80" s="23"/>
      <c r="UAW80" s="23"/>
      <c r="UAX80" s="23"/>
      <c r="UAY80" s="23"/>
      <c r="UAZ80" s="23"/>
      <c r="UBA80" s="23"/>
      <c r="UBB80" s="23"/>
      <c r="UBC80" s="23"/>
      <c r="UBD80" s="23"/>
      <c r="UBE80" s="23"/>
      <c r="UBF80" s="23"/>
      <c r="UBG80" s="23"/>
      <c r="UBH80" s="23"/>
      <c r="UBI80" s="23"/>
      <c r="UBJ80" s="23"/>
      <c r="UBK80" s="23"/>
      <c r="UBL80" s="23"/>
      <c r="UBM80" s="23"/>
      <c r="UBN80" s="23"/>
      <c r="UBO80" s="23"/>
      <c r="UBP80" s="23"/>
      <c r="UBQ80" s="23"/>
      <c r="UBR80" s="23"/>
      <c r="UBS80" s="23"/>
      <c r="UBT80" s="23"/>
      <c r="UBU80" s="23"/>
      <c r="UBV80" s="23"/>
      <c r="UBW80" s="23"/>
      <c r="UBX80" s="23"/>
      <c r="UBY80" s="23"/>
      <c r="UBZ80" s="23"/>
      <c r="UCA80" s="23"/>
      <c r="UCB80" s="23"/>
      <c r="UCC80" s="23"/>
      <c r="UCD80" s="23"/>
      <c r="UCE80" s="23"/>
      <c r="UCF80" s="23"/>
      <c r="UCG80" s="23"/>
      <c r="UCH80" s="23"/>
      <c r="UCI80" s="23"/>
      <c r="UCJ80" s="23"/>
      <c r="UCK80" s="23"/>
      <c r="UCL80" s="23"/>
      <c r="UCM80" s="23"/>
      <c r="UCN80" s="23"/>
      <c r="UCO80" s="23"/>
      <c r="UCP80" s="23"/>
      <c r="UCQ80" s="23"/>
      <c r="UCR80" s="23"/>
      <c r="UCS80" s="23"/>
      <c r="UCT80" s="23"/>
      <c r="UCU80" s="23"/>
      <c r="UCV80" s="23"/>
      <c r="UCW80" s="23"/>
      <c r="UCX80" s="23"/>
      <c r="UCY80" s="23"/>
      <c r="UCZ80" s="23"/>
      <c r="UDA80" s="23"/>
      <c r="UDB80" s="23"/>
      <c r="UDC80" s="23"/>
      <c r="UDD80" s="23"/>
      <c r="UDE80" s="23"/>
      <c r="UDF80" s="23"/>
      <c r="UDG80" s="23"/>
      <c r="UDH80" s="23"/>
      <c r="UDI80" s="23"/>
      <c r="UDJ80" s="23"/>
      <c r="UDK80" s="23"/>
      <c r="UDL80" s="23"/>
      <c r="UDM80" s="23"/>
      <c r="UDN80" s="23"/>
      <c r="UDO80" s="23"/>
      <c r="UDP80" s="23"/>
      <c r="UDQ80" s="23"/>
      <c r="UDR80" s="23"/>
      <c r="UDS80" s="23"/>
      <c r="UDT80" s="23"/>
      <c r="UDU80" s="23"/>
      <c r="UDV80" s="23"/>
      <c r="UDW80" s="23"/>
      <c r="UDX80" s="23"/>
      <c r="UDY80" s="23"/>
      <c r="UDZ80" s="23"/>
      <c r="UEA80" s="23"/>
      <c r="UEB80" s="23"/>
      <c r="UEC80" s="23"/>
      <c r="UED80" s="23"/>
      <c r="UEE80" s="23"/>
      <c r="UEF80" s="23"/>
      <c r="UEG80" s="23"/>
      <c r="UEH80" s="23"/>
      <c r="UEI80" s="23"/>
      <c r="UEJ80" s="23"/>
      <c r="UEK80" s="23"/>
      <c r="UEL80" s="23"/>
      <c r="UEM80" s="23"/>
      <c r="UEN80" s="23"/>
      <c r="UEO80" s="23"/>
      <c r="UEP80" s="23"/>
      <c r="UEQ80" s="23"/>
      <c r="UER80" s="23"/>
      <c r="UES80" s="23"/>
      <c r="UET80" s="23"/>
      <c r="UEU80" s="23"/>
      <c r="UEV80" s="23"/>
      <c r="UEW80" s="23"/>
      <c r="UEX80" s="23"/>
      <c r="UEY80" s="23"/>
      <c r="UEZ80" s="23"/>
      <c r="UFA80" s="23"/>
      <c r="UFB80" s="23"/>
      <c r="UFC80" s="23"/>
      <c r="UFD80" s="23"/>
      <c r="UFE80" s="23"/>
      <c r="UFF80" s="23"/>
      <c r="UFG80" s="23"/>
      <c r="UFH80" s="23"/>
      <c r="UFI80" s="23"/>
      <c r="UFJ80" s="23"/>
      <c r="UFK80" s="23"/>
      <c r="UFL80" s="23"/>
      <c r="UFM80" s="23"/>
      <c r="UFN80" s="23"/>
      <c r="UFO80" s="23"/>
      <c r="UFP80" s="23"/>
      <c r="UFQ80" s="23"/>
      <c r="UFR80" s="23"/>
      <c r="UFS80" s="23"/>
      <c r="UFT80" s="23"/>
      <c r="UFU80" s="23"/>
      <c r="UFV80" s="23"/>
      <c r="UFW80" s="23"/>
      <c r="UFX80" s="23"/>
      <c r="UFY80" s="23"/>
      <c r="UFZ80" s="23"/>
      <c r="UGA80" s="23"/>
      <c r="UGB80" s="23"/>
      <c r="UGC80" s="23"/>
      <c r="UGD80" s="23"/>
      <c r="UGE80" s="23"/>
      <c r="UGF80" s="23"/>
      <c r="UGG80" s="23"/>
      <c r="UGH80" s="23"/>
      <c r="UGI80" s="23"/>
      <c r="UGJ80" s="23"/>
      <c r="UGK80" s="23"/>
      <c r="UGL80" s="23"/>
      <c r="UGM80" s="23"/>
      <c r="UGN80" s="23"/>
      <c r="UGO80" s="23"/>
      <c r="UGP80" s="23"/>
      <c r="UGQ80" s="23"/>
      <c r="UGR80" s="23"/>
      <c r="UGS80" s="23"/>
      <c r="UGT80" s="23"/>
      <c r="UGU80" s="23"/>
      <c r="UGV80" s="23"/>
      <c r="UGW80" s="23"/>
      <c r="UGX80" s="23"/>
      <c r="UGY80" s="23"/>
      <c r="UGZ80" s="23"/>
      <c r="UHA80" s="23"/>
      <c r="UHB80" s="23"/>
      <c r="UHC80" s="23"/>
      <c r="UHD80" s="23"/>
      <c r="UHE80" s="23"/>
      <c r="UHF80" s="23"/>
      <c r="UHG80" s="23"/>
      <c r="UHH80" s="23"/>
      <c r="UHI80" s="23"/>
      <c r="UHJ80" s="23"/>
      <c r="UHK80" s="23"/>
      <c r="UHL80" s="23"/>
      <c r="UHM80" s="23"/>
      <c r="UHN80" s="23"/>
      <c r="UHO80" s="23"/>
      <c r="UHP80" s="23"/>
      <c r="UHQ80" s="23"/>
      <c r="UHR80" s="23"/>
      <c r="UHS80" s="23"/>
      <c r="UHT80" s="23"/>
      <c r="UHU80" s="23"/>
      <c r="UHV80" s="23"/>
      <c r="UHW80" s="23"/>
      <c r="UHX80" s="23"/>
      <c r="UHY80" s="23"/>
      <c r="UHZ80" s="23"/>
      <c r="UIA80" s="23"/>
      <c r="UIB80" s="23"/>
      <c r="UIC80" s="23"/>
      <c r="UID80" s="23"/>
      <c r="UIE80" s="23"/>
      <c r="UIF80" s="23"/>
      <c r="UIG80" s="23"/>
      <c r="UIH80" s="23"/>
      <c r="UII80" s="23"/>
      <c r="UIJ80" s="23"/>
      <c r="UIK80" s="23"/>
      <c r="UIL80" s="23"/>
      <c r="UIM80" s="23"/>
      <c r="UIN80" s="23"/>
      <c r="UIO80" s="23"/>
      <c r="UIP80" s="23"/>
      <c r="UIQ80" s="23"/>
      <c r="UIR80" s="23"/>
      <c r="UIS80" s="23"/>
      <c r="UIT80" s="23"/>
      <c r="UIU80" s="23"/>
      <c r="UIV80" s="23"/>
      <c r="UIW80" s="23"/>
      <c r="UIX80" s="23"/>
      <c r="UIY80" s="23"/>
      <c r="UIZ80" s="23"/>
      <c r="UJA80" s="23"/>
      <c r="UJB80" s="23"/>
      <c r="UJC80" s="23"/>
      <c r="UJD80" s="23"/>
      <c r="UJE80" s="23"/>
      <c r="UJF80" s="23"/>
      <c r="UJG80" s="23"/>
      <c r="UJH80" s="23"/>
      <c r="UJI80" s="23"/>
      <c r="UJJ80" s="23"/>
      <c r="UJK80" s="23"/>
      <c r="UJL80" s="23"/>
      <c r="UJM80" s="23"/>
      <c r="UJN80" s="23"/>
      <c r="UJO80" s="23"/>
      <c r="UJP80" s="23"/>
      <c r="UJQ80" s="23"/>
      <c r="UJR80" s="23"/>
      <c r="UJS80" s="23"/>
      <c r="UJT80" s="23"/>
      <c r="UJU80" s="23"/>
      <c r="UJV80" s="23"/>
      <c r="UJW80" s="23"/>
      <c r="UJX80" s="23"/>
      <c r="UJY80" s="23"/>
      <c r="UJZ80" s="23"/>
      <c r="UKA80" s="23"/>
      <c r="UKB80" s="23"/>
      <c r="UKC80" s="23"/>
      <c r="UKD80" s="23"/>
      <c r="UKE80" s="23"/>
      <c r="UKF80" s="23"/>
      <c r="UKG80" s="23"/>
      <c r="UKH80" s="23"/>
      <c r="UKI80" s="23"/>
      <c r="UKJ80" s="23"/>
      <c r="UKK80" s="23"/>
      <c r="UKL80" s="23"/>
      <c r="UKM80" s="23"/>
      <c r="UKN80" s="23"/>
      <c r="UKO80" s="23"/>
      <c r="UKP80" s="23"/>
      <c r="UKQ80" s="23"/>
      <c r="UKR80" s="23"/>
      <c r="UKS80" s="23"/>
      <c r="UKT80" s="23"/>
      <c r="UKU80" s="23"/>
      <c r="UKV80" s="23"/>
      <c r="UKW80" s="23"/>
      <c r="UKX80" s="23"/>
      <c r="UKY80" s="23"/>
      <c r="UKZ80" s="23"/>
      <c r="ULA80" s="23"/>
      <c r="ULB80" s="23"/>
      <c r="ULC80" s="23"/>
      <c r="ULD80" s="23"/>
      <c r="ULE80" s="23"/>
      <c r="ULF80" s="23"/>
      <c r="ULG80" s="23"/>
      <c r="ULH80" s="23"/>
      <c r="ULI80" s="23"/>
      <c r="ULJ80" s="23"/>
      <c r="ULK80" s="23"/>
      <c r="ULL80" s="23"/>
      <c r="ULM80" s="23"/>
      <c r="ULN80" s="23"/>
      <c r="ULO80" s="23"/>
      <c r="ULP80" s="23"/>
      <c r="ULQ80" s="23"/>
      <c r="ULR80" s="23"/>
      <c r="ULS80" s="23"/>
      <c r="ULT80" s="23"/>
      <c r="ULU80" s="23"/>
      <c r="ULV80" s="23"/>
      <c r="ULW80" s="23"/>
      <c r="ULX80" s="23"/>
      <c r="ULY80" s="23"/>
      <c r="ULZ80" s="23"/>
      <c r="UMA80" s="23"/>
      <c r="UMB80" s="23"/>
      <c r="UMC80" s="23"/>
      <c r="UMD80" s="23"/>
      <c r="UME80" s="23"/>
      <c r="UMF80" s="23"/>
      <c r="UMG80" s="23"/>
      <c r="UMH80" s="23"/>
      <c r="UMI80" s="23"/>
      <c r="UMJ80" s="23"/>
      <c r="UMK80" s="23"/>
      <c r="UML80" s="23"/>
      <c r="UMM80" s="23"/>
      <c r="UMN80" s="23"/>
      <c r="UMO80" s="23"/>
      <c r="UMP80" s="23"/>
      <c r="UMQ80" s="23"/>
      <c r="UMR80" s="23"/>
      <c r="UMS80" s="23"/>
      <c r="UMT80" s="23"/>
      <c r="UMU80" s="23"/>
      <c r="UMV80" s="23"/>
      <c r="UMW80" s="23"/>
      <c r="UMX80" s="23"/>
      <c r="UMY80" s="23"/>
      <c r="UMZ80" s="23"/>
      <c r="UNA80" s="23"/>
      <c r="UNB80" s="23"/>
      <c r="UNC80" s="23"/>
      <c r="UND80" s="23"/>
      <c r="UNE80" s="23"/>
      <c r="UNF80" s="23"/>
      <c r="UNG80" s="23"/>
      <c r="UNH80" s="23"/>
      <c r="UNI80" s="23"/>
      <c r="UNJ80" s="23"/>
      <c r="UNK80" s="23"/>
      <c r="UNL80" s="23"/>
      <c r="UNM80" s="23"/>
      <c r="UNN80" s="23"/>
      <c r="UNO80" s="23"/>
      <c r="UNP80" s="23"/>
      <c r="UNQ80" s="23"/>
      <c r="UNR80" s="23"/>
      <c r="UNS80" s="23"/>
      <c r="UNT80" s="23"/>
      <c r="UNU80" s="23"/>
      <c r="UNV80" s="23"/>
      <c r="UNW80" s="23"/>
      <c r="UNX80" s="23"/>
      <c r="UNY80" s="23"/>
      <c r="UNZ80" s="23"/>
      <c r="UOA80" s="23"/>
      <c r="UOB80" s="23"/>
      <c r="UOC80" s="23"/>
      <c r="UOD80" s="23"/>
      <c r="UOE80" s="23"/>
      <c r="UOF80" s="23"/>
      <c r="UOG80" s="23"/>
      <c r="UOH80" s="23"/>
      <c r="UOI80" s="23"/>
      <c r="UOJ80" s="23"/>
      <c r="UOK80" s="23"/>
      <c r="UOL80" s="23"/>
      <c r="UOM80" s="23"/>
      <c r="UON80" s="23"/>
      <c r="UOO80" s="23"/>
      <c r="UOP80" s="23"/>
      <c r="UOQ80" s="23"/>
      <c r="UOR80" s="23"/>
      <c r="UOS80" s="23"/>
      <c r="UOT80" s="23"/>
      <c r="UOU80" s="23"/>
      <c r="UOV80" s="23"/>
      <c r="UOW80" s="23"/>
      <c r="UOX80" s="23"/>
      <c r="UOY80" s="23"/>
      <c r="UOZ80" s="23"/>
      <c r="UPA80" s="23"/>
      <c r="UPB80" s="23"/>
      <c r="UPC80" s="23"/>
      <c r="UPD80" s="23"/>
      <c r="UPE80" s="23"/>
      <c r="UPF80" s="23"/>
      <c r="UPG80" s="23"/>
      <c r="UPH80" s="23"/>
      <c r="UPI80" s="23"/>
      <c r="UPJ80" s="23"/>
      <c r="UPK80" s="23"/>
      <c r="UPL80" s="23"/>
      <c r="UPM80" s="23"/>
      <c r="UPN80" s="23"/>
      <c r="UPO80" s="23"/>
      <c r="UPP80" s="23"/>
      <c r="UPQ80" s="23"/>
      <c r="UPR80" s="23"/>
      <c r="UPS80" s="23"/>
      <c r="UPT80" s="23"/>
      <c r="UPU80" s="23"/>
      <c r="UPV80" s="23"/>
      <c r="UPW80" s="23"/>
      <c r="UPX80" s="23"/>
      <c r="UPY80" s="23"/>
      <c r="UPZ80" s="23"/>
      <c r="UQA80" s="23"/>
      <c r="UQB80" s="23"/>
      <c r="UQC80" s="23"/>
      <c r="UQD80" s="23"/>
      <c r="UQE80" s="23"/>
      <c r="UQF80" s="23"/>
      <c r="UQG80" s="23"/>
      <c r="UQH80" s="23"/>
      <c r="UQI80" s="23"/>
      <c r="UQJ80" s="23"/>
      <c r="UQK80" s="23"/>
      <c r="UQL80" s="23"/>
      <c r="UQM80" s="23"/>
      <c r="UQN80" s="23"/>
      <c r="UQO80" s="23"/>
      <c r="UQP80" s="23"/>
      <c r="UQQ80" s="23"/>
      <c r="UQR80" s="23"/>
      <c r="UQS80" s="23"/>
      <c r="UQT80" s="23"/>
      <c r="UQU80" s="23"/>
      <c r="UQV80" s="23"/>
      <c r="UQW80" s="23"/>
      <c r="UQX80" s="23"/>
      <c r="UQY80" s="23"/>
      <c r="UQZ80" s="23"/>
      <c r="URA80" s="23"/>
      <c r="URB80" s="23"/>
      <c r="URC80" s="23"/>
      <c r="URD80" s="23"/>
      <c r="URE80" s="23"/>
      <c r="URF80" s="23"/>
      <c r="URG80" s="23"/>
      <c r="URH80" s="23"/>
      <c r="URI80" s="23"/>
      <c r="URJ80" s="23"/>
      <c r="URK80" s="23"/>
      <c r="URL80" s="23"/>
      <c r="URM80" s="23"/>
      <c r="URN80" s="23"/>
      <c r="URO80" s="23"/>
      <c r="URP80" s="23"/>
      <c r="URQ80" s="23"/>
      <c r="URR80" s="23"/>
      <c r="URS80" s="23"/>
      <c r="URT80" s="23"/>
      <c r="URU80" s="23"/>
      <c r="URV80" s="23"/>
      <c r="URW80" s="23"/>
      <c r="URX80" s="23"/>
      <c r="URY80" s="23"/>
      <c r="URZ80" s="23"/>
      <c r="USA80" s="23"/>
      <c r="USB80" s="23"/>
      <c r="USC80" s="23"/>
      <c r="USD80" s="23"/>
      <c r="USE80" s="23"/>
      <c r="USF80" s="23"/>
      <c r="USG80" s="23"/>
      <c r="USH80" s="23"/>
      <c r="USI80" s="23"/>
      <c r="USJ80" s="23"/>
      <c r="USK80" s="23"/>
      <c r="USL80" s="23"/>
      <c r="USM80" s="23"/>
      <c r="USN80" s="23"/>
      <c r="USO80" s="23"/>
      <c r="USP80" s="23"/>
      <c r="USQ80" s="23"/>
      <c r="USR80" s="23"/>
      <c r="USS80" s="23"/>
      <c r="UST80" s="23"/>
      <c r="USU80" s="23"/>
      <c r="USV80" s="23"/>
      <c r="USW80" s="23"/>
      <c r="USX80" s="23"/>
      <c r="USY80" s="23"/>
      <c r="USZ80" s="23"/>
      <c r="UTA80" s="23"/>
      <c r="UTB80" s="23"/>
      <c r="UTC80" s="23"/>
      <c r="UTD80" s="23"/>
      <c r="UTE80" s="23"/>
      <c r="UTF80" s="23"/>
      <c r="UTG80" s="23"/>
      <c r="UTH80" s="23"/>
      <c r="UTI80" s="23"/>
      <c r="UTJ80" s="23"/>
      <c r="UTK80" s="23"/>
      <c r="UTL80" s="23"/>
      <c r="UTM80" s="23"/>
      <c r="UTN80" s="23"/>
      <c r="UTO80" s="23"/>
      <c r="UTP80" s="23"/>
      <c r="UTQ80" s="23"/>
      <c r="UTR80" s="23"/>
      <c r="UTS80" s="23"/>
      <c r="UTT80" s="23"/>
      <c r="UTU80" s="23"/>
      <c r="UTV80" s="23"/>
      <c r="UTW80" s="23"/>
      <c r="UTX80" s="23"/>
      <c r="UTY80" s="23"/>
      <c r="UTZ80" s="23"/>
      <c r="UUA80" s="23"/>
      <c r="UUB80" s="23"/>
      <c r="UUC80" s="23"/>
      <c r="UUD80" s="23"/>
      <c r="UUE80" s="23"/>
      <c r="UUF80" s="23"/>
      <c r="UUG80" s="23"/>
      <c r="UUH80" s="23"/>
      <c r="UUI80" s="23"/>
      <c r="UUJ80" s="23"/>
      <c r="UUK80" s="23"/>
      <c r="UUL80" s="23"/>
      <c r="UUM80" s="23"/>
      <c r="UUN80" s="23"/>
      <c r="UUO80" s="23"/>
      <c r="UUP80" s="23"/>
      <c r="UUQ80" s="23"/>
      <c r="UUR80" s="23"/>
      <c r="UUS80" s="23"/>
      <c r="UUT80" s="23"/>
      <c r="UUU80" s="23"/>
      <c r="UUV80" s="23"/>
      <c r="UUW80" s="23"/>
      <c r="UUX80" s="23"/>
      <c r="UUY80" s="23"/>
      <c r="UUZ80" s="23"/>
      <c r="UVA80" s="23"/>
      <c r="UVB80" s="23"/>
      <c r="UVC80" s="23"/>
      <c r="UVD80" s="23"/>
      <c r="UVE80" s="23"/>
      <c r="UVF80" s="23"/>
      <c r="UVG80" s="23"/>
      <c r="UVH80" s="23"/>
      <c r="UVI80" s="23"/>
      <c r="UVJ80" s="23"/>
      <c r="UVK80" s="23"/>
      <c r="UVL80" s="23"/>
      <c r="UVM80" s="23"/>
      <c r="UVN80" s="23"/>
      <c r="UVO80" s="23"/>
      <c r="UVP80" s="23"/>
      <c r="UVQ80" s="23"/>
      <c r="UVR80" s="23"/>
      <c r="UVS80" s="23"/>
      <c r="UVT80" s="23"/>
      <c r="UVU80" s="23"/>
      <c r="UVV80" s="23"/>
      <c r="UVW80" s="23"/>
      <c r="UVX80" s="23"/>
      <c r="UVY80" s="23"/>
      <c r="UVZ80" s="23"/>
      <c r="UWA80" s="23"/>
      <c r="UWB80" s="23"/>
      <c r="UWC80" s="23"/>
      <c r="UWD80" s="23"/>
      <c r="UWE80" s="23"/>
      <c r="UWF80" s="23"/>
      <c r="UWG80" s="23"/>
      <c r="UWH80" s="23"/>
      <c r="UWI80" s="23"/>
      <c r="UWJ80" s="23"/>
      <c r="UWK80" s="23"/>
      <c r="UWL80" s="23"/>
      <c r="UWM80" s="23"/>
      <c r="UWN80" s="23"/>
      <c r="UWO80" s="23"/>
      <c r="UWP80" s="23"/>
      <c r="UWQ80" s="23"/>
      <c r="UWR80" s="23"/>
      <c r="UWS80" s="23"/>
      <c r="UWT80" s="23"/>
      <c r="UWU80" s="23"/>
      <c r="UWV80" s="23"/>
      <c r="UWW80" s="23"/>
      <c r="UWX80" s="23"/>
      <c r="UWY80" s="23"/>
      <c r="UWZ80" s="23"/>
      <c r="UXA80" s="23"/>
      <c r="UXB80" s="23"/>
      <c r="UXC80" s="23"/>
      <c r="UXD80" s="23"/>
      <c r="UXE80" s="23"/>
      <c r="UXF80" s="23"/>
      <c r="UXG80" s="23"/>
      <c r="UXH80" s="23"/>
      <c r="UXI80" s="23"/>
      <c r="UXJ80" s="23"/>
      <c r="UXK80" s="23"/>
      <c r="UXL80" s="23"/>
      <c r="UXM80" s="23"/>
      <c r="UXN80" s="23"/>
      <c r="UXO80" s="23"/>
      <c r="UXP80" s="23"/>
      <c r="UXQ80" s="23"/>
      <c r="UXR80" s="23"/>
      <c r="UXS80" s="23"/>
      <c r="UXT80" s="23"/>
      <c r="UXU80" s="23"/>
      <c r="UXV80" s="23"/>
      <c r="UXW80" s="23"/>
      <c r="UXX80" s="23"/>
      <c r="UXY80" s="23"/>
      <c r="UXZ80" s="23"/>
      <c r="UYA80" s="23"/>
      <c r="UYB80" s="23"/>
      <c r="UYC80" s="23"/>
      <c r="UYD80" s="23"/>
      <c r="UYE80" s="23"/>
      <c r="UYF80" s="23"/>
      <c r="UYG80" s="23"/>
      <c r="UYH80" s="23"/>
      <c r="UYI80" s="23"/>
      <c r="UYJ80" s="23"/>
      <c r="UYK80" s="23"/>
      <c r="UYL80" s="23"/>
      <c r="UYM80" s="23"/>
      <c r="UYN80" s="23"/>
      <c r="UYO80" s="23"/>
      <c r="UYP80" s="23"/>
      <c r="UYQ80" s="23"/>
      <c r="UYR80" s="23"/>
      <c r="UYS80" s="23"/>
      <c r="UYT80" s="23"/>
      <c r="UYU80" s="23"/>
      <c r="UYV80" s="23"/>
      <c r="UYW80" s="23"/>
      <c r="UYX80" s="23"/>
      <c r="UYY80" s="23"/>
      <c r="UYZ80" s="23"/>
      <c r="UZA80" s="23"/>
      <c r="UZB80" s="23"/>
      <c r="UZC80" s="23"/>
      <c r="UZD80" s="23"/>
      <c r="UZE80" s="23"/>
      <c r="UZF80" s="23"/>
      <c r="UZG80" s="23"/>
      <c r="UZH80" s="23"/>
      <c r="UZI80" s="23"/>
      <c r="UZJ80" s="23"/>
      <c r="UZK80" s="23"/>
      <c r="UZL80" s="23"/>
      <c r="UZM80" s="23"/>
      <c r="UZN80" s="23"/>
      <c r="UZO80" s="23"/>
      <c r="UZP80" s="23"/>
      <c r="UZQ80" s="23"/>
      <c r="UZR80" s="23"/>
      <c r="UZS80" s="23"/>
      <c r="UZT80" s="23"/>
      <c r="UZU80" s="23"/>
      <c r="UZV80" s="23"/>
      <c r="UZW80" s="23"/>
      <c r="UZX80" s="23"/>
      <c r="UZY80" s="23"/>
      <c r="UZZ80" s="23"/>
      <c r="VAA80" s="23"/>
      <c r="VAB80" s="23"/>
      <c r="VAC80" s="23"/>
      <c r="VAD80" s="23"/>
      <c r="VAE80" s="23"/>
      <c r="VAF80" s="23"/>
      <c r="VAG80" s="23"/>
      <c r="VAH80" s="23"/>
      <c r="VAI80" s="23"/>
      <c r="VAJ80" s="23"/>
      <c r="VAK80" s="23"/>
      <c r="VAL80" s="23"/>
      <c r="VAM80" s="23"/>
      <c r="VAN80" s="23"/>
      <c r="VAO80" s="23"/>
      <c r="VAP80" s="23"/>
      <c r="VAQ80" s="23"/>
      <c r="VAR80" s="23"/>
      <c r="VAS80" s="23"/>
      <c r="VAT80" s="23"/>
      <c r="VAU80" s="23"/>
      <c r="VAV80" s="23"/>
      <c r="VAW80" s="23"/>
      <c r="VAX80" s="23"/>
      <c r="VAY80" s="23"/>
      <c r="VAZ80" s="23"/>
      <c r="VBA80" s="23"/>
      <c r="VBB80" s="23"/>
      <c r="VBC80" s="23"/>
      <c r="VBD80" s="23"/>
      <c r="VBE80" s="23"/>
      <c r="VBF80" s="23"/>
      <c r="VBG80" s="23"/>
      <c r="VBH80" s="23"/>
      <c r="VBI80" s="23"/>
      <c r="VBJ80" s="23"/>
      <c r="VBK80" s="23"/>
      <c r="VBL80" s="23"/>
      <c r="VBM80" s="23"/>
      <c r="VBN80" s="23"/>
      <c r="VBO80" s="23"/>
      <c r="VBP80" s="23"/>
      <c r="VBQ80" s="23"/>
      <c r="VBR80" s="23"/>
      <c r="VBS80" s="23"/>
      <c r="VBT80" s="23"/>
      <c r="VBU80" s="23"/>
      <c r="VBV80" s="23"/>
      <c r="VBW80" s="23"/>
      <c r="VBX80" s="23"/>
      <c r="VBY80" s="23"/>
      <c r="VBZ80" s="23"/>
      <c r="VCA80" s="23"/>
      <c r="VCB80" s="23"/>
      <c r="VCC80" s="23"/>
      <c r="VCD80" s="23"/>
      <c r="VCE80" s="23"/>
      <c r="VCF80" s="23"/>
      <c r="VCG80" s="23"/>
      <c r="VCH80" s="23"/>
      <c r="VCI80" s="23"/>
      <c r="VCJ80" s="23"/>
      <c r="VCK80" s="23"/>
      <c r="VCL80" s="23"/>
      <c r="VCM80" s="23"/>
      <c r="VCN80" s="23"/>
      <c r="VCO80" s="23"/>
      <c r="VCP80" s="23"/>
      <c r="VCQ80" s="23"/>
      <c r="VCR80" s="23"/>
      <c r="VCS80" s="23"/>
      <c r="VCT80" s="23"/>
      <c r="VCU80" s="23"/>
      <c r="VCV80" s="23"/>
      <c r="VCW80" s="23"/>
      <c r="VCX80" s="23"/>
      <c r="VCY80" s="23"/>
      <c r="VCZ80" s="23"/>
      <c r="VDA80" s="23"/>
      <c r="VDB80" s="23"/>
      <c r="VDC80" s="23"/>
      <c r="VDD80" s="23"/>
      <c r="VDE80" s="23"/>
      <c r="VDF80" s="23"/>
      <c r="VDG80" s="23"/>
      <c r="VDH80" s="23"/>
      <c r="VDI80" s="23"/>
      <c r="VDJ80" s="23"/>
      <c r="VDK80" s="23"/>
      <c r="VDL80" s="23"/>
      <c r="VDM80" s="23"/>
      <c r="VDN80" s="23"/>
      <c r="VDO80" s="23"/>
      <c r="VDP80" s="23"/>
      <c r="VDQ80" s="23"/>
      <c r="VDR80" s="23"/>
      <c r="VDS80" s="23"/>
      <c r="VDT80" s="23"/>
      <c r="VDU80" s="23"/>
      <c r="VDV80" s="23"/>
      <c r="VDW80" s="23"/>
      <c r="VDX80" s="23"/>
      <c r="VDY80" s="23"/>
      <c r="VDZ80" s="23"/>
      <c r="VEA80" s="23"/>
      <c r="VEB80" s="23"/>
      <c r="VEC80" s="23"/>
      <c r="VED80" s="23"/>
      <c r="VEE80" s="23"/>
      <c r="VEF80" s="23"/>
      <c r="VEG80" s="23"/>
      <c r="VEH80" s="23"/>
      <c r="VEI80" s="23"/>
      <c r="VEJ80" s="23"/>
      <c r="VEK80" s="23"/>
      <c r="VEL80" s="23"/>
      <c r="VEM80" s="23"/>
      <c r="VEN80" s="23"/>
      <c r="VEO80" s="23"/>
      <c r="VEP80" s="23"/>
      <c r="VEQ80" s="23"/>
      <c r="VER80" s="23"/>
      <c r="VES80" s="23"/>
      <c r="VET80" s="23"/>
      <c r="VEU80" s="23"/>
      <c r="VEV80" s="23"/>
      <c r="VEW80" s="23"/>
      <c r="VEX80" s="23"/>
      <c r="VEY80" s="23"/>
      <c r="VEZ80" s="23"/>
      <c r="VFA80" s="23"/>
      <c r="VFB80" s="23"/>
      <c r="VFC80" s="23"/>
      <c r="VFD80" s="23"/>
      <c r="VFE80" s="23"/>
      <c r="VFF80" s="23"/>
      <c r="VFG80" s="23"/>
      <c r="VFH80" s="23"/>
      <c r="VFI80" s="23"/>
      <c r="VFJ80" s="23"/>
      <c r="VFK80" s="23"/>
      <c r="VFL80" s="23"/>
      <c r="VFM80" s="23"/>
      <c r="VFN80" s="23"/>
      <c r="VFO80" s="23"/>
      <c r="VFP80" s="23"/>
      <c r="VFQ80" s="23"/>
      <c r="VFR80" s="23"/>
      <c r="VFS80" s="23"/>
      <c r="VFT80" s="23"/>
      <c r="VFU80" s="23"/>
      <c r="VFV80" s="23"/>
      <c r="VFW80" s="23"/>
      <c r="VFX80" s="23"/>
      <c r="VFY80" s="23"/>
      <c r="VFZ80" s="23"/>
      <c r="VGA80" s="23"/>
      <c r="VGB80" s="23"/>
      <c r="VGC80" s="23"/>
      <c r="VGD80" s="23"/>
      <c r="VGE80" s="23"/>
      <c r="VGF80" s="23"/>
      <c r="VGG80" s="23"/>
      <c r="VGH80" s="23"/>
      <c r="VGI80" s="23"/>
      <c r="VGJ80" s="23"/>
      <c r="VGK80" s="23"/>
      <c r="VGL80" s="23"/>
      <c r="VGM80" s="23"/>
      <c r="VGN80" s="23"/>
      <c r="VGO80" s="23"/>
      <c r="VGP80" s="23"/>
      <c r="VGQ80" s="23"/>
      <c r="VGR80" s="23"/>
      <c r="VGS80" s="23"/>
      <c r="VGT80" s="23"/>
      <c r="VGU80" s="23"/>
      <c r="VGV80" s="23"/>
      <c r="VGW80" s="23"/>
      <c r="VGX80" s="23"/>
      <c r="VGY80" s="23"/>
      <c r="VGZ80" s="23"/>
      <c r="VHA80" s="23"/>
      <c r="VHB80" s="23"/>
      <c r="VHC80" s="23"/>
      <c r="VHD80" s="23"/>
      <c r="VHE80" s="23"/>
      <c r="VHF80" s="23"/>
      <c r="VHG80" s="23"/>
      <c r="VHH80" s="23"/>
      <c r="VHI80" s="23"/>
      <c r="VHJ80" s="23"/>
      <c r="VHK80" s="23"/>
      <c r="VHL80" s="23"/>
      <c r="VHM80" s="23"/>
      <c r="VHN80" s="23"/>
      <c r="VHO80" s="23"/>
      <c r="VHP80" s="23"/>
      <c r="VHQ80" s="23"/>
      <c r="VHR80" s="23"/>
      <c r="VHS80" s="23"/>
      <c r="VHT80" s="23"/>
      <c r="VHU80" s="23"/>
      <c r="VHV80" s="23"/>
      <c r="VHW80" s="23"/>
      <c r="VHX80" s="23"/>
      <c r="VHY80" s="23"/>
      <c r="VHZ80" s="23"/>
      <c r="VIA80" s="23"/>
      <c r="VIB80" s="23"/>
      <c r="VIC80" s="23"/>
      <c r="VID80" s="23"/>
      <c r="VIE80" s="23"/>
      <c r="VIF80" s="23"/>
      <c r="VIG80" s="23"/>
      <c r="VIH80" s="23"/>
      <c r="VII80" s="23"/>
      <c r="VIJ80" s="23"/>
      <c r="VIK80" s="23"/>
      <c r="VIL80" s="23"/>
      <c r="VIM80" s="23"/>
      <c r="VIN80" s="23"/>
      <c r="VIO80" s="23"/>
      <c r="VIP80" s="23"/>
      <c r="VIQ80" s="23"/>
      <c r="VIR80" s="23"/>
      <c r="VIS80" s="23"/>
      <c r="VIT80" s="23"/>
      <c r="VIU80" s="23"/>
      <c r="VIV80" s="23"/>
      <c r="VIW80" s="23"/>
      <c r="VIX80" s="23"/>
      <c r="VIY80" s="23"/>
      <c r="VIZ80" s="23"/>
      <c r="VJA80" s="23"/>
      <c r="VJB80" s="23"/>
      <c r="VJC80" s="23"/>
      <c r="VJD80" s="23"/>
      <c r="VJE80" s="23"/>
      <c r="VJF80" s="23"/>
      <c r="VJG80" s="23"/>
      <c r="VJH80" s="23"/>
      <c r="VJI80" s="23"/>
      <c r="VJJ80" s="23"/>
      <c r="VJK80" s="23"/>
      <c r="VJL80" s="23"/>
      <c r="VJM80" s="23"/>
      <c r="VJN80" s="23"/>
      <c r="VJO80" s="23"/>
      <c r="VJP80" s="23"/>
      <c r="VJQ80" s="23"/>
      <c r="VJR80" s="23"/>
      <c r="VJS80" s="23"/>
      <c r="VJT80" s="23"/>
      <c r="VJU80" s="23"/>
      <c r="VJV80" s="23"/>
      <c r="VJW80" s="23"/>
      <c r="VJX80" s="23"/>
      <c r="VJY80" s="23"/>
      <c r="VJZ80" s="23"/>
      <c r="VKA80" s="23"/>
      <c r="VKB80" s="23"/>
      <c r="VKC80" s="23"/>
      <c r="VKD80" s="23"/>
      <c r="VKE80" s="23"/>
      <c r="VKF80" s="23"/>
      <c r="VKG80" s="23"/>
      <c r="VKH80" s="23"/>
      <c r="VKI80" s="23"/>
      <c r="VKJ80" s="23"/>
      <c r="VKK80" s="23"/>
      <c r="VKL80" s="23"/>
      <c r="VKM80" s="23"/>
      <c r="VKN80" s="23"/>
      <c r="VKO80" s="23"/>
      <c r="VKP80" s="23"/>
      <c r="VKQ80" s="23"/>
      <c r="VKR80" s="23"/>
      <c r="VKS80" s="23"/>
      <c r="VKT80" s="23"/>
      <c r="VKU80" s="23"/>
      <c r="VKV80" s="23"/>
      <c r="VKW80" s="23"/>
      <c r="VKX80" s="23"/>
      <c r="VKY80" s="23"/>
      <c r="VKZ80" s="23"/>
      <c r="VLA80" s="23"/>
      <c r="VLB80" s="23"/>
      <c r="VLC80" s="23"/>
      <c r="VLD80" s="23"/>
      <c r="VLE80" s="23"/>
      <c r="VLF80" s="23"/>
      <c r="VLG80" s="23"/>
      <c r="VLH80" s="23"/>
      <c r="VLI80" s="23"/>
      <c r="VLJ80" s="23"/>
      <c r="VLK80" s="23"/>
      <c r="VLL80" s="23"/>
      <c r="VLM80" s="23"/>
      <c r="VLN80" s="23"/>
      <c r="VLO80" s="23"/>
      <c r="VLP80" s="23"/>
      <c r="VLQ80" s="23"/>
      <c r="VLR80" s="23"/>
      <c r="VLS80" s="23"/>
      <c r="VLT80" s="23"/>
      <c r="VLU80" s="23"/>
      <c r="VLV80" s="23"/>
      <c r="VLW80" s="23"/>
      <c r="VLX80" s="23"/>
      <c r="VLY80" s="23"/>
      <c r="VLZ80" s="23"/>
      <c r="VMA80" s="23"/>
      <c r="VMB80" s="23"/>
      <c r="VMC80" s="23"/>
      <c r="VMD80" s="23"/>
      <c r="VME80" s="23"/>
      <c r="VMF80" s="23"/>
      <c r="VMG80" s="23"/>
      <c r="VMH80" s="23"/>
      <c r="VMI80" s="23"/>
      <c r="VMJ80" s="23"/>
      <c r="VMK80" s="23"/>
      <c r="VML80" s="23"/>
      <c r="VMM80" s="23"/>
      <c r="VMN80" s="23"/>
      <c r="VMO80" s="23"/>
      <c r="VMP80" s="23"/>
      <c r="VMQ80" s="23"/>
      <c r="VMR80" s="23"/>
      <c r="VMS80" s="23"/>
      <c r="VMT80" s="23"/>
      <c r="VMU80" s="23"/>
      <c r="VMV80" s="23"/>
      <c r="VMW80" s="23"/>
      <c r="VMX80" s="23"/>
      <c r="VMY80" s="23"/>
      <c r="VMZ80" s="23"/>
      <c r="VNA80" s="23"/>
      <c r="VNB80" s="23"/>
      <c r="VNC80" s="23"/>
      <c r="VND80" s="23"/>
      <c r="VNE80" s="23"/>
      <c r="VNF80" s="23"/>
      <c r="VNG80" s="23"/>
      <c r="VNH80" s="23"/>
      <c r="VNI80" s="23"/>
      <c r="VNJ80" s="23"/>
      <c r="VNK80" s="23"/>
      <c r="VNL80" s="23"/>
      <c r="VNM80" s="23"/>
      <c r="VNN80" s="23"/>
      <c r="VNO80" s="23"/>
      <c r="VNP80" s="23"/>
      <c r="VNQ80" s="23"/>
      <c r="VNR80" s="23"/>
      <c r="VNS80" s="23"/>
      <c r="VNT80" s="23"/>
      <c r="VNU80" s="23"/>
      <c r="VNV80" s="23"/>
      <c r="VNW80" s="23"/>
      <c r="VNX80" s="23"/>
      <c r="VNY80" s="23"/>
      <c r="VNZ80" s="23"/>
      <c r="VOA80" s="23"/>
      <c r="VOB80" s="23"/>
      <c r="VOC80" s="23"/>
      <c r="VOD80" s="23"/>
      <c r="VOE80" s="23"/>
      <c r="VOF80" s="23"/>
      <c r="VOG80" s="23"/>
      <c r="VOH80" s="23"/>
      <c r="VOI80" s="23"/>
      <c r="VOJ80" s="23"/>
      <c r="VOK80" s="23"/>
      <c r="VOL80" s="23"/>
      <c r="VOM80" s="23"/>
      <c r="VON80" s="23"/>
      <c r="VOO80" s="23"/>
      <c r="VOP80" s="23"/>
      <c r="VOQ80" s="23"/>
      <c r="VOR80" s="23"/>
      <c r="VOS80" s="23"/>
      <c r="VOT80" s="23"/>
      <c r="VOU80" s="23"/>
      <c r="VOV80" s="23"/>
      <c r="VOW80" s="23"/>
      <c r="VOX80" s="23"/>
      <c r="VOY80" s="23"/>
      <c r="VOZ80" s="23"/>
      <c r="VPA80" s="23"/>
      <c r="VPB80" s="23"/>
      <c r="VPC80" s="23"/>
      <c r="VPD80" s="23"/>
      <c r="VPE80" s="23"/>
      <c r="VPF80" s="23"/>
      <c r="VPG80" s="23"/>
      <c r="VPH80" s="23"/>
      <c r="VPI80" s="23"/>
      <c r="VPJ80" s="23"/>
      <c r="VPK80" s="23"/>
      <c r="VPL80" s="23"/>
      <c r="VPM80" s="23"/>
      <c r="VPN80" s="23"/>
      <c r="VPO80" s="23"/>
      <c r="VPP80" s="23"/>
      <c r="VPQ80" s="23"/>
      <c r="VPR80" s="23"/>
      <c r="VPS80" s="23"/>
      <c r="VPT80" s="23"/>
      <c r="VPU80" s="23"/>
      <c r="VPV80" s="23"/>
      <c r="VPW80" s="23"/>
      <c r="VPX80" s="23"/>
      <c r="VPY80" s="23"/>
      <c r="VPZ80" s="23"/>
      <c r="VQA80" s="23"/>
      <c r="VQB80" s="23"/>
      <c r="VQC80" s="23"/>
      <c r="VQD80" s="23"/>
      <c r="VQE80" s="23"/>
      <c r="VQF80" s="23"/>
      <c r="VQG80" s="23"/>
      <c r="VQH80" s="23"/>
      <c r="VQI80" s="23"/>
      <c r="VQJ80" s="23"/>
      <c r="VQK80" s="23"/>
      <c r="VQL80" s="23"/>
      <c r="VQM80" s="23"/>
      <c r="VQN80" s="23"/>
      <c r="VQO80" s="23"/>
      <c r="VQP80" s="23"/>
      <c r="VQQ80" s="23"/>
      <c r="VQR80" s="23"/>
      <c r="VQS80" s="23"/>
      <c r="VQT80" s="23"/>
      <c r="VQU80" s="23"/>
      <c r="VQV80" s="23"/>
      <c r="VQW80" s="23"/>
      <c r="VQX80" s="23"/>
      <c r="VQY80" s="23"/>
      <c r="VQZ80" s="23"/>
      <c r="VRA80" s="23"/>
      <c r="VRB80" s="23"/>
      <c r="VRC80" s="23"/>
      <c r="VRD80" s="23"/>
      <c r="VRE80" s="23"/>
      <c r="VRF80" s="23"/>
      <c r="VRG80" s="23"/>
      <c r="VRH80" s="23"/>
      <c r="VRI80" s="23"/>
      <c r="VRJ80" s="23"/>
      <c r="VRK80" s="23"/>
      <c r="VRL80" s="23"/>
      <c r="VRM80" s="23"/>
      <c r="VRN80" s="23"/>
      <c r="VRO80" s="23"/>
      <c r="VRP80" s="23"/>
      <c r="VRQ80" s="23"/>
      <c r="VRR80" s="23"/>
      <c r="VRS80" s="23"/>
      <c r="VRT80" s="23"/>
      <c r="VRU80" s="23"/>
      <c r="VRV80" s="23"/>
      <c r="VRW80" s="23"/>
      <c r="VRX80" s="23"/>
      <c r="VRY80" s="23"/>
      <c r="VRZ80" s="23"/>
      <c r="VSA80" s="23"/>
      <c r="VSB80" s="23"/>
      <c r="VSC80" s="23"/>
      <c r="VSD80" s="23"/>
      <c r="VSE80" s="23"/>
      <c r="VSF80" s="23"/>
      <c r="VSG80" s="23"/>
      <c r="VSH80" s="23"/>
      <c r="VSI80" s="23"/>
      <c r="VSJ80" s="23"/>
      <c r="VSK80" s="23"/>
      <c r="VSL80" s="23"/>
      <c r="VSM80" s="23"/>
      <c r="VSN80" s="23"/>
      <c r="VSO80" s="23"/>
      <c r="VSP80" s="23"/>
      <c r="VSQ80" s="23"/>
      <c r="VSR80" s="23"/>
      <c r="VSS80" s="23"/>
      <c r="VST80" s="23"/>
      <c r="VSU80" s="23"/>
      <c r="VSV80" s="23"/>
      <c r="VSW80" s="23"/>
      <c r="VSX80" s="23"/>
      <c r="VSY80" s="23"/>
      <c r="VSZ80" s="23"/>
      <c r="VTA80" s="23"/>
      <c r="VTB80" s="23"/>
      <c r="VTC80" s="23"/>
      <c r="VTD80" s="23"/>
      <c r="VTE80" s="23"/>
      <c r="VTF80" s="23"/>
      <c r="VTG80" s="23"/>
      <c r="VTH80" s="23"/>
      <c r="VTI80" s="23"/>
      <c r="VTJ80" s="23"/>
      <c r="VTK80" s="23"/>
      <c r="VTL80" s="23"/>
      <c r="VTM80" s="23"/>
      <c r="VTN80" s="23"/>
      <c r="VTO80" s="23"/>
      <c r="VTP80" s="23"/>
      <c r="VTQ80" s="23"/>
      <c r="VTR80" s="23"/>
      <c r="VTS80" s="23"/>
      <c r="VTT80" s="23"/>
      <c r="VTU80" s="23"/>
      <c r="VTV80" s="23"/>
      <c r="VTW80" s="23"/>
      <c r="VTX80" s="23"/>
      <c r="VTY80" s="23"/>
      <c r="VTZ80" s="23"/>
      <c r="VUA80" s="23"/>
      <c r="VUB80" s="23"/>
      <c r="VUC80" s="23"/>
      <c r="VUD80" s="23"/>
      <c r="VUE80" s="23"/>
      <c r="VUF80" s="23"/>
      <c r="VUG80" s="23"/>
      <c r="VUH80" s="23"/>
      <c r="VUI80" s="23"/>
      <c r="VUJ80" s="23"/>
      <c r="VUK80" s="23"/>
      <c r="VUL80" s="23"/>
      <c r="VUM80" s="23"/>
      <c r="VUN80" s="23"/>
      <c r="VUO80" s="23"/>
      <c r="VUP80" s="23"/>
      <c r="VUQ80" s="23"/>
      <c r="VUR80" s="23"/>
      <c r="VUS80" s="23"/>
      <c r="VUT80" s="23"/>
      <c r="VUU80" s="23"/>
      <c r="VUV80" s="23"/>
      <c r="VUW80" s="23"/>
      <c r="VUX80" s="23"/>
      <c r="VUY80" s="23"/>
      <c r="VUZ80" s="23"/>
      <c r="VVA80" s="23"/>
      <c r="VVB80" s="23"/>
      <c r="VVC80" s="23"/>
      <c r="VVD80" s="23"/>
      <c r="VVE80" s="23"/>
      <c r="VVF80" s="23"/>
      <c r="VVG80" s="23"/>
      <c r="VVH80" s="23"/>
      <c r="VVI80" s="23"/>
      <c r="VVJ80" s="23"/>
      <c r="VVK80" s="23"/>
      <c r="VVL80" s="23"/>
      <c r="VVM80" s="23"/>
      <c r="VVN80" s="23"/>
      <c r="VVO80" s="23"/>
      <c r="VVP80" s="23"/>
      <c r="VVQ80" s="23"/>
      <c r="VVR80" s="23"/>
      <c r="VVS80" s="23"/>
      <c r="VVT80" s="23"/>
      <c r="VVU80" s="23"/>
      <c r="VVV80" s="23"/>
      <c r="VVW80" s="23"/>
      <c r="VVX80" s="23"/>
      <c r="VVY80" s="23"/>
      <c r="VVZ80" s="23"/>
      <c r="VWA80" s="23"/>
      <c r="VWB80" s="23"/>
      <c r="VWC80" s="23"/>
      <c r="VWD80" s="23"/>
      <c r="VWE80" s="23"/>
      <c r="VWF80" s="23"/>
      <c r="VWG80" s="23"/>
      <c r="VWH80" s="23"/>
      <c r="VWI80" s="23"/>
      <c r="VWJ80" s="23"/>
      <c r="VWK80" s="23"/>
      <c r="VWL80" s="23"/>
      <c r="VWM80" s="23"/>
      <c r="VWN80" s="23"/>
      <c r="VWO80" s="23"/>
      <c r="VWP80" s="23"/>
      <c r="VWQ80" s="23"/>
      <c r="VWR80" s="23"/>
      <c r="VWS80" s="23"/>
      <c r="VWT80" s="23"/>
      <c r="VWU80" s="23"/>
      <c r="VWV80" s="23"/>
      <c r="VWW80" s="23"/>
      <c r="VWX80" s="23"/>
      <c r="VWY80" s="23"/>
      <c r="VWZ80" s="23"/>
      <c r="VXA80" s="23"/>
      <c r="VXB80" s="23"/>
      <c r="VXC80" s="23"/>
      <c r="VXD80" s="23"/>
      <c r="VXE80" s="23"/>
      <c r="VXF80" s="23"/>
      <c r="VXG80" s="23"/>
      <c r="VXH80" s="23"/>
      <c r="VXI80" s="23"/>
      <c r="VXJ80" s="23"/>
      <c r="VXK80" s="23"/>
      <c r="VXL80" s="23"/>
      <c r="VXM80" s="23"/>
      <c r="VXN80" s="23"/>
      <c r="VXO80" s="23"/>
      <c r="VXP80" s="23"/>
      <c r="VXQ80" s="23"/>
      <c r="VXR80" s="23"/>
      <c r="VXS80" s="23"/>
      <c r="VXT80" s="23"/>
      <c r="VXU80" s="23"/>
      <c r="VXV80" s="23"/>
      <c r="VXW80" s="23"/>
      <c r="VXX80" s="23"/>
      <c r="VXY80" s="23"/>
      <c r="VXZ80" s="23"/>
      <c r="VYA80" s="23"/>
      <c r="VYB80" s="23"/>
      <c r="VYC80" s="23"/>
      <c r="VYD80" s="23"/>
      <c r="VYE80" s="23"/>
      <c r="VYF80" s="23"/>
      <c r="VYG80" s="23"/>
      <c r="VYH80" s="23"/>
      <c r="VYI80" s="23"/>
      <c r="VYJ80" s="23"/>
      <c r="VYK80" s="23"/>
      <c r="VYL80" s="23"/>
      <c r="VYM80" s="23"/>
      <c r="VYN80" s="23"/>
      <c r="VYO80" s="23"/>
      <c r="VYP80" s="23"/>
      <c r="VYQ80" s="23"/>
      <c r="VYR80" s="23"/>
      <c r="VYS80" s="23"/>
      <c r="VYT80" s="23"/>
      <c r="VYU80" s="23"/>
      <c r="VYV80" s="23"/>
      <c r="VYW80" s="23"/>
      <c r="VYX80" s="23"/>
      <c r="VYY80" s="23"/>
      <c r="VYZ80" s="23"/>
      <c r="VZA80" s="23"/>
      <c r="VZB80" s="23"/>
      <c r="VZC80" s="23"/>
      <c r="VZD80" s="23"/>
      <c r="VZE80" s="23"/>
      <c r="VZF80" s="23"/>
      <c r="VZG80" s="23"/>
      <c r="VZH80" s="23"/>
      <c r="VZI80" s="23"/>
      <c r="VZJ80" s="23"/>
      <c r="VZK80" s="23"/>
      <c r="VZL80" s="23"/>
      <c r="VZM80" s="23"/>
      <c r="VZN80" s="23"/>
      <c r="VZO80" s="23"/>
      <c r="VZP80" s="23"/>
      <c r="VZQ80" s="23"/>
      <c r="VZR80" s="23"/>
      <c r="VZS80" s="23"/>
      <c r="VZT80" s="23"/>
      <c r="VZU80" s="23"/>
      <c r="VZV80" s="23"/>
      <c r="VZW80" s="23"/>
      <c r="VZX80" s="23"/>
      <c r="VZY80" s="23"/>
      <c r="VZZ80" s="23"/>
      <c r="WAA80" s="23"/>
      <c r="WAB80" s="23"/>
      <c r="WAC80" s="23"/>
      <c r="WAD80" s="23"/>
      <c r="WAE80" s="23"/>
      <c r="WAF80" s="23"/>
      <c r="WAG80" s="23"/>
      <c r="WAH80" s="23"/>
      <c r="WAI80" s="23"/>
      <c r="WAJ80" s="23"/>
      <c r="WAK80" s="23"/>
      <c r="WAL80" s="23"/>
      <c r="WAM80" s="23"/>
      <c r="WAN80" s="23"/>
      <c r="WAO80" s="23"/>
      <c r="WAP80" s="23"/>
      <c r="WAQ80" s="23"/>
      <c r="WAR80" s="23"/>
      <c r="WAS80" s="23"/>
      <c r="WAT80" s="23"/>
      <c r="WAU80" s="23"/>
      <c r="WAV80" s="23"/>
      <c r="WAW80" s="23"/>
      <c r="WAX80" s="23"/>
      <c r="WAY80" s="23"/>
      <c r="WAZ80" s="23"/>
      <c r="WBA80" s="23"/>
      <c r="WBB80" s="23"/>
      <c r="WBC80" s="23"/>
      <c r="WBD80" s="23"/>
      <c r="WBE80" s="23"/>
      <c r="WBF80" s="23"/>
      <c r="WBG80" s="23"/>
      <c r="WBH80" s="23"/>
      <c r="WBI80" s="23"/>
      <c r="WBJ80" s="23"/>
      <c r="WBK80" s="23"/>
      <c r="WBL80" s="23"/>
      <c r="WBM80" s="23"/>
      <c r="WBN80" s="23"/>
      <c r="WBO80" s="23"/>
      <c r="WBP80" s="23"/>
      <c r="WBQ80" s="23"/>
      <c r="WBR80" s="23"/>
      <c r="WBS80" s="23"/>
      <c r="WBT80" s="23"/>
      <c r="WBU80" s="23"/>
      <c r="WBV80" s="23"/>
      <c r="WBW80" s="23"/>
      <c r="WBX80" s="23"/>
      <c r="WBY80" s="23"/>
      <c r="WBZ80" s="23"/>
      <c r="WCA80" s="23"/>
      <c r="WCB80" s="23"/>
      <c r="WCC80" s="23"/>
      <c r="WCD80" s="23"/>
      <c r="WCE80" s="23"/>
      <c r="WCF80" s="23"/>
      <c r="WCG80" s="23"/>
      <c r="WCH80" s="23"/>
      <c r="WCI80" s="23"/>
      <c r="WCJ80" s="23"/>
      <c r="WCK80" s="23"/>
      <c r="WCL80" s="23"/>
      <c r="WCM80" s="23"/>
      <c r="WCN80" s="23"/>
      <c r="WCO80" s="23"/>
      <c r="WCP80" s="23"/>
      <c r="WCQ80" s="23"/>
      <c r="WCR80" s="23"/>
      <c r="WCS80" s="23"/>
      <c r="WCT80" s="23"/>
      <c r="WCU80" s="23"/>
      <c r="WCV80" s="23"/>
      <c r="WCW80" s="23"/>
      <c r="WCX80" s="23"/>
      <c r="WCY80" s="23"/>
      <c r="WCZ80" s="23"/>
      <c r="WDA80" s="23"/>
      <c r="WDB80" s="23"/>
      <c r="WDC80" s="23"/>
      <c r="WDD80" s="23"/>
      <c r="WDE80" s="23"/>
      <c r="WDF80" s="23"/>
      <c r="WDG80" s="23"/>
      <c r="WDH80" s="23"/>
      <c r="WDI80" s="23"/>
      <c r="WDJ80" s="23"/>
      <c r="WDK80" s="23"/>
      <c r="WDL80" s="23"/>
      <c r="WDM80" s="23"/>
      <c r="WDN80" s="23"/>
      <c r="WDO80" s="23"/>
      <c r="WDP80" s="23"/>
      <c r="WDQ80" s="23"/>
      <c r="WDR80" s="23"/>
      <c r="WDS80" s="23"/>
      <c r="WDT80" s="23"/>
      <c r="WDU80" s="23"/>
      <c r="WDV80" s="23"/>
      <c r="WDW80" s="23"/>
      <c r="WDX80" s="23"/>
      <c r="WDY80" s="23"/>
      <c r="WDZ80" s="23"/>
      <c r="WEA80" s="23"/>
      <c r="WEB80" s="23"/>
      <c r="WEC80" s="23"/>
      <c r="WED80" s="23"/>
      <c r="WEE80" s="23"/>
      <c r="WEF80" s="23"/>
      <c r="WEG80" s="23"/>
      <c r="WEH80" s="23"/>
      <c r="WEI80" s="23"/>
      <c r="WEJ80" s="23"/>
      <c r="WEK80" s="23"/>
      <c r="WEL80" s="23"/>
      <c r="WEM80" s="23"/>
      <c r="WEN80" s="23"/>
      <c r="WEO80" s="23"/>
      <c r="WEP80" s="23"/>
      <c r="WEQ80" s="23"/>
      <c r="WER80" s="23"/>
      <c r="WES80" s="23"/>
      <c r="WET80" s="23"/>
      <c r="WEU80" s="23"/>
      <c r="WEV80" s="23"/>
      <c r="WEW80" s="23"/>
      <c r="WEX80" s="23"/>
      <c r="WEY80" s="23"/>
      <c r="WEZ80" s="23"/>
      <c r="WFA80" s="23"/>
      <c r="WFB80" s="23"/>
      <c r="WFC80" s="23"/>
      <c r="WFD80" s="23"/>
      <c r="WFE80" s="23"/>
      <c r="WFF80" s="23"/>
      <c r="WFG80" s="23"/>
      <c r="WFH80" s="23"/>
      <c r="WFI80" s="23"/>
      <c r="WFJ80" s="23"/>
      <c r="WFK80" s="23"/>
      <c r="WFL80" s="23"/>
      <c r="WFM80" s="23"/>
      <c r="WFN80" s="23"/>
      <c r="WFO80" s="23"/>
      <c r="WFP80" s="23"/>
      <c r="WFQ80" s="23"/>
      <c r="WFR80" s="23"/>
      <c r="WFS80" s="23"/>
      <c r="WFT80" s="23"/>
      <c r="WFU80" s="23"/>
      <c r="WFV80" s="23"/>
      <c r="WFW80" s="23"/>
      <c r="WFX80" s="23"/>
      <c r="WFY80" s="23"/>
      <c r="WFZ80" s="23"/>
      <c r="WGA80" s="23"/>
      <c r="WGB80" s="23"/>
      <c r="WGC80" s="23"/>
      <c r="WGD80" s="23"/>
      <c r="WGE80" s="23"/>
      <c r="WGF80" s="23"/>
      <c r="WGG80" s="23"/>
      <c r="WGH80" s="23"/>
      <c r="WGI80" s="23"/>
      <c r="WGJ80" s="23"/>
      <c r="WGK80" s="23"/>
      <c r="WGL80" s="23"/>
      <c r="WGM80" s="23"/>
      <c r="WGN80" s="23"/>
      <c r="WGO80" s="23"/>
      <c r="WGP80" s="23"/>
      <c r="WGQ80" s="23"/>
      <c r="WGR80" s="23"/>
      <c r="WGS80" s="23"/>
      <c r="WGT80" s="23"/>
      <c r="WGU80" s="23"/>
      <c r="WGV80" s="23"/>
      <c r="WGW80" s="23"/>
      <c r="WGX80" s="23"/>
      <c r="WGY80" s="23"/>
      <c r="WGZ80" s="23"/>
      <c r="WHA80" s="23"/>
      <c r="WHB80" s="23"/>
      <c r="WHC80" s="23"/>
      <c r="WHD80" s="23"/>
      <c r="WHE80" s="23"/>
      <c r="WHF80" s="23"/>
      <c r="WHG80" s="23"/>
      <c r="WHH80" s="23"/>
      <c r="WHI80" s="23"/>
      <c r="WHJ80" s="23"/>
      <c r="WHK80" s="23"/>
      <c r="WHL80" s="23"/>
      <c r="WHM80" s="23"/>
      <c r="WHN80" s="23"/>
      <c r="WHO80" s="23"/>
      <c r="WHP80" s="23"/>
      <c r="WHQ80" s="23"/>
      <c r="WHR80" s="23"/>
      <c r="WHS80" s="23"/>
      <c r="WHT80" s="23"/>
      <c r="WHU80" s="23"/>
      <c r="WHV80" s="23"/>
      <c r="WHW80" s="23"/>
      <c r="WHX80" s="23"/>
      <c r="WHY80" s="23"/>
      <c r="WHZ80" s="23"/>
      <c r="WIA80" s="23"/>
      <c r="WIB80" s="23"/>
      <c r="WIC80" s="23"/>
      <c r="WID80" s="23"/>
      <c r="WIE80" s="23"/>
      <c r="WIF80" s="23"/>
      <c r="WIG80" s="23"/>
      <c r="WIH80" s="23"/>
      <c r="WII80" s="23"/>
      <c r="WIJ80" s="23"/>
      <c r="WIK80" s="23"/>
      <c r="WIL80" s="23"/>
      <c r="WIM80" s="23"/>
      <c r="WIN80" s="23"/>
      <c r="WIO80" s="23"/>
      <c r="WIP80" s="23"/>
      <c r="WIQ80" s="23"/>
      <c r="WIR80" s="23"/>
      <c r="WIS80" s="23"/>
      <c r="WIT80" s="23"/>
      <c r="WIU80" s="23"/>
      <c r="WIV80" s="23"/>
      <c r="WIW80" s="23"/>
      <c r="WIX80" s="23"/>
      <c r="WIY80" s="23"/>
      <c r="WIZ80" s="23"/>
      <c r="WJA80" s="23"/>
      <c r="WJB80" s="23"/>
      <c r="WJC80" s="23"/>
      <c r="WJD80" s="23"/>
      <c r="WJE80" s="23"/>
      <c r="WJF80" s="23"/>
      <c r="WJG80" s="23"/>
      <c r="WJH80" s="23"/>
      <c r="WJI80" s="23"/>
      <c r="WJJ80" s="23"/>
      <c r="WJK80" s="23"/>
      <c r="WJL80" s="23"/>
      <c r="WJM80" s="23"/>
      <c r="WJN80" s="23"/>
      <c r="WJO80" s="23"/>
      <c r="WJP80" s="23"/>
      <c r="WJQ80" s="23"/>
      <c r="WJR80" s="23"/>
      <c r="WJS80" s="23"/>
      <c r="WJT80" s="23"/>
      <c r="WJU80" s="23"/>
      <c r="WJV80" s="23"/>
      <c r="WJW80" s="23"/>
      <c r="WJX80" s="23"/>
      <c r="WJY80" s="23"/>
      <c r="WJZ80" s="23"/>
      <c r="WKA80" s="23"/>
      <c r="WKB80" s="23"/>
      <c r="WKC80" s="23"/>
      <c r="WKD80" s="23"/>
      <c r="WKE80" s="23"/>
      <c r="WKF80" s="23"/>
      <c r="WKG80" s="23"/>
      <c r="WKH80" s="23"/>
      <c r="WKI80" s="23"/>
      <c r="WKJ80" s="23"/>
      <c r="WKK80" s="23"/>
      <c r="WKL80" s="23"/>
      <c r="WKM80" s="23"/>
      <c r="WKN80" s="23"/>
      <c r="WKO80" s="23"/>
      <c r="WKP80" s="23"/>
      <c r="WKQ80" s="23"/>
      <c r="WKR80" s="23"/>
      <c r="WKS80" s="23"/>
      <c r="WKT80" s="23"/>
      <c r="WKU80" s="23"/>
      <c r="WKV80" s="23"/>
      <c r="WKW80" s="23"/>
      <c r="WKX80" s="23"/>
      <c r="WKY80" s="23"/>
      <c r="WKZ80" s="23"/>
      <c r="WLA80" s="23"/>
      <c r="WLB80" s="23"/>
      <c r="WLC80" s="23"/>
      <c r="WLD80" s="23"/>
      <c r="WLE80" s="23"/>
      <c r="WLF80" s="23"/>
      <c r="WLG80" s="23"/>
      <c r="WLH80" s="23"/>
      <c r="WLI80" s="23"/>
      <c r="WLJ80" s="23"/>
      <c r="WLK80" s="23"/>
      <c r="WLL80" s="23"/>
      <c r="WLM80" s="23"/>
      <c r="WLN80" s="23"/>
      <c r="WLO80" s="23"/>
      <c r="WLP80" s="23"/>
      <c r="WLQ80" s="23"/>
      <c r="WLR80" s="23"/>
      <c r="WLS80" s="23"/>
      <c r="WLT80" s="23"/>
      <c r="WLU80" s="23"/>
      <c r="WLV80" s="23"/>
      <c r="WLW80" s="23"/>
      <c r="WLX80" s="23"/>
      <c r="WLY80" s="23"/>
      <c r="WLZ80" s="23"/>
      <c r="WMA80" s="23"/>
      <c r="WMB80" s="23"/>
      <c r="WMC80" s="23"/>
      <c r="WMD80" s="23"/>
      <c r="WME80" s="23"/>
      <c r="WMF80" s="23"/>
      <c r="WMG80" s="23"/>
      <c r="WMH80" s="23"/>
      <c r="WMI80" s="23"/>
      <c r="WMJ80" s="23"/>
      <c r="WMK80" s="23"/>
      <c r="WML80" s="23"/>
      <c r="WMM80" s="23"/>
      <c r="WMN80" s="23"/>
      <c r="WMO80" s="23"/>
      <c r="WMP80" s="23"/>
      <c r="WMQ80" s="23"/>
      <c r="WMR80" s="23"/>
      <c r="WMS80" s="23"/>
      <c r="WMT80" s="23"/>
      <c r="WMU80" s="23"/>
      <c r="WMV80" s="23"/>
      <c r="WMW80" s="23"/>
      <c r="WMX80" s="23"/>
      <c r="WMY80" s="23"/>
      <c r="WMZ80" s="23"/>
      <c r="WNA80" s="23"/>
      <c r="WNB80" s="23"/>
      <c r="WNC80" s="23"/>
      <c r="WND80" s="23"/>
      <c r="WNE80" s="23"/>
      <c r="WNF80" s="23"/>
      <c r="WNG80" s="23"/>
      <c r="WNH80" s="23"/>
      <c r="WNI80" s="23"/>
      <c r="WNJ80" s="23"/>
      <c r="WNK80" s="23"/>
      <c r="WNL80" s="23"/>
      <c r="WNM80" s="23"/>
      <c r="WNN80" s="23"/>
      <c r="WNO80" s="23"/>
      <c r="WNP80" s="23"/>
      <c r="WNQ80" s="23"/>
      <c r="WNR80" s="23"/>
      <c r="WNS80" s="23"/>
      <c r="WNT80" s="23"/>
      <c r="WNU80" s="23"/>
      <c r="WNV80" s="23"/>
      <c r="WNW80" s="23"/>
      <c r="WNX80" s="23"/>
      <c r="WNY80" s="23"/>
      <c r="WNZ80" s="23"/>
      <c r="WOA80" s="23"/>
      <c r="WOB80" s="23"/>
      <c r="WOC80" s="23"/>
      <c r="WOD80" s="23"/>
      <c r="WOE80" s="23"/>
      <c r="WOF80" s="23"/>
      <c r="WOG80" s="23"/>
      <c r="WOH80" s="23"/>
      <c r="WOI80" s="23"/>
      <c r="WOJ80" s="23"/>
      <c r="WOK80" s="23"/>
      <c r="WOL80" s="23"/>
      <c r="WOM80" s="23"/>
      <c r="WON80" s="23"/>
      <c r="WOO80" s="23"/>
      <c r="WOP80" s="23"/>
      <c r="WOQ80" s="23"/>
      <c r="WOR80" s="23"/>
      <c r="WOS80" s="23"/>
      <c r="WOT80" s="23"/>
      <c r="WOU80" s="23"/>
      <c r="WOV80" s="23"/>
      <c r="WOW80" s="23"/>
      <c r="WOX80" s="23"/>
      <c r="WOY80" s="23"/>
      <c r="WOZ80" s="23"/>
      <c r="WPA80" s="23"/>
      <c r="WPB80" s="23"/>
      <c r="WPC80" s="23"/>
      <c r="WPD80" s="23"/>
      <c r="WPE80" s="23"/>
      <c r="WPF80" s="23"/>
      <c r="WPG80" s="23"/>
      <c r="WPH80" s="23"/>
      <c r="WPI80" s="23"/>
      <c r="WPJ80" s="23"/>
      <c r="WPK80" s="23"/>
      <c r="WPL80" s="23"/>
      <c r="WPM80" s="23"/>
      <c r="WPN80" s="23"/>
      <c r="WPO80" s="23"/>
      <c r="WPP80" s="23"/>
      <c r="WPQ80" s="23"/>
      <c r="WPR80" s="23"/>
      <c r="WPS80" s="23"/>
      <c r="WPT80" s="23"/>
      <c r="WPU80" s="23"/>
      <c r="WPV80" s="23"/>
      <c r="WPW80" s="23"/>
      <c r="WPX80" s="23"/>
      <c r="WPY80" s="23"/>
      <c r="WPZ80" s="23"/>
      <c r="WQA80" s="23"/>
      <c r="WQB80" s="23"/>
      <c r="WQC80" s="23"/>
      <c r="WQD80" s="23"/>
      <c r="WQE80" s="23"/>
      <c r="WQF80" s="23"/>
      <c r="WQG80" s="23"/>
      <c r="WQH80" s="23"/>
      <c r="WQI80" s="23"/>
      <c r="WQJ80" s="23"/>
      <c r="WQK80" s="23"/>
      <c r="WQL80" s="23"/>
      <c r="WQM80" s="23"/>
      <c r="WQN80" s="23"/>
      <c r="WQO80" s="23"/>
      <c r="WQP80" s="23"/>
      <c r="WQQ80" s="23"/>
      <c r="WQR80" s="23"/>
      <c r="WQS80" s="23"/>
      <c r="WQT80" s="23"/>
      <c r="WQU80" s="23"/>
      <c r="WQV80" s="23"/>
      <c r="WQW80" s="23"/>
      <c r="WQX80" s="23"/>
      <c r="WQY80" s="23"/>
      <c r="WQZ80" s="23"/>
      <c r="WRA80" s="23"/>
      <c r="WRB80" s="23"/>
      <c r="WRC80" s="23"/>
      <c r="WRD80" s="23"/>
      <c r="WRE80" s="23"/>
      <c r="WRF80" s="23"/>
      <c r="WRG80" s="23"/>
      <c r="WRH80" s="23"/>
      <c r="WRI80" s="23"/>
      <c r="WRJ80" s="23"/>
      <c r="WRK80" s="23"/>
      <c r="WRL80" s="23"/>
      <c r="WRM80" s="23"/>
      <c r="WRN80" s="23"/>
      <c r="WRO80" s="23"/>
      <c r="WRP80" s="23"/>
      <c r="WRQ80" s="23"/>
      <c r="WRR80" s="23"/>
      <c r="WRS80" s="23"/>
      <c r="WRT80" s="23"/>
      <c r="WRU80" s="23"/>
      <c r="WRV80" s="23"/>
      <c r="WRW80" s="23"/>
      <c r="WRX80" s="23"/>
      <c r="WRY80" s="23"/>
      <c r="WRZ80" s="23"/>
      <c r="WSA80" s="23"/>
      <c r="WSB80" s="23"/>
      <c r="WSC80" s="23"/>
      <c r="WSD80" s="23"/>
      <c r="WSE80" s="23"/>
      <c r="WSF80" s="23"/>
      <c r="WSG80" s="23"/>
      <c r="WSH80" s="23"/>
      <c r="WSI80" s="23"/>
      <c r="WSJ80" s="23"/>
      <c r="WSK80" s="23"/>
      <c r="WSL80" s="23"/>
      <c r="WSM80" s="23"/>
      <c r="WSN80" s="23"/>
      <c r="WSO80" s="23"/>
      <c r="WSP80" s="23"/>
      <c r="WSQ80" s="23"/>
      <c r="WSR80" s="23"/>
      <c r="WSS80" s="23"/>
      <c r="WST80" s="23"/>
      <c r="WSU80" s="23"/>
      <c r="WSV80" s="23"/>
      <c r="WSW80" s="23"/>
      <c r="WSX80" s="23"/>
      <c r="WSY80" s="23"/>
      <c r="WSZ80" s="23"/>
      <c r="WTA80" s="23"/>
      <c r="WTB80" s="23"/>
      <c r="WTC80" s="23"/>
      <c r="WTD80" s="23"/>
      <c r="WTE80" s="23"/>
      <c r="WTF80" s="23"/>
      <c r="WTG80" s="23"/>
      <c r="WTH80" s="23"/>
      <c r="WTI80" s="23"/>
      <c r="WTJ80" s="23"/>
      <c r="WTK80" s="23"/>
      <c r="WTL80" s="23"/>
      <c r="WTM80" s="23"/>
      <c r="WTN80" s="23"/>
      <c r="WTO80" s="23"/>
      <c r="WTP80" s="23"/>
      <c r="WTQ80" s="23"/>
      <c r="WTR80" s="23"/>
      <c r="WTS80" s="23"/>
      <c r="WTT80" s="23"/>
      <c r="WTU80" s="23"/>
      <c r="WTV80" s="23"/>
      <c r="WTW80" s="23"/>
      <c r="WTX80" s="23"/>
      <c r="WTY80" s="23"/>
      <c r="WTZ80" s="23"/>
      <c r="WUA80" s="23"/>
      <c r="WUB80" s="23"/>
      <c r="WUC80" s="23"/>
      <c r="WUD80" s="23"/>
      <c r="WUE80" s="23"/>
      <c r="WUF80" s="23"/>
      <c r="WUG80" s="23"/>
      <c r="WUH80" s="23"/>
      <c r="WUI80" s="23"/>
      <c r="WUJ80" s="23"/>
      <c r="WUK80" s="23"/>
      <c r="WUL80" s="23"/>
      <c r="WUM80" s="23"/>
      <c r="WUN80" s="23"/>
      <c r="WUO80" s="23"/>
      <c r="WUP80" s="23"/>
      <c r="WUQ80" s="23"/>
      <c r="WUR80" s="23"/>
      <c r="WUS80" s="23"/>
      <c r="WUT80" s="23"/>
      <c r="WUU80" s="23"/>
      <c r="WUV80" s="23"/>
      <c r="WUW80" s="23"/>
      <c r="WUX80" s="23"/>
      <c r="WUY80" s="23"/>
      <c r="WUZ80" s="23"/>
      <c r="WVA80" s="23"/>
      <c r="WVB80" s="23"/>
      <c r="WVC80" s="23"/>
      <c r="WVD80" s="23"/>
      <c r="WVE80" s="23"/>
      <c r="WVF80" s="23"/>
      <c r="WVG80" s="23"/>
      <c r="WVH80" s="23"/>
      <c r="WVI80" s="23"/>
      <c r="WVJ80" s="23"/>
      <c r="WVK80" s="23"/>
      <c r="WVL80" s="23"/>
      <c r="WVM80" s="23"/>
      <c r="WVN80" s="23"/>
      <c r="WVO80" s="23"/>
      <c r="WVP80" s="23"/>
      <c r="WVQ80" s="23"/>
      <c r="WVR80" s="23"/>
      <c r="WVS80" s="23"/>
      <c r="WVT80" s="23"/>
      <c r="WVU80" s="23"/>
      <c r="WVV80" s="23"/>
      <c r="WVW80" s="23"/>
      <c r="WVX80" s="23"/>
      <c r="WVY80" s="23"/>
      <c r="WVZ80" s="23"/>
      <c r="WWA80" s="23"/>
      <c r="WWB80" s="23"/>
      <c r="WWC80" s="23"/>
      <c r="WWD80" s="23"/>
      <c r="WWE80" s="23"/>
      <c r="WWF80" s="23"/>
      <c r="WWG80" s="23"/>
      <c r="WWH80" s="23"/>
      <c r="WWI80" s="23"/>
      <c r="WWJ80" s="23"/>
      <c r="WWK80" s="23"/>
      <c r="WWL80" s="23"/>
      <c r="WWM80" s="23"/>
      <c r="WWN80" s="23"/>
      <c r="WWO80" s="23"/>
      <c r="WWP80" s="23"/>
      <c r="WWQ80" s="23"/>
      <c r="WWR80" s="23"/>
      <c r="WWS80" s="23"/>
      <c r="WWT80" s="23"/>
      <c r="WWU80" s="23"/>
      <c r="WWV80" s="23"/>
      <c r="WWW80" s="23"/>
      <c r="WWX80" s="23"/>
      <c r="WWY80" s="23"/>
      <c r="WWZ80" s="23"/>
      <c r="WXA80" s="23"/>
      <c r="WXB80" s="23"/>
      <c r="WXC80" s="23"/>
      <c r="WXD80" s="23"/>
      <c r="WXE80" s="23"/>
      <c r="WXF80" s="23"/>
      <c r="WXG80" s="23"/>
      <c r="WXH80" s="23"/>
    </row>
    <row r="81" spans="4:16180" s="58" customFormat="1">
      <c r="D81" s="20"/>
      <c r="E81" s="21"/>
      <c r="F81" s="21"/>
      <c r="G81" s="21" t="s">
        <v>257</v>
      </c>
      <c r="H81" s="267"/>
      <c r="I81" s="250"/>
      <c r="J81" s="48">
        <f>MIN(Dashboard!L$66:AR$66)</f>
        <v>0</v>
      </c>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c r="AUU81" s="23"/>
      <c r="AUV81" s="23"/>
      <c r="AUW81" s="23"/>
      <c r="AUX81" s="23"/>
      <c r="AUY81" s="23"/>
      <c r="AUZ81" s="23"/>
      <c r="AVA81" s="23"/>
      <c r="AVB81" s="23"/>
      <c r="AVC81" s="23"/>
      <c r="AVD81" s="23"/>
      <c r="AVE81" s="23"/>
      <c r="AVF81" s="23"/>
      <c r="AVG81" s="23"/>
      <c r="AVH81" s="23"/>
      <c r="AVI81" s="23"/>
      <c r="AVJ81" s="23"/>
      <c r="AVK81" s="23"/>
      <c r="AVL81" s="23"/>
      <c r="AVM81" s="23"/>
      <c r="AVN81" s="23"/>
      <c r="AVO81" s="23"/>
      <c r="AVP81" s="23"/>
      <c r="AVQ81" s="23"/>
      <c r="AVR81" s="23"/>
      <c r="AVS81" s="23"/>
      <c r="AVT81" s="23"/>
      <c r="AVU81" s="23"/>
      <c r="AVV81" s="23"/>
      <c r="AVW81" s="23"/>
      <c r="AVX81" s="23"/>
      <c r="AVY81" s="23"/>
      <c r="AVZ81" s="23"/>
      <c r="AWA81" s="23"/>
      <c r="AWB81" s="23"/>
      <c r="AWC81" s="23"/>
      <c r="AWD81" s="23"/>
      <c r="AWE81" s="23"/>
      <c r="AWF81" s="23"/>
      <c r="AWG81" s="23"/>
      <c r="AWH81" s="23"/>
      <c r="AWI81" s="23"/>
      <c r="AWJ81" s="23"/>
      <c r="AWK81" s="23"/>
      <c r="AWL81" s="23"/>
      <c r="AWM81" s="23"/>
      <c r="AWN81" s="23"/>
      <c r="AWO81" s="23"/>
      <c r="AWP81" s="23"/>
      <c r="AWQ81" s="23"/>
      <c r="AWR81" s="23"/>
      <c r="AWS81" s="23"/>
      <c r="AWT81" s="23"/>
      <c r="AWU81" s="23"/>
      <c r="AWV81" s="23"/>
      <c r="AWW81" s="23"/>
      <c r="AWX81" s="23"/>
      <c r="AWY81" s="23"/>
      <c r="AWZ81" s="23"/>
      <c r="AXA81" s="23"/>
      <c r="AXB81" s="23"/>
      <c r="AXC81" s="23"/>
      <c r="AXD81" s="23"/>
      <c r="AXE81" s="23"/>
      <c r="AXF81" s="23"/>
      <c r="AXG81" s="23"/>
      <c r="AXH81" s="23"/>
      <c r="AXI81" s="23"/>
      <c r="AXJ81" s="23"/>
      <c r="AXK81" s="23"/>
      <c r="AXL81" s="23"/>
      <c r="AXM81" s="23"/>
      <c r="AXN81" s="23"/>
      <c r="AXO81" s="23"/>
      <c r="AXP81" s="23"/>
      <c r="AXQ81" s="23"/>
      <c r="AXR81" s="23"/>
      <c r="AXS81" s="23"/>
      <c r="AXT81" s="23"/>
      <c r="AXU81" s="23"/>
      <c r="AXV81" s="23"/>
      <c r="AXW81" s="23"/>
      <c r="AXX81" s="23"/>
      <c r="AXY81" s="23"/>
      <c r="AXZ81" s="23"/>
      <c r="AYA81" s="23"/>
      <c r="AYB81" s="23"/>
      <c r="AYC81" s="23"/>
      <c r="AYD81" s="23"/>
      <c r="AYE81" s="23"/>
      <c r="AYF81" s="23"/>
      <c r="AYG81" s="23"/>
      <c r="AYH81" s="23"/>
      <c r="AYI81" s="23"/>
      <c r="AYJ81" s="23"/>
      <c r="AYK81" s="23"/>
      <c r="AYL81" s="23"/>
      <c r="AYM81" s="23"/>
      <c r="AYN81" s="23"/>
      <c r="AYO81" s="23"/>
      <c r="AYP81" s="23"/>
      <c r="AYQ81" s="23"/>
      <c r="AYR81" s="23"/>
      <c r="AYS81" s="23"/>
      <c r="AYT81" s="23"/>
      <c r="AYU81" s="23"/>
      <c r="AYV81" s="23"/>
      <c r="AYW81" s="23"/>
      <c r="AYX81" s="23"/>
      <c r="AYY81" s="23"/>
      <c r="AYZ81" s="23"/>
      <c r="AZA81" s="23"/>
      <c r="AZB81" s="23"/>
      <c r="AZC81" s="23"/>
      <c r="AZD81" s="23"/>
      <c r="AZE81" s="23"/>
      <c r="AZF81" s="23"/>
      <c r="AZG81" s="23"/>
      <c r="AZH81" s="23"/>
      <c r="AZI81" s="23"/>
      <c r="AZJ81" s="23"/>
      <c r="AZK81" s="23"/>
      <c r="AZL81" s="23"/>
      <c r="AZM81" s="23"/>
      <c r="AZN81" s="23"/>
      <c r="AZO81" s="23"/>
      <c r="AZP81" s="23"/>
      <c r="AZQ81" s="23"/>
      <c r="AZR81" s="23"/>
      <c r="AZS81" s="23"/>
      <c r="AZT81" s="23"/>
      <c r="AZU81" s="23"/>
      <c r="AZV81" s="23"/>
      <c r="AZW81" s="23"/>
      <c r="AZX81" s="23"/>
      <c r="AZY81" s="23"/>
      <c r="AZZ81" s="23"/>
      <c r="BAA81" s="23"/>
      <c r="BAB81" s="23"/>
      <c r="BAC81" s="23"/>
      <c r="BAD81" s="23"/>
      <c r="BAE81" s="23"/>
      <c r="BAF81" s="23"/>
      <c r="BAG81" s="23"/>
      <c r="BAH81" s="23"/>
      <c r="BAI81" s="23"/>
      <c r="BAJ81" s="23"/>
      <c r="BAK81" s="23"/>
      <c r="BAL81" s="23"/>
      <c r="BAM81" s="23"/>
      <c r="BAN81" s="23"/>
      <c r="BAO81" s="23"/>
      <c r="BAP81" s="23"/>
      <c r="BAQ81" s="23"/>
      <c r="BAR81" s="23"/>
      <c r="BAS81" s="23"/>
      <c r="BAT81" s="23"/>
      <c r="BAU81" s="23"/>
      <c r="BAV81" s="23"/>
      <c r="BAW81" s="23"/>
      <c r="BAX81" s="23"/>
      <c r="BAY81" s="23"/>
      <c r="BAZ81" s="23"/>
      <c r="BBA81" s="23"/>
      <c r="BBB81" s="23"/>
      <c r="BBC81" s="23"/>
      <c r="BBD81" s="23"/>
      <c r="BBE81" s="23"/>
      <c r="BBF81" s="23"/>
      <c r="BBG81" s="23"/>
      <c r="BBH81" s="23"/>
      <c r="BBI81" s="23"/>
      <c r="BBJ81" s="23"/>
      <c r="BBK81" s="23"/>
      <c r="BBL81" s="23"/>
      <c r="BBM81" s="23"/>
      <c r="BBN81" s="23"/>
      <c r="BBO81" s="23"/>
      <c r="BBP81" s="23"/>
      <c r="BBQ81" s="23"/>
      <c r="BBR81" s="23"/>
      <c r="BBS81" s="23"/>
      <c r="BBT81" s="23"/>
      <c r="BBU81" s="23"/>
      <c r="BBV81" s="23"/>
      <c r="BBW81" s="23"/>
      <c r="BBX81" s="23"/>
      <c r="BBY81" s="23"/>
      <c r="BBZ81" s="23"/>
      <c r="BCA81" s="23"/>
      <c r="BCB81" s="23"/>
      <c r="BCC81" s="23"/>
      <c r="BCD81" s="23"/>
      <c r="BCE81" s="23"/>
      <c r="BCF81" s="23"/>
      <c r="BCG81" s="23"/>
      <c r="BCH81" s="23"/>
      <c r="BCI81" s="23"/>
      <c r="BCJ81" s="23"/>
      <c r="BCK81" s="23"/>
      <c r="BCL81" s="23"/>
      <c r="BCM81" s="23"/>
      <c r="BCN81" s="23"/>
      <c r="BCO81" s="23"/>
      <c r="BCP81" s="23"/>
      <c r="BCQ81" s="23"/>
      <c r="BCR81" s="23"/>
      <c r="BCS81" s="23"/>
      <c r="BCT81" s="23"/>
      <c r="BCU81" s="23"/>
      <c r="BCV81" s="23"/>
      <c r="BCW81" s="23"/>
      <c r="BCX81" s="23"/>
      <c r="BCY81" s="23"/>
      <c r="BCZ81" s="23"/>
      <c r="BDA81" s="23"/>
      <c r="BDB81" s="23"/>
      <c r="BDC81" s="23"/>
      <c r="BDD81" s="23"/>
      <c r="BDE81" s="23"/>
      <c r="BDF81" s="23"/>
      <c r="BDG81" s="23"/>
      <c r="BDH81" s="23"/>
      <c r="BDI81" s="23"/>
      <c r="BDJ81" s="23"/>
      <c r="BDK81" s="23"/>
      <c r="BDL81" s="23"/>
      <c r="BDM81" s="23"/>
      <c r="BDN81" s="23"/>
      <c r="BDO81" s="23"/>
      <c r="BDP81" s="23"/>
      <c r="BDQ81" s="23"/>
      <c r="BDR81" s="23"/>
      <c r="BDS81" s="23"/>
      <c r="BDT81" s="23"/>
      <c r="BDU81" s="23"/>
      <c r="BDV81" s="23"/>
      <c r="BDW81" s="23"/>
      <c r="BDX81" s="23"/>
      <c r="BDY81" s="23"/>
      <c r="BDZ81" s="23"/>
      <c r="BEA81" s="23"/>
      <c r="BEB81" s="23"/>
      <c r="BEC81" s="23"/>
      <c r="BED81" s="23"/>
      <c r="BEE81" s="23"/>
      <c r="BEF81" s="23"/>
      <c r="BEG81" s="23"/>
      <c r="BEH81" s="23"/>
      <c r="BEI81" s="23"/>
      <c r="BEJ81" s="23"/>
      <c r="BEK81" s="23"/>
      <c r="BEL81" s="23"/>
      <c r="BEM81" s="23"/>
      <c r="BEN81" s="23"/>
      <c r="BEO81" s="23"/>
      <c r="BEP81" s="23"/>
      <c r="BEQ81" s="23"/>
      <c r="BER81" s="23"/>
      <c r="BES81" s="23"/>
      <c r="BET81" s="23"/>
      <c r="BEU81" s="23"/>
      <c r="BEV81" s="23"/>
      <c r="BEW81" s="23"/>
      <c r="BEX81" s="23"/>
      <c r="BEY81" s="23"/>
      <c r="BEZ81" s="23"/>
      <c r="BFA81" s="23"/>
      <c r="BFB81" s="23"/>
      <c r="BFC81" s="23"/>
      <c r="BFD81" s="23"/>
      <c r="BFE81" s="23"/>
      <c r="BFF81" s="23"/>
      <c r="BFG81" s="23"/>
      <c r="BFH81" s="23"/>
      <c r="BFI81" s="23"/>
      <c r="BFJ81" s="23"/>
      <c r="BFK81" s="23"/>
      <c r="BFL81" s="23"/>
      <c r="BFM81" s="23"/>
      <c r="BFN81" s="23"/>
      <c r="BFO81" s="23"/>
      <c r="BFP81" s="23"/>
      <c r="BFQ81" s="23"/>
      <c r="BFR81" s="23"/>
      <c r="BFS81" s="23"/>
      <c r="BFT81" s="23"/>
      <c r="BFU81" s="23"/>
      <c r="BFV81" s="23"/>
      <c r="BFW81" s="23"/>
      <c r="BFX81" s="23"/>
      <c r="BFY81" s="23"/>
      <c r="BFZ81" s="23"/>
      <c r="BGA81" s="23"/>
      <c r="BGB81" s="23"/>
      <c r="BGC81" s="23"/>
      <c r="BGD81" s="23"/>
      <c r="BGE81" s="23"/>
      <c r="BGF81" s="23"/>
      <c r="BGG81" s="23"/>
      <c r="BGH81" s="23"/>
      <c r="BGI81" s="23"/>
      <c r="BGJ81" s="23"/>
      <c r="BGK81" s="23"/>
      <c r="BGL81" s="23"/>
      <c r="BGM81" s="23"/>
      <c r="BGN81" s="23"/>
      <c r="BGO81" s="23"/>
      <c r="BGP81" s="23"/>
      <c r="BGQ81" s="23"/>
      <c r="BGR81" s="23"/>
      <c r="BGS81" s="23"/>
      <c r="BGT81" s="23"/>
      <c r="BGU81" s="23"/>
      <c r="BGV81" s="23"/>
      <c r="BGW81" s="23"/>
      <c r="BGX81" s="23"/>
      <c r="BGY81" s="23"/>
      <c r="BGZ81" s="23"/>
      <c r="BHA81" s="23"/>
      <c r="BHB81" s="23"/>
      <c r="BHC81" s="23"/>
      <c r="BHD81" s="23"/>
      <c r="BHE81" s="23"/>
      <c r="BHF81" s="23"/>
      <c r="BHG81" s="23"/>
      <c r="BHH81" s="23"/>
      <c r="BHI81" s="23"/>
      <c r="BHJ81" s="23"/>
      <c r="BHK81" s="23"/>
      <c r="BHL81" s="23"/>
      <c r="BHM81" s="23"/>
      <c r="BHN81" s="23"/>
      <c r="BHO81" s="23"/>
      <c r="BHP81" s="23"/>
      <c r="BHQ81" s="23"/>
      <c r="BHR81" s="23"/>
      <c r="BHS81" s="23"/>
      <c r="BHT81" s="23"/>
      <c r="BHU81" s="23"/>
      <c r="BHV81" s="23"/>
      <c r="BHW81" s="23"/>
      <c r="BHX81" s="23"/>
      <c r="BHY81" s="23"/>
      <c r="BHZ81" s="23"/>
      <c r="BIA81" s="23"/>
      <c r="BIB81" s="23"/>
      <c r="BIC81" s="23"/>
      <c r="BID81" s="23"/>
      <c r="BIE81" s="23"/>
      <c r="BIF81" s="23"/>
      <c r="BIG81" s="23"/>
      <c r="BIH81" s="23"/>
      <c r="BII81" s="23"/>
      <c r="BIJ81" s="23"/>
      <c r="BIK81" s="23"/>
      <c r="BIL81" s="23"/>
      <c r="BIM81" s="23"/>
      <c r="BIN81" s="23"/>
      <c r="BIO81" s="23"/>
      <c r="BIP81" s="23"/>
      <c r="BIQ81" s="23"/>
      <c r="BIR81" s="23"/>
      <c r="BIS81" s="23"/>
      <c r="BIT81" s="23"/>
      <c r="BIU81" s="23"/>
      <c r="BIV81" s="23"/>
      <c r="BIW81" s="23"/>
      <c r="BIX81" s="23"/>
      <c r="BIY81" s="23"/>
      <c r="BIZ81" s="23"/>
      <c r="BJA81" s="23"/>
      <c r="BJB81" s="23"/>
      <c r="BJC81" s="23"/>
      <c r="BJD81" s="23"/>
      <c r="BJE81" s="23"/>
      <c r="BJF81" s="23"/>
      <c r="BJG81" s="23"/>
      <c r="BJH81" s="23"/>
      <c r="BJI81" s="23"/>
      <c r="BJJ81" s="23"/>
      <c r="BJK81" s="23"/>
      <c r="BJL81" s="23"/>
      <c r="BJM81" s="23"/>
      <c r="BJN81" s="23"/>
      <c r="BJO81" s="23"/>
      <c r="BJP81" s="23"/>
      <c r="BJQ81" s="23"/>
      <c r="BJR81" s="23"/>
      <c r="BJS81" s="23"/>
      <c r="BJT81" s="23"/>
      <c r="BJU81" s="23"/>
      <c r="BJV81" s="23"/>
      <c r="BJW81" s="23"/>
      <c r="BJX81" s="23"/>
      <c r="BJY81" s="23"/>
      <c r="BJZ81" s="23"/>
      <c r="BKA81" s="23"/>
      <c r="BKB81" s="23"/>
      <c r="BKC81" s="23"/>
      <c r="BKD81" s="23"/>
      <c r="BKE81" s="23"/>
      <c r="BKF81" s="23"/>
      <c r="BKG81" s="23"/>
      <c r="BKH81" s="23"/>
      <c r="BKI81" s="23"/>
      <c r="BKJ81" s="23"/>
      <c r="BKK81" s="23"/>
      <c r="BKL81" s="23"/>
      <c r="BKM81" s="23"/>
      <c r="BKN81" s="23"/>
      <c r="BKO81" s="23"/>
      <c r="BKP81" s="23"/>
      <c r="BKQ81" s="23"/>
      <c r="BKR81" s="23"/>
      <c r="BKS81" s="23"/>
      <c r="BKT81" s="23"/>
      <c r="BKU81" s="23"/>
      <c r="BKV81" s="23"/>
      <c r="BKW81" s="23"/>
      <c r="BKX81" s="23"/>
      <c r="BKY81" s="23"/>
      <c r="BKZ81" s="23"/>
      <c r="BLA81" s="23"/>
      <c r="BLB81" s="23"/>
      <c r="BLC81" s="23"/>
      <c r="BLD81" s="23"/>
      <c r="BLE81" s="23"/>
      <c r="BLF81" s="23"/>
      <c r="BLG81" s="23"/>
      <c r="BLH81" s="23"/>
      <c r="BLI81" s="23"/>
      <c r="BLJ81" s="23"/>
      <c r="BLK81" s="23"/>
      <c r="BLL81" s="23"/>
      <c r="BLM81" s="23"/>
      <c r="BLN81" s="23"/>
      <c r="BLO81" s="23"/>
      <c r="BLP81" s="23"/>
      <c r="BLQ81" s="23"/>
      <c r="BLR81" s="23"/>
      <c r="BLS81" s="23"/>
      <c r="BLT81" s="23"/>
      <c r="BLU81" s="23"/>
      <c r="BLV81" s="23"/>
      <c r="BLW81" s="23"/>
      <c r="BLX81" s="23"/>
      <c r="BLY81" s="23"/>
      <c r="BLZ81" s="23"/>
      <c r="BMA81" s="23"/>
      <c r="BMB81" s="23"/>
      <c r="BMC81" s="23"/>
      <c r="BMD81" s="23"/>
      <c r="BME81" s="23"/>
      <c r="BMF81" s="23"/>
      <c r="BMG81" s="23"/>
      <c r="BMH81" s="23"/>
      <c r="BMI81" s="23"/>
      <c r="BMJ81" s="23"/>
      <c r="BMK81" s="23"/>
      <c r="BML81" s="23"/>
      <c r="BMM81" s="23"/>
      <c r="BMN81" s="23"/>
      <c r="BMO81" s="23"/>
      <c r="BMP81" s="23"/>
      <c r="BMQ81" s="23"/>
      <c r="BMR81" s="23"/>
      <c r="BMS81" s="23"/>
      <c r="BMT81" s="23"/>
      <c r="BMU81" s="23"/>
      <c r="BMV81" s="23"/>
      <c r="BMW81" s="23"/>
      <c r="BMX81" s="23"/>
      <c r="BMY81" s="23"/>
      <c r="BMZ81" s="23"/>
      <c r="BNA81" s="23"/>
      <c r="BNB81" s="23"/>
      <c r="BNC81" s="23"/>
      <c r="BND81" s="23"/>
      <c r="BNE81" s="23"/>
      <c r="BNF81" s="23"/>
      <c r="BNG81" s="23"/>
      <c r="BNH81" s="23"/>
      <c r="BNI81" s="23"/>
      <c r="BNJ81" s="23"/>
      <c r="BNK81" s="23"/>
      <c r="BNL81" s="23"/>
      <c r="BNM81" s="23"/>
      <c r="BNN81" s="23"/>
      <c r="BNO81" s="23"/>
      <c r="BNP81" s="23"/>
      <c r="BNQ81" s="23"/>
      <c r="BNR81" s="23"/>
      <c r="BNS81" s="23"/>
      <c r="BNT81" s="23"/>
      <c r="BNU81" s="23"/>
      <c r="BNV81" s="23"/>
      <c r="BNW81" s="23"/>
      <c r="BNX81" s="23"/>
      <c r="BNY81" s="23"/>
      <c r="BNZ81" s="23"/>
      <c r="BOA81" s="23"/>
      <c r="BOB81" s="23"/>
      <c r="BOC81" s="23"/>
      <c r="BOD81" s="23"/>
      <c r="BOE81" s="23"/>
      <c r="BOF81" s="23"/>
      <c r="BOG81" s="23"/>
      <c r="BOH81" s="23"/>
      <c r="BOI81" s="23"/>
      <c r="BOJ81" s="23"/>
      <c r="BOK81" s="23"/>
      <c r="BOL81" s="23"/>
      <c r="BOM81" s="23"/>
      <c r="BON81" s="23"/>
      <c r="BOO81" s="23"/>
      <c r="BOP81" s="23"/>
      <c r="BOQ81" s="23"/>
      <c r="BOR81" s="23"/>
      <c r="BOS81" s="23"/>
      <c r="BOT81" s="23"/>
      <c r="BOU81" s="23"/>
      <c r="BOV81" s="23"/>
      <c r="BOW81" s="23"/>
      <c r="BOX81" s="23"/>
      <c r="BOY81" s="23"/>
      <c r="BOZ81" s="23"/>
      <c r="BPA81" s="23"/>
      <c r="BPB81" s="23"/>
      <c r="BPC81" s="23"/>
      <c r="BPD81" s="23"/>
      <c r="BPE81" s="23"/>
      <c r="BPF81" s="23"/>
      <c r="BPG81" s="23"/>
      <c r="BPH81" s="23"/>
      <c r="BPI81" s="23"/>
      <c r="BPJ81" s="23"/>
      <c r="BPK81" s="23"/>
      <c r="BPL81" s="23"/>
      <c r="BPM81" s="23"/>
      <c r="BPN81" s="23"/>
      <c r="BPO81" s="23"/>
      <c r="BPP81" s="23"/>
      <c r="BPQ81" s="23"/>
      <c r="BPR81" s="23"/>
      <c r="BPS81" s="23"/>
      <c r="BPT81" s="23"/>
      <c r="BPU81" s="23"/>
      <c r="BPV81" s="23"/>
      <c r="BPW81" s="23"/>
      <c r="BPX81" s="23"/>
      <c r="BPY81" s="23"/>
      <c r="BPZ81" s="23"/>
      <c r="BQA81" s="23"/>
      <c r="BQB81" s="23"/>
      <c r="BQC81" s="23"/>
      <c r="BQD81" s="23"/>
      <c r="BQE81" s="23"/>
      <c r="BQF81" s="23"/>
      <c r="BQG81" s="23"/>
      <c r="BQH81" s="23"/>
      <c r="BQI81" s="23"/>
      <c r="BQJ81" s="23"/>
      <c r="BQK81" s="23"/>
      <c r="BQL81" s="23"/>
      <c r="BQM81" s="23"/>
      <c r="BQN81" s="23"/>
      <c r="BQO81" s="23"/>
      <c r="BQP81" s="23"/>
      <c r="BQQ81" s="23"/>
      <c r="BQR81" s="23"/>
      <c r="BQS81" s="23"/>
      <c r="BQT81" s="23"/>
      <c r="BQU81" s="23"/>
      <c r="BQV81" s="23"/>
      <c r="BQW81" s="23"/>
      <c r="BQX81" s="23"/>
      <c r="BQY81" s="23"/>
      <c r="BQZ81" s="23"/>
      <c r="BRA81" s="23"/>
      <c r="BRB81" s="23"/>
      <c r="BRC81" s="23"/>
      <c r="BRD81" s="23"/>
      <c r="BRE81" s="23"/>
      <c r="BRF81" s="23"/>
      <c r="BRG81" s="23"/>
      <c r="BRH81" s="23"/>
      <c r="BRI81" s="23"/>
      <c r="BRJ81" s="23"/>
      <c r="BRK81" s="23"/>
      <c r="BRL81" s="23"/>
      <c r="BRM81" s="23"/>
      <c r="BRN81" s="23"/>
      <c r="BRO81" s="23"/>
      <c r="BRP81" s="23"/>
      <c r="BRQ81" s="23"/>
      <c r="BRR81" s="23"/>
      <c r="BRS81" s="23"/>
      <c r="BRT81" s="23"/>
      <c r="BRU81" s="23"/>
      <c r="BRV81" s="23"/>
      <c r="BRW81" s="23"/>
      <c r="BRX81" s="23"/>
      <c r="BRY81" s="23"/>
      <c r="BRZ81" s="23"/>
      <c r="BSA81" s="23"/>
      <c r="BSB81" s="23"/>
      <c r="BSC81" s="23"/>
      <c r="BSD81" s="23"/>
      <c r="BSE81" s="23"/>
      <c r="BSF81" s="23"/>
      <c r="BSG81" s="23"/>
      <c r="BSH81" s="23"/>
      <c r="BSI81" s="23"/>
      <c r="BSJ81" s="23"/>
      <c r="BSK81" s="23"/>
      <c r="BSL81" s="23"/>
      <c r="BSM81" s="23"/>
      <c r="BSN81" s="23"/>
      <c r="BSO81" s="23"/>
      <c r="BSP81" s="23"/>
      <c r="BSQ81" s="23"/>
      <c r="BSR81" s="23"/>
      <c r="BSS81" s="23"/>
      <c r="BST81" s="23"/>
      <c r="BSU81" s="23"/>
      <c r="BSV81" s="23"/>
      <c r="BSW81" s="23"/>
      <c r="BSX81" s="23"/>
      <c r="BSY81" s="23"/>
      <c r="BSZ81" s="23"/>
      <c r="BTA81" s="23"/>
      <c r="BTB81" s="23"/>
      <c r="BTC81" s="23"/>
      <c r="BTD81" s="23"/>
      <c r="BTE81" s="23"/>
      <c r="BTF81" s="23"/>
      <c r="BTG81" s="23"/>
      <c r="BTH81" s="23"/>
      <c r="BTI81" s="23"/>
      <c r="BTJ81" s="23"/>
      <c r="BTK81" s="23"/>
      <c r="BTL81" s="23"/>
      <c r="BTM81" s="23"/>
      <c r="BTN81" s="23"/>
      <c r="BTO81" s="23"/>
      <c r="BTP81" s="23"/>
      <c r="BTQ81" s="23"/>
      <c r="BTR81" s="23"/>
      <c r="BTS81" s="23"/>
      <c r="BTT81" s="23"/>
      <c r="BTU81" s="23"/>
      <c r="BTV81" s="23"/>
      <c r="BTW81" s="23"/>
      <c r="BTX81" s="23"/>
      <c r="BTY81" s="23"/>
      <c r="BTZ81" s="23"/>
      <c r="BUA81" s="23"/>
      <c r="BUB81" s="23"/>
      <c r="BUC81" s="23"/>
      <c r="BUD81" s="23"/>
      <c r="BUE81" s="23"/>
      <c r="BUF81" s="23"/>
      <c r="BUG81" s="23"/>
      <c r="BUH81" s="23"/>
      <c r="BUI81" s="23"/>
      <c r="BUJ81" s="23"/>
      <c r="BUK81" s="23"/>
      <c r="BUL81" s="23"/>
      <c r="BUM81" s="23"/>
      <c r="BUN81" s="23"/>
      <c r="BUO81" s="23"/>
      <c r="BUP81" s="23"/>
      <c r="BUQ81" s="23"/>
      <c r="BUR81" s="23"/>
      <c r="BUS81" s="23"/>
      <c r="BUT81" s="23"/>
      <c r="BUU81" s="23"/>
      <c r="BUV81" s="23"/>
      <c r="BUW81" s="23"/>
      <c r="BUX81" s="23"/>
      <c r="BUY81" s="23"/>
      <c r="BUZ81" s="23"/>
      <c r="BVA81" s="23"/>
      <c r="BVB81" s="23"/>
      <c r="BVC81" s="23"/>
      <c r="BVD81" s="23"/>
      <c r="BVE81" s="23"/>
      <c r="BVF81" s="23"/>
      <c r="BVG81" s="23"/>
      <c r="BVH81" s="23"/>
      <c r="BVI81" s="23"/>
      <c r="BVJ81" s="23"/>
      <c r="BVK81" s="23"/>
      <c r="BVL81" s="23"/>
      <c r="BVM81" s="23"/>
      <c r="BVN81" s="23"/>
      <c r="BVO81" s="23"/>
      <c r="BVP81" s="23"/>
      <c r="BVQ81" s="23"/>
      <c r="BVR81" s="23"/>
      <c r="BVS81" s="23"/>
      <c r="BVT81" s="23"/>
      <c r="BVU81" s="23"/>
      <c r="BVV81" s="23"/>
      <c r="BVW81" s="23"/>
      <c r="BVX81" s="23"/>
      <c r="BVY81" s="23"/>
      <c r="BVZ81" s="23"/>
      <c r="BWA81" s="23"/>
      <c r="BWB81" s="23"/>
      <c r="BWC81" s="23"/>
      <c r="BWD81" s="23"/>
      <c r="BWE81" s="23"/>
      <c r="BWF81" s="23"/>
      <c r="BWG81" s="23"/>
      <c r="BWH81" s="23"/>
      <c r="BWI81" s="23"/>
      <c r="BWJ81" s="23"/>
      <c r="BWK81" s="23"/>
      <c r="BWL81" s="23"/>
      <c r="BWM81" s="23"/>
      <c r="BWN81" s="23"/>
      <c r="BWO81" s="23"/>
      <c r="BWP81" s="23"/>
      <c r="BWQ81" s="23"/>
      <c r="BWR81" s="23"/>
      <c r="BWS81" s="23"/>
      <c r="BWT81" s="23"/>
      <c r="BWU81" s="23"/>
      <c r="BWV81" s="23"/>
      <c r="BWW81" s="23"/>
      <c r="BWX81" s="23"/>
      <c r="BWY81" s="23"/>
      <c r="BWZ81" s="23"/>
      <c r="BXA81" s="23"/>
      <c r="BXB81" s="23"/>
      <c r="BXC81" s="23"/>
      <c r="BXD81" s="23"/>
      <c r="BXE81" s="23"/>
      <c r="BXF81" s="23"/>
      <c r="BXG81" s="23"/>
      <c r="BXH81" s="23"/>
      <c r="BXI81" s="23"/>
      <c r="BXJ81" s="23"/>
      <c r="BXK81" s="23"/>
      <c r="BXL81" s="23"/>
      <c r="BXM81" s="23"/>
      <c r="BXN81" s="23"/>
      <c r="BXO81" s="23"/>
      <c r="BXP81" s="23"/>
      <c r="BXQ81" s="23"/>
      <c r="BXR81" s="23"/>
      <c r="BXS81" s="23"/>
      <c r="BXT81" s="23"/>
      <c r="BXU81" s="23"/>
      <c r="BXV81" s="23"/>
      <c r="BXW81" s="23"/>
      <c r="BXX81" s="23"/>
      <c r="BXY81" s="23"/>
      <c r="BXZ81" s="23"/>
      <c r="BYA81" s="23"/>
      <c r="BYB81" s="23"/>
      <c r="BYC81" s="23"/>
      <c r="BYD81" s="23"/>
      <c r="BYE81" s="23"/>
      <c r="BYF81" s="23"/>
      <c r="BYG81" s="23"/>
      <c r="BYH81" s="23"/>
      <c r="BYI81" s="23"/>
      <c r="BYJ81" s="23"/>
      <c r="BYK81" s="23"/>
      <c r="BYL81" s="23"/>
      <c r="BYM81" s="23"/>
      <c r="BYN81" s="23"/>
      <c r="BYO81" s="23"/>
      <c r="BYP81" s="23"/>
      <c r="BYQ81" s="23"/>
      <c r="BYR81" s="23"/>
      <c r="BYS81" s="23"/>
      <c r="BYT81" s="23"/>
      <c r="BYU81" s="23"/>
      <c r="BYV81" s="23"/>
      <c r="BYW81" s="23"/>
      <c r="BYX81" s="23"/>
      <c r="BYY81" s="23"/>
      <c r="BYZ81" s="23"/>
      <c r="BZA81" s="23"/>
      <c r="BZB81" s="23"/>
      <c r="BZC81" s="23"/>
      <c r="BZD81" s="23"/>
      <c r="BZE81" s="23"/>
      <c r="BZF81" s="23"/>
      <c r="BZG81" s="23"/>
      <c r="BZH81" s="23"/>
      <c r="BZI81" s="23"/>
      <c r="BZJ81" s="23"/>
      <c r="BZK81" s="23"/>
      <c r="BZL81" s="23"/>
      <c r="BZM81" s="23"/>
      <c r="BZN81" s="23"/>
      <c r="BZO81" s="23"/>
      <c r="BZP81" s="23"/>
      <c r="BZQ81" s="23"/>
      <c r="BZR81" s="23"/>
      <c r="BZS81" s="23"/>
      <c r="BZT81" s="23"/>
      <c r="BZU81" s="23"/>
      <c r="BZV81" s="23"/>
      <c r="BZW81" s="23"/>
      <c r="BZX81" s="23"/>
      <c r="BZY81" s="23"/>
      <c r="BZZ81" s="23"/>
      <c r="CAA81" s="23"/>
      <c r="CAB81" s="23"/>
      <c r="CAC81" s="23"/>
      <c r="CAD81" s="23"/>
      <c r="CAE81" s="23"/>
      <c r="CAF81" s="23"/>
      <c r="CAG81" s="23"/>
      <c r="CAH81" s="23"/>
      <c r="CAI81" s="23"/>
      <c r="CAJ81" s="23"/>
      <c r="CAK81" s="23"/>
      <c r="CAL81" s="23"/>
      <c r="CAM81" s="23"/>
      <c r="CAN81" s="23"/>
      <c r="CAO81" s="23"/>
      <c r="CAP81" s="23"/>
      <c r="CAQ81" s="23"/>
      <c r="CAR81" s="23"/>
      <c r="CAS81" s="23"/>
      <c r="CAT81" s="23"/>
      <c r="CAU81" s="23"/>
      <c r="CAV81" s="23"/>
      <c r="CAW81" s="23"/>
      <c r="CAX81" s="23"/>
      <c r="CAY81" s="23"/>
      <c r="CAZ81" s="23"/>
      <c r="CBA81" s="23"/>
      <c r="CBB81" s="23"/>
      <c r="CBC81" s="23"/>
      <c r="CBD81" s="23"/>
      <c r="CBE81" s="23"/>
      <c r="CBF81" s="23"/>
      <c r="CBG81" s="23"/>
      <c r="CBH81" s="23"/>
      <c r="CBI81" s="23"/>
      <c r="CBJ81" s="23"/>
      <c r="CBK81" s="23"/>
      <c r="CBL81" s="23"/>
      <c r="CBM81" s="23"/>
      <c r="CBN81" s="23"/>
      <c r="CBO81" s="23"/>
      <c r="CBP81" s="23"/>
      <c r="CBQ81" s="23"/>
      <c r="CBR81" s="23"/>
      <c r="CBS81" s="23"/>
      <c r="CBT81" s="23"/>
      <c r="CBU81" s="23"/>
      <c r="CBV81" s="23"/>
      <c r="CBW81" s="23"/>
      <c r="CBX81" s="23"/>
      <c r="CBY81" s="23"/>
      <c r="CBZ81" s="23"/>
      <c r="CCA81" s="23"/>
      <c r="CCB81" s="23"/>
      <c r="CCC81" s="23"/>
      <c r="CCD81" s="23"/>
      <c r="CCE81" s="23"/>
      <c r="CCF81" s="23"/>
      <c r="CCG81" s="23"/>
      <c r="CCH81" s="23"/>
      <c r="CCI81" s="23"/>
      <c r="CCJ81" s="23"/>
      <c r="CCK81" s="23"/>
      <c r="CCL81" s="23"/>
      <c r="CCM81" s="23"/>
      <c r="CCN81" s="23"/>
      <c r="CCO81" s="23"/>
      <c r="CCP81" s="23"/>
      <c r="CCQ81" s="23"/>
      <c r="CCR81" s="23"/>
      <c r="CCS81" s="23"/>
      <c r="CCT81" s="23"/>
      <c r="CCU81" s="23"/>
      <c r="CCV81" s="23"/>
      <c r="CCW81" s="23"/>
      <c r="CCX81" s="23"/>
      <c r="CCY81" s="23"/>
      <c r="CCZ81" s="23"/>
      <c r="CDA81" s="23"/>
      <c r="CDB81" s="23"/>
      <c r="CDC81" s="23"/>
      <c r="CDD81" s="23"/>
      <c r="CDE81" s="23"/>
      <c r="CDF81" s="23"/>
      <c r="CDG81" s="23"/>
      <c r="CDH81" s="23"/>
      <c r="CDI81" s="23"/>
      <c r="CDJ81" s="23"/>
      <c r="CDK81" s="23"/>
      <c r="CDL81" s="23"/>
      <c r="CDM81" s="23"/>
      <c r="CDN81" s="23"/>
      <c r="CDO81" s="23"/>
      <c r="CDP81" s="23"/>
      <c r="CDQ81" s="23"/>
      <c r="CDR81" s="23"/>
      <c r="CDS81" s="23"/>
      <c r="CDT81" s="23"/>
      <c r="CDU81" s="23"/>
      <c r="CDV81" s="23"/>
      <c r="CDW81" s="23"/>
      <c r="CDX81" s="23"/>
      <c r="CDY81" s="23"/>
      <c r="CDZ81" s="23"/>
      <c r="CEA81" s="23"/>
      <c r="CEB81" s="23"/>
      <c r="CEC81" s="23"/>
      <c r="CED81" s="23"/>
      <c r="CEE81" s="23"/>
      <c r="CEF81" s="23"/>
      <c r="CEG81" s="23"/>
      <c r="CEH81" s="23"/>
      <c r="CEI81" s="23"/>
      <c r="CEJ81" s="23"/>
      <c r="CEK81" s="23"/>
      <c r="CEL81" s="23"/>
      <c r="CEM81" s="23"/>
      <c r="CEN81" s="23"/>
      <c r="CEO81" s="23"/>
      <c r="CEP81" s="23"/>
      <c r="CEQ81" s="23"/>
      <c r="CER81" s="23"/>
      <c r="CES81" s="23"/>
      <c r="CET81" s="23"/>
      <c r="CEU81" s="23"/>
      <c r="CEV81" s="23"/>
      <c r="CEW81" s="23"/>
      <c r="CEX81" s="23"/>
      <c r="CEY81" s="23"/>
      <c r="CEZ81" s="23"/>
      <c r="CFA81" s="23"/>
      <c r="CFB81" s="23"/>
      <c r="CFC81" s="23"/>
      <c r="CFD81" s="23"/>
      <c r="CFE81" s="23"/>
      <c r="CFF81" s="23"/>
      <c r="CFG81" s="23"/>
      <c r="CFH81" s="23"/>
      <c r="CFI81" s="23"/>
      <c r="CFJ81" s="23"/>
      <c r="CFK81" s="23"/>
      <c r="CFL81" s="23"/>
      <c r="CFM81" s="23"/>
      <c r="CFN81" s="23"/>
      <c r="CFO81" s="23"/>
      <c r="CFP81" s="23"/>
      <c r="CFQ81" s="23"/>
      <c r="CFR81" s="23"/>
      <c r="CFS81" s="23"/>
      <c r="CFT81" s="23"/>
      <c r="CFU81" s="23"/>
      <c r="CFV81" s="23"/>
      <c r="CFW81" s="23"/>
      <c r="CFX81" s="23"/>
      <c r="CFY81" s="23"/>
      <c r="CFZ81" s="23"/>
      <c r="CGA81" s="23"/>
      <c r="CGB81" s="23"/>
      <c r="CGC81" s="23"/>
      <c r="CGD81" s="23"/>
      <c r="CGE81" s="23"/>
      <c r="CGF81" s="23"/>
      <c r="CGG81" s="23"/>
      <c r="CGH81" s="23"/>
      <c r="CGI81" s="23"/>
      <c r="CGJ81" s="23"/>
      <c r="CGK81" s="23"/>
      <c r="CGL81" s="23"/>
      <c r="CGM81" s="23"/>
      <c r="CGN81" s="23"/>
      <c r="CGO81" s="23"/>
      <c r="CGP81" s="23"/>
      <c r="CGQ81" s="23"/>
      <c r="CGR81" s="23"/>
      <c r="CGS81" s="23"/>
      <c r="CGT81" s="23"/>
      <c r="CGU81" s="23"/>
      <c r="CGV81" s="23"/>
      <c r="CGW81" s="23"/>
      <c r="CGX81" s="23"/>
      <c r="CGY81" s="23"/>
      <c r="CGZ81" s="23"/>
      <c r="CHA81" s="23"/>
      <c r="CHB81" s="23"/>
      <c r="CHC81" s="23"/>
      <c r="CHD81" s="23"/>
      <c r="CHE81" s="23"/>
      <c r="CHF81" s="23"/>
      <c r="CHG81" s="23"/>
      <c r="CHH81" s="23"/>
      <c r="CHI81" s="23"/>
      <c r="CHJ81" s="23"/>
      <c r="CHK81" s="23"/>
      <c r="CHL81" s="23"/>
      <c r="CHM81" s="23"/>
      <c r="CHN81" s="23"/>
      <c r="CHO81" s="23"/>
      <c r="CHP81" s="23"/>
      <c r="CHQ81" s="23"/>
      <c r="CHR81" s="23"/>
      <c r="CHS81" s="23"/>
      <c r="CHT81" s="23"/>
      <c r="CHU81" s="23"/>
      <c r="CHV81" s="23"/>
      <c r="CHW81" s="23"/>
      <c r="CHX81" s="23"/>
      <c r="CHY81" s="23"/>
      <c r="CHZ81" s="23"/>
      <c r="CIA81" s="23"/>
      <c r="CIB81" s="23"/>
      <c r="CIC81" s="23"/>
      <c r="CID81" s="23"/>
      <c r="CIE81" s="23"/>
      <c r="CIF81" s="23"/>
      <c r="CIG81" s="23"/>
      <c r="CIH81" s="23"/>
      <c r="CII81" s="23"/>
      <c r="CIJ81" s="23"/>
      <c r="CIK81" s="23"/>
      <c r="CIL81" s="23"/>
      <c r="CIM81" s="23"/>
      <c r="CIN81" s="23"/>
      <c r="CIO81" s="23"/>
      <c r="CIP81" s="23"/>
      <c r="CIQ81" s="23"/>
      <c r="CIR81" s="23"/>
      <c r="CIS81" s="23"/>
      <c r="CIT81" s="23"/>
      <c r="CIU81" s="23"/>
      <c r="CIV81" s="23"/>
      <c r="CIW81" s="23"/>
      <c r="CIX81" s="23"/>
      <c r="CIY81" s="23"/>
      <c r="CIZ81" s="23"/>
      <c r="CJA81" s="23"/>
      <c r="CJB81" s="23"/>
      <c r="CJC81" s="23"/>
      <c r="CJD81" s="23"/>
      <c r="CJE81" s="23"/>
      <c r="CJF81" s="23"/>
      <c r="CJG81" s="23"/>
      <c r="CJH81" s="23"/>
      <c r="CJI81" s="23"/>
      <c r="CJJ81" s="23"/>
      <c r="CJK81" s="23"/>
      <c r="CJL81" s="23"/>
      <c r="CJM81" s="23"/>
      <c r="CJN81" s="23"/>
      <c r="CJO81" s="23"/>
      <c r="CJP81" s="23"/>
      <c r="CJQ81" s="23"/>
      <c r="CJR81" s="23"/>
      <c r="CJS81" s="23"/>
      <c r="CJT81" s="23"/>
      <c r="CJU81" s="23"/>
      <c r="CJV81" s="23"/>
      <c r="CJW81" s="23"/>
      <c r="CJX81" s="23"/>
      <c r="CJY81" s="23"/>
      <c r="CJZ81" s="23"/>
      <c r="CKA81" s="23"/>
      <c r="CKB81" s="23"/>
      <c r="CKC81" s="23"/>
      <c r="CKD81" s="23"/>
      <c r="CKE81" s="23"/>
      <c r="CKF81" s="23"/>
      <c r="CKG81" s="23"/>
      <c r="CKH81" s="23"/>
      <c r="CKI81" s="23"/>
      <c r="CKJ81" s="23"/>
      <c r="CKK81" s="23"/>
      <c r="CKL81" s="23"/>
      <c r="CKM81" s="23"/>
      <c r="CKN81" s="23"/>
      <c r="CKO81" s="23"/>
      <c r="CKP81" s="23"/>
      <c r="CKQ81" s="23"/>
      <c r="CKR81" s="23"/>
      <c r="CKS81" s="23"/>
      <c r="CKT81" s="23"/>
      <c r="CKU81" s="23"/>
      <c r="CKV81" s="23"/>
      <c r="CKW81" s="23"/>
      <c r="CKX81" s="23"/>
      <c r="CKY81" s="23"/>
      <c r="CKZ81" s="23"/>
      <c r="CLA81" s="23"/>
      <c r="CLB81" s="23"/>
      <c r="CLC81" s="23"/>
      <c r="CLD81" s="23"/>
      <c r="CLE81" s="23"/>
      <c r="CLF81" s="23"/>
      <c r="CLG81" s="23"/>
      <c r="CLH81" s="23"/>
      <c r="CLI81" s="23"/>
      <c r="CLJ81" s="23"/>
      <c r="CLK81" s="23"/>
      <c r="CLL81" s="23"/>
      <c r="CLM81" s="23"/>
      <c r="CLN81" s="23"/>
      <c r="CLO81" s="23"/>
      <c r="CLP81" s="23"/>
      <c r="CLQ81" s="23"/>
      <c r="CLR81" s="23"/>
      <c r="CLS81" s="23"/>
      <c r="CLT81" s="23"/>
      <c r="CLU81" s="23"/>
      <c r="CLV81" s="23"/>
      <c r="CLW81" s="23"/>
      <c r="CLX81" s="23"/>
      <c r="CLY81" s="23"/>
      <c r="CLZ81" s="23"/>
      <c r="CMA81" s="23"/>
      <c r="CMB81" s="23"/>
      <c r="CMC81" s="23"/>
      <c r="CMD81" s="23"/>
      <c r="CME81" s="23"/>
      <c r="CMF81" s="23"/>
      <c r="CMG81" s="23"/>
      <c r="CMH81" s="23"/>
      <c r="CMI81" s="23"/>
      <c r="CMJ81" s="23"/>
      <c r="CMK81" s="23"/>
      <c r="CML81" s="23"/>
      <c r="CMM81" s="23"/>
      <c r="CMN81" s="23"/>
      <c r="CMO81" s="23"/>
      <c r="CMP81" s="23"/>
      <c r="CMQ81" s="23"/>
      <c r="CMR81" s="23"/>
      <c r="CMS81" s="23"/>
      <c r="CMT81" s="23"/>
      <c r="CMU81" s="23"/>
      <c r="CMV81" s="23"/>
      <c r="CMW81" s="23"/>
      <c r="CMX81" s="23"/>
      <c r="CMY81" s="23"/>
      <c r="CMZ81" s="23"/>
      <c r="CNA81" s="23"/>
      <c r="CNB81" s="23"/>
      <c r="CNC81" s="23"/>
      <c r="CND81" s="23"/>
      <c r="CNE81" s="23"/>
      <c r="CNF81" s="23"/>
      <c r="CNG81" s="23"/>
      <c r="CNH81" s="23"/>
      <c r="CNI81" s="23"/>
      <c r="CNJ81" s="23"/>
      <c r="CNK81" s="23"/>
      <c r="CNL81" s="23"/>
      <c r="CNM81" s="23"/>
      <c r="CNN81" s="23"/>
      <c r="CNO81" s="23"/>
      <c r="CNP81" s="23"/>
      <c r="CNQ81" s="23"/>
      <c r="CNR81" s="23"/>
      <c r="CNS81" s="23"/>
      <c r="CNT81" s="23"/>
      <c r="CNU81" s="23"/>
      <c r="CNV81" s="23"/>
      <c r="CNW81" s="23"/>
      <c r="CNX81" s="23"/>
      <c r="CNY81" s="23"/>
      <c r="CNZ81" s="23"/>
      <c r="COA81" s="23"/>
      <c r="COB81" s="23"/>
      <c r="COC81" s="23"/>
      <c r="COD81" s="23"/>
      <c r="COE81" s="23"/>
      <c r="COF81" s="23"/>
      <c r="COG81" s="23"/>
      <c r="COH81" s="23"/>
      <c r="COI81" s="23"/>
      <c r="COJ81" s="23"/>
      <c r="COK81" s="23"/>
      <c r="COL81" s="23"/>
      <c r="COM81" s="23"/>
      <c r="CON81" s="23"/>
      <c r="COO81" s="23"/>
      <c r="COP81" s="23"/>
      <c r="COQ81" s="23"/>
      <c r="COR81" s="23"/>
      <c r="COS81" s="23"/>
      <c r="COT81" s="23"/>
      <c r="COU81" s="23"/>
      <c r="COV81" s="23"/>
      <c r="COW81" s="23"/>
      <c r="COX81" s="23"/>
      <c r="COY81" s="23"/>
      <c r="COZ81" s="23"/>
      <c r="CPA81" s="23"/>
      <c r="CPB81" s="23"/>
      <c r="CPC81" s="23"/>
      <c r="CPD81" s="23"/>
      <c r="CPE81" s="23"/>
      <c r="CPF81" s="23"/>
      <c r="CPG81" s="23"/>
      <c r="CPH81" s="23"/>
      <c r="CPI81" s="23"/>
      <c r="CPJ81" s="23"/>
      <c r="CPK81" s="23"/>
      <c r="CPL81" s="23"/>
      <c r="CPM81" s="23"/>
      <c r="CPN81" s="23"/>
      <c r="CPO81" s="23"/>
      <c r="CPP81" s="23"/>
      <c r="CPQ81" s="23"/>
      <c r="CPR81" s="23"/>
      <c r="CPS81" s="23"/>
      <c r="CPT81" s="23"/>
      <c r="CPU81" s="23"/>
      <c r="CPV81" s="23"/>
      <c r="CPW81" s="23"/>
      <c r="CPX81" s="23"/>
      <c r="CPY81" s="23"/>
      <c r="CPZ81" s="23"/>
      <c r="CQA81" s="23"/>
      <c r="CQB81" s="23"/>
      <c r="CQC81" s="23"/>
      <c r="CQD81" s="23"/>
      <c r="CQE81" s="23"/>
      <c r="CQF81" s="23"/>
      <c r="CQG81" s="23"/>
      <c r="CQH81" s="23"/>
      <c r="CQI81" s="23"/>
      <c r="CQJ81" s="23"/>
      <c r="CQK81" s="23"/>
      <c r="CQL81" s="23"/>
      <c r="CQM81" s="23"/>
      <c r="CQN81" s="23"/>
      <c r="CQO81" s="23"/>
      <c r="CQP81" s="23"/>
      <c r="CQQ81" s="23"/>
      <c r="CQR81" s="23"/>
      <c r="CQS81" s="23"/>
      <c r="CQT81" s="23"/>
      <c r="CQU81" s="23"/>
      <c r="CQV81" s="23"/>
      <c r="CQW81" s="23"/>
      <c r="CQX81" s="23"/>
      <c r="CQY81" s="23"/>
      <c r="CQZ81" s="23"/>
      <c r="CRA81" s="23"/>
      <c r="CRB81" s="23"/>
      <c r="CRC81" s="23"/>
      <c r="CRD81" s="23"/>
      <c r="CRE81" s="23"/>
      <c r="CRF81" s="23"/>
      <c r="CRG81" s="23"/>
      <c r="CRH81" s="23"/>
      <c r="CRI81" s="23"/>
      <c r="CRJ81" s="23"/>
      <c r="CRK81" s="23"/>
      <c r="CRL81" s="23"/>
      <c r="CRM81" s="23"/>
      <c r="CRN81" s="23"/>
      <c r="CRO81" s="23"/>
      <c r="CRP81" s="23"/>
      <c r="CRQ81" s="23"/>
      <c r="CRR81" s="23"/>
      <c r="CRS81" s="23"/>
      <c r="CRT81" s="23"/>
      <c r="CRU81" s="23"/>
      <c r="CRV81" s="23"/>
      <c r="CRW81" s="23"/>
      <c r="CRX81" s="23"/>
      <c r="CRY81" s="23"/>
      <c r="CRZ81" s="23"/>
      <c r="CSA81" s="23"/>
      <c r="CSB81" s="23"/>
      <c r="CSC81" s="23"/>
      <c r="CSD81" s="23"/>
      <c r="CSE81" s="23"/>
      <c r="CSF81" s="23"/>
      <c r="CSG81" s="23"/>
      <c r="CSH81" s="23"/>
      <c r="CSI81" s="23"/>
      <c r="CSJ81" s="23"/>
      <c r="CSK81" s="23"/>
      <c r="CSL81" s="23"/>
      <c r="CSM81" s="23"/>
      <c r="CSN81" s="23"/>
      <c r="CSO81" s="23"/>
      <c r="CSP81" s="23"/>
      <c r="CSQ81" s="23"/>
      <c r="CSR81" s="23"/>
      <c r="CSS81" s="23"/>
      <c r="CST81" s="23"/>
      <c r="CSU81" s="23"/>
      <c r="CSV81" s="23"/>
      <c r="CSW81" s="23"/>
      <c r="CSX81" s="23"/>
      <c r="CSY81" s="23"/>
      <c r="CSZ81" s="23"/>
      <c r="CTA81" s="23"/>
      <c r="CTB81" s="23"/>
      <c r="CTC81" s="23"/>
      <c r="CTD81" s="23"/>
      <c r="CTE81" s="23"/>
      <c r="CTF81" s="23"/>
      <c r="CTG81" s="23"/>
      <c r="CTH81" s="23"/>
      <c r="CTI81" s="23"/>
      <c r="CTJ81" s="23"/>
      <c r="CTK81" s="23"/>
      <c r="CTL81" s="23"/>
      <c r="CTM81" s="23"/>
      <c r="CTN81" s="23"/>
      <c r="CTO81" s="23"/>
      <c r="CTP81" s="23"/>
      <c r="CTQ81" s="23"/>
      <c r="CTR81" s="23"/>
      <c r="CTS81" s="23"/>
      <c r="CTT81" s="23"/>
      <c r="CTU81" s="23"/>
      <c r="CTV81" s="23"/>
      <c r="CTW81" s="23"/>
      <c r="CTX81" s="23"/>
      <c r="CTY81" s="23"/>
      <c r="CTZ81" s="23"/>
      <c r="CUA81" s="23"/>
      <c r="CUB81" s="23"/>
      <c r="CUC81" s="23"/>
      <c r="CUD81" s="23"/>
      <c r="CUE81" s="23"/>
      <c r="CUF81" s="23"/>
      <c r="CUG81" s="23"/>
      <c r="CUH81" s="23"/>
      <c r="CUI81" s="23"/>
      <c r="CUJ81" s="23"/>
      <c r="CUK81" s="23"/>
      <c r="CUL81" s="23"/>
      <c r="CUM81" s="23"/>
      <c r="CUN81" s="23"/>
      <c r="CUO81" s="23"/>
      <c r="CUP81" s="23"/>
      <c r="CUQ81" s="23"/>
      <c r="CUR81" s="23"/>
      <c r="CUS81" s="23"/>
      <c r="CUT81" s="23"/>
      <c r="CUU81" s="23"/>
      <c r="CUV81" s="23"/>
      <c r="CUW81" s="23"/>
      <c r="CUX81" s="23"/>
      <c r="CUY81" s="23"/>
      <c r="CUZ81" s="23"/>
      <c r="CVA81" s="23"/>
      <c r="CVB81" s="23"/>
      <c r="CVC81" s="23"/>
      <c r="CVD81" s="23"/>
      <c r="CVE81" s="23"/>
      <c r="CVF81" s="23"/>
      <c r="CVG81" s="23"/>
      <c r="CVH81" s="23"/>
      <c r="CVI81" s="23"/>
      <c r="CVJ81" s="23"/>
      <c r="CVK81" s="23"/>
      <c r="CVL81" s="23"/>
      <c r="CVM81" s="23"/>
      <c r="CVN81" s="23"/>
      <c r="CVO81" s="23"/>
      <c r="CVP81" s="23"/>
      <c r="CVQ81" s="23"/>
      <c r="CVR81" s="23"/>
      <c r="CVS81" s="23"/>
      <c r="CVT81" s="23"/>
      <c r="CVU81" s="23"/>
      <c r="CVV81" s="23"/>
      <c r="CVW81" s="23"/>
      <c r="CVX81" s="23"/>
      <c r="CVY81" s="23"/>
      <c r="CVZ81" s="23"/>
      <c r="CWA81" s="23"/>
      <c r="CWB81" s="23"/>
      <c r="CWC81" s="23"/>
      <c r="CWD81" s="23"/>
      <c r="CWE81" s="23"/>
      <c r="CWF81" s="23"/>
      <c r="CWG81" s="23"/>
      <c r="CWH81" s="23"/>
      <c r="CWI81" s="23"/>
      <c r="CWJ81" s="23"/>
      <c r="CWK81" s="23"/>
      <c r="CWL81" s="23"/>
      <c r="CWM81" s="23"/>
      <c r="CWN81" s="23"/>
      <c r="CWO81" s="23"/>
      <c r="CWP81" s="23"/>
      <c r="CWQ81" s="23"/>
      <c r="CWR81" s="23"/>
      <c r="CWS81" s="23"/>
      <c r="CWT81" s="23"/>
      <c r="CWU81" s="23"/>
      <c r="CWV81" s="23"/>
      <c r="CWW81" s="23"/>
      <c r="CWX81" s="23"/>
      <c r="CWY81" s="23"/>
      <c r="CWZ81" s="23"/>
      <c r="CXA81" s="23"/>
      <c r="CXB81" s="23"/>
      <c r="CXC81" s="23"/>
      <c r="CXD81" s="23"/>
      <c r="CXE81" s="23"/>
      <c r="CXF81" s="23"/>
      <c r="CXG81" s="23"/>
      <c r="CXH81" s="23"/>
      <c r="CXI81" s="23"/>
      <c r="CXJ81" s="23"/>
      <c r="CXK81" s="23"/>
      <c r="CXL81" s="23"/>
      <c r="CXM81" s="23"/>
      <c r="CXN81" s="23"/>
      <c r="CXO81" s="23"/>
      <c r="CXP81" s="23"/>
      <c r="CXQ81" s="23"/>
      <c r="CXR81" s="23"/>
      <c r="CXS81" s="23"/>
      <c r="CXT81" s="23"/>
      <c r="CXU81" s="23"/>
      <c r="CXV81" s="23"/>
      <c r="CXW81" s="23"/>
      <c r="CXX81" s="23"/>
      <c r="CXY81" s="23"/>
      <c r="CXZ81" s="23"/>
      <c r="CYA81" s="23"/>
      <c r="CYB81" s="23"/>
      <c r="CYC81" s="23"/>
      <c r="CYD81" s="23"/>
      <c r="CYE81" s="23"/>
      <c r="CYF81" s="23"/>
      <c r="CYG81" s="23"/>
      <c r="CYH81" s="23"/>
      <c r="CYI81" s="23"/>
      <c r="CYJ81" s="23"/>
      <c r="CYK81" s="23"/>
      <c r="CYL81" s="23"/>
      <c r="CYM81" s="23"/>
      <c r="CYN81" s="23"/>
      <c r="CYO81" s="23"/>
      <c r="CYP81" s="23"/>
      <c r="CYQ81" s="23"/>
      <c r="CYR81" s="23"/>
      <c r="CYS81" s="23"/>
      <c r="CYT81" s="23"/>
      <c r="CYU81" s="23"/>
      <c r="CYV81" s="23"/>
      <c r="CYW81" s="23"/>
      <c r="CYX81" s="23"/>
      <c r="CYY81" s="23"/>
      <c r="CYZ81" s="23"/>
      <c r="CZA81" s="23"/>
      <c r="CZB81" s="23"/>
      <c r="CZC81" s="23"/>
      <c r="CZD81" s="23"/>
      <c r="CZE81" s="23"/>
      <c r="CZF81" s="23"/>
      <c r="CZG81" s="23"/>
      <c r="CZH81" s="23"/>
      <c r="CZI81" s="23"/>
      <c r="CZJ81" s="23"/>
      <c r="CZK81" s="23"/>
      <c r="CZL81" s="23"/>
      <c r="CZM81" s="23"/>
      <c r="CZN81" s="23"/>
      <c r="CZO81" s="23"/>
      <c r="CZP81" s="23"/>
      <c r="CZQ81" s="23"/>
      <c r="CZR81" s="23"/>
      <c r="CZS81" s="23"/>
      <c r="CZT81" s="23"/>
      <c r="CZU81" s="23"/>
      <c r="CZV81" s="23"/>
      <c r="CZW81" s="23"/>
      <c r="CZX81" s="23"/>
      <c r="CZY81" s="23"/>
      <c r="CZZ81" s="23"/>
      <c r="DAA81" s="23"/>
      <c r="DAB81" s="23"/>
      <c r="DAC81" s="23"/>
      <c r="DAD81" s="23"/>
      <c r="DAE81" s="23"/>
      <c r="DAF81" s="23"/>
      <c r="DAG81" s="23"/>
      <c r="DAH81" s="23"/>
      <c r="DAI81" s="23"/>
      <c r="DAJ81" s="23"/>
      <c r="DAK81" s="23"/>
      <c r="DAL81" s="23"/>
      <c r="DAM81" s="23"/>
      <c r="DAN81" s="23"/>
      <c r="DAO81" s="23"/>
      <c r="DAP81" s="23"/>
      <c r="DAQ81" s="23"/>
      <c r="DAR81" s="23"/>
      <c r="DAS81" s="23"/>
      <c r="DAT81" s="23"/>
      <c r="DAU81" s="23"/>
      <c r="DAV81" s="23"/>
      <c r="DAW81" s="23"/>
      <c r="DAX81" s="23"/>
      <c r="DAY81" s="23"/>
      <c r="DAZ81" s="23"/>
      <c r="DBA81" s="23"/>
      <c r="DBB81" s="23"/>
      <c r="DBC81" s="23"/>
      <c r="DBD81" s="23"/>
      <c r="DBE81" s="23"/>
      <c r="DBF81" s="23"/>
      <c r="DBG81" s="23"/>
      <c r="DBH81" s="23"/>
      <c r="DBI81" s="23"/>
      <c r="DBJ81" s="23"/>
      <c r="DBK81" s="23"/>
      <c r="DBL81" s="23"/>
      <c r="DBM81" s="23"/>
      <c r="DBN81" s="23"/>
      <c r="DBO81" s="23"/>
      <c r="DBP81" s="23"/>
      <c r="DBQ81" s="23"/>
      <c r="DBR81" s="23"/>
      <c r="DBS81" s="23"/>
      <c r="DBT81" s="23"/>
      <c r="DBU81" s="23"/>
      <c r="DBV81" s="23"/>
      <c r="DBW81" s="23"/>
      <c r="DBX81" s="23"/>
      <c r="DBY81" s="23"/>
      <c r="DBZ81" s="23"/>
      <c r="DCA81" s="23"/>
      <c r="DCB81" s="23"/>
      <c r="DCC81" s="23"/>
      <c r="DCD81" s="23"/>
      <c r="DCE81" s="23"/>
      <c r="DCF81" s="23"/>
      <c r="DCG81" s="23"/>
      <c r="DCH81" s="23"/>
      <c r="DCI81" s="23"/>
      <c r="DCJ81" s="23"/>
      <c r="DCK81" s="23"/>
      <c r="DCL81" s="23"/>
      <c r="DCM81" s="23"/>
      <c r="DCN81" s="23"/>
      <c r="DCO81" s="23"/>
      <c r="DCP81" s="23"/>
      <c r="DCQ81" s="23"/>
      <c r="DCR81" s="23"/>
      <c r="DCS81" s="23"/>
      <c r="DCT81" s="23"/>
      <c r="DCU81" s="23"/>
      <c r="DCV81" s="23"/>
      <c r="DCW81" s="23"/>
      <c r="DCX81" s="23"/>
      <c r="DCY81" s="23"/>
      <c r="DCZ81" s="23"/>
      <c r="DDA81" s="23"/>
      <c r="DDB81" s="23"/>
      <c r="DDC81" s="23"/>
      <c r="DDD81" s="23"/>
      <c r="DDE81" s="23"/>
      <c r="DDF81" s="23"/>
      <c r="DDG81" s="23"/>
      <c r="DDH81" s="23"/>
      <c r="DDI81" s="23"/>
      <c r="DDJ81" s="23"/>
      <c r="DDK81" s="23"/>
      <c r="DDL81" s="23"/>
      <c r="DDM81" s="23"/>
      <c r="DDN81" s="23"/>
      <c r="DDO81" s="23"/>
      <c r="DDP81" s="23"/>
      <c r="DDQ81" s="23"/>
      <c r="DDR81" s="23"/>
      <c r="DDS81" s="23"/>
      <c r="DDT81" s="23"/>
      <c r="DDU81" s="23"/>
      <c r="DDV81" s="23"/>
      <c r="DDW81" s="23"/>
      <c r="DDX81" s="23"/>
      <c r="DDY81" s="23"/>
      <c r="DDZ81" s="23"/>
      <c r="DEA81" s="23"/>
      <c r="DEB81" s="23"/>
      <c r="DEC81" s="23"/>
      <c r="DED81" s="23"/>
      <c r="DEE81" s="23"/>
      <c r="DEF81" s="23"/>
      <c r="DEG81" s="23"/>
      <c r="DEH81" s="23"/>
      <c r="DEI81" s="23"/>
      <c r="DEJ81" s="23"/>
      <c r="DEK81" s="23"/>
      <c r="DEL81" s="23"/>
      <c r="DEM81" s="23"/>
      <c r="DEN81" s="23"/>
      <c r="DEO81" s="23"/>
      <c r="DEP81" s="23"/>
      <c r="DEQ81" s="23"/>
      <c r="DER81" s="23"/>
      <c r="DES81" s="23"/>
      <c r="DET81" s="23"/>
      <c r="DEU81" s="23"/>
      <c r="DEV81" s="23"/>
      <c r="DEW81" s="23"/>
      <c r="DEX81" s="23"/>
      <c r="DEY81" s="23"/>
      <c r="DEZ81" s="23"/>
      <c r="DFA81" s="23"/>
      <c r="DFB81" s="23"/>
      <c r="DFC81" s="23"/>
      <c r="DFD81" s="23"/>
      <c r="DFE81" s="23"/>
      <c r="DFF81" s="23"/>
      <c r="DFG81" s="23"/>
      <c r="DFH81" s="23"/>
      <c r="DFI81" s="23"/>
      <c r="DFJ81" s="23"/>
      <c r="DFK81" s="23"/>
      <c r="DFL81" s="23"/>
      <c r="DFM81" s="23"/>
      <c r="DFN81" s="23"/>
      <c r="DFO81" s="23"/>
      <c r="DFP81" s="23"/>
      <c r="DFQ81" s="23"/>
      <c r="DFR81" s="23"/>
      <c r="DFS81" s="23"/>
      <c r="DFT81" s="23"/>
      <c r="DFU81" s="23"/>
      <c r="DFV81" s="23"/>
      <c r="DFW81" s="23"/>
      <c r="DFX81" s="23"/>
      <c r="DFY81" s="23"/>
      <c r="DFZ81" s="23"/>
      <c r="DGA81" s="23"/>
      <c r="DGB81" s="23"/>
      <c r="DGC81" s="23"/>
      <c r="DGD81" s="23"/>
      <c r="DGE81" s="23"/>
      <c r="DGF81" s="23"/>
      <c r="DGG81" s="23"/>
      <c r="DGH81" s="23"/>
      <c r="DGI81" s="23"/>
      <c r="DGJ81" s="23"/>
      <c r="DGK81" s="23"/>
      <c r="DGL81" s="23"/>
      <c r="DGM81" s="23"/>
      <c r="DGN81" s="23"/>
      <c r="DGO81" s="23"/>
      <c r="DGP81" s="23"/>
      <c r="DGQ81" s="23"/>
      <c r="DGR81" s="23"/>
      <c r="DGS81" s="23"/>
      <c r="DGT81" s="23"/>
      <c r="DGU81" s="23"/>
      <c r="DGV81" s="23"/>
      <c r="DGW81" s="23"/>
      <c r="DGX81" s="23"/>
      <c r="DGY81" s="23"/>
      <c r="DGZ81" s="23"/>
      <c r="DHA81" s="23"/>
      <c r="DHB81" s="23"/>
      <c r="DHC81" s="23"/>
      <c r="DHD81" s="23"/>
      <c r="DHE81" s="23"/>
      <c r="DHF81" s="23"/>
      <c r="DHG81" s="23"/>
      <c r="DHH81" s="23"/>
      <c r="DHI81" s="23"/>
      <c r="DHJ81" s="23"/>
      <c r="DHK81" s="23"/>
      <c r="DHL81" s="23"/>
      <c r="DHM81" s="23"/>
      <c r="DHN81" s="23"/>
      <c r="DHO81" s="23"/>
      <c r="DHP81" s="23"/>
      <c r="DHQ81" s="23"/>
      <c r="DHR81" s="23"/>
      <c r="DHS81" s="23"/>
      <c r="DHT81" s="23"/>
      <c r="DHU81" s="23"/>
      <c r="DHV81" s="23"/>
      <c r="DHW81" s="23"/>
      <c r="DHX81" s="23"/>
      <c r="DHY81" s="23"/>
      <c r="DHZ81" s="23"/>
      <c r="DIA81" s="23"/>
      <c r="DIB81" s="23"/>
      <c r="DIC81" s="23"/>
      <c r="DID81" s="23"/>
      <c r="DIE81" s="23"/>
      <c r="DIF81" s="23"/>
      <c r="DIG81" s="23"/>
      <c r="DIH81" s="23"/>
      <c r="DII81" s="23"/>
      <c r="DIJ81" s="23"/>
      <c r="DIK81" s="23"/>
      <c r="DIL81" s="23"/>
      <c r="DIM81" s="23"/>
      <c r="DIN81" s="23"/>
      <c r="DIO81" s="23"/>
      <c r="DIP81" s="23"/>
      <c r="DIQ81" s="23"/>
      <c r="DIR81" s="23"/>
      <c r="DIS81" s="23"/>
      <c r="DIT81" s="23"/>
      <c r="DIU81" s="23"/>
      <c r="DIV81" s="23"/>
      <c r="DIW81" s="23"/>
      <c r="DIX81" s="23"/>
      <c r="DIY81" s="23"/>
      <c r="DIZ81" s="23"/>
      <c r="DJA81" s="23"/>
      <c r="DJB81" s="23"/>
      <c r="DJC81" s="23"/>
      <c r="DJD81" s="23"/>
      <c r="DJE81" s="23"/>
      <c r="DJF81" s="23"/>
      <c r="DJG81" s="23"/>
      <c r="DJH81" s="23"/>
      <c r="DJI81" s="23"/>
      <c r="DJJ81" s="23"/>
      <c r="DJK81" s="23"/>
      <c r="DJL81" s="23"/>
      <c r="DJM81" s="23"/>
      <c r="DJN81" s="23"/>
      <c r="DJO81" s="23"/>
      <c r="DJP81" s="23"/>
      <c r="DJQ81" s="23"/>
      <c r="DJR81" s="23"/>
      <c r="DJS81" s="23"/>
      <c r="DJT81" s="23"/>
      <c r="DJU81" s="23"/>
      <c r="DJV81" s="23"/>
      <c r="DJW81" s="23"/>
      <c r="DJX81" s="23"/>
      <c r="DJY81" s="23"/>
      <c r="DJZ81" s="23"/>
      <c r="DKA81" s="23"/>
      <c r="DKB81" s="23"/>
      <c r="DKC81" s="23"/>
      <c r="DKD81" s="23"/>
      <c r="DKE81" s="23"/>
      <c r="DKF81" s="23"/>
      <c r="DKG81" s="23"/>
      <c r="DKH81" s="23"/>
      <c r="DKI81" s="23"/>
      <c r="DKJ81" s="23"/>
      <c r="DKK81" s="23"/>
      <c r="DKL81" s="23"/>
      <c r="DKM81" s="23"/>
      <c r="DKN81" s="23"/>
      <c r="DKO81" s="23"/>
      <c r="DKP81" s="23"/>
      <c r="DKQ81" s="23"/>
      <c r="DKR81" s="23"/>
      <c r="DKS81" s="23"/>
      <c r="DKT81" s="23"/>
      <c r="DKU81" s="23"/>
      <c r="DKV81" s="23"/>
      <c r="DKW81" s="23"/>
      <c r="DKX81" s="23"/>
      <c r="DKY81" s="23"/>
      <c r="DKZ81" s="23"/>
      <c r="DLA81" s="23"/>
      <c r="DLB81" s="23"/>
      <c r="DLC81" s="23"/>
      <c r="DLD81" s="23"/>
      <c r="DLE81" s="23"/>
      <c r="DLF81" s="23"/>
      <c r="DLG81" s="23"/>
      <c r="DLH81" s="23"/>
      <c r="DLI81" s="23"/>
      <c r="DLJ81" s="23"/>
      <c r="DLK81" s="23"/>
      <c r="DLL81" s="23"/>
      <c r="DLM81" s="23"/>
      <c r="DLN81" s="23"/>
      <c r="DLO81" s="23"/>
      <c r="DLP81" s="23"/>
      <c r="DLQ81" s="23"/>
      <c r="DLR81" s="23"/>
      <c r="DLS81" s="23"/>
      <c r="DLT81" s="23"/>
      <c r="DLU81" s="23"/>
      <c r="DLV81" s="23"/>
      <c r="DLW81" s="23"/>
      <c r="DLX81" s="23"/>
      <c r="DLY81" s="23"/>
      <c r="DLZ81" s="23"/>
      <c r="DMA81" s="23"/>
      <c r="DMB81" s="23"/>
      <c r="DMC81" s="23"/>
      <c r="DMD81" s="23"/>
      <c r="DME81" s="23"/>
      <c r="DMF81" s="23"/>
      <c r="DMG81" s="23"/>
      <c r="DMH81" s="23"/>
      <c r="DMI81" s="23"/>
      <c r="DMJ81" s="23"/>
      <c r="DMK81" s="23"/>
      <c r="DML81" s="23"/>
      <c r="DMM81" s="23"/>
      <c r="DMN81" s="23"/>
      <c r="DMO81" s="23"/>
      <c r="DMP81" s="23"/>
      <c r="DMQ81" s="23"/>
      <c r="DMR81" s="23"/>
      <c r="DMS81" s="23"/>
      <c r="DMT81" s="23"/>
      <c r="DMU81" s="23"/>
      <c r="DMV81" s="23"/>
      <c r="DMW81" s="23"/>
      <c r="DMX81" s="23"/>
      <c r="DMY81" s="23"/>
      <c r="DMZ81" s="23"/>
      <c r="DNA81" s="23"/>
      <c r="DNB81" s="23"/>
      <c r="DNC81" s="23"/>
      <c r="DND81" s="23"/>
      <c r="DNE81" s="23"/>
      <c r="DNF81" s="23"/>
      <c r="DNG81" s="23"/>
      <c r="DNH81" s="23"/>
      <c r="DNI81" s="23"/>
      <c r="DNJ81" s="23"/>
      <c r="DNK81" s="23"/>
      <c r="DNL81" s="23"/>
      <c r="DNM81" s="23"/>
      <c r="DNN81" s="23"/>
      <c r="DNO81" s="23"/>
      <c r="DNP81" s="23"/>
      <c r="DNQ81" s="23"/>
      <c r="DNR81" s="23"/>
      <c r="DNS81" s="23"/>
      <c r="DNT81" s="23"/>
      <c r="DNU81" s="23"/>
      <c r="DNV81" s="23"/>
      <c r="DNW81" s="23"/>
      <c r="DNX81" s="23"/>
      <c r="DNY81" s="23"/>
      <c r="DNZ81" s="23"/>
      <c r="DOA81" s="23"/>
      <c r="DOB81" s="23"/>
      <c r="DOC81" s="23"/>
      <c r="DOD81" s="23"/>
      <c r="DOE81" s="23"/>
      <c r="DOF81" s="23"/>
      <c r="DOG81" s="23"/>
      <c r="DOH81" s="23"/>
      <c r="DOI81" s="23"/>
      <c r="DOJ81" s="23"/>
      <c r="DOK81" s="23"/>
      <c r="DOL81" s="23"/>
      <c r="DOM81" s="23"/>
      <c r="DON81" s="23"/>
      <c r="DOO81" s="23"/>
      <c r="DOP81" s="23"/>
      <c r="DOQ81" s="23"/>
      <c r="DOR81" s="23"/>
      <c r="DOS81" s="23"/>
      <c r="DOT81" s="23"/>
      <c r="DOU81" s="23"/>
      <c r="DOV81" s="23"/>
      <c r="DOW81" s="23"/>
      <c r="DOX81" s="23"/>
      <c r="DOY81" s="23"/>
      <c r="DOZ81" s="23"/>
      <c r="DPA81" s="23"/>
      <c r="DPB81" s="23"/>
      <c r="DPC81" s="23"/>
      <c r="DPD81" s="23"/>
      <c r="DPE81" s="23"/>
      <c r="DPF81" s="23"/>
      <c r="DPG81" s="23"/>
      <c r="DPH81" s="23"/>
      <c r="DPI81" s="23"/>
      <c r="DPJ81" s="23"/>
      <c r="DPK81" s="23"/>
      <c r="DPL81" s="23"/>
      <c r="DPM81" s="23"/>
      <c r="DPN81" s="23"/>
      <c r="DPO81" s="23"/>
      <c r="DPP81" s="23"/>
      <c r="DPQ81" s="23"/>
      <c r="DPR81" s="23"/>
      <c r="DPS81" s="23"/>
      <c r="DPT81" s="23"/>
      <c r="DPU81" s="23"/>
      <c r="DPV81" s="23"/>
      <c r="DPW81" s="23"/>
      <c r="DPX81" s="23"/>
      <c r="DPY81" s="23"/>
      <c r="DPZ81" s="23"/>
      <c r="DQA81" s="23"/>
      <c r="DQB81" s="23"/>
      <c r="DQC81" s="23"/>
      <c r="DQD81" s="23"/>
      <c r="DQE81" s="23"/>
      <c r="DQF81" s="23"/>
      <c r="DQG81" s="23"/>
      <c r="DQH81" s="23"/>
      <c r="DQI81" s="23"/>
      <c r="DQJ81" s="23"/>
      <c r="DQK81" s="23"/>
      <c r="DQL81" s="23"/>
      <c r="DQM81" s="23"/>
      <c r="DQN81" s="23"/>
      <c r="DQO81" s="23"/>
      <c r="DQP81" s="23"/>
      <c r="DQQ81" s="23"/>
      <c r="DQR81" s="23"/>
      <c r="DQS81" s="23"/>
      <c r="DQT81" s="23"/>
      <c r="DQU81" s="23"/>
      <c r="DQV81" s="23"/>
      <c r="DQW81" s="23"/>
      <c r="DQX81" s="23"/>
      <c r="DQY81" s="23"/>
      <c r="DQZ81" s="23"/>
      <c r="DRA81" s="23"/>
      <c r="DRB81" s="23"/>
      <c r="DRC81" s="23"/>
      <c r="DRD81" s="23"/>
      <c r="DRE81" s="23"/>
      <c r="DRF81" s="23"/>
      <c r="DRG81" s="23"/>
      <c r="DRH81" s="23"/>
      <c r="DRI81" s="23"/>
      <c r="DRJ81" s="23"/>
      <c r="DRK81" s="23"/>
      <c r="DRL81" s="23"/>
      <c r="DRM81" s="23"/>
      <c r="DRN81" s="23"/>
      <c r="DRO81" s="23"/>
      <c r="DRP81" s="23"/>
      <c r="DRQ81" s="23"/>
      <c r="DRR81" s="23"/>
      <c r="DRS81" s="23"/>
      <c r="DRT81" s="23"/>
      <c r="DRU81" s="23"/>
      <c r="DRV81" s="23"/>
      <c r="DRW81" s="23"/>
      <c r="DRX81" s="23"/>
      <c r="DRY81" s="23"/>
      <c r="DRZ81" s="23"/>
      <c r="DSA81" s="23"/>
      <c r="DSB81" s="23"/>
      <c r="DSC81" s="23"/>
      <c r="DSD81" s="23"/>
      <c r="DSE81" s="23"/>
      <c r="DSF81" s="23"/>
      <c r="DSG81" s="23"/>
      <c r="DSH81" s="23"/>
      <c r="DSI81" s="23"/>
      <c r="DSJ81" s="23"/>
      <c r="DSK81" s="23"/>
      <c r="DSL81" s="23"/>
      <c r="DSM81" s="23"/>
      <c r="DSN81" s="23"/>
      <c r="DSO81" s="23"/>
      <c r="DSP81" s="23"/>
      <c r="DSQ81" s="23"/>
      <c r="DSR81" s="23"/>
      <c r="DSS81" s="23"/>
      <c r="DST81" s="23"/>
      <c r="DSU81" s="23"/>
      <c r="DSV81" s="23"/>
      <c r="DSW81" s="23"/>
      <c r="DSX81" s="23"/>
      <c r="DSY81" s="23"/>
      <c r="DSZ81" s="23"/>
      <c r="DTA81" s="23"/>
      <c r="DTB81" s="23"/>
      <c r="DTC81" s="23"/>
      <c r="DTD81" s="23"/>
      <c r="DTE81" s="23"/>
      <c r="DTF81" s="23"/>
      <c r="DTG81" s="23"/>
      <c r="DTH81" s="23"/>
      <c r="DTI81" s="23"/>
      <c r="DTJ81" s="23"/>
      <c r="DTK81" s="23"/>
      <c r="DTL81" s="23"/>
      <c r="DTM81" s="23"/>
      <c r="DTN81" s="23"/>
      <c r="DTO81" s="23"/>
      <c r="DTP81" s="23"/>
      <c r="DTQ81" s="23"/>
      <c r="DTR81" s="23"/>
      <c r="DTS81" s="23"/>
      <c r="DTT81" s="23"/>
      <c r="DTU81" s="23"/>
      <c r="DTV81" s="23"/>
      <c r="DTW81" s="23"/>
      <c r="DTX81" s="23"/>
      <c r="DTY81" s="23"/>
      <c r="DTZ81" s="23"/>
      <c r="DUA81" s="23"/>
      <c r="DUB81" s="23"/>
      <c r="DUC81" s="23"/>
      <c r="DUD81" s="23"/>
      <c r="DUE81" s="23"/>
      <c r="DUF81" s="23"/>
      <c r="DUG81" s="23"/>
      <c r="DUH81" s="23"/>
      <c r="DUI81" s="23"/>
      <c r="DUJ81" s="23"/>
      <c r="DUK81" s="23"/>
      <c r="DUL81" s="23"/>
      <c r="DUM81" s="23"/>
      <c r="DUN81" s="23"/>
      <c r="DUO81" s="23"/>
      <c r="DUP81" s="23"/>
      <c r="DUQ81" s="23"/>
      <c r="DUR81" s="23"/>
      <c r="DUS81" s="23"/>
      <c r="DUT81" s="23"/>
      <c r="DUU81" s="23"/>
      <c r="DUV81" s="23"/>
      <c r="DUW81" s="23"/>
      <c r="DUX81" s="23"/>
      <c r="DUY81" s="23"/>
      <c r="DUZ81" s="23"/>
      <c r="DVA81" s="23"/>
      <c r="DVB81" s="23"/>
      <c r="DVC81" s="23"/>
      <c r="DVD81" s="23"/>
      <c r="DVE81" s="23"/>
      <c r="DVF81" s="23"/>
      <c r="DVG81" s="23"/>
      <c r="DVH81" s="23"/>
      <c r="DVI81" s="23"/>
      <c r="DVJ81" s="23"/>
      <c r="DVK81" s="23"/>
      <c r="DVL81" s="23"/>
      <c r="DVM81" s="23"/>
      <c r="DVN81" s="23"/>
      <c r="DVO81" s="23"/>
      <c r="DVP81" s="23"/>
      <c r="DVQ81" s="23"/>
      <c r="DVR81" s="23"/>
      <c r="DVS81" s="23"/>
      <c r="DVT81" s="23"/>
      <c r="DVU81" s="23"/>
      <c r="DVV81" s="23"/>
      <c r="DVW81" s="23"/>
      <c r="DVX81" s="23"/>
      <c r="DVY81" s="23"/>
      <c r="DVZ81" s="23"/>
      <c r="DWA81" s="23"/>
      <c r="DWB81" s="23"/>
      <c r="DWC81" s="23"/>
      <c r="DWD81" s="23"/>
      <c r="DWE81" s="23"/>
      <c r="DWF81" s="23"/>
      <c r="DWG81" s="23"/>
      <c r="DWH81" s="23"/>
      <c r="DWI81" s="23"/>
      <c r="DWJ81" s="23"/>
      <c r="DWK81" s="23"/>
      <c r="DWL81" s="23"/>
      <c r="DWM81" s="23"/>
      <c r="DWN81" s="23"/>
      <c r="DWO81" s="23"/>
      <c r="DWP81" s="23"/>
      <c r="DWQ81" s="23"/>
      <c r="DWR81" s="23"/>
      <c r="DWS81" s="23"/>
      <c r="DWT81" s="23"/>
      <c r="DWU81" s="23"/>
      <c r="DWV81" s="23"/>
      <c r="DWW81" s="23"/>
      <c r="DWX81" s="23"/>
      <c r="DWY81" s="23"/>
      <c r="DWZ81" s="23"/>
      <c r="DXA81" s="23"/>
      <c r="DXB81" s="23"/>
      <c r="DXC81" s="23"/>
      <c r="DXD81" s="23"/>
      <c r="DXE81" s="23"/>
      <c r="DXF81" s="23"/>
      <c r="DXG81" s="23"/>
      <c r="DXH81" s="23"/>
      <c r="DXI81" s="23"/>
      <c r="DXJ81" s="23"/>
      <c r="DXK81" s="23"/>
      <c r="DXL81" s="23"/>
      <c r="DXM81" s="23"/>
      <c r="DXN81" s="23"/>
      <c r="DXO81" s="23"/>
      <c r="DXP81" s="23"/>
      <c r="DXQ81" s="23"/>
      <c r="DXR81" s="23"/>
      <c r="DXS81" s="23"/>
      <c r="DXT81" s="23"/>
      <c r="DXU81" s="23"/>
      <c r="DXV81" s="23"/>
      <c r="DXW81" s="23"/>
      <c r="DXX81" s="23"/>
      <c r="DXY81" s="23"/>
      <c r="DXZ81" s="23"/>
      <c r="DYA81" s="23"/>
      <c r="DYB81" s="23"/>
      <c r="DYC81" s="23"/>
      <c r="DYD81" s="23"/>
      <c r="DYE81" s="23"/>
      <c r="DYF81" s="23"/>
      <c r="DYG81" s="23"/>
      <c r="DYH81" s="23"/>
      <c r="DYI81" s="23"/>
      <c r="DYJ81" s="23"/>
      <c r="DYK81" s="23"/>
      <c r="DYL81" s="23"/>
      <c r="DYM81" s="23"/>
      <c r="DYN81" s="23"/>
      <c r="DYO81" s="23"/>
      <c r="DYP81" s="23"/>
      <c r="DYQ81" s="23"/>
      <c r="DYR81" s="23"/>
      <c r="DYS81" s="23"/>
      <c r="DYT81" s="23"/>
      <c r="DYU81" s="23"/>
      <c r="DYV81" s="23"/>
      <c r="DYW81" s="23"/>
      <c r="DYX81" s="23"/>
      <c r="DYY81" s="23"/>
      <c r="DYZ81" s="23"/>
      <c r="DZA81" s="23"/>
      <c r="DZB81" s="23"/>
      <c r="DZC81" s="23"/>
      <c r="DZD81" s="23"/>
      <c r="DZE81" s="23"/>
      <c r="DZF81" s="23"/>
      <c r="DZG81" s="23"/>
      <c r="DZH81" s="23"/>
      <c r="DZI81" s="23"/>
      <c r="DZJ81" s="23"/>
      <c r="DZK81" s="23"/>
      <c r="DZL81" s="23"/>
      <c r="DZM81" s="23"/>
      <c r="DZN81" s="23"/>
      <c r="DZO81" s="23"/>
      <c r="DZP81" s="23"/>
      <c r="DZQ81" s="23"/>
      <c r="DZR81" s="23"/>
      <c r="DZS81" s="23"/>
      <c r="DZT81" s="23"/>
      <c r="DZU81" s="23"/>
      <c r="DZV81" s="23"/>
      <c r="DZW81" s="23"/>
      <c r="DZX81" s="23"/>
      <c r="DZY81" s="23"/>
      <c r="DZZ81" s="23"/>
      <c r="EAA81" s="23"/>
      <c r="EAB81" s="23"/>
      <c r="EAC81" s="23"/>
      <c r="EAD81" s="23"/>
      <c r="EAE81" s="23"/>
      <c r="EAF81" s="23"/>
      <c r="EAG81" s="23"/>
      <c r="EAH81" s="23"/>
      <c r="EAI81" s="23"/>
      <c r="EAJ81" s="23"/>
      <c r="EAK81" s="23"/>
      <c r="EAL81" s="23"/>
      <c r="EAM81" s="23"/>
      <c r="EAN81" s="23"/>
      <c r="EAO81" s="23"/>
      <c r="EAP81" s="23"/>
      <c r="EAQ81" s="23"/>
      <c r="EAR81" s="23"/>
      <c r="EAS81" s="23"/>
      <c r="EAT81" s="23"/>
      <c r="EAU81" s="23"/>
      <c r="EAV81" s="23"/>
      <c r="EAW81" s="23"/>
      <c r="EAX81" s="23"/>
      <c r="EAY81" s="23"/>
      <c r="EAZ81" s="23"/>
      <c r="EBA81" s="23"/>
      <c r="EBB81" s="23"/>
      <c r="EBC81" s="23"/>
      <c r="EBD81" s="23"/>
      <c r="EBE81" s="23"/>
      <c r="EBF81" s="23"/>
      <c r="EBG81" s="23"/>
      <c r="EBH81" s="23"/>
      <c r="EBI81" s="23"/>
      <c r="EBJ81" s="23"/>
      <c r="EBK81" s="23"/>
      <c r="EBL81" s="23"/>
      <c r="EBM81" s="23"/>
      <c r="EBN81" s="23"/>
      <c r="EBO81" s="23"/>
      <c r="EBP81" s="23"/>
      <c r="EBQ81" s="23"/>
      <c r="EBR81" s="23"/>
      <c r="EBS81" s="23"/>
      <c r="EBT81" s="23"/>
      <c r="EBU81" s="23"/>
      <c r="EBV81" s="23"/>
      <c r="EBW81" s="23"/>
      <c r="EBX81" s="23"/>
      <c r="EBY81" s="23"/>
      <c r="EBZ81" s="23"/>
      <c r="ECA81" s="23"/>
      <c r="ECB81" s="23"/>
      <c r="ECC81" s="23"/>
      <c r="ECD81" s="23"/>
      <c r="ECE81" s="23"/>
      <c r="ECF81" s="23"/>
      <c r="ECG81" s="23"/>
      <c r="ECH81" s="23"/>
      <c r="ECI81" s="23"/>
      <c r="ECJ81" s="23"/>
      <c r="ECK81" s="23"/>
      <c r="ECL81" s="23"/>
      <c r="ECM81" s="23"/>
      <c r="ECN81" s="23"/>
      <c r="ECO81" s="23"/>
      <c r="ECP81" s="23"/>
      <c r="ECQ81" s="23"/>
      <c r="ECR81" s="23"/>
      <c r="ECS81" s="23"/>
      <c r="ECT81" s="23"/>
      <c r="ECU81" s="23"/>
      <c r="ECV81" s="23"/>
      <c r="ECW81" s="23"/>
      <c r="ECX81" s="23"/>
      <c r="ECY81" s="23"/>
      <c r="ECZ81" s="23"/>
      <c r="EDA81" s="23"/>
      <c r="EDB81" s="23"/>
      <c r="EDC81" s="23"/>
      <c r="EDD81" s="23"/>
      <c r="EDE81" s="23"/>
      <c r="EDF81" s="23"/>
      <c r="EDG81" s="23"/>
      <c r="EDH81" s="23"/>
      <c r="EDI81" s="23"/>
      <c r="EDJ81" s="23"/>
      <c r="EDK81" s="23"/>
      <c r="EDL81" s="23"/>
      <c r="EDM81" s="23"/>
      <c r="EDN81" s="23"/>
      <c r="EDO81" s="23"/>
      <c r="EDP81" s="23"/>
      <c r="EDQ81" s="23"/>
      <c r="EDR81" s="23"/>
      <c r="EDS81" s="23"/>
      <c r="EDT81" s="23"/>
      <c r="EDU81" s="23"/>
      <c r="EDV81" s="23"/>
      <c r="EDW81" s="23"/>
      <c r="EDX81" s="23"/>
      <c r="EDY81" s="23"/>
      <c r="EDZ81" s="23"/>
      <c r="EEA81" s="23"/>
      <c r="EEB81" s="23"/>
      <c r="EEC81" s="23"/>
      <c r="EED81" s="23"/>
      <c r="EEE81" s="23"/>
      <c r="EEF81" s="23"/>
      <c r="EEG81" s="23"/>
      <c r="EEH81" s="23"/>
      <c r="EEI81" s="23"/>
      <c r="EEJ81" s="23"/>
      <c r="EEK81" s="23"/>
      <c r="EEL81" s="23"/>
      <c r="EEM81" s="23"/>
      <c r="EEN81" s="23"/>
      <c r="EEO81" s="23"/>
      <c r="EEP81" s="23"/>
      <c r="EEQ81" s="23"/>
      <c r="EER81" s="23"/>
      <c r="EES81" s="23"/>
      <c r="EET81" s="23"/>
      <c r="EEU81" s="23"/>
      <c r="EEV81" s="23"/>
      <c r="EEW81" s="23"/>
      <c r="EEX81" s="23"/>
      <c r="EEY81" s="23"/>
      <c r="EEZ81" s="23"/>
      <c r="EFA81" s="23"/>
      <c r="EFB81" s="23"/>
      <c r="EFC81" s="23"/>
      <c r="EFD81" s="23"/>
      <c r="EFE81" s="23"/>
      <c r="EFF81" s="23"/>
      <c r="EFG81" s="23"/>
      <c r="EFH81" s="23"/>
      <c r="EFI81" s="23"/>
      <c r="EFJ81" s="23"/>
      <c r="EFK81" s="23"/>
      <c r="EFL81" s="23"/>
      <c r="EFM81" s="23"/>
      <c r="EFN81" s="23"/>
      <c r="EFO81" s="23"/>
      <c r="EFP81" s="23"/>
      <c r="EFQ81" s="23"/>
      <c r="EFR81" s="23"/>
      <c r="EFS81" s="23"/>
      <c r="EFT81" s="23"/>
      <c r="EFU81" s="23"/>
      <c r="EFV81" s="23"/>
      <c r="EFW81" s="23"/>
      <c r="EFX81" s="23"/>
      <c r="EFY81" s="23"/>
      <c r="EFZ81" s="23"/>
      <c r="EGA81" s="23"/>
      <c r="EGB81" s="23"/>
      <c r="EGC81" s="23"/>
      <c r="EGD81" s="23"/>
      <c r="EGE81" s="23"/>
      <c r="EGF81" s="23"/>
      <c r="EGG81" s="23"/>
      <c r="EGH81" s="23"/>
      <c r="EGI81" s="23"/>
      <c r="EGJ81" s="23"/>
      <c r="EGK81" s="23"/>
      <c r="EGL81" s="23"/>
      <c r="EGM81" s="23"/>
      <c r="EGN81" s="23"/>
      <c r="EGO81" s="23"/>
      <c r="EGP81" s="23"/>
      <c r="EGQ81" s="23"/>
      <c r="EGR81" s="23"/>
      <c r="EGS81" s="23"/>
      <c r="EGT81" s="23"/>
      <c r="EGU81" s="23"/>
      <c r="EGV81" s="23"/>
      <c r="EGW81" s="23"/>
      <c r="EGX81" s="23"/>
      <c r="EGY81" s="23"/>
      <c r="EGZ81" s="23"/>
      <c r="EHA81" s="23"/>
      <c r="EHB81" s="23"/>
      <c r="EHC81" s="23"/>
      <c r="EHD81" s="23"/>
      <c r="EHE81" s="23"/>
      <c r="EHF81" s="23"/>
      <c r="EHG81" s="23"/>
      <c r="EHH81" s="23"/>
      <c r="EHI81" s="23"/>
      <c r="EHJ81" s="23"/>
      <c r="EHK81" s="23"/>
      <c r="EHL81" s="23"/>
      <c r="EHM81" s="23"/>
      <c r="EHN81" s="23"/>
      <c r="EHO81" s="23"/>
      <c r="EHP81" s="23"/>
      <c r="EHQ81" s="23"/>
      <c r="EHR81" s="23"/>
      <c r="EHS81" s="23"/>
      <c r="EHT81" s="23"/>
      <c r="EHU81" s="23"/>
      <c r="EHV81" s="23"/>
      <c r="EHW81" s="23"/>
      <c r="EHX81" s="23"/>
      <c r="EHY81" s="23"/>
      <c r="EHZ81" s="23"/>
      <c r="EIA81" s="23"/>
      <c r="EIB81" s="23"/>
      <c r="EIC81" s="23"/>
      <c r="EID81" s="23"/>
      <c r="EIE81" s="23"/>
      <c r="EIF81" s="23"/>
      <c r="EIG81" s="23"/>
      <c r="EIH81" s="23"/>
      <c r="EII81" s="23"/>
      <c r="EIJ81" s="23"/>
      <c r="EIK81" s="23"/>
      <c r="EIL81" s="23"/>
      <c r="EIM81" s="23"/>
      <c r="EIN81" s="23"/>
      <c r="EIO81" s="23"/>
      <c r="EIP81" s="23"/>
      <c r="EIQ81" s="23"/>
      <c r="EIR81" s="23"/>
      <c r="EIS81" s="23"/>
      <c r="EIT81" s="23"/>
      <c r="EIU81" s="23"/>
      <c r="EIV81" s="23"/>
      <c r="EIW81" s="23"/>
      <c r="EIX81" s="23"/>
      <c r="EIY81" s="23"/>
      <c r="EIZ81" s="23"/>
      <c r="EJA81" s="23"/>
      <c r="EJB81" s="23"/>
      <c r="EJC81" s="23"/>
      <c r="EJD81" s="23"/>
      <c r="EJE81" s="23"/>
      <c r="EJF81" s="23"/>
      <c r="EJG81" s="23"/>
      <c r="EJH81" s="23"/>
      <c r="EJI81" s="23"/>
      <c r="EJJ81" s="23"/>
      <c r="EJK81" s="23"/>
      <c r="EJL81" s="23"/>
      <c r="EJM81" s="23"/>
      <c r="EJN81" s="23"/>
      <c r="EJO81" s="23"/>
      <c r="EJP81" s="23"/>
      <c r="EJQ81" s="23"/>
      <c r="EJR81" s="23"/>
      <c r="EJS81" s="23"/>
      <c r="EJT81" s="23"/>
      <c r="EJU81" s="23"/>
      <c r="EJV81" s="23"/>
      <c r="EJW81" s="23"/>
      <c r="EJX81" s="23"/>
      <c r="EJY81" s="23"/>
      <c r="EJZ81" s="23"/>
      <c r="EKA81" s="23"/>
      <c r="EKB81" s="23"/>
      <c r="EKC81" s="23"/>
      <c r="EKD81" s="23"/>
      <c r="EKE81" s="23"/>
      <c r="EKF81" s="23"/>
      <c r="EKG81" s="23"/>
      <c r="EKH81" s="23"/>
      <c r="EKI81" s="23"/>
      <c r="EKJ81" s="23"/>
      <c r="EKK81" s="23"/>
      <c r="EKL81" s="23"/>
      <c r="EKM81" s="23"/>
      <c r="EKN81" s="23"/>
      <c r="EKO81" s="23"/>
      <c r="EKP81" s="23"/>
      <c r="EKQ81" s="23"/>
      <c r="EKR81" s="23"/>
      <c r="EKS81" s="23"/>
      <c r="EKT81" s="23"/>
      <c r="EKU81" s="23"/>
      <c r="EKV81" s="23"/>
      <c r="EKW81" s="23"/>
      <c r="EKX81" s="23"/>
      <c r="EKY81" s="23"/>
      <c r="EKZ81" s="23"/>
      <c r="ELA81" s="23"/>
      <c r="ELB81" s="23"/>
      <c r="ELC81" s="23"/>
      <c r="ELD81" s="23"/>
      <c r="ELE81" s="23"/>
      <c r="ELF81" s="23"/>
      <c r="ELG81" s="23"/>
      <c r="ELH81" s="23"/>
      <c r="ELI81" s="23"/>
      <c r="ELJ81" s="23"/>
      <c r="ELK81" s="23"/>
      <c r="ELL81" s="23"/>
      <c r="ELM81" s="23"/>
      <c r="ELN81" s="23"/>
      <c r="ELO81" s="23"/>
      <c r="ELP81" s="23"/>
      <c r="ELQ81" s="23"/>
      <c r="ELR81" s="23"/>
      <c r="ELS81" s="23"/>
      <c r="ELT81" s="23"/>
      <c r="ELU81" s="23"/>
      <c r="ELV81" s="23"/>
      <c r="ELW81" s="23"/>
      <c r="ELX81" s="23"/>
      <c r="ELY81" s="23"/>
      <c r="ELZ81" s="23"/>
      <c r="EMA81" s="23"/>
      <c r="EMB81" s="23"/>
      <c r="EMC81" s="23"/>
      <c r="EMD81" s="23"/>
      <c r="EME81" s="23"/>
      <c r="EMF81" s="23"/>
      <c r="EMG81" s="23"/>
      <c r="EMH81" s="23"/>
      <c r="EMI81" s="23"/>
      <c r="EMJ81" s="23"/>
      <c r="EMK81" s="23"/>
      <c r="EML81" s="23"/>
      <c r="EMM81" s="23"/>
      <c r="EMN81" s="23"/>
      <c r="EMO81" s="23"/>
      <c r="EMP81" s="23"/>
      <c r="EMQ81" s="23"/>
      <c r="EMR81" s="23"/>
      <c r="EMS81" s="23"/>
      <c r="EMT81" s="23"/>
      <c r="EMU81" s="23"/>
      <c r="EMV81" s="23"/>
      <c r="EMW81" s="23"/>
      <c r="EMX81" s="23"/>
      <c r="EMY81" s="23"/>
      <c r="EMZ81" s="23"/>
      <c r="ENA81" s="23"/>
      <c r="ENB81" s="23"/>
      <c r="ENC81" s="23"/>
      <c r="END81" s="23"/>
      <c r="ENE81" s="23"/>
      <c r="ENF81" s="23"/>
      <c r="ENG81" s="23"/>
      <c r="ENH81" s="23"/>
      <c r="ENI81" s="23"/>
      <c r="ENJ81" s="23"/>
      <c r="ENK81" s="23"/>
      <c r="ENL81" s="23"/>
      <c r="ENM81" s="23"/>
      <c r="ENN81" s="23"/>
      <c r="ENO81" s="23"/>
      <c r="ENP81" s="23"/>
      <c r="ENQ81" s="23"/>
      <c r="ENR81" s="23"/>
      <c r="ENS81" s="23"/>
      <c r="ENT81" s="23"/>
      <c r="ENU81" s="23"/>
      <c r="ENV81" s="23"/>
      <c r="ENW81" s="23"/>
      <c r="ENX81" s="23"/>
      <c r="ENY81" s="23"/>
      <c r="ENZ81" s="23"/>
      <c r="EOA81" s="23"/>
      <c r="EOB81" s="23"/>
      <c r="EOC81" s="23"/>
      <c r="EOD81" s="23"/>
      <c r="EOE81" s="23"/>
      <c r="EOF81" s="23"/>
      <c r="EOG81" s="23"/>
      <c r="EOH81" s="23"/>
      <c r="EOI81" s="23"/>
      <c r="EOJ81" s="23"/>
      <c r="EOK81" s="23"/>
      <c r="EOL81" s="23"/>
      <c r="EOM81" s="23"/>
      <c r="EON81" s="23"/>
      <c r="EOO81" s="23"/>
      <c r="EOP81" s="23"/>
      <c r="EOQ81" s="23"/>
      <c r="EOR81" s="23"/>
      <c r="EOS81" s="23"/>
      <c r="EOT81" s="23"/>
      <c r="EOU81" s="23"/>
      <c r="EOV81" s="23"/>
      <c r="EOW81" s="23"/>
      <c r="EOX81" s="23"/>
      <c r="EOY81" s="23"/>
      <c r="EOZ81" s="23"/>
      <c r="EPA81" s="23"/>
      <c r="EPB81" s="23"/>
      <c r="EPC81" s="23"/>
      <c r="EPD81" s="23"/>
      <c r="EPE81" s="23"/>
      <c r="EPF81" s="23"/>
      <c r="EPG81" s="23"/>
      <c r="EPH81" s="23"/>
      <c r="EPI81" s="23"/>
      <c r="EPJ81" s="23"/>
      <c r="EPK81" s="23"/>
      <c r="EPL81" s="23"/>
      <c r="EPM81" s="23"/>
      <c r="EPN81" s="23"/>
      <c r="EPO81" s="23"/>
      <c r="EPP81" s="23"/>
      <c r="EPQ81" s="23"/>
      <c r="EPR81" s="23"/>
      <c r="EPS81" s="23"/>
      <c r="EPT81" s="23"/>
      <c r="EPU81" s="23"/>
      <c r="EPV81" s="23"/>
      <c r="EPW81" s="23"/>
      <c r="EPX81" s="23"/>
      <c r="EPY81" s="23"/>
      <c r="EPZ81" s="23"/>
      <c r="EQA81" s="23"/>
      <c r="EQB81" s="23"/>
      <c r="EQC81" s="23"/>
      <c r="EQD81" s="23"/>
      <c r="EQE81" s="23"/>
      <c r="EQF81" s="23"/>
      <c r="EQG81" s="23"/>
      <c r="EQH81" s="23"/>
      <c r="EQI81" s="23"/>
      <c r="EQJ81" s="23"/>
      <c r="EQK81" s="23"/>
      <c r="EQL81" s="23"/>
      <c r="EQM81" s="23"/>
      <c r="EQN81" s="23"/>
      <c r="EQO81" s="23"/>
      <c r="EQP81" s="23"/>
      <c r="EQQ81" s="23"/>
      <c r="EQR81" s="23"/>
      <c r="EQS81" s="23"/>
      <c r="EQT81" s="23"/>
      <c r="EQU81" s="23"/>
      <c r="EQV81" s="23"/>
      <c r="EQW81" s="23"/>
      <c r="EQX81" s="23"/>
      <c r="EQY81" s="23"/>
      <c r="EQZ81" s="23"/>
      <c r="ERA81" s="23"/>
      <c r="ERB81" s="23"/>
      <c r="ERC81" s="23"/>
      <c r="ERD81" s="23"/>
      <c r="ERE81" s="23"/>
      <c r="ERF81" s="23"/>
      <c r="ERG81" s="23"/>
      <c r="ERH81" s="23"/>
      <c r="ERI81" s="23"/>
      <c r="ERJ81" s="23"/>
      <c r="ERK81" s="23"/>
      <c r="ERL81" s="23"/>
      <c r="ERM81" s="23"/>
      <c r="ERN81" s="23"/>
      <c r="ERO81" s="23"/>
      <c r="ERP81" s="23"/>
      <c r="ERQ81" s="23"/>
      <c r="ERR81" s="23"/>
      <c r="ERS81" s="23"/>
      <c r="ERT81" s="23"/>
      <c r="ERU81" s="23"/>
      <c r="ERV81" s="23"/>
      <c r="ERW81" s="23"/>
      <c r="ERX81" s="23"/>
      <c r="ERY81" s="23"/>
      <c r="ERZ81" s="23"/>
      <c r="ESA81" s="23"/>
      <c r="ESB81" s="23"/>
      <c r="ESC81" s="23"/>
      <c r="ESD81" s="23"/>
      <c r="ESE81" s="23"/>
      <c r="ESF81" s="23"/>
      <c r="ESG81" s="23"/>
      <c r="ESH81" s="23"/>
      <c r="ESI81" s="23"/>
      <c r="ESJ81" s="23"/>
      <c r="ESK81" s="23"/>
      <c r="ESL81" s="23"/>
      <c r="ESM81" s="23"/>
      <c r="ESN81" s="23"/>
      <c r="ESO81" s="23"/>
      <c r="ESP81" s="23"/>
      <c r="ESQ81" s="23"/>
      <c r="ESR81" s="23"/>
      <c r="ESS81" s="23"/>
      <c r="EST81" s="23"/>
      <c r="ESU81" s="23"/>
      <c r="ESV81" s="23"/>
      <c r="ESW81" s="23"/>
      <c r="ESX81" s="23"/>
      <c r="ESY81" s="23"/>
      <c r="ESZ81" s="23"/>
      <c r="ETA81" s="23"/>
      <c r="ETB81" s="23"/>
      <c r="ETC81" s="23"/>
      <c r="ETD81" s="23"/>
      <c r="ETE81" s="23"/>
      <c r="ETF81" s="23"/>
      <c r="ETG81" s="23"/>
      <c r="ETH81" s="23"/>
      <c r="ETI81" s="23"/>
      <c r="ETJ81" s="23"/>
      <c r="ETK81" s="23"/>
      <c r="ETL81" s="23"/>
      <c r="ETM81" s="23"/>
      <c r="ETN81" s="23"/>
      <c r="ETO81" s="23"/>
      <c r="ETP81" s="23"/>
      <c r="ETQ81" s="23"/>
      <c r="ETR81" s="23"/>
      <c r="ETS81" s="23"/>
      <c r="ETT81" s="23"/>
      <c r="ETU81" s="23"/>
      <c r="ETV81" s="23"/>
      <c r="ETW81" s="23"/>
      <c r="ETX81" s="23"/>
      <c r="ETY81" s="23"/>
      <c r="ETZ81" s="23"/>
      <c r="EUA81" s="23"/>
      <c r="EUB81" s="23"/>
      <c r="EUC81" s="23"/>
      <c r="EUD81" s="23"/>
      <c r="EUE81" s="23"/>
      <c r="EUF81" s="23"/>
      <c r="EUG81" s="23"/>
      <c r="EUH81" s="23"/>
      <c r="EUI81" s="23"/>
      <c r="EUJ81" s="23"/>
      <c r="EUK81" s="23"/>
      <c r="EUL81" s="23"/>
      <c r="EUM81" s="23"/>
      <c r="EUN81" s="23"/>
      <c r="EUO81" s="23"/>
      <c r="EUP81" s="23"/>
      <c r="EUQ81" s="23"/>
      <c r="EUR81" s="23"/>
      <c r="EUS81" s="23"/>
      <c r="EUT81" s="23"/>
      <c r="EUU81" s="23"/>
      <c r="EUV81" s="23"/>
      <c r="EUW81" s="23"/>
      <c r="EUX81" s="23"/>
      <c r="EUY81" s="23"/>
      <c r="EUZ81" s="23"/>
      <c r="EVA81" s="23"/>
      <c r="EVB81" s="23"/>
      <c r="EVC81" s="23"/>
      <c r="EVD81" s="23"/>
      <c r="EVE81" s="23"/>
      <c r="EVF81" s="23"/>
      <c r="EVG81" s="23"/>
      <c r="EVH81" s="23"/>
      <c r="EVI81" s="23"/>
      <c r="EVJ81" s="23"/>
      <c r="EVK81" s="23"/>
      <c r="EVL81" s="23"/>
      <c r="EVM81" s="23"/>
      <c r="EVN81" s="23"/>
      <c r="EVO81" s="23"/>
      <c r="EVP81" s="23"/>
      <c r="EVQ81" s="23"/>
      <c r="EVR81" s="23"/>
      <c r="EVS81" s="23"/>
      <c r="EVT81" s="23"/>
      <c r="EVU81" s="23"/>
      <c r="EVV81" s="23"/>
      <c r="EVW81" s="23"/>
      <c r="EVX81" s="23"/>
      <c r="EVY81" s="23"/>
      <c r="EVZ81" s="23"/>
      <c r="EWA81" s="23"/>
      <c r="EWB81" s="23"/>
      <c r="EWC81" s="23"/>
      <c r="EWD81" s="23"/>
      <c r="EWE81" s="23"/>
      <c r="EWF81" s="23"/>
      <c r="EWG81" s="23"/>
      <c r="EWH81" s="23"/>
      <c r="EWI81" s="23"/>
      <c r="EWJ81" s="23"/>
      <c r="EWK81" s="23"/>
      <c r="EWL81" s="23"/>
      <c r="EWM81" s="23"/>
      <c r="EWN81" s="23"/>
      <c r="EWO81" s="23"/>
      <c r="EWP81" s="23"/>
      <c r="EWQ81" s="23"/>
      <c r="EWR81" s="23"/>
      <c r="EWS81" s="23"/>
      <c r="EWT81" s="23"/>
      <c r="EWU81" s="23"/>
      <c r="EWV81" s="23"/>
      <c r="EWW81" s="23"/>
      <c r="EWX81" s="23"/>
      <c r="EWY81" s="23"/>
      <c r="EWZ81" s="23"/>
      <c r="EXA81" s="23"/>
      <c r="EXB81" s="23"/>
      <c r="EXC81" s="23"/>
      <c r="EXD81" s="23"/>
      <c r="EXE81" s="23"/>
      <c r="EXF81" s="23"/>
      <c r="EXG81" s="23"/>
      <c r="EXH81" s="23"/>
      <c r="EXI81" s="23"/>
      <c r="EXJ81" s="23"/>
      <c r="EXK81" s="23"/>
      <c r="EXL81" s="23"/>
      <c r="EXM81" s="23"/>
      <c r="EXN81" s="23"/>
      <c r="EXO81" s="23"/>
      <c r="EXP81" s="23"/>
      <c r="EXQ81" s="23"/>
      <c r="EXR81" s="23"/>
      <c r="EXS81" s="23"/>
      <c r="EXT81" s="23"/>
      <c r="EXU81" s="23"/>
      <c r="EXV81" s="23"/>
      <c r="EXW81" s="23"/>
      <c r="EXX81" s="23"/>
      <c r="EXY81" s="23"/>
      <c r="EXZ81" s="23"/>
      <c r="EYA81" s="23"/>
      <c r="EYB81" s="23"/>
      <c r="EYC81" s="23"/>
      <c r="EYD81" s="23"/>
      <c r="EYE81" s="23"/>
      <c r="EYF81" s="23"/>
      <c r="EYG81" s="23"/>
      <c r="EYH81" s="23"/>
      <c r="EYI81" s="23"/>
      <c r="EYJ81" s="23"/>
      <c r="EYK81" s="23"/>
      <c r="EYL81" s="23"/>
      <c r="EYM81" s="23"/>
      <c r="EYN81" s="23"/>
      <c r="EYO81" s="23"/>
      <c r="EYP81" s="23"/>
      <c r="EYQ81" s="23"/>
      <c r="EYR81" s="23"/>
      <c r="EYS81" s="23"/>
      <c r="EYT81" s="23"/>
      <c r="EYU81" s="23"/>
      <c r="EYV81" s="23"/>
      <c r="EYW81" s="23"/>
      <c r="EYX81" s="23"/>
      <c r="EYY81" s="23"/>
      <c r="EYZ81" s="23"/>
      <c r="EZA81" s="23"/>
      <c r="EZB81" s="23"/>
      <c r="EZC81" s="23"/>
      <c r="EZD81" s="23"/>
      <c r="EZE81" s="23"/>
      <c r="EZF81" s="23"/>
      <c r="EZG81" s="23"/>
      <c r="EZH81" s="23"/>
      <c r="EZI81" s="23"/>
      <c r="EZJ81" s="23"/>
      <c r="EZK81" s="23"/>
      <c r="EZL81" s="23"/>
      <c r="EZM81" s="23"/>
      <c r="EZN81" s="23"/>
      <c r="EZO81" s="23"/>
      <c r="EZP81" s="23"/>
      <c r="EZQ81" s="23"/>
      <c r="EZR81" s="23"/>
      <c r="EZS81" s="23"/>
      <c r="EZT81" s="23"/>
      <c r="EZU81" s="23"/>
      <c r="EZV81" s="23"/>
      <c r="EZW81" s="23"/>
      <c r="EZX81" s="23"/>
      <c r="EZY81" s="23"/>
      <c r="EZZ81" s="23"/>
      <c r="FAA81" s="23"/>
      <c r="FAB81" s="23"/>
      <c r="FAC81" s="23"/>
      <c r="FAD81" s="23"/>
      <c r="FAE81" s="23"/>
      <c r="FAF81" s="23"/>
      <c r="FAG81" s="23"/>
      <c r="FAH81" s="23"/>
      <c r="FAI81" s="23"/>
      <c r="FAJ81" s="23"/>
      <c r="FAK81" s="23"/>
      <c r="FAL81" s="23"/>
      <c r="FAM81" s="23"/>
      <c r="FAN81" s="23"/>
      <c r="FAO81" s="23"/>
      <c r="FAP81" s="23"/>
      <c r="FAQ81" s="23"/>
      <c r="FAR81" s="23"/>
      <c r="FAS81" s="23"/>
      <c r="FAT81" s="23"/>
      <c r="FAU81" s="23"/>
      <c r="FAV81" s="23"/>
      <c r="FAW81" s="23"/>
      <c r="FAX81" s="23"/>
      <c r="FAY81" s="23"/>
      <c r="FAZ81" s="23"/>
      <c r="FBA81" s="23"/>
      <c r="FBB81" s="23"/>
      <c r="FBC81" s="23"/>
      <c r="FBD81" s="23"/>
      <c r="FBE81" s="23"/>
      <c r="FBF81" s="23"/>
      <c r="FBG81" s="23"/>
      <c r="FBH81" s="23"/>
      <c r="FBI81" s="23"/>
      <c r="FBJ81" s="23"/>
      <c r="FBK81" s="23"/>
      <c r="FBL81" s="23"/>
      <c r="FBM81" s="23"/>
      <c r="FBN81" s="23"/>
      <c r="FBO81" s="23"/>
      <c r="FBP81" s="23"/>
      <c r="FBQ81" s="23"/>
      <c r="FBR81" s="23"/>
      <c r="FBS81" s="23"/>
      <c r="FBT81" s="23"/>
      <c r="FBU81" s="23"/>
      <c r="FBV81" s="23"/>
      <c r="FBW81" s="23"/>
      <c r="FBX81" s="23"/>
      <c r="FBY81" s="23"/>
      <c r="FBZ81" s="23"/>
      <c r="FCA81" s="23"/>
      <c r="FCB81" s="23"/>
      <c r="FCC81" s="23"/>
      <c r="FCD81" s="23"/>
      <c r="FCE81" s="23"/>
      <c r="FCF81" s="23"/>
      <c r="FCG81" s="23"/>
      <c r="FCH81" s="23"/>
      <c r="FCI81" s="23"/>
      <c r="FCJ81" s="23"/>
      <c r="FCK81" s="23"/>
      <c r="FCL81" s="23"/>
      <c r="FCM81" s="23"/>
      <c r="FCN81" s="23"/>
      <c r="FCO81" s="23"/>
      <c r="FCP81" s="23"/>
      <c r="FCQ81" s="23"/>
      <c r="FCR81" s="23"/>
      <c r="FCS81" s="23"/>
      <c r="FCT81" s="23"/>
      <c r="FCU81" s="23"/>
      <c r="FCV81" s="23"/>
      <c r="FCW81" s="23"/>
      <c r="FCX81" s="23"/>
      <c r="FCY81" s="23"/>
      <c r="FCZ81" s="23"/>
      <c r="FDA81" s="23"/>
      <c r="FDB81" s="23"/>
      <c r="FDC81" s="23"/>
      <c r="FDD81" s="23"/>
      <c r="FDE81" s="23"/>
      <c r="FDF81" s="23"/>
      <c r="FDG81" s="23"/>
      <c r="FDH81" s="23"/>
      <c r="FDI81" s="23"/>
      <c r="FDJ81" s="23"/>
      <c r="FDK81" s="23"/>
      <c r="FDL81" s="23"/>
      <c r="FDM81" s="23"/>
      <c r="FDN81" s="23"/>
      <c r="FDO81" s="23"/>
      <c r="FDP81" s="23"/>
      <c r="FDQ81" s="23"/>
      <c r="FDR81" s="23"/>
      <c r="FDS81" s="23"/>
      <c r="FDT81" s="23"/>
      <c r="FDU81" s="23"/>
      <c r="FDV81" s="23"/>
      <c r="FDW81" s="23"/>
      <c r="FDX81" s="23"/>
      <c r="FDY81" s="23"/>
      <c r="FDZ81" s="23"/>
      <c r="FEA81" s="23"/>
      <c r="FEB81" s="23"/>
      <c r="FEC81" s="23"/>
      <c r="FED81" s="23"/>
      <c r="FEE81" s="23"/>
      <c r="FEF81" s="23"/>
      <c r="FEG81" s="23"/>
      <c r="FEH81" s="23"/>
      <c r="FEI81" s="23"/>
      <c r="FEJ81" s="23"/>
      <c r="FEK81" s="23"/>
      <c r="FEL81" s="23"/>
      <c r="FEM81" s="23"/>
      <c r="FEN81" s="23"/>
      <c r="FEO81" s="23"/>
      <c r="FEP81" s="23"/>
      <c r="FEQ81" s="23"/>
      <c r="FER81" s="23"/>
      <c r="FES81" s="23"/>
      <c r="FET81" s="23"/>
      <c r="FEU81" s="23"/>
      <c r="FEV81" s="23"/>
      <c r="FEW81" s="23"/>
      <c r="FEX81" s="23"/>
      <c r="FEY81" s="23"/>
      <c r="FEZ81" s="23"/>
      <c r="FFA81" s="23"/>
      <c r="FFB81" s="23"/>
      <c r="FFC81" s="23"/>
      <c r="FFD81" s="23"/>
      <c r="FFE81" s="23"/>
      <c r="FFF81" s="23"/>
      <c r="FFG81" s="23"/>
      <c r="FFH81" s="23"/>
      <c r="FFI81" s="23"/>
      <c r="FFJ81" s="23"/>
      <c r="FFK81" s="23"/>
      <c r="FFL81" s="23"/>
      <c r="FFM81" s="23"/>
      <c r="FFN81" s="23"/>
      <c r="FFO81" s="23"/>
      <c r="FFP81" s="23"/>
      <c r="FFQ81" s="23"/>
      <c r="FFR81" s="23"/>
      <c r="FFS81" s="23"/>
      <c r="FFT81" s="23"/>
      <c r="FFU81" s="23"/>
      <c r="FFV81" s="23"/>
      <c r="FFW81" s="23"/>
      <c r="FFX81" s="23"/>
      <c r="FFY81" s="23"/>
      <c r="FFZ81" s="23"/>
      <c r="FGA81" s="23"/>
      <c r="FGB81" s="23"/>
      <c r="FGC81" s="23"/>
      <c r="FGD81" s="23"/>
      <c r="FGE81" s="23"/>
      <c r="FGF81" s="23"/>
      <c r="FGG81" s="23"/>
      <c r="FGH81" s="23"/>
      <c r="FGI81" s="23"/>
      <c r="FGJ81" s="23"/>
      <c r="FGK81" s="23"/>
      <c r="FGL81" s="23"/>
      <c r="FGM81" s="23"/>
      <c r="FGN81" s="23"/>
      <c r="FGO81" s="23"/>
      <c r="FGP81" s="23"/>
      <c r="FGQ81" s="23"/>
      <c r="FGR81" s="23"/>
      <c r="FGS81" s="23"/>
      <c r="FGT81" s="23"/>
      <c r="FGU81" s="23"/>
      <c r="FGV81" s="23"/>
      <c r="FGW81" s="23"/>
      <c r="FGX81" s="23"/>
      <c r="FGY81" s="23"/>
      <c r="FGZ81" s="23"/>
      <c r="FHA81" s="23"/>
      <c r="FHB81" s="23"/>
      <c r="FHC81" s="23"/>
      <c r="FHD81" s="23"/>
      <c r="FHE81" s="23"/>
      <c r="FHF81" s="23"/>
      <c r="FHG81" s="23"/>
      <c r="FHH81" s="23"/>
      <c r="FHI81" s="23"/>
      <c r="FHJ81" s="23"/>
      <c r="FHK81" s="23"/>
      <c r="FHL81" s="23"/>
      <c r="FHM81" s="23"/>
      <c r="FHN81" s="23"/>
      <c r="FHO81" s="23"/>
      <c r="FHP81" s="23"/>
      <c r="FHQ81" s="23"/>
      <c r="FHR81" s="23"/>
      <c r="FHS81" s="23"/>
      <c r="FHT81" s="23"/>
      <c r="FHU81" s="23"/>
      <c r="FHV81" s="23"/>
      <c r="FHW81" s="23"/>
      <c r="FHX81" s="23"/>
      <c r="FHY81" s="23"/>
      <c r="FHZ81" s="23"/>
      <c r="FIA81" s="23"/>
      <c r="FIB81" s="23"/>
      <c r="FIC81" s="23"/>
      <c r="FID81" s="23"/>
      <c r="FIE81" s="23"/>
      <c r="FIF81" s="23"/>
      <c r="FIG81" s="23"/>
      <c r="FIH81" s="23"/>
      <c r="FII81" s="23"/>
      <c r="FIJ81" s="23"/>
      <c r="FIK81" s="23"/>
      <c r="FIL81" s="23"/>
      <c r="FIM81" s="23"/>
      <c r="FIN81" s="23"/>
      <c r="FIO81" s="23"/>
      <c r="FIP81" s="23"/>
      <c r="FIQ81" s="23"/>
      <c r="FIR81" s="23"/>
      <c r="FIS81" s="23"/>
      <c r="FIT81" s="23"/>
      <c r="FIU81" s="23"/>
      <c r="FIV81" s="23"/>
      <c r="FIW81" s="23"/>
      <c r="FIX81" s="23"/>
      <c r="FIY81" s="23"/>
      <c r="FIZ81" s="23"/>
      <c r="FJA81" s="23"/>
      <c r="FJB81" s="23"/>
      <c r="FJC81" s="23"/>
      <c r="FJD81" s="23"/>
      <c r="FJE81" s="23"/>
      <c r="FJF81" s="23"/>
      <c r="FJG81" s="23"/>
      <c r="FJH81" s="23"/>
      <c r="FJI81" s="23"/>
      <c r="FJJ81" s="23"/>
      <c r="FJK81" s="23"/>
      <c r="FJL81" s="23"/>
      <c r="FJM81" s="23"/>
      <c r="FJN81" s="23"/>
      <c r="FJO81" s="23"/>
      <c r="FJP81" s="23"/>
      <c r="FJQ81" s="23"/>
      <c r="FJR81" s="23"/>
      <c r="FJS81" s="23"/>
      <c r="FJT81" s="23"/>
      <c r="FJU81" s="23"/>
      <c r="FJV81" s="23"/>
      <c r="FJW81" s="23"/>
      <c r="FJX81" s="23"/>
      <c r="FJY81" s="23"/>
      <c r="FJZ81" s="23"/>
      <c r="FKA81" s="23"/>
      <c r="FKB81" s="23"/>
      <c r="FKC81" s="23"/>
      <c r="FKD81" s="23"/>
      <c r="FKE81" s="23"/>
      <c r="FKF81" s="23"/>
      <c r="FKG81" s="23"/>
      <c r="FKH81" s="23"/>
      <c r="FKI81" s="23"/>
      <c r="FKJ81" s="23"/>
      <c r="FKK81" s="23"/>
      <c r="FKL81" s="23"/>
      <c r="FKM81" s="23"/>
      <c r="FKN81" s="23"/>
      <c r="FKO81" s="23"/>
      <c r="FKP81" s="23"/>
      <c r="FKQ81" s="23"/>
      <c r="FKR81" s="23"/>
      <c r="FKS81" s="23"/>
      <c r="FKT81" s="23"/>
      <c r="FKU81" s="23"/>
      <c r="FKV81" s="23"/>
      <c r="FKW81" s="23"/>
      <c r="FKX81" s="23"/>
      <c r="FKY81" s="23"/>
      <c r="FKZ81" s="23"/>
      <c r="FLA81" s="23"/>
      <c r="FLB81" s="23"/>
      <c r="FLC81" s="23"/>
      <c r="FLD81" s="23"/>
      <c r="FLE81" s="23"/>
      <c r="FLF81" s="23"/>
      <c r="FLG81" s="23"/>
      <c r="FLH81" s="23"/>
      <c r="FLI81" s="23"/>
      <c r="FLJ81" s="23"/>
      <c r="FLK81" s="23"/>
      <c r="FLL81" s="23"/>
      <c r="FLM81" s="23"/>
      <c r="FLN81" s="23"/>
      <c r="FLO81" s="23"/>
      <c r="FLP81" s="23"/>
      <c r="FLQ81" s="23"/>
      <c r="FLR81" s="23"/>
      <c r="FLS81" s="23"/>
      <c r="FLT81" s="23"/>
      <c r="FLU81" s="23"/>
      <c r="FLV81" s="23"/>
      <c r="FLW81" s="23"/>
      <c r="FLX81" s="23"/>
      <c r="FLY81" s="23"/>
      <c r="FLZ81" s="23"/>
      <c r="FMA81" s="23"/>
      <c r="FMB81" s="23"/>
      <c r="FMC81" s="23"/>
      <c r="FMD81" s="23"/>
      <c r="FME81" s="23"/>
      <c r="FMF81" s="23"/>
      <c r="FMG81" s="23"/>
      <c r="FMH81" s="23"/>
      <c r="FMI81" s="23"/>
      <c r="FMJ81" s="23"/>
      <c r="FMK81" s="23"/>
      <c r="FML81" s="23"/>
      <c r="FMM81" s="23"/>
      <c r="FMN81" s="23"/>
      <c r="FMO81" s="23"/>
      <c r="FMP81" s="23"/>
      <c r="FMQ81" s="23"/>
      <c r="FMR81" s="23"/>
      <c r="FMS81" s="23"/>
      <c r="FMT81" s="23"/>
      <c r="FMU81" s="23"/>
      <c r="FMV81" s="23"/>
      <c r="FMW81" s="23"/>
      <c r="FMX81" s="23"/>
      <c r="FMY81" s="23"/>
      <c r="FMZ81" s="23"/>
      <c r="FNA81" s="23"/>
      <c r="FNB81" s="23"/>
      <c r="FNC81" s="23"/>
      <c r="FND81" s="23"/>
      <c r="FNE81" s="23"/>
      <c r="FNF81" s="23"/>
      <c r="FNG81" s="23"/>
      <c r="FNH81" s="23"/>
      <c r="FNI81" s="23"/>
      <c r="FNJ81" s="23"/>
      <c r="FNK81" s="23"/>
      <c r="FNL81" s="23"/>
      <c r="FNM81" s="23"/>
      <c r="FNN81" s="23"/>
      <c r="FNO81" s="23"/>
      <c r="FNP81" s="23"/>
      <c r="FNQ81" s="23"/>
      <c r="FNR81" s="23"/>
      <c r="FNS81" s="23"/>
      <c r="FNT81" s="23"/>
      <c r="FNU81" s="23"/>
      <c r="FNV81" s="23"/>
      <c r="FNW81" s="23"/>
      <c r="FNX81" s="23"/>
      <c r="FNY81" s="23"/>
      <c r="FNZ81" s="23"/>
      <c r="FOA81" s="23"/>
      <c r="FOB81" s="23"/>
      <c r="FOC81" s="23"/>
      <c r="FOD81" s="23"/>
      <c r="FOE81" s="23"/>
      <c r="FOF81" s="23"/>
      <c r="FOG81" s="23"/>
      <c r="FOH81" s="23"/>
      <c r="FOI81" s="23"/>
      <c r="FOJ81" s="23"/>
      <c r="FOK81" s="23"/>
      <c r="FOL81" s="23"/>
      <c r="FOM81" s="23"/>
      <c r="FON81" s="23"/>
      <c r="FOO81" s="23"/>
      <c r="FOP81" s="23"/>
      <c r="FOQ81" s="23"/>
      <c r="FOR81" s="23"/>
      <c r="FOS81" s="23"/>
      <c r="FOT81" s="23"/>
      <c r="FOU81" s="23"/>
      <c r="FOV81" s="23"/>
      <c r="FOW81" s="23"/>
      <c r="FOX81" s="23"/>
      <c r="FOY81" s="23"/>
      <c r="FOZ81" s="23"/>
      <c r="FPA81" s="23"/>
      <c r="FPB81" s="23"/>
      <c r="FPC81" s="23"/>
      <c r="FPD81" s="23"/>
      <c r="FPE81" s="23"/>
      <c r="FPF81" s="23"/>
      <c r="FPG81" s="23"/>
      <c r="FPH81" s="23"/>
      <c r="FPI81" s="23"/>
      <c r="FPJ81" s="23"/>
      <c r="FPK81" s="23"/>
      <c r="FPL81" s="23"/>
      <c r="FPM81" s="23"/>
      <c r="FPN81" s="23"/>
      <c r="FPO81" s="23"/>
      <c r="FPP81" s="23"/>
      <c r="FPQ81" s="23"/>
      <c r="FPR81" s="23"/>
      <c r="FPS81" s="23"/>
      <c r="FPT81" s="23"/>
      <c r="FPU81" s="23"/>
      <c r="FPV81" s="23"/>
      <c r="FPW81" s="23"/>
      <c r="FPX81" s="23"/>
      <c r="FPY81" s="23"/>
      <c r="FPZ81" s="23"/>
      <c r="FQA81" s="23"/>
      <c r="FQB81" s="23"/>
      <c r="FQC81" s="23"/>
      <c r="FQD81" s="23"/>
      <c r="FQE81" s="23"/>
      <c r="FQF81" s="23"/>
      <c r="FQG81" s="23"/>
      <c r="FQH81" s="23"/>
      <c r="FQI81" s="23"/>
      <c r="FQJ81" s="23"/>
      <c r="FQK81" s="23"/>
      <c r="FQL81" s="23"/>
      <c r="FQM81" s="23"/>
      <c r="FQN81" s="23"/>
      <c r="FQO81" s="23"/>
      <c r="FQP81" s="23"/>
      <c r="FQQ81" s="23"/>
      <c r="FQR81" s="23"/>
      <c r="FQS81" s="23"/>
      <c r="FQT81" s="23"/>
      <c r="FQU81" s="23"/>
      <c r="FQV81" s="23"/>
      <c r="FQW81" s="23"/>
      <c r="FQX81" s="23"/>
      <c r="FQY81" s="23"/>
      <c r="FQZ81" s="23"/>
      <c r="FRA81" s="23"/>
      <c r="FRB81" s="23"/>
      <c r="FRC81" s="23"/>
      <c r="FRD81" s="23"/>
      <c r="FRE81" s="23"/>
      <c r="FRF81" s="23"/>
      <c r="FRG81" s="23"/>
      <c r="FRH81" s="23"/>
      <c r="FRI81" s="23"/>
      <c r="FRJ81" s="23"/>
      <c r="FRK81" s="23"/>
      <c r="FRL81" s="23"/>
      <c r="FRM81" s="23"/>
      <c r="FRN81" s="23"/>
      <c r="FRO81" s="23"/>
      <c r="FRP81" s="23"/>
      <c r="FRQ81" s="23"/>
      <c r="FRR81" s="23"/>
      <c r="FRS81" s="23"/>
      <c r="FRT81" s="23"/>
      <c r="FRU81" s="23"/>
      <c r="FRV81" s="23"/>
      <c r="FRW81" s="23"/>
      <c r="FRX81" s="23"/>
      <c r="FRY81" s="23"/>
      <c r="FRZ81" s="23"/>
      <c r="FSA81" s="23"/>
      <c r="FSB81" s="23"/>
      <c r="FSC81" s="23"/>
      <c r="FSD81" s="23"/>
      <c r="FSE81" s="23"/>
      <c r="FSF81" s="23"/>
      <c r="FSG81" s="23"/>
      <c r="FSH81" s="23"/>
      <c r="FSI81" s="23"/>
      <c r="FSJ81" s="23"/>
      <c r="FSK81" s="23"/>
      <c r="FSL81" s="23"/>
      <c r="FSM81" s="23"/>
      <c r="FSN81" s="23"/>
      <c r="FSO81" s="23"/>
      <c r="FSP81" s="23"/>
      <c r="FSQ81" s="23"/>
      <c r="FSR81" s="23"/>
      <c r="FSS81" s="23"/>
      <c r="FST81" s="23"/>
      <c r="FSU81" s="23"/>
      <c r="FSV81" s="23"/>
      <c r="FSW81" s="23"/>
      <c r="FSX81" s="23"/>
      <c r="FSY81" s="23"/>
      <c r="FSZ81" s="23"/>
      <c r="FTA81" s="23"/>
      <c r="FTB81" s="23"/>
      <c r="FTC81" s="23"/>
      <c r="FTD81" s="23"/>
      <c r="FTE81" s="23"/>
      <c r="FTF81" s="23"/>
      <c r="FTG81" s="23"/>
      <c r="FTH81" s="23"/>
      <c r="FTI81" s="23"/>
      <c r="FTJ81" s="23"/>
      <c r="FTK81" s="23"/>
      <c r="FTL81" s="23"/>
      <c r="FTM81" s="23"/>
      <c r="FTN81" s="23"/>
      <c r="FTO81" s="23"/>
      <c r="FTP81" s="23"/>
      <c r="FTQ81" s="23"/>
      <c r="FTR81" s="23"/>
      <c r="FTS81" s="23"/>
      <c r="FTT81" s="23"/>
      <c r="FTU81" s="23"/>
      <c r="FTV81" s="23"/>
      <c r="FTW81" s="23"/>
      <c r="FTX81" s="23"/>
      <c r="FTY81" s="23"/>
      <c r="FTZ81" s="23"/>
      <c r="FUA81" s="23"/>
      <c r="FUB81" s="23"/>
      <c r="FUC81" s="23"/>
      <c r="FUD81" s="23"/>
      <c r="FUE81" s="23"/>
      <c r="FUF81" s="23"/>
      <c r="FUG81" s="23"/>
      <c r="FUH81" s="23"/>
      <c r="FUI81" s="23"/>
      <c r="FUJ81" s="23"/>
      <c r="FUK81" s="23"/>
      <c r="FUL81" s="23"/>
      <c r="FUM81" s="23"/>
      <c r="FUN81" s="23"/>
      <c r="FUO81" s="23"/>
      <c r="FUP81" s="23"/>
      <c r="FUQ81" s="23"/>
      <c r="FUR81" s="23"/>
      <c r="FUS81" s="23"/>
      <c r="FUT81" s="23"/>
      <c r="FUU81" s="23"/>
      <c r="FUV81" s="23"/>
      <c r="FUW81" s="23"/>
      <c r="FUX81" s="23"/>
      <c r="FUY81" s="23"/>
      <c r="FUZ81" s="23"/>
      <c r="FVA81" s="23"/>
      <c r="FVB81" s="23"/>
      <c r="FVC81" s="23"/>
      <c r="FVD81" s="23"/>
      <c r="FVE81" s="23"/>
      <c r="FVF81" s="23"/>
      <c r="FVG81" s="23"/>
      <c r="FVH81" s="23"/>
      <c r="FVI81" s="23"/>
      <c r="FVJ81" s="23"/>
      <c r="FVK81" s="23"/>
      <c r="FVL81" s="23"/>
      <c r="FVM81" s="23"/>
      <c r="FVN81" s="23"/>
      <c r="FVO81" s="23"/>
      <c r="FVP81" s="23"/>
      <c r="FVQ81" s="23"/>
      <c r="FVR81" s="23"/>
      <c r="FVS81" s="23"/>
      <c r="FVT81" s="23"/>
      <c r="FVU81" s="23"/>
      <c r="FVV81" s="23"/>
      <c r="FVW81" s="23"/>
      <c r="FVX81" s="23"/>
      <c r="FVY81" s="23"/>
      <c r="FVZ81" s="23"/>
      <c r="FWA81" s="23"/>
      <c r="FWB81" s="23"/>
      <c r="FWC81" s="23"/>
      <c r="FWD81" s="23"/>
      <c r="FWE81" s="23"/>
      <c r="FWF81" s="23"/>
      <c r="FWG81" s="23"/>
      <c r="FWH81" s="23"/>
      <c r="FWI81" s="23"/>
      <c r="FWJ81" s="23"/>
      <c r="FWK81" s="23"/>
      <c r="FWL81" s="23"/>
      <c r="FWM81" s="23"/>
      <c r="FWN81" s="23"/>
      <c r="FWO81" s="23"/>
      <c r="FWP81" s="23"/>
      <c r="FWQ81" s="23"/>
      <c r="FWR81" s="23"/>
      <c r="FWS81" s="23"/>
      <c r="FWT81" s="23"/>
      <c r="FWU81" s="23"/>
      <c r="FWV81" s="23"/>
      <c r="FWW81" s="23"/>
      <c r="FWX81" s="23"/>
      <c r="FWY81" s="23"/>
      <c r="FWZ81" s="23"/>
      <c r="FXA81" s="23"/>
      <c r="FXB81" s="23"/>
      <c r="FXC81" s="23"/>
      <c r="FXD81" s="23"/>
      <c r="FXE81" s="23"/>
      <c r="FXF81" s="23"/>
      <c r="FXG81" s="23"/>
      <c r="FXH81" s="23"/>
      <c r="FXI81" s="23"/>
      <c r="FXJ81" s="23"/>
      <c r="FXK81" s="23"/>
      <c r="FXL81" s="23"/>
      <c r="FXM81" s="23"/>
      <c r="FXN81" s="23"/>
      <c r="FXO81" s="23"/>
      <c r="FXP81" s="23"/>
      <c r="FXQ81" s="23"/>
      <c r="FXR81" s="23"/>
      <c r="FXS81" s="23"/>
      <c r="FXT81" s="23"/>
      <c r="FXU81" s="23"/>
      <c r="FXV81" s="23"/>
      <c r="FXW81" s="23"/>
      <c r="FXX81" s="23"/>
      <c r="FXY81" s="23"/>
      <c r="FXZ81" s="23"/>
      <c r="FYA81" s="23"/>
      <c r="FYB81" s="23"/>
      <c r="FYC81" s="23"/>
      <c r="FYD81" s="23"/>
      <c r="FYE81" s="23"/>
      <c r="FYF81" s="23"/>
      <c r="FYG81" s="23"/>
      <c r="FYH81" s="23"/>
      <c r="FYI81" s="23"/>
      <c r="FYJ81" s="23"/>
      <c r="FYK81" s="23"/>
      <c r="FYL81" s="23"/>
      <c r="FYM81" s="23"/>
      <c r="FYN81" s="23"/>
      <c r="FYO81" s="23"/>
      <c r="FYP81" s="23"/>
      <c r="FYQ81" s="23"/>
      <c r="FYR81" s="23"/>
      <c r="FYS81" s="23"/>
      <c r="FYT81" s="23"/>
      <c r="FYU81" s="23"/>
      <c r="FYV81" s="23"/>
      <c r="FYW81" s="23"/>
      <c r="FYX81" s="23"/>
      <c r="FYY81" s="23"/>
      <c r="FYZ81" s="23"/>
      <c r="FZA81" s="23"/>
      <c r="FZB81" s="23"/>
      <c r="FZC81" s="23"/>
      <c r="FZD81" s="23"/>
      <c r="FZE81" s="23"/>
      <c r="FZF81" s="23"/>
      <c r="FZG81" s="23"/>
      <c r="FZH81" s="23"/>
      <c r="FZI81" s="23"/>
      <c r="FZJ81" s="23"/>
      <c r="FZK81" s="23"/>
      <c r="FZL81" s="23"/>
      <c r="FZM81" s="23"/>
      <c r="FZN81" s="23"/>
      <c r="FZO81" s="23"/>
      <c r="FZP81" s="23"/>
      <c r="FZQ81" s="23"/>
      <c r="FZR81" s="23"/>
      <c r="FZS81" s="23"/>
      <c r="FZT81" s="23"/>
      <c r="FZU81" s="23"/>
      <c r="FZV81" s="23"/>
      <c r="FZW81" s="23"/>
      <c r="FZX81" s="23"/>
      <c r="FZY81" s="23"/>
      <c r="FZZ81" s="23"/>
      <c r="GAA81" s="23"/>
      <c r="GAB81" s="23"/>
      <c r="GAC81" s="23"/>
      <c r="GAD81" s="23"/>
      <c r="GAE81" s="23"/>
      <c r="GAF81" s="23"/>
      <c r="GAG81" s="23"/>
      <c r="GAH81" s="23"/>
      <c r="GAI81" s="23"/>
      <c r="GAJ81" s="23"/>
      <c r="GAK81" s="23"/>
      <c r="GAL81" s="23"/>
      <c r="GAM81" s="23"/>
      <c r="GAN81" s="23"/>
      <c r="GAO81" s="23"/>
      <c r="GAP81" s="23"/>
      <c r="GAQ81" s="23"/>
      <c r="GAR81" s="23"/>
      <c r="GAS81" s="23"/>
      <c r="GAT81" s="23"/>
      <c r="GAU81" s="23"/>
      <c r="GAV81" s="23"/>
      <c r="GAW81" s="23"/>
      <c r="GAX81" s="23"/>
      <c r="GAY81" s="23"/>
      <c r="GAZ81" s="23"/>
      <c r="GBA81" s="23"/>
      <c r="GBB81" s="23"/>
      <c r="GBC81" s="23"/>
      <c r="GBD81" s="23"/>
      <c r="GBE81" s="23"/>
      <c r="GBF81" s="23"/>
      <c r="GBG81" s="23"/>
      <c r="GBH81" s="23"/>
      <c r="GBI81" s="23"/>
      <c r="GBJ81" s="23"/>
      <c r="GBK81" s="23"/>
      <c r="GBL81" s="23"/>
      <c r="GBM81" s="23"/>
      <c r="GBN81" s="23"/>
      <c r="GBO81" s="23"/>
      <c r="GBP81" s="23"/>
      <c r="GBQ81" s="23"/>
      <c r="GBR81" s="23"/>
      <c r="GBS81" s="23"/>
      <c r="GBT81" s="23"/>
      <c r="GBU81" s="23"/>
      <c r="GBV81" s="23"/>
      <c r="GBW81" s="23"/>
      <c r="GBX81" s="23"/>
      <c r="GBY81" s="23"/>
      <c r="GBZ81" s="23"/>
      <c r="GCA81" s="23"/>
      <c r="GCB81" s="23"/>
      <c r="GCC81" s="23"/>
      <c r="GCD81" s="23"/>
      <c r="GCE81" s="23"/>
      <c r="GCF81" s="23"/>
      <c r="GCG81" s="23"/>
      <c r="GCH81" s="23"/>
      <c r="GCI81" s="23"/>
      <c r="GCJ81" s="23"/>
      <c r="GCK81" s="23"/>
      <c r="GCL81" s="23"/>
      <c r="GCM81" s="23"/>
      <c r="GCN81" s="23"/>
      <c r="GCO81" s="23"/>
      <c r="GCP81" s="23"/>
      <c r="GCQ81" s="23"/>
      <c r="GCR81" s="23"/>
      <c r="GCS81" s="23"/>
      <c r="GCT81" s="23"/>
      <c r="GCU81" s="23"/>
      <c r="GCV81" s="23"/>
      <c r="GCW81" s="23"/>
      <c r="GCX81" s="23"/>
      <c r="GCY81" s="23"/>
      <c r="GCZ81" s="23"/>
      <c r="GDA81" s="23"/>
      <c r="GDB81" s="23"/>
      <c r="GDC81" s="23"/>
      <c r="GDD81" s="23"/>
      <c r="GDE81" s="23"/>
      <c r="GDF81" s="23"/>
      <c r="GDG81" s="23"/>
      <c r="GDH81" s="23"/>
      <c r="GDI81" s="23"/>
      <c r="GDJ81" s="23"/>
      <c r="GDK81" s="23"/>
      <c r="GDL81" s="23"/>
      <c r="GDM81" s="23"/>
      <c r="GDN81" s="23"/>
      <c r="GDO81" s="23"/>
      <c r="GDP81" s="23"/>
      <c r="GDQ81" s="23"/>
      <c r="GDR81" s="23"/>
      <c r="GDS81" s="23"/>
      <c r="GDT81" s="23"/>
      <c r="GDU81" s="23"/>
      <c r="GDV81" s="23"/>
      <c r="GDW81" s="23"/>
      <c r="GDX81" s="23"/>
      <c r="GDY81" s="23"/>
      <c r="GDZ81" s="23"/>
      <c r="GEA81" s="23"/>
      <c r="GEB81" s="23"/>
      <c r="GEC81" s="23"/>
      <c r="GED81" s="23"/>
      <c r="GEE81" s="23"/>
      <c r="GEF81" s="23"/>
      <c r="GEG81" s="23"/>
      <c r="GEH81" s="23"/>
      <c r="GEI81" s="23"/>
      <c r="GEJ81" s="23"/>
      <c r="GEK81" s="23"/>
      <c r="GEL81" s="23"/>
      <c r="GEM81" s="23"/>
      <c r="GEN81" s="23"/>
      <c r="GEO81" s="23"/>
      <c r="GEP81" s="23"/>
      <c r="GEQ81" s="23"/>
      <c r="GER81" s="23"/>
      <c r="GES81" s="23"/>
      <c r="GET81" s="23"/>
      <c r="GEU81" s="23"/>
      <c r="GEV81" s="23"/>
      <c r="GEW81" s="23"/>
      <c r="GEX81" s="23"/>
      <c r="GEY81" s="23"/>
      <c r="GEZ81" s="23"/>
      <c r="GFA81" s="23"/>
      <c r="GFB81" s="23"/>
      <c r="GFC81" s="23"/>
      <c r="GFD81" s="23"/>
      <c r="GFE81" s="23"/>
      <c r="GFF81" s="23"/>
      <c r="GFG81" s="23"/>
      <c r="GFH81" s="23"/>
      <c r="GFI81" s="23"/>
      <c r="GFJ81" s="23"/>
      <c r="GFK81" s="23"/>
      <c r="GFL81" s="23"/>
      <c r="GFM81" s="23"/>
      <c r="GFN81" s="23"/>
      <c r="GFO81" s="23"/>
      <c r="GFP81" s="23"/>
      <c r="GFQ81" s="23"/>
      <c r="GFR81" s="23"/>
      <c r="GFS81" s="23"/>
      <c r="GFT81" s="23"/>
      <c r="GFU81" s="23"/>
      <c r="GFV81" s="23"/>
      <c r="GFW81" s="23"/>
      <c r="GFX81" s="23"/>
      <c r="GFY81" s="23"/>
      <c r="GFZ81" s="23"/>
      <c r="GGA81" s="23"/>
      <c r="GGB81" s="23"/>
      <c r="GGC81" s="23"/>
      <c r="GGD81" s="23"/>
      <c r="GGE81" s="23"/>
      <c r="GGF81" s="23"/>
      <c r="GGG81" s="23"/>
      <c r="GGH81" s="23"/>
      <c r="GGI81" s="23"/>
      <c r="GGJ81" s="23"/>
      <c r="GGK81" s="23"/>
      <c r="GGL81" s="23"/>
      <c r="GGM81" s="23"/>
      <c r="GGN81" s="23"/>
      <c r="GGO81" s="23"/>
      <c r="GGP81" s="23"/>
      <c r="GGQ81" s="23"/>
      <c r="GGR81" s="23"/>
      <c r="GGS81" s="23"/>
      <c r="GGT81" s="23"/>
      <c r="GGU81" s="23"/>
      <c r="GGV81" s="23"/>
      <c r="GGW81" s="23"/>
      <c r="GGX81" s="23"/>
      <c r="GGY81" s="23"/>
      <c r="GGZ81" s="23"/>
      <c r="GHA81" s="23"/>
      <c r="GHB81" s="23"/>
      <c r="GHC81" s="23"/>
      <c r="GHD81" s="23"/>
      <c r="GHE81" s="23"/>
      <c r="GHF81" s="23"/>
      <c r="GHG81" s="23"/>
      <c r="GHH81" s="23"/>
      <c r="GHI81" s="23"/>
      <c r="GHJ81" s="23"/>
      <c r="GHK81" s="23"/>
      <c r="GHL81" s="23"/>
      <c r="GHM81" s="23"/>
      <c r="GHN81" s="23"/>
      <c r="GHO81" s="23"/>
      <c r="GHP81" s="23"/>
      <c r="GHQ81" s="23"/>
      <c r="GHR81" s="23"/>
      <c r="GHS81" s="23"/>
      <c r="GHT81" s="23"/>
      <c r="GHU81" s="23"/>
      <c r="GHV81" s="23"/>
      <c r="GHW81" s="23"/>
      <c r="GHX81" s="23"/>
      <c r="GHY81" s="23"/>
      <c r="GHZ81" s="23"/>
      <c r="GIA81" s="23"/>
      <c r="GIB81" s="23"/>
      <c r="GIC81" s="23"/>
      <c r="GID81" s="23"/>
      <c r="GIE81" s="23"/>
      <c r="GIF81" s="23"/>
      <c r="GIG81" s="23"/>
      <c r="GIH81" s="23"/>
      <c r="GII81" s="23"/>
      <c r="GIJ81" s="23"/>
      <c r="GIK81" s="23"/>
      <c r="GIL81" s="23"/>
      <c r="GIM81" s="23"/>
      <c r="GIN81" s="23"/>
      <c r="GIO81" s="23"/>
      <c r="GIP81" s="23"/>
      <c r="GIQ81" s="23"/>
      <c r="GIR81" s="23"/>
      <c r="GIS81" s="23"/>
      <c r="GIT81" s="23"/>
      <c r="GIU81" s="23"/>
      <c r="GIV81" s="23"/>
      <c r="GIW81" s="23"/>
      <c r="GIX81" s="23"/>
      <c r="GIY81" s="23"/>
      <c r="GIZ81" s="23"/>
      <c r="GJA81" s="23"/>
      <c r="GJB81" s="23"/>
      <c r="GJC81" s="23"/>
      <c r="GJD81" s="23"/>
      <c r="GJE81" s="23"/>
      <c r="GJF81" s="23"/>
      <c r="GJG81" s="23"/>
      <c r="GJH81" s="23"/>
      <c r="GJI81" s="23"/>
      <c r="GJJ81" s="23"/>
      <c r="GJK81" s="23"/>
      <c r="GJL81" s="23"/>
      <c r="GJM81" s="23"/>
      <c r="GJN81" s="23"/>
      <c r="GJO81" s="23"/>
      <c r="GJP81" s="23"/>
      <c r="GJQ81" s="23"/>
      <c r="GJR81" s="23"/>
      <c r="GJS81" s="23"/>
      <c r="GJT81" s="23"/>
      <c r="GJU81" s="23"/>
      <c r="GJV81" s="23"/>
      <c r="GJW81" s="23"/>
      <c r="GJX81" s="23"/>
      <c r="GJY81" s="23"/>
      <c r="GJZ81" s="23"/>
      <c r="GKA81" s="23"/>
      <c r="GKB81" s="23"/>
      <c r="GKC81" s="23"/>
      <c r="GKD81" s="23"/>
      <c r="GKE81" s="23"/>
      <c r="GKF81" s="23"/>
      <c r="GKG81" s="23"/>
      <c r="GKH81" s="23"/>
      <c r="GKI81" s="23"/>
      <c r="GKJ81" s="23"/>
      <c r="GKK81" s="23"/>
      <c r="GKL81" s="23"/>
      <c r="GKM81" s="23"/>
      <c r="GKN81" s="23"/>
      <c r="GKO81" s="23"/>
      <c r="GKP81" s="23"/>
      <c r="GKQ81" s="23"/>
      <c r="GKR81" s="23"/>
      <c r="GKS81" s="23"/>
      <c r="GKT81" s="23"/>
      <c r="GKU81" s="23"/>
      <c r="GKV81" s="23"/>
      <c r="GKW81" s="23"/>
      <c r="GKX81" s="23"/>
      <c r="GKY81" s="23"/>
      <c r="GKZ81" s="23"/>
      <c r="GLA81" s="23"/>
      <c r="GLB81" s="23"/>
      <c r="GLC81" s="23"/>
      <c r="GLD81" s="23"/>
      <c r="GLE81" s="23"/>
      <c r="GLF81" s="23"/>
      <c r="GLG81" s="23"/>
      <c r="GLH81" s="23"/>
      <c r="GLI81" s="23"/>
      <c r="GLJ81" s="23"/>
      <c r="GLK81" s="23"/>
      <c r="GLL81" s="23"/>
      <c r="GLM81" s="23"/>
      <c r="GLN81" s="23"/>
      <c r="GLO81" s="23"/>
      <c r="GLP81" s="23"/>
      <c r="GLQ81" s="23"/>
      <c r="GLR81" s="23"/>
      <c r="GLS81" s="23"/>
      <c r="GLT81" s="23"/>
      <c r="GLU81" s="23"/>
      <c r="GLV81" s="23"/>
      <c r="GLW81" s="23"/>
      <c r="GLX81" s="23"/>
      <c r="GLY81" s="23"/>
      <c r="GLZ81" s="23"/>
      <c r="GMA81" s="23"/>
      <c r="GMB81" s="23"/>
      <c r="GMC81" s="23"/>
      <c r="GMD81" s="23"/>
      <c r="GME81" s="23"/>
      <c r="GMF81" s="23"/>
      <c r="GMG81" s="23"/>
      <c r="GMH81" s="23"/>
      <c r="GMI81" s="23"/>
      <c r="GMJ81" s="23"/>
      <c r="GMK81" s="23"/>
      <c r="GML81" s="23"/>
      <c r="GMM81" s="23"/>
      <c r="GMN81" s="23"/>
      <c r="GMO81" s="23"/>
      <c r="GMP81" s="23"/>
      <c r="GMQ81" s="23"/>
      <c r="GMR81" s="23"/>
      <c r="GMS81" s="23"/>
      <c r="GMT81" s="23"/>
      <c r="GMU81" s="23"/>
      <c r="GMV81" s="23"/>
      <c r="GMW81" s="23"/>
      <c r="GMX81" s="23"/>
      <c r="GMY81" s="23"/>
      <c r="GMZ81" s="23"/>
      <c r="GNA81" s="23"/>
      <c r="GNB81" s="23"/>
      <c r="GNC81" s="23"/>
      <c r="GND81" s="23"/>
      <c r="GNE81" s="23"/>
      <c r="GNF81" s="23"/>
      <c r="GNG81" s="23"/>
      <c r="GNH81" s="23"/>
      <c r="GNI81" s="23"/>
      <c r="GNJ81" s="23"/>
      <c r="GNK81" s="23"/>
      <c r="GNL81" s="23"/>
      <c r="GNM81" s="23"/>
      <c r="GNN81" s="23"/>
      <c r="GNO81" s="23"/>
      <c r="GNP81" s="23"/>
      <c r="GNQ81" s="23"/>
      <c r="GNR81" s="23"/>
      <c r="GNS81" s="23"/>
      <c r="GNT81" s="23"/>
      <c r="GNU81" s="23"/>
      <c r="GNV81" s="23"/>
      <c r="GNW81" s="23"/>
      <c r="GNX81" s="23"/>
      <c r="GNY81" s="23"/>
      <c r="GNZ81" s="23"/>
      <c r="GOA81" s="23"/>
      <c r="GOB81" s="23"/>
      <c r="GOC81" s="23"/>
      <c r="GOD81" s="23"/>
      <c r="GOE81" s="23"/>
      <c r="GOF81" s="23"/>
      <c r="GOG81" s="23"/>
      <c r="GOH81" s="23"/>
      <c r="GOI81" s="23"/>
      <c r="GOJ81" s="23"/>
      <c r="GOK81" s="23"/>
      <c r="GOL81" s="23"/>
      <c r="GOM81" s="23"/>
      <c r="GON81" s="23"/>
      <c r="GOO81" s="23"/>
      <c r="GOP81" s="23"/>
      <c r="GOQ81" s="23"/>
      <c r="GOR81" s="23"/>
      <c r="GOS81" s="23"/>
      <c r="GOT81" s="23"/>
      <c r="GOU81" s="23"/>
      <c r="GOV81" s="23"/>
      <c r="GOW81" s="23"/>
      <c r="GOX81" s="23"/>
      <c r="GOY81" s="23"/>
      <c r="GOZ81" s="23"/>
      <c r="GPA81" s="23"/>
      <c r="GPB81" s="23"/>
      <c r="GPC81" s="23"/>
      <c r="GPD81" s="23"/>
      <c r="GPE81" s="23"/>
      <c r="GPF81" s="23"/>
      <c r="GPG81" s="23"/>
      <c r="GPH81" s="23"/>
      <c r="GPI81" s="23"/>
      <c r="GPJ81" s="23"/>
      <c r="GPK81" s="23"/>
      <c r="GPL81" s="23"/>
      <c r="GPM81" s="23"/>
      <c r="GPN81" s="23"/>
      <c r="GPO81" s="23"/>
      <c r="GPP81" s="23"/>
      <c r="GPQ81" s="23"/>
      <c r="GPR81" s="23"/>
      <c r="GPS81" s="23"/>
      <c r="GPT81" s="23"/>
      <c r="GPU81" s="23"/>
      <c r="GPV81" s="23"/>
      <c r="GPW81" s="23"/>
      <c r="GPX81" s="23"/>
      <c r="GPY81" s="23"/>
      <c r="GPZ81" s="23"/>
      <c r="GQA81" s="23"/>
      <c r="GQB81" s="23"/>
      <c r="GQC81" s="23"/>
      <c r="GQD81" s="23"/>
      <c r="GQE81" s="23"/>
      <c r="GQF81" s="23"/>
      <c r="GQG81" s="23"/>
      <c r="GQH81" s="23"/>
      <c r="GQI81" s="23"/>
      <c r="GQJ81" s="23"/>
      <c r="GQK81" s="23"/>
      <c r="GQL81" s="23"/>
      <c r="GQM81" s="23"/>
      <c r="GQN81" s="23"/>
      <c r="GQO81" s="23"/>
      <c r="GQP81" s="23"/>
      <c r="GQQ81" s="23"/>
      <c r="GQR81" s="23"/>
      <c r="GQS81" s="23"/>
      <c r="GQT81" s="23"/>
      <c r="GQU81" s="23"/>
      <c r="GQV81" s="23"/>
      <c r="GQW81" s="23"/>
      <c r="GQX81" s="23"/>
      <c r="GQY81" s="23"/>
      <c r="GQZ81" s="23"/>
      <c r="GRA81" s="23"/>
      <c r="GRB81" s="23"/>
      <c r="GRC81" s="23"/>
      <c r="GRD81" s="23"/>
      <c r="GRE81" s="23"/>
      <c r="GRF81" s="23"/>
      <c r="GRG81" s="23"/>
      <c r="GRH81" s="23"/>
      <c r="GRI81" s="23"/>
      <c r="GRJ81" s="23"/>
      <c r="GRK81" s="23"/>
      <c r="GRL81" s="23"/>
      <c r="GRM81" s="23"/>
      <c r="GRN81" s="23"/>
      <c r="GRO81" s="23"/>
      <c r="GRP81" s="23"/>
      <c r="GRQ81" s="23"/>
      <c r="GRR81" s="23"/>
      <c r="GRS81" s="23"/>
      <c r="GRT81" s="23"/>
      <c r="GRU81" s="23"/>
      <c r="GRV81" s="23"/>
      <c r="GRW81" s="23"/>
      <c r="GRX81" s="23"/>
      <c r="GRY81" s="23"/>
      <c r="GRZ81" s="23"/>
      <c r="GSA81" s="23"/>
      <c r="GSB81" s="23"/>
      <c r="GSC81" s="23"/>
      <c r="GSD81" s="23"/>
      <c r="GSE81" s="23"/>
      <c r="GSF81" s="23"/>
      <c r="GSG81" s="23"/>
      <c r="GSH81" s="23"/>
      <c r="GSI81" s="23"/>
      <c r="GSJ81" s="23"/>
      <c r="GSK81" s="23"/>
      <c r="GSL81" s="23"/>
      <c r="GSM81" s="23"/>
      <c r="GSN81" s="23"/>
      <c r="GSO81" s="23"/>
      <c r="GSP81" s="23"/>
      <c r="GSQ81" s="23"/>
      <c r="GSR81" s="23"/>
      <c r="GSS81" s="23"/>
      <c r="GST81" s="23"/>
      <c r="GSU81" s="23"/>
      <c r="GSV81" s="23"/>
      <c r="GSW81" s="23"/>
      <c r="GSX81" s="23"/>
      <c r="GSY81" s="23"/>
      <c r="GSZ81" s="23"/>
      <c r="GTA81" s="23"/>
      <c r="GTB81" s="23"/>
      <c r="GTC81" s="23"/>
      <c r="GTD81" s="23"/>
      <c r="GTE81" s="23"/>
      <c r="GTF81" s="23"/>
      <c r="GTG81" s="23"/>
      <c r="GTH81" s="23"/>
      <c r="GTI81" s="23"/>
      <c r="GTJ81" s="23"/>
      <c r="GTK81" s="23"/>
      <c r="GTL81" s="23"/>
      <c r="GTM81" s="23"/>
      <c r="GTN81" s="23"/>
      <c r="GTO81" s="23"/>
      <c r="GTP81" s="23"/>
      <c r="GTQ81" s="23"/>
      <c r="GTR81" s="23"/>
      <c r="GTS81" s="23"/>
      <c r="GTT81" s="23"/>
      <c r="GTU81" s="23"/>
      <c r="GTV81" s="23"/>
      <c r="GTW81" s="23"/>
      <c r="GTX81" s="23"/>
      <c r="GTY81" s="23"/>
      <c r="GTZ81" s="23"/>
      <c r="GUA81" s="23"/>
      <c r="GUB81" s="23"/>
      <c r="GUC81" s="23"/>
      <c r="GUD81" s="23"/>
      <c r="GUE81" s="23"/>
      <c r="GUF81" s="23"/>
      <c r="GUG81" s="23"/>
      <c r="GUH81" s="23"/>
      <c r="GUI81" s="23"/>
      <c r="GUJ81" s="23"/>
      <c r="GUK81" s="23"/>
      <c r="GUL81" s="23"/>
      <c r="GUM81" s="23"/>
      <c r="GUN81" s="23"/>
      <c r="GUO81" s="23"/>
      <c r="GUP81" s="23"/>
      <c r="GUQ81" s="23"/>
      <c r="GUR81" s="23"/>
      <c r="GUS81" s="23"/>
      <c r="GUT81" s="23"/>
      <c r="GUU81" s="23"/>
      <c r="GUV81" s="23"/>
      <c r="GUW81" s="23"/>
      <c r="GUX81" s="23"/>
      <c r="GUY81" s="23"/>
      <c r="GUZ81" s="23"/>
      <c r="GVA81" s="23"/>
      <c r="GVB81" s="23"/>
      <c r="GVC81" s="23"/>
      <c r="GVD81" s="23"/>
      <c r="GVE81" s="23"/>
      <c r="GVF81" s="23"/>
      <c r="GVG81" s="23"/>
      <c r="GVH81" s="23"/>
      <c r="GVI81" s="23"/>
      <c r="GVJ81" s="23"/>
      <c r="GVK81" s="23"/>
      <c r="GVL81" s="23"/>
      <c r="GVM81" s="23"/>
      <c r="GVN81" s="23"/>
      <c r="GVO81" s="23"/>
      <c r="GVP81" s="23"/>
      <c r="GVQ81" s="23"/>
      <c r="GVR81" s="23"/>
      <c r="GVS81" s="23"/>
      <c r="GVT81" s="23"/>
      <c r="GVU81" s="23"/>
      <c r="GVV81" s="23"/>
      <c r="GVW81" s="23"/>
      <c r="GVX81" s="23"/>
      <c r="GVY81" s="23"/>
      <c r="GVZ81" s="23"/>
      <c r="GWA81" s="23"/>
      <c r="GWB81" s="23"/>
      <c r="GWC81" s="23"/>
      <c r="GWD81" s="23"/>
      <c r="GWE81" s="23"/>
      <c r="GWF81" s="23"/>
      <c r="GWG81" s="23"/>
      <c r="GWH81" s="23"/>
      <c r="GWI81" s="23"/>
      <c r="GWJ81" s="23"/>
      <c r="GWK81" s="23"/>
      <c r="GWL81" s="23"/>
      <c r="GWM81" s="23"/>
      <c r="GWN81" s="23"/>
      <c r="GWO81" s="23"/>
      <c r="GWP81" s="23"/>
      <c r="GWQ81" s="23"/>
      <c r="GWR81" s="23"/>
      <c r="GWS81" s="23"/>
      <c r="GWT81" s="23"/>
      <c r="GWU81" s="23"/>
      <c r="GWV81" s="23"/>
      <c r="GWW81" s="23"/>
      <c r="GWX81" s="23"/>
      <c r="GWY81" s="23"/>
      <c r="GWZ81" s="23"/>
      <c r="GXA81" s="23"/>
      <c r="GXB81" s="23"/>
      <c r="GXC81" s="23"/>
      <c r="GXD81" s="23"/>
      <c r="GXE81" s="23"/>
      <c r="GXF81" s="23"/>
      <c r="GXG81" s="23"/>
      <c r="GXH81" s="23"/>
      <c r="GXI81" s="23"/>
      <c r="GXJ81" s="23"/>
      <c r="GXK81" s="23"/>
      <c r="GXL81" s="23"/>
      <c r="GXM81" s="23"/>
      <c r="GXN81" s="23"/>
      <c r="GXO81" s="23"/>
      <c r="GXP81" s="23"/>
      <c r="GXQ81" s="23"/>
      <c r="GXR81" s="23"/>
      <c r="GXS81" s="23"/>
      <c r="GXT81" s="23"/>
      <c r="GXU81" s="23"/>
      <c r="GXV81" s="23"/>
      <c r="GXW81" s="23"/>
      <c r="GXX81" s="23"/>
      <c r="GXY81" s="23"/>
      <c r="GXZ81" s="23"/>
      <c r="GYA81" s="23"/>
      <c r="GYB81" s="23"/>
      <c r="GYC81" s="23"/>
      <c r="GYD81" s="23"/>
      <c r="GYE81" s="23"/>
      <c r="GYF81" s="23"/>
      <c r="GYG81" s="23"/>
      <c r="GYH81" s="23"/>
      <c r="GYI81" s="23"/>
      <c r="GYJ81" s="23"/>
      <c r="GYK81" s="23"/>
      <c r="GYL81" s="23"/>
      <c r="GYM81" s="23"/>
      <c r="GYN81" s="23"/>
      <c r="GYO81" s="23"/>
      <c r="GYP81" s="23"/>
      <c r="GYQ81" s="23"/>
      <c r="GYR81" s="23"/>
      <c r="GYS81" s="23"/>
      <c r="GYT81" s="23"/>
      <c r="GYU81" s="23"/>
      <c r="GYV81" s="23"/>
      <c r="GYW81" s="23"/>
      <c r="GYX81" s="23"/>
      <c r="GYY81" s="23"/>
      <c r="GYZ81" s="23"/>
      <c r="GZA81" s="23"/>
      <c r="GZB81" s="23"/>
      <c r="GZC81" s="23"/>
      <c r="GZD81" s="23"/>
      <c r="GZE81" s="23"/>
      <c r="GZF81" s="23"/>
      <c r="GZG81" s="23"/>
      <c r="GZH81" s="23"/>
      <c r="GZI81" s="23"/>
      <c r="GZJ81" s="23"/>
      <c r="GZK81" s="23"/>
      <c r="GZL81" s="23"/>
      <c r="GZM81" s="23"/>
      <c r="GZN81" s="23"/>
      <c r="GZO81" s="23"/>
      <c r="GZP81" s="23"/>
      <c r="GZQ81" s="23"/>
      <c r="GZR81" s="23"/>
      <c r="GZS81" s="23"/>
      <c r="GZT81" s="23"/>
      <c r="GZU81" s="23"/>
      <c r="GZV81" s="23"/>
      <c r="GZW81" s="23"/>
      <c r="GZX81" s="23"/>
      <c r="GZY81" s="23"/>
      <c r="GZZ81" s="23"/>
      <c r="HAA81" s="23"/>
      <c r="HAB81" s="23"/>
      <c r="HAC81" s="23"/>
      <c r="HAD81" s="23"/>
      <c r="HAE81" s="23"/>
      <c r="HAF81" s="23"/>
      <c r="HAG81" s="23"/>
      <c r="HAH81" s="23"/>
      <c r="HAI81" s="23"/>
      <c r="HAJ81" s="23"/>
      <c r="HAK81" s="23"/>
      <c r="HAL81" s="23"/>
      <c r="HAM81" s="23"/>
      <c r="HAN81" s="23"/>
      <c r="HAO81" s="23"/>
      <c r="HAP81" s="23"/>
      <c r="HAQ81" s="23"/>
      <c r="HAR81" s="23"/>
      <c r="HAS81" s="23"/>
      <c r="HAT81" s="23"/>
      <c r="HAU81" s="23"/>
      <c r="HAV81" s="23"/>
      <c r="HAW81" s="23"/>
      <c r="HAX81" s="23"/>
      <c r="HAY81" s="23"/>
      <c r="HAZ81" s="23"/>
      <c r="HBA81" s="23"/>
      <c r="HBB81" s="23"/>
      <c r="HBC81" s="23"/>
      <c r="HBD81" s="23"/>
      <c r="HBE81" s="23"/>
      <c r="HBF81" s="23"/>
      <c r="HBG81" s="23"/>
      <c r="HBH81" s="23"/>
      <c r="HBI81" s="23"/>
      <c r="HBJ81" s="23"/>
      <c r="HBK81" s="23"/>
      <c r="HBL81" s="23"/>
      <c r="HBM81" s="23"/>
      <c r="HBN81" s="23"/>
      <c r="HBO81" s="23"/>
      <c r="HBP81" s="23"/>
      <c r="HBQ81" s="23"/>
      <c r="HBR81" s="23"/>
      <c r="HBS81" s="23"/>
      <c r="HBT81" s="23"/>
      <c r="HBU81" s="23"/>
      <c r="HBV81" s="23"/>
      <c r="HBW81" s="23"/>
      <c r="HBX81" s="23"/>
      <c r="HBY81" s="23"/>
      <c r="HBZ81" s="23"/>
      <c r="HCA81" s="23"/>
      <c r="HCB81" s="23"/>
      <c r="HCC81" s="23"/>
      <c r="HCD81" s="23"/>
      <c r="HCE81" s="23"/>
      <c r="HCF81" s="23"/>
      <c r="HCG81" s="23"/>
      <c r="HCH81" s="23"/>
      <c r="HCI81" s="23"/>
      <c r="HCJ81" s="23"/>
      <c r="HCK81" s="23"/>
      <c r="HCL81" s="23"/>
      <c r="HCM81" s="23"/>
      <c r="HCN81" s="23"/>
      <c r="HCO81" s="23"/>
      <c r="HCP81" s="23"/>
      <c r="HCQ81" s="23"/>
      <c r="HCR81" s="23"/>
      <c r="HCS81" s="23"/>
      <c r="HCT81" s="23"/>
      <c r="HCU81" s="23"/>
      <c r="HCV81" s="23"/>
      <c r="HCW81" s="23"/>
      <c r="HCX81" s="23"/>
      <c r="HCY81" s="23"/>
      <c r="HCZ81" s="23"/>
      <c r="HDA81" s="23"/>
      <c r="HDB81" s="23"/>
      <c r="HDC81" s="23"/>
      <c r="HDD81" s="23"/>
      <c r="HDE81" s="23"/>
      <c r="HDF81" s="23"/>
      <c r="HDG81" s="23"/>
      <c r="HDH81" s="23"/>
      <c r="HDI81" s="23"/>
      <c r="HDJ81" s="23"/>
      <c r="HDK81" s="23"/>
      <c r="HDL81" s="23"/>
      <c r="HDM81" s="23"/>
      <c r="HDN81" s="23"/>
      <c r="HDO81" s="23"/>
      <c r="HDP81" s="23"/>
      <c r="HDQ81" s="23"/>
      <c r="HDR81" s="23"/>
      <c r="HDS81" s="23"/>
      <c r="HDT81" s="23"/>
      <c r="HDU81" s="23"/>
      <c r="HDV81" s="23"/>
      <c r="HDW81" s="23"/>
      <c r="HDX81" s="23"/>
      <c r="HDY81" s="23"/>
      <c r="HDZ81" s="23"/>
      <c r="HEA81" s="23"/>
      <c r="HEB81" s="23"/>
      <c r="HEC81" s="23"/>
      <c r="HED81" s="23"/>
      <c r="HEE81" s="23"/>
      <c r="HEF81" s="23"/>
      <c r="HEG81" s="23"/>
      <c r="HEH81" s="23"/>
      <c r="HEI81" s="23"/>
      <c r="HEJ81" s="23"/>
      <c r="HEK81" s="23"/>
      <c r="HEL81" s="23"/>
      <c r="HEM81" s="23"/>
      <c r="HEN81" s="23"/>
      <c r="HEO81" s="23"/>
      <c r="HEP81" s="23"/>
      <c r="HEQ81" s="23"/>
      <c r="HER81" s="23"/>
      <c r="HES81" s="23"/>
      <c r="HET81" s="23"/>
      <c r="HEU81" s="23"/>
      <c r="HEV81" s="23"/>
      <c r="HEW81" s="23"/>
      <c r="HEX81" s="23"/>
      <c r="HEY81" s="23"/>
      <c r="HEZ81" s="23"/>
      <c r="HFA81" s="23"/>
      <c r="HFB81" s="23"/>
      <c r="HFC81" s="23"/>
      <c r="HFD81" s="23"/>
      <c r="HFE81" s="23"/>
      <c r="HFF81" s="23"/>
      <c r="HFG81" s="23"/>
      <c r="HFH81" s="23"/>
      <c r="HFI81" s="23"/>
      <c r="HFJ81" s="23"/>
      <c r="HFK81" s="23"/>
      <c r="HFL81" s="23"/>
      <c r="HFM81" s="23"/>
      <c r="HFN81" s="23"/>
      <c r="HFO81" s="23"/>
      <c r="HFP81" s="23"/>
      <c r="HFQ81" s="23"/>
      <c r="HFR81" s="23"/>
      <c r="HFS81" s="23"/>
      <c r="HFT81" s="23"/>
      <c r="HFU81" s="23"/>
      <c r="HFV81" s="23"/>
      <c r="HFW81" s="23"/>
      <c r="HFX81" s="23"/>
      <c r="HFY81" s="23"/>
      <c r="HFZ81" s="23"/>
      <c r="HGA81" s="23"/>
      <c r="HGB81" s="23"/>
      <c r="HGC81" s="23"/>
      <c r="HGD81" s="23"/>
      <c r="HGE81" s="23"/>
      <c r="HGF81" s="23"/>
      <c r="HGG81" s="23"/>
      <c r="HGH81" s="23"/>
      <c r="HGI81" s="23"/>
      <c r="HGJ81" s="23"/>
      <c r="HGK81" s="23"/>
      <c r="HGL81" s="23"/>
      <c r="HGM81" s="23"/>
      <c r="HGN81" s="23"/>
      <c r="HGO81" s="23"/>
      <c r="HGP81" s="23"/>
      <c r="HGQ81" s="23"/>
      <c r="HGR81" s="23"/>
      <c r="HGS81" s="23"/>
      <c r="HGT81" s="23"/>
      <c r="HGU81" s="23"/>
      <c r="HGV81" s="23"/>
      <c r="HGW81" s="23"/>
      <c r="HGX81" s="23"/>
      <c r="HGY81" s="23"/>
      <c r="HGZ81" s="23"/>
      <c r="HHA81" s="23"/>
      <c r="HHB81" s="23"/>
      <c r="HHC81" s="23"/>
      <c r="HHD81" s="23"/>
      <c r="HHE81" s="23"/>
      <c r="HHF81" s="23"/>
      <c r="HHG81" s="23"/>
      <c r="HHH81" s="23"/>
      <c r="HHI81" s="23"/>
      <c r="HHJ81" s="23"/>
      <c r="HHK81" s="23"/>
      <c r="HHL81" s="23"/>
      <c r="HHM81" s="23"/>
      <c r="HHN81" s="23"/>
      <c r="HHO81" s="23"/>
      <c r="HHP81" s="23"/>
      <c r="HHQ81" s="23"/>
      <c r="HHR81" s="23"/>
      <c r="HHS81" s="23"/>
      <c r="HHT81" s="23"/>
      <c r="HHU81" s="23"/>
      <c r="HHV81" s="23"/>
      <c r="HHW81" s="23"/>
      <c r="HHX81" s="23"/>
      <c r="HHY81" s="23"/>
      <c r="HHZ81" s="23"/>
      <c r="HIA81" s="23"/>
      <c r="HIB81" s="23"/>
      <c r="HIC81" s="23"/>
      <c r="HID81" s="23"/>
      <c r="HIE81" s="23"/>
      <c r="HIF81" s="23"/>
      <c r="HIG81" s="23"/>
      <c r="HIH81" s="23"/>
      <c r="HII81" s="23"/>
      <c r="HIJ81" s="23"/>
      <c r="HIK81" s="23"/>
      <c r="HIL81" s="23"/>
      <c r="HIM81" s="23"/>
      <c r="HIN81" s="23"/>
      <c r="HIO81" s="23"/>
      <c r="HIP81" s="23"/>
      <c r="HIQ81" s="23"/>
      <c r="HIR81" s="23"/>
      <c r="HIS81" s="23"/>
      <c r="HIT81" s="23"/>
      <c r="HIU81" s="23"/>
      <c r="HIV81" s="23"/>
      <c r="HIW81" s="23"/>
      <c r="HIX81" s="23"/>
      <c r="HIY81" s="23"/>
      <c r="HIZ81" s="23"/>
      <c r="HJA81" s="23"/>
      <c r="HJB81" s="23"/>
      <c r="HJC81" s="23"/>
      <c r="HJD81" s="23"/>
      <c r="HJE81" s="23"/>
      <c r="HJF81" s="23"/>
      <c r="HJG81" s="23"/>
      <c r="HJH81" s="23"/>
      <c r="HJI81" s="23"/>
      <c r="HJJ81" s="23"/>
      <c r="HJK81" s="23"/>
      <c r="HJL81" s="23"/>
      <c r="HJM81" s="23"/>
      <c r="HJN81" s="23"/>
      <c r="HJO81" s="23"/>
      <c r="HJP81" s="23"/>
      <c r="HJQ81" s="23"/>
      <c r="HJR81" s="23"/>
      <c r="HJS81" s="23"/>
      <c r="HJT81" s="23"/>
      <c r="HJU81" s="23"/>
      <c r="HJV81" s="23"/>
      <c r="HJW81" s="23"/>
      <c r="HJX81" s="23"/>
      <c r="HJY81" s="23"/>
      <c r="HJZ81" s="23"/>
      <c r="HKA81" s="23"/>
      <c r="HKB81" s="23"/>
      <c r="HKC81" s="23"/>
      <c r="HKD81" s="23"/>
      <c r="HKE81" s="23"/>
      <c r="HKF81" s="23"/>
      <c r="HKG81" s="23"/>
      <c r="HKH81" s="23"/>
      <c r="HKI81" s="23"/>
      <c r="HKJ81" s="23"/>
      <c r="HKK81" s="23"/>
      <c r="HKL81" s="23"/>
      <c r="HKM81" s="23"/>
      <c r="HKN81" s="23"/>
      <c r="HKO81" s="23"/>
      <c r="HKP81" s="23"/>
      <c r="HKQ81" s="23"/>
      <c r="HKR81" s="23"/>
      <c r="HKS81" s="23"/>
      <c r="HKT81" s="23"/>
      <c r="HKU81" s="23"/>
      <c r="HKV81" s="23"/>
      <c r="HKW81" s="23"/>
      <c r="HKX81" s="23"/>
      <c r="HKY81" s="23"/>
      <c r="HKZ81" s="23"/>
      <c r="HLA81" s="23"/>
      <c r="HLB81" s="23"/>
      <c r="HLC81" s="23"/>
      <c r="HLD81" s="23"/>
      <c r="HLE81" s="23"/>
      <c r="HLF81" s="23"/>
      <c r="HLG81" s="23"/>
      <c r="HLH81" s="23"/>
      <c r="HLI81" s="23"/>
      <c r="HLJ81" s="23"/>
      <c r="HLK81" s="23"/>
      <c r="HLL81" s="23"/>
      <c r="HLM81" s="23"/>
      <c r="HLN81" s="23"/>
      <c r="HLO81" s="23"/>
      <c r="HLP81" s="23"/>
      <c r="HLQ81" s="23"/>
      <c r="HLR81" s="23"/>
      <c r="HLS81" s="23"/>
      <c r="HLT81" s="23"/>
      <c r="HLU81" s="23"/>
      <c r="HLV81" s="23"/>
      <c r="HLW81" s="23"/>
      <c r="HLX81" s="23"/>
      <c r="HLY81" s="23"/>
      <c r="HLZ81" s="23"/>
      <c r="HMA81" s="23"/>
      <c r="HMB81" s="23"/>
      <c r="HMC81" s="23"/>
      <c r="HMD81" s="23"/>
      <c r="HME81" s="23"/>
      <c r="HMF81" s="23"/>
      <c r="HMG81" s="23"/>
      <c r="HMH81" s="23"/>
      <c r="HMI81" s="23"/>
      <c r="HMJ81" s="23"/>
      <c r="HMK81" s="23"/>
      <c r="HML81" s="23"/>
      <c r="HMM81" s="23"/>
      <c r="HMN81" s="23"/>
      <c r="HMO81" s="23"/>
      <c r="HMP81" s="23"/>
      <c r="HMQ81" s="23"/>
      <c r="HMR81" s="23"/>
      <c r="HMS81" s="23"/>
      <c r="HMT81" s="23"/>
      <c r="HMU81" s="23"/>
      <c r="HMV81" s="23"/>
      <c r="HMW81" s="23"/>
      <c r="HMX81" s="23"/>
      <c r="HMY81" s="23"/>
      <c r="HMZ81" s="23"/>
      <c r="HNA81" s="23"/>
      <c r="HNB81" s="23"/>
      <c r="HNC81" s="23"/>
      <c r="HND81" s="23"/>
      <c r="HNE81" s="23"/>
      <c r="HNF81" s="23"/>
      <c r="HNG81" s="23"/>
      <c r="HNH81" s="23"/>
      <c r="HNI81" s="23"/>
      <c r="HNJ81" s="23"/>
      <c r="HNK81" s="23"/>
      <c r="HNL81" s="23"/>
      <c r="HNM81" s="23"/>
      <c r="HNN81" s="23"/>
      <c r="HNO81" s="23"/>
      <c r="HNP81" s="23"/>
      <c r="HNQ81" s="23"/>
      <c r="HNR81" s="23"/>
      <c r="HNS81" s="23"/>
      <c r="HNT81" s="23"/>
      <c r="HNU81" s="23"/>
      <c r="HNV81" s="23"/>
      <c r="HNW81" s="23"/>
      <c r="HNX81" s="23"/>
      <c r="HNY81" s="23"/>
      <c r="HNZ81" s="23"/>
      <c r="HOA81" s="23"/>
      <c r="HOB81" s="23"/>
      <c r="HOC81" s="23"/>
      <c r="HOD81" s="23"/>
      <c r="HOE81" s="23"/>
      <c r="HOF81" s="23"/>
      <c r="HOG81" s="23"/>
      <c r="HOH81" s="23"/>
      <c r="HOI81" s="23"/>
      <c r="HOJ81" s="23"/>
      <c r="HOK81" s="23"/>
      <c r="HOL81" s="23"/>
      <c r="HOM81" s="23"/>
      <c r="HON81" s="23"/>
      <c r="HOO81" s="23"/>
      <c r="HOP81" s="23"/>
      <c r="HOQ81" s="23"/>
      <c r="HOR81" s="23"/>
      <c r="HOS81" s="23"/>
      <c r="HOT81" s="23"/>
      <c r="HOU81" s="23"/>
      <c r="HOV81" s="23"/>
      <c r="HOW81" s="23"/>
      <c r="HOX81" s="23"/>
      <c r="HOY81" s="23"/>
      <c r="HOZ81" s="23"/>
      <c r="HPA81" s="23"/>
      <c r="HPB81" s="23"/>
      <c r="HPC81" s="23"/>
      <c r="HPD81" s="23"/>
      <c r="HPE81" s="23"/>
      <c r="HPF81" s="23"/>
      <c r="HPG81" s="23"/>
      <c r="HPH81" s="23"/>
      <c r="HPI81" s="23"/>
      <c r="HPJ81" s="23"/>
      <c r="HPK81" s="23"/>
      <c r="HPL81" s="23"/>
      <c r="HPM81" s="23"/>
      <c r="HPN81" s="23"/>
      <c r="HPO81" s="23"/>
      <c r="HPP81" s="23"/>
      <c r="HPQ81" s="23"/>
      <c r="HPR81" s="23"/>
      <c r="HPS81" s="23"/>
      <c r="HPT81" s="23"/>
      <c r="HPU81" s="23"/>
      <c r="HPV81" s="23"/>
      <c r="HPW81" s="23"/>
      <c r="HPX81" s="23"/>
      <c r="HPY81" s="23"/>
      <c r="HPZ81" s="23"/>
      <c r="HQA81" s="23"/>
      <c r="HQB81" s="23"/>
      <c r="HQC81" s="23"/>
      <c r="HQD81" s="23"/>
      <c r="HQE81" s="23"/>
      <c r="HQF81" s="23"/>
      <c r="HQG81" s="23"/>
      <c r="HQH81" s="23"/>
      <c r="HQI81" s="23"/>
      <c r="HQJ81" s="23"/>
      <c r="HQK81" s="23"/>
      <c r="HQL81" s="23"/>
      <c r="HQM81" s="23"/>
      <c r="HQN81" s="23"/>
      <c r="HQO81" s="23"/>
      <c r="HQP81" s="23"/>
      <c r="HQQ81" s="23"/>
      <c r="HQR81" s="23"/>
      <c r="HQS81" s="23"/>
      <c r="HQT81" s="23"/>
      <c r="HQU81" s="23"/>
      <c r="HQV81" s="23"/>
      <c r="HQW81" s="23"/>
      <c r="HQX81" s="23"/>
      <c r="HQY81" s="23"/>
      <c r="HQZ81" s="23"/>
      <c r="HRA81" s="23"/>
      <c r="HRB81" s="23"/>
      <c r="HRC81" s="23"/>
      <c r="HRD81" s="23"/>
      <c r="HRE81" s="23"/>
      <c r="HRF81" s="23"/>
      <c r="HRG81" s="23"/>
      <c r="HRH81" s="23"/>
      <c r="HRI81" s="23"/>
      <c r="HRJ81" s="23"/>
      <c r="HRK81" s="23"/>
      <c r="HRL81" s="23"/>
      <c r="HRM81" s="23"/>
      <c r="HRN81" s="23"/>
      <c r="HRO81" s="23"/>
      <c r="HRP81" s="23"/>
      <c r="HRQ81" s="23"/>
      <c r="HRR81" s="23"/>
      <c r="HRS81" s="23"/>
      <c r="HRT81" s="23"/>
      <c r="HRU81" s="23"/>
      <c r="HRV81" s="23"/>
      <c r="HRW81" s="23"/>
      <c r="HRX81" s="23"/>
      <c r="HRY81" s="23"/>
      <c r="HRZ81" s="23"/>
      <c r="HSA81" s="23"/>
      <c r="HSB81" s="23"/>
      <c r="HSC81" s="23"/>
      <c r="HSD81" s="23"/>
      <c r="HSE81" s="23"/>
      <c r="HSF81" s="23"/>
      <c r="HSG81" s="23"/>
      <c r="HSH81" s="23"/>
      <c r="HSI81" s="23"/>
      <c r="HSJ81" s="23"/>
      <c r="HSK81" s="23"/>
      <c r="HSL81" s="23"/>
      <c r="HSM81" s="23"/>
      <c r="HSN81" s="23"/>
      <c r="HSO81" s="23"/>
      <c r="HSP81" s="23"/>
      <c r="HSQ81" s="23"/>
      <c r="HSR81" s="23"/>
      <c r="HSS81" s="23"/>
      <c r="HST81" s="23"/>
      <c r="HSU81" s="23"/>
      <c r="HSV81" s="23"/>
      <c r="HSW81" s="23"/>
      <c r="HSX81" s="23"/>
      <c r="HSY81" s="23"/>
      <c r="HSZ81" s="23"/>
      <c r="HTA81" s="23"/>
      <c r="HTB81" s="23"/>
      <c r="HTC81" s="23"/>
      <c r="HTD81" s="23"/>
      <c r="HTE81" s="23"/>
      <c r="HTF81" s="23"/>
      <c r="HTG81" s="23"/>
      <c r="HTH81" s="23"/>
      <c r="HTI81" s="23"/>
      <c r="HTJ81" s="23"/>
      <c r="HTK81" s="23"/>
      <c r="HTL81" s="23"/>
      <c r="HTM81" s="23"/>
      <c r="HTN81" s="23"/>
      <c r="HTO81" s="23"/>
      <c r="HTP81" s="23"/>
      <c r="HTQ81" s="23"/>
      <c r="HTR81" s="23"/>
      <c r="HTS81" s="23"/>
      <c r="HTT81" s="23"/>
      <c r="HTU81" s="23"/>
      <c r="HTV81" s="23"/>
      <c r="HTW81" s="23"/>
      <c r="HTX81" s="23"/>
      <c r="HTY81" s="23"/>
      <c r="HTZ81" s="23"/>
      <c r="HUA81" s="23"/>
      <c r="HUB81" s="23"/>
      <c r="HUC81" s="23"/>
      <c r="HUD81" s="23"/>
      <c r="HUE81" s="23"/>
      <c r="HUF81" s="23"/>
      <c r="HUG81" s="23"/>
      <c r="HUH81" s="23"/>
      <c r="HUI81" s="23"/>
      <c r="HUJ81" s="23"/>
      <c r="HUK81" s="23"/>
      <c r="HUL81" s="23"/>
      <c r="HUM81" s="23"/>
      <c r="HUN81" s="23"/>
      <c r="HUO81" s="23"/>
      <c r="HUP81" s="23"/>
      <c r="HUQ81" s="23"/>
      <c r="HUR81" s="23"/>
      <c r="HUS81" s="23"/>
      <c r="HUT81" s="23"/>
      <c r="HUU81" s="23"/>
      <c r="HUV81" s="23"/>
      <c r="HUW81" s="23"/>
      <c r="HUX81" s="23"/>
      <c r="HUY81" s="23"/>
      <c r="HUZ81" s="23"/>
      <c r="HVA81" s="23"/>
      <c r="HVB81" s="23"/>
      <c r="HVC81" s="23"/>
      <c r="HVD81" s="23"/>
      <c r="HVE81" s="23"/>
      <c r="HVF81" s="23"/>
      <c r="HVG81" s="23"/>
      <c r="HVH81" s="23"/>
      <c r="HVI81" s="23"/>
      <c r="HVJ81" s="23"/>
      <c r="HVK81" s="23"/>
      <c r="HVL81" s="23"/>
      <c r="HVM81" s="23"/>
      <c r="HVN81" s="23"/>
      <c r="HVO81" s="23"/>
      <c r="HVP81" s="23"/>
      <c r="HVQ81" s="23"/>
      <c r="HVR81" s="23"/>
      <c r="HVS81" s="23"/>
      <c r="HVT81" s="23"/>
      <c r="HVU81" s="23"/>
      <c r="HVV81" s="23"/>
      <c r="HVW81" s="23"/>
      <c r="HVX81" s="23"/>
      <c r="HVY81" s="23"/>
      <c r="HVZ81" s="23"/>
      <c r="HWA81" s="23"/>
      <c r="HWB81" s="23"/>
      <c r="HWC81" s="23"/>
      <c r="HWD81" s="23"/>
      <c r="HWE81" s="23"/>
      <c r="HWF81" s="23"/>
      <c r="HWG81" s="23"/>
      <c r="HWH81" s="23"/>
      <c r="HWI81" s="23"/>
      <c r="HWJ81" s="23"/>
      <c r="HWK81" s="23"/>
      <c r="HWL81" s="23"/>
      <c r="HWM81" s="23"/>
      <c r="HWN81" s="23"/>
      <c r="HWO81" s="23"/>
      <c r="HWP81" s="23"/>
      <c r="HWQ81" s="23"/>
      <c r="HWR81" s="23"/>
      <c r="HWS81" s="23"/>
      <c r="HWT81" s="23"/>
      <c r="HWU81" s="23"/>
      <c r="HWV81" s="23"/>
      <c r="HWW81" s="23"/>
      <c r="HWX81" s="23"/>
      <c r="HWY81" s="23"/>
      <c r="HWZ81" s="23"/>
      <c r="HXA81" s="23"/>
      <c r="HXB81" s="23"/>
      <c r="HXC81" s="23"/>
      <c r="HXD81" s="23"/>
      <c r="HXE81" s="23"/>
      <c r="HXF81" s="23"/>
      <c r="HXG81" s="23"/>
      <c r="HXH81" s="23"/>
      <c r="HXI81" s="23"/>
      <c r="HXJ81" s="23"/>
      <c r="HXK81" s="23"/>
      <c r="HXL81" s="23"/>
      <c r="HXM81" s="23"/>
      <c r="HXN81" s="23"/>
      <c r="HXO81" s="23"/>
      <c r="HXP81" s="23"/>
      <c r="HXQ81" s="23"/>
      <c r="HXR81" s="23"/>
      <c r="HXS81" s="23"/>
      <c r="HXT81" s="23"/>
      <c r="HXU81" s="23"/>
      <c r="HXV81" s="23"/>
      <c r="HXW81" s="23"/>
      <c r="HXX81" s="23"/>
      <c r="HXY81" s="23"/>
      <c r="HXZ81" s="23"/>
      <c r="HYA81" s="23"/>
      <c r="HYB81" s="23"/>
      <c r="HYC81" s="23"/>
      <c r="HYD81" s="23"/>
      <c r="HYE81" s="23"/>
      <c r="HYF81" s="23"/>
      <c r="HYG81" s="23"/>
      <c r="HYH81" s="23"/>
      <c r="HYI81" s="23"/>
      <c r="HYJ81" s="23"/>
      <c r="HYK81" s="23"/>
      <c r="HYL81" s="23"/>
      <c r="HYM81" s="23"/>
      <c r="HYN81" s="23"/>
      <c r="HYO81" s="23"/>
      <c r="HYP81" s="23"/>
      <c r="HYQ81" s="23"/>
      <c r="HYR81" s="23"/>
      <c r="HYS81" s="23"/>
      <c r="HYT81" s="23"/>
      <c r="HYU81" s="23"/>
      <c r="HYV81" s="23"/>
      <c r="HYW81" s="23"/>
      <c r="HYX81" s="23"/>
      <c r="HYY81" s="23"/>
      <c r="HYZ81" s="23"/>
      <c r="HZA81" s="23"/>
      <c r="HZB81" s="23"/>
      <c r="HZC81" s="23"/>
      <c r="HZD81" s="23"/>
      <c r="HZE81" s="23"/>
      <c r="HZF81" s="23"/>
      <c r="HZG81" s="23"/>
      <c r="HZH81" s="23"/>
      <c r="HZI81" s="23"/>
      <c r="HZJ81" s="23"/>
      <c r="HZK81" s="23"/>
      <c r="HZL81" s="23"/>
      <c r="HZM81" s="23"/>
      <c r="HZN81" s="23"/>
      <c r="HZO81" s="23"/>
      <c r="HZP81" s="23"/>
      <c r="HZQ81" s="23"/>
      <c r="HZR81" s="23"/>
      <c r="HZS81" s="23"/>
      <c r="HZT81" s="23"/>
      <c r="HZU81" s="23"/>
      <c r="HZV81" s="23"/>
      <c r="HZW81" s="23"/>
      <c r="HZX81" s="23"/>
      <c r="HZY81" s="23"/>
      <c r="HZZ81" s="23"/>
      <c r="IAA81" s="23"/>
      <c r="IAB81" s="23"/>
      <c r="IAC81" s="23"/>
      <c r="IAD81" s="23"/>
      <c r="IAE81" s="23"/>
      <c r="IAF81" s="23"/>
      <c r="IAG81" s="23"/>
      <c r="IAH81" s="23"/>
      <c r="IAI81" s="23"/>
      <c r="IAJ81" s="23"/>
      <c r="IAK81" s="23"/>
      <c r="IAL81" s="23"/>
      <c r="IAM81" s="23"/>
      <c r="IAN81" s="23"/>
      <c r="IAO81" s="23"/>
      <c r="IAP81" s="23"/>
      <c r="IAQ81" s="23"/>
      <c r="IAR81" s="23"/>
      <c r="IAS81" s="23"/>
      <c r="IAT81" s="23"/>
      <c r="IAU81" s="23"/>
      <c r="IAV81" s="23"/>
      <c r="IAW81" s="23"/>
      <c r="IAX81" s="23"/>
      <c r="IAY81" s="23"/>
      <c r="IAZ81" s="23"/>
      <c r="IBA81" s="23"/>
      <c r="IBB81" s="23"/>
      <c r="IBC81" s="23"/>
      <c r="IBD81" s="23"/>
      <c r="IBE81" s="23"/>
      <c r="IBF81" s="23"/>
      <c r="IBG81" s="23"/>
      <c r="IBH81" s="23"/>
      <c r="IBI81" s="23"/>
      <c r="IBJ81" s="23"/>
      <c r="IBK81" s="23"/>
      <c r="IBL81" s="23"/>
      <c r="IBM81" s="23"/>
      <c r="IBN81" s="23"/>
      <c r="IBO81" s="23"/>
      <c r="IBP81" s="23"/>
      <c r="IBQ81" s="23"/>
      <c r="IBR81" s="23"/>
      <c r="IBS81" s="23"/>
      <c r="IBT81" s="23"/>
      <c r="IBU81" s="23"/>
      <c r="IBV81" s="23"/>
      <c r="IBW81" s="23"/>
      <c r="IBX81" s="23"/>
      <c r="IBY81" s="23"/>
      <c r="IBZ81" s="23"/>
      <c r="ICA81" s="23"/>
      <c r="ICB81" s="23"/>
      <c r="ICC81" s="23"/>
      <c r="ICD81" s="23"/>
      <c r="ICE81" s="23"/>
      <c r="ICF81" s="23"/>
      <c r="ICG81" s="23"/>
      <c r="ICH81" s="23"/>
      <c r="ICI81" s="23"/>
      <c r="ICJ81" s="23"/>
      <c r="ICK81" s="23"/>
      <c r="ICL81" s="23"/>
      <c r="ICM81" s="23"/>
      <c r="ICN81" s="23"/>
      <c r="ICO81" s="23"/>
      <c r="ICP81" s="23"/>
      <c r="ICQ81" s="23"/>
      <c r="ICR81" s="23"/>
      <c r="ICS81" s="23"/>
      <c r="ICT81" s="23"/>
      <c r="ICU81" s="23"/>
      <c r="ICV81" s="23"/>
      <c r="ICW81" s="23"/>
      <c r="ICX81" s="23"/>
      <c r="ICY81" s="23"/>
      <c r="ICZ81" s="23"/>
      <c r="IDA81" s="23"/>
      <c r="IDB81" s="23"/>
      <c r="IDC81" s="23"/>
      <c r="IDD81" s="23"/>
      <c r="IDE81" s="23"/>
      <c r="IDF81" s="23"/>
      <c r="IDG81" s="23"/>
      <c r="IDH81" s="23"/>
      <c r="IDI81" s="23"/>
      <c r="IDJ81" s="23"/>
      <c r="IDK81" s="23"/>
      <c r="IDL81" s="23"/>
      <c r="IDM81" s="23"/>
      <c r="IDN81" s="23"/>
      <c r="IDO81" s="23"/>
      <c r="IDP81" s="23"/>
      <c r="IDQ81" s="23"/>
      <c r="IDR81" s="23"/>
      <c r="IDS81" s="23"/>
      <c r="IDT81" s="23"/>
      <c r="IDU81" s="23"/>
      <c r="IDV81" s="23"/>
      <c r="IDW81" s="23"/>
      <c r="IDX81" s="23"/>
      <c r="IDY81" s="23"/>
      <c r="IDZ81" s="23"/>
      <c r="IEA81" s="23"/>
      <c r="IEB81" s="23"/>
      <c r="IEC81" s="23"/>
      <c r="IED81" s="23"/>
      <c r="IEE81" s="23"/>
      <c r="IEF81" s="23"/>
      <c r="IEG81" s="23"/>
      <c r="IEH81" s="23"/>
      <c r="IEI81" s="23"/>
      <c r="IEJ81" s="23"/>
      <c r="IEK81" s="23"/>
      <c r="IEL81" s="23"/>
      <c r="IEM81" s="23"/>
      <c r="IEN81" s="23"/>
      <c r="IEO81" s="23"/>
      <c r="IEP81" s="23"/>
      <c r="IEQ81" s="23"/>
      <c r="IER81" s="23"/>
      <c r="IES81" s="23"/>
      <c r="IET81" s="23"/>
      <c r="IEU81" s="23"/>
      <c r="IEV81" s="23"/>
      <c r="IEW81" s="23"/>
      <c r="IEX81" s="23"/>
      <c r="IEY81" s="23"/>
      <c r="IEZ81" s="23"/>
      <c r="IFA81" s="23"/>
      <c r="IFB81" s="23"/>
      <c r="IFC81" s="23"/>
      <c r="IFD81" s="23"/>
      <c r="IFE81" s="23"/>
      <c r="IFF81" s="23"/>
      <c r="IFG81" s="23"/>
      <c r="IFH81" s="23"/>
      <c r="IFI81" s="23"/>
      <c r="IFJ81" s="23"/>
      <c r="IFK81" s="23"/>
      <c r="IFL81" s="23"/>
      <c r="IFM81" s="23"/>
      <c r="IFN81" s="23"/>
      <c r="IFO81" s="23"/>
      <c r="IFP81" s="23"/>
      <c r="IFQ81" s="23"/>
      <c r="IFR81" s="23"/>
      <c r="IFS81" s="23"/>
      <c r="IFT81" s="23"/>
      <c r="IFU81" s="23"/>
      <c r="IFV81" s="23"/>
      <c r="IFW81" s="23"/>
      <c r="IFX81" s="23"/>
      <c r="IFY81" s="23"/>
      <c r="IFZ81" s="23"/>
      <c r="IGA81" s="23"/>
      <c r="IGB81" s="23"/>
      <c r="IGC81" s="23"/>
      <c r="IGD81" s="23"/>
      <c r="IGE81" s="23"/>
      <c r="IGF81" s="23"/>
      <c r="IGG81" s="23"/>
      <c r="IGH81" s="23"/>
      <c r="IGI81" s="23"/>
      <c r="IGJ81" s="23"/>
      <c r="IGK81" s="23"/>
      <c r="IGL81" s="23"/>
      <c r="IGM81" s="23"/>
      <c r="IGN81" s="23"/>
      <c r="IGO81" s="23"/>
      <c r="IGP81" s="23"/>
      <c r="IGQ81" s="23"/>
      <c r="IGR81" s="23"/>
      <c r="IGS81" s="23"/>
      <c r="IGT81" s="23"/>
      <c r="IGU81" s="23"/>
      <c r="IGV81" s="23"/>
      <c r="IGW81" s="23"/>
      <c r="IGX81" s="23"/>
      <c r="IGY81" s="23"/>
      <c r="IGZ81" s="23"/>
      <c r="IHA81" s="23"/>
      <c r="IHB81" s="23"/>
      <c r="IHC81" s="23"/>
      <c r="IHD81" s="23"/>
      <c r="IHE81" s="23"/>
      <c r="IHF81" s="23"/>
      <c r="IHG81" s="23"/>
      <c r="IHH81" s="23"/>
      <c r="IHI81" s="23"/>
      <c r="IHJ81" s="23"/>
      <c r="IHK81" s="23"/>
      <c r="IHL81" s="23"/>
      <c r="IHM81" s="23"/>
      <c r="IHN81" s="23"/>
      <c r="IHO81" s="23"/>
      <c r="IHP81" s="23"/>
      <c r="IHQ81" s="23"/>
      <c r="IHR81" s="23"/>
      <c r="IHS81" s="23"/>
      <c r="IHT81" s="23"/>
      <c r="IHU81" s="23"/>
      <c r="IHV81" s="23"/>
      <c r="IHW81" s="23"/>
      <c r="IHX81" s="23"/>
      <c r="IHY81" s="23"/>
      <c r="IHZ81" s="23"/>
      <c r="IIA81" s="23"/>
      <c r="IIB81" s="23"/>
      <c r="IIC81" s="23"/>
      <c r="IID81" s="23"/>
      <c r="IIE81" s="23"/>
      <c r="IIF81" s="23"/>
      <c r="IIG81" s="23"/>
      <c r="IIH81" s="23"/>
      <c r="III81" s="23"/>
      <c r="IIJ81" s="23"/>
      <c r="IIK81" s="23"/>
      <c r="IIL81" s="23"/>
      <c r="IIM81" s="23"/>
      <c r="IIN81" s="23"/>
      <c r="IIO81" s="23"/>
      <c r="IIP81" s="23"/>
      <c r="IIQ81" s="23"/>
      <c r="IIR81" s="23"/>
      <c r="IIS81" s="23"/>
      <c r="IIT81" s="23"/>
      <c r="IIU81" s="23"/>
      <c r="IIV81" s="23"/>
      <c r="IIW81" s="23"/>
      <c r="IIX81" s="23"/>
      <c r="IIY81" s="23"/>
      <c r="IIZ81" s="23"/>
      <c r="IJA81" s="23"/>
      <c r="IJB81" s="23"/>
      <c r="IJC81" s="23"/>
      <c r="IJD81" s="23"/>
      <c r="IJE81" s="23"/>
      <c r="IJF81" s="23"/>
      <c r="IJG81" s="23"/>
      <c r="IJH81" s="23"/>
      <c r="IJI81" s="23"/>
      <c r="IJJ81" s="23"/>
      <c r="IJK81" s="23"/>
      <c r="IJL81" s="23"/>
      <c r="IJM81" s="23"/>
      <c r="IJN81" s="23"/>
      <c r="IJO81" s="23"/>
      <c r="IJP81" s="23"/>
      <c r="IJQ81" s="23"/>
      <c r="IJR81" s="23"/>
      <c r="IJS81" s="23"/>
      <c r="IJT81" s="23"/>
      <c r="IJU81" s="23"/>
      <c r="IJV81" s="23"/>
      <c r="IJW81" s="23"/>
      <c r="IJX81" s="23"/>
      <c r="IJY81" s="23"/>
      <c r="IJZ81" s="23"/>
      <c r="IKA81" s="23"/>
      <c r="IKB81" s="23"/>
      <c r="IKC81" s="23"/>
      <c r="IKD81" s="23"/>
      <c r="IKE81" s="23"/>
      <c r="IKF81" s="23"/>
      <c r="IKG81" s="23"/>
      <c r="IKH81" s="23"/>
      <c r="IKI81" s="23"/>
      <c r="IKJ81" s="23"/>
      <c r="IKK81" s="23"/>
      <c r="IKL81" s="23"/>
      <c r="IKM81" s="23"/>
      <c r="IKN81" s="23"/>
      <c r="IKO81" s="23"/>
      <c r="IKP81" s="23"/>
      <c r="IKQ81" s="23"/>
      <c r="IKR81" s="23"/>
      <c r="IKS81" s="23"/>
      <c r="IKT81" s="23"/>
      <c r="IKU81" s="23"/>
      <c r="IKV81" s="23"/>
      <c r="IKW81" s="23"/>
      <c r="IKX81" s="23"/>
      <c r="IKY81" s="23"/>
      <c r="IKZ81" s="23"/>
      <c r="ILA81" s="23"/>
      <c r="ILB81" s="23"/>
      <c r="ILC81" s="23"/>
      <c r="ILD81" s="23"/>
      <c r="ILE81" s="23"/>
      <c r="ILF81" s="23"/>
      <c r="ILG81" s="23"/>
      <c r="ILH81" s="23"/>
      <c r="ILI81" s="23"/>
      <c r="ILJ81" s="23"/>
      <c r="ILK81" s="23"/>
      <c r="ILL81" s="23"/>
      <c r="ILM81" s="23"/>
      <c r="ILN81" s="23"/>
      <c r="ILO81" s="23"/>
      <c r="ILP81" s="23"/>
      <c r="ILQ81" s="23"/>
      <c r="ILR81" s="23"/>
      <c r="ILS81" s="23"/>
      <c r="ILT81" s="23"/>
      <c r="ILU81" s="23"/>
      <c r="ILV81" s="23"/>
      <c r="ILW81" s="23"/>
      <c r="ILX81" s="23"/>
      <c r="ILY81" s="23"/>
      <c r="ILZ81" s="23"/>
      <c r="IMA81" s="23"/>
      <c r="IMB81" s="23"/>
      <c r="IMC81" s="23"/>
      <c r="IMD81" s="23"/>
      <c r="IME81" s="23"/>
      <c r="IMF81" s="23"/>
      <c r="IMG81" s="23"/>
      <c r="IMH81" s="23"/>
      <c r="IMI81" s="23"/>
      <c r="IMJ81" s="23"/>
      <c r="IMK81" s="23"/>
      <c r="IML81" s="23"/>
      <c r="IMM81" s="23"/>
      <c r="IMN81" s="23"/>
      <c r="IMO81" s="23"/>
      <c r="IMP81" s="23"/>
      <c r="IMQ81" s="23"/>
      <c r="IMR81" s="23"/>
      <c r="IMS81" s="23"/>
      <c r="IMT81" s="23"/>
      <c r="IMU81" s="23"/>
      <c r="IMV81" s="23"/>
      <c r="IMW81" s="23"/>
      <c r="IMX81" s="23"/>
      <c r="IMY81" s="23"/>
      <c r="IMZ81" s="23"/>
      <c r="INA81" s="23"/>
      <c r="INB81" s="23"/>
      <c r="INC81" s="23"/>
      <c r="IND81" s="23"/>
      <c r="INE81" s="23"/>
      <c r="INF81" s="23"/>
      <c r="ING81" s="23"/>
      <c r="INH81" s="23"/>
      <c r="INI81" s="23"/>
      <c r="INJ81" s="23"/>
      <c r="INK81" s="23"/>
      <c r="INL81" s="23"/>
      <c r="INM81" s="23"/>
      <c r="INN81" s="23"/>
      <c r="INO81" s="23"/>
      <c r="INP81" s="23"/>
      <c r="INQ81" s="23"/>
      <c r="INR81" s="23"/>
      <c r="INS81" s="23"/>
      <c r="INT81" s="23"/>
      <c r="INU81" s="23"/>
      <c r="INV81" s="23"/>
      <c r="INW81" s="23"/>
      <c r="INX81" s="23"/>
      <c r="INY81" s="23"/>
      <c r="INZ81" s="23"/>
      <c r="IOA81" s="23"/>
      <c r="IOB81" s="23"/>
      <c r="IOC81" s="23"/>
      <c r="IOD81" s="23"/>
      <c r="IOE81" s="23"/>
      <c r="IOF81" s="23"/>
      <c r="IOG81" s="23"/>
      <c r="IOH81" s="23"/>
      <c r="IOI81" s="23"/>
      <c r="IOJ81" s="23"/>
      <c r="IOK81" s="23"/>
      <c r="IOL81" s="23"/>
      <c r="IOM81" s="23"/>
      <c r="ION81" s="23"/>
      <c r="IOO81" s="23"/>
      <c r="IOP81" s="23"/>
      <c r="IOQ81" s="23"/>
      <c r="IOR81" s="23"/>
      <c r="IOS81" s="23"/>
      <c r="IOT81" s="23"/>
      <c r="IOU81" s="23"/>
      <c r="IOV81" s="23"/>
      <c r="IOW81" s="23"/>
      <c r="IOX81" s="23"/>
      <c r="IOY81" s="23"/>
      <c r="IOZ81" s="23"/>
      <c r="IPA81" s="23"/>
      <c r="IPB81" s="23"/>
      <c r="IPC81" s="23"/>
      <c r="IPD81" s="23"/>
      <c r="IPE81" s="23"/>
      <c r="IPF81" s="23"/>
      <c r="IPG81" s="23"/>
      <c r="IPH81" s="23"/>
      <c r="IPI81" s="23"/>
      <c r="IPJ81" s="23"/>
      <c r="IPK81" s="23"/>
      <c r="IPL81" s="23"/>
      <c r="IPM81" s="23"/>
      <c r="IPN81" s="23"/>
      <c r="IPO81" s="23"/>
      <c r="IPP81" s="23"/>
      <c r="IPQ81" s="23"/>
      <c r="IPR81" s="23"/>
      <c r="IPS81" s="23"/>
      <c r="IPT81" s="23"/>
      <c r="IPU81" s="23"/>
      <c r="IPV81" s="23"/>
      <c r="IPW81" s="23"/>
      <c r="IPX81" s="23"/>
      <c r="IPY81" s="23"/>
      <c r="IPZ81" s="23"/>
      <c r="IQA81" s="23"/>
      <c r="IQB81" s="23"/>
      <c r="IQC81" s="23"/>
      <c r="IQD81" s="23"/>
      <c r="IQE81" s="23"/>
      <c r="IQF81" s="23"/>
      <c r="IQG81" s="23"/>
      <c r="IQH81" s="23"/>
      <c r="IQI81" s="23"/>
      <c r="IQJ81" s="23"/>
      <c r="IQK81" s="23"/>
      <c r="IQL81" s="23"/>
      <c r="IQM81" s="23"/>
      <c r="IQN81" s="23"/>
      <c r="IQO81" s="23"/>
      <c r="IQP81" s="23"/>
      <c r="IQQ81" s="23"/>
      <c r="IQR81" s="23"/>
      <c r="IQS81" s="23"/>
      <c r="IQT81" s="23"/>
      <c r="IQU81" s="23"/>
      <c r="IQV81" s="23"/>
      <c r="IQW81" s="23"/>
      <c r="IQX81" s="23"/>
      <c r="IQY81" s="23"/>
      <c r="IQZ81" s="23"/>
      <c r="IRA81" s="23"/>
      <c r="IRB81" s="23"/>
      <c r="IRC81" s="23"/>
      <c r="IRD81" s="23"/>
      <c r="IRE81" s="23"/>
      <c r="IRF81" s="23"/>
      <c r="IRG81" s="23"/>
      <c r="IRH81" s="23"/>
      <c r="IRI81" s="23"/>
      <c r="IRJ81" s="23"/>
      <c r="IRK81" s="23"/>
      <c r="IRL81" s="23"/>
      <c r="IRM81" s="23"/>
      <c r="IRN81" s="23"/>
      <c r="IRO81" s="23"/>
      <c r="IRP81" s="23"/>
      <c r="IRQ81" s="23"/>
      <c r="IRR81" s="23"/>
      <c r="IRS81" s="23"/>
      <c r="IRT81" s="23"/>
      <c r="IRU81" s="23"/>
      <c r="IRV81" s="23"/>
      <c r="IRW81" s="23"/>
      <c r="IRX81" s="23"/>
      <c r="IRY81" s="23"/>
      <c r="IRZ81" s="23"/>
      <c r="ISA81" s="23"/>
      <c r="ISB81" s="23"/>
      <c r="ISC81" s="23"/>
      <c r="ISD81" s="23"/>
      <c r="ISE81" s="23"/>
      <c r="ISF81" s="23"/>
      <c r="ISG81" s="23"/>
      <c r="ISH81" s="23"/>
      <c r="ISI81" s="23"/>
      <c r="ISJ81" s="23"/>
      <c r="ISK81" s="23"/>
      <c r="ISL81" s="23"/>
      <c r="ISM81" s="23"/>
      <c r="ISN81" s="23"/>
      <c r="ISO81" s="23"/>
      <c r="ISP81" s="23"/>
      <c r="ISQ81" s="23"/>
      <c r="ISR81" s="23"/>
      <c r="ISS81" s="23"/>
      <c r="IST81" s="23"/>
      <c r="ISU81" s="23"/>
      <c r="ISV81" s="23"/>
      <c r="ISW81" s="23"/>
      <c r="ISX81" s="23"/>
      <c r="ISY81" s="23"/>
      <c r="ISZ81" s="23"/>
      <c r="ITA81" s="23"/>
      <c r="ITB81" s="23"/>
      <c r="ITC81" s="23"/>
      <c r="ITD81" s="23"/>
      <c r="ITE81" s="23"/>
      <c r="ITF81" s="23"/>
      <c r="ITG81" s="23"/>
      <c r="ITH81" s="23"/>
      <c r="ITI81" s="23"/>
      <c r="ITJ81" s="23"/>
      <c r="ITK81" s="23"/>
      <c r="ITL81" s="23"/>
      <c r="ITM81" s="23"/>
      <c r="ITN81" s="23"/>
      <c r="ITO81" s="23"/>
      <c r="ITP81" s="23"/>
      <c r="ITQ81" s="23"/>
      <c r="ITR81" s="23"/>
      <c r="ITS81" s="23"/>
      <c r="ITT81" s="23"/>
      <c r="ITU81" s="23"/>
      <c r="ITV81" s="23"/>
      <c r="ITW81" s="23"/>
      <c r="ITX81" s="23"/>
      <c r="ITY81" s="23"/>
      <c r="ITZ81" s="23"/>
      <c r="IUA81" s="23"/>
      <c r="IUB81" s="23"/>
      <c r="IUC81" s="23"/>
      <c r="IUD81" s="23"/>
      <c r="IUE81" s="23"/>
      <c r="IUF81" s="23"/>
      <c r="IUG81" s="23"/>
      <c r="IUH81" s="23"/>
      <c r="IUI81" s="23"/>
      <c r="IUJ81" s="23"/>
      <c r="IUK81" s="23"/>
      <c r="IUL81" s="23"/>
      <c r="IUM81" s="23"/>
      <c r="IUN81" s="23"/>
      <c r="IUO81" s="23"/>
      <c r="IUP81" s="23"/>
      <c r="IUQ81" s="23"/>
      <c r="IUR81" s="23"/>
      <c r="IUS81" s="23"/>
      <c r="IUT81" s="23"/>
      <c r="IUU81" s="23"/>
      <c r="IUV81" s="23"/>
      <c r="IUW81" s="23"/>
      <c r="IUX81" s="23"/>
      <c r="IUY81" s="23"/>
      <c r="IUZ81" s="23"/>
      <c r="IVA81" s="23"/>
      <c r="IVB81" s="23"/>
      <c r="IVC81" s="23"/>
      <c r="IVD81" s="23"/>
      <c r="IVE81" s="23"/>
      <c r="IVF81" s="23"/>
      <c r="IVG81" s="23"/>
      <c r="IVH81" s="23"/>
      <c r="IVI81" s="23"/>
      <c r="IVJ81" s="23"/>
      <c r="IVK81" s="23"/>
      <c r="IVL81" s="23"/>
      <c r="IVM81" s="23"/>
      <c r="IVN81" s="23"/>
      <c r="IVO81" s="23"/>
      <c r="IVP81" s="23"/>
      <c r="IVQ81" s="23"/>
      <c r="IVR81" s="23"/>
      <c r="IVS81" s="23"/>
      <c r="IVT81" s="23"/>
      <c r="IVU81" s="23"/>
      <c r="IVV81" s="23"/>
      <c r="IVW81" s="23"/>
      <c r="IVX81" s="23"/>
      <c r="IVY81" s="23"/>
      <c r="IVZ81" s="23"/>
      <c r="IWA81" s="23"/>
      <c r="IWB81" s="23"/>
      <c r="IWC81" s="23"/>
      <c r="IWD81" s="23"/>
      <c r="IWE81" s="23"/>
      <c r="IWF81" s="23"/>
      <c r="IWG81" s="23"/>
      <c r="IWH81" s="23"/>
      <c r="IWI81" s="23"/>
      <c r="IWJ81" s="23"/>
      <c r="IWK81" s="23"/>
      <c r="IWL81" s="23"/>
      <c r="IWM81" s="23"/>
      <c r="IWN81" s="23"/>
      <c r="IWO81" s="23"/>
      <c r="IWP81" s="23"/>
      <c r="IWQ81" s="23"/>
      <c r="IWR81" s="23"/>
      <c r="IWS81" s="23"/>
      <c r="IWT81" s="23"/>
      <c r="IWU81" s="23"/>
      <c r="IWV81" s="23"/>
      <c r="IWW81" s="23"/>
      <c r="IWX81" s="23"/>
      <c r="IWY81" s="23"/>
      <c r="IWZ81" s="23"/>
      <c r="IXA81" s="23"/>
      <c r="IXB81" s="23"/>
      <c r="IXC81" s="23"/>
      <c r="IXD81" s="23"/>
      <c r="IXE81" s="23"/>
      <c r="IXF81" s="23"/>
      <c r="IXG81" s="23"/>
      <c r="IXH81" s="23"/>
      <c r="IXI81" s="23"/>
      <c r="IXJ81" s="23"/>
      <c r="IXK81" s="23"/>
      <c r="IXL81" s="23"/>
      <c r="IXM81" s="23"/>
      <c r="IXN81" s="23"/>
      <c r="IXO81" s="23"/>
      <c r="IXP81" s="23"/>
      <c r="IXQ81" s="23"/>
      <c r="IXR81" s="23"/>
      <c r="IXS81" s="23"/>
      <c r="IXT81" s="23"/>
      <c r="IXU81" s="23"/>
      <c r="IXV81" s="23"/>
      <c r="IXW81" s="23"/>
      <c r="IXX81" s="23"/>
      <c r="IXY81" s="23"/>
      <c r="IXZ81" s="23"/>
      <c r="IYA81" s="23"/>
      <c r="IYB81" s="23"/>
      <c r="IYC81" s="23"/>
      <c r="IYD81" s="23"/>
      <c r="IYE81" s="23"/>
      <c r="IYF81" s="23"/>
      <c r="IYG81" s="23"/>
      <c r="IYH81" s="23"/>
      <c r="IYI81" s="23"/>
      <c r="IYJ81" s="23"/>
      <c r="IYK81" s="23"/>
      <c r="IYL81" s="23"/>
      <c r="IYM81" s="23"/>
      <c r="IYN81" s="23"/>
      <c r="IYO81" s="23"/>
      <c r="IYP81" s="23"/>
      <c r="IYQ81" s="23"/>
      <c r="IYR81" s="23"/>
      <c r="IYS81" s="23"/>
      <c r="IYT81" s="23"/>
      <c r="IYU81" s="23"/>
      <c r="IYV81" s="23"/>
      <c r="IYW81" s="23"/>
      <c r="IYX81" s="23"/>
      <c r="IYY81" s="23"/>
      <c r="IYZ81" s="23"/>
      <c r="IZA81" s="23"/>
      <c r="IZB81" s="23"/>
      <c r="IZC81" s="23"/>
      <c r="IZD81" s="23"/>
      <c r="IZE81" s="23"/>
      <c r="IZF81" s="23"/>
      <c r="IZG81" s="23"/>
      <c r="IZH81" s="23"/>
      <c r="IZI81" s="23"/>
      <c r="IZJ81" s="23"/>
      <c r="IZK81" s="23"/>
      <c r="IZL81" s="23"/>
      <c r="IZM81" s="23"/>
      <c r="IZN81" s="23"/>
      <c r="IZO81" s="23"/>
      <c r="IZP81" s="23"/>
      <c r="IZQ81" s="23"/>
      <c r="IZR81" s="23"/>
      <c r="IZS81" s="23"/>
      <c r="IZT81" s="23"/>
      <c r="IZU81" s="23"/>
      <c r="IZV81" s="23"/>
      <c r="IZW81" s="23"/>
      <c r="IZX81" s="23"/>
      <c r="IZY81" s="23"/>
      <c r="IZZ81" s="23"/>
      <c r="JAA81" s="23"/>
      <c r="JAB81" s="23"/>
      <c r="JAC81" s="23"/>
      <c r="JAD81" s="23"/>
      <c r="JAE81" s="23"/>
      <c r="JAF81" s="23"/>
      <c r="JAG81" s="23"/>
      <c r="JAH81" s="23"/>
      <c r="JAI81" s="23"/>
      <c r="JAJ81" s="23"/>
      <c r="JAK81" s="23"/>
      <c r="JAL81" s="23"/>
      <c r="JAM81" s="23"/>
      <c r="JAN81" s="23"/>
      <c r="JAO81" s="23"/>
      <c r="JAP81" s="23"/>
      <c r="JAQ81" s="23"/>
      <c r="JAR81" s="23"/>
      <c r="JAS81" s="23"/>
      <c r="JAT81" s="23"/>
      <c r="JAU81" s="23"/>
      <c r="JAV81" s="23"/>
      <c r="JAW81" s="23"/>
      <c r="JAX81" s="23"/>
      <c r="JAY81" s="23"/>
      <c r="JAZ81" s="23"/>
      <c r="JBA81" s="23"/>
      <c r="JBB81" s="23"/>
      <c r="JBC81" s="23"/>
      <c r="JBD81" s="23"/>
      <c r="JBE81" s="23"/>
      <c r="JBF81" s="23"/>
      <c r="JBG81" s="23"/>
      <c r="JBH81" s="23"/>
      <c r="JBI81" s="23"/>
      <c r="JBJ81" s="23"/>
      <c r="JBK81" s="23"/>
      <c r="JBL81" s="23"/>
      <c r="JBM81" s="23"/>
      <c r="JBN81" s="23"/>
      <c r="JBO81" s="23"/>
      <c r="JBP81" s="23"/>
      <c r="JBQ81" s="23"/>
      <c r="JBR81" s="23"/>
      <c r="JBS81" s="23"/>
      <c r="JBT81" s="23"/>
      <c r="JBU81" s="23"/>
      <c r="JBV81" s="23"/>
      <c r="JBW81" s="23"/>
      <c r="JBX81" s="23"/>
      <c r="JBY81" s="23"/>
      <c r="JBZ81" s="23"/>
      <c r="JCA81" s="23"/>
      <c r="JCB81" s="23"/>
      <c r="JCC81" s="23"/>
      <c r="JCD81" s="23"/>
      <c r="JCE81" s="23"/>
      <c r="JCF81" s="23"/>
      <c r="JCG81" s="23"/>
      <c r="JCH81" s="23"/>
      <c r="JCI81" s="23"/>
      <c r="JCJ81" s="23"/>
      <c r="JCK81" s="23"/>
      <c r="JCL81" s="23"/>
      <c r="JCM81" s="23"/>
      <c r="JCN81" s="23"/>
      <c r="JCO81" s="23"/>
      <c r="JCP81" s="23"/>
      <c r="JCQ81" s="23"/>
      <c r="JCR81" s="23"/>
      <c r="JCS81" s="23"/>
      <c r="JCT81" s="23"/>
      <c r="JCU81" s="23"/>
      <c r="JCV81" s="23"/>
      <c r="JCW81" s="23"/>
      <c r="JCX81" s="23"/>
      <c r="JCY81" s="23"/>
      <c r="JCZ81" s="23"/>
      <c r="JDA81" s="23"/>
      <c r="JDB81" s="23"/>
      <c r="JDC81" s="23"/>
      <c r="JDD81" s="23"/>
      <c r="JDE81" s="23"/>
      <c r="JDF81" s="23"/>
      <c r="JDG81" s="23"/>
      <c r="JDH81" s="23"/>
      <c r="JDI81" s="23"/>
      <c r="JDJ81" s="23"/>
      <c r="JDK81" s="23"/>
      <c r="JDL81" s="23"/>
      <c r="JDM81" s="23"/>
      <c r="JDN81" s="23"/>
      <c r="JDO81" s="23"/>
      <c r="JDP81" s="23"/>
      <c r="JDQ81" s="23"/>
      <c r="JDR81" s="23"/>
      <c r="JDS81" s="23"/>
      <c r="JDT81" s="23"/>
      <c r="JDU81" s="23"/>
      <c r="JDV81" s="23"/>
      <c r="JDW81" s="23"/>
      <c r="JDX81" s="23"/>
      <c r="JDY81" s="23"/>
      <c r="JDZ81" s="23"/>
      <c r="JEA81" s="23"/>
      <c r="JEB81" s="23"/>
      <c r="JEC81" s="23"/>
      <c r="JED81" s="23"/>
      <c r="JEE81" s="23"/>
      <c r="JEF81" s="23"/>
      <c r="JEG81" s="23"/>
      <c r="JEH81" s="23"/>
      <c r="JEI81" s="23"/>
      <c r="JEJ81" s="23"/>
      <c r="JEK81" s="23"/>
      <c r="JEL81" s="23"/>
      <c r="JEM81" s="23"/>
      <c r="JEN81" s="23"/>
      <c r="JEO81" s="23"/>
      <c r="JEP81" s="23"/>
      <c r="JEQ81" s="23"/>
      <c r="JER81" s="23"/>
      <c r="JES81" s="23"/>
      <c r="JET81" s="23"/>
      <c r="JEU81" s="23"/>
      <c r="JEV81" s="23"/>
      <c r="JEW81" s="23"/>
      <c r="JEX81" s="23"/>
      <c r="JEY81" s="23"/>
      <c r="JEZ81" s="23"/>
      <c r="JFA81" s="23"/>
      <c r="JFB81" s="23"/>
      <c r="JFC81" s="23"/>
      <c r="JFD81" s="23"/>
      <c r="JFE81" s="23"/>
      <c r="JFF81" s="23"/>
      <c r="JFG81" s="23"/>
      <c r="JFH81" s="23"/>
      <c r="JFI81" s="23"/>
      <c r="JFJ81" s="23"/>
      <c r="JFK81" s="23"/>
      <c r="JFL81" s="23"/>
      <c r="JFM81" s="23"/>
      <c r="JFN81" s="23"/>
      <c r="JFO81" s="23"/>
      <c r="JFP81" s="23"/>
      <c r="JFQ81" s="23"/>
      <c r="JFR81" s="23"/>
      <c r="JFS81" s="23"/>
      <c r="JFT81" s="23"/>
      <c r="JFU81" s="23"/>
      <c r="JFV81" s="23"/>
      <c r="JFW81" s="23"/>
      <c r="JFX81" s="23"/>
      <c r="JFY81" s="23"/>
      <c r="JFZ81" s="23"/>
      <c r="JGA81" s="23"/>
      <c r="JGB81" s="23"/>
      <c r="JGC81" s="23"/>
      <c r="JGD81" s="23"/>
      <c r="JGE81" s="23"/>
      <c r="JGF81" s="23"/>
      <c r="JGG81" s="23"/>
      <c r="JGH81" s="23"/>
      <c r="JGI81" s="23"/>
      <c r="JGJ81" s="23"/>
      <c r="JGK81" s="23"/>
      <c r="JGL81" s="23"/>
      <c r="JGM81" s="23"/>
      <c r="JGN81" s="23"/>
      <c r="JGO81" s="23"/>
      <c r="JGP81" s="23"/>
      <c r="JGQ81" s="23"/>
      <c r="JGR81" s="23"/>
      <c r="JGS81" s="23"/>
      <c r="JGT81" s="23"/>
      <c r="JGU81" s="23"/>
      <c r="JGV81" s="23"/>
      <c r="JGW81" s="23"/>
      <c r="JGX81" s="23"/>
      <c r="JGY81" s="23"/>
      <c r="JGZ81" s="23"/>
      <c r="JHA81" s="23"/>
      <c r="JHB81" s="23"/>
      <c r="JHC81" s="23"/>
      <c r="JHD81" s="23"/>
      <c r="JHE81" s="23"/>
      <c r="JHF81" s="23"/>
      <c r="JHG81" s="23"/>
      <c r="JHH81" s="23"/>
      <c r="JHI81" s="23"/>
      <c r="JHJ81" s="23"/>
      <c r="JHK81" s="23"/>
      <c r="JHL81" s="23"/>
      <c r="JHM81" s="23"/>
      <c r="JHN81" s="23"/>
      <c r="JHO81" s="23"/>
      <c r="JHP81" s="23"/>
      <c r="JHQ81" s="23"/>
      <c r="JHR81" s="23"/>
      <c r="JHS81" s="23"/>
      <c r="JHT81" s="23"/>
      <c r="JHU81" s="23"/>
      <c r="JHV81" s="23"/>
      <c r="JHW81" s="23"/>
      <c r="JHX81" s="23"/>
      <c r="JHY81" s="23"/>
      <c r="JHZ81" s="23"/>
      <c r="JIA81" s="23"/>
      <c r="JIB81" s="23"/>
      <c r="JIC81" s="23"/>
      <c r="JID81" s="23"/>
      <c r="JIE81" s="23"/>
      <c r="JIF81" s="23"/>
      <c r="JIG81" s="23"/>
      <c r="JIH81" s="23"/>
      <c r="JII81" s="23"/>
      <c r="JIJ81" s="23"/>
      <c r="JIK81" s="23"/>
      <c r="JIL81" s="23"/>
      <c r="JIM81" s="23"/>
      <c r="JIN81" s="23"/>
      <c r="JIO81" s="23"/>
      <c r="JIP81" s="23"/>
      <c r="JIQ81" s="23"/>
      <c r="JIR81" s="23"/>
      <c r="JIS81" s="23"/>
      <c r="JIT81" s="23"/>
      <c r="JIU81" s="23"/>
      <c r="JIV81" s="23"/>
      <c r="JIW81" s="23"/>
      <c r="JIX81" s="23"/>
      <c r="JIY81" s="23"/>
      <c r="JIZ81" s="23"/>
      <c r="JJA81" s="23"/>
      <c r="JJB81" s="23"/>
      <c r="JJC81" s="23"/>
      <c r="JJD81" s="23"/>
      <c r="JJE81" s="23"/>
      <c r="JJF81" s="23"/>
      <c r="JJG81" s="23"/>
      <c r="JJH81" s="23"/>
      <c r="JJI81" s="23"/>
      <c r="JJJ81" s="23"/>
      <c r="JJK81" s="23"/>
      <c r="JJL81" s="23"/>
      <c r="JJM81" s="23"/>
      <c r="JJN81" s="23"/>
      <c r="JJO81" s="23"/>
      <c r="JJP81" s="23"/>
      <c r="JJQ81" s="23"/>
      <c r="JJR81" s="23"/>
      <c r="JJS81" s="23"/>
      <c r="JJT81" s="23"/>
      <c r="JJU81" s="23"/>
      <c r="JJV81" s="23"/>
      <c r="JJW81" s="23"/>
      <c r="JJX81" s="23"/>
      <c r="JJY81" s="23"/>
      <c r="JJZ81" s="23"/>
      <c r="JKA81" s="23"/>
      <c r="JKB81" s="23"/>
      <c r="JKC81" s="23"/>
      <c r="JKD81" s="23"/>
      <c r="JKE81" s="23"/>
      <c r="JKF81" s="23"/>
      <c r="JKG81" s="23"/>
      <c r="JKH81" s="23"/>
      <c r="JKI81" s="23"/>
      <c r="JKJ81" s="23"/>
      <c r="JKK81" s="23"/>
      <c r="JKL81" s="23"/>
      <c r="JKM81" s="23"/>
      <c r="JKN81" s="23"/>
      <c r="JKO81" s="23"/>
      <c r="JKP81" s="23"/>
      <c r="JKQ81" s="23"/>
      <c r="JKR81" s="23"/>
      <c r="JKS81" s="23"/>
      <c r="JKT81" s="23"/>
      <c r="JKU81" s="23"/>
      <c r="JKV81" s="23"/>
      <c r="JKW81" s="23"/>
      <c r="JKX81" s="23"/>
      <c r="JKY81" s="23"/>
      <c r="JKZ81" s="23"/>
      <c r="JLA81" s="23"/>
      <c r="JLB81" s="23"/>
      <c r="JLC81" s="23"/>
      <c r="JLD81" s="23"/>
      <c r="JLE81" s="23"/>
      <c r="JLF81" s="23"/>
      <c r="JLG81" s="23"/>
      <c r="JLH81" s="23"/>
      <c r="JLI81" s="23"/>
      <c r="JLJ81" s="23"/>
      <c r="JLK81" s="23"/>
      <c r="JLL81" s="23"/>
      <c r="JLM81" s="23"/>
      <c r="JLN81" s="23"/>
      <c r="JLO81" s="23"/>
      <c r="JLP81" s="23"/>
      <c r="JLQ81" s="23"/>
      <c r="JLR81" s="23"/>
      <c r="JLS81" s="23"/>
      <c r="JLT81" s="23"/>
      <c r="JLU81" s="23"/>
      <c r="JLV81" s="23"/>
      <c r="JLW81" s="23"/>
      <c r="JLX81" s="23"/>
      <c r="JLY81" s="23"/>
      <c r="JLZ81" s="23"/>
      <c r="JMA81" s="23"/>
      <c r="JMB81" s="23"/>
      <c r="JMC81" s="23"/>
      <c r="JMD81" s="23"/>
      <c r="JME81" s="23"/>
      <c r="JMF81" s="23"/>
      <c r="JMG81" s="23"/>
      <c r="JMH81" s="23"/>
      <c r="JMI81" s="23"/>
      <c r="JMJ81" s="23"/>
      <c r="JMK81" s="23"/>
      <c r="JML81" s="23"/>
      <c r="JMM81" s="23"/>
      <c r="JMN81" s="23"/>
      <c r="JMO81" s="23"/>
      <c r="JMP81" s="23"/>
      <c r="JMQ81" s="23"/>
      <c r="JMR81" s="23"/>
      <c r="JMS81" s="23"/>
      <c r="JMT81" s="23"/>
      <c r="JMU81" s="23"/>
      <c r="JMV81" s="23"/>
      <c r="JMW81" s="23"/>
      <c r="JMX81" s="23"/>
      <c r="JMY81" s="23"/>
      <c r="JMZ81" s="23"/>
      <c r="JNA81" s="23"/>
      <c r="JNB81" s="23"/>
      <c r="JNC81" s="23"/>
      <c r="JND81" s="23"/>
      <c r="JNE81" s="23"/>
      <c r="JNF81" s="23"/>
      <c r="JNG81" s="23"/>
      <c r="JNH81" s="23"/>
      <c r="JNI81" s="23"/>
      <c r="JNJ81" s="23"/>
      <c r="JNK81" s="23"/>
      <c r="JNL81" s="23"/>
      <c r="JNM81" s="23"/>
      <c r="JNN81" s="23"/>
      <c r="JNO81" s="23"/>
      <c r="JNP81" s="23"/>
      <c r="JNQ81" s="23"/>
      <c r="JNR81" s="23"/>
      <c r="JNS81" s="23"/>
      <c r="JNT81" s="23"/>
      <c r="JNU81" s="23"/>
      <c r="JNV81" s="23"/>
      <c r="JNW81" s="23"/>
      <c r="JNX81" s="23"/>
      <c r="JNY81" s="23"/>
      <c r="JNZ81" s="23"/>
      <c r="JOA81" s="23"/>
      <c r="JOB81" s="23"/>
      <c r="JOC81" s="23"/>
      <c r="JOD81" s="23"/>
      <c r="JOE81" s="23"/>
      <c r="JOF81" s="23"/>
      <c r="JOG81" s="23"/>
      <c r="JOH81" s="23"/>
      <c r="JOI81" s="23"/>
      <c r="JOJ81" s="23"/>
      <c r="JOK81" s="23"/>
      <c r="JOL81" s="23"/>
      <c r="JOM81" s="23"/>
      <c r="JON81" s="23"/>
      <c r="JOO81" s="23"/>
      <c r="JOP81" s="23"/>
      <c r="JOQ81" s="23"/>
      <c r="JOR81" s="23"/>
      <c r="JOS81" s="23"/>
      <c r="JOT81" s="23"/>
      <c r="JOU81" s="23"/>
      <c r="JOV81" s="23"/>
      <c r="JOW81" s="23"/>
      <c r="JOX81" s="23"/>
      <c r="JOY81" s="23"/>
      <c r="JOZ81" s="23"/>
      <c r="JPA81" s="23"/>
      <c r="JPB81" s="23"/>
      <c r="JPC81" s="23"/>
      <c r="JPD81" s="23"/>
      <c r="JPE81" s="23"/>
      <c r="JPF81" s="23"/>
      <c r="JPG81" s="23"/>
      <c r="JPH81" s="23"/>
      <c r="JPI81" s="23"/>
      <c r="JPJ81" s="23"/>
      <c r="JPK81" s="23"/>
      <c r="JPL81" s="23"/>
      <c r="JPM81" s="23"/>
      <c r="JPN81" s="23"/>
      <c r="JPO81" s="23"/>
      <c r="JPP81" s="23"/>
      <c r="JPQ81" s="23"/>
      <c r="JPR81" s="23"/>
      <c r="JPS81" s="23"/>
      <c r="JPT81" s="23"/>
      <c r="JPU81" s="23"/>
      <c r="JPV81" s="23"/>
      <c r="JPW81" s="23"/>
      <c r="JPX81" s="23"/>
      <c r="JPY81" s="23"/>
      <c r="JPZ81" s="23"/>
      <c r="JQA81" s="23"/>
      <c r="JQB81" s="23"/>
      <c r="JQC81" s="23"/>
      <c r="JQD81" s="23"/>
      <c r="JQE81" s="23"/>
      <c r="JQF81" s="23"/>
      <c r="JQG81" s="23"/>
      <c r="JQH81" s="23"/>
      <c r="JQI81" s="23"/>
      <c r="JQJ81" s="23"/>
      <c r="JQK81" s="23"/>
      <c r="JQL81" s="23"/>
      <c r="JQM81" s="23"/>
      <c r="JQN81" s="23"/>
      <c r="JQO81" s="23"/>
      <c r="JQP81" s="23"/>
      <c r="JQQ81" s="23"/>
      <c r="JQR81" s="23"/>
      <c r="JQS81" s="23"/>
      <c r="JQT81" s="23"/>
      <c r="JQU81" s="23"/>
      <c r="JQV81" s="23"/>
      <c r="JQW81" s="23"/>
      <c r="JQX81" s="23"/>
      <c r="JQY81" s="23"/>
      <c r="JQZ81" s="23"/>
      <c r="JRA81" s="23"/>
      <c r="JRB81" s="23"/>
      <c r="JRC81" s="23"/>
      <c r="JRD81" s="23"/>
      <c r="JRE81" s="23"/>
      <c r="JRF81" s="23"/>
      <c r="JRG81" s="23"/>
      <c r="JRH81" s="23"/>
      <c r="JRI81" s="23"/>
      <c r="JRJ81" s="23"/>
      <c r="JRK81" s="23"/>
      <c r="JRL81" s="23"/>
      <c r="JRM81" s="23"/>
      <c r="JRN81" s="23"/>
      <c r="JRO81" s="23"/>
      <c r="JRP81" s="23"/>
      <c r="JRQ81" s="23"/>
      <c r="JRR81" s="23"/>
      <c r="JRS81" s="23"/>
      <c r="JRT81" s="23"/>
      <c r="JRU81" s="23"/>
      <c r="JRV81" s="23"/>
      <c r="JRW81" s="23"/>
      <c r="JRX81" s="23"/>
      <c r="JRY81" s="23"/>
      <c r="JRZ81" s="23"/>
      <c r="JSA81" s="23"/>
      <c r="JSB81" s="23"/>
      <c r="JSC81" s="23"/>
      <c r="JSD81" s="23"/>
      <c r="JSE81" s="23"/>
      <c r="JSF81" s="23"/>
      <c r="JSG81" s="23"/>
      <c r="JSH81" s="23"/>
      <c r="JSI81" s="23"/>
      <c r="JSJ81" s="23"/>
      <c r="JSK81" s="23"/>
      <c r="JSL81" s="23"/>
      <c r="JSM81" s="23"/>
      <c r="JSN81" s="23"/>
      <c r="JSO81" s="23"/>
      <c r="JSP81" s="23"/>
      <c r="JSQ81" s="23"/>
      <c r="JSR81" s="23"/>
      <c r="JSS81" s="23"/>
      <c r="JST81" s="23"/>
      <c r="JSU81" s="23"/>
      <c r="JSV81" s="23"/>
      <c r="JSW81" s="23"/>
      <c r="JSX81" s="23"/>
      <c r="JSY81" s="23"/>
      <c r="JSZ81" s="23"/>
      <c r="JTA81" s="23"/>
      <c r="JTB81" s="23"/>
      <c r="JTC81" s="23"/>
      <c r="JTD81" s="23"/>
      <c r="JTE81" s="23"/>
      <c r="JTF81" s="23"/>
      <c r="JTG81" s="23"/>
      <c r="JTH81" s="23"/>
      <c r="JTI81" s="23"/>
      <c r="JTJ81" s="23"/>
      <c r="JTK81" s="23"/>
      <c r="JTL81" s="23"/>
      <c r="JTM81" s="23"/>
      <c r="JTN81" s="23"/>
      <c r="JTO81" s="23"/>
      <c r="JTP81" s="23"/>
      <c r="JTQ81" s="23"/>
      <c r="JTR81" s="23"/>
      <c r="JTS81" s="23"/>
      <c r="JTT81" s="23"/>
      <c r="JTU81" s="23"/>
      <c r="JTV81" s="23"/>
      <c r="JTW81" s="23"/>
      <c r="JTX81" s="23"/>
      <c r="JTY81" s="23"/>
      <c r="JTZ81" s="23"/>
      <c r="JUA81" s="23"/>
      <c r="JUB81" s="23"/>
      <c r="JUC81" s="23"/>
      <c r="JUD81" s="23"/>
      <c r="JUE81" s="23"/>
      <c r="JUF81" s="23"/>
      <c r="JUG81" s="23"/>
      <c r="JUH81" s="23"/>
      <c r="JUI81" s="23"/>
      <c r="JUJ81" s="23"/>
      <c r="JUK81" s="23"/>
      <c r="JUL81" s="23"/>
      <c r="JUM81" s="23"/>
      <c r="JUN81" s="23"/>
      <c r="JUO81" s="23"/>
      <c r="JUP81" s="23"/>
      <c r="JUQ81" s="23"/>
      <c r="JUR81" s="23"/>
      <c r="JUS81" s="23"/>
      <c r="JUT81" s="23"/>
      <c r="JUU81" s="23"/>
      <c r="JUV81" s="23"/>
      <c r="JUW81" s="23"/>
      <c r="JUX81" s="23"/>
      <c r="JUY81" s="23"/>
      <c r="JUZ81" s="23"/>
      <c r="JVA81" s="23"/>
      <c r="JVB81" s="23"/>
      <c r="JVC81" s="23"/>
      <c r="JVD81" s="23"/>
      <c r="JVE81" s="23"/>
      <c r="JVF81" s="23"/>
      <c r="JVG81" s="23"/>
      <c r="JVH81" s="23"/>
      <c r="JVI81" s="23"/>
      <c r="JVJ81" s="23"/>
      <c r="JVK81" s="23"/>
      <c r="JVL81" s="23"/>
      <c r="JVM81" s="23"/>
      <c r="JVN81" s="23"/>
      <c r="JVO81" s="23"/>
      <c r="JVP81" s="23"/>
      <c r="JVQ81" s="23"/>
      <c r="JVR81" s="23"/>
      <c r="JVS81" s="23"/>
      <c r="JVT81" s="23"/>
      <c r="JVU81" s="23"/>
      <c r="JVV81" s="23"/>
      <c r="JVW81" s="23"/>
      <c r="JVX81" s="23"/>
      <c r="JVY81" s="23"/>
      <c r="JVZ81" s="23"/>
      <c r="JWA81" s="23"/>
      <c r="JWB81" s="23"/>
      <c r="JWC81" s="23"/>
      <c r="JWD81" s="23"/>
      <c r="JWE81" s="23"/>
      <c r="JWF81" s="23"/>
      <c r="JWG81" s="23"/>
      <c r="JWH81" s="23"/>
      <c r="JWI81" s="23"/>
      <c r="JWJ81" s="23"/>
      <c r="JWK81" s="23"/>
      <c r="JWL81" s="23"/>
      <c r="JWM81" s="23"/>
      <c r="JWN81" s="23"/>
      <c r="JWO81" s="23"/>
      <c r="JWP81" s="23"/>
      <c r="JWQ81" s="23"/>
      <c r="JWR81" s="23"/>
      <c r="JWS81" s="23"/>
      <c r="JWT81" s="23"/>
      <c r="JWU81" s="23"/>
      <c r="JWV81" s="23"/>
      <c r="JWW81" s="23"/>
      <c r="JWX81" s="23"/>
      <c r="JWY81" s="23"/>
      <c r="JWZ81" s="23"/>
      <c r="JXA81" s="23"/>
      <c r="JXB81" s="23"/>
      <c r="JXC81" s="23"/>
      <c r="JXD81" s="23"/>
      <c r="JXE81" s="23"/>
      <c r="JXF81" s="23"/>
      <c r="JXG81" s="23"/>
      <c r="JXH81" s="23"/>
      <c r="JXI81" s="23"/>
      <c r="JXJ81" s="23"/>
      <c r="JXK81" s="23"/>
      <c r="JXL81" s="23"/>
      <c r="JXM81" s="23"/>
      <c r="JXN81" s="23"/>
      <c r="JXO81" s="23"/>
      <c r="JXP81" s="23"/>
      <c r="JXQ81" s="23"/>
      <c r="JXR81" s="23"/>
      <c r="JXS81" s="23"/>
      <c r="JXT81" s="23"/>
      <c r="JXU81" s="23"/>
      <c r="JXV81" s="23"/>
      <c r="JXW81" s="23"/>
      <c r="JXX81" s="23"/>
      <c r="JXY81" s="23"/>
      <c r="JXZ81" s="23"/>
      <c r="JYA81" s="23"/>
      <c r="JYB81" s="23"/>
      <c r="JYC81" s="23"/>
      <c r="JYD81" s="23"/>
      <c r="JYE81" s="23"/>
      <c r="JYF81" s="23"/>
      <c r="JYG81" s="23"/>
      <c r="JYH81" s="23"/>
      <c r="JYI81" s="23"/>
      <c r="JYJ81" s="23"/>
      <c r="JYK81" s="23"/>
      <c r="JYL81" s="23"/>
      <c r="JYM81" s="23"/>
      <c r="JYN81" s="23"/>
      <c r="JYO81" s="23"/>
      <c r="JYP81" s="23"/>
      <c r="JYQ81" s="23"/>
      <c r="JYR81" s="23"/>
      <c r="JYS81" s="23"/>
      <c r="JYT81" s="23"/>
      <c r="JYU81" s="23"/>
      <c r="JYV81" s="23"/>
      <c r="JYW81" s="23"/>
      <c r="JYX81" s="23"/>
      <c r="JYY81" s="23"/>
      <c r="JYZ81" s="23"/>
      <c r="JZA81" s="23"/>
      <c r="JZB81" s="23"/>
      <c r="JZC81" s="23"/>
      <c r="JZD81" s="23"/>
      <c r="JZE81" s="23"/>
      <c r="JZF81" s="23"/>
      <c r="JZG81" s="23"/>
      <c r="JZH81" s="23"/>
      <c r="JZI81" s="23"/>
      <c r="JZJ81" s="23"/>
      <c r="JZK81" s="23"/>
      <c r="JZL81" s="23"/>
      <c r="JZM81" s="23"/>
      <c r="JZN81" s="23"/>
      <c r="JZO81" s="23"/>
      <c r="JZP81" s="23"/>
      <c r="JZQ81" s="23"/>
      <c r="JZR81" s="23"/>
      <c r="JZS81" s="23"/>
      <c r="JZT81" s="23"/>
      <c r="JZU81" s="23"/>
      <c r="JZV81" s="23"/>
      <c r="JZW81" s="23"/>
      <c r="JZX81" s="23"/>
      <c r="JZY81" s="23"/>
      <c r="JZZ81" s="23"/>
      <c r="KAA81" s="23"/>
      <c r="KAB81" s="23"/>
      <c r="KAC81" s="23"/>
      <c r="KAD81" s="23"/>
      <c r="KAE81" s="23"/>
      <c r="KAF81" s="23"/>
      <c r="KAG81" s="23"/>
      <c r="KAH81" s="23"/>
      <c r="KAI81" s="23"/>
      <c r="KAJ81" s="23"/>
      <c r="KAK81" s="23"/>
      <c r="KAL81" s="23"/>
      <c r="KAM81" s="23"/>
      <c r="KAN81" s="23"/>
      <c r="KAO81" s="23"/>
      <c r="KAP81" s="23"/>
      <c r="KAQ81" s="23"/>
      <c r="KAR81" s="23"/>
      <c r="KAS81" s="23"/>
      <c r="KAT81" s="23"/>
      <c r="KAU81" s="23"/>
      <c r="KAV81" s="23"/>
      <c r="KAW81" s="23"/>
      <c r="KAX81" s="23"/>
      <c r="KAY81" s="23"/>
      <c r="KAZ81" s="23"/>
      <c r="KBA81" s="23"/>
      <c r="KBB81" s="23"/>
      <c r="KBC81" s="23"/>
      <c r="KBD81" s="23"/>
      <c r="KBE81" s="23"/>
      <c r="KBF81" s="23"/>
      <c r="KBG81" s="23"/>
      <c r="KBH81" s="23"/>
      <c r="KBI81" s="23"/>
      <c r="KBJ81" s="23"/>
      <c r="KBK81" s="23"/>
      <c r="KBL81" s="23"/>
      <c r="KBM81" s="23"/>
      <c r="KBN81" s="23"/>
      <c r="KBO81" s="23"/>
      <c r="KBP81" s="23"/>
      <c r="KBQ81" s="23"/>
      <c r="KBR81" s="23"/>
      <c r="KBS81" s="23"/>
      <c r="KBT81" s="23"/>
      <c r="KBU81" s="23"/>
      <c r="KBV81" s="23"/>
      <c r="KBW81" s="23"/>
      <c r="KBX81" s="23"/>
      <c r="KBY81" s="23"/>
      <c r="KBZ81" s="23"/>
      <c r="KCA81" s="23"/>
      <c r="KCB81" s="23"/>
      <c r="KCC81" s="23"/>
      <c r="KCD81" s="23"/>
      <c r="KCE81" s="23"/>
      <c r="KCF81" s="23"/>
      <c r="KCG81" s="23"/>
      <c r="KCH81" s="23"/>
      <c r="KCI81" s="23"/>
      <c r="KCJ81" s="23"/>
      <c r="KCK81" s="23"/>
      <c r="KCL81" s="23"/>
      <c r="KCM81" s="23"/>
      <c r="KCN81" s="23"/>
      <c r="KCO81" s="23"/>
      <c r="KCP81" s="23"/>
      <c r="KCQ81" s="23"/>
      <c r="KCR81" s="23"/>
      <c r="KCS81" s="23"/>
      <c r="KCT81" s="23"/>
      <c r="KCU81" s="23"/>
      <c r="KCV81" s="23"/>
      <c r="KCW81" s="23"/>
      <c r="KCX81" s="23"/>
      <c r="KCY81" s="23"/>
      <c r="KCZ81" s="23"/>
      <c r="KDA81" s="23"/>
      <c r="KDB81" s="23"/>
      <c r="KDC81" s="23"/>
      <c r="KDD81" s="23"/>
      <c r="KDE81" s="23"/>
      <c r="KDF81" s="23"/>
      <c r="KDG81" s="23"/>
      <c r="KDH81" s="23"/>
      <c r="KDI81" s="23"/>
      <c r="KDJ81" s="23"/>
      <c r="KDK81" s="23"/>
      <c r="KDL81" s="23"/>
      <c r="KDM81" s="23"/>
      <c r="KDN81" s="23"/>
      <c r="KDO81" s="23"/>
      <c r="KDP81" s="23"/>
      <c r="KDQ81" s="23"/>
      <c r="KDR81" s="23"/>
      <c r="KDS81" s="23"/>
      <c r="KDT81" s="23"/>
      <c r="KDU81" s="23"/>
      <c r="KDV81" s="23"/>
      <c r="KDW81" s="23"/>
      <c r="KDX81" s="23"/>
      <c r="KDY81" s="23"/>
      <c r="KDZ81" s="23"/>
      <c r="KEA81" s="23"/>
      <c r="KEB81" s="23"/>
      <c r="KEC81" s="23"/>
      <c r="KED81" s="23"/>
      <c r="KEE81" s="23"/>
      <c r="KEF81" s="23"/>
      <c r="KEG81" s="23"/>
      <c r="KEH81" s="23"/>
      <c r="KEI81" s="23"/>
      <c r="KEJ81" s="23"/>
      <c r="KEK81" s="23"/>
      <c r="KEL81" s="23"/>
      <c r="KEM81" s="23"/>
      <c r="KEN81" s="23"/>
      <c r="KEO81" s="23"/>
      <c r="KEP81" s="23"/>
      <c r="KEQ81" s="23"/>
      <c r="KER81" s="23"/>
      <c r="KES81" s="23"/>
      <c r="KET81" s="23"/>
      <c r="KEU81" s="23"/>
      <c r="KEV81" s="23"/>
      <c r="KEW81" s="23"/>
      <c r="KEX81" s="23"/>
      <c r="KEY81" s="23"/>
      <c r="KEZ81" s="23"/>
      <c r="KFA81" s="23"/>
      <c r="KFB81" s="23"/>
      <c r="KFC81" s="23"/>
      <c r="KFD81" s="23"/>
      <c r="KFE81" s="23"/>
      <c r="KFF81" s="23"/>
      <c r="KFG81" s="23"/>
      <c r="KFH81" s="23"/>
      <c r="KFI81" s="23"/>
      <c r="KFJ81" s="23"/>
      <c r="KFK81" s="23"/>
      <c r="KFL81" s="23"/>
      <c r="KFM81" s="23"/>
      <c r="KFN81" s="23"/>
      <c r="KFO81" s="23"/>
      <c r="KFP81" s="23"/>
      <c r="KFQ81" s="23"/>
      <c r="KFR81" s="23"/>
      <c r="KFS81" s="23"/>
      <c r="KFT81" s="23"/>
      <c r="KFU81" s="23"/>
      <c r="KFV81" s="23"/>
      <c r="KFW81" s="23"/>
      <c r="KFX81" s="23"/>
      <c r="KFY81" s="23"/>
      <c r="KFZ81" s="23"/>
      <c r="KGA81" s="23"/>
      <c r="KGB81" s="23"/>
      <c r="KGC81" s="23"/>
      <c r="KGD81" s="23"/>
      <c r="KGE81" s="23"/>
      <c r="KGF81" s="23"/>
      <c r="KGG81" s="23"/>
      <c r="KGH81" s="23"/>
      <c r="KGI81" s="23"/>
      <c r="KGJ81" s="23"/>
      <c r="KGK81" s="23"/>
      <c r="KGL81" s="23"/>
      <c r="KGM81" s="23"/>
      <c r="KGN81" s="23"/>
      <c r="KGO81" s="23"/>
      <c r="KGP81" s="23"/>
      <c r="KGQ81" s="23"/>
      <c r="KGR81" s="23"/>
      <c r="KGS81" s="23"/>
      <c r="KGT81" s="23"/>
      <c r="KGU81" s="23"/>
      <c r="KGV81" s="23"/>
      <c r="KGW81" s="23"/>
      <c r="KGX81" s="23"/>
      <c r="KGY81" s="23"/>
      <c r="KGZ81" s="23"/>
      <c r="KHA81" s="23"/>
      <c r="KHB81" s="23"/>
      <c r="KHC81" s="23"/>
      <c r="KHD81" s="23"/>
      <c r="KHE81" s="23"/>
      <c r="KHF81" s="23"/>
      <c r="KHG81" s="23"/>
      <c r="KHH81" s="23"/>
      <c r="KHI81" s="23"/>
      <c r="KHJ81" s="23"/>
      <c r="KHK81" s="23"/>
      <c r="KHL81" s="23"/>
      <c r="KHM81" s="23"/>
      <c r="KHN81" s="23"/>
      <c r="KHO81" s="23"/>
      <c r="KHP81" s="23"/>
      <c r="KHQ81" s="23"/>
      <c r="KHR81" s="23"/>
      <c r="KHS81" s="23"/>
      <c r="KHT81" s="23"/>
      <c r="KHU81" s="23"/>
      <c r="KHV81" s="23"/>
      <c r="KHW81" s="23"/>
      <c r="KHX81" s="23"/>
      <c r="KHY81" s="23"/>
      <c r="KHZ81" s="23"/>
      <c r="KIA81" s="23"/>
      <c r="KIB81" s="23"/>
      <c r="KIC81" s="23"/>
      <c r="KID81" s="23"/>
      <c r="KIE81" s="23"/>
      <c r="KIF81" s="23"/>
      <c r="KIG81" s="23"/>
      <c r="KIH81" s="23"/>
      <c r="KII81" s="23"/>
      <c r="KIJ81" s="23"/>
      <c r="KIK81" s="23"/>
      <c r="KIL81" s="23"/>
      <c r="KIM81" s="23"/>
      <c r="KIN81" s="23"/>
      <c r="KIO81" s="23"/>
      <c r="KIP81" s="23"/>
      <c r="KIQ81" s="23"/>
      <c r="KIR81" s="23"/>
      <c r="KIS81" s="23"/>
      <c r="KIT81" s="23"/>
      <c r="KIU81" s="23"/>
      <c r="KIV81" s="23"/>
      <c r="KIW81" s="23"/>
      <c r="KIX81" s="23"/>
      <c r="KIY81" s="23"/>
      <c r="KIZ81" s="23"/>
      <c r="KJA81" s="23"/>
      <c r="KJB81" s="23"/>
      <c r="KJC81" s="23"/>
      <c r="KJD81" s="23"/>
      <c r="KJE81" s="23"/>
      <c r="KJF81" s="23"/>
      <c r="KJG81" s="23"/>
      <c r="KJH81" s="23"/>
      <c r="KJI81" s="23"/>
      <c r="KJJ81" s="23"/>
      <c r="KJK81" s="23"/>
      <c r="KJL81" s="23"/>
      <c r="KJM81" s="23"/>
      <c r="KJN81" s="23"/>
      <c r="KJO81" s="23"/>
      <c r="KJP81" s="23"/>
      <c r="KJQ81" s="23"/>
      <c r="KJR81" s="23"/>
      <c r="KJS81" s="23"/>
      <c r="KJT81" s="23"/>
      <c r="KJU81" s="23"/>
      <c r="KJV81" s="23"/>
      <c r="KJW81" s="23"/>
      <c r="KJX81" s="23"/>
      <c r="KJY81" s="23"/>
      <c r="KJZ81" s="23"/>
      <c r="KKA81" s="23"/>
      <c r="KKB81" s="23"/>
      <c r="KKC81" s="23"/>
      <c r="KKD81" s="23"/>
      <c r="KKE81" s="23"/>
      <c r="KKF81" s="23"/>
      <c r="KKG81" s="23"/>
      <c r="KKH81" s="23"/>
      <c r="KKI81" s="23"/>
      <c r="KKJ81" s="23"/>
      <c r="KKK81" s="23"/>
      <c r="KKL81" s="23"/>
      <c r="KKM81" s="23"/>
      <c r="KKN81" s="23"/>
      <c r="KKO81" s="23"/>
      <c r="KKP81" s="23"/>
      <c r="KKQ81" s="23"/>
      <c r="KKR81" s="23"/>
      <c r="KKS81" s="23"/>
      <c r="KKT81" s="23"/>
      <c r="KKU81" s="23"/>
      <c r="KKV81" s="23"/>
      <c r="KKW81" s="23"/>
      <c r="KKX81" s="23"/>
      <c r="KKY81" s="23"/>
      <c r="KKZ81" s="23"/>
      <c r="KLA81" s="23"/>
      <c r="KLB81" s="23"/>
      <c r="KLC81" s="23"/>
      <c r="KLD81" s="23"/>
      <c r="KLE81" s="23"/>
      <c r="KLF81" s="23"/>
      <c r="KLG81" s="23"/>
      <c r="KLH81" s="23"/>
      <c r="KLI81" s="23"/>
      <c r="KLJ81" s="23"/>
      <c r="KLK81" s="23"/>
      <c r="KLL81" s="23"/>
      <c r="KLM81" s="23"/>
      <c r="KLN81" s="23"/>
      <c r="KLO81" s="23"/>
      <c r="KLP81" s="23"/>
      <c r="KLQ81" s="23"/>
      <c r="KLR81" s="23"/>
      <c r="KLS81" s="23"/>
      <c r="KLT81" s="23"/>
      <c r="KLU81" s="23"/>
      <c r="KLV81" s="23"/>
      <c r="KLW81" s="23"/>
      <c r="KLX81" s="23"/>
      <c r="KLY81" s="23"/>
      <c r="KLZ81" s="23"/>
      <c r="KMA81" s="23"/>
      <c r="KMB81" s="23"/>
      <c r="KMC81" s="23"/>
      <c r="KMD81" s="23"/>
      <c r="KME81" s="23"/>
      <c r="KMF81" s="23"/>
      <c r="KMG81" s="23"/>
      <c r="KMH81" s="23"/>
      <c r="KMI81" s="23"/>
      <c r="KMJ81" s="23"/>
      <c r="KMK81" s="23"/>
      <c r="KML81" s="23"/>
      <c r="KMM81" s="23"/>
      <c r="KMN81" s="23"/>
      <c r="KMO81" s="23"/>
      <c r="KMP81" s="23"/>
      <c r="KMQ81" s="23"/>
      <c r="KMR81" s="23"/>
      <c r="KMS81" s="23"/>
      <c r="KMT81" s="23"/>
      <c r="KMU81" s="23"/>
      <c r="KMV81" s="23"/>
      <c r="KMW81" s="23"/>
      <c r="KMX81" s="23"/>
      <c r="KMY81" s="23"/>
      <c r="KMZ81" s="23"/>
      <c r="KNA81" s="23"/>
      <c r="KNB81" s="23"/>
      <c r="KNC81" s="23"/>
      <c r="KND81" s="23"/>
      <c r="KNE81" s="23"/>
      <c r="KNF81" s="23"/>
      <c r="KNG81" s="23"/>
      <c r="KNH81" s="23"/>
      <c r="KNI81" s="23"/>
      <c r="KNJ81" s="23"/>
      <c r="KNK81" s="23"/>
      <c r="KNL81" s="23"/>
      <c r="KNM81" s="23"/>
      <c r="KNN81" s="23"/>
      <c r="KNO81" s="23"/>
      <c r="KNP81" s="23"/>
      <c r="KNQ81" s="23"/>
      <c r="KNR81" s="23"/>
      <c r="KNS81" s="23"/>
      <c r="KNT81" s="23"/>
      <c r="KNU81" s="23"/>
      <c r="KNV81" s="23"/>
      <c r="KNW81" s="23"/>
      <c r="KNX81" s="23"/>
      <c r="KNY81" s="23"/>
      <c r="KNZ81" s="23"/>
      <c r="KOA81" s="23"/>
      <c r="KOB81" s="23"/>
      <c r="KOC81" s="23"/>
      <c r="KOD81" s="23"/>
      <c r="KOE81" s="23"/>
      <c r="KOF81" s="23"/>
      <c r="KOG81" s="23"/>
      <c r="KOH81" s="23"/>
      <c r="KOI81" s="23"/>
      <c r="KOJ81" s="23"/>
      <c r="KOK81" s="23"/>
      <c r="KOL81" s="23"/>
      <c r="KOM81" s="23"/>
      <c r="KON81" s="23"/>
      <c r="KOO81" s="23"/>
      <c r="KOP81" s="23"/>
      <c r="KOQ81" s="23"/>
      <c r="KOR81" s="23"/>
      <c r="KOS81" s="23"/>
      <c r="KOT81" s="23"/>
      <c r="KOU81" s="23"/>
      <c r="KOV81" s="23"/>
      <c r="KOW81" s="23"/>
      <c r="KOX81" s="23"/>
      <c r="KOY81" s="23"/>
      <c r="KOZ81" s="23"/>
      <c r="KPA81" s="23"/>
      <c r="KPB81" s="23"/>
      <c r="KPC81" s="23"/>
      <c r="KPD81" s="23"/>
      <c r="KPE81" s="23"/>
      <c r="KPF81" s="23"/>
      <c r="KPG81" s="23"/>
      <c r="KPH81" s="23"/>
      <c r="KPI81" s="23"/>
      <c r="KPJ81" s="23"/>
      <c r="KPK81" s="23"/>
      <c r="KPL81" s="23"/>
      <c r="KPM81" s="23"/>
      <c r="KPN81" s="23"/>
      <c r="KPO81" s="23"/>
      <c r="KPP81" s="23"/>
      <c r="KPQ81" s="23"/>
      <c r="KPR81" s="23"/>
      <c r="KPS81" s="23"/>
      <c r="KPT81" s="23"/>
      <c r="KPU81" s="23"/>
      <c r="KPV81" s="23"/>
      <c r="KPW81" s="23"/>
      <c r="KPX81" s="23"/>
      <c r="KPY81" s="23"/>
      <c r="KPZ81" s="23"/>
      <c r="KQA81" s="23"/>
      <c r="KQB81" s="23"/>
      <c r="KQC81" s="23"/>
      <c r="KQD81" s="23"/>
      <c r="KQE81" s="23"/>
      <c r="KQF81" s="23"/>
      <c r="KQG81" s="23"/>
      <c r="KQH81" s="23"/>
      <c r="KQI81" s="23"/>
      <c r="KQJ81" s="23"/>
      <c r="KQK81" s="23"/>
      <c r="KQL81" s="23"/>
      <c r="KQM81" s="23"/>
      <c r="KQN81" s="23"/>
      <c r="KQO81" s="23"/>
      <c r="KQP81" s="23"/>
      <c r="KQQ81" s="23"/>
      <c r="KQR81" s="23"/>
      <c r="KQS81" s="23"/>
      <c r="KQT81" s="23"/>
      <c r="KQU81" s="23"/>
      <c r="KQV81" s="23"/>
      <c r="KQW81" s="23"/>
      <c r="KQX81" s="23"/>
      <c r="KQY81" s="23"/>
      <c r="KQZ81" s="23"/>
      <c r="KRA81" s="23"/>
      <c r="KRB81" s="23"/>
      <c r="KRC81" s="23"/>
      <c r="KRD81" s="23"/>
      <c r="KRE81" s="23"/>
      <c r="KRF81" s="23"/>
      <c r="KRG81" s="23"/>
      <c r="KRH81" s="23"/>
      <c r="KRI81" s="23"/>
      <c r="KRJ81" s="23"/>
      <c r="KRK81" s="23"/>
      <c r="KRL81" s="23"/>
      <c r="KRM81" s="23"/>
      <c r="KRN81" s="23"/>
      <c r="KRO81" s="23"/>
      <c r="KRP81" s="23"/>
      <c r="KRQ81" s="23"/>
      <c r="KRR81" s="23"/>
      <c r="KRS81" s="23"/>
      <c r="KRT81" s="23"/>
      <c r="KRU81" s="23"/>
      <c r="KRV81" s="23"/>
      <c r="KRW81" s="23"/>
      <c r="KRX81" s="23"/>
      <c r="KRY81" s="23"/>
      <c r="KRZ81" s="23"/>
      <c r="KSA81" s="23"/>
      <c r="KSB81" s="23"/>
      <c r="KSC81" s="23"/>
      <c r="KSD81" s="23"/>
      <c r="KSE81" s="23"/>
      <c r="KSF81" s="23"/>
      <c r="KSG81" s="23"/>
      <c r="KSH81" s="23"/>
      <c r="KSI81" s="23"/>
      <c r="KSJ81" s="23"/>
      <c r="KSK81" s="23"/>
      <c r="KSL81" s="23"/>
      <c r="KSM81" s="23"/>
      <c r="KSN81" s="23"/>
      <c r="KSO81" s="23"/>
      <c r="KSP81" s="23"/>
      <c r="KSQ81" s="23"/>
      <c r="KSR81" s="23"/>
      <c r="KSS81" s="23"/>
      <c r="KST81" s="23"/>
      <c r="KSU81" s="23"/>
      <c r="KSV81" s="23"/>
      <c r="KSW81" s="23"/>
      <c r="KSX81" s="23"/>
      <c r="KSY81" s="23"/>
      <c r="KSZ81" s="23"/>
      <c r="KTA81" s="23"/>
      <c r="KTB81" s="23"/>
      <c r="KTC81" s="23"/>
      <c r="KTD81" s="23"/>
      <c r="KTE81" s="23"/>
      <c r="KTF81" s="23"/>
      <c r="KTG81" s="23"/>
      <c r="KTH81" s="23"/>
      <c r="KTI81" s="23"/>
      <c r="KTJ81" s="23"/>
      <c r="KTK81" s="23"/>
      <c r="KTL81" s="23"/>
      <c r="KTM81" s="23"/>
      <c r="KTN81" s="23"/>
      <c r="KTO81" s="23"/>
      <c r="KTP81" s="23"/>
      <c r="KTQ81" s="23"/>
      <c r="KTR81" s="23"/>
      <c r="KTS81" s="23"/>
      <c r="KTT81" s="23"/>
      <c r="KTU81" s="23"/>
      <c r="KTV81" s="23"/>
      <c r="KTW81" s="23"/>
      <c r="KTX81" s="23"/>
      <c r="KTY81" s="23"/>
      <c r="KTZ81" s="23"/>
      <c r="KUA81" s="23"/>
      <c r="KUB81" s="23"/>
      <c r="KUC81" s="23"/>
      <c r="KUD81" s="23"/>
      <c r="KUE81" s="23"/>
      <c r="KUF81" s="23"/>
      <c r="KUG81" s="23"/>
      <c r="KUH81" s="23"/>
      <c r="KUI81" s="23"/>
      <c r="KUJ81" s="23"/>
      <c r="KUK81" s="23"/>
      <c r="KUL81" s="23"/>
      <c r="KUM81" s="23"/>
      <c r="KUN81" s="23"/>
      <c r="KUO81" s="23"/>
      <c r="KUP81" s="23"/>
      <c r="KUQ81" s="23"/>
      <c r="KUR81" s="23"/>
      <c r="KUS81" s="23"/>
      <c r="KUT81" s="23"/>
      <c r="KUU81" s="23"/>
      <c r="KUV81" s="23"/>
      <c r="KUW81" s="23"/>
      <c r="KUX81" s="23"/>
      <c r="KUY81" s="23"/>
      <c r="KUZ81" s="23"/>
      <c r="KVA81" s="23"/>
      <c r="KVB81" s="23"/>
      <c r="KVC81" s="23"/>
      <c r="KVD81" s="23"/>
      <c r="KVE81" s="23"/>
      <c r="KVF81" s="23"/>
      <c r="KVG81" s="23"/>
      <c r="KVH81" s="23"/>
      <c r="KVI81" s="23"/>
      <c r="KVJ81" s="23"/>
      <c r="KVK81" s="23"/>
      <c r="KVL81" s="23"/>
      <c r="KVM81" s="23"/>
      <c r="KVN81" s="23"/>
      <c r="KVO81" s="23"/>
      <c r="KVP81" s="23"/>
      <c r="KVQ81" s="23"/>
      <c r="KVR81" s="23"/>
      <c r="KVS81" s="23"/>
      <c r="KVT81" s="23"/>
      <c r="KVU81" s="23"/>
      <c r="KVV81" s="23"/>
      <c r="KVW81" s="23"/>
      <c r="KVX81" s="23"/>
      <c r="KVY81" s="23"/>
      <c r="KVZ81" s="23"/>
      <c r="KWA81" s="23"/>
      <c r="KWB81" s="23"/>
      <c r="KWC81" s="23"/>
      <c r="KWD81" s="23"/>
      <c r="KWE81" s="23"/>
      <c r="KWF81" s="23"/>
      <c r="KWG81" s="23"/>
      <c r="KWH81" s="23"/>
      <c r="KWI81" s="23"/>
      <c r="KWJ81" s="23"/>
      <c r="KWK81" s="23"/>
      <c r="KWL81" s="23"/>
      <c r="KWM81" s="23"/>
      <c r="KWN81" s="23"/>
      <c r="KWO81" s="23"/>
      <c r="KWP81" s="23"/>
      <c r="KWQ81" s="23"/>
      <c r="KWR81" s="23"/>
      <c r="KWS81" s="23"/>
      <c r="KWT81" s="23"/>
      <c r="KWU81" s="23"/>
      <c r="KWV81" s="23"/>
      <c r="KWW81" s="23"/>
      <c r="KWX81" s="23"/>
      <c r="KWY81" s="23"/>
      <c r="KWZ81" s="23"/>
      <c r="KXA81" s="23"/>
      <c r="KXB81" s="23"/>
      <c r="KXC81" s="23"/>
      <c r="KXD81" s="23"/>
      <c r="KXE81" s="23"/>
      <c r="KXF81" s="23"/>
      <c r="KXG81" s="23"/>
      <c r="KXH81" s="23"/>
      <c r="KXI81" s="23"/>
      <c r="KXJ81" s="23"/>
      <c r="KXK81" s="23"/>
      <c r="KXL81" s="23"/>
      <c r="KXM81" s="23"/>
      <c r="KXN81" s="23"/>
      <c r="KXO81" s="23"/>
      <c r="KXP81" s="23"/>
      <c r="KXQ81" s="23"/>
      <c r="KXR81" s="23"/>
      <c r="KXS81" s="23"/>
      <c r="KXT81" s="23"/>
      <c r="KXU81" s="23"/>
      <c r="KXV81" s="23"/>
      <c r="KXW81" s="23"/>
      <c r="KXX81" s="23"/>
      <c r="KXY81" s="23"/>
      <c r="KXZ81" s="23"/>
      <c r="KYA81" s="23"/>
      <c r="KYB81" s="23"/>
      <c r="KYC81" s="23"/>
      <c r="KYD81" s="23"/>
      <c r="KYE81" s="23"/>
      <c r="KYF81" s="23"/>
      <c r="KYG81" s="23"/>
      <c r="KYH81" s="23"/>
      <c r="KYI81" s="23"/>
      <c r="KYJ81" s="23"/>
      <c r="KYK81" s="23"/>
      <c r="KYL81" s="23"/>
      <c r="KYM81" s="23"/>
      <c r="KYN81" s="23"/>
      <c r="KYO81" s="23"/>
      <c r="KYP81" s="23"/>
      <c r="KYQ81" s="23"/>
      <c r="KYR81" s="23"/>
      <c r="KYS81" s="23"/>
      <c r="KYT81" s="23"/>
      <c r="KYU81" s="23"/>
      <c r="KYV81" s="23"/>
      <c r="KYW81" s="23"/>
      <c r="KYX81" s="23"/>
      <c r="KYY81" s="23"/>
      <c r="KYZ81" s="23"/>
      <c r="KZA81" s="23"/>
      <c r="KZB81" s="23"/>
      <c r="KZC81" s="23"/>
      <c r="KZD81" s="23"/>
      <c r="KZE81" s="23"/>
      <c r="KZF81" s="23"/>
      <c r="KZG81" s="23"/>
      <c r="KZH81" s="23"/>
      <c r="KZI81" s="23"/>
      <c r="KZJ81" s="23"/>
      <c r="KZK81" s="23"/>
      <c r="KZL81" s="23"/>
      <c r="KZM81" s="23"/>
      <c r="KZN81" s="23"/>
      <c r="KZO81" s="23"/>
      <c r="KZP81" s="23"/>
      <c r="KZQ81" s="23"/>
      <c r="KZR81" s="23"/>
      <c r="KZS81" s="23"/>
      <c r="KZT81" s="23"/>
      <c r="KZU81" s="23"/>
      <c r="KZV81" s="23"/>
      <c r="KZW81" s="23"/>
      <c r="KZX81" s="23"/>
      <c r="KZY81" s="23"/>
      <c r="KZZ81" s="23"/>
      <c r="LAA81" s="23"/>
      <c r="LAB81" s="23"/>
      <c r="LAC81" s="23"/>
      <c r="LAD81" s="23"/>
      <c r="LAE81" s="23"/>
      <c r="LAF81" s="23"/>
      <c r="LAG81" s="23"/>
      <c r="LAH81" s="23"/>
      <c r="LAI81" s="23"/>
      <c r="LAJ81" s="23"/>
      <c r="LAK81" s="23"/>
      <c r="LAL81" s="23"/>
      <c r="LAM81" s="23"/>
      <c r="LAN81" s="23"/>
      <c r="LAO81" s="23"/>
      <c r="LAP81" s="23"/>
      <c r="LAQ81" s="23"/>
      <c r="LAR81" s="23"/>
      <c r="LAS81" s="23"/>
      <c r="LAT81" s="23"/>
      <c r="LAU81" s="23"/>
      <c r="LAV81" s="23"/>
      <c r="LAW81" s="23"/>
      <c r="LAX81" s="23"/>
      <c r="LAY81" s="23"/>
      <c r="LAZ81" s="23"/>
      <c r="LBA81" s="23"/>
      <c r="LBB81" s="23"/>
      <c r="LBC81" s="23"/>
      <c r="LBD81" s="23"/>
      <c r="LBE81" s="23"/>
      <c r="LBF81" s="23"/>
      <c r="LBG81" s="23"/>
      <c r="LBH81" s="23"/>
      <c r="LBI81" s="23"/>
      <c r="LBJ81" s="23"/>
      <c r="LBK81" s="23"/>
      <c r="LBL81" s="23"/>
      <c r="LBM81" s="23"/>
      <c r="LBN81" s="23"/>
      <c r="LBO81" s="23"/>
      <c r="LBP81" s="23"/>
      <c r="LBQ81" s="23"/>
      <c r="LBR81" s="23"/>
      <c r="LBS81" s="23"/>
      <c r="LBT81" s="23"/>
      <c r="LBU81" s="23"/>
      <c r="LBV81" s="23"/>
      <c r="LBW81" s="23"/>
      <c r="LBX81" s="23"/>
      <c r="LBY81" s="23"/>
      <c r="LBZ81" s="23"/>
      <c r="LCA81" s="23"/>
      <c r="LCB81" s="23"/>
      <c r="LCC81" s="23"/>
      <c r="LCD81" s="23"/>
      <c r="LCE81" s="23"/>
      <c r="LCF81" s="23"/>
      <c r="LCG81" s="23"/>
      <c r="LCH81" s="23"/>
      <c r="LCI81" s="23"/>
      <c r="LCJ81" s="23"/>
      <c r="LCK81" s="23"/>
      <c r="LCL81" s="23"/>
      <c r="LCM81" s="23"/>
      <c r="LCN81" s="23"/>
      <c r="LCO81" s="23"/>
      <c r="LCP81" s="23"/>
      <c r="LCQ81" s="23"/>
      <c r="LCR81" s="23"/>
      <c r="LCS81" s="23"/>
      <c r="LCT81" s="23"/>
      <c r="LCU81" s="23"/>
      <c r="LCV81" s="23"/>
      <c r="LCW81" s="23"/>
      <c r="LCX81" s="23"/>
      <c r="LCY81" s="23"/>
      <c r="LCZ81" s="23"/>
      <c r="LDA81" s="23"/>
      <c r="LDB81" s="23"/>
      <c r="LDC81" s="23"/>
      <c r="LDD81" s="23"/>
      <c r="LDE81" s="23"/>
      <c r="LDF81" s="23"/>
      <c r="LDG81" s="23"/>
      <c r="LDH81" s="23"/>
      <c r="LDI81" s="23"/>
      <c r="LDJ81" s="23"/>
      <c r="LDK81" s="23"/>
      <c r="LDL81" s="23"/>
      <c r="LDM81" s="23"/>
      <c r="LDN81" s="23"/>
      <c r="LDO81" s="23"/>
      <c r="LDP81" s="23"/>
      <c r="LDQ81" s="23"/>
      <c r="LDR81" s="23"/>
      <c r="LDS81" s="23"/>
      <c r="LDT81" s="23"/>
      <c r="LDU81" s="23"/>
      <c r="LDV81" s="23"/>
      <c r="LDW81" s="23"/>
      <c r="LDX81" s="23"/>
      <c r="LDY81" s="23"/>
      <c r="LDZ81" s="23"/>
      <c r="LEA81" s="23"/>
      <c r="LEB81" s="23"/>
      <c r="LEC81" s="23"/>
      <c r="LED81" s="23"/>
      <c r="LEE81" s="23"/>
      <c r="LEF81" s="23"/>
      <c r="LEG81" s="23"/>
      <c r="LEH81" s="23"/>
      <c r="LEI81" s="23"/>
      <c r="LEJ81" s="23"/>
      <c r="LEK81" s="23"/>
      <c r="LEL81" s="23"/>
      <c r="LEM81" s="23"/>
      <c r="LEN81" s="23"/>
      <c r="LEO81" s="23"/>
      <c r="LEP81" s="23"/>
      <c r="LEQ81" s="23"/>
      <c r="LER81" s="23"/>
      <c r="LES81" s="23"/>
      <c r="LET81" s="23"/>
      <c r="LEU81" s="23"/>
      <c r="LEV81" s="23"/>
      <c r="LEW81" s="23"/>
      <c r="LEX81" s="23"/>
      <c r="LEY81" s="23"/>
      <c r="LEZ81" s="23"/>
      <c r="LFA81" s="23"/>
      <c r="LFB81" s="23"/>
      <c r="LFC81" s="23"/>
      <c r="LFD81" s="23"/>
      <c r="LFE81" s="23"/>
      <c r="LFF81" s="23"/>
      <c r="LFG81" s="23"/>
      <c r="LFH81" s="23"/>
      <c r="LFI81" s="23"/>
      <c r="LFJ81" s="23"/>
      <c r="LFK81" s="23"/>
      <c r="LFL81" s="23"/>
      <c r="LFM81" s="23"/>
      <c r="LFN81" s="23"/>
      <c r="LFO81" s="23"/>
      <c r="LFP81" s="23"/>
      <c r="LFQ81" s="23"/>
      <c r="LFR81" s="23"/>
      <c r="LFS81" s="23"/>
      <c r="LFT81" s="23"/>
      <c r="LFU81" s="23"/>
      <c r="LFV81" s="23"/>
      <c r="LFW81" s="23"/>
      <c r="LFX81" s="23"/>
      <c r="LFY81" s="23"/>
      <c r="LFZ81" s="23"/>
      <c r="LGA81" s="23"/>
      <c r="LGB81" s="23"/>
      <c r="LGC81" s="23"/>
      <c r="LGD81" s="23"/>
      <c r="LGE81" s="23"/>
      <c r="LGF81" s="23"/>
      <c r="LGG81" s="23"/>
      <c r="LGH81" s="23"/>
      <c r="LGI81" s="23"/>
      <c r="LGJ81" s="23"/>
      <c r="LGK81" s="23"/>
      <c r="LGL81" s="23"/>
      <c r="LGM81" s="23"/>
      <c r="LGN81" s="23"/>
      <c r="LGO81" s="23"/>
      <c r="LGP81" s="23"/>
      <c r="LGQ81" s="23"/>
      <c r="LGR81" s="23"/>
      <c r="LGS81" s="23"/>
      <c r="LGT81" s="23"/>
      <c r="LGU81" s="23"/>
      <c r="LGV81" s="23"/>
      <c r="LGW81" s="23"/>
      <c r="LGX81" s="23"/>
      <c r="LGY81" s="23"/>
      <c r="LGZ81" s="23"/>
      <c r="LHA81" s="23"/>
      <c r="LHB81" s="23"/>
      <c r="LHC81" s="23"/>
      <c r="LHD81" s="23"/>
      <c r="LHE81" s="23"/>
      <c r="LHF81" s="23"/>
      <c r="LHG81" s="23"/>
      <c r="LHH81" s="23"/>
      <c r="LHI81" s="23"/>
      <c r="LHJ81" s="23"/>
      <c r="LHK81" s="23"/>
      <c r="LHL81" s="23"/>
      <c r="LHM81" s="23"/>
      <c r="LHN81" s="23"/>
      <c r="LHO81" s="23"/>
      <c r="LHP81" s="23"/>
      <c r="LHQ81" s="23"/>
      <c r="LHR81" s="23"/>
      <c r="LHS81" s="23"/>
      <c r="LHT81" s="23"/>
      <c r="LHU81" s="23"/>
      <c r="LHV81" s="23"/>
      <c r="LHW81" s="23"/>
      <c r="LHX81" s="23"/>
      <c r="LHY81" s="23"/>
      <c r="LHZ81" s="23"/>
      <c r="LIA81" s="23"/>
      <c r="LIB81" s="23"/>
      <c r="LIC81" s="23"/>
      <c r="LID81" s="23"/>
      <c r="LIE81" s="23"/>
      <c r="LIF81" s="23"/>
      <c r="LIG81" s="23"/>
      <c r="LIH81" s="23"/>
      <c r="LII81" s="23"/>
      <c r="LIJ81" s="23"/>
      <c r="LIK81" s="23"/>
      <c r="LIL81" s="23"/>
      <c r="LIM81" s="23"/>
      <c r="LIN81" s="23"/>
      <c r="LIO81" s="23"/>
      <c r="LIP81" s="23"/>
      <c r="LIQ81" s="23"/>
      <c r="LIR81" s="23"/>
      <c r="LIS81" s="23"/>
      <c r="LIT81" s="23"/>
      <c r="LIU81" s="23"/>
      <c r="LIV81" s="23"/>
      <c r="LIW81" s="23"/>
      <c r="LIX81" s="23"/>
      <c r="LIY81" s="23"/>
      <c r="LIZ81" s="23"/>
      <c r="LJA81" s="23"/>
      <c r="LJB81" s="23"/>
      <c r="LJC81" s="23"/>
      <c r="LJD81" s="23"/>
      <c r="LJE81" s="23"/>
      <c r="LJF81" s="23"/>
      <c r="LJG81" s="23"/>
      <c r="LJH81" s="23"/>
      <c r="LJI81" s="23"/>
      <c r="LJJ81" s="23"/>
      <c r="LJK81" s="23"/>
      <c r="LJL81" s="23"/>
      <c r="LJM81" s="23"/>
      <c r="LJN81" s="23"/>
      <c r="LJO81" s="23"/>
      <c r="LJP81" s="23"/>
      <c r="LJQ81" s="23"/>
      <c r="LJR81" s="23"/>
      <c r="LJS81" s="23"/>
      <c r="LJT81" s="23"/>
      <c r="LJU81" s="23"/>
      <c r="LJV81" s="23"/>
      <c r="LJW81" s="23"/>
      <c r="LJX81" s="23"/>
      <c r="LJY81" s="23"/>
      <c r="LJZ81" s="23"/>
      <c r="LKA81" s="23"/>
      <c r="LKB81" s="23"/>
      <c r="LKC81" s="23"/>
      <c r="LKD81" s="23"/>
      <c r="LKE81" s="23"/>
      <c r="LKF81" s="23"/>
      <c r="LKG81" s="23"/>
      <c r="LKH81" s="23"/>
      <c r="LKI81" s="23"/>
      <c r="LKJ81" s="23"/>
      <c r="LKK81" s="23"/>
      <c r="LKL81" s="23"/>
      <c r="LKM81" s="23"/>
      <c r="LKN81" s="23"/>
      <c r="LKO81" s="23"/>
      <c r="LKP81" s="23"/>
      <c r="LKQ81" s="23"/>
      <c r="LKR81" s="23"/>
      <c r="LKS81" s="23"/>
      <c r="LKT81" s="23"/>
      <c r="LKU81" s="23"/>
      <c r="LKV81" s="23"/>
      <c r="LKW81" s="23"/>
      <c r="LKX81" s="23"/>
      <c r="LKY81" s="23"/>
      <c r="LKZ81" s="23"/>
      <c r="LLA81" s="23"/>
      <c r="LLB81" s="23"/>
      <c r="LLC81" s="23"/>
      <c r="LLD81" s="23"/>
      <c r="LLE81" s="23"/>
      <c r="LLF81" s="23"/>
      <c r="LLG81" s="23"/>
      <c r="LLH81" s="23"/>
      <c r="LLI81" s="23"/>
      <c r="LLJ81" s="23"/>
      <c r="LLK81" s="23"/>
      <c r="LLL81" s="23"/>
      <c r="LLM81" s="23"/>
      <c r="LLN81" s="23"/>
      <c r="LLO81" s="23"/>
      <c r="LLP81" s="23"/>
      <c r="LLQ81" s="23"/>
      <c r="LLR81" s="23"/>
      <c r="LLS81" s="23"/>
      <c r="LLT81" s="23"/>
      <c r="LLU81" s="23"/>
      <c r="LLV81" s="23"/>
      <c r="LLW81" s="23"/>
      <c r="LLX81" s="23"/>
      <c r="LLY81" s="23"/>
      <c r="LLZ81" s="23"/>
      <c r="LMA81" s="23"/>
      <c r="LMB81" s="23"/>
      <c r="LMC81" s="23"/>
      <c r="LMD81" s="23"/>
      <c r="LME81" s="23"/>
      <c r="LMF81" s="23"/>
      <c r="LMG81" s="23"/>
      <c r="LMH81" s="23"/>
      <c r="LMI81" s="23"/>
      <c r="LMJ81" s="23"/>
      <c r="LMK81" s="23"/>
      <c r="LML81" s="23"/>
      <c r="LMM81" s="23"/>
      <c r="LMN81" s="23"/>
      <c r="LMO81" s="23"/>
      <c r="LMP81" s="23"/>
      <c r="LMQ81" s="23"/>
      <c r="LMR81" s="23"/>
      <c r="LMS81" s="23"/>
      <c r="LMT81" s="23"/>
      <c r="LMU81" s="23"/>
      <c r="LMV81" s="23"/>
      <c r="LMW81" s="23"/>
      <c r="LMX81" s="23"/>
      <c r="LMY81" s="23"/>
      <c r="LMZ81" s="23"/>
      <c r="LNA81" s="23"/>
      <c r="LNB81" s="23"/>
      <c r="LNC81" s="23"/>
      <c r="LND81" s="23"/>
      <c r="LNE81" s="23"/>
      <c r="LNF81" s="23"/>
      <c r="LNG81" s="23"/>
      <c r="LNH81" s="23"/>
      <c r="LNI81" s="23"/>
      <c r="LNJ81" s="23"/>
      <c r="LNK81" s="23"/>
      <c r="LNL81" s="23"/>
      <c r="LNM81" s="23"/>
      <c r="LNN81" s="23"/>
      <c r="LNO81" s="23"/>
      <c r="LNP81" s="23"/>
      <c r="LNQ81" s="23"/>
      <c r="LNR81" s="23"/>
      <c r="LNS81" s="23"/>
      <c r="LNT81" s="23"/>
      <c r="LNU81" s="23"/>
      <c r="LNV81" s="23"/>
      <c r="LNW81" s="23"/>
      <c r="LNX81" s="23"/>
      <c r="LNY81" s="23"/>
      <c r="LNZ81" s="23"/>
      <c r="LOA81" s="23"/>
      <c r="LOB81" s="23"/>
      <c r="LOC81" s="23"/>
      <c r="LOD81" s="23"/>
      <c r="LOE81" s="23"/>
      <c r="LOF81" s="23"/>
      <c r="LOG81" s="23"/>
      <c r="LOH81" s="23"/>
      <c r="LOI81" s="23"/>
      <c r="LOJ81" s="23"/>
      <c r="LOK81" s="23"/>
      <c r="LOL81" s="23"/>
      <c r="LOM81" s="23"/>
      <c r="LON81" s="23"/>
      <c r="LOO81" s="23"/>
      <c r="LOP81" s="23"/>
      <c r="LOQ81" s="23"/>
      <c r="LOR81" s="23"/>
      <c r="LOS81" s="23"/>
      <c r="LOT81" s="23"/>
      <c r="LOU81" s="23"/>
      <c r="LOV81" s="23"/>
      <c r="LOW81" s="23"/>
      <c r="LOX81" s="23"/>
      <c r="LOY81" s="23"/>
      <c r="LOZ81" s="23"/>
      <c r="LPA81" s="23"/>
      <c r="LPB81" s="23"/>
      <c r="LPC81" s="23"/>
      <c r="LPD81" s="23"/>
      <c r="LPE81" s="23"/>
      <c r="LPF81" s="23"/>
      <c r="LPG81" s="23"/>
      <c r="LPH81" s="23"/>
      <c r="LPI81" s="23"/>
      <c r="LPJ81" s="23"/>
      <c r="LPK81" s="23"/>
      <c r="LPL81" s="23"/>
      <c r="LPM81" s="23"/>
      <c r="LPN81" s="23"/>
      <c r="LPO81" s="23"/>
      <c r="LPP81" s="23"/>
      <c r="LPQ81" s="23"/>
      <c r="LPR81" s="23"/>
      <c r="LPS81" s="23"/>
      <c r="LPT81" s="23"/>
      <c r="LPU81" s="23"/>
      <c r="LPV81" s="23"/>
      <c r="LPW81" s="23"/>
      <c r="LPX81" s="23"/>
      <c r="LPY81" s="23"/>
      <c r="LPZ81" s="23"/>
      <c r="LQA81" s="23"/>
      <c r="LQB81" s="23"/>
      <c r="LQC81" s="23"/>
      <c r="LQD81" s="23"/>
      <c r="LQE81" s="23"/>
      <c r="LQF81" s="23"/>
      <c r="LQG81" s="23"/>
      <c r="LQH81" s="23"/>
      <c r="LQI81" s="23"/>
      <c r="LQJ81" s="23"/>
      <c r="LQK81" s="23"/>
      <c r="LQL81" s="23"/>
      <c r="LQM81" s="23"/>
      <c r="LQN81" s="23"/>
      <c r="LQO81" s="23"/>
      <c r="LQP81" s="23"/>
      <c r="LQQ81" s="23"/>
      <c r="LQR81" s="23"/>
      <c r="LQS81" s="23"/>
      <c r="LQT81" s="23"/>
      <c r="LQU81" s="23"/>
      <c r="LQV81" s="23"/>
      <c r="LQW81" s="23"/>
      <c r="LQX81" s="23"/>
      <c r="LQY81" s="23"/>
      <c r="LQZ81" s="23"/>
      <c r="LRA81" s="23"/>
      <c r="LRB81" s="23"/>
      <c r="LRC81" s="23"/>
      <c r="LRD81" s="23"/>
      <c r="LRE81" s="23"/>
      <c r="LRF81" s="23"/>
      <c r="LRG81" s="23"/>
      <c r="LRH81" s="23"/>
      <c r="LRI81" s="23"/>
      <c r="LRJ81" s="23"/>
      <c r="LRK81" s="23"/>
      <c r="LRL81" s="23"/>
      <c r="LRM81" s="23"/>
      <c r="LRN81" s="23"/>
      <c r="LRO81" s="23"/>
      <c r="LRP81" s="23"/>
      <c r="LRQ81" s="23"/>
      <c r="LRR81" s="23"/>
      <c r="LRS81" s="23"/>
      <c r="LRT81" s="23"/>
      <c r="LRU81" s="23"/>
      <c r="LRV81" s="23"/>
      <c r="LRW81" s="23"/>
      <c r="LRX81" s="23"/>
      <c r="LRY81" s="23"/>
      <c r="LRZ81" s="23"/>
      <c r="LSA81" s="23"/>
      <c r="LSB81" s="23"/>
      <c r="LSC81" s="23"/>
      <c r="LSD81" s="23"/>
      <c r="LSE81" s="23"/>
      <c r="LSF81" s="23"/>
      <c r="LSG81" s="23"/>
      <c r="LSH81" s="23"/>
      <c r="LSI81" s="23"/>
      <c r="LSJ81" s="23"/>
      <c r="LSK81" s="23"/>
      <c r="LSL81" s="23"/>
      <c r="LSM81" s="23"/>
      <c r="LSN81" s="23"/>
      <c r="LSO81" s="23"/>
      <c r="LSP81" s="23"/>
      <c r="LSQ81" s="23"/>
      <c r="LSR81" s="23"/>
      <c r="LSS81" s="23"/>
      <c r="LST81" s="23"/>
      <c r="LSU81" s="23"/>
      <c r="LSV81" s="23"/>
      <c r="LSW81" s="23"/>
      <c r="LSX81" s="23"/>
      <c r="LSY81" s="23"/>
      <c r="LSZ81" s="23"/>
      <c r="LTA81" s="23"/>
      <c r="LTB81" s="23"/>
      <c r="LTC81" s="23"/>
      <c r="LTD81" s="23"/>
      <c r="LTE81" s="23"/>
      <c r="LTF81" s="23"/>
      <c r="LTG81" s="23"/>
      <c r="LTH81" s="23"/>
      <c r="LTI81" s="23"/>
      <c r="LTJ81" s="23"/>
      <c r="LTK81" s="23"/>
      <c r="LTL81" s="23"/>
      <c r="LTM81" s="23"/>
      <c r="LTN81" s="23"/>
      <c r="LTO81" s="23"/>
      <c r="LTP81" s="23"/>
      <c r="LTQ81" s="23"/>
      <c r="LTR81" s="23"/>
      <c r="LTS81" s="23"/>
      <c r="LTT81" s="23"/>
      <c r="LTU81" s="23"/>
      <c r="LTV81" s="23"/>
      <c r="LTW81" s="23"/>
      <c r="LTX81" s="23"/>
      <c r="LTY81" s="23"/>
      <c r="LTZ81" s="23"/>
      <c r="LUA81" s="23"/>
      <c r="LUB81" s="23"/>
      <c r="LUC81" s="23"/>
      <c r="LUD81" s="23"/>
      <c r="LUE81" s="23"/>
      <c r="LUF81" s="23"/>
      <c r="LUG81" s="23"/>
      <c r="LUH81" s="23"/>
      <c r="LUI81" s="23"/>
      <c r="LUJ81" s="23"/>
      <c r="LUK81" s="23"/>
      <c r="LUL81" s="23"/>
      <c r="LUM81" s="23"/>
      <c r="LUN81" s="23"/>
      <c r="LUO81" s="23"/>
      <c r="LUP81" s="23"/>
      <c r="LUQ81" s="23"/>
      <c r="LUR81" s="23"/>
      <c r="LUS81" s="23"/>
      <c r="LUT81" s="23"/>
      <c r="LUU81" s="23"/>
      <c r="LUV81" s="23"/>
      <c r="LUW81" s="23"/>
      <c r="LUX81" s="23"/>
      <c r="LUY81" s="23"/>
      <c r="LUZ81" s="23"/>
      <c r="LVA81" s="23"/>
      <c r="LVB81" s="23"/>
      <c r="LVC81" s="23"/>
      <c r="LVD81" s="23"/>
      <c r="LVE81" s="23"/>
      <c r="LVF81" s="23"/>
      <c r="LVG81" s="23"/>
      <c r="LVH81" s="23"/>
      <c r="LVI81" s="23"/>
      <c r="LVJ81" s="23"/>
      <c r="LVK81" s="23"/>
      <c r="LVL81" s="23"/>
      <c r="LVM81" s="23"/>
      <c r="LVN81" s="23"/>
      <c r="LVO81" s="23"/>
      <c r="LVP81" s="23"/>
      <c r="LVQ81" s="23"/>
      <c r="LVR81" s="23"/>
      <c r="LVS81" s="23"/>
      <c r="LVT81" s="23"/>
      <c r="LVU81" s="23"/>
      <c r="LVV81" s="23"/>
      <c r="LVW81" s="23"/>
      <c r="LVX81" s="23"/>
      <c r="LVY81" s="23"/>
      <c r="LVZ81" s="23"/>
      <c r="LWA81" s="23"/>
      <c r="LWB81" s="23"/>
      <c r="LWC81" s="23"/>
      <c r="LWD81" s="23"/>
      <c r="LWE81" s="23"/>
      <c r="LWF81" s="23"/>
      <c r="LWG81" s="23"/>
      <c r="LWH81" s="23"/>
      <c r="LWI81" s="23"/>
      <c r="LWJ81" s="23"/>
      <c r="LWK81" s="23"/>
      <c r="LWL81" s="23"/>
      <c r="LWM81" s="23"/>
      <c r="LWN81" s="23"/>
      <c r="LWO81" s="23"/>
      <c r="LWP81" s="23"/>
      <c r="LWQ81" s="23"/>
      <c r="LWR81" s="23"/>
      <c r="LWS81" s="23"/>
      <c r="LWT81" s="23"/>
      <c r="LWU81" s="23"/>
      <c r="LWV81" s="23"/>
      <c r="LWW81" s="23"/>
      <c r="LWX81" s="23"/>
      <c r="LWY81" s="23"/>
      <c r="LWZ81" s="23"/>
      <c r="LXA81" s="23"/>
      <c r="LXB81" s="23"/>
      <c r="LXC81" s="23"/>
      <c r="LXD81" s="23"/>
      <c r="LXE81" s="23"/>
      <c r="LXF81" s="23"/>
      <c r="LXG81" s="23"/>
      <c r="LXH81" s="23"/>
      <c r="LXI81" s="23"/>
      <c r="LXJ81" s="23"/>
      <c r="LXK81" s="23"/>
      <c r="LXL81" s="23"/>
      <c r="LXM81" s="23"/>
      <c r="LXN81" s="23"/>
      <c r="LXO81" s="23"/>
      <c r="LXP81" s="23"/>
      <c r="LXQ81" s="23"/>
      <c r="LXR81" s="23"/>
      <c r="LXS81" s="23"/>
      <c r="LXT81" s="23"/>
      <c r="LXU81" s="23"/>
      <c r="LXV81" s="23"/>
      <c r="LXW81" s="23"/>
      <c r="LXX81" s="23"/>
      <c r="LXY81" s="23"/>
      <c r="LXZ81" s="23"/>
      <c r="LYA81" s="23"/>
      <c r="LYB81" s="23"/>
      <c r="LYC81" s="23"/>
      <c r="LYD81" s="23"/>
      <c r="LYE81" s="23"/>
      <c r="LYF81" s="23"/>
      <c r="LYG81" s="23"/>
      <c r="LYH81" s="23"/>
      <c r="LYI81" s="23"/>
      <c r="LYJ81" s="23"/>
      <c r="LYK81" s="23"/>
      <c r="LYL81" s="23"/>
      <c r="LYM81" s="23"/>
      <c r="LYN81" s="23"/>
      <c r="LYO81" s="23"/>
      <c r="LYP81" s="23"/>
      <c r="LYQ81" s="23"/>
      <c r="LYR81" s="23"/>
      <c r="LYS81" s="23"/>
      <c r="LYT81" s="23"/>
      <c r="LYU81" s="23"/>
      <c r="LYV81" s="23"/>
      <c r="LYW81" s="23"/>
      <c r="LYX81" s="23"/>
      <c r="LYY81" s="23"/>
      <c r="LYZ81" s="23"/>
      <c r="LZA81" s="23"/>
      <c r="LZB81" s="23"/>
      <c r="LZC81" s="23"/>
      <c r="LZD81" s="23"/>
      <c r="LZE81" s="23"/>
      <c r="LZF81" s="23"/>
      <c r="LZG81" s="23"/>
      <c r="LZH81" s="23"/>
      <c r="LZI81" s="23"/>
      <c r="LZJ81" s="23"/>
      <c r="LZK81" s="23"/>
      <c r="LZL81" s="23"/>
      <c r="LZM81" s="23"/>
      <c r="LZN81" s="23"/>
      <c r="LZO81" s="23"/>
      <c r="LZP81" s="23"/>
      <c r="LZQ81" s="23"/>
      <c r="LZR81" s="23"/>
      <c r="LZS81" s="23"/>
      <c r="LZT81" s="23"/>
      <c r="LZU81" s="23"/>
      <c r="LZV81" s="23"/>
      <c r="LZW81" s="23"/>
      <c r="LZX81" s="23"/>
      <c r="LZY81" s="23"/>
      <c r="LZZ81" s="23"/>
      <c r="MAA81" s="23"/>
      <c r="MAB81" s="23"/>
      <c r="MAC81" s="23"/>
      <c r="MAD81" s="23"/>
      <c r="MAE81" s="23"/>
      <c r="MAF81" s="23"/>
      <c r="MAG81" s="23"/>
      <c r="MAH81" s="23"/>
      <c r="MAI81" s="23"/>
      <c r="MAJ81" s="23"/>
      <c r="MAK81" s="23"/>
      <c r="MAL81" s="23"/>
      <c r="MAM81" s="23"/>
      <c r="MAN81" s="23"/>
      <c r="MAO81" s="23"/>
      <c r="MAP81" s="23"/>
      <c r="MAQ81" s="23"/>
      <c r="MAR81" s="23"/>
      <c r="MAS81" s="23"/>
      <c r="MAT81" s="23"/>
      <c r="MAU81" s="23"/>
      <c r="MAV81" s="23"/>
      <c r="MAW81" s="23"/>
      <c r="MAX81" s="23"/>
      <c r="MAY81" s="23"/>
      <c r="MAZ81" s="23"/>
      <c r="MBA81" s="23"/>
      <c r="MBB81" s="23"/>
      <c r="MBC81" s="23"/>
      <c r="MBD81" s="23"/>
      <c r="MBE81" s="23"/>
      <c r="MBF81" s="23"/>
      <c r="MBG81" s="23"/>
      <c r="MBH81" s="23"/>
      <c r="MBI81" s="23"/>
      <c r="MBJ81" s="23"/>
      <c r="MBK81" s="23"/>
      <c r="MBL81" s="23"/>
      <c r="MBM81" s="23"/>
      <c r="MBN81" s="23"/>
      <c r="MBO81" s="23"/>
      <c r="MBP81" s="23"/>
      <c r="MBQ81" s="23"/>
      <c r="MBR81" s="23"/>
      <c r="MBS81" s="23"/>
      <c r="MBT81" s="23"/>
      <c r="MBU81" s="23"/>
      <c r="MBV81" s="23"/>
      <c r="MBW81" s="23"/>
      <c r="MBX81" s="23"/>
      <c r="MBY81" s="23"/>
      <c r="MBZ81" s="23"/>
      <c r="MCA81" s="23"/>
      <c r="MCB81" s="23"/>
      <c r="MCC81" s="23"/>
      <c r="MCD81" s="23"/>
      <c r="MCE81" s="23"/>
      <c r="MCF81" s="23"/>
      <c r="MCG81" s="23"/>
      <c r="MCH81" s="23"/>
      <c r="MCI81" s="23"/>
      <c r="MCJ81" s="23"/>
      <c r="MCK81" s="23"/>
      <c r="MCL81" s="23"/>
      <c r="MCM81" s="23"/>
      <c r="MCN81" s="23"/>
      <c r="MCO81" s="23"/>
      <c r="MCP81" s="23"/>
      <c r="MCQ81" s="23"/>
      <c r="MCR81" s="23"/>
      <c r="MCS81" s="23"/>
      <c r="MCT81" s="23"/>
      <c r="MCU81" s="23"/>
      <c r="MCV81" s="23"/>
      <c r="MCW81" s="23"/>
      <c r="MCX81" s="23"/>
      <c r="MCY81" s="23"/>
      <c r="MCZ81" s="23"/>
      <c r="MDA81" s="23"/>
      <c r="MDB81" s="23"/>
      <c r="MDC81" s="23"/>
      <c r="MDD81" s="23"/>
      <c r="MDE81" s="23"/>
      <c r="MDF81" s="23"/>
      <c r="MDG81" s="23"/>
      <c r="MDH81" s="23"/>
      <c r="MDI81" s="23"/>
      <c r="MDJ81" s="23"/>
      <c r="MDK81" s="23"/>
      <c r="MDL81" s="23"/>
      <c r="MDM81" s="23"/>
      <c r="MDN81" s="23"/>
      <c r="MDO81" s="23"/>
      <c r="MDP81" s="23"/>
      <c r="MDQ81" s="23"/>
      <c r="MDR81" s="23"/>
      <c r="MDS81" s="23"/>
      <c r="MDT81" s="23"/>
      <c r="MDU81" s="23"/>
      <c r="MDV81" s="23"/>
      <c r="MDW81" s="23"/>
      <c r="MDX81" s="23"/>
      <c r="MDY81" s="23"/>
      <c r="MDZ81" s="23"/>
      <c r="MEA81" s="23"/>
      <c r="MEB81" s="23"/>
      <c r="MEC81" s="23"/>
      <c r="MED81" s="23"/>
      <c r="MEE81" s="23"/>
      <c r="MEF81" s="23"/>
      <c r="MEG81" s="23"/>
      <c r="MEH81" s="23"/>
      <c r="MEI81" s="23"/>
      <c r="MEJ81" s="23"/>
      <c r="MEK81" s="23"/>
      <c r="MEL81" s="23"/>
      <c r="MEM81" s="23"/>
      <c r="MEN81" s="23"/>
      <c r="MEO81" s="23"/>
      <c r="MEP81" s="23"/>
      <c r="MEQ81" s="23"/>
      <c r="MER81" s="23"/>
      <c r="MES81" s="23"/>
      <c r="MET81" s="23"/>
      <c r="MEU81" s="23"/>
      <c r="MEV81" s="23"/>
      <c r="MEW81" s="23"/>
      <c r="MEX81" s="23"/>
      <c r="MEY81" s="23"/>
      <c r="MEZ81" s="23"/>
      <c r="MFA81" s="23"/>
      <c r="MFB81" s="23"/>
      <c r="MFC81" s="23"/>
      <c r="MFD81" s="23"/>
      <c r="MFE81" s="23"/>
      <c r="MFF81" s="23"/>
      <c r="MFG81" s="23"/>
      <c r="MFH81" s="23"/>
      <c r="MFI81" s="23"/>
      <c r="MFJ81" s="23"/>
      <c r="MFK81" s="23"/>
      <c r="MFL81" s="23"/>
      <c r="MFM81" s="23"/>
      <c r="MFN81" s="23"/>
      <c r="MFO81" s="23"/>
      <c r="MFP81" s="23"/>
      <c r="MFQ81" s="23"/>
      <c r="MFR81" s="23"/>
      <c r="MFS81" s="23"/>
      <c r="MFT81" s="23"/>
      <c r="MFU81" s="23"/>
      <c r="MFV81" s="23"/>
      <c r="MFW81" s="23"/>
      <c r="MFX81" s="23"/>
      <c r="MFY81" s="23"/>
      <c r="MFZ81" s="23"/>
      <c r="MGA81" s="23"/>
      <c r="MGB81" s="23"/>
      <c r="MGC81" s="23"/>
      <c r="MGD81" s="23"/>
      <c r="MGE81" s="23"/>
      <c r="MGF81" s="23"/>
      <c r="MGG81" s="23"/>
      <c r="MGH81" s="23"/>
      <c r="MGI81" s="23"/>
      <c r="MGJ81" s="23"/>
      <c r="MGK81" s="23"/>
      <c r="MGL81" s="23"/>
      <c r="MGM81" s="23"/>
      <c r="MGN81" s="23"/>
      <c r="MGO81" s="23"/>
      <c r="MGP81" s="23"/>
      <c r="MGQ81" s="23"/>
      <c r="MGR81" s="23"/>
      <c r="MGS81" s="23"/>
      <c r="MGT81" s="23"/>
      <c r="MGU81" s="23"/>
      <c r="MGV81" s="23"/>
      <c r="MGW81" s="23"/>
      <c r="MGX81" s="23"/>
      <c r="MGY81" s="23"/>
      <c r="MGZ81" s="23"/>
      <c r="MHA81" s="23"/>
      <c r="MHB81" s="23"/>
      <c r="MHC81" s="23"/>
      <c r="MHD81" s="23"/>
      <c r="MHE81" s="23"/>
      <c r="MHF81" s="23"/>
      <c r="MHG81" s="23"/>
      <c r="MHH81" s="23"/>
      <c r="MHI81" s="23"/>
      <c r="MHJ81" s="23"/>
      <c r="MHK81" s="23"/>
      <c r="MHL81" s="23"/>
      <c r="MHM81" s="23"/>
      <c r="MHN81" s="23"/>
      <c r="MHO81" s="23"/>
      <c r="MHP81" s="23"/>
      <c r="MHQ81" s="23"/>
      <c r="MHR81" s="23"/>
      <c r="MHS81" s="23"/>
      <c r="MHT81" s="23"/>
      <c r="MHU81" s="23"/>
      <c r="MHV81" s="23"/>
      <c r="MHW81" s="23"/>
      <c r="MHX81" s="23"/>
      <c r="MHY81" s="23"/>
      <c r="MHZ81" s="23"/>
      <c r="MIA81" s="23"/>
      <c r="MIB81" s="23"/>
      <c r="MIC81" s="23"/>
      <c r="MID81" s="23"/>
      <c r="MIE81" s="23"/>
      <c r="MIF81" s="23"/>
      <c r="MIG81" s="23"/>
      <c r="MIH81" s="23"/>
      <c r="MII81" s="23"/>
      <c r="MIJ81" s="23"/>
      <c r="MIK81" s="23"/>
      <c r="MIL81" s="23"/>
      <c r="MIM81" s="23"/>
      <c r="MIN81" s="23"/>
      <c r="MIO81" s="23"/>
      <c r="MIP81" s="23"/>
      <c r="MIQ81" s="23"/>
      <c r="MIR81" s="23"/>
      <c r="MIS81" s="23"/>
      <c r="MIT81" s="23"/>
      <c r="MIU81" s="23"/>
      <c r="MIV81" s="23"/>
      <c r="MIW81" s="23"/>
      <c r="MIX81" s="23"/>
      <c r="MIY81" s="23"/>
      <c r="MIZ81" s="23"/>
      <c r="MJA81" s="23"/>
      <c r="MJB81" s="23"/>
      <c r="MJC81" s="23"/>
      <c r="MJD81" s="23"/>
      <c r="MJE81" s="23"/>
      <c r="MJF81" s="23"/>
      <c r="MJG81" s="23"/>
      <c r="MJH81" s="23"/>
      <c r="MJI81" s="23"/>
      <c r="MJJ81" s="23"/>
      <c r="MJK81" s="23"/>
      <c r="MJL81" s="23"/>
      <c r="MJM81" s="23"/>
      <c r="MJN81" s="23"/>
      <c r="MJO81" s="23"/>
      <c r="MJP81" s="23"/>
      <c r="MJQ81" s="23"/>
      <c r="MJR81" s="23"/>
      <c r="MJS81" s="23"/>
      <c r="MJT81" s="23"/>
      <c r="MJU81" s="23"/>
      <c r="MJV81" s="23"/>
      <c r="MJW81" s="23"/>
      <c r="MJX81" s="23"/>
      <c r="MJY81" s="23"/>
      <c r="MJZ81" s="23"/>
      <c r="MKA81" s="23"/>
      <c r="MKB81" s="23"/>
      <c r="MKC81" s="23"/>
      <c r="MKD81" s="23"/>
      <c r="MKE81" s="23"/>
      <c r="MKF81" s="23"/>
      <c r="MKG81" s="23"/>
      <c r="MKH81" s="23"/>
      <c r="MKI81" s="23"/>
      <c r="MKJ81" s="23"/>
      <c r="MKK81" s="23"/>
      <c r="MKL81" s="23"/>
      <c r="MKM81" s="23"/>
      <c r="MKN81" s="23"/>
      <c r="MKO81" s="23"/>
      <c r="MKP81" s="23"/>
      <c r="MKQ81" s="23"/>
      <c r="MKR81" s="23"/>
      <c r="MKS81" s="23"/>
      <c r="MKT81" s="23"/>
      <c r="MKU81" s="23"/>
      <c r="MKV81" s="23"/>
      <c r="MKW81" s="23"/>
      <c r="MKX81" s="23"/>
      <c r="MKY81" s="23"/>
      <c r="MKZ81" s="23"/>
      <c r="MLA81" s="23"/>
      <c r="MLB81" s="23"/>
      <c r="MLC81" s="23"/>
      <c r="MLD81" s="23"/>
      <c r="MLE81" s="23"/>
      <c r="MLF81" s="23"/>
      <c r="MLG81" s="23"/>
      <c r="MLH81" s="23"/>
      <c r="MLI81" s="23"/>
      <c r="MLJ81" s="23"/>
      <c r="MLK81" s="23"/>
      <c r="MLL81" s="23"/>
      <c r="MLM81" s="23"/>
      <c r="MLN81" s="23"/>
      <c r="MLO81" s="23"/>
      <c r="MLP81" s="23"/>
      <c r="MLQ81" s="23"/>
      <c r="MLR81" s="23"/>
      <c r="MLS81" s="23"/>
      <c r="MLT81" s="23"/>
      <c r="MLU81" s="23"/>
      <c r="MLV81" s="23"/>
      <c r="MLW81" s="23"/>
      <c r="MLX81" s="23"/>
      <c r="MLY81" s="23"/>
      <c r="MLZ81" s="23"/>
      <c r="MMA81" s="23"/>
      <c r="MMB81" s="23"/>
      <c r="MMC81" s="23"/>
      <c r="MMD81" s="23"/>
      <c r="MME81" s="23"/>
      <c r="MMF81" s="23"/>
      <c r="MMG81" s="23"/>
      <c r="MMH81" s="23"/>
      <c r="MMI81" s="23"/>
      <c r="MMJ81" s="23"/>
      <c r="MMK81" s="23"/>
      <c r="MML81" s="23"/>
      <c r="MMM81" s="23"/>
      <c r="MMN81" s="23"/>
      <c r="MMO81" s="23"/>
      <c r="MMP81" s="23"/>
      <c r="MMQ81" s="23"/>
      <c r="MMR81" s="23"/>
      <c r="MMS81" s="23"/>
      <c r="MMT81" s="23"/>
      <c r="MMU81" s="23"/>
      <c r="MMV81" s="23"/>
      <c r="MMW81" s="23"/>
      <c r="MMX81" s="23"/>
      <c r="MMY81" s="23"/>
      <c r="MMZ81" s="23"/>
      <c r="MNA81" s="23"/>
      <c r="MNB81" s="23"/>
      <c r="MNC81" s="23"/>
      <c r="MND81" s="23"/>
      <c r="MNE81" s="23"/>
      <c r="MNF81" s="23"/>
      <c r="MNG81" s="23"/>
      <c r="MNH81" s="23"/>
      <c r="MNI81" s="23"/>
      <c r="MNJ81" s="23"/>
      <c r="MNK81" s="23"/>
      <c r="MNL81" s="23"/>
      <c r="MNM81" s="23"/>
      <c r="MNN81" s="23"/>
      <c r="MNO81" s="23"/>
      <c r="MNP81" s="23"/>
      <c r="MNQ81" s="23"/>
      <c r="MNR81" s="23"/>
      <c r="MNS81" s="23"/>
      <c r="MNT81" s="23"/>
      <c r="MNU81" s="23"/>
      <c r="MNV81" s="23"/>
      <c r="MNW81" s="23"/>
      <c r="MNX81" s="23"/>
      <c r="MNY81" s="23"/>
      <c r="MNZ81" s="23"/>
      <c r="MOA81" s="23"/>
      <c r="MOB81" s="23"/>
      <c r="MOC81" s="23"/>
      <c r="MOD81" s="23"/>
      <c r="MOE81" s="23"/>
      <c r="MOF81" s="23"/>
      <c r="MOG81" s="23"/>
      <c r="MOH81" s="23"/>
      <c r="MOI81" s="23"/>
      <c r="MOJ81" s="23"/>
      <c r="MOK81" s="23"/>
      <c r="MOL81" s="23"/>
      <c r="MOM81" s="23"/>
      <c r="MON81" s="23"/>
      <c r="MOO81" s="23"/>
      <c r="MOP81" s="23"/>
      <c r="MOQ81" s="23"/>
      <c r="MOR81" s="23"/>
      <c r="MOS81" s="23"/>
      <c r="MOT81" s="23"/>
      <c r="MOU81" s="23"/>
      <c r="MOV81" s="23"/>
      <c r="MOW81" s="23"/>
      <c r="MOX81" s="23"/>
      <c r="MOY81" s="23"/>
      <c r="MOZ81" s="23"/>
      <c r="MPA81" s="23"/>
      <c r="MPB81" s="23"/>
      <c r="MPC81" s="23"/>
      <c r="MPD81" s="23"/>
      <c r="MPE81" s="23"/>
      <c r="MPF81" s="23"/>
      <c r="MPG81" s="23"/>
      <c r="MPH81" s="23"/>
      <c r="MPI81" s="23"/>
      <c r="MPJ81" s="23"/>
      <c r="MPK81" s="23"/>
      <c r="MPL81" s="23"/>
      <c r="MPM81" s="23"/>
      <c r="MPN81" s="23"/>
      <c r="MPO81" s="23"/>
      <c r="MPP81" s="23"/>
      <c r="MPQ81" s="23"/>
      <c r="MPR81" s="23"/>
      <c r="MPS81" s="23"/>
      <c r="MPT81" s="23"/>
      <c r="MPU81" s="23"/>
      <c r="MPV81" s="23"/>
      <c r="MPW81" s="23"/>
      <c r="MPX81" s="23"/>
      <c r="MPY81" s="23"/>
      <c r="MPZ81" s="23"/>
      <c r="MQA81" s="23"/>
      <c r="MQB81" s="23"/>
      <c r="MQC81" s="23"/>
      <c r="MQD81" s="23"/>
      <c r="MQE81" s="23"/>
      <c r="MQF81" s="23"/>
      <c r="MQG81" s="23"/>
      <c r="MQH81" s="23"/>
      <c r="MQI81" s="23"/>
      <c r="MQJ81" s="23"/>
      <c r="MQK81" s="23"/>
      <c r="MQL81" s="23"/>
      <c r="MQM81" s="23"/>
      <c r="MQN81" s="23"/>
      <c r="MQO81" s="23"/>
      <c r="MQP81" s="23"/>
      <c r="MQQ81" s="23"/>
      <c r="MQR81" s="23"/>
      <c r="MQS81" s="23"/>
      <c r="MQT81" s="23"/>
      <c r="MQU81" s="23"/>
      <c r="MQV81" s="23"/>
      <c r="MQW81" s="23"/>
      <c r="MQX81" s="23"/>
      <c r="MQY81" s="23"/>
      <c r="MQZ81" s="23"/>
      <c r="MRA81" s="23"/>
      <c r="MRB81" s="23"/>
      <c r="MRC81" s="23"/>
      <c r="MRD81" s="23"/>
      <c r="MRE81" s="23"/>
      <c r="MRF81" s="23"/>
      <c r="MRG81" s="23"/>
      <c r="MRH81" s="23"/>
      <c r="MRI81" s="23"/>
      <c r="MRJ81" s="23"/>
      <c r="MRK81" s="23"/>
      <c r="MRL81" s="23"/>
      <c r="MRM81" s="23"/>
      <c r="MRN81" s="23"/>
      <c r="MRO81" s="23"/>
      <c r="MRP81" s="23"/>
      <c r="MRQ81" s="23"/>
      <c r="MRR81" s="23"/>
      <c r="MRS81" s="23"/>
      <c r="MRT81" s="23"/>
      <c r="MRU81" s="23"/>
      <c r="MRV81" s="23"/>
      <c r="MRW81" s="23"/>
      <c r="MRX81" s="23"/>
      <c r="MRY81" s="23"/>
      <c r="MRZ81" s="23"/>
      <c r="MSA81" s="23"/>
      <c r="MSB81" s="23"/>
      <c r="MSC81" s="23"/>
      <c r="MSD81" s="23"/>
      <c r="MSE81" s="23"/>
      <c r="MSF81" s="23"/>
      <c r="MSG81" s="23"/>
      <c r="MSH81" s="23"/>
      <c r="MSI81" s="23"/>
      <c r="MSJ81" s="23"/>
      <c r="MSK81" s="23"/>
      <c r="MSL81" s="23"/>
      <c r="MSM81" s="23"/>
      <c r="MSN81" s="23"/>
      <c r="MSO81" s="23"/>
      <c r="MSP81" s="23"/>
      <c r="MSQ81" s="23"/>
      <c r="MSR81" s="23"/>
      <c r="MSS81" s="23"/>
      <c r="MST81" s="23"/>
      <c r="MSU81" s="23"/>
      <c r="MSV81" s="23"/>
      <c r="MSW81" s="23"/>
      <c r="MSX81" s="23"/>
      <c r="MSY81" s="23"/>
      <c r="MSZ81" s="23"/>
      <c r="MTA81" s="23"/>
      <c r="MTB81" s="23"/>
      <c r="MTC81" s="23"/>
      <c r="MTD81" s="23"/>
      <c r="MTE81" s="23"/>
      <c r="MTF81" s="23"/>
      <c r="MTG81" s="23"/>
      <c r="MTH81" s="23"/>
      <c r="MTI81" s="23"/>
      <c r="MTJ81" s="23"/>
      <c r="MTK81" s="23"/>
      <c r="MTL81" s="23"/>
      <c r="MTM81" s="23"/>
      <c r="MTN81" s="23"/>
      <c r="MTO81" s="23"/>
      <c r="MTP81" s="23"/>
      <c r="MTQ81" s="23"/>
      <c r="MTR81" s="23"/>
      <c r="MTS81" s="23"/>
      <c r="MTT81" s="23"/>
      <c r="MTU81" s="23"/>
      <c r="MTV81" s="23"/>
      <c r="MTW81" s="23"/>
      <c r="MTX81" s="23"/>
      <c r="MTY81" s="23"/>
      <c r="MTZ81" s="23"/>
      <c r="MUA81" s="23"/>
      <c r="MUB81" s="23"/>
      <c r="MUC81" s="23"/>
      <c r="MUD81" s="23"/>
      <c r="MUE81" s="23"/>
      <c r="MUF81" s="23"/>
      <c r="MUG81" s="23"/>
      <c r="MUH81" s="23"/>
      <c r="MUI81" s="23"/>
      <c r="MUJ81" s="23"/>
      <c r="MUK81" s="23"/>
      <c r="MUL81" s="23"/>
      <c r="MUM81" s="23"/>
      <c r="MUN81" s="23"/>
      <c r="MUO81" s="23"/>
      <c r="MUP81" s="23"/>
      <c r="MUQ81" s="23"/>
      <c r="MUR81" s="23"/>
      <c r="MUS81" s="23"/>
      <c r="MUT81" s="23"/>
      <c r="MUU81" s="23"/>
      <c r="MUV81" s="23"/>
      <c r="MUW81" s="23"/>
      <c r="MUX81" s="23"/>
      <c r="MUY81" s="23"/>
      <c r="MUZ81" s="23"/>
      <c r="MVA81" s="23"/>
      <c r="MVB81" s="23"/>
      <c r="MVC81" s="23"/>
      <c r="MVD81" s="23"/>
      <c r="MVE81" s="23"/>
      <c r="MVF81" s="23"/>
      <c r="MVG81" s="23"/>
      <c r="MVH81" s="23"/>
      <c r="MVI81" s="23"/>
      <c r="MVJ81" s="23"/>
      <c r="MVK81" s="23"/>
      <c r="MVL81" s="23"/>
      <c r="MVM81" s="23"/>
      <c r="MVN81" s="23"/>
      <c r="MVO81" s="23"/>
      <c r="MVP81" s="23"/>
      <c r="MVQ81" s="23"/>
      <c r="MVR81" s="23"/>
      <c r="MVS81" s="23"/>
      <c r="MVT81" s="23"/>
      <c r="MVU81" s="23"/>
      <c r="MVV81" s="23"/>
      <c r="MVW81" s="23"/>
      <c r="MVX81" s="23"/>
      <c r="MVY81" s="23"/>
      <c r="MVZ81" s="23"/>
      <c r="MWA81" s="23"/>
      <c r="MWB81" s="23"/>
      <c r="MWC81" s="23"/>
      <c r="MWD81" s="23"/>
      <c r="MWE81" s="23"/>
      <c r="MWF81" s="23"/>
      <c r="MWG81" s="23"/>
      <c r="MWH81" s="23"/>
      <c r="MWI81" s="23"/>
      <c r="MWJ81" s="23"/>
      <c r="MWK81" s="23"/>
      <c r="MWL81" s="23"/>
      <c r="MWM81" s="23"/>
      <c r="MWN81" s="23"/>
      <c r="MWO81" s="23"/>
      <c r="MWP81" s="23"/>
      <c r="MWQ81" s="23"/>
      <c r="MWR81" s="23"/>
      <c r="MWS81" s="23"/>
      <c r="MWT81" s="23"/>
      <c r="MWU81" s="23"/>
      <c r="MWV81" s="23"/>
      <c r="MWW81" s="23"/>
      <c r="MWX81" s="23"/>
      <c r="MWY81" s="23"/>
      <c r="MWZ81" s="23"/>
      <c r="MXA81" s="23"/>
      <c r="MXB81" s="23"/>
      <c r="MXC81" s="23"/>
      <c r="MXD81" s="23"/>
      <c r="MXE81" s="23"/>
      <c r="MXF81" s="23"/>
      <c r="MXG81" s="23"/>
      <c r="MXH81" s="23"/>
      <c r="MXI81" s="23"/>
      <c r="MXJ81" s="23"/>
      <c r="MXK81" s="23"/>
      <c r="MXL81" s="23"/>
      <c r="MXM81" s="23"/>
      <c r="MXN81" s="23"/>
      <c r="MXO81" s="23"/>
      <c r="MXP81" s="23"/>
      <c r="MXQ81" s="23"/>
      <c r="MXR81" s="23"/>
      <c r="MXS81" s="23"/>
      <c r="MXT81" s="23"/>
      <c r="MXU81" s="23"/>
      <c r="MXV81" s="23"/>
      <c r="MXW81" s="23"/>
      <c r="MXX81" s="23"/>
      <c r="MXY81" s="23"/>
      <c r="MXZ81" s="23"/>
      <c r="MYA81" s="23"/>
      <c r="MYB81" s="23"/>
      <c r="MYC81" s="23"/>
      <c r="MYD81" s="23"/>
      <c r="MYE81" s="23"/>
      <c r="MYF81" s="23"/>
      <c r="MYG81" s="23"/>
      <c r="MYH81" s="23"/>
      <c r="MYI81" s="23"/>
      <c r="MYJ81" s="23"/>
      <c r="MYK81" s="23"/>
      <c r="MYL81" s="23"/>
      <c r="MYM81" s="23"/>
      <c r="MYN81" s="23"/>
      <c r="MYO81" s="23"/>
      <c r="MYP81" s="23"/>
      <c r="MYQ81" s="23"/>
      <c r="MYR81" s="23"/>
      <c r="MYS81" s="23"/>
      <c r="MYT81" s="23"/>
      <c r="MYU81" s="23"/>
      <c r="MYV81" s="23"/>
      <c r="MYW81" s="23"/>
      <c r="MYX81" s="23"/>
      <c r="MYY81" s="23"/>
      <c r="MYZ81" s="23"/>
      <c r="MZA81" s="23"/>
      <c r="MZB81" s="23"/>
      <c r="MZC81" s="23"/>
      <c r="MZD81" s="23"/>
      <c r="MZE81" s="23"/>
      <c r="MZF81" s="23"/>
      <c r="MZG81" s="23"/>
      <c r="MZH81" s="23"/>
      <c r="MZI81" s="23"/>
      <c r="MZJ81" s="23"/>
      <c r="MZK81" s="23"/>
      <c r="MZL81" s="23"/>
      <c r="MZM81" s="23"/>
      <c r="MZN81" s="23"/>
      <c r="MZO81" s="23"/>
      <c r="MZP81" s="23"/>
      <c r="MZQ81" s="23"/>
      <c r="MZR81" s="23"/>
      <c r="MZS81" s="23"/>
      <c r="MZT81" s="23"/>
      <c r="MZU81" s="23"/>
      <c r="MZV81" s="23"/>
      <c r="MZW81" s="23"/>
      <c r="MZX81" s="23"/>
      <c r="MZY81" s="23"/>
      <c r="MZZ81" s="23"/>
      <c r="NAA81" s="23"/>
      <c r="NAB81" s="23"/>
      <c r="NAC81" s="23"/>
      <c r="NAD81" s="23"/>
      <c r="NAE81" s="23"/>
      <c r="NAF81" s="23"/>
      <c r="NAG81" s="23"/>
      <c r="NAH81" s="23"/>
      <c r="NAI81" s="23"/>
      <c r="NAJ81" s="23"/>
      <c r="NAK81" s="23"/>
      <c r="NAL81" s="23"/>
      <c r="NAM81" s="23"/>
      <c r="NAN81" s="23"/>
      <c r="NAO81" s="23"/>
      <c r="NAP81" s="23"/>
      <c r="NAQ81" s="23"/>
      <c r="NAR81" s="23"/>
      <c r="NAS81" s="23"/>
      <c r="NAT81" s="23"/>
      <c r="NAU81" s="23"/>
      <c r="NAV81" s="23"/>
      <c r="NAW81" s="23"/>
      <c r="NAX81" s="23"/>
      <c r="NAY81" s="23"/>
      <c r="NAZ81" s="23"/>
      <c r="NBA81" s="23"/>
      <c r="NBB81" s="23"/>
      <c r="NBC81" s="23"/>
      <c r="NBD81" s="23"/>
      <c r="NBE81" s="23"/>
      <c r="NBF81" s="23"/>
      <c r="NBG81" s="23"/>
      <c r="NBH81" s="23"/>
      <c r="NBI81" s="23"/>
      <c r="NBJ81" s="23"/>
      <c r="NBK81" s="23"/>
      <c r="NBL81" s="23"/>
      <c r="NBM81" s="23"/>
      <c r="NBN81" s="23"/>
      <c r="NBO81" s="23"/>
      <c r="NBP81" s="23"/>
      <c r="NBQ81" s="23"/>
      <c r="NBR81" s="23"/>
      <c r="NBS81" s="23"/>
      <c r="NBT81" s="23"/>
      <c r="NBU81" s="23"/>
      <c r="NBV81" s="23"/>
      <c r="NBW81" s="23"/>
      <c r="NBX81" s="23"/>
      <c r="NBY81" s="23"/>
      <c r="NBZ81" s="23"/>
      <c r="NCA81" s="23"/>
      <c r="NCB81" s="23"/>
      <c r="NCC81" s="23"/>
      <c r="NCD81" s="23"/>
      <c r="NCE81" s="23"/>
      <c r="NCF81" s="23"/>
      <c r="NCG81" s="23"/>
      <c r="NCH81" s="23"/>
      <c r="NCI81" s="23"/>
      <c r="NCJ81" s="23"/>
      <c r="NCK81" s="23"/>
      <c r="NCL81" s="23"/>
      <c r="NCM81" s="23"/>
      <c r="NCN81" s="23"/>
      <c r="NCO81" s="23"/>
      <c r="NCP81" s="23"/>
      <c r="NCQ81" s="23"/>
      <c r="NCR81" s="23"/>
      <c r="NCS81" s="23"/>
      <c r="NCT81" s="23"/>
      <c r="NCU81" s="23"/>
      <c r="NCV81" s="23"/>
      <c r="NCW81" s="23"/>
      <c r="NCX81" s="23"/>
      <c r="NCY81" s="23"/>
      <c r="NCZ81" s="23"/>
      <c r="NDA81" s="23"/>
      <c r="NDB81" s="23"/>
      <c r="NDC81" s="23"/>
      <c r="NDD81" s="23"/>
      <c r="NDE81" s="23"/>
      <c r="NDF81" s="23"/>
      <c r="NDG81" s="23"/>
      <c r="NDH81" s="23"/>
      <c r="NDI81" s="23"/>
      <c r="NDJ81" s="23"/>
      <c r="NDK81" s="23"/>
      <c r="NDL81" s="23"/>
      <c r="NDM81" s="23"/>
      <c r="NDN81" s="23"/>
      <c r="NDO81" s="23"/>
      <c r="NDP81" s="23"/>
      <c r="NDQ81" s="23"/>
      <c r="NDR81" s="23"/>
      <c r="NDS81" s="23"/>
      <c r="NDT81" s="23"/>
      <c r="NDU81" s="23"/>
      <c r="NDV81" s="23"/>
      <c r="NDW81" s="23"/>
      <c r="NDX81" s="23"/>
      <c r="NDY81" s="23"/>
      <c r="NDZ81" s="23"/>
      <c r="NEA81" s="23"/>
      <c r="NEB81" s="23"/>
      <c r="NEC81" s="23"/>
      <c r="NED81" s="23"/>
      <c r="NEE81" s="23"/>
      <c r="NEF81" s="23"/>
      <c r="NEG81" s="23"/>
      <c r="NEH81" s="23"/>
      <c r="NEI81" s="23"/>
      <c r="NEJ81" s="23"/>
      <c r="NEK81" s="23"/>
      <c r="NEL81" s="23"/>
      <c r="NEM81" s="23"/>
      <c r="NEN81" s="23"/>
      <c r="NEO81" s="23"/>
      <c r="NEP81" s="23"/>
      <c r="NEQ81" s="23"/>
      <c r="NER81" s="23"/>
      <c r="NES81" s="23"/>
      <c r="NET81" s="23"/>
      <c r="NEU81" s="23"/>
      <c r="NEV81" s="23"/>
      <c r="NEW81" s="23"/>
      <c r="NEX81" s="23"/>
      <c r="NEY81" s="23"/>
      <c r="NEZ81" s="23"/>
      <c r="NFA81" s="23"/>
      <c r="NFB81" s="23"/>
      <c r="NFC81" s="23"/>
      <c r="NFD81" s="23"/>
      <c r="NFE81" s="23"/>
      <c r="NFF81" s="23"/>
      <c r="NFG81" s="23"/>
      <c r="NFH81" s="23"/>
      <c r="NFI81" s="23"/>
      <c r="NFJ81" s="23"/>
      <c r="NFK81" s="23"/>
      <c r="NFL81" s="23"/>
      <c r="NFM81" s="23"/>
      <c r="NFN81" s="23"/>
      <c r="NFO81" s="23"/>
      <c r="NFP81" s="23"/>
      <c r="NFQ81" s="23"/>
      <c r="NFR81" s="23"/>
      <c r="NFS81" s="23"/>
      <c r="NFT81" s="23"/>
      <c r="NFU81" s="23"/>
      <c r="NFV81" s="23"/>
      <c r="NFW81" s="23"/>
      <c r="NFX81" s="23"/>
      <c r="NFY81" s="23"/>
      <c r="NFZ81" s="23"/>
      <c r="NGA81" s="23"/>
      <c r="NGB81" s="23"/>
      <c r="NGC81" s="23"/>
      <c r="NGD81" s="23"/>
      <c r="NGE81" s="23"/>
      <c r="NGF81" s="23"/>
      <c r="NGG81" s="23"/>
      <c r="NGH81" s="23"/>
      <c r="NGI81" s="23"/>
      <c r="NGJ81" s="23"/>
      <c r="NGK81" s="23"/>
      <c r="NGL81" s="23"/>
      <c r="NGM81" s="23"/>
      <c r="NGN81" s="23"/>
      <c r="NGO81" s="23"/>
      <c r="NGP81" s="23"/>
      <c r="NGQ81" s="23"/>
      <c r="NGR81" s="23"/>
      <c r="NGS81" s="23"/>
      <c r="NGT81" s="23"/>
      <c r="NGU81" s="23"/>
      <c r="NGV81" s="23"/>
      <c r="NGW81" s="23"/>
      <c r="NGX81" s="23"/>
      <c r="NGY81" s="23"/>
      <c r="NGZ81" s="23"/>
      <c r="NHA81" s="23"/>
      <c r="NHB81" s="23"/>
      <c r="NHC81" s="23"/>
      <c r="NHD81" s="23"/>
      <c r="NHE81" s="23"/>
      <c r="NHF81" s="23"/>
      <c r="NHG81" s="23"/>
      <c r="NHH81" s="23"/>
      <c r="NHI81" s="23"/>
      <c r="NHJ81" s="23"/>
      <c r="NHK81" s="23"/>
      <c r="NHL81" s="23"/>
      <c r="NHM81" s="23"/>
      <c r="NHN81" s="23"/>
      <c r="NHO81" s="23"/>
      <c r="NHP81" s="23"/>
      <c r="NHQ81" s="23"/>
      <c r="NHR81" s="23"/>
      <c r="NHS81" s="23"/>
      <c r="NHT81" s="23"/>
      <c r="NHU81" s="23"/>
      <c r="NHV81" s="23"/>
      <c r="NHW81" s="23"/>
      <c r="NHX81" s="23"/>
      <c r="NHY81" s="23"/>
      <c r="NHZ81" s="23"/>
      <c r="NIA81" s="23"/>
      <c r="NIB81" s="23"/>
      <c r="NIC81" s="23"/>
      <c r="NID81" s="23"/>
      <c r="NIE81" s="23"/>
      <c r="NIF81" s="23"/>
      <c r="NIG81" s="23"/>
      <c r="NIH81" s="23"/>
      <c r="NII81" s="23"/>
      <c r="NIJ81" s="23"/>
      <c r="NIK81" s="23"/>
      <c r="NIL81" s="23"/>
      <c r="NIM81" s="23"/>
      <c r="NIN81" s="23"/>
      <c r="NIO81" s="23"/>
      <c r="NIP81" s="23"/>
      <c r="NIQ81" s="23"/>
      <c r="NIR81" s="23"/>
      <c r="NIS81" s="23"/>
      <c r="NIT81" s="23"/>
      <c r="NIU81" s="23"/>
      <c r="NIV81" s="23"/>
      <c r="NIW81" s="23"/>
      <c r="NIX81" s="23"/>
      <c r="NIY81" s="23"/>
      <c r="NIZ81" s="23"/>
      <c r="NJA81" s="23"/>
      <c r="NJB81" s="23"/>
      <c r="NJC81" s="23"/>
      <c r="NJD81" s="23"/>
      <c r="NJE81" s="23"/>
      <c r="NJF81" s="23"/>
      <c r="NJG81" s="23"/>
      <c r="NJH81" s="23"/>
      <c r="NJI81" s="23"/>
      <c r="NJJ81" s="23"/>
      <c r="NJK81" s="23"/>
      <c r="NJL81" s="23"/>
      <c r="NJM81" s="23"/>
      <c r="NJN81" s="23"/>
      <c r="NJO81" s="23"/>
      <c r="NJP81" s="23"/>
      <c r="NJQ81" s="23"/>
      <c r="NJR81" s="23"/>
      <c r="NJS81" s="23"/>
      <c r="NJT81" s="23"/>
      <c r="NJU81" s="23"/>
      <c r="NJV81" s="23"/>
      <c r="NJW81" s="23"/>
      <c r="NJX81" s="23"/>
      <c r="NJY81" s="23"/>
      <c r="NJZ81" s="23"/>
      <c r="NKA81" s="23"/>
      <c r="NKB81" s="23"/>
      <c r="NKC81" s="23"/>
      <c r="NKD81" s="23"/>
      <c r="NKE81" s="23"/>
      <c r="NKF81" s="23"/>
      <c r="NKG81" s="23"/>
      <c r="NKH81" s="23"/>
      <c r="NKI81" s="23"/>
      <c r="NKJ81" s="23"/>
      <c r="NKK81" s="23"/>
      <c r="NKL81" s="23"/>
      <c r="NKM81" s="23"/>
      <c r="NKN81" s="23"/>
      <c r="NKO81" s="23"/>
      <c r="NKP81" s="23"/>
      <c r="NKQ81" s="23"/>
      <c r="NKR81" s="23"/>
      <c r="NKS81" s="23"/>
      <c r="NKT81" s="23"/>
      <c r="NKU81" s="23"/>
      <c r="NKV81" s="23"/>
      <c r="NKW81" s="23"/>
      <c r="NKX81" s="23"/>
      <c r="NKY81" s="23"/>
      <c r="NKZ81" s="23"/>
      <c r="NLA81" s="23"/>
      <c r="NLB81" s="23"/>
      <c r="NLC81" s="23"/>
      <c r="NLD81" s="23"/>
      <c r="NLE81" s="23"/>
      <c r="NLF81" s="23"/>
      <c r="NLG81" s="23"/>
      <c r="NLH81" s="23"/>
      <c r="NLI81" s="23"/>
      <c r="NLJ81" s="23"/>
      <c r="NLK81" s="23"/>
      <c r="NLL81" s="23"/>
      <c r="NLM81" s="23"/>
      <c r="NLN81" s="23"/>
      <c r="NLO81" s="23"/>
      <c r="NLP81" s="23"/>
      <c r="NLQ81" s="23"/>
      <c r="NLR81" s="23"/>
      <c r="NLS81" s="23"/>
      <c r="NLT81" s="23"/>
      <c r="NLU81" s="23"/>
      <c r="NLV81" s="23"/>
      <c r="NLW81" s="23"/>
      <c r="NLX81" s="23"/>
      <c r="NLY81" s="23"/>
      <c r="NLZ81" s="23"/>
      <c r="NMA81" s="23"/>
      <c r="NMB81" s="23"/>
      <c r="NMC81" s="23"/>
      <c r="NMD81" s="23"/>
      <c r="NME81" s="23"/>
      <c r="NMF81" s="23"/>
      <c r="NMG81" s="23"/>
      <c r="NMH81" s="23"/>
      <c r="NMI81" s="23"/>
      <c r="NMJ81" s="23"/>
      <c r="NMK81" s="23"/>
      <c r="NML81" s="23"/>
      <c r="NMM81" s="23"/>
      <c r="NMN81" s="23"/>
      <c r="NMO81" s="23"/>
      <c r="NMP81" s="23"/>
      <c r="NMQ81" s="23"/>
      <c r="NMR81" s="23"/>
      <c r="NMS81" s="23"/>
      <c r="NMT81" s="23"/>
      <c r="NMU81" s="23"/>
      <c r="NMV81" s="23"/>
      <c r="NMW81" s="23"/>
      <c r="NMX81" s="23"/>
      <c r="NMY81" s="23"/>
      <c r="NMZ81" s="23"/>
      <c r="NNA81" s="23"/>
      <c r="NNB81" s="23"/>
      <c r="NNC81" s="23"/>
      <c r="NND81" s="23"/>
      <c r="NNE81" s="23"/>
      <c r="NNF81" s="23"/>
      <c r="NNG81" s="23"/>
      <c r="NNH81" s="23"/>
      <c r="NNI81" s="23"/>
      <c r="NNJ81" s="23"/>
      <c r="NNK81" s="23"/>
      <c r="NNL81" s="23"/>
      <c r="NNM81" s="23"/>
      <c r="NNN81" s="23"/>
      <c r="NNO81" s="23"/>
      <c r="NNP81" s="23"/>
      <c r="NNQ81" s="23"/>
      <c r="NNR81" s="23"/>
      <c r="NNS81" s="23"/>
      <c r="NNT81" s="23"/>
      <c r="NNU81" s="23"/>
      <c r="NNV81" s="23"/>
      <c r="NNW81" s="23"/>
      <c r="NNX81" s="23"/>
      <c r="NNY81" s="23"/>
      <c r="NNZ81" s="23"/>
      <c r="NOA81" s="23"/>
      <c r="NOB81" s="23"/>
      <c r="NOC81" s="23"/>
      <c r="NOD81" s="23"/>
      <c r="NOE81" s="23"/>
      <c r="NOF81" s="23"/>
      <c r="NOG81" s="23"/>
      <c r="NOH81" s="23"/>
      <c r="NOI81" s="23"/>
      <c r="NOJ81" s="23"/>
      <c r="NOK81" s="23"/>
      <c r="NOL81" s="23"/>
      <c r="NOM81" s="23"/>
      <c r="NON81" s="23"/>
      <c r="NOO81" s="23"/>
      <c r="NOP81" s="23"/>
      <c r="NOQ81" s="23"/>
      <c r="NOR81" s="23"/>
      <c r="NOS81" s="23"/>
      <c r="NOT81" s="23"/>
      <c r="NOU81" s="23"/>
      <c r="NOV81" s="23"/>
      <c r="NOW81" s="23"/>
      <c r="NOX81" s="23"/>
      <c r="NOY81" s="23"/>
      <c r="NOZ81" s="23"/>
      <c r="NPA81" s="23"/>
      <c r="NPB81" s="23"/>
      <c r="NPC81" s="23"/>
      <c r="NPD81" s="23"/>
      <c r="NPE81" s="23"/>
      <c r="NPF81" s="23"/>
      <c r="NPG81" s="23"/>
      <c r="NPH81" s="23"/>
      <c r="NPI81" s="23"/>
      <c r="NPJ81" s="23"/>
      <c r="NPK81" s="23"/>
      <c r="NPL81" s="23"/>
      <c r="NPM81" s="23"/>
      <c r="NPN81" s="23"/>
      <c r="NPO81" s="23"/>
      <c r="NPP81" s="23"/>
      <c r="NPQ81" s="23"/>
      <c r="NPR81" s="23"/>
      <c r="NPS81" s="23"/>
      <c r="NPT81" s="23"/>
      <c r="NPU81" s="23"/>
      <c r="NPV81" s="23"/>
      <c r="NPW81" s="23"/>
      <c r="NPX81" s="23"/>
      <c r="NPY81" s="23"/>
      <c r="NPZ81" s="23"/>
      <c r="NQA81" s="23"/>
      <c r="NQB81" s="23"/>
      <c r="NQC81" s="23"/>
      <c r="NQD81" s="23"/>
      <c r="NQE81" s="23"/>
      <c r="NQF81" s="23"/>
      <c r="NQG81" s="23"/>
      <c r="NQH81" s="23"/>
      <c r="NQI81" s="23"/>
      <c r="NQJ81" s="23"/>
      <c r="NQK81" s="23"/>
      <c r="NQL81" s="23"/>
      <c r="NQM81" s="23"/>
      <c r="NQN81" s="23"/>
      <c r="NQO81" s="23"/>
      <c r="NQP81" s="23"/>
      <c r="NQQ81" s="23"/>
      <c r="NQR81" s="23"/>
      <c r="NQS81" s="23"/>
      <c r="NQT81" s="23"/>
      <c r="NQU81" s="23"/>
      <c r="NQV81" s="23"/>
      <c r="NQW81" s="23"/>
      <c r="NQX81" s="23"/>
      <c r="NQY81" s="23"/>
      <c r="NQZ81" s="23"/>
      <c r="NRA81" s="23"/>
      <c r="NRB81" s="23"/>
      <c r="NRC81" s="23"/>
      <c r="NRD81" s="23"/>
      <c r="NRE81" s="23"/>
      <c r="NRF81" s="23"/>
      <c r="NRG81" s="23"/>
      <c r="NRH81" s="23"/>
      <c r="NRI81" s="23"/>
      <c r="NRJ81" s="23"/>
      <c r="NRK81" s="23"/>
      <c r="NRL81" s="23"/>
      <c r="NRM81" s="23"/>
      <c r="NRN81" s="23"/>
      <c r="NRO81" s="23"/>
      <c r="NRP81" s="23"/>
      <c r="NRQ81" s="23"/>
      <c r="NRR81" s="23"/>
      <c r="NRS81" s="23"/>
      <c r="NRT81" s="23"/>
      <c r="NRU81" s="23"/>
      <c r="NRV81" s="23"/>
      <c r="NRW81" s="23"/>
      <c r="NRX81" s="23"/>
      <c r="NRY81" s="23"/>
      <c r="NRZ81" s="23"/>
      <c r="NSA81" s="23"/>
      <c r="NSB81" s="23"/>
      <c r="NSC81" s="23"/>
      <c r="NSD81" s="23"/>
      <c r="NSE81" s="23"/>
      <c r="NSF81" s="23"/>
      <c r="NSG81" s="23"/>
      <c r="NSH81" s="23"/>
      <c r="NSI81" s="23"/>
      <c r="NSJ81" s="23"/>
      <c r="NSK81" s="23"/>
      <c r="NSL81" s="23"/>
      <c r="NSM81" s="23"/>
      <c r="NSN81" s="23"/>
      <c r="NSO81" s="23"/>
      <c r="NSP81" s="23"/>
      <c r="NSQ81" s="23"/>
      <c r="NSR81" s="23"/>
      <c r="NSS81" s="23"/>
      <c r="NST81" s="23"/>
      <c r="NSU81" s="23"/>
      <c r="NSV81" s="23"/>
      <c r="NSW81" s="23"/>
      <c r="NSX81" s="23"/>
      <c r="NSY81" s="23"/>
      <c r="NSZ81" s="23"/>
      <c r="NTA81" s="23"/>
      <c r="NTB81" s="23"/>
      <c r="NTC81" s="23"/>
      <c r="NTD81" s="23"/>
      <c r="NTE81" s="23"/>
      <c r="NTF81" s="23"/>
      <c r="NTG81" s="23"/>
      <c r="NTH81" s="23"/>
      <c r="NTI81" s="23"/>
      <c r="NTJ81" s="23"/>
      <c r="NTK81" s="23"/>
      <c r="NTL81" s="23"/>
      <c r="NTM81" s="23"/>
      <c r="NTN81" s="23"/>
      <c r="NTO81" s="23"/>
      <c r="NTP81" s="23"/>
      <c r="NTQ81" s="23"/>
      <c r="NTR81" s="23"/>
      <c r="NTS81" s="23"/>
      <c r="NTT81" s="23"/>
      <c r="NTU81" s="23"/>
      <c r="NTV81" s="23"/>
      <c r="NTW81" s="23"/>
      <c r="NTX81" s="23"/>
      <c r="NTY81" s="23"/>
      <c r="NTZ81" s="23"/>
      <c r="NUA81" s="23"/>
      <c r="NUB81" s="23"/>
      <c r="NUC81" s="23"/>
      <c r="NUD81" s="23"/>
      <c r="NUE81" s="23"/>
      <c r="NUF81" s="23"/>
      <c r="NUG81" s="23"/>
      <c r="NUH81" s="23"/>
      <c r="NUI81" s="23"/>
      <c r="NUJ81" s="23"/>
      <c r="NUK81" s="23"/>
      <c r="NUL81" s="23"/>
      <c r="NUM81" s="23"/>
      <c r="NUN81" s="23"/>
      <c r="NUO81" s="23"/>
      <c r="NUP81" s="23"/>
      <c r="NUQ81" s="23"/>
      <c r="NUR81" s="23"/>
      <c r="NUS81" s="23"/>
      <c r="NUT81" s="23"/>
      <c r="NUU81" s="23"/>
      <c r="NUV81" s="23"/>
      <c r="NUW81" s="23"/>
      <c r="NUX81" s="23"/>
      <c r="NUY81" s="23"/>
      <c r="NUZ81" s="23"/>
      <c r="NVA81" s="23"/>
      <c r="NVB81" s="23"/>
      <c r="NVC81" s="23"/>
      <c r="NVD81" s="23"/>
      <c r="NVE81" s="23"/>
      <c r="NVF81" s="23"/>
      <c r="NVG81" s="23"/>
      <c r="NVH81" s="23"/>
      <c r="NVI81" s="23"/>
      <c r="NVJ81" s="23"/>
      <c r="NVK81" s="23"/>
      <c r="NVL81" s="23"/>
      <c r="NVM81" s="23"/>
      <c r="NVN81" s="23"/>
      <c r="NVO81" s="23"/>
      <c r="NVP81" s="23"/>
      <c r="NVQ81" s="23"/>
      <c r="NVR81" s="23"/>
      <c r="NVS81" s="23"/>
      <c r="NVT81" s="23"/>
      <c r="NVU81" s="23"/>
      <c r="NVV81" s="23"/>
      <c r="NVW81" s="23"/>
      <c r="NVX81" s="23"/>
      <c r="NVY81" s="23"/>
      <c r="NVZ81" s="23"/>
      <c r="NWA81" s="23"/>
      <c r="NWB81" s="23"/>
      <c r="NWC81" s="23"/>
      <c r="NWD81" s="23"/>
      <c r="NWE81" s="23"/>
      <c r="NWF81" s="23"/>
      <c r="NWG81" s="23"/>
      <c r="NWH81" s="23"/>
      <c r="NWI81" s="23"/>
      <c r="NWJ81" s="23"/>
      <c r="NWK81" s="23"/>
      <c r="NWL81" s="23"/>
      <c r="NWM81" s="23"/>
      <c r="NWN81" s="23"/>
      <c r="NWO81" s="23"/>
      <c r="NWP81" s="23"/>
      <c r="NWQ81" s="23"/>
      <c r="NWR81" s="23"/>
      <c r="NWS81" s="23"/>
      <c r="NWT81" s="23"/>
      <c r="NWU81" s="23"/>
      <c r="NWV81" s="23"/>
      <c r="NWW81" s="23"/>
      <c r="NWX81" s="23"/>
      <c r="NWY81" s="23"/>
      <c r="NWZ81" s="23"/>
      <c r="NXA81" s="23"/>
      <c r="NXB81" s="23"/>
      <c r="NXC81" s="23"/>
      <c r="NXD81" s="23"/>
      <c r="NXE81" s="23"/>
      <c r="NXF81" s="23"/>
      <c r="NXG81" s="23"/>
      <c r="NXH81" s="23"/>
      <c r="NXI81" s="23"/>
      <c r="NXJ81" s="23"/>
      <c r="NXK81" s="23"/>
      <c r="NXL81" s="23"/>
      <c r="NXM81" s="23"/>
      <c r="NXN81" s="23"/>
      <c r="NXO81" s="23"/>
      <c r="NXP81" s="23"/>
      <c r="NXQ81" s="23"/>
      <c r="NXR81" s="23"/>
      <c r="NXS81" s="23"/>
      <c r="NXT81" s="23"/>
      <c r="NXU81" s="23"/>
      <c r="NXV81" s="23"/>
      <c r="NXW81" s="23"/>
      <c r="NXX81" s="23"/>
      <c r="NXY81" s="23"/>
      <c r="NXZ81" s="23"/>
      <c r="NYA81" s="23"/>
      <c r="NYB81" s="23"/>
      <c r="NYC81" s="23"/>
      <c r="NYD81" s="23"/>
      <c r="NYE81" s="23"/>
      <c r="NYF81" s="23"/>
      <c r="NYG81" s="23"/>
      <c r="NYH81" s="23"/>
      <c r="NYI81" s="23"/>
      <c r="NYJ81" s="23"/>
      <c r="NYK81" s="23"/>
      <c r="NYL81" s="23"/>
      <c r="NYM81" s="23"/>
      <c r="NYN81" s="23"/>
      <c r="NYO81" s="23"/>
      <c r="NYP81" s="23"/>
      <c r="NYQ81" s="23"/>
      <c r="NYR81" s="23"/>
      <c r="NYS81" s="23"/>
      <c r="NYT81" s="23"/>
      <c r="NYU81" s="23"/>
      <c r="NYV81" s="23"/>
      <c r="NYW81" s="23"/>
      <c r="NYX81" s="23"/>
      <c r="NYY81" s="23"/>
      <c r="NYZ81" s="23"/>
      <c r="NZA81" s="23"/>
      <c r="NZB81" s="23"/>
      <c r="NZC81" s="23"/>
      <c r="NZD81" s="23"/>
      <c r="NZE81" s="23"/>
      <c r="NZF81" s="23"/>
      <c r="NZG81" s="23"/>
      <c r="NZH81" s="23"/>
      <c r="NZI81" s="23"/>
      <c r="NZJ81" s="23"/>
      <c r="NZK81" s="23"/>
      <c r="NZL81" s="23"/>
      <c r="NZM81" s="23"/>
      <c r="NZN81" s="23"/>
      <c r="NZO81" s="23"/>
      <c r="NZP81" s="23"/>
      <c r="NZQ81" s="23"/>
      <c r="NZR81" s="23"/>
      <c r="NZS81" s="23"/>
      <c r="NZT81" s="23"/>
      <c r="NZU81" s="23"/>
      <c r="NZV81" s="23"/>
      <c r="NZW81" s="23"/>
      <c r="NZX81" s="23"/>
      <c r="NZY81" s="23"/>
      <c r="NZZ81" s="23"/>
      <c r="OAA81" s="23"/>
      <c r="OAB81" s="23"/>
      <c r="OAC81" s="23"/>
      <c r="OAD81" s="23"/>
      <c r="OAE81" s="23"/>
      <c r="OAF81" s="23"/>
      <c r="OAG81" s="23"/>
      <c r="OAH81" s="23"/>
      <c r="OAI81" s="23"/>
      <c r="OAJ81" s="23"/>
      <c r="OAK81" s="23"/>
      <c r="OAL81" s="23"/>
      <c r="OAM81" s="23"/>
      <c r="OAN81" s="23"/>
      <c r="OAO81" s="23"/>
      <c r="OAP81" s="23"/>
      <c r="OAQ81" s="23"/>
      <c r="OAR81" s="23"/>
      <c r="OAS81" s="23"/>
      <c r="OAT81" s="23"/>
      <c r="OAU81" s="23"/>
      <c r="OAV81" s="23"/>
      <c r="OAW81" s="23"/>
      <c r="OAX81" s="23"/>
      <c r="OAY81" s="23"/>
      <c r="OAZ81" s="23"/>
      <c r="OBA81" s="23"/>
      <c r="OBB81" s="23"/>
      <c r="OBC81" s="23"/>
      <c r="OBD81" s="23"/>
      <c r="OBE81" s="23"/>
      <c r="OBF81" s="23"/>
      <c r="OBG81" s="23"/>
      <c r="OBH81" s="23"/>
      <c r="OBI81" s="23"/>
      <c r="OBJ81" s="23"/>
      <c r="OBK81" s="23"/>
      <c r="OBL81" s="23"/>
      <c r="OBM81" s="23"/>
      <c r="OBN81" s="23"/>
      <c r="OBO81" s="23"/>
      <c r="OBP81" s="23"/>
      <c r="OBQ81" s="23"/>
      <c r="OBR81" s="23"/>
      <c r="OBS81" s="23"/>
      <c r="OBT81" s="23"/>
      <c r="OBU81" s="23"/>
      <c r="OBV81" s="23"/>
      <c r="OBW81" s="23"/>
      <c r="OBX81" s="23"/>
      <c r="OBY81" s="23"/>
      <c r="OBZ81" s="23"/>
      <c r="OCA81" s="23"/>
      <c r="OCB81" s="23"/>
      <c r="OCC81" s="23"/>
      <c r="OCD81" s="23"/>
      <c r="OCE81" s="23"/>
      <c r="OCF81" s="23"/>
      <c r="OCG81" s="23"/>
      <c r="OCH81" s="23"/>
      <c r="OCI81" s="23"/>
      <c r="OCJ81" s="23"/>
      <c r="OCK81" s="23"/>
      <c r="OCL81" s="23"/>
      <c r="OCM81" s="23"/>
      <c r="OCN81" s="23"/>
      <c r="OCO81" s="23"/>
      <c r="OCP81" s="23"/>
      <c r="OCQ81" s="23"/>
      <c r="OCR81" s="23"/>
      <c r="OCS81" s="23"/>
      <c r="OCT81" s="23"/>
      <c r="OCU81" s="23"/>
      <c r="OCV81" s="23"/>
      <c r="OCW81" s="23"/>
      <c r="OCX81" s="23"/>
      <c r="OCY81" s="23"/>
      <c r="OCZ81" s="23"/>
      <c r="ODA81" s="23"/>
      <c r="ODB81" s="23"/>
      <c r="ODC81" s="23"/>
      <c r="ODD81" s="23"/>
      <c r="ODE81" s="23"/>
      <c r="ODF81" s="23"/>
      <c r="ODG81" s="23"/>
      <c r="ODH81" s="23"/>
      <c r="ODI81" s="23"/>
      <c r="ODJ81" s="23"/>
      <c r="ODK81" s="23"/>
      <c r="ODL81" s="23"/>
      <c r="ODM81" s="23"/>
      <c r="ODN81" s="23"/>
      <c r="ODO81" s="23"/>
      <c r="ODP81" s="23"/>
      <c r="ODQ81" s="23"/>
      <c r="ODR81" s="23"/>
      <c r="ODS81" s="23"/>
      <c r="ODT81" s="23"/>
      <c r="ODU81" s="23"/>
      <c r="ODV81" s="23"/>
      <c r="ODW81" s="23"/>
      <c r="ODX81" s="23"/>
      <c r="ODY81" s="23"/>
      <c r="ODZ81" s="23"/>
      <c r="OEA81" s="23"/>
      <c r="OEB81" s="23"/>
      <c r="OEC81" s="23"/>
      <c r="OED81" s="23"/>
      <c r="OEE81" s="23"/>
      <c r="OEF81" s="23"/>
      <c r="OEG81" s="23"/>
      <c r="OEH81" s="23"/>
      <c r="OEI81" s="23"/>
      <c r="OEJ81" s="23"/>
      <c r="OEK81" s="23"/>
      <c r="OEL81" s="23"/>
      <c r="OEM81" s="23"/>
      <c r="OEN81" s="23"/>
      <c r="OEO81" s="23"/>
      <c r="OEP81" s="23"/>
      <c r="OEQ81" s="23"/>
      <c r="OER81" s="23"/>
      <c r="OES81" s="23"/>
      <c r="OET81" s="23"/>
      <c r="OEU81" s="23"/>
      <c r="OEV81" s="23"/>
      <c r="OEW81" s="23"/>
      <c r="OEX81" s="23"/>
      <c r="OEY81" s="23"/>
      <c r="OEZ81" s="23"/>
      <c r="OFA81" s="23"/>
      <c r="OFB81" s="23"/>
      <c r="OFC81" s="23"/>
      <c r="OFD81" s="23"/>
      <c r="OFE81" s="23"/>
      <c r="OFF81" s="23"/>
      <c r="OFG81" s="23"/>
      <c r="OFH81" s="23"/>
      <c r="OFI81" s="23"/>
      <c r="OFJ81" s="23"/>
      <c r="OFK81" s="23"/>
      <c r="OFL81" s="23"/>
      <c r="OFM81" s="23"/>
      <c r="OFN81" s="23"/>
      <c r="OFO81" s="23"/>
      <c r="OFP81" s="23"/>
      <c r="OFQ81" s="23"/>
      <c r="OFR81" s="23"/>
      <c r="OFS81" s="23"/>
      <c r="OFT81" s="23"/>
      <c r="OFU81" s="23"/>
      <c r="OFV81" s="23"/>
      <c r="OFW81" s="23"/>
      <c r="OFX81" s="23"/>
      <c r="OFY81" s="23"/>
      <c r="OFZ81" s="23"/>
      <c r="OGA81" s="23"/>
      <c r="OGB81" s="23"/>
      <c r="OGC81" s="23"/>
      <c r="OGD81" s="23"/>
      <c r="OGE81" s="23"/>
      <c r="OGF81" s="23"/>
      <c r="OGG81" s="23"/>
      <c r="OGH81" s="23"/>
      <c r="OGI81" s="23"/>
      <c r="OGJ81" s="23"/>
      <c r="OGK81" s="23"/>
      <c r="OGL81" s="23"/>
      <c r="OGM81" s="23"/>
      <c r="OGN81" s="23"/>
      <c r="OGO81" s="23"/>
      <c r="OGP81" s="23"/>
      <c r="OGQ81" s="23"/>
      <c r="OGR81" s="23"/>
      <c r="OGS81" s="23"/>
      <c r="OGT81" s="23"/>
      <c r="OGU81" s="23"/>
      <c r="OGV81" s="23"/>
      <c r="OGW81" s="23"/>
      <c r="OGX81" s="23"/>
      <c r="OGY81" s="23"/>
      <c r="OGZ81" s="23"/>
      <c r="OHA81" s="23"/>
      <c r="OHB81" s="23"/>
      <c r="OHC81" s="23"/>
      <c r="OHD81" s="23"/>
      <c r="OHE81" s="23"/>
      <c r="OHF81" s="23"/>
      <c r="OHG81" s="23"/>
      <c r="OHH81" s="23"/>
      <c r="OHI81" s="23"/>
      <c r="OHJ81" s="23"/>
      <c r="OHK81" s="23"/>
      <c r="OHL81" s="23"/>
      <c r="OHM81" s="23"/>
      <c r="OHN81" s="23"/>
      <c r="OHO81" s="23"/>
      <c r="OHP81" s="23"/>
      <c r="OHQ81" s="23"/>
      <c r="OHR81" s="23"/>
      <c r="OHS81" s="23"/>
      <c r="OHT81" s="23"/>
      <c r="OHU81" s="23"/>
      <c r="OHV81" s="23"/>
      <c r="OHW81" s="23"/>
      <c r="OHX81" s="23"/>
      <c r="OHY81" s="23"/>
      <c r="OHZ81" s="23"/>
      <c r="OIA81" s="23"/>
      <c r="OIB81" s="23"/>
      <c r="OIC81" s="23"/>
      <c r="OID81" s="23"/>
      <c r="OIE81" s="23"/>
      <c r="OIF81" s="23"/>
      <c r="OIG81" s="23"/>
      <c r="OIH81" s="23"/>
      <c r="OII81" s="23"/>
      <c r="OIJ81" s="23"/>
      <c r="OIK81" s="23"/>
      <c r="OIL81" s="23"/>
      <c r="OIM81" s="23"/>
      <c r="OIN81" s="23"/>
      <c r="OIO81" s="23"/>
      <c r="OIP81" s="23"/>
      <c r="OIQ81" s="23"/>
      <c r="OIR81" s="23"/>
      <c r="OIS81" s="23"/>
      <c r="OIT81" s="23"/>
      <c r="OIU81" s="23"/>
      <c r="OIV81" s="23"/>
      <c r="OIW81" s="23"/>
      <c r="OIX81" s="23"/>
      <c r="OIY81" s="23"/>
      <c r="OIZ81" s="23"/>
      <c r="OJA81" s="23"/>
      <c r="OJB81" s="23"/>
      <c r="OJC81" s="23"/>
      <c r="OJD81" s="23"/>
      <c r="OJE81" s="23"/>
      <c r="OJF81" s="23"/>
      <c r="OJG81" s="23"/>
      <c r="OJH81" s="23"/>
      <c r="OJI81" s="23"/>
      <c r="OJJ81" s="23"/>
      <c r="OJK81" s="23"/>
      <c r="OJL81" s="23"/>
      <c r="OJM81" s="23"/>
      <c r="OJN81" s="23"/>
      <c r="OJO81" s="23"/>
      <c r="OJP81" s="23"/>
      <c r="OJQ81" s="23"/>
      <c r="OJR81" s="23"/>
      <c r="OJS81" s="23"/>
      <c r="OJT81" s="23"/>
      <c r="OJU81" s="23"/>
      <c r="OJV81" s="23"/>
      <c r="OJW81" s="23"/>
      <c r="OJX81" s="23"/>
      <c r="OJY81" s="23"/>
      <c r="OJZ81" s="23"/>
      <c r="OKA81" s="23"/>
      <c r="OKB81" s="23"/>
      <c r="OKC81" s="23"/>
      <c r="OKD81" s="23"/>
      <c r="OKE81" s="23"/>
      <c r="OKF81" s="23"/>
      <c r="OKG81" s="23"/>
      <c r="OKH81" s="23"/>
      <c r="OKI81" s="23"/>
      <c r="OKJ81" s="23"/>
      <c r="OKK81" s="23"/>
      <c r="OKL81" s="23"/>
      <c r="OKM81" s="23"/>
      <c r="OKN81" s="23"/>
      <c r="OKO81" s="23"/>
      <c r="OKP81" s="23"/>
      <c r="OKQ81" s="23"/>
      <c r="OKR81" s="23"/>
      <c r="OKS81" s="23"/>
      <c r="OKT81" s="23"/>
      <c r="OKU81" s="23"/>
      <c r="OKV81" s="23"/>
      <c r="OKW81" s="23"/>
      <c r="OKX81" s="23"/>
      <c r="OKY81" s="23"/>
      <c r="OKZ81" s="23"/>
      <c r="OLA81" s="23"/>
      <c r="OLB81" s="23"/>
      <c r="OLC81" s="23"/>
      <c r="OLD81" s="23"/>
      <c r="OLE81" s="23"/>
      <c r="OLF81" s="23"/>
      <c r="OLG81" s="23"/>
      <c r="OLH81" s="23"/>
      <c r="OLI81" s="23"/>
      <c r="OLJ81" s="23"/>
      <c r="OLK81" s="23"/>
      <c r="OLL81" s="23"/>
      <c r="OLM81" s="23"/>
      <c r="OLN81" s="23"/>
      <c r="OLO81" s="23"/>
      <c r="OLP81" s="23"/>
      <c r="OLQ81" s="23"/>
      <c r="OLR81" s="23"/>
      <c r="OLS81" s="23"/>
      <c r="OLT81" s="23"/>
      <c r="OLU81" s="23"/>
      <c r="OLV81" s="23"/>
      <c r="OLW81" s="23"/>
      <c r="OLX81" s="23"/>
      <c r="OLY81" s="23"/>
      <c r="OLZ81" s="23"/>
      <c r="OMA81" s="23"/>
      <c r="OMB81" s="23"/>
      <c r="OMC81" s="23"/>
      <c r="OMD81" s="23"/>
      <c r="OME81" s="23"/>
      <c r="OMF81" s="23"/>
      <c r="OMG81" s="23"/>
      <c r="OMH81" s="23"/>
      <c r="OMI81" s="23"/>
      <c r="OMJ81" s="23"/>
      <c r="OMK81" s="23"/>
      <c r="OML81" s="23"/>
      <c r="OMM81" s="23"/>
      <c r="OMN81" s="23"/>
      <c r="OMO81" s="23"/>
      <c r="OMP81" s="23"/>
      <c r="OMQ81" s="23"/>
      <c r="OMR81" s="23"/>
      <c r="OMS81" s="23"/>
      <c r="OMT81" s="23"/>
      <c r="OMU81" s="23"/>
      <c r="OMV81" s="23"/>
      <c r="OMW81" s="23"/>
      <c r="OMX81" s="23"/>
      <c r="OMY81" s="23"/>
      <c r="OMZ81" s="23"/>
      <c r="ONA81" s="23"/>
      <c r="ONB81" s="23"/>
      <c r="ONC81" s="23"/>
      <c r="OND81" s="23"/>
      <c r="ONE81" s="23"/>
      <c r="ONF81" s="23"/>
      <c r="ONG81" s="23"/>
      <c r="ONH81" s="23"/>
      <c r="ONI81" s="23"/>
      <c r="ONJ81" s="23"/>
      <c r="ONK81" s="23"/>
      <c r="ONL81" s="23"/>
      <c r="ONM81" s="23"/>
      <c r="ONN81" s="23"/>
      <c r="ONO81" s="23"/>
      <c r="ONP81" s="23"/>
      <c r="ONQ81" s="23"/>
      <c r="ONR81" s="23"/>
      <c r="ONS81" s="23"/>
      <c r="ONT81" s="23"/>
      <c r="ONU81" s="23"/>
      <c r="ONV81" s="23"/>
      <c r="ONW81" s="23"/>
      <c r="ONX81" s="23"/>
      <c r="ONY81" s="23"/>
      <c r="ONZ81" s="23"/>
      <c r="OOA81" s="23"/>
      <c r="OOB81" s="23"/>
      <c r="OOC81" s="23"/>
      <c r="OOD81" s="23"/>
      <c r="OOE81" s="23"/>
      <c r="OOF81" s="23"/>
      <c r="OOG81" s="23"/>
      <c r="OOH81" s="23"/>
      <c r="OOI81" s="23"/>
      <c r="OOJ81" s="23"/>
      <c r="OOK81" s="23"/>
      <c r="OOL81" s="23"/>
      <c r="OOM81" s="23"/>
      <c r="OON81" s="23"/>
      <c r="OOO81" s="23"/>
      <c r="OOP81" s="23"/>
      <c r="OOQ81" s="23"/>
      <c r="OOR81" s="23"/>
      <c r="OOS81" s="23"/>
      <c r="OOT81" s="23"/>
      <c r="OOU81" s="23"/>
      <c r="OOV81" s="23"/>
      <c r="OOW81" s="23"/>
      <c r="OOX81" s="23"/>
      <c r="OOY81" s="23"/>
      <c r="OOZ81" s="23"/>
      <c r="OPA81" s="23"/>
      <c r="OPB81" s="23"/>
      <c r="OPC81" s="23"/>
      <c r="OPD81" s="23"/>
      <c r="OPE81" s="23"/>
      <c r="OPF81" s="23"/>
      <c r="OPG81" s="23"/>
      <c r="OPH81" s="23"/>
      <c r="OPI81" s="23"/>
      <c r="OPJ81" s="23"/>
      <c r="OPK81" s="23"/>
      <c r="OPL81" s="23"/>
      <c r="OPM81" s="23"/>
      <c r="OPN81" s="23"/>
      <c r="OPO81" s="23"/>
      <c r="OPP81" s="23"/>
      <c r="OPQ81" s="23"/>
      <c r="OPR81" s="23"/>
      <c r="OPS81" s="23"/>
      <c r="OPT81" s="23"/>
      <c r="OPU81" s="23"/>
      <c r="OPV81" s="23"/>
      <c r="OPW81" s="23"/>
      <c r="OPX81" s="23"/>
      <c r="OPY81" s="23"/>
      <c r="OPZ81" s="23"/>
      <c r="OQA81" s="23"/>
      <c r="OQB81" s="23"/>
      <c r="OQC81" s="23"/>
      <c r="OQD81" s="23"/>
      <c r="OQE81" s="23"/>
      <c r="OQF81" s="23"/>
      <c r="OQG81" s="23"/>
      <c r="OQH81" s="23"/>
      <c r="OQI81" s="23"/>
      <c r="OQJ81" s="23"/>
      <c r="OQK81" s="23"/>
      <c r="OQL81" s="23"/>
      <c r="OQM81" s="23"/>
      <c r="OQN81" s="23"/>
      <c r="OQO81" s="23"/>
      <c r="OQP81" s="23"/>
      <c r="OQQ81" s="23"/>
      <c r="OQR81" s="23"/>
      <c r="OQS81" s="23"/>
      <c r="OQT81" s="23"/>
      <c r="OQU81" s="23"/>
      <c r="OQV81" s="23"/>
      <c r="OQW81" s="23"/>
      <c r="OQX81" s="23"/>
      <c r="OQY81" s="23"/>
      <c r="OQZ81" s="23"/>
      <c r="ORA81" s="23"/>
      <c r="ORB81" s="23"/>
      <c r="ORC81" s="23"/>
      <c r="ORD81" s="23"/>
      <c r="ORE81" s="23"/>
      <c r="ORF81" s="23"/>
      <c r="ORG81" s="23"/>
      <c r="ORH81" s="23"/>
      <c r="ORI81" s="23"/>
      <c r="ORJ81" s="23"/>
      <c r="ORK81" s="23"/>
      <c r="ORL81" s="23"/>
      <c r="ORM81" s="23"/>
      <c r="ORN81" s="23"/>
      <c r="ORO81" s="23"/>
      <c r="ORP81" s="23"/>
      <c r="ORQ81" s="23"/>
      <c r="ORR81" s="23"/>
      <c r="ORS81" s="23"/>
      <c r="ORT81" s="23"/>
      <c r="ORU81" s="23"/>
      <c r="ORV81" s="23"/>
      <c r="ORW81" s="23"/>
      <c r="ORX81" s="23"/>
      <c r="ORY81" s="23"/>
      <c r="ORZ81" s="23"/>
      <c r="OSA81" s="23"/>
      <c r="OSB81" s="23"/>
      <c r="OSC81" s="23"/>
      <c r="OSD81" s="23"/>
      <c r="OSE81" s="23"/>
      <c r="OSF81" s="23"/>
      <c r="OSG81" s="23"/>
      <c r="OSH81" s="23"/>
      <c r="OSI81" s="23"/>
      <c r="OSJ81" s="23"/>
      <c r="OSK81" s="23"/>
      <c r="OSL81" s="23"/>
      <c r="OSM81" s="23"/>
      <c r="OSN81" s="23"/>
      <c r="OSO81" s="23"/>
      <c r="OSP81" s="23"/>
      <c r="OSQ81" s="23"/>
      <c r="OSR81" s="23"/>
      <c r="OSS81" s="23"/>
      <c r="OST81" s="23"/>
      <c r="OSU81" s="23"/>
      <c r="OSV81" s="23"/>
      <c r="OSW81" s="23"/>
      <c r="OSX81" s="23"/>
      <c r="OSY81" s="23"/>
      <c r="OSZ81" s="23"/>
      <c r="OTA81" s="23"/>
      <c r="OTB81" s="23"/>
      <c r="OTC81" s="23"/>
      <c r="OTD81" s="23"/>
      <c r="OTE81" s="23"/>
      <c r="OTF81" s="23"/>
      <c r="OTG81" s="23"/>
      <c r="OTH81" s="23"/>
      <c r="OTI81" s="23"/>
      <c r="OTJ81" s="23"/>
      <c r="OTK81" s="23"/>
      <c r="OTL81" s="23"/>
      <c r="OTM81" s="23"/>
      <c r="OTN81" s="23"/>
      <c r="OTO81" s="23"/>
      <c r="OTP81" s="23"/>
      <c r="OTQ81" s="23"/>
      <c r="OTR81" s="23"/>
      <c r="OTS81" s="23"/>
      <c r="OTT81" s="23"/>
      <c r="OTU81" s="23"/>
      <c r="OTV81" s="23"/>
      <c r="OTW81" s="23"/>
      <c r="OTX81" s="23"/>
      <c r="OTY81" s="23"/>
      <c r="OTZ81" s="23"/>
      <c r="OUA81" s="23"/>
      <c r="OUB81" s="23"/>
      <c r="OUC81" s="23"/>
      <c r="OUD81" s="23"/>
      <c r="OUE81" s="23"/>
      <c r="OUF81" s="23"/>
      <c r="OUG81" s="23"/>
      <c r="OUH81" s="23"/>
      <c r="OUI81" s="23"/>
      <c r="OUJ81" s="23"/>
      <c r="OUK81" s="23"/>
      <c r="OUL81" s="23"/>
      <c r="OUM81" s="23"/>
      <c r="OUN81" s="23"/>
      <c r="OUO81" s="23"/>
      <c r="OUP81" s="23"/>
      <c r="OUQ81" s="23"/>
      <c r="OUR81" s="23"/>
      <c r="OUS81" s="23"/>
      <c r="OUT81" s="23"/>
      <c r="OUU81" s="23"/>
      <c r="OUV81" s="23"/>
      <c r="OUW81" s="23"/>
      <c r="OUX81" s="23"/>
      <c r="OUY81" s="23"/>
      <c r="OUZ81" s="23"/>
      <c r="OVA81" s="23"/>
      <c r="OVB81" s="23"/>
      <c r="OVC81" s="23"/>
      <c r="OVD81" s="23"/>
      <c r="OVE81" s="23"/>
      <c r="OVF81" s="23"/>
      <c r="OVG81" s="23"/>
      <c r="OVH81" s="23"/>
      <c r="OVI81" s="23"/>
      <c r="OVJ81" s="23"/>
      <c r="OVK81" s="23"/>
      <c r="OVL81" s="23"/>
      <c r="OVM81" s="23"/>
      <c r="OVN81" s="23"/>
      <c r="OVO81" s="23"/>
      <c r="OVP81" s="23"/>
      <c r="OVQ81" s="23"/>
      <c r="OVR81" s="23"/>
      <c r="OVS81" s="23"/>
      <c r="OVT81" s="23"/>
      <c r="OVU81" s="23"/>
      <c r="OVV81" s="23"/>
      <c r="OVW81" s="23"/>
      <c r="OVX81" s="23"/>
      <c r="OVY81" s="23"/>
      <c r="OVZ81" s="23"/>
      <c r="OWA81" s="23"/>
      <c r="OWB81" s="23"/>
      <c r="OWC81" s="23"/>
      <c r="OWD81" s="23"/>
      <c r="OWE81" s="23"/>
      <c r="OWF81" s="23"/>
      <c r="OWG81" s="23"/>
      <c r="OWH81" s="23"/>
      <c r="OWI81" s="23"/>
      <c r="OWJ81" s="23"/>
      <c r="OWK81" s="23"/>
      <c r="OWL81" s="23"/>
      <c r="OWM81" s="23"/>
      <c r="OWN81" s="23"/>
      <c r="OWO81" s="23"/>
      <c r="OWP81" s="23"/>
      <c r="OWQ81" s="23"/>
      <c r="OWR81" s="23"/>
      <c r="OWS81" s="23"/>
      <c r="OWT81" s="23"/>
      <c r="OWU81" s="23"/>
      <c r="OWV81" s="23"/>
      <c r="OWW81" s="23"/>
      <c r="OWX81" s="23"/>
      <c r="OWY81" s="23"/>
      <c r="OWZ81" s="23"/>
      <c r="OXA81" s="23"/>
      <c r="OXB81" s="23"/>
      <c r="OXC81" s="23"/>
      <c r="OXD81" s="23"/>
      <c r="OXE81" s="23"/>
      <c r="OXF81" s="23"/>
      <c r="OXG81" s="23"/>
      <c r="OXH81" s="23"/>
      <c r="OXI81" s="23"/>
      <c r="OXJ81" s="23"/>
      <c r="OXK81" s="23"/>
      <c r="OXL81" s="23"/>
      <c r="OXM81" s="23"/>
      <c r="OXN81" s="23"/>
      <c r="OXO81" s="23"/>
      <c r="OXP81" s="23"/>
      <c r="OXQ81" s="23"/>
      <c r="OXR81" s="23"/>
      <c r="OXS81" s="23"/>
      <c r="OXT81" s="23"/>
      <c r="OXU81" s="23"/>
      <c r="OXV81" s="23"/>
      <c r="OXW81" s="23"/>
      <c r="OXX81" s="23"/>
      <c r="OXY81" s="23"/>
      <c r="OXZ81" s="23"/>
      <c r="OYA81" s="23"/>
      <c r="OYB81" s="23"/>
      <c r="OYC81" s="23"/>
      <c r="OYD81" s="23"/>
      <c r="OYE81" s="23"/>
      <c r="OYF81" s="23"/>
      <c r="OYG81" s="23"/>
      <c r="OYH81" s="23"/>
      <c r="OYI81" s="23"/>
      <c r="OYJ81" s="23"/>
      <c r="OYK81" s="23"/>
      <c r="OYL81" s="23"/>
      <c r="OYM81" s="23"/>
      <c r="OYN81" s="23"/>
      <c r="OYO81" s="23"/>
      <c r="OYP81" s="23"/>
      <c r="OYQ81" s="23"/>
      <c r="OYR81" s="23"/>
      <c r="OYS81" s="23"/>
      <c r="OYT81" s="23"/>
      <c r="OYU81" s="23"/>
      <c r="OYV81" s="23"/>
      <c r="OYW81" s="23"/>
      <c r="OYX81" s="23"/>
      <c r="OYY81" s="23"/>
      <c r="OYZ81" s="23"/>
      <c r="OZA81" s="23"/>
      <c r="OZB81" s="23"/>
      <c r="OZC81" s="23"/>
      <c r="OZD81" s="23"/>
      <c r="OZE81" s="23"/>
      <c r="OZF81" s="23"/>
      <c r="OZG81" s="23"/>
      <c r="OZH81" s="23"/>
      <c r="OZI81" s="23"/>
      <c r="OZJ81" s="23"/>
      <c r="OZK81" s="23"/>
      <c r="OZL81" s="23"/>
      <c r="OZM81" s="23"/>
      <c r="OZN81" s="23"/>
      <c r="OZO81" s="23"/>
      <c r="OZP81" s="23"/>
      <c r="OZQ81" s="23"/>
      <c r="OZR81" s="23"/>
      <c r="OZS81" s="23"/>
      <c r="OZT81" s="23"/>
      <c r="OZU81" s="23"/>
      <c r="OZV81" s="23"/>
      <c r="OZW81" s="23"/>
      <c r="OZX81" s="23"/>
      <c r="OZY81" s="23"/>
      <c r="OZZ81" s="23"/>
      <c r="PAA81" s="23"/>
      <c r="PAB81" s="23"/>
      <c r="PAC81" s="23"/>
      <c r="PAD81" s="23"/>
      <c r="PAE81" s="23"/>
      <c r="PAF81" s="23"/>
      <c r="PAG81" s="23"/>
      <c r="PAH81" s="23"/>
      <c r="PAI81" s="23"/>
      <c r="PAJ81" s="23"/>
      <c r="PAK81" s="23"/>
      <c r="PAL81" s="23"/>
      <c r="PAM81" s="23"/>
      <c r="PAN81" s="23"/>
      <c r="PAO81" s="23"/>
      <c r="PAP81" s="23"/>
      <c r="PAQ81" s="23"/>
      <c r="PAR81" s="23"/>
      <c r="PAS81" s="23"/>
      <c r="PAT81" s="23"/>
      <c r="PAU81" s="23"/>
      <c r="PAV81" s="23"/>
      <c r="PAW81" s="23"/>
      <c r="PAX81" s="23"/>
      <c r="PAY81" s="23"/>
      <c r="PAZ81" s="23"/>
      <c r="PBA81" s="23"/>
      <c r="PBB81" s="23"/>
      <c r="PBC81" s="23"/>
      <c r="PBD81" s="23"/>
      <c r="PBE81" s="23"/>
      <c r="PBF81" s="23"/>
      <c r="PBG81" s="23"/>
      <c r="PBH81" s="23"/>
      <c r="PBI81" s="23"/>
      <c r="PBJ81" s="23"/>
      <c r="PBK81" s="23"/>
      <c r="PBL81" s="23"/>
      <c r="PBM81" s="23"/>
      <c r="PBN81" s="23"/>
      <c r="PBO81" s="23"/>
      <c r="PBP81" s="23"/>
      <c r="PBQ81" s="23"/>
      <c r="PBR81" s="23"/>
      <c r="PBS81" s="23"/>
      <c r="PBT81" s="23"/>
      <c r="PBU81" s="23"/>
      <c r="PBV81" s="23"/>
      <c r="PBW81" s="23"/>
      <c r="PBX81" s="23"/>
      <c r="PBY81" s="23"/>
      <c r="PBZ81" s="23"/>
      <c r="PCA81" s="23"/>
      <c r="PCB81" s="23"/>
      <c r="PCC81" s="23"/>
      <c r="PCD81" s="23"/>
      <c r="PCE81" s="23"/>
      <c r="PCF81" s="23"/>
      <c r="PCG81" s="23"/>
      <c r="PCH81" s="23"/>
      <c r="PCI81" s="23"/>
      <c r="PCJ81" s="23"/>
      <c r="PCK81" s="23"/>
      <c r="PCL81" s="23"/>
      <c r="PCM81" s="23"/>
      <c r="PCN81" s="23"/>
      <c r="PCO81" s="23"/>
      <c r="PCP81" s="23"/>
      <c r="PCQ81" s="23"/>
      <c r="PCR81" s="23"/>
      <c r="PCS81" s="23"/>
      <c r="PCT81" s="23"/>
      <c r="PCU81" s="23"/>
      <c r="PCV81" s="23"/>
      <c r="PCW81" s="23"/>
      <c r="PCX81" s="23"/>
      <c r="PCY81" s="23"/>
      <c r="PCZ81" s="23"/>
      <c r="PDA81" s="23"/>
      <c r="PDB81" s="23"/>
      <c r="PDC81" s="23"/>
      <c r="PDD81" s="23"/>
      <c r="PDE81" s="23"/>
      <c r="PDF81" s="23"/>
      <c r="PDG81" s="23"/>
      <c r="PDH81" s="23"/>
      <c r="PDI81" s="23"/>
      <c r="PDJ81" s="23"/>
      <c r="PDK81" s="23"/>
      <c r="PDL81" s="23"/>
      <c r="PDM81" s="23"/>
      <c r="PDN81" s="23"/>
      <c r="PDO81" s="23"/>
      <c r="PDP81" s="23"/>
      <c r="PDQ81" s="23"/>
      <c r="PDR81" s="23"/>
      <c r="PDS81" s="23"/>
      <c r="PDT81" s="23"/>
      <c r="PDU81" s="23"/>
      <c r="PDV81" s="23"/>
      <c r="PDW81" s="23"/>
      <c r="PDX81" s="23"/>
      <c r="PDY81" s="23"/>
      <c r="PDZ81" s="23"/>
      <c r="PEA81" s="23"/>
      <c r="PEB81" s="23"/>
      <c r="PEC81" s="23"/>
      <c r="PED81" s="23"/>
      <c r="PEE81" s="23"/>
      <c r="PEF81" s="23"/>
      <c r="PEG81" s="23"/>
      <c r="PEH81" s="23"/>
      <c r="PEI81" s="23"/>
      <c r="PEJ81" s="23"/>
      <c r="PEK81" s="23"/>
      <c r="PEL81" s="23"/>
      <c r="PEM81" s="23"/>
      <c r="PEN81" s="23"/>
      <c r="PEO81" s="23"/>
      <c r="PEP81" s="23"/>
      <c r="PEQ81" s="23"/>
      <c r="PER81" s="23"/>
      <c r="PES81" s="23"/>
      <c r="PET81" s="23"/>
      <c r="PEU81" s="23"/>
      <c r="PEV81" s="23"/>
      <c r="PEW81" s="23"/>
      <c r="PEX81" s="23"/>
      <c r="PEY81" s="23"/>
      <c r="PEZ81" s="23"/>
      <c r="PFA81" s="23"/>
      <c r="PFB81" s="23"/>
      <c r="PFC81" s="23"/>
      <c r="PFD81" s="23"/>
      <c r="PFE81" s="23"/>
      <c r="PFF81" s="23"/>
      <c r="PFG81" s="23"/>
      <c r="PFH81" s="23"/>
      <c r="PFI81" s="23"/>
      <c r="PFJ81" s="23"/>
      <c r="PFK81" s="23"/>
      <c r="PFL81" s="23"/>
      <c r="PFM81" s="23"/>
      <c r="PFN81" s="23"/>
      <c r="PFO81" s="23"/>
      <c r="PFP81" s="23"/>
      <c r="PFQ81" s="23"/>
      <c r="PFR81" s="23"/>
      <c r="PFS81" s="23"/>
      <c r="PFT81" s="23"/>
      <c r="PFU81" s="23"/>
      <c r="PFV81" s="23"/>
      <c r="PFW81" s="23"/>
      <c r="PFX81" s="23"/>
      <c r="PFY81" s="23"/>
      <c r="PFZ81" s="23"/>
      <c r="PGA81" s="23"/>
      <c r="PGB81" s="23"/>
      <c r="PGC81" s="23"/>
      <c r="PGD81" s="23"/>
      <c r="PGE81" s="23"/>
      <c r="PGF81" s="23"/>
      <c r="PGG81" s="23"/>
      <c r="PGH81" s="23"/>
      <c r="PGI81" s="23"/>
      <c r="PGJ81" s="23"/>
      <c r="PGK81" s="23"/>
      <c r="PGL81" s="23"/>
      <c r="PGM81" s="23"/>
      <c r="PGN81" s="23"/>
      <c r="PGO81" s="23"/>
      <c r="PGP81" s="23"/>
      <c r="PGQ81" s="23"/>
      <c r="PGR81" s="23"/>
      <c r="PGS81" s="23"/>
      <c r="PGT81" s="23"/>
      <c r="PGU81" s="23"/>
      <c r="PGV81" s="23"/>
      <c r="PGW81" s="23"/>
      <c r="PGX81" s="23"/>
      <c r="PGY81" s="23"/>
      <c r="PGZ81" s="23"/>
      <c r="PHA81" s="23"/>
      <c r="PHB81" s="23"/>
      <c r="PHC81" s="23"/>
      <c r="PHD81" s="23"/>
      <c r="PHE81" s="23"/>
      <c r="PHF81" s="23"/>
      <c r="PHG81" s="23"/>
      <c r="PHH81" s="23"/>
      <c r="PHI81" s="23"/>
      <c r="PHJ81" s="23"/>
      <c r="PHK81" s="23"/>
      <c r="PHL81" s="23"/>
      <c r="PHM81" s="23"/>
      <c r="PHN81" s="23"/>
      <c r="PHO81" s="23"/>
      <c r="PHP81" s="23"/>
      <c r="PHQ81" s="23"/>
      <c r="PHR81" s="23"/>
      <c r="PHS81" s="23"/>
      <c r="PHT81" s="23"/>
      <c r="PHU81" s="23"/>
      <c r="PHV81" s="23"/>
      <c r="PHW81" s="23"/>
      <c r="PHX81" s="23"/>
      <c r="PHY81" s="23"/>
      <c r="PHZ81" s="23"/>
      <c r="PIA81" s="23"/>
      <c r="PIB81" s="23"/>
      <c r="PIC81" s="23"/>
      <c r="PID81" s="23"/>
      <c r="PIE81" s="23"/>
      <c r="PIF81" s="23"/>
      <c r="PIG81" s="23"/>
      <c r="PIH81" s="23"/>
      <c r="PII81" s="23"/>
      <c r="PIJ81" s="23"/>
      <c r="PIK81" s="23"/>
      <c r="PIL81" s="23"/>
      <c r="PIM81" s="23"/>
      <c r="PIN81" s="23"/>
      <c r="PIO81" s="23"/>
      <c r="PIP81" s="23"/>
      <c r="PIQ81" s="23"/>
      <c r="PIR81" s="23"/>
      <c r="PIS81" s="23"/>
      <c r="PIT81" s="23"/>
      <c r="PIU81" s="23"/>
      <c r="PIV81" s="23"/>
      <c r="PIW81" s="23"/>
      <c r="PIX81" s="23"/>
      <c r="PIY81" s="23"/>
      <c r="PIZ81" s="23"/>
      <c r="PJA81" s="23"/>
      <c r="PJB81" s="23"/>
      <c r="PJC81" s="23"/>
      <c r="PJD81" s="23"/>
      <c r="PJE81" s="23"/>
      <c r="PJF81" s="23"/>
      <c r="PJG81" s="23"/>
      <c r="PJH81" s="23"/>
      <c r="PJI81" s="23"/>
      <c r="PJJ81" s="23"/>
      <c r="PJK81" s="23"/>
      <c r="PJL81" s="23"/>
      <c r="PJM81" s="23"/>
      <c r="PJN81" s="23"/>
      <c r="PJO81" s="23"/>
      <c r="PJP81" s="23"/>
      <c r="PJQ81" s="23"/>
      <c r="PJR81" s="23"/>
      <c r="PJS81" s="23"/>
      <c r="PJT81" s="23"/>
      <c r="PJU81" s="23"/>
      <c r="PJV81" s="23"/>
      <c r="PJW81" s="23"/>
      <c r="PJX81" s="23"/>
      <c r="PJY81" s="23"/>
      <c r="PJZ81" s="23"/>
      <c r="PKA81" s="23"/>
      <c r="PKB81" s="23"/>
      <c r="PKC81" s="23"/>
      <c r="PKD81" s="23"/>
      <c r="PKE81" s="23"/>
      <c r="PKF81" s="23"/>
      <c r="PKG81" s="23"/>
      <c r="PKH81" s="23"/>
      <c r="PKI81" s="23"/>
      <c r="PKJ81" s="23"/>
      <c r="PKK81" s="23"/>
      <c r="PKL81" s="23"/>
      <c r="PKM81" s="23"/>
      <c r="PKN81" s="23"/>
      <c r="PKO81" s="23"/>
      <c r="PKP81" s="23"/>
      <c r="PKQ81" s="23"/>
      <c r="PKR81" s="23"/>
      <c r="PKS81" s="23"/>
      <c r="PKT81" s="23"/>
      <c r="PKU81" s="23"/>
      <c r="PKV81" s="23"/>
      <c r="PKW81" s="23"/>
      <c r="PKX81" s="23"/>
      <c r="PKY81" s="23"/>
      <c r="PKZ81" s="23"/>
      <c r="PLA81" s="23"/>
      <c r="PLB81" s="23"/>
      <c r="PLC81" s="23"/>
      <c r="PLD81" s="23"/>
      <c r="PLE81" s="23"/>
      <c r="PLF81" s="23"/>
      <c r="PLG81" s="23"/>
      <c r="PLH81" s="23"/>
      <c r="PLI81" s="23"/>
      <c r="PLJ81" s="23"/>
      <c r="PLK81" s="23"/>
      <c r="PLL81" s="23"/>
      <c r="PLM81" s="23"/>
      <c r="PLN81" s="23"/>
      <c r="PLO81" s="23"/>
      <c r="PLP81" s="23"/>
      <c r="PLQ81" s="23"/>
      <c r="PLR81" s="23"/>
      <c r="PLS81" s="23"/>
      <c r="PLT81" s="23"/>
      <c r="PLU81" s="23"/>
      <c r="PLV81" s="23"/>
      <c r="PLW81" s="23"/>
      <c r="PLX81" s="23"/>
      <c r="PLY81" s="23"/>
      <c r="PLZ81" s="23"/>
      <c r="PMA81" s="23"/>
      <c r="PMB81" s="23"/>
      <c r="PMC81" s="23"/>
      <c r="PMD81" s="23"/>
      <c r="PME81" s="23"/>
      <c r="PMF81" s="23"/>
      <c r="PMG81" s="23"/>
      <c r="PMH81" s="23"/>
      <c r="PMI81" s="23"/>
      <c r="PMJ81" s="23"/>
      <c r="PMK81" s="23"/>
      <c r="PML81" s="23"/>
      <c r="PMM81" s="23"/>
      <c r="PMN81" s="23"/>
      <c r="PMO81" s="23"/>
      <c r="PMP81" s="23"/>
      <c r="PMQ81" s="23"/>
      <c r="PMR81" s="23"/>
      <c r="PMS81" s="23"/>
      <c r="PMT81" s="23"/>
      <c r="PMU81" s="23"/>
      <c r="PMV81" s="23"/>
      <c r="PMW81" s="23"/>
      <c r="PMX81" s="23"/>
      <c r="PMY81" s="23"/>
      <c r="PMZ81" s="23"/>
      <c r="PNA81" s="23"/>
      <c r="PNB81" s="23"/>
      <c r="PNC81" s="23"/>
      <c r="PND81" s="23"/>
      <c r="PNE81" s="23"/>
      <c r="PNF81" s="23"/>
      <c r="PNG81" s="23"/>
      <c r="PNH81" s="23"/>
      <c r="PNI81" s="23"/>
      <c r="PNJ81" s="23"/>
      <c r="PNK81" s="23"/>
      <c r="PNL81" s="23"/>
      <c r="PNM81" s="23"/>
      <c r="PNN81" s="23"/>
      <c r="PNO81" s="23"/>
      <c r="PNP81" s="23"/>
      <c r="PNQ81" s="23"/>
      <c r="PNR81" s="23"/>
      <c r="PNS81" s="23"/>
      <c r="PNT81" s="23"/>
      <c r="PNU81" s="23"/>
      <c r="PNV81" s="23"/>
      <c r="PNW81" s="23"/>
      <c r="PNX81" s="23"/>
      <c r="PNY81" s="23"/>
      <c r="PNZ81" s="23"/>
      <c r="POA81" s="23"/>
      <c r="POB81" s="23"/>
      <c r="POC81" s="23"/>
      <c r="POD81" s="23"/>
      <c r="POE81" s="23"/>
      <c r="POF81" s="23"/>
      <c r="POG81" s="23"/>
      <c r="POH81" s="23"/>
      <c r="POI81" s="23"/>
      <c r="POJ81" s="23"/>
      <c r="POK81" s="23"/>
      <c r="POL81" s="23"/>
      <c r="POM81" s="23"/>
      <c r="PON81" s="23"/>
      <c r="POO81" s="23"/>
      <c r="POP81" s="23"/>
      <c r="POQ81" s="23"/>
      <c r="POR81" s="23"/>
      <c r="POS81" s="23"/>
      <c r="POT81" s="23"/>
      <c r="POU81" s="23"/>
      <c r="POV81" s="23"/>
      <c r="POW81" s="23"/>
      <c r="POX81" s="23"/>
      <c r="POY81" s="23"/>
      <c r="POZ81" s="23"/>
      <c r="PPA81" s="23"/>
      <c r="PPB81" s="23"/>
      <c r="PPC81" s="23"/>
      <c r="PPD81" s="23"/>
      <c r="PPE81" s="23"/>
      <c r="PPF81" s="23"/>
      <c r="PPG81" s="23"/>
      <c r="PPH81" s="23"/>
      <c r="PPI81" s="23"/>
      <c r="PPJ81" s="23"/>
      <c r="PPK81" s="23"/>
      <c r="PPL81" s="23"/>
      <c r="PPM81" s="23"/>
      <c r="PPN81" s="23"/>
      <c r="PPO81" s="23"/>
      <c r="PPP81" s="23"/>
      <c r="PPQ81" s="23"/>
      <c r="PPR81" s="23"/>
      <c r="PPS81" s="23"/>
      <c r="PPT81" s="23"/>
      <c r="PPU81" s="23"/>
      <c r="PPV81" s="23"/>
      <c r="PPW81" s="23"/>
      <c r="PPX81" s="23"/>
      <c r="PPY81" s="23"/>
      <c r="PPZ81" s="23"/>
      <c r="PQA81" s="23"/>
      <c r="PQB81" s="23"/>
      <c r="PQC81" s="23"/>
      <c r="PQD81" s="23"/>
      <c r="PQE81" s="23"/>
      <c r="PQF81" s="23"/>
      <c r="PQG81" s="23"/>
      <c r="PQH81" s="23"/>
      <c r="PQI81" s="23"/>
      <c r="PQJ81" s="23"/>
      <c r="PQK81" s="23"/>
      <c r="PQL81" s="23"/>
      <c r="PQM81" s="23"/>
      <c r="PQN81" s="23"/>
      <c r="PQO81" s="23"/>
      <c r="PQP81" s="23"/>
      <c r="PQQ81" s="23"/>
      <c r="PQR81" s="23"/>
      <c r="PQS81" s="23"/>
      <c r="PQT81" s="23"/>
      <c r="PQU81" s="23"/>
      <c r="PQV81" s="23"/>
      <c r="PQW81" s="23"/>
      <c r="PQX81" s="23"/>
      <c r="PQY81" s="23"/>
      <c r="PQZ81" s="23"/>
      <c r="PRA81" s="23"/>
      <c r="PRB81" s="23"/>
      <c r="PRC81" s="23"/>
      <c r="PRD81" s="23"/>
      <c r="PRE81" s="23"/>
      <c r="PRF81" s="23"/>
      <c r="PRG81" s="23"/>
      <c r="PRH81" s="23"/>
      <c r="PRI81" s="23"/>
      <c r="PRJ81" s="23"/>
      <c r="PRK81" s="23"/>
      <c r="PRL81" s="23"/>
      <c r="PRM81" s="23"/>
      <c r="PRN81" s="23"/>
      <c r="PRO81" s="23"/>
      <c r="PRP81" s="23"/>
      <c r="PRQ81" s="23"/>
      <c r="PRR81" s="23"/>
      <c r="PRS81" s="23"/>
      <c r="PRT81" s="23"/>
      <c r="PRU81" s="23"/>
      <c r="PRV81" s="23"/>
      <c r="PRW81" s="23"/>
      <c r="PRX81" s="23"/>
      <c r="PRY81" s="23"/>
      <c r="PRZ81" s="23"/>
      <c r="PSA81" s="23"/>
      <c r="PSB81" s="23"/>
      <c r="PSC81" s="23"/>
      <c r="PSD81" s="23"/>
      <c r="PSE81" s="23"/>
      <c r="PSF81" s="23"/>
      <c r="PSG81" s="23"/>
      <c r="PSH81" s="23"/>
      <c r="PSI81" s="23"/>
      <c r="PSJ81" s="23"/>
      <c r="PSK81" s="23"/>
      <c r="PSL81" s="23"/>
      <c r="PSM81" s="23"/>
      <c r="PSN81" s="23"/>
      <c r="PSO81" s="23"/>
      <c r="PSP81" s="23"/>
      <c r="PSQ81" s="23"/>
      <c r="PSR81" s="23"/>
      <c r="PSS81" s="23"/>
      <c r="PST81" s="23"/>
      <c r="PSU81" s="23"/>
      <c r="PSV81" s="23"/>
      <c r="PSW81" s="23"/>
      <c r="PSX81" s="23"/>
      <c r="PSY81" s="23"/>
      <c r="PSZ81" s="23"/>
      <c r="PTA81" s="23"/>
      <c r="PTB81" s="23"/>
      <c r="PTC81" s="23"/>
      <c r="PTD81" s="23"/>
      <c r="PTE81" s="23"/>
      <c r="PTF81" s="23"/>
      <c r="PTG81" s="23"/>
      <c r="PTH81" s="23"/>
      <c r="PTI81" s="23"/>
      <c r="PTJ81" s="23"/>
      <c r="PTK81" s="23"/>
      <c r="PTL81" s="23"/>
      <c r="PTM81" s="23"/>
      <c r="PTN81" s="23"/>
      <c r="PTO81" s="23"/>
      <c r="PTP81" s="23"/>
      <c r="PTQ81" s="23"/>
      <c r="PTR81" s="23"/>
      <c r="PTS81" s="23"/>
      <c r="PTT81" s="23"/>
      <c r="PTU81" s="23"/>
      <c r="PTV81" s="23"/>
      <c r="PTW81" s="23"/>
      <c r="PTX81" s="23"/>
      <c r="PTY81" s="23"/>
      <c r="PTZ81" s="23"/>
      <c r="PUA81" s="23"/>
      <c r="PUB81" s="23"/>
      <c r="PUC81" s="23"/>
      <c r="PUD81" s="23"/>
      <c r="PUE81" s="23"/>
      <c r="PUF81" s="23"/>
      <c r="PUG81" s="23"/>
      <c r="PUH81" s="23"/>
      <c r="PUI81" s="23"/>
      <c r="PUJ81" s="23"/>
      <c r="PUK81" s="23"/>
      <c r="PUL81" s="23"/>
      <c r="PUM81" s="23"/>
      <c r="PUN81" s="23"/>
      <c r="PUO81" s="23"/>
      <c r="PUP81" s="23"/>
      <c r="PUQ81" s="23"/>
      <c r="PUR81" s="23"/>
      <c r="PUS81" s="23"/>
      <c r="PUT81" s="23"/>
      <c r="PUU81" s="23"/>
      <c r="PUV81" s="23"/>
      <c r="PUW81" s="23"/>
      <c r="PUX81" s="23"/>
      <c r="PUY81" s="23"/>
      <c r="PUZ81" s="23"/>
      <c r="PVA81" s="23"/>
      <c r="PVB81" s="23"/>
      <c r="PVC81" s="23"/>
      <c r="PVD81" s="23"/>
      <c r="PVE81" s="23"/>
      <c r="PVF81" s="23"/>
      <c r="PVG81" s="23"/>
      <c r="PVH81" s="23"/>
      <c r="PVI81" s="23"/>
      <c r="PVJ81" s="23"/>
      <c r="PVK81" s="23"/>
      <c r="PVL81" s="23"/>
      <c r="PVM81" s="23"/>
      <c r="PVN81" s="23"/>
      <c r="PVO81" s="23"/>
      <c r="PVP81" s="23"/>
      <c r="PVQ81" s="23"/>
      <c r="PVR81" s="23"/>
      <c r="PVS81" s="23"/>
      <c r="PVT81" s="23"/>
      <c r="PVU81" s="23"/>
      <c r="PVV81" s="23"/>
      <c r="PVW81" s="23"/>
      <c r="PVX81" s="23"/>
      <c r="PVY81" s="23"/>
      <c r="PVZ81" s="23"/>
      <c r="PWA81" s="23"/>
      <c r="PWB81" s="23"/>
      <c r="PWC81" s="23"/>
      <c r="PWD81" s="23"/>
      <c r="PWE81" s="23"/>
      <c r="PWF81" s="23"/>
      <c r="PWG81" s="23"/>
      <c r="PWH81" s="23"/>
      <c r="PWI81" s="23"/>
      <c r="PWJ81" s="23"/>
      <c r="PWK81" s="23"/>
      <c r="PWL81" s="23"/>
      <c r="PWM81" s="23"/>
      <c r="PWN81" s="23"/>
      <c r="PWO81" s="23"/>
      <c r="PWP81" s="23"/>
      <c r="PWQ81" s="23"/>
      <c r="PWR81" s="23"/>
      <c r="PWS81" s="23"/>
      <c r="PWT81" s="23"/>
      <c r="PWU81" s="23"/>
      <c r="PWV81" s="23"/>
      <c r="PWW81" s="23"/>
      <c r="PWX81" s="23"/>
      <c r="PWY81" s="23"/>
      <c r="PWZ81" s="23"/>
      <c r="PXA81" s="23"/>
      <c r="PXB81" s="23"/>
      <c r="PXC81" s="23"/>
      <c r="PXD81" s="23"/>
      <c r="PXE81" s="23"/>
      <c r="PXF81" s="23"/>
      <c r="PXG81" s="23"/>
      <c r="PXH81" s="23"/>
      <c r="PXI81" s="23"/>
      <c r="PXJ81" s="23"/>
      <c r="PXK81" s="23"/>
      <c r="PXL81" s="23"/>
      <c r="PXM81" s="23"/>
      <c r="PXN81" s="23"/>
      <c r="PXO81" s="23"/>
      <c r="PXP81" s="23"/>
      <c r="PXQ81" s="23"/>
      <c r="PXR81" s="23"/>
      <c r="PXS81" s="23"/>
      <c r="PXT81" s="23"/>
      <c r="PXU81" s="23"/>
      <c r="PXV81" s="23"/>
      <c r="PXW81" s="23"/>
      <c r="PXX81" s="23"/>
      <c r="PXY81" s="23"/>
      <c r="PXZ81" s="23"/>
      <c r="PYA81" s="23"/>
      <c r="PYB81" s="23"/>
      <c r="PYC81" s="23"/>
      <c r="PYD81" s="23"/>
      <c r="PYE81" s="23"/>
      <c r="PYF81" s="23"/>
      <c r="PYG81" s="23"/>
      <c r="PYH81" s="23"/>
      <c r="PYI81" s="23"/>
      <c r="PYJ81" s="23"/>
      <c r="PYK81" s="23"/>
      <c r="PYL81" s="23"/>
      <c r="PYM81" s="23"/>
      <c r="PYN81" s="23"/>
      <c r="PYO81" s="23"/>
      <c r="PYP81" s="23"/>
      <c r="PYQ81" s="23"/>
      <c r="PYR81" s="23"/>
      <c r="PYS81" s="23"/>
      <c r="PYT81" s="23"/>
      <c r="PYU81" s="23"/>
      <c r="PYV81" s="23"/>
      <c r="PYW81" s="23"/>
      <c r="PYX81" s="23"/>
      <c r="PYY81" s="23"/>
      <c r="PYZ81" s="23"/>
      <c r="PZA81" s="23"/>
      <c r="PZB81" s="23"/>
      <c r="PZC81" s="23"/>
      <c r="PZD81" s="23"/>
      <c r="PZE81" s="23"/>
      <c r="PZF81" s="23"/>
      <c r="PZG81" s="23"/>
      <c r="PZH81" s="23"/>
      <c r="PZI81" s="23"/>
      <c r="PZJ81" s="23"/>
      <c r="PZK81" s="23"/>
      <c r="PZL81" s="23"/>
      <c r="PZM81" s="23"/>
      <c r="PZN81" s="23"/>
      <c r="PZO81" s="23"/>
      <c r="PZP81" s="23"/>
      <c r="PZQ81" s="23"/>
      <c r="PZR81" s="23"/>
      <c r="PZS81" s="23"/>
      <c r="PZT81" s="23"/>
      <c r="PZU81" s="23"/>
      <c r="PZV81" s="23"/>
      <c r="PZW81" s="23"/>
      <c r="PZX81" s="23"/>
      <c r="PZY81" s="23"/>
      <c r="PZZ81" s="23"/>
      <c r="QAA81" s="23"/>
      <c r="QAB81" s="23"/>
      <c r="QAC81" s="23"/>
      <c r="QAD81" s="23"/>
      <c r="QAE81" s="23"/>
      <c r="QAF81" s="23"/>
      <c r="QAG81" s="23"/>
      <c r="QAH81" s="23"/>
      <c r="QAI81" s="23"/>
      <c r="QAJ81" s="23"/>
      <c r="QAK81" s="23"/>
      <c r="QAL81" s="23"/>
      <c r="QAM81" s="23"/>
      <c r="QAN81" s="23"/>
      <c r="QAO81" s="23"/>
      <c r="QAP81" s="23"/>
      <c r="QAQ81" s="23"/>
      <c r="QAR81" s="23"/>
      <c r="QAS81" s="23"/>
      <c r="QAT81" s="23"/>
      <c r="QAU81" s="23"/>
      <c r="QAV81" s="23"/>
      <c r="QAW81" s="23"/>
      <c r="QAX81" s="23"/>
      <c r="QAY81" s="23"/>
      <c r="QAZ81" s="23"/>
      <c r="QBA81" s="23"/>
      <c r="QBB81" s="23"/>
      <c r="QBC81" s="23"/>
      <c r="QBD81" s="23"/>
      <c r="QBE81" s="23"/>
      <c r="QBF81" s="23"/>
      <c r="QBG81" s="23"/>
      <c r="QBH81" s="23"/>
      <c r="QBI81" s="23"/>
      <c r="QBJ81" s="23"/>
      <c r="QBK81" s="23"/>
      <c r="QBL81" s="23"/>
      <c r="QBM81" s="23"/>
      <c r="QBN81" s="23"/>
      <c r="QBO81" s="23"/>
      <c r="QBP81" s="23"/>
      <c r="QBQ81" s="23"/>
      <c r="QBR81" s="23"/>
      <c r="QBS81" s="23"/>
      <c r="QBT81" s="23"/>
      <c r="QBU81" s="23"/>
      <c r="QBV81" s="23"/>
      <c r="QBW81" s="23"/>
      <c r="QBX81" s="23"/>
      <c r="QBY81" s="23"/>
      <c r="QBZ81" s="23"/>
      <c r="QCA81" s="23"/>
      <c r="QCB81" s="23"/>
      <c r="QCC81" s="23"/>
      <c r="QCD81" s="23"/>
      <c r="QCE81" s="23"/>
      <c r="QCF81" s="23"/>
      <c r="QCG81" s="23"/>
      <c r="QCH81" s="23"/>
      <c r="QCI81" s="23"/>
      <c r="QCJ81" s="23"/>
      <c r="QCK81" s="23"/>
      <c r="QCL81" s="23"/>
      <c r="QCM81" s="23"/>
      <c r="QCN81" s="23"/>
      <c r="QCO81" s="23"/>
      <c r="QCP81" s="23"/>
      <c r="QCQ81" s="23"/>
      <c r="QCR81" s="23"/>
      <c r="QCS81" s="23"/>
      <c r="QCT81" s="23"/>
      <c r="QCU81" s="23"/>
      <c r="QCV81" s="23"/>
      <c r="QCW81" s="23"/>
      <c r="QCX81" s="23"/>
      <c r="QCY81" s="23"/>
      <c r="QCZ81" s="23"/>
      <c r="QDA81" s="23"/>
      <c r="QDB81" s="23"/>
      <c r="QDC81" s="23"/>
      <c r="QDD81" s="23"/>
      <c r="QDE81" s="23"/>
      <c r="QDF81" s="23"/>
      <c r="QDG81" s="23"/>
      <c r="QDH81" s="23"/>
      <c r="QDI81" s="23"/>
      <c r="QDJ81" s="23"/>
      <c r="QDK81" s="23"/>
      <c r="QDL81" s="23"/>
      <c r="QDM81" s="23"/>
      <c r="QDN81" s="23"/>
      <c r="QDO81" s="23"/>
      <c r="QDP81" s="23"/>
      <c r="QDQ81" s="23"/>
      <c r="QDR81" s="23"/>
      <c r="QDS81" s="23"/>
      <c r="QDT81" s="23"/>
      <c r="QDU81" s="23"/>
      <c r="QDV81" s="23"/>
      <c r="QDW81" s="23"/>
      <c r="QDX81" s="23"/>
      <c r="QDY81" s="23"/>
      <c r="QDZ81" s="23"/>
      <c r="QEA81" s="23"/>
      <c r="QEB81" s="23"/>
      <c r="QEC81" s="23"/>
      <c r="QED81" s="23"/>
      <c r="QEE81" s="23"/>
      <c r="QEF81" s="23"/>
      <c r="QEG81" s="23"/>
      <c r="QEH81" s="23"/>
      <c r="QEI81" s="23"/>
      <c r="QEJ81" s="23"/>
      <c r="QEK81" s="23"/>
      <c r="QEL81" s="23"/>
      <c r="QEM81" s="23"/>
      <c r="QEN81" s="23"/>
      <c r="QEO81" s="23"/>
      <c r="QEP81" s="23"/>
      <c r="QEQ81" s="23"/>
      <c r="QER81" s="23"/>
      <c r="QES81" s="23"/>
      <c r="QET81" s="23"/>
      <c r="QEU81" s="23"/>
      <c r="QEV81" s="23"/>
      <c r="QEW81" s="23"/>
      <c r="QEX81" s="23"/>
      <c r="QEY81" s="23"/>
      <c r="QEZ81" s="23"/>
      <c r="QFA81" s="23"/>
      <c r="QFB81" s="23"/>
      <c r="QFC81" s="23"/>
      <c r="QFD81" s="23"/>
      <c r="QFE81" s="23"/>
      <c r="QFF81" s="23"/>
      <c r="QFG81" s="23"/>
      <c r="QFH81" s="23"/>
      <c r="QFI81" s="23"/>
      <c r="QFJ81" s="23"/>
      <c r="QFK81" s="23"/>
      <c r="QFL81" s="23"/>
      <c r="QFM81" s="23"/>
      <c r="QFN81" s="23"/>
      <c r="QFO81" s="23"/>
      <c r="QFP81" s="23"/>
      <c r="QFQ81" s="23"/>
      <c r="QFR81" s="23"/>
      <c r="QFS81" s="23"/>
      <c r="QFT81" s="23"/>
      <c r="QFU81" s="23"/>
      <c r="QFV81" s="23"/>
      <c r="QFW81" s="23"/>
      <c r="QFX81" s="23"/>
      <c r="QFY81" s="23"/>
      <c r="QFZ81" s="23"/>
      <c r="QGA81" s="23"/>
      <c r="QGB81" s="23"/>
      <c r="QGC81" s="23"/>
      <c r="QGD81" s="23"/>
      <c r="QGE81" s="23"/>
      <c r="QGF81" s="23"/>
      <c r="QGG81" s="23"/>
      <c r="QGH81" s="23"/>
      <c r="QGI81" s="23"/>
      <c r="QGJ81" s="23"/>
      <c r="QGK81" s="23"/>
      <c r="QGL81" s="23"/>
      <c r="QGM81" s="23"/>
      <c r="QGN81" s="23"/>
      <c r="QGO81" s="23"/>
      <c r="QGP81" s="23"/>
      <c r="QGQ81" s="23"/>
      <c r="QGR81" s="23"/>
      <c r="QGS81" s="23"/>
      <c r="QGT81" s="23"/>
      <c r="QGU81" s="23"/>
      <c r="QGV81" s="23"/>
      <c r="QGW81" s="23"/>
      <c r="QGX81" s="23"/>
      <c r="QGY81" s="23"/>
      <c r="QGZ81" s="23"/>
      <c r="QHA81" s="23"/>
      <c r="QHB81" s="23"/>
      <c r="QHC81" s="23"/>
      <c r="QHD81" s="23"/>
      <c r="QHE81" s="23"/>
      <c r="QHF81" s="23"/>
      <c r="QHG81" s="23"/>
      <c r="QHH81" s="23"/>
      <c r="QHI81" s="23"/>
      <c r="QHJ81" s="23"/>
      <c r="QHK81" s="23"/>
      <c r="QHL81" s="23"/>
      <c r="QHM81" s="23"/>
      <c r="QHN81" s="23"/>
      <c r="QHO81" s="23"/>
      <c r="QHP81" s="23"/>
      <c r="QHQ81" s="23"/>
      <c r="QHR81" s="23"/>
      <c r="QHS81" s="23"/>
      <c r="QHT81" s="23"/>
      <c r="QHU81" s="23"/>
      <c r="QHV81" s="23"/>
      <c r="QHW81" s="23"/>
      <c r="QHX81" s="23"/>
      <c r="QHY81" s="23"/>
      <c r="QHZ81" s="23"/>
      <c r="QIA81" s="23"/>
      <c r="QIB81" s="23"/>
      <c r="QIC81" s="23"/>
      <c r="QID81" s="23"/>
      <c r="QIE81" s="23"/>
      <c r="QIF81" s="23"/>
      <c r="QIG81" s="23"/>
      <c r="QIH81" s="23"/>
      <c r="QII81" s="23"/>
      <c r="QIJ81" s="23"/>
      <c r="QIK81" s="23"/>
      <c r="QIL81" s="23"/>
      <c r="QIM81" s="23"/>
      <c r="QIN81" s="23"/>
      <c r="QIO81" s="23"/>
      <c r="QIP81" s="23"/>
      <c r="QIQ81" s="23"/>
      <c r="QIR81" s="23"/>
      <c r="QIS81" s="23"/>
      <c r="QIT81" s="23"/>
      <c r="QIU81" s="23"/>
      <c r="QIV81" s="23"/>
      <c r="QIW81" s="23"/>
      <c r="QIX81" s="23"/>
      <c r="QIY81" s="23"/>
      <c r="QIZ81" s="23"/>
      <c r="QJA81" s="23"/>
      <c r="QJB81" s="23"/>
      <c r="QJC81" s="23"/>
      <c r="QJD81" s="23"/>
      <c r="QJE81" s="23"/>
      <c r="QJF81" s="23"/>
      <c r="QJG81" s="23"/>
      <c r="QJH81" s="23"/>
      <c r="QJI81" s="23"/>
      <c r="QJJ81" s="23"/>
      <c r="QJK81" s="23"/>
      <c r="QJL81" s="23"/>
      <c r="QJM81" s="23"/>
      <c r="QJN81" s="23"/>
      <c r="QJO81" s="23"/>
      <c r="QJP81" s="23"/>
      <c r="QJQ81" s="23"/>
      <c r="QJR81" s="23"/>
      <c r="QJS81" s="23"/>
      <c r="QJT81" s="23"/>
      <c r="QJU81" s="23"/>
      <c r="QJV81" s="23"/>
      <c r="QJW81" s="23"/>
      <c r="QJX81" s="23"/>
      <c r="QJY81" s="23"/>
      <c r="QJZ81" s="23"/>
      <c r="QKA81" s="23"/>
      <c r="QKB81" s="23"/>
      <c r="QKC81" s="23"/>
      <c r="QKD81" s="23"/>
      <c r="QKE81" s="23"/>
      <c r="QKF81" s="23"/>
      <c r="QKG81" s="23"/>
      <c r="QKH81" s="23"/>
      <c r="QKI81" s="23"/>
      <c r="QKJ81" s="23"/>
      <c r="QKK81" s="23"/>
      <c r="QKL81" s="23"/>
      <c r="QKM81" s="23"/>
      <c r="QKN81" s="23"/>
      <c r="QKO81" s="23"/>
      <c r="QKP81" s="23"/>
      <c r="QKQ81" s="23"/>
      <c r="QKR81" s="23"/>
      <c r="QKS81" s="23"/>
      <c r="QKT81" s="23"/>
      <c r="QKU81" s="23"/>
      <c r="QKV81" s="23"/>
      <c r="QKW81" s="23"/>
      <c r="QKX81" s="23"/>
      <c r="QKY81" s="23"/>
      <c r="QKZ81" s="23"/>
      <c r="QLA81" s="23"/>
      <c r="QLB81" s="23"/>
      <c r="QLC81" s="23"/>
      <c r="QLD81" s="23"/>
      <c r="QLE81" s="23"/>
      <c r="QLF81" s="23"/>
      <c r="QLG81" s="23"/>
      <c r="QLH81" s="23"/>
      <c r="QLI81" s="23"/>
      <c r="QLJ81" s="23"/>
      <c r="QLK81" s="23"/>
      <c r="QLL81" s="23"/>
      <c r="QLM81" s="23"/>
      <c r="QLN81" s="23"/>
      <c r="QLO81" s="23"/>
      <c r="QLP81" s="23"/>
      <c r="QLQ81" s="23"/>
      <c r="QLR81" s="23"/>
      <c r="QLS81" s="23"/>
      <c r="QLT81" s="23"/>
      <c r="QLU81" s="23"/>
      <c r="QLV81" s="23"/>
      <c r="QLW81" s="23"/>
      <c r="QLX81" s="23"/>
      <c r="QLY81" s="23"/>
      <c r="QLZ81" s="23"/>
      <c r="QMA81" s="23"/>
      <c r="QMB81" s="23"/>
      <c r="QMC81" s="23"/>
      <c r="QMD81" s="23"/>
      <c r="QME81" s="23"/>
      <c r="QMF81" s="23"/>
      <c r="QMG81" s="23"/>
      <c r="QMH81" s="23"/>
      <c r="QMI81" s="23"/>
      <c r="QMJ81" s="23"/>
      <c r="QMK81" s="23"/>
      <c r="QML81" s="23"/>
      <c r="QMM81" s="23"/>
      <c r="QMN81" s="23"/>
      <c r="QMO81" s="23"/>
      <c r="QMP81" s="23"/>
      <c r="QMQ81" s="23"/>
      <c r="QMR81" s="23"/>
      <c r="QMS81" s="23"/>
      <c r="QMT81" s="23"/>
      <c r="QMU81" s="23"/>
      <c r="QMV81" s="23"/>
      <c r="QMW81" s="23"/>
      <c r="QMX81" s="23"/>
      <c r="QMY81" s="23"/>
      <c r="QMZ81" s="23"/>
      <c r="QNA81" s="23"/>
      <c r="QNB81" s="23"/>
      <c r="QNC81" s="23"/>
      <c r="QND81" s="23"/>
      <c r="QNE81" s="23"/>
      <c r="QNF81" s="23"/>
      <c r="QNG81" s="23"/>
      <c r="QNH81" s="23"/>
      <c r="QNI81" s="23"/>
      <c r="QNJ81" s="23"/>
      <c r="QNK81" s="23"/>
      <c r="QNL81" s="23"/>
      <c r="QNM81" s="23"/>
      <c r="QNN81" s="23"/>
      <c r="QNO81" s="23"/>
      <c r="QNP81" s="23"/>
      <c r="QNQ81" s="23"/>
      <c r="QNR81" s="23"/>
      <c r="QNS81" s="23"/>
      <c r="QNT81" s="23"/>
      <c r="QNU81" s="23"/>
      <c r="QNV81" s="23"/>
      <c r="QNW81" s="23"/>
      <c r="QNX81" s="23"/>
      <c r="QNY81" s="23"/>
      <c r="QNZ81" s="23"/>
      <c r="QOA81" s="23"/>
      <c r="QOB81" s="23"/>
      <c r="QOC81" s="23"/>
      <c r="QOD81" s="23"/>
      <c r="QOE81" s="23"/>
      <c r="QOF81" s="23"/>
      <c r="QOG81" s="23"/>
      <c r="QOH81" s="23"/>
      <c r="QOI81" s="23"/>
      <c r="QOJ81" s="23"/>
      <c r="QOK81" s="23"/>
      <c r="QOL81" s="23"/>
      <c r="QOM81" s="23"/>
      <c r="QON81" s="23"/>
      <c r="QOO81" s="23"/>
      <c r="QOP81" s="23"/>
      <c r="QOQ81" s="23"/>
      <c r="QOR81" s="23"/>
      <c r="QOS81" s="23"/>
      <c r="QOT81" s="23"/>
      <c r="QOU81" s="23"/>
      <c r="QOV81" s="23"/>
      <c r="QOW81" s="23"/>
      <c r="QOX81" s="23"/>
      <c r="QOY81" s="23"/>
      <c r="QOZ81" s="23"/>
      <c r="QPA81" s="23"/>
      <c r="QPB81" s="23"/>
      <c r="QPC81" s="23"/>
      <c r="QPD81" s="23"/>
      <c r="QPE81" s="23"/>
      <c r="QPF81" s="23"/>
      <c r="QPG81" s="23"/>
      <c r="QPH81" s="23"/>
      <c r="QPI81" s="23"/>
      <c r="QPJ81" s="23"/>
      <c r="QPK81" s="23"/>
      <c r="QPL81" s="23"/>
      <c r="QPM81" s="23"/>
      <c r="QPN81" s="23"/>
      <c r="QPO81" s="23"/>
      <c r="QPP81" s="23"/>
      <c r="QPQ81" s="23"/>
      <c r="QPR81" s="23"/>
      <c r="QPS81" s="23"/>
      <c r="QPT81" s="23"/>
      <c r="QPU81" s="23"/>
      <c r="QPV81" s="23"/>
      <c r="QPW81" s="23"/>
      <c r="QPX81" s="23"/>
      <c r="QPY81" s="23"/>
      <c r="QPZ81" s="23"/>
      <c r="QQA81" s="23"/>
      <c r="QQB81" s="23"/>
      <c r="QQC81" s="23"/>
      <c r="QQD81" s="23"/>
      <c r="QQE81" s="23"/>
      <c r="QQF81" s="23"/>
      <c r="QQG81" s="23"/>
      <c r="QQH81" s="23"/>
      <c r="QQI81" s="23"/>
      <c r="QQJ81" s="23"/>
      <c r="QQK81" s="23"/>
      <c r="QQL81" s="23"/>
      <c r="QQM81" s="23"/>
      <c r="QQN81" s="23"/>
      <c r="QQO81" s="23"/>
      <c r="QQP81" s="23"/>
      <c r="QQQ81" s="23"/>
      <c r="QQR81" s="23"/>
      <c r="QQS81" s="23"/>
      <c r="QQT81" s="23"/>
      <c r="QQU81" s="23"/>
      <c r="QQV81" s="23"/>
      <c r="QQW81" s="23"/>
      <c r="QQX81" s="23"/>
      <c r="QQY81" s="23"/>
      <c r="QQZ81" s="23"/>
      <c r="QRA81" s="23"/>
      <c r="QRB81" s="23"/>
      <c r="QRC81" s="23"/>
      <c r="QRD81" s="23"/>
      <c r="QRE81" s="23"/>
      <c r="QRF81" s="23"/>
      <c r="QRG81" s="23"/>
      <c r="QRH81" s="23"/>
      <c r="QRI81" s="23"/>
      <c r="QRJ81" s="23"/>
      <c r="QRK81" s="23"/>
      <c r="QRL81" s="23"/>
      <c r="QRM81" s="23"/>
      <c r="QRN81" s="23"/>
      <c r="QRO81" s="23"/>
      <c r="QRP81" s="23"/>
      <c r="QRQ81" s="23"/>
      <c r="QRR81" s="23"/>
      <c r="QRS81" s="23"/>
      <c r="QRT81" s="23"/>
      <c r="QRU81" s="23"/>
      <c r="QRV81" s="23"/>
      <c r="QRW81" s="23"/>
      <c r="QRX81" s="23"/>
      <c r="QRY81" s="23"/>
      <c r="QRZ81" s="23"/>
      <c r="QSA81" s="23"/>
      <c r="QSB81" s="23"/>
      <c r="QSC81" s="23"/>
      <c r="QSD81" s="23"/>
      <c r="QSE81" s="23"/>
      <c r="QSF81" s="23"/>
      <c r="QSG81" s="23"/>
      <c r="QSH81" s="23"/>
      <c r="QSI81" s="23"/>
      <c r="QSJ81" s="23"/>
      <c r="QSK81" s="23"/>
      <c r="QSL81" s="23"/>
      <c r="QSM81" s="23"/>
      <c r="QSN81" s="23"/>
      <c r="QSO81" s="23"/>
      <c r="QSP81" s="23"/>
      <c r="QSQ81" s="23"/>
      <c r="QSR81" s="23"/>
      <c r="QSS81" s="23"/>
      <c r="QST81" s="23"/>
      <c r="QSU81" s="23"/>
      <c r="QSV81" s="23"/>
      <c r="QSW81" s="23"/>
      <c r="QSX81" s="23"/>
      <c r="QSY81" s="23"/>
      <c r="QSZ81" s="23"/>
      <c r="QTA81" s="23"/>
      <c r="QTB81" s="23"/>
      <c r="QTC81" s="23"/>
      <c r="QTD81" s="23"/>
      <c r="QTE81" s="23"/>
      <c r="QTF81" s="23"/>
      <c r="QTG81" s="23"/>
      <c r="QTH81" s="23"/>
      <c r="QTI81" s="23"/>
      <c r="QTJ81" s="23"/>
      <c r="QTK81" s="23"/>
      <c r="QTL81" s="23"/>
      <c r="QTM81" s="23"/>
      <c r="QTN81" s="23"/>
      <c r="QTO81" s="23"/>
      <c r="QTP81" s="23"/>
      <c r="QTQ81" s="23"/>
      <c r="QTR81" s="23"/>
      <c r="QTS81" s="23"/>
      <c r="QTT81" s="23"/>
      <c r="QTU81" s="23"/>
      <c r="QTV81" s="23"/>
      <c r="QTW81" s="23"/>
      <c r="QTX81" s="23"/>
      <c r="QTY81" s="23"/>
      <c r="QTZ81" s="23"/>
      <c r="QUA81" s="23"/>
      <c r="QUB81" s="23"/>
      <c r="QUC81" s="23"/>
      <c r="QUD81" s="23"/>
      <c r="QUE81" s="23"/>
      <c r="QUF81" s="23"/>
      <c r="QUG81" s="23"/>
      <c r="QUH81" s="23"/>
      <c r="QUI81" s="23"/>
      <c r="QUJ81" s="23"/>
      <c r="QUK81" s="23"/>
      <c r="QUL81" s="23"/>
      <c r="QUM81" s="23"/>
      <c r="QUN81" s="23"/>
      <c r="QUO81" s="23"/>
      <c r="QUP81" s="23"/>
      <c r="QUQ81" s="23"/>
      <c r="QUR81" s="23"/>
      <c r="QUS81" s="23"/>
      <c r="QUT81" s="23"/>
      <c r="QUU81" s="23"/>
      <c r="QUV81" s="23"/>
      <c r="QUW81" s="23"/>
      <c r="QUX81" s="23"/>
      <c r="QUY81" s="23"/>
      <c r="QUZ81" s="23"/>
      <c r="QVA81" s="23"/>
      <c r="QVB81" s="23"/>
      <c r="QVC81" s="23"/>
      <c r="QVD81" s="23"/>
      <c r="QVE81" s="23"/>
      <c r="QVF81" s="23"/>
      <c r="QVG81" s="23"/>
      <c r="QVH81" s="23"/>
      <c r="QVI81" s="23"/>
      <c r="QVJ81" s="23"/>
      <c r="QVK81" s="23"/>
      <c r="QVL81" s="23"/>
      <c r="QVM81" s="23"/>
      <c r="QVN81" s="23"/>
      <c r="QVO81" s="23"/>
      <c r="QVP81" s="23"/>
      <c r="QVQ81" s="23"/>
      <c r="QVR81" s="23"/>
      <c r="QVS81" s="23"/>
      <c r="QVT81" s="23"/>
      <c r="QVU81" s="23"/>
      <c r="QVV81" s="23"/>
      <c r="QVW81" s="23"/>
      <c r="QVX81" s="23"/>
      <c r="QVY81" s="23"/>
      <c r="QVZ81" s="23"/>
      <c r="QWA81" s="23"/>
      <c r="QWB81" s="23"/>
      <c r="QWC81" s="23"/>
      <c r="QWD81" s="23"/>
      <c r="QWE81" s="23"/>
      <c r="QWF81" s="23"/>
      <c r="QWG81" s="23"/>
      <c r="QWH81" s="23"/>
      <c r="QWI81" s="23"/>
      <c r="QWJ81" s="23"/>
      <c r="QWK81" s="23"/>
      <c r="QWL81" s="23"/>
      <c r="QWM81" s="23"/>
      <c r="QWN81" s="23"/>
      <c r="QWO81" s="23"/>
      <c r="QWP81" s="23"/>
      <c r="QWQ81" s="23"/>
      <c r="QWR81" s="23"/>
      <c r="QWS81" s="23"/>
      <c r="QWT81" s="23"/>
      <c r="QWU81" s="23"/>
      <c r="QWV81" s="23"/>
      <c r="QWW81" s="23"/>
      <c r="QWX81" s="23"/>
      <c r="QWY81" s="23"/>
      <c r="QWZ81" s="23"/>
      <c r="QXA81" s="23"/>
      <c r="QXB81" s="23"/>
      <c r="QXC81" s="23"/>
      <c r="QXD81" s="23"/>
      <c r="QXE81" s="23"/>
      <c r="QXF81" s="23"/>
      <c r="QXG81" s="23"/>
      <c r="QXH81" s="23"/>
      <c r="QXI81" s="23"/>
      <c r="QXJ81" s="23"/>
      <c r="QXK81" s="23"/>
      <c r="QXL81" s="23"/>
      <c r="QXM81" s="23"/>
      <c r="QXN81" s="23"/>
      <c r="QXO81" s="23"/>
      <c r="QXP81" s="23"/>
      <c r="QXQ81" s="23"/>
      <c r="QXR81" s="23"/>
      <c r="QXS81" s="23"/>
      <c r="QXT81" s="23"/>
      <c r="QXU81" s="23"/>
      <c r="QXV81" s="23"/>
      <c r="QXW81" s="23"/>
      <c r="QXX81" s="23"/>
      <c r="QXY81" s="23"/>
      <c r="QXZ81" s="23"/>
      <c r="QYA81" s="23"/>
      <c r="QYB81" s="23"/>
      <c r="QYC81" s="23"/>
      <c r="QYD81" s="23"/>
      <c r="QYE81" s="23"/>
      <c r="QYF81" s="23"/>
      <c r="QYG81" s="23"/>
      <c r="QYH81" s="23"/>
      <c r="QYI81" s="23"/>
      <c r="QYJ81" s="23"/>
      <c r="QYK81" s="23"/>
      <c r="QYL81" s="23"/>
      <c r="QYM81" s="23"/>
      <c r="QYN81" s="23"/>
      <c r="QYO81" s="23"/>
      <c r="QYP81" s="23"/>
      <c r="QYQ81" s="23"/>
      <c r="QYR81" s="23"/>
      <c r="QYS81" s="23"/>
      <c r="QYT81" s="23"/>
      <c r="QYU81" s="23"/>
      <c r="QYV81" s="23"/>
      <c r="QYW81" s="23"/>
      <c r="QYX81" s="23"/>
      <c r="QYY81" s="23"/>
      <c r="QYZ81" s="23"/>
      <c r="QZA81" s="23"/>
      <c r="QZB81" s="23"/>
      <c r="QZC81" s="23"/>
      <c r="QZD81" s="23"/>
      <c r="QZE81" s="23"/>
      <c r="QZF81" s="23"/>
      <c r="QZG81" s="23"/>
      <c r="QZH81" s="23"/>
      <c r="QZI81" s="23"/>
      <c r="QZJ81" s="23"/>
      <c r="QZK81" s="23"/>
      <c r="QZL81" s="23"/>
      <c r="QZM81" s="23"/>
      <c r="QZN81" s="23"/>
      <c r="QZO81" s="23"/>
      <c r="QZP81" s="23"/>
      <c r="QZQ81" s="23"/>
      <c r="QZR81" s="23"/>
      <c r="QZS81" s="23"/>
      <c r="QZT81" s="23"/>
      <c r="QZU81" s="23"/>
      <c r="QZV81" s="23"/>
      <c r="QZW81" s="23"/>
      <c r="QZX81" s="23"/>
      <c r="QZY81" s="23"/>
      <c r="QZZ81" s="23"/>
      <c r="RAA81" s="23"/>
      <c r="RAB81" s="23"/>
      <c r="RAC81" s="23"/>
      <c r="RAD81" s="23"/>
      <c r="RAE81" s="23"/>
      <c r="RAF81" s="23"/>
      <c r="RAG81" s="23"/>
      <c r="RAH81" s="23"/>
      <c r="RAI81" s="23"/>
      <c r="RAJ81" s="23"/>
      <c r="RAK81" s="23"/>
      <c r="RAL81" s="23"/>
      <c r="RAM81" s="23"/>
      <c r="RAN81" s="23"/>
      <c r="RAO81" s="23"/>
      <c r="RAP81" s="23"/>
      <c r="RAQ81" s="23"/>
      <c r="RAR81" s="23"/>
      <c r="RAS81" s="23"/>
      <c r="RAT81" s="23"/>
      <c r="RAU81" s="23"/>
      <c r="RAV81" s="23"/>
      <c r="RAW81" s="23"/>
      <c r="RAX81" s="23"/>
      <c r="RAY81" s="23"/>
      <c r="RAZ81" s="23"/>
      <c r="RBA81" s="23"/>
      <c r="RBB81" s="23"/>
      <c r="RBC81" s="23"/>
      <c r="RBD81" s="23"/>
      <c r="RBE81" s="23"/>
      <c r="RBF81" s="23"/>
      <c r="RBG81" s="23"/>
      <c r="RBH81" s="23"/>
      <c r="RBI81" s="23"/>
      <c r="RBJ81" s="23"/>
      <c r="RBK81" s="23"/>
      <c r="RBL81" s="23"/>
      <c r="RBM81" s="23"/>
      <c r="RBN81" s="23"/>
      <c r="RBO81" s="23"/>
      <c r="RBP81" s="23"/>
      <c r="RBQ81" s="23"/>
      <c r="RBR81" s="23"/>
      <c r="RBS81" s="23"/>
      <c r="RBT81" s="23"/>
      <c r="RBU81" s="23"/>
      <c r="RBV81" s="23"/>
      <c r="RBW81" s="23"/>
      <c r="RBX81" s="23"/>
      <c r="RBY81" s="23"/>
      <c r="RBZ81" s="23"/>
      <c r="RCA81" s="23"/>
      <c r="RCB81" s="23"/>
      <c r="RCC81" s="23"/>
      <c r="RCD81" s="23"/>
      <c r="RCE81" s="23"/>
      <c r="RCF81" s="23"/>
      <c r="RCG81" s="23"/>
      <c r="RCH81" s="23"/>
      <c r="RCI81" s="23"/>
      <c r="RCJ81" s="23"/>
      <c r="RCK81" s="23"/>
      <c r="RCL81" s="23"/>
      <c r="RCM81" s="23"/>
      <c r="RCN81" s="23"/>
      <c r="RCO81" s="23"/>
      <c r="RCP81" s="23"/>
      <c r="RCQ81" s="23"/>
      <c r="RCR81" s="23"/>
      <c r="RCS81" s="23"/>
      <c r="RCT81" s="23"/>
      <c r="RCU81" s="23"/>
      <c r="RCV81" s="23"/>
      <c r="RCW81" s="23"/>
      <c r="RCX81" s="23"/>
      <c r="RCY81" s="23"/>
      <c r="RCZ81" s="23"/>
      <c r="RDA81" s="23"/>
      <c r="RDB81" s="23"/>
      <c r="RDC81" s="23"/>
      <c r="RDD81" s="23"/>
      <c r="RDE81" s="23"/>
      <c r="RDF81" s="23"/>
      <c r="RDG81" s="23"/>
      <c r="RDH81" s="23"/>
      <c r="RDI81" s="23"/>
      <c r="RDJ81" s="23"/>
      <c r="RDK81" s="23"/>
      <c r="RDL81" s="23"/>
      <c r="RDM81" s="23"/>
      <c r="RDN81" s="23"/>
      <c r="RDO81" s="23"/>
      <c r="RDP81" s="23"/>
      <c r="RDQ81" s="23"/>
      <c r="RDR81" s="23"/>
      <c r="RDS81" s="23"/>
      <c r="RDT81" s="23"/>
      <c r="RDU81" s="23"/>
      <c r="RDV81" s="23"/>
      <c r="RDW81" s="23"/>
      <c r="RDX81" s="23"/>
      <c r="RDY81" s="23"/>
      <c r="RDZ81" s="23"/>
      <c r="REA81" s="23"/>
      <c r="REB81" s="23"/>
      <c r="REC81" s="23"/>
      <c r="RED81" s="23"/>
      <c r="REE81" s="23"/>
      <c r="REF81" s="23"/>
      <c r="REG81" s="23"/>
      <c r="REH81" s="23"/>
      <c r="REI81" s="23"/>
      <c r="REJ81" s="23"/>
      <c r="REK81" s="23"/>
      <c r="REL81" s="23"/>
      <c r="REM81" s="23"/>
      <c r="REN81" s="23"/>
      <c r="REO81" s="23"/>
      <c r="REP81" s="23"/>
      <c r="REQ81" s="23"/>
      <c r="RER81" s="23"/>
      <c r="RES81" s="23"/>
      <c r="RET81" s="23"/>
      <c r="REU81" s="23"/>
      <c r="REV81" s="23"/>
      <c r="REW81" s="23"/>
      <c r="REX81" s="23"/>
      <c r="REY81" s="23"/>
      <c r="REZ81" s="23"/>
      <c r="RFA81" s="23"/>
      <c r="RFB81" s="23"/>
      <c r="RFC81" s="23"/>
      <c r="RFD81" s="23"/>
      <c r="RFE81" s="23"/>
      <c r="RFF81" s="23"/>
      <c r="RFG81" s="23"/>
      <c r="RFH81" s="23"/>
      <c r="RFI81" s="23"/>
      <c r="RFJ81" s="23"/>
      <c r="RFK81" s="23"/>
      <c r="RFL81" s="23"/>
      <c r="RFM81" s="23"/>
      <c r="RFN81" s="23"/>
      <c r="RFO81" s="23"/>
      <c r="RFP81" s="23"/>
      <c r="RFQ81" s="23"/>
      <c r="RFR81" s="23"/>
      <c r="RFS81" s="23"/>
      <c r="RFT81" s="23"/>
      <c r="RFU81" s="23"/>
      <c r="RFV81" s="23"/>
      <c r="RFW81" s="23"/>
      <c r="RFX81" s="23"/>
      <c r="RFY81" s="23"/>
      <c r="RFZ81" s="23"/>
      <c r="RGA81" s="23"/>
      <c r="RGB81" s="23"/>
      <c r="RGC81" s="23"/>
      <c r="RGD81" s="23"/>
      <c r="RGE81" s="23"/>
      <c r="RGF81" s="23"/>
      <c r="RGG81" s="23"/>
      <c r="RGH81" s="23"/>
      <c r="RGI81" s="23"/>
      <c r="RGJ81" s="23"/>
      <c r="RGK81" s="23"/>
      <c r="RGL81" s="23"/>
      <c r="RGM81" s="23"/>
      <c r="RGN81" s="23"/>
      <c r="RGO81" s="23"/>
      <c r="RGP81" s="23"/>
      <c r="RGQ81" s="23"/>
      <c r="RGR81" s="23"/>
      <c r="RGS81" s="23"/>
      <c r="RGT81" s="23"/>
      <c r="RGU81" s="23"/>
      <c r="RGV81" s="23"/>
      <c r="RGW81" s="23"/>
      <c r="RGX81" s="23"/>
      <c r="RGY81" s="23"/>
      <c r="RGZ81" s="23"/>
      <c r="RHA81" s="23"/>
      <c r="RHB81" s="23"/>
      <c r="RHC81" s="23"/>
      <c r="RHD81" s="23"/>
      <c r="RHE81" s="23"/>
      <c r="RHF81" s="23"/>
      <c r="RHG81" s="23"/>
      <c r="RHH81" s="23"/>
      <c r="RHI81" s="23"/>
      <c r="RHJ81" s="23"/>
      <c r="RHK81" s="23"/>
      <c r="RHL81" s="23"/>
      <c r="RHM81" s="23"/>
      <c r="RHN81" s="23"/>
      <c r="RHO81" s="23"/>
      <c r="RHP81" s="23"/>
      <c r="RHQ81" s="23"/>
      <c r="RHR81" s="23"/>
      <c r="RHS81" s="23"/>
      <c r="RHT81" s="23"/>
      <c r="RHU81" s="23"/>
      <c r="RHV81" s="23"/>
      <c r="RHW81" s="23"/>
      <c r="RHX81" s="23"/>
      <c r="RHY81" s="23"/>
      <c r="RHZ81" s="23"/>
      <c r="RIA81" s="23"/>
      <c r="RIB81" s="23"/>
      <c r="RIC81" s="23"/>
      <c r="RID81" s="23"/>
      <c r="RIE81" s="23"/>
      <c r="RIF81" s="23"/>
      <c r="RIG81" s="23"/>
      <c r="RIH81" s="23"/>
      <c r="RII81" s="23"/>
      <c r="RIJ81" s="23"/>
      <c r="RIK81" s="23"/>
      <c r="RIL81" s="23"/>
      <c r="RIM81" s="23"/>
      <c r="RIN81" s="23"/>
      <c r="RIO81" s="23"/>
      <c r="RIP81" s="23"/>
      <c r="RIQ81" s="23"/>
      <c r="RIR81" s="23"/>
      <c r="RIS81" s="23"/>
      <c r="RIT81" s="23"/>
      <c r="RIU81" s="23"/>
      <c r="RIV81" s="23"/>
      <c r="RIW81" s="23"/>
      <c r="RIX81" s="23"/>
      <c r="RIY81" s="23"/>
      <c r="RIZ81" s="23"/>
      <c r="RJA81" s="23"/>
      <c r="RJB81" s="23"/>
      <c r="RJC81" s="23"/>
      <c r="RJD81" s="23"/>
      <c r="RJE81" s="23"/>
      <c r="RJF81" s="23"/>
      <c r="RJG81" s="23"/>
      <c r="RJH81" s="23"/>
      <c r="RJI81" s="23"/>
      <c r="RJJ81" s="23"/>
      <c r="RJK81" s="23"/>
      <c r="RJL81" s="23"/>
      <c r="RJM81" s="23"/>
      <c r="RJN81" s="23"/>
      <c r="RJO81" s="23"/>
      <c r="RJP81" s="23"/>
      <c r="RJQ81" s="23"/>
      <c r="RJR81" s="23"/>
      <c r="RJS81" s="23"/>
      <c r="RJT81" s="23"/>
      <c r="RJU81" s="23"/>
      <c r="RJV81" s="23"/>
      <c r="RJW81" s="23"/>
      <c r="RJX81" s="23"/>
      <c r="RJY81" s="23"/>
      <c r="RJZ81" s="23"/>
      <c r="RKA81" s="23"/>
      <c r="RKB81" s="23"/>
      <c r="RKC81" s="23"/>
      <c r="RKD81" s="23"/>
      <c r="RKE81" s="23"/>
      <c r="RKF81" s="23"/>
      <c r="RKG81" s="23"/>
      <c r="RKH81" s="23"/>
      <c r="RKI81" s="23"/>
      <c r="RKJ81" s="23"/>
      <c r="RKK81" s="23"/>
      <c r="RKL81" s="23"/>
      <c r="RKM81" s="23"/>
      <c r="RKN81" s="23"/>
      <c r="RKO81" s="23"/>
      <c r="RKP81" s="23"/>
      <c r="RKQ81" s="23"/>
      <c r="RKR81" s="23"/>
      <c r="RKS81" s="23"/>
      <c r="RKT81" s="23"/>
      <c r="RKU81" s="23"/>
      <c r="RKV81" s="23"/>
      <c r="RKW81" s="23"/>
      <c r="RKX81" s="23"/>
      <c r="RKY81" s="23"/>
      <c r="RKZ81" s="23"/>
      <c r="RLA81" s="23"/>
      <c r="RLB81" s="23"/>
      <c r="RLC81" s="23"/>
      <c r="RLD81" s="23"/>
      <c r="RLE81" s="23"/>
      <c r="RLF81" s="23"/>
      <c r="RLG81" s="23"/>
      <c r="RLH81" s="23"/>
      <c r="RLI81" s="23"/>
      <c r="RLJ81" s="23"/>
      <c r="RLK81" s="23"/>
      <c r="RLL81" s="23"/>
      <c r="RLM81" s="23"/>
      <c r="RLN81" s="23"/>
      <c r="RLO81" s="23"/>
      <c r="RLP81" s="23"/>
      <c r="RLQ81" s="23"/>
      <c r="RLR81" s="23"/>
      <c r="RLS81" s="23"/>
      <c r="RLT81" s="23"/>
      <c r="RLU81" s="23"/>
      <c r="RLV81" s="23"/>
      <c r="RLW81" s="23"/>
      <c r="RLX81" s="23"/>
      <c r="RLY81" s="23"/>
      <c r="RLZ81" s="23"/>
      <c r="RMA81" s="23"/>
      <c r="RMB81" s="23"/>
      <c r="RMC81" s="23"/>
      <c r="RMD81" s="23"/>
      <c r="RME81" s="23"/>
      <c r="RMF81" s="23"/>
      <c r="RMG81" s="23"/>
      <c r="RMH81" s="23"/>
      <c r="RMI81" s="23"/>
      <c r="RMJ81" s="23"/>
      <c r="RMK81" s="23"/>
      <c r="RML81" s="23"/>
      <c r="RMM81" s="23"/>
      <c r="RMN81" s="23"/>
      <c r="RMO81" s="23"/>
      <c r="RMP81" s="23"/>
      <c r="RMQ81" s="23"/>
      <c r="RMR81" s="23"/>
      <c r="RMS81" s="23"/>
      <c r="RMT81" s="23"/>
      <c r="RMU81" s="23"/>
      <c r="RMV81" s="23"/>
      <c r="RMW81" s="23"/>
      <c r="RMX81" s="23"/>
      <c r="RMY81" s="23"/>
      <c r="RMZ81" s="23"/>
      <c r="RNA81" s="23"/>
      <c r="RNB81" s="23"/>
      <c r="RNC81" s="23"/>
      <c r="RND81" s="23"/>
      <c r="RNE81" s="23"/>
      <c r="RNF81" s="23"/>
      <c r="RNG81" s="23"/>
      <c r="RNH81" s="23"/>
      <c r="RNI81" s="23"/>
      <c r="RNJ81" s="23"/>
      <c r="RNK81" s="23"/>
      <c r="RNL81" s="23"/>
      <c r="RNM81" s="23"/>
      <c r="RNN81" s="23"/>
      <c r="RNO81" s="23"/>
      <c r="RNP81" s="23"/>
      <c r="RNQ81" s="23"/>
      <c r="RNR81" s="23"/>
      <c r="RNS81" s="23"/>
      <c r="RNT81" s="23"/>
      <c r="RNU81" s="23"/>
      <c r="RNV81" s="23"/>
      <c r="RNW81" s="23"/>
      <c r="RNX81" s="23"/>
      <c r="RNY81" s="23"/>
      <c r="RNZ81" s="23"/>
      <c r="ROA81" s="23"/>
      <c r="ROB81" s="23"/>
      <c r="ROC81" s="23"/>
      <c r="ROD81" s="23"/>
      <c r="ROE81" s="23"/>
      <c r="ROF81" s="23"/>
      <c r="ROG81" s="23"/>
      <c r="ROH81" s="23"/>
      <c r="ROI81" s="23"/>
      <c r="ROJ81" s="23"/>
      <c r="ROK81" s="23"/>
      <c r="ROL81" s="23"/>
      <c r="ROM81" s="23"/>
      <c r="RON81" s="23"/>
      <c r="ROO81" s="23"/>
      <c r="ROP81" s="23"/>
      <c r="ROQ81" s="23"/>
      <c r="ROR81" s="23"/>
      <c r="ROS81" s="23"/>
      <c r="ROT81" s="23"/>
      <c r="ROU81" s="23"/>
      <c r="ROV81" s="23"/>
      <c r="ROW81" s="23"/>
      <c r="ROX81" s="23"/>
      <c r="ROY81" s="23"/>
      <c r="ROZ81" s="23"/>
      <c r="RPA81" s="23"/>
      <c r="RPB81" s="23"/>
      <c r="RPC81" s="23"/>
      <c r="RPD81" s="23"/>
      <c r="RPE81" s="23"/>
      <c r="RPF81" s="23"/>
      <c r="RPG81" s="23"/>
      <c r="RPH81" s="23"/>
      <c r="RPI81" s="23"/>
      <c r="RPJ81" s="23"/>
      <c r="RPK81" s="23"/>
      <c r="RPL81" s="23"/>
      <c r="RPM81" s="23"/>
      <c r="RPN81" s="23"/>
      <c r="RPO81" s="23"/>
      <c r="RPP81" s="23"/>
      <c r="RPQ81" s="23"/>
      <c r="RPR81" s="23"/>
      <c r="RPS81" s="23"/>
      <c r="RPT81" s="23"/>
      <c r="RPU81" s="23"/>
      <c r="RPV81" s="23"/>
      <c r="RPW81" s="23"/>
      <c r="RPX81" s="23"/>
      <c r="RPY81" s="23"/>
      <c r="RPZ81" s="23"/>
      <c r="RQA81" s="23"/>
      <c r="RQB81" s="23"/>
      <c r="RQC81" s="23"/>
      <c r="RQD81" s="23"/>
      <c r="RQE81" s="23"/>
      <c r="RQF81" s="23"/>
      <c r="RQG81" s="23"/>
      <c r="RQH81" s="23"/>
      <c r="RQI81" s="23"/>
      <c r="RQJ81" s="23"/>
      <c r="RQK81" s="23"/>
      <c r="RQL81" s="23"/>
      <c r="RQM81" s="23"/>
      <c r="RQN81" s="23"/>
      <c r="RQO81" s="23"/>
      <c r="RQP81" s="23"/>
      <c r="RQQ81" s="23"/>
      <c r="RQR81" s="23"/>
      <c r="RQS81" s="23"/>
      <c r="RQT81" s="23"/>
      <c r="RQU81" s="23"/>
      <c r="RQV81" s="23"/>
      <c r="RQW81" s="23"/>
      <c r="RQX81" s="23"/>
      <c r="RQY81" s="23"/>
      <c r="RQZ81" s="23"/>
      <c r="RRA81" s="23"/>
      <c r="RRB81" s="23"/>
      <c r="RRC81" s="23"/>
      <c r="RRD81" s="23"/>
      <c r="RRE81" s="23"/>
      <c r="RRF81" s="23"/>
      <c r="RRG81" s="23"/>
      <c r="RRH81" s="23"/>
      <c r="RRI81" s="23"/>
      <c r="RRJ81" s="23"/>
      <c r="RRK81" s="23"/>
      <c r="RRL81" s="23"/>
      <c r="RRM81" s="23"/>
      <c r="RRN81" s="23"/>
      <c r="RRO81" s="23"/>
      <c r="RRP81" s="23"/>
      <c r="RRQ81" s="23"/>
      <c r="RRR81" s="23"/>
      <c r="RRS81" s="23"/>
      <c r="RRT81" s="23"/>
      <c r="RRU81" s="23"/>
      <c r="RRV81" s="23"/>
      <c r="RRW81" s="23"/>
      <c r="RRX81" s="23"/>
      <c r="RRY81" s="23"/>
      <c r="RRZ81" s="23"/>
      <c r="RSA81" s="23"/>
      <c r="RSB81" s="23"/>
      <c r="RSC81" s="23"/>
      <c r="RSD81" s="23"/>
      <c r="RSE81" s="23"/>
      <c r="RSF81" s="23"/>
      <c r="RSG81" s="23"/>
      <c r="RSH81" s="23"/>
      <c r="RSI81" s="23"/>
      <c r="RSJ81" s="23"/>
      <c r="RSK81" s="23"/>
      <c r="RSL81" s="23"/>
      <c r="RSM81" s="23"/>
      <c r="RSN81" s="23"/>
      <c r="RSO81" s="23"/>
      <c r="RSP81" s="23"/>
      <c r="RSQ81" s="23"/>
      <c r="RSR81" s="23"/>
      <c r="RSS81" s="23"/>
      <c r="RST81" s="23"/>
      <c r="RSU81" s="23"/>
      <c r="RSV81" s="23"/>
      <c r="RSW81" s="23"/>
      <c r="RSX81" s="23"/>
      <c r="RSY81" s="23"/>
      <c r="RSZ81" s="23"/>
      <c r="RTA81" s="23"/>
      <c r="RTB81" s="23"/>
      <c r="RTC81" s="23"/>
      <c r="RTD81" s="23"/>
      <c r="RTE81" s="23"/>
      <c r="RTF81" s="23"/>
      <c r="RTG81" s="23"/>
      <c r="RTH81" s="23"/>
      <c r="RTI81" s="23"/>
      <c r="RTJ81" s="23"/>
      <c r="RTK81" s="23"/>
      <c r="RTL81" s="23"/>
      <c r="RTM81" s="23"/>
      <c r="RTN81" s="23"/>
      <c r="RTO81" s="23"/>
      <c r="RTP81" s="23"/>
      <c r="RTQ81" s="23"/>
      <c r="RTR81" s="23"/>
      <c r="RTS81" s="23"/>
      <c r="RTT81" s="23"/>
      <c r="RTU81" s="23"/>
      <c r="RTV81" s="23"/>
      <c r="RTW81" s="23"/>
      <c r="RTX81" s="23"/>
      <c r="RTY81" s="23"/>
      <c r="RTZ81" s="23"/>
      <c r="RUA81" s="23"/>
      <c r="RUB81" s="23"/>
      <c r="RUC81" s="23"/>
      <c r="RUD81" s="23"/>
      <c r="RUE81" s="23"/>
      <c r="RUF81" s="23"/>
      <c r="RUG81" s="23"/>
      <c r="RUH81" s="23"/>
      <c r="RUI81" s="23"/>
      <c r="RUJ81" s="23"/>
      <c r="RUK81" s="23"/>
      <c r="RUL81" s="23"/>
      <c r="RUM81" s="23"/>
      <c r="RUN81" s="23"/>
      <c r="RUO81" s="23"/>
      <c r="RUP81" s="23"/>
      <c r="RUQ81" s="23"/>
      <c r="RUR81" s="23"/>
      <c r="RUS81" s="23"/>
      <c r="RUT81" s="23"/>
      <c r="RUU81" s="23"/>
      <c r="RUV81" s="23"/>
      <c r="RUW81" s="23"/>
      <c r="RUX81" s="23"/>
      <c r="RUY81" s="23"/>
      <c r="RUZ81" s="23"/>
      <c r="RVA81" s="23"/>
      <c r="RVB81" s="23"/>
      <c r="RVC81" s="23"/>
      <c r="RVD81" s="23"/>
      <c r="RVE81" s="23"/>
      <c r="RVF81" s="23"/>
      <c r="RVG81" s="23"/>
      <c r="RVH81" s="23"/>
      <c r="RVI81" s="23"/>
      <c r="RVJ81" s="23"/>
      <c r="RVK81" s="23"/>
      <c r="RVL81" s="23"/>
      <c r="RVM81" s="23"/>
      <c r="RVN81" s="23"/>
      <c r="RVO81" s="23"/>
      <c r="RVP81" s="23"/>
      <c r="RVQ81" s="23"/>
      <c r="RVR81" s="23"/>
      <c r="RVS81" s="23"/>
      <c r="RVT81" s="23"/>
      <c r="RVU81" s="23"/>
      <c r="RVV81" s="23"/>
      <c r="RVW81" s="23"/>
      <c r="RVX81" s="23"/>
      <c r="RVY81" s="23"/>
      <c r="RVZ81" s="23"/>
      <c r="RWA81" s="23"/>
      <c r="RWB81" s="23"/>
      <c r="RWC81" s="23"/>
      <c r="RWD81" s="23"/>
      <c r="RWE81" s="23"/>
      <c r="RWF81" s="23"/>
      <c r="RWG81" s="23"/>
      <c r="RWH81" s="23"/>
      <c r="RWI81" s="23"/>
      <c r="RWJ81" s="23"/>
      <c r="RWK81" s="23"/>
      <c r="RWL81" s="23"/>
      <c r="RWM81" s="23"/>
      <c r="RWN81" s="23"/>
      <c r="RWO81" s="23"/>
      <c r="RWP81" s="23"/>
      <c r="RWQ81" s="23"/>
      <c r="RWR81" s="23"/>
      <c r="RWS81" s="23"/>
      <c r="RWT81" s="23"/>
      <c r="RWU81" s="23"/>
      <c r="RWV81" s="23"/>
      <c r="RWW81" s="23"/>
      <c r="RWX81" s="23"/>
      <c r="RWY81" s="23"/>
      <c r="RWZ81" s="23"/>
      <c r="RXA81" s="23"/>
      <c r="RXB81" s="23"/>
      <c r="RXC81" s="23"/>
      <c r="RXD81" s="23"/>
      <c r="RXE81" s="23"/>
      <c r="RXF81" s="23"/>
      <c r="RXG81" s="23"/>
      <c r="RXH81" s="23"/>
      <c r="RXI81" s="23"/>
      <c r="RXJ81" s="23"/>
      <c r="RXK81" s="23"/>
      <c r="RXL81" s="23"/>
      <c r="RXM81" s="23"/>
      <c r="RXN81" s="23"/>
      <c r="RXO81" s="23"/>
      <c r="RXP81" s="23"/>
      <c r="RXQ81" s="23"/>
      <c r="RXR81" s="23"/>
      <c r="RXS81" s="23"/>
      <c r="RXT81" s="23"/>
      <c r="RXU81" s="23"/>
      <c r="RXV81" s="23"/>
      <c r="RXW81" s="23"/>
      <c r="RXX81" s="23"/>
      <c r="RXY81" s="23"/>
      <c r="RXZ81" s="23"/>
      <c r="RYA81" s="23"/>
      <c r="RYB81" s="23"/>
      <c r="RYC81" s="23"/>
      <c r="RYD81" s="23"/>
      <c r="RYE81" s="23"/>
      <c r="RYF81" s="23"/>
      <c r="RYG81" s="23"/>
      <c r="RYH81" s="23"/>
      <c r="RYI81" s="23"/>
      <c r="RYJ81" s="23"/>
      <c r="RYK81" s="23"/>
      <c r="RYL81" s="23"/>
      <c r="RYM81" s="23"/>
      <c r="RYN81" s="23"/>
      <c r="RYO81" s="23"/>
      <c r="RYP81" s="23"/>
      <c r="RYQ81" s="23"/>
      <c r="RYR81" s="23"/>
      <c r="RYS81" s="23"/>
      <c r="RYT81" s="23"/>
      <c r="RYU81" s="23"/>
      <c r="RYV81" s="23"/>
      <c r="RYW81" s="23"/>
      <c r="RYX81" s="23"/>
      <c r="RYY81" s="23"/>
      <c r="RYZ81" s="23"/>
      <c r="RZA81" s="23"/>
      <c r="RZB81" s="23"/>
      <c r="RZC81" s="23"/>
      <c r="RZD81" s="23"/>
      <c r="RZE81" s="23"/>
      <c r="RZF81" s="23"/>
      <c r="RZG81" s="23"/>
      <c r="RZH81" s="23"/>
      <c r="RZI81" s="23"/>
      <c r="RZJ81" s="23"/>
      <c r="RZK81" s="23"/>
      <c r="RZL81" s="23"/>
      <c r="RZM81" s="23"/>
      <c r="RZN81" s="23"/>
      <c r="RZO81" s="23"/>
      <c r="RZP81" s="23"/>
      <c r="RZQ81" s="23"/>
      <c r="RZR81" s="23"/>
      <c r="RZS81" s="23"/>
      <c r="RZT81" s="23"/>
      <c r="RZU81" s="23"/>
      <c r="RZV81" s="23"/>
      <c r="RZW81" s="23"/>
      <c r="RZX81" s="23"/>
      <c r="RZY81" s="23"/>
      <c r="RZZ81" s="23"/>
      <c r="SAA81" s="23"/>
      <c r="SAB81" s="23"/>
      <c r="SAC81" s="23"/>
      <c r="SAD81" s="23"/>
      <c r="SAE81" s="23"/>
      <c r="SAF81" s="23"/>
      <c r="SAG81" s="23"/>
      <c r="SAH81" s="23"/>
      <c r="SAI81" s="23"/>
      <c r="SAJ81" s="23"/>
      <c r="SAK81" s="23"/>
      <c r="SAL81" s="23"/>
      <c r="SAM81" s="23"/>
      <c r="SAN81" s="23"/>
      <c r="SAO81" s="23"/>
      <c r="SAP81" s="23"/>
      <c r="SAQ81" s="23"/>
      <c r="SAR81" s="23"/>
      <c r="SAS81" s="23"/>
      <c r="SAT81" s="23"/>
      <c r="SAU81" s="23"/>
      <c r="SAV81" s="23"/>
      <c r="SAW81" s="23"/>
      <c r="SAX81" s="23"/>
      <c r="SAY81" s="23"/>
      <c r="SAZ81" s="23"/>
      <c r="SBA81" s="23"/>
      <c r="SBB81" s="23"/>
      <c r="SBC81" s="23"/>
      <c r="SBD81" s="23"/>
      <c r="SBE81" s="23"/>
      <c r="SBF81" s="23"/>
      <c r="SBG81" s="23"/>
      <c r="SBH81" s="23"/>
      <c r="SBI81" s="23"/>
      <c r="SBJ81" s="23"/>
      <c r="SBK81" s="23"/>
      <c r="SBL81" s="23"/>
      <c r="SBM81" s="23"/>
      <c r="SBN81" s="23"/>
      <c r="SBO81" s="23"/>
      <c r="SBP81" s="23"/>
      <c r="SBQ81" s="23"/>
      <c r="SBR81" s="23"/>
      <c r="SBS81" s="23"/>
      <c r="SBT81" s="23"/>
      <c r="SBU81" s="23"/>
      <c r="SBV81" s="23"/>
      <c r="SBW81" s="23"/>
      <c r="SBX81" s="23"/>
      <c r="SBY81" s="23"/>
      <c r="SBZ81" s="23"/>
      <c r="SCA81" s="23"/>
      <c r="SCB81" s="23"/>
      <c r="SCC81" s="23"/>
      <c r="SCD81" s="23"/>
      <c r="SCE81" s="23"/>
      <c r="SCF81" s="23"/>
      <c r="SCG81" s="23"/>
      <c r="SCH81" s="23"/>
      <c r="SCI81" s="23"/>
      <c r="SCJ81" s="23"/>
      <c r="SCK81" s="23"/>
      <c r="SCL81" s="23"/>
      <c r="SCM81" s="23"/>
      <c r="SCN81" s="23"/>
      <c r="SCO81" s="23"/>
      <c r="SCP81" s="23"/>
      <c r="SCQ81" s="23"/>
      <c r="SCR81" s="23"/>
      <c r="SCS81" s="23"/>
      <c r="SCT81" s="23"/>
      <c r="SCU81" s="23"/>
      <c r="SCV81" s="23"/>
      <c r="SCW81" s="23"/>
      <c r="SCX81" s="23"/>
      <c r="SCY81" s="23"/>
      <c r="SCZ81" s="23"/>
      <c r="SDA81" s="23"/>
      <c r="SDB81" s="23"/>
      <c r="SDC81" s="23"/>
      <c r="SDD81" s="23"/>
      <c r="SDE81" s="23"/>
      <c r="SDF81" s="23"/>
      <c r="SDG81" s="23"/>
      <c r="SDH81" s="23"/>
      <c r="SDI81" s="23"/>
      <c r="SDJ81" s="23"/>
      <c r="SDK81" s="23"/>
      <c r="SDL81" s="23"/>
      <c r="SDM81" s="23"/>
      <c r="SDN81" s="23"/>
      <c r="SDO81" s="23"/>
      <c r="SDP81" s="23"/>
      <c r="SDQ81" s="23"/>
      <c r="SDR81" s="23"/>
      <c r="SDS81" s="23"/>
      <c r="SDT81" s="23"/>
      <c r="SDU81" s="23"/>
      <c r="SDV81" s="23"/>
      <c r="SDW81" s="23"/>
      <c r="SDX81" s="23"/>
      <c r="SDY81" s="23"/>
      <c r="SDZ81" s="23"/>
      <c r="SEA81" s="23"/>
      <c r="SEB81" s="23"/>
      <c r="SEC81" s="23"/>
      <c r="SED81" s="23"/>
      <c r="SEE81" s="23"/>
      <c r="SEF81" s="23"/>
      <c r="SEG81" s="23"/>
      <c r="SEH81" s="23"/>
      <c r="SEI81" s="23"/>
      <c r="SEJ81" s="23"/>
      <c r="SEK81" s="23"/>
      <c r="SEL81" s="23"/>
      <c r="SEM81" s="23"/>
      <c r="SEN81" s="23"/>
      <c r="SEO81" s="23"/>
      <c r="SEP81" s="23"/>
      <c r="SEQ81" s="23"/>
      <c r="SER81" s="23"/>
      <c r="SES81" s="23"/>
      <c r="SET81" s="23"/>
      <c r="SEU81" s="23"/>
      <c r="SEV81" s="23"/>
      <c r="SEW81" s="23"/>
      <c r="SEX81" s="23"/>
      <c r="SEY81" s="23"/>
      <c r="SEZ81" s="23"/>
      <c r="SFA81" s="23"/>
      <c r="SFB81" s="23"/>
      <c r="SFC81" s="23"/>
      <c r="SFD81" s="23"/>
      <c r="SFE81" s="23"/>
      <c r="SFF81" s="23"/>
      <c r="SFG81" s="23"/>
      <c r="SFH81" s="23"/>
      <c r="SFI81" s="23"/>
      <c r="SFJ81" s="23"/>
      <c r="SFK81" s="23"/>
      <c r="SFL81" s="23"/>
      <c r="SFM81" s="23"/>
      <c r="SFN81" s="23"/>
      <c r="SFO81" s="23"/>
      <c r="SFP81" s="23"/>
      <c r="SFQ81" s="23"/>
      <c r="SFR81" s="23"/>
      <c r="SFS81" s="23"/>
      <c r="SFT81" s="23"/>
      <c r="SFU81" s="23"/>
      <c r="SFV81" s="23"/>
      <c r="SFW81" s="23"/>
      <c r="SFX81" s="23"/>
      <c r="SFY81" s="23"/>
      <c r="SFZ81" s="23"/>
      <c r="SGA81" s="23"/>
      <c r="SGB81" s="23"/>
      <c r="SGC81" s="23"/>
      <c r="SGD81" s="23"/>
      <c r="SGE81" s="23"/>
      <c r="SGF81" s="23"/>
      <c r="SGG81" s="23"/>
      <c r="SGH81" s="23"/>
      <c r="SGI81" s="23"/>
      <c r="SGJ81" s="23"/>
      <c r="SGK81" s="23"/>
      <c r="SGL81" s="23"/>
      <c r="SGM81" s="23"/>
      <c r="SGN81" s="23"/>
      <c r="SGO81" s="23"/>
      <c r="SGP81" s="23"/>
      <c r="SGQ81" s="23"/>
      <c r="SGR81" s="23"/>
      <c r="SGS81" s="23"/>
      <c r="SGT81" s="23"/>
      <c r="SGU81" s="23"/>
      <c r="SGV81" s="23"/>
      <c r="SGW81" s="23"/>
      <c r="SGX81" s="23"/>
      <c r="SGY81" s="23"/>
      <c r="SGZ81" s="23"/>
      <c r="SHA81" s="23"/>
      <c r="SHB81" s="23"/>
      <c r="SHC81" s="23"/>
      <c r="SHD81" s="23"/>
      <c r="SHE81" s="23"/>
      <c r="SHF81" s="23"/>
      <c r="SHG81" s="23"/>
      <c r="SHH81" s="23"/>
      <c r="SHI81" s="23"/>
      <c r="SHJ81" s="23"/>
      <c r="SHK81" s="23"/>
      <c r="SHL81" s="23"/>
      <c r="SHM81" s="23"/>
      <c r="SHN81" s="23"/>
      <c r="SHO81" s="23"/>
      <c r="SHP81" s="23"/>
      <c r="SHQ81" s="23"/>
      <c r="SHR81" s="23"/>
      <c r="SHS81" s="23"/>
      <c r="SHT81" s="23"/>
      <c r="SHU81" s="23"/>
      <c r="SHV81" s="23"/>
      <c r="SHW81" s="23"/>
      <c r="SHX81" s="23"/>
      <c r="SHY81" s="23"/>
      <c r="SHZ81" s="23"/>
      <c r="SIA81" s="23"/>
      <c r="SIB81" s="23"/>
      <c r="SIC81" s="23"/>
      <c r="SID81" s="23"/>
      <c r="SIE81" s="23"/>
      <c r="SIF81" s="23"/>
      <c r="SIG81" s="23"/>
      <c r="SIH81" s="23"/>
      <c r="SII81" s="23"/>
      <c r="SIJ81" s="23"/>
      <c r="SIK81" s="23"/>
      <c r="SIL81" s="23"/>
      <c r="SIM81" s="23"/>
      <c r="SIN81" s="23"/>
      <c r="SIO81" s="23"/>
      <c r="SIP81" s="23"/>
      <c r="SIQ81" s="23"/>
      <c r="SIR81" s="23"/>
      <c r="SIS81" s="23"/>
      <c r="SIT81" s="23"/>
      <c r="SIU81" s="23"/>
      <c r="SIV81" s="23"/>
      <c r="SIW81" s="23"/>
      <c r="SIX81" s="23"/>
      <c r="SIY81" s="23"/>
      <c r="SIZ81" s="23"/>
      <c r="SJA81" s="23"/>
      <c r="SJB81" s="23"/>
      <c r="SJC81" s="23"/>
      <c r="SJD81" s="23"/>
      <c r="SJE81" s="23"/>
      <c r="SJF81" s="23"/>
      <c r="SJG81" s="23"/>
      <c r="SJH81" s="23"/>
      <c r="SJI81" s="23"/>
      <c r="SJJ81" s="23"/>
      <c r="SJK81" s="23"/>
      <c r="SJL81" s="23"/>
      <c r="SJM81" s="23"/>
      <c r="SJN81" s="23"/>
      <c r="SJO81" s="23"/>
      <c r="SJP81" s="23"/>
      <c r="SJQ81" s="23"/>
      <c r="SJR81" s="23"/>
      <c r="SJS81" s="23"/>
      <c r="SJT81" s="23"/>
      <c r="SJU81" s="23"/>
      <c r="SJV81" s="23"/>
      <c r="SJW81" s="23"/>
      <c r="SJX81" s="23"/>
      <c r="SJY81" s="23"/>
      <c r="SJZ81" s="23"/>
      <c r="SKA81" s="23"/>
      <c r="SKB81" s="23"/>
      <c r="SKC81" s="23"/>
      <c r="SKD81" s="23"/>
      <c r="SKE81" s="23"/>
      <c r="SKF81" s="23"/>
      <c r="SKG81" s="23"/>
      <c r="SKH81" s="23"/>
      <c r="SKI81" s="23"/>
      <c r="SKJ81" s="23"/>
      <c r="SKK81" s="23"/>
      <c r="SKL81" s="23"/>
      <c r="SKM81" s="23"/>
      <c r="SKN81" s="23"/>
      <c r="SKO81" s="23"/>
      <c r="SKP81" s="23"/>
      <c r="SKQ81" s="23"/>
      <c r="SKR81" s="23"/>
      <c r="SKS81" s="23"/>
      <c r="SKT81" s="23"/>
      <c r="SKU81" s="23"/>
      <c r="SKV81" s="23"/>
      <c r="SKW81" s="23"/>
      <c r="SKX81" s="23"/>
      <c r="SKY81" s="23"/>
      <c r="SKZ81" s="23"/>
      <c r="SLA81" s="23"/>
      <c r="SLB81" s="23"/>
      <c r="SLC81" s="23"/>
      <c r="SLD81" s="23"/>
      <c r="SLE81" s="23"/>
      <c r="SLF81" s="23"/>
      <c r="SLG81" s="23"/>
      <c r="SLH81" s="23"/>
      <c r="SLI81" s="23"/>
      <c r="SLJ81" s="23"/>
      <c r="SLK81" s="23"/>
      <c r="SLL81" s="23"/>
      <c r="SLM81" s="23"/>
      <c r="SLN81" s="23"/>
      <c r="SLO81" s="23"/>
      <c r="SLP81" s="23"/>
      <c r="SLQ81" s="23"/>
      <c r="SLR81" s="23"/>
      <c r="SLS81" s="23"/>
      <c r="SLT81" s="23"/>
      <c r="SLU81" s="23"/>
      <c r="SLV81" s="23"/>
      <c r="SLW81" s="23"/>
      <c r="SLX81" s="23"/>
      <c r="SLY81" s="23"/>
      <c r="SLZ81" s="23"/>
      <c r="SMA81" s="23"/>
      <c r="SMB81" s="23"/>
      <c r="SMC81" s="23"/>
      <c r="SMD81" s="23"/>
      <c r="SME81" s="23"/>
      <c r="SMF81" s="23"/>
      <c r="SMG81" s="23"/>
      <c r="SMH81" s="23"/>
      <c r="SMI81" s="23"/>
      <c r="SMJ81" s="23"/>
      <c r="SMK81" s="23"/>
      <c r="SML81" s="23"/>
      <c r="SMM81" s="23"/>
      <c r="SMN81" s="23"/>
      <c r="SMO81" s="23"/>
      <c r="SMP81" s="23"/>
      <c r="SMQ81" s="23"/>
      <c r="SMR81" s="23"/>
      <c r="SMS81" s="23"/>
      <c r="SMT81" s="23"/>
      <c r="SMU81" s="23"/>
      <c r="SMV81" s="23"/>
      <c r="SMW81" s="23"/>
      <c r="SMX81" s="23"/>
      <c r="SMY81" s="23"/>
      <c r="SMZ81" s="23"/>
      <c r="SNA81" s="23"/>
      <c r="SNB81" s="23"/>
      <c r="SNC81" s="23"/>
      <c r="SND81" s="23"/>
      <c r="SNE81" s="23"/>
      <c r="SNF81" s="23"/>
      <c r="SNG81" s="23"/>
      <c r="SNH81" s="23"/>
      <c r="SNI81" s="23"/>
      <c r="SNJ81" s="23"/>
      <c r="SNK81" s="23"/>
      <c r="SNL81" s="23"/>
      <c r="SNM81" s="23"/>
      <c r="SNN81" s="23"/>
      <c r="SNO81" s="23"/>
      <c r="SNP81" s="23"/>
      <c r="SNQ81" s="23"/>
      <c r="SNR81" s="23"/>
      <c r="SNS81" s="23"/>
      <c r="SNT81" s="23"/>
      <c r="SNU81" s="23"/>
      <c r="SNV81" s="23"/>
      <c r="SNW81" s="23"/>
      <c r="SNX81" s="23"/>
      <c r="SNY81" s="23"/>
      <c r="SNZ81" s="23"/>
      <c r="SOA81" s="23"/>
      <c r="SOB81" s="23"/>
      <c r="SOC81" s="23"/>
      <c r="SOD81" s="23"/>
      <c r="SOE81" s="23"/>
      <c r="SOF81" s="23"/>
      <c r="SOG81" s="23"/>
      <c r="SOH81" s="23"/>
      <c r="SOI81" s="23"/>
      <c r="SOJ81" s="23"/>
      <c r="SOK81" s="23"/>
      <c r="SOL81" s="23"/>
      <c r="SOM81" s="23"/>
      <c r="SON81" s="23"/>
      <c r="SOO81" s="23"/>
      <c r="SOP81" s="23"/>
      <c r="SOQ81" s="23"/>
      <c r="SOR81" s="23"/>
      <c r="SOS81" s="23"/>
      <c r="SOT81" s="23"/>
      <c r="SOU81" s="23"/>
      <c r="SOV81" s="23"/>
      <c r="SOW81" s="23"/>
      <c r="SOX81" s="23"/>
      <c r="SOY81" s="23"/>
      <c r="SOZ81" s="23"/>
      <c r="SPA81" s="23"/>
      <c r="SPB81" s="23"/>
      <c r="SPC81" s="23"/>
      <c r="SPD81" s="23"/>
      <c r="SPE81" s="23"/>
      <c r="SPF81" s="23"/>
      <c r="SPG81" s="23"/>
      <c r="SPH81" s="23"/>
      <c r="SPI81" s="23"/>
      <c r="SPJ81" s="23"/>
      <c r="SPK81" s="23"/>
      <c r="SPL81" s="23"/>
      <c r="SPM81" s="23"/>
      <c r="SPN81" s="23"/>
      <c r="SPO81" s="23"/>
      <c r="SPP81" s="23"/>
      <c r="SPQ81" s="23"/>
      <c r="SPR81" s="23"/>
      <c r="SPS81" s="23"/>
      <c r="SPT81" s="23"/>
      <c r="SPU81" s="23"/>
      <c r="SPV81" s="23"/>
      <c r="SPW81" s="23"/>
      <c r="SPX81" s="23"/>
      <c r="SPY81" s="23"/>
      <c r="SPZ81" s="23"/>
      <c r="SQA81" s="23"/>
      <c r="SQB81" s="23"/>
      <c r="SQC81" s="23"/>
      <c r="SQD81" s="23"/>
      <c r="SQE81" s="23"/>
      <c r="SQF81" s="23"/>
      <c r="SQG81" s="23"/>
      <c r="SQH81" s="23"/>
      <c r="SQI81" s="23"/>
      <c r="SQJ81" s="23"/>
      <c r="SQK81" s="23"/>
      <c r="SQL81" s="23"/>
      <c r="SQM81" s="23"/>
      <c r="SQN81" s="23"/>
      <c r="SQO81" s="23"/>
      <c r="SQP81" s="23"/>
      <c r="SQQ81" s="23"/>
      <c r="SQR81" s="23"/>
      <c r="SQS81" s="23"/>
      <c r="SQT81" s="23"/>
      <c r="SQU81" s="23"/>
      <c r="SQV81" s="23"/>
      <c r="SQW81" s="23"/>
      <c r="SQX81" s="23"/>
      <c r="SQY81" s="23"/>
      <c r="SQZ81" s="23"/>
      <c r="SRA81" s="23"/>
      <c r="SRB81" s="23"/>
      <c r="SRC81" s="23"/>
      <c r="SRD81" s="23"/>
      <c r="SRE81" s="23"/>
      <c r="SRF81" s="23"/>
      <c r="SRG81" s="23"/>
      <c r="SRH81" s="23"/>
      <c r="SRI81" s="23"/>
      <c r="SRJ81" s="23"/>
      <c r="SRK81" s="23"/>
      <c r="SRL81" s="23"/>
      <c r="SRM81" s="23"/>
      <c r="SRN81" s="23"/>
      <c r="SRO81" s="23"/>
      <c r="SRP81" s="23"/>
      <c r="SRQ81" s="23"/>
      <c r="SRR81" s="23"/>
      <c r="SRS81" s="23"/>
      <c r="SRT81" s="23"/>
      <c r="SRU81" s="23"/>
      <c r="SRV81" s="23"/>
      <c r="SRW81" s="23"/>
      <c r="SRX81" s="23"/>
      <c r="SRY81" s="23"/>
      <c r="SRZ81" s="23"/>
      <c r="SSA81" s="23"/>
      <c r="SSB81" s="23"/>
      <c r="SSC81" s="23"/>
      <c r="SSD81" s="23"/>
      <c r="SSE81" s="23"/>
      <c r="SSF81" s="23"/>
      <c r="SSG81" s="23"/>
      <c r="SSH81" s="23"/>
      <c r="SSI81" s="23"/>
      <c r="SSJ81" s="23"/>
      <c r="SSK81" s="23"/>
      <c r="SSL81" s="23"/>
      <c r="SSM81" s="23"/>
      <c r="SSN81" s="23"/>
      <c r="SSO81" s="23"/>
      <c r="SSP81" s="23"/>
      <c r="SSQ81" s="23"/>
      <c r="SSR81" s="23"/>
      <c r="SSS81" s="23"/>
      <c r="SST81" s="23"/>
      <c r="SSU81" s="23"/>
      <c r="SSV81" s="23"/>
      <c r="SSW81" s="23"/>
      <c r="SSX81" s="23"/>
      <c r="SSY81" s="23"/>
      <c r="SSZ81" s="23"/>
      <c r="STA81" s="23"/>
      <c r="STB81" s="23"/>
      <c r="STC81" s="23"/>
      <c r="STD81" s="23"/>
      <c r="STE81" s="23"/>
      <c r="STF81" s="23"/>
      <c r="STG81" s="23"/>
      <c r="STH81" s="23"/>
      <c r="STI81" s="23"/>
      <c r="STJ81" s="23"/>
      <c r="STK81" s="23"/>
      <c r="STL81" s="23"/>
      <c r="STM81" s="23"/>
      <c r="STN81" s="23"/>
      <c r="STO81" s="23"/>
      <c r="STP81" s="23"/>
      <c r="STQ81" s="23"/>
      <c r="STR81" s="23"/>
      <c r="STS81" s="23"/>
      <c r="STT81" s="23"/>
      <c r="STU81" s="23"/>
      <c r="STV81" s="23"/>
      <c r="STW81" s="23"/>
      <c r="STX81" s="23"/>
      <c r="STY81" s="23"/>
      <c r="STZ81" s="23"/>
      <c r="SUA81" s="23"/>
      <c r="SUB81" s="23"/>
      <c r="SUC81" s="23"/>
      <c r="SUD81" s="23"/>
      <c r="SUE81" s="23"/>
      <c r="SUF81" s="23"/>
      <c r="SUG81" s="23"/>
      <c r="SUH81" s="23"/>
      <c r="SUI81" s="23"/>
      <c r="SUJ81" s="23"/>
      <c r="SUK81" s="23"/>
      <c r="SUL81" s="23"/>
      <c r="SUM81" s="23"/>
      <c r="SUN81" s="23"/>
      <c r="SUO81" s="23"/>
      <c r="SUP81" s="23"/>
      <c r="SUQ81" s="23"/>
      <c r="SUR81" s="23"/>
      <c r="SUS81" s="23"/>
      <c r="SUT81" s="23"/>
      <c r="SUU81" s="23"/>
      <c r="SUV81" s="23"/>
      <c r="SUW81" s="23"/>
      <c r="SUX81" s="23"/>
      <c r="SUY81" s="23"/>
      <c r="SUZ81" s="23"/>
      <c r="SVA81" s="23"/>
      <c r="SVB81" s="23"/>
      <c r="SVC81" s="23"/>
      <c r="SVD81" s="23"/>
      <c r="SVE81" s="23"/>
      <c r="SVF81" s="23"/>
      <c r="SVG81" s="23"/>
      <c r="SVH81" s="23"/>
      <c r="SVI81" s="23"/>
      <c r="SVJ81" s="23"/>
      <c r="SVK81" s="23"/>
      <c r="SVL81" s="23"/>
      <c r="SVM81" s="23"/>
      <c r="SVN81" s="23"/>
      <c r="SVO81" s="23"/>
      <c r="SVP81" s="23"/>
      <c r="SVQ81" s="23"/>
      <c r="SVR81" s="23"/>
      <c r="SVS81" s="23"/>
      <c r="SVT81" s="23"/>
      <c r="SVU81" s="23"/>
      <c r="SVV81" s="23"/>
      <c r="SVW81" s="23"/>
      <c r="SVX81" s="23"/>
      <c r="SVY81" s="23"/>
      <c r="SVZ81" s="23"/>
      <c r="SWA81" s="23"/>
      <c r="SWB81" s="23"/>
      <c r="SWC81" s="23"/>
      <c r="SWD81" s="23"/>
      <c r="SWE81" s="23"/>
      <c r="SWF81" s="23"/>
      <c r="SWG81" s="23"/>
      <c r="SWH81" s="23"/>
      <c r="SWI81" s="23"/>
      <c r="SWJ81" s="23"/>
      <c r="SWK81" s="23"/>
      <c r="SWL81" s="23"/>
      <c r="SWM81" s="23"/>
      <c r="SWN81" s="23"/>
      <c r="SWO81" s="23"/>
      <c r="SWP81" s="23"/>
      <c r="SWQ81" s="23"/>
      <c r="SWR81" s="23"/>
      <c r="SWS81" s="23"/>
      <c r="SWT81" s="23"/>
      <c r="SWU81" s="23"/>
      <c r="SWV81" s="23"/>
      <c r="SWW81" s="23"/>
      <c r="SWX81" s="23"/>
      <c r="SWY81" s="23"/>
      <c r="SWZ81" s="23"/>
      <c r="SXA81" s="23"/>
      <c r="SXB81" s="23"/>
      <c r="SXC81" s="23"/>
      <c r="SXD81" s="23"/>
      <c r="SXE81" s="23"/>
      <c r="SXF81" s="23"/>
      <c r="SXG81" s="23"/>
      <c r="SXH81" s="23"/>
      <c r="SXI81" s="23"/>
      <c r="SXJ81" s="23"/>
      <c r="SXK81" s="23"/>
      <c r="SXL81" s="23"/>
      <c r="SXM81" s="23"/>
      <c r="SXN81" s="23"/>
      <c r="SXO81" s="23"/>
      <c r="SXP81" s="23"/>
      <c r="SXQ81" s="23"/>
      <c r="SXR81" s="23"/>
      <c r="SXS81" s="23"/>
      <c r="SXT81" s="23"/>
      <c r="SXU81" s="23"/>
      <c r="SXV81" s="23"/>
      <c r="SXW81" s="23"/>
      <c r="SXX81" s="23"/>
      <c r="SXY81" s="23"/>
      <c r="SXZ81" s="23"/>
      <c r="SYA81" s="23"/>
      <c r="SYB81" s="23"/>
      <c r="SYC81" s="23"/>
      <c r="SYD81" s="23"/>
      <c r="SYE81" s="23"/>
      <c r="SYF81" s="23"/>
      <c r="SYG81" s="23"/>
      <c r="SYH81" s="23"/>
      <c r="SYI81" s="23"/>
      <c r="SYJ81" s="23"/>
      <c r="SYK81" s="23"/>
      <c r="SYL81" s="23"/>
      <c r="SYM81" s="23"/>
      <c r="SYN81" s="23"/>
      <c r="SYO81" s="23"/>
      <c r="SYP81" s="23"/>
      <c r="SYQ81" s="23"/>
      <c r="SYR81" s="23"/>
      <c r="SYS81" s="23"/>
      <c r="SYT81" s="23"/>
      <c r="SYU81" s="23"/>
      <c r="SYV81" s="23"/>
      <c r="SYW81" s="23"/>
      <c r="SYX81" s="23"/>
      <c r="SYY81" s="23"/>
      <c r="SYZ81" s="23"/>
      <c r="SZA81" s="23"/>
      <c r="SZB81" s="23"/>
      <c r="SZC81" s="23"/>
      <c r="SZD81" s="23"/>
      <c r="SZE81" s="23"/>
      <c r="SZF81" s="23"/>
      <c r="SZG81" s="23"/>
      <c r="SZH81" s="23"/>
      <c r="SZI81" s="23"/>
      <c r="SZJ81" s="23"/>
      <c r="SZK81" s="23"/>
      <c r="SZL81" s="23"/>
      <c r="SZM81" s="23"/>
      <c r="SZN81" s="23"/>
      <c r="SZO81" s="23"/>
      <c r="SZP81" s="23"/>
      <c r="SZQ81" s="23"/>
      <c r="SZR81" s="23"/>
      <c r="SZS81" s="23"/>
      <c r="SZT81" s="23"/>
      <c r="SZU81" s="23"/>
      <c r="SZV81" s="23"/>
      <c r="SZW81" s="23"/>
      <c r="SZX81" s="23"/>
      <c r="SZY81" s="23"/>
      <c r="SZZ81" s="23"/>
      <c r="TAA81" s="23"/>
      <c r="TAB81" s="23"/>
      <c r="TAC81" s="23"/>
      <c r="TAD81" s="23"/>
      <c r="TAE81" s="23"/>
      <c r="TAF81" s="23"/>
      <c r="TAG81" s="23"/>
      <c r="TAH81" s="23"/>
      <c r="TAI81" s="23"/>
      <c r="TAJ81" s="23"/>
      <c r="TAK81" s="23"/>
      <c r="TAL81" s="23"/>
      <c r="TAM81" s="23"/>
      <c r="TAN81" s="23"/>
      <c r="TAO81" s="23"/>
      <c r="TAP81" s="23"/>
      <c r="TAQ81" s="23"/>
      <c r="TAR81" s="23"/>
      <c r="TAS81" s="23"/>
      <c r="TAT81" s="23"/>
      <c r="TAU81" s="23"/>
      <c r="TAV81" s="23"/>
      <c r="TAW81" s="23"/>
      <c r="TAX81" s="23"/>
      <c r="TAY81" s="23"/>
      <c r="TAZ81" s="23"/>
      <c r="TBA81" s="23"/>
      <c r="TBB81" s="23"/>
      <c r="TBC81" s="23"/>
      <c r="TBD81" s="23"/>
      <c r="TBE81" s="23"/>
      <c r="TBF81" s="23"/>
      <c r="TBG81" s="23"/>
      <c r="TBH81" s="23"/>
      <c r="TBI81" s="23"/>
      <c r="TBJ81" s="23"/>
      <c r="TBK81" s="23"/>
      <c r="TBL81" s="23"/>
      <c r="TBM81" s="23"/>
      <c r="TBN81" s="23"/>
      <c r="TBO81" s="23"/>
      <c r="TBP81" s="23"/>
      <c r="TBQ81" s="23"/>
      <c r="TBR81" s="23"/>
      <c r="TBS81" s="23"/>
      <c r="TBT81" s="23"/>
      <c r="TBU81" s="23"/>
      <c r="TBV81" s="23"/>
      <c r="TBW81" s="23"/>
      <c r="TBX81" s="23"/>
      <c r="TBY81" s="23"/>
      <c r="TBZ81" s="23"/>
      <c r="TCA81" s="23"/>
      <c r="TCB81" s="23"/>
      <c r="TCC81" s="23"/>
      <c r="TCD81" s="23"/>
      <c r="TCE81" s="23"/>
      <c r="TCF81" s="23"/>
      <c r="TCG81" s="23"/>
      <c r="TCH81" s="23"/>
      <c r="TCI81" s="23"/>
      <c r="TCJ81" s="23"/>
      <c r="TCK81" s="23"/>
      <c r="TCL81" s="23"/>
      <c r="TCM81" s="23"/>
      <c r="TCN81" s="23"/>
      <c r="TCO81" s="23"/>
      <c r="TCP81" s="23"/>
      <c r="TCQ81" s="23"/>
      <c r="TCR81" s="23"/>
      <c r="TCS81" s="23"/>
      <c r="TCT81" s="23"/>
      <c r="TCU81" s="23"/>
      <c r="TCV81" s="23"/>
      <c r="TCW81" s="23"/>
      <c r="TCX81" s="23"/>
      <c r="TCY81" s="23"/>
      <c r="TCZ81" s="23"/>
      <c r="TDA81" s="23"/>
      <c r="TDB81" s="23"/>
      <c r="TDC81" s="23"/>
      <c r="TDD81" s="23"/>
      <c r="TDE81" s="23"/>
      <c r="TDF81" s="23"/>
      <c r="TDG81" s="23"/>
      <c r="TDH81" s="23"/>
      <c r="TDI81" s="23"/>
      <c r="TDJ81" s="23"/>
      <c r="TDK81" s="23"/>
      <c r="TDL81" s="23"/>
      <c r="TDM81" s="23"/>
      <c r="TDN81" s="23"/>
      <c r="TDO81" s="23"/>
      <c r="TDP81" s="23"/>
      <c r="TDQ81" s="23"/>
      <c r="TDR81" s="23"/>
      <c r="TDS81" s="23"/>
      <c r="TDT81" s="23"/>
      <c r="TDU81" s="23"/>
      <c r="TDV81" s="23"/>
      <c r="TDW81" s="23"/>
      <c r="TDX81" s="23"/>
      <c r="TDY81" s="23"/>
      <c r="TDZ81" s="23"/>
      <c r="TEA81" s="23"/>
      <c r="TEB81" s="23"/>
      <c r="TEC81" s="23"/>
      <c r="TED81" s="23"/>
      <c r="TEE81" s="23"/>
      <c r="TEF81" s="23"/>
      <c r="TEG81" s="23"/>
      <c r="TEH81" s="23"/>
      <c r="TEI81" s="23"/>
      <c r="TEJ81" s="23"/>
      <c r="TEK81" s="23"/>
      <c r="TEL81" s="23"/>
      <c r="TEM81" s="23"/>
      <c r="TEN81" s="23"/>
      <c r="TEO81" s="23"/>
      <c r="TEP81" s="23"/>
      <c r="TEQ81" s="23"/>
      <c r="TER81" s="23"/>
      <c r="TES81" s="23"/>
      <c r="TET81" s="23"/>
      <c r="TEU81" s="23"/>
      <c r="TEV81" s="23"/>
      <c r="TEW81" s="23"/>
      <c r="TEX81" s="23"/>
      <c r="TEY81" s="23"/>
      <c r="TEZ81" s="23"/>
      <c r="TFA81" s="23"/>
      <c r="TFB81" s="23"/>
      <c r="TFC81" s="23"/>
      <c r="TFD81" s="23"/>
      <c r="TFE81" s="23"/>
      <c r="TFF81" s="23"/>
      <c r="TFG81" s="23"/>
      <c r="TFH81" s="23"/>
      <c r="TFI81" s="23"/>
      <c r="TFJ81" s="23"/>
      <c r="TFK81" s="23"/>
      <c r="TFL81" s="23"/>
      <c r="TFM81" s="23"/>
      <c r="TFN81" s="23"/>
      <c r="TFO81" s="23"/>
      <c r="TFP81" s="23"/>
      <c r="TFQ81" s="23"/>
      <c r="TFR81" s="23"/>
      <c r="TFS81" s="23"/>
      <c r="TFT81" s="23"/>
      <c r="TFU81" s="23"/>
      <c r="TFV81" s="23"/>
      <c r="TFW81" s="23"/>
      <c r="TFX81" s="23"/>
      <c r="TFY81" s="23"/>
      <c r="TFZ81" s="23"/>
      <c r="TGA81" s="23"/>
      <c r="TGB81" s="23"/>
      <c r="TGC81" s="23"/>
      <c r="TGD81" s="23"/>
      <c r="TGE81" s="23"/>
      <c r="TGF81" s="23"/>
      <c r="TGG81" s="23"/>
      <c r="TGH81" s="23"/>
      <c r="TGI81" s="23"/>
      <c r="TGJ81" s="23"/>
      <c r="TGK81" s="23"/>
      <c r="TGL81" s="23"/>
      <c r="TGM81" s="23"/>
      <c r="TGN81" s="23"/>
      <c r="TGO81" s="23"/>
      <c r="TGP81" s="23"/>
      <c r="TGQ81" s="23"/>
      <c r="TGR81" s="23"/>
      <c r="TGS81" s="23"/>
      <c r="TGT81" s="23"/>
      <c r="TGU81" s="23"/>
      <c r="TGV81" s="23"/>
      <c r="TGW81" s="23"/>
      <c r="TGX81" s="23"/>
      <c r="TGY81" s="23"/>
      <c r="TGZ81" s="23"/>
      <c r="THA81" s="23"/>
      <c r="THB81" s="23"/>
      <c r="THC81" s="23"/>
      <c r="THD81" s="23"/>
      <c r="THE81" s="23"/>
      <c r="THF81" s="23"/>
      <c r="THG81" s="23"/>
      <c r="THH81" s="23"/>
      <c r="THI81" s="23"/>
      <c r="THJ81" s="23"/>
      <c r="THK81" s="23"/>
      <c r="THL81" s="23"/>
      <c r="THM81" s="23"/>
      <c r="THN81" s="23"/>
      <c r="THO81" s="23"/>
      <c r="THP81" s="23"/>
      <c r="THQ81" s="23"/>
      <c r="THR81" s="23"/>
      <c r="THS81" s="23"/>
      <c r="THT81" s="23"/>
      <c r="THU81" s="23"/>
      <c r="THV81" s="23"/>
      <c r="THW81" s="23"/>
      <c r="THX81" s="23"/>
      <c r="THY81" s="23"/>
      <c r="THZ81" s="23"/>
      <c r="TIA81" s="23"/>
      <c r="TIB81" s="23"/>
      <c r="TIC81" s="23"/>
      <c r="TID81" s="23"/>
      <c r="TIE81" s="23"/>
      <c r="TIF81" s="23"/>
      <c r="TIG81" s="23"/>
      <c r="TIH81" s="23"/>
      <c r="TII81" s="23"/>
      <c r="TIJ81" s="23"/>
      <c r="TIK81" s="23"/>
      <c r="TIL81" s="23"/>
      <c r="TIM81" s="23"/>
      <c r="TIN81" s="23"/>
      <c r="TIO81" s="23"/>
      <c r="TIP81" s="23"/>
      <c r="TIQ81" s="23"/>
      <c r="TIR81" s="23"/>
      <c r="TIS81" s="23"/>
      <c r="TIT81" s="23"/>
      <c r="TIU81" s="23"/>
      <c r="TIV81" s="23"/>
      <c r="TIW81" s="23"/>
      <c r="TIX81" s="23"/>
      <c r="TIY81" s="23"/>
      <c r="TIZ81" s="23"/>
      <c r="TJA81" s="23"/>
      <c r="TJB81" s="23"/>
      <c r="TJC81" s="23"/>
      <c r="TJD81" s="23"/>
      <c r="TJE81" s="23"/>
      <c r="TJF81" s="23"/>
      <c r="TJG81" s="23"/>
      <c r="TJH81" s="23"/>
      <c r="TJI81" s="23"/>
      <c r="TJJ81" s="23"/>
      <c r="TJK81" s="23"/>
      <c r="TJL81" s="23"/>
      <c r="TJM81" s="23"/>
      <c r="TJN81" s="23"/>
      <c r="TJO81" s="23"/>
      <c r="TJP81" s="23"/>
      <c r="TJQ81" s="23"/>
      <c r="TJR81" s="23"/>
      <c r="TJS81" s="23"/>
      <c r="TJT81" s="23"/>
      <c r="TJU81" s="23"/>
      <c r="TJV81" s="23"/>
      <c r="TJW81" s="23"/>
      <c r="TJX81" s="23"/>
      <c r="TJY81" s="23"/>
      <c r="TJZ81" s="23"/>
      <c r="TKA81" s="23"/>
      <c r="TKB81" s="23"/>
      <c r="TKC81" s="23"/>
      <c r="TKD81" s="23"/>
      <c r="TKE81" s="23"/>
      <c r="TKF81" s="23"/>
      <c r="TKG81" s="23"/>
      <c r="TKH81" s="23"/>
      <c r="TKI81" s="23"/>
      <c r="TKJ81" s="23"/>
      <c r="TKK81" s="23"/>
      <c r="TKL81" s="23"/>
      <c r="TKM81" s="23"/>
      <c r="TKN81" s="23"/>
      <c r="TKO81" s="23"/>
      <c r="TKP81" s="23"/>
      <c r="TKQ81" s="23"/>
      <c r="TKR81" s="23"/>
      <c r="TKS81" s="23"/>
      <c r="TKT81" s="23"/>
      <c r="TKU81" s="23"/>
      <c r="TKV81" s="23"/>
      <c r="TKW81" s="23"/>
      <c r="TKX81" s="23"/>
      <c r="TKY81" s="23"/>
      <c r="TKZ81" s="23"/>
      <c r="TLA81" s="23"/>
      <c r="TLB81" s="23"/>
      <c r="TLC81" s="23"/>
      <c r="TLD81" s="23"/>
      <c r="TLE81" s="23"/>
      <c r="TLF81" s="23"/>
      <c r="TLG81" s="23"/>
      <c r="TLH81" s="23"/>
      <c r="TLI81" s="23"/>
      <c r="TLJ81" s="23"/>
      <c r="TLK81" s="23"/>
      <c r="TLL81" s="23"/>
      <c r="TLM81" s="23"/>
      <c r="TLN81" s="23"/>
      <c r="TLO81" s="23"/>
      <c r="TLP81" s="23"/>
      <c r="TLQ81" s="23"/>
      <c r="TLR81" s="23"/>
      <c r="TLS81" s="23"/>
      <c r="TLT81" s="23"/>
      <c r="TLU81" s="23"/>
      <c r="TLV81" s="23"/>
      <c r="TLW81" s="23"/>
      <c r="TLX81" s="23"/>
      <c r="TLY81" s="23"/>
      <c r="TLZ81" s="23"/>
      <c r="TMA81" s="23"/>
      <c r="TMB81" s="23"/>
      <c r="TMC81" s="23"/>
      <c r="TMD81" s="23"/>
      <c r="TME81" s="23"/>
      <c r="TMF81" s="23"/>
      <c r="TMG81" s="23"/>
      <c r="TMH81" s="23"/>
      <c r="TMI81" s="23"/>
      <c r="TMJ81" s="23"/>
      <c r="TMK81" s="23"/>
      <c r="TML81" s="23"/>
      <c r="TMM81" s="23"/>
      <c r="TMN81" s="23"/>
      <c r="TMO81" s="23"/>
      <c r="TMP81" s="23"/>
      <c r="TMQ81" s="23"/>
      <c r="TMR81" s="23"/>
      <c r="TMS81" s="23"/>
      <c r="TMT81" s="23"/>
      <c r="TMU81" s="23"/>
      <c r="TMV81" s="23"/>
      <c r="TMW81" s="23"/>
      <c r="TMX81" s="23"/>
      <c r="TMY81" s="23"/>
      <c r="TMZ81" s="23"/>
      <c r="TNA81" s="23"/>
      <c r="TNB81" s="23"/>
      <c r="TNC81" s="23"/>
      <c r="TND81" s="23"/>
      <c r="TNE81" s="23"/>
      <c r="TNF81" s="23"/>
      <c r="TNG81" s="23"/>
      <c r="TNH81" s="23"/>
      <c r="TNI81" s="23"/>
      <c r="TNJ81" s="23"/>
      <c r="TNK81" s="23"/>
      <c r="TNL81" s="23"/>
      <c r="TNM81" s="23"/>
      <c r="TNN81" s="23"/>
      <c r="TNO81" s="23"/>
      <c r="TNP81" s="23"/>
      <c r="TNQ81" s="23"/>
      <c r="TNR81" s="23"/>
      <c r="TNS81" s="23"/>
      <c r="TNT81" s="23"/>
      <c r="TNU81" s="23"/>
      <c r="TNV81" s="23"/>
      <c r="TNW81" s="23"/>
      <c r="TNX81" s="23"/>
      <c r="TNY81" s="23"/>
      <c r="TNZ81" s="23"/>
      <c r="TOA81" s="23"/>
      <c r="TOB81" s="23"/>
      <c r="TOC81" s="23"/>
      <c r="TOD81" s="23"/>
      <c r="TOE81" s="23"/>
      <c r="TOF81" s="23"/>
      <c r="TOG81" s="23"/>
      <c r="TOH81" s="23"/>
      <c r="TOI81" s="23"/>
      <c r="TOJ81" s="23"/>
      <c r="TOK81" s="23"/>
      <c r="TOL81" s="23"/>
      <c r="TOM81" s="23"/>
      <c r="TON81" s="23"/>
      <c r="TOO81" s="23"/>
      <c r="TOP81" s="23"/>
      <c r="TOQ81" s="23"/>
      <c r="TOR81" s="23"/>
      <c r="TOS81" s="23"/>
      <c r="TOT81" s="23"/>
      <c r="TOU81" s="23"/>
      <c r="TOV81" s="23"/>
      <c r="TOW81" s="23"/>
      <c r="TOX81" s="23"/>
      <c r="TOY81" s="23"/>
      <c r="TOZ81" s="23"/>
      <c r="TPA81" s="23"/>
      <c r="TPB81" s="23"/>
      <c r="TPC81" s="23"/>
      <c r="TPD81" s="23"/>
      <c r="TPE81" s="23"/>
      <c r="TPF81" s="23"/>
      <c r="TPG81" s="23"/>
      <c r="TPH81" s="23"/>
      <c r="TPI81" s="23"/>
      <c r="TPJ81" s="23"/>
      <c r="TPK81" s="23"/>
      <c r="TPL81" s="23"/>
      <c r="TPM81" s="23"/>
      <c r="TPN81" s="23"/>
      <c r="TPO81" s="23"/>
      <c r="TPP81" s="23"/>
      <c r="TPQ81" s="23"/>
      <c r="TPR81" s="23"/>
      <c r="TPS81" s="23"/>
      <c r="TPT81" s="23"/>
      <c r="TPU81" s="23"/>
      <c r="TPV81" s="23"/>
      <c r="TPW81" s="23"/>
      <c r="TPX81" s="23"/>
      <c r="TPY81" s="23"/>
      <c r="TPZ81" s="23"/>
      <c r="TQA81" s="23"/>
      <c r="TQB81" s="23"/>
      <c r="TQC81" s="23"/>
      <c r="TQD81" s="23"/>
      <c r="TQE81" s="23"/>
      <c r="TQF81" s="23"/>
      <c r="TQG81" s="23"/>
      <c r="TQH81" s="23"/>
      <c r="TQI81" s="23"/>
      <c r="TQJ81" s="23"/>
      <c r="TQK81" s="23"/>
      <c r="TQL81" s="23"/>
      <c r="TQM81" s="23"/>
      <c r="TQN81" s="23"/>
      <c r="TQO81" s="23"/>
      <c r="TQP81" s="23"/>
      <c r="TQQ81" s="23"/>
      <c r="TQR81" s="23"/>
      <c r="TQS81" s="23"/>
      <c r="TQT81" s="23"/>
      <c r="TQU81" s="23"/>
      <c r="TQV81" s="23"/>
      <c r="TQW81" s="23"/>
      <c r="TQX81" s="23"/>
      <c r="TQY81" s="23"/>
      <c r="TQZ81" s="23"/>
      <c r="TRA81" s="23"/>
      <c r="TRB81" s="23"/>
      <c r="TRC81" s="23"/>
      <c r="TRD81" s="23"/>
      <c r="TRE81" s="23"/>
      <c r="TRF81" s="23"/>
      <c r="TRG81" s="23"/>
      <c r="TRH81" s="23"/>
      <c r="TRI81" s="23"/>
      <c r="TRJ81" s="23"/>
      <c r="TRK81" s="23"/>
      <c r="TRL81" s="23"/>
      <c r="TRM81" s="23"/>
      <c r="TRN81" s="23"/>
      <c r="TRO81" s="23"/>
      <c r="TRP81" s="23"/>
      <c r="TRQ81" s="23"/>
      <c r="TRR81" s="23"/>
      <c r="TRS81" s="23"/>
      <c r="TRT81" s="23"/>
      <c r="TRU81" s="23"/>
      <c r="TRV81" s="23"/>
      <c r="TRW81" s="23"/>
      <c r="TRX81" s="23"/>
      <c r="TRY81" s="23"/>
      <c r="TRZ81" s="23"/>
      <c r="TSA81" s="23"/>
      <c r="TSB81" s="23"/>
      <c r="TSC81" s="23"/>
      <c r="TSD81" s="23"/>
      <c r="TSE81" s="23"/>
      <c r="TSF81" s="23"/>
      <c r="TSG81" s="23"/>
      <c r="TSH81" s="23"/>
      <c r="TSI81" s="23"/>
      <c r="TSJ81" s="23"/>
      <c r="TSK81" s="23"/>
      <c r="TSL81" s="23"/>
      <c r="TSM81" s="23"/>
      <c r="TSN81" s="23"/>
      <c r="TSO81" s="23"/>
      <c r="TSP81" s="23"/>
      <c r="TSQ81" s="23"/>
      <c r="TSR81" s="23"/>
      <c r="TSS81" s="23"/>
      <c r="TST81" s="23"/>
      <c r="TSU81" s="23"/>
      <c r="TSV81" s="23"/>
      <c r="TSW81" s="23"/>
      <c r="TSX81" s="23"/>
      <c r="TSY81" s="23"/>
      <c r="TSZ81" s="23"/>
      <c r="TTA81" s="23"/>
      <c r="TTB81" s="23"/>
      <c r="TTC81" s="23"/>
      <c r="TTD81" s="23"/>
      <c r="TTE81" s="23"/>
      <c r="TTF81" s="23"/>
      <c r="TTG81" s="23"/>
      <c r="TTH81" s="23"/>
      <c r="TTI81" s="23"/>
      <c r="TTJ81" s="23"/>
      <c r="TTK81" s="23"/>
      <c r="TTL81" s="23"/>
      <c r="TTM81" s="23"/>
      <c r="TTN81" s="23"/>
      <c r="TTO81" s="23"/>
      <c r="TTP81" s="23"/>
      <c r="TTQ81" s="23"/>
      <c r="TTR81" s="23"/>
      <c r="TTS81" s="23"/>
      <c r="TTT81" s="23"/>
      <c r="TTU81" s="23"/>
      <c r="TTV81" s="23"/>
      <c r="TTW81" s="23"/>
      <c r="TTX81" s="23"/>
      <c r="TTY81" s="23"/>
      <c r="TTZ81" s="23"/>
      <c r="TUA81" s="23"/>
      <c r="TUB81" s="23"/>
      <c r="TUC81" s="23"/>
      <c r="TUD81" s="23"/>
      <c r="TUE81" s="23"/>
      <c r="TUF81" s="23"/>
      <c r="TUG81" s="23"/>
      <c r="TUH81" s="23"/>
      <c r="TUI81" s="23"/>
      <c r="TUJ81" s="23"/>
      <c r="TUK81" s="23"/>
      <c r="TUL81" s="23"/>
      <c r="TUM81" s="23"/>
      <c r="TUN81" s="23"/>
      <c r="TUO81" s="23"/>
      <c r="TUP81" s="23"/>
      <c r="TUQ81" s="23"/>
      <c r="TUR81" s="23"/>
      <c r="TUS81" s="23"/>
      <c r="TUT81" s="23"/>
      <c r="TUU81" s="23"/>
      <c r="TUV81" s="23"/>
      <c r="TUW81" s="23"/>
      <c r="TUX81" s="23"/>
      <c r="TUY81" s="23"/>
      <c r="TUZ81" s="23"/>
      <c r="TVA81" s="23"/>
      <c r="TVB81" s="23"/>
      <c r="TVC81" s="23"/>
      <c r="TVD81" s="23"/>
      <c r="TVE81" s="23"/>
      <c r="TVF81" s="23"/>
      <c r="TVG81" s="23"/>
      <c r="TVH81" s="23"/>
      <c r="TVI81" s="23"/>
      <c r="TVJ81" s="23"/>
      <c r="TVK81" s="23"/>
      <c r="TVL81" s="23"/>
      <c r="TVM81" s="23"/>
      <c r="TVN81" s="23"/>
      <c r="TVO81" s="23"/>
      <c r="TVP81" s="23"/>
      <c r="TVQ81" s="23"/>
      <c r="TVR81" s="23"/>
      <c r="TVS81" s="23"/>
      <c r="TVT81" s="23"/>
      <c r="TVU81" s="23"/>
      <c r="TVV81" s="23"/>
      <c r="TVW81" s="23"/>
      <c r="TVX81" s="23"/>
      <c r="TVY81" s="23"/>
      <c r="TVZ81" s="23"/>
      <c r="TWA81" s="23"/>
      <c r="TWB81" s="23"/>
      <c r="TWC81" s="23"/>
      <c r="TWD81" s="23"/>
      <c r="TWE81" s="23"/>
      <c r="TWF81" s="23"/>
      <c r="TWG81" s="23"/>
      <c r="TWH81" s="23"/>
      <c r="TWI81" s="23"/>
      <c r="TWJ81" s="23"/>
      <c r="TWK81" s="23"/>
      <c r="TWL81" s="23"/>
      <c r="TWM81" s="23"/>
      <c r="TWN81" s="23"/>
      <c r="TWO81" s="23"/>
      <c r="TWP81" s="23"/>
      <c r="TWQ81" s="23"/>
      <c r="TWR81" s="23"/>
      <c r="TWS81" s="23"/>
      <c r="TWT81" s="23"/>
      <c r="TWU81" s="23"/>
      <c r="TWV81" s="23"/>
      <c r="TWW81" s="23"/>
      <c r="TWX81" s="23"/>
      <c r="TWY81" s="23"/>
      <c r="TWZ81" s="23"/>
      <c r="TXA81" s="23"/>
      <c r="TXB81" s="23"/>
      <c r="TXC81" s="23"/>
      <c r="TXD81" s="23"/>
      <c r="TXE81" s="23"/>
      <c r="TXF81" s="23"/>
      <c r="TXG81" s="23"/>
      <c r="TXH81" s="23"/>
      <c r="TXI81" s="23"/>
      <c r="TXJ81" s="23"/>
      <c r="TXK81" s="23"/>
      <c r="TXL81" s="23"/>
      <c r="TXM81" s="23"/>
      <c r="TXN81" s="23"/>
      <c r="TXO81" s="23"/>
      <c r="TXP81" s="23"/>
      <c r="TXQ81" s="23"/>
      <c r="TXR81" s="23"/>
      <c r="TXS81" s="23"/>
      <c r="TXT81" s="23"/>
      <c r="TXU81" s="23"/>
      <c r="TXV81" s="23"/>
      <c r="TXW81" s="23"/>
      <c r="TXX81" s="23"/>
      <c r="TXY81" s="23"/>
      <c r="TXZ81" s="23"/>
      <c r="TYA81" s="23"/>
      <c r="TYB81" s="23"/>
      <c r="TYC81" s="23"/>
      <c r="TYD81" s="23"/>
      <c r="TYE81" s="23"/>
      <c r="TYF81" s="23"/>
      <c r="TYG81" s="23"/>
      <c r="TYH81" s="23"/>
      <c r="TYI81" s="23"/>
      <c r="TYJ81" s="23"/>
      <c r="TYK81" s="23"/>
      <c r="TYL81" s="23"/>
      <c r="TYM81" s="23"/>
      <c r="TYN81" s="23"/>
      <c r="TYO81" s="23"/>
      <c r="TYP81" s="23"/>
      <c r="TYQ81" s="23"/>
      <c r="TYR81" s="23"/>
      <c r="TYS81" s="23"/>
      <c r="TYT81" s="23"/>
      <c r="TYU81" s="23"/>
      <c r="TYV81" s="23"/>
      <c r="TYW81" s="23"/>
      <c r="TYX81" s="23"/>
      <c r="TYY81" s="23"/>
      <c r="TYZ81" s="23"/>
      <c r="TZA81" s="23"/>
      <c r="TZB81" s="23"/>
      <c r="TZC81" s="23"/>
      <c r="TZD81" s="23"/>
      <c r="TZE81" s="23"/>
      <c r="TZF81" s="23"/>
      <c r="TZG81" s="23"/>
      <c r="TZH81" s="23"/>
      <c r="TZI81" s="23"/>
      <c r="TZJ81" s="23"/>
      <c r="TZK81" s="23"/>
      <c r="TZL81" s="23"/>
      <c r="TZM81" s="23"/>
      <c r="TZN81" s="23"/>
      <c r="TZO81" s="23"/>
      <c r="TZP81" s="23"/>
      <c r="TZQ81" s="23"/>
      <c r="TZR81" s="23"/>
      <c r="TZS81" s="23"/>
      <c r="TZT81" s="23"/>
      <c r="TZU81" s="23"/>
      <c r="TZV81" s="23"/>
      <c r="TZW81" s="23"/>
      <c r="TZX81" s="23"/>
      <c r="TZY81" s="23"/>
      <c r="TZZ81" s="23"/>
      <c r="UAA81" s="23"/>
      <c r="UAB81" s="23"/>
      <c r="UAC81" s="23"/>
      <c r="UAD81" s="23"/>
      <c r="UAE81" s="23"/>
      <c r="UAF81" s="23"/>
      <c r="UAG81" s="23"/>
      <c r="UAH81" s="23"/>
      <c r="UAI81" s="23"/>
      <c r="UAJ81" s="23"/>
      <c r="UAK81" s="23"/>
      <c r="UAL81" s="23"/>
      <c r="UAM81" s="23"/>
      <c r="UAN81" s="23"/>
      <c r="UAO81" s="23"/>
      <c r="UAP81" s="23"/>
      <c r="UAQ81" s="23"/>
      <c r="UAR81" s="23"/>
      <c r="UAS81" s="23"/>
      <c r="UAT81" s="23"/>
      <c r="UAU81" s="23"/>
      <c r="UAV81" s="23"/>
      <c r="UAW81" s="23"/>
      <c r="UAX81" s="23"/>
      <c r="UAY81" s="23"/>
      <c r="UAZ81" s="23"/>
      <c r="UBA81" s="23"/>
      <c r="UBB81" s="23"/>
      <c r="UBC81" s="23"/>
      <c r="UBD81" s="23"/>
      <c r="UBE81" s="23"/>
      <c r="UBF81" s="23"/>
      <c r="UBG81" s="23"/>
      <c r="UBH81" s="23"/>
      <c r="UBI81" s="23"/>
      <c r="UBJ81" s="23"/>
      <c r="UBK81" s="23"/>
      <c r="UBL81" s="23"/>
      <c r="UBM81" s="23"/>
      <c r="UBN81" s="23"/>
      <c r="UBO81" s="23"/>
      <c r="UBP81" s="23"/>
      <c r="UBQ81" s="23"/>
      <c r="UBR81" s="23"/>
      <c r="UBS81" s="23"/>
      <c r="UBT81" s="23"/>
      <c r="UBU81" s="23"/>
      <c r="UBV81" s="23"/>
      <c r="UBW81" s="23"/>
      <c r="UBX81" s="23"/>
      <c r="UBY81" s="23"/>
      <c r="UBZ81" s="23"/>
      <c r="UCA81" s="23"/>
      <c r="UCB81" s="23"/>
      <c r="UCC81" s="23"/>
      <c r="UCD81" s="23"/>
      <c r="UCE81" s="23"/>
      <c r="UCF81" s="23"/>
      <c r="UCG81" s="23"/>
      <c r="UCH81" s="23"/>
      <c r="UCI81" s="23"/>
      <c r="UCJ81" s="23"/>
      <c r="UCK81" s="23"/>
      <c r="UCL81" s="23"/>
      <c r="UCM81" s="23"/>
      <c r="UCN81" s="23"/>
      <c r="UCO81" s="23"/>
      <c r="UCP81" s="23"/>
      <c r="UCQ81" s="23"/>
      <c r="UCR81" s="23"/>
      <c r="UCS81" s="23"/>
      <c r="UCT81" s="23"/>
      <c r="UCU81" s="23"/>
      <c r="UCV81" s="23"/>
      <c r="UCW81" s="23"/>
      <c r="UCX81" s="23"/>
      <c r="UCY81" s="23"/>
      <c r="UCZ81" s="23"/>
      <c r="UDA81" s="23"/>
      <c r="UDB81" s="23"/>
      <c r="UDC81" s="23"/>
      <c r="UDD81" s="23"/>
      <c r="UDE81" s="23"/>
      <c r="UDF81" s="23"/>
      <c r="UDG81" s="23"/>
      <c r="UDH81" s="23"/>
      <c r="UDI81" s="23"/>
      <c r="UDJ81" s="23"/>
      <c r="UDK81" s="23"/>
      <c r="UDL81" s="23"/>
      <c r="UDM81" s="23"/>
      <c r="UDN81" s="23"/>
      <c r="UDO81" s="23"/>
      <c r="UDP81" s="23"/>
      <c r="UDQ81" s="23"/>
      <c r="UDR81" s="23"/>
      <c r="UDS81" s="23"/>
      <c r="UDT81" s="23"/>
      <c r="UDU81" s="23"/>
      <c r="UDV81" s="23"/>
      <c r="UDW81" s="23"/>
      <c r="UDX81" s="23"/>
      <c r="UDY81" s="23"/>
      <c r="UDZ81" s="23"/>
      <c r="UEA81" s="23"/>
      <c r="UEB81" s="23"/>
      <c r="UEC81" s="23"/>
      <c r="UED81" s="23"/>
      <c r="UEE81" s="23"/>
      <c r="UEF81" s="23"/>
      <c r="UEG81" s="23"/>
      <c r="UEH81" s="23"/>
      <c r="UEI81" s="23"/>
      <c r="UEJ81" s="23"/>
      <c r="UEK81" s="23"/>
      <c r="UEL81" s="23"/>
      <c r="UEM81" s="23"/>
      <c r="UEN81" s="23"/>
      <c r="UEO81" s="23"/>
      <c r="UEP81" s="23"/>
      <c r="UEQ81" s="23"/>
      <c r="UER81" s="23"/>
      <c r="UES81" s="23"/>
      <c r="UET81" s="23"/>
      <c r="UEU81" s="23"/>
      <c r="UEV81" s="23"/>
      <c r="UEW81" s="23"/>
      <c r="UEX81" s="23"/>
      <c r="UEY81" s="23"/>
      <c r="UEZ81" s="23"/>
      <c r="UFA81" s="23"/>
      <c r="UFB81" s="23"/>
      <c r="UFC81" s="23"/>
      <c r="UFD81" s="23"/>
      <c r="UFE81" s="23"/>
      <c r="UFF81" s="23"/>
      <c r="UFG81" s="23"/>
      <c r="UFH81" s="23"/>
      <c r="UFI81" s="23"/>
      <c r="UFJ81" s="23"/>
      <c r="UFK81" s="23"/>
      <c r="UFL81" s="23"/>
      <c r="UFM81" s="23"/>
      <c r="UFN81" s="23"/>
      <c r="UFO81" s="23"/>
      <c r="UFP81" s="23"/>
      <c r="UFQ81" s="23"/>
      <c r="UFR81" s="23"/>
      <c r="UFS81" s="23"/>
      <c r="UFT81" s="23"/>
      <c r="UFU81" s="23"/>
      <c r="UFV81" s="23"/>
      <c r="UFW81" s="23"/>
      <c r="UFX81" s="23"/>
      <c r="UFY81" s="23"/>
      <c r="UFZ81" s="23"/>
      <c r="UGA81" s="23"/>
      <c r="UGB81" s="23"/>
      <c r="UGC81" s="23"/>
      <c r="UGD81" s="23"/>
      <c r="UGE81" s="23"/>
      <c r="UGF81" s="23"/>
      <c r="UGG81" s="23"/>
      <c r="UGH81" s="23"/>
      <c r="UGI81" s="23"/>
      <c r="UGJ81" s="23"/>
      <c r="UGK81" s="23"/>
      <c r="UGL81" s="23"/>
      <c r="UGM81" s="23"/>
      <c r="UGN81" s="23"/>
      <c r="UGO81" s="23"/>
      <c r="UGP81" s="23"/>
      <c r="UGQ81" s="23"/>
      <c r="UGR81" s="23"/>
      <c r="UGS81" s="23"/>
      <c r="UGT81" s="23"/>
      <c r="UGU81" s="23"/>
      <c r="UGV81" s="23"/>
      <c r="UGW81" s="23"/>
      <c r="UGX81" s="23"/>
      <c r="UGY81" s="23"/>
      <c r="UGZ81" s="23"/>
      <c r="UHA81" s="23"/>
      <c r="UHB81" s="23"/>
      <c r="UHC81" s="23"/>
      <c r="UHD81" s="23"/>
      <c r="UHE81" s="23"/>
      <c r="UHF81" s="23"/>
      <c r="UHG81" s="23"/>
      <c r="UHH81" s="23"/>
      <c r="UHI81" s="23"/>
      <c r="UHJ81" s="23"/>
      <c r="UHK81" s="23"/>
      <c r="UHL81" s="23"/>
      <c r="UHM81" s="23"/>
      <c r="UHN81" s="23"/>
      <c r="UHO81" s="23"/>
      <c r="UHP81" s="23"/>
      <c r="UHQ81" s="23"/>
      <c r="UHR81" s="23"/>
      <c r="UHS81" s="23"/>
      <c r="UHT81" s="23"/>
      <c r="UHU81" s="23"/>
      <c r="UHV81" s="23"/>
      <c r="UHW81" s="23"/>
      <c r="UHX81" s="23"/>
      <c r="UHY81" s="23"/>
      <c r="UHZ81" s="23"/>
      <c r="UIA81" s="23"/>
      <c r="UIB81" s="23"/>
      <c r="UIC81" s="23"/>
      <c r="UID81" s="23"/>
      <c r="UIE81" s="23"/>
      <c r="UIF81" s="23"/>
      <c r="UIG81" s="23"/>
      <c r="UIH81" s="23"/>
      <c r="UII81" s="23"/>
      <c r="UIJ81" s="23"/>
      <c r="UIK81" s="23"/>
      <c r="UIL81" s="23"/>
      <c r="UIM81" s="23"/>
      <c r="UIN81" s="23"/>
      <c r="UIO81" s="23"/>
      <c r="UIP81" s="23"/>
      <c r="UIQ81" s="23"/>
      <c r="UIR81" s="23"/>
      <c r="UIS81" s="23"/>
      <c r="UIT81" s="23"/>
      <c r="UIU81" s="23"/>
      <c r="UIV81" s="23"/>
      <c r="UIW81" s="23"/>
      <c r="UIX81" s="23"/>
      <c r="UIY81" s="23"/>
      <c r="UIZ81" s="23"/>
      <c r="UJA81" s="23"/>
      <c r="UJB81" s="23"/>
      <c r="UJC81" s="23"/>
      <c r="UJD81" s="23"/>
      <c r="UJE81" s="23"/>
      <c r="UJF81" s="23"/>
      <c r="UJG81" s="23"/>
      <c r="UJH81" s="23"/>
      <c r="UJI81" s="23"/>
      <c r="UJJ81" s="23"/>
      <c r="UJK81" s="23"/>
      <c r="UJL81" s="23"/>
      <c r="UJM81" s="23"/>
      <c r="UJN81" s="23"/>
      <c r="UJO81" s="23"/>
      <c r="UJP81" s="23"/>
      <c r="UJQ81" s="23"/>
      <c r="UJR81" s="23"/>
      <c r="UJS81" s="23"/>
      <c r="UJT81" s="23"/>
      <c r="UJU81" s="23"/>
      <c r="UJV81" s="23"/>
      <c r="UJW81" s="23"/>
      <c r="UJX81" s="23"/>
      <c r="UJY81" s="23"/>
      <c r="UJZ81" s="23"/>
      <c r="UKA81" s="23"/>
      <c r="UKB81" s="23"/>
      <c r="UKC81" s="23"/>
      <c r="UKD81" s="23"/>
      <c r="UKE81" s="23"/>
      <c r="UKF81" s="23"/>
      <c r="UKG81" s="23"/>
      <c r="UKH81" s="23"/>
      <c r="UKI81" s="23"/>
      <c r="UKJ81" s="23"/>
      <c r="UKK81" s="23"/>
      <c r="UKL81" s="23"/>
      <c r="UKM81" s="23"/>
      <c r="UKN81" s="23"/>
      <c r="UKO81" s="23"/>
      <c r="UKP81" s="23"/>
      <c r="UKQ81" s="23"/>
      <c r="UKR81" s="23"/>
      <c r="UKS81" s="23"/>
      <c r="UKT81" s="23"/>
      <c r="UKU81" s="23"/>
      <c r="UKV81" s="23"/>
      <c r="UKW81" s="23"/>
      <c r="UKX81" s="23"/>
      <c r="UKY81" s="23"/>
      <c r="UKZ81" s="23"/>
      <c r="ULA81" s="23"/>
      <c r="ULB81" s="23"/>
      <c r="ULC81" s="23"/>
      <c r="ULD81" s="23"/>
      <c r="ULE81" s="23"/>
      <c r="ULF81" s="23"/>
      <c r="ULG81" s="23"/>
      <c r="ULH81" s="23"/>
      <c r="ULI81" s="23"/>
      <c r="ULJ81" s="23"/>
      <c r="ULK81" s="23"/>
      <c r="ULL81" s="23"/>
      <c r="ULM81" s="23"/>
      <c r="ULN81" s="23"/>
      <c r="ULO81" s="23"/>
      <c r="ULP81" s="23"/>
      <c r="ULQ81" s="23"/>
      <c r="ULR81" s="23"/>
      <c r="ULS81" s="23"/>
      <c r="ULT81" s="23"/>
      <c r="ULU81" s="23"/>
      <c r="ULV81" s="23"/>
      <c r="ULW81" s="23"/>
      <c r="ULX81" s="23"/>
      <c r="ULY81" s="23"/>
      <c r="ULZ81" s="23"/>
      <c r="UMA81" s="23"/>
      <c r="UMB81" s="23"/>
      <c r="UMC81" s="23"/>
      <c r="UMD81" s="23"/>
      <c r="UME81" s="23"/>
      <c r="UMF81" s="23"/>
      <c r="UMG81" s="23"/>
      <c r="UMH81" s="23"/>
      <c r="UMI81" s="23"/>
      <c r="UMJ81" s="23"/>
      <c r="UMK81" s="23"/>
      <c r="UML81" s="23"/>
      <c r="UMM81" s="23"/>
      <c r="UMN81" s="23"/>
      <c r="UMO81" s="23"/>
      <c r="UMP81" s="23"/>
      <c r="UMQ81" s="23"/>
      <c r="UMR81" s="23"/>
      <c r="UMS81" s="23"/>
      <c r="UMT81" s="23"/>
      <c r="UMU81" s="23"/>
      <c r="UMV81" s="23"/>
      <c r="UMW81" s="23"/>
      <c r="UMX81" s="23"/>
      <c r="UMY81" s="23"/>
      <c r="UMZ81" s="23"/>
      <c r="UNA81" s="23"/>
      <c r="UNB81" s="23"/>
      <c r="UNC81" s="23"/>
      <c r="UND81" s="23"/>
      <c r="UNE81" s="23"/>
      <c r="UNF81" s="23"/>
      <c r="UNG81" s="23"/>
      <c r="UNH81" s="23"/>
      <c r="UNI81" s="23"/>
      <c r="UNJ81" s="23"/>
      <c r="UNK81" s="23"/>
      <c r="UNL81" s="23"/>
      <c r="UNM81" s="23"/>
      <c r="UNN81" s="23"/>
      <c r="UNO81" s="23"/>
      <c r="UNP81" s="23"/>
      <c r="UNQ81" s="23"/>
      <c r="UNR81" s="23"/>
      <c r="UNS81" s="23"/>
      <c r="UNT81" s="23"/>
      <c r="UNU81" s="23"/>
      <c r="UNV81" s="23"/>
      <c r="UNW81" s="23"/>
      <c r="UNX81" s="23"/>
      <c r="UNY81" s="23"/>
      <c r="UNZ81" s="23"/>
      <c r="UOA81" s="23"/>
      <c r="UOB81" s="23"/>
      <c r="UOC81" s="23"/>
      <c r="UOD81" s="23"/>
      <c r="UOE81" s="23"/>
      <c r="UOF81" s="23"/>
      <c r="UOG81" s="23"/>
      <c r="UOH81" s="23"/>
      <c r="UOI81" s="23"/>
      <c r="UOJ81" s="23"/>
      <c r="UOK81" s="23"/>
      <c r="UOL81" s="23"/>
      <c r="UOM81" s="23"/>
      <c r="UON81" s="23"/>
      <c r="UOO81" s="23"/>
      <c r="UOP81" s="23"/>
      <c r="UOQ81" s="23"/>
      <c r="UOR81" s="23"/>
      <c r="UOS81" s="23"/>
      <c r="UOT81" s="23"/>
      <c r="UOU81" s="23"/>
      <c r="UOV81" s="23"/>
      <c r="UOW81" s="23"/>
      <c r="UOX81" s="23"/>
      <c r="UOY81" s="23"/>
      <c r="UOZ81" s="23"/>
      <c r="UPA81" s="23"/>
      <c r="UPB81" s="23"/>
      <c r="UPC81" s="23"/>
      <c r="UPD81" s="23"/>
      <c r="UPE81" s="23"/>
      <c r="UPF81" s="23"/>
      <c r="UPG81" s="23"/>
      <c r="UPH81" s="23"/>
      <c r="UPI81" s="23"/>
      <c r="UPJ81" s="23"/>
      <c r="UPK81" s="23"/>
      <c r="UPL81" s="23"/>
      <c r="UPM81" s="23"/>
      <c r="UPN81" s="23"/>
      <c r="UPO81" s="23"/>
      <c r="UPP81" s="23"/>
      <c r="UPQ81" s="23"/>
      <c r="UPR81" s="23"/>
      <c r="UPS81" s="23"/>
      <c r="UPT81" s="23"/>
      <c r="UPU81" s="23"/>
      <c r="UPV81" s="23"/>
      <c r="UPW81" s="23"/>
      <c r="UPX81" s="23"/>
      <c r="UPY81" s="23"/>
      <c r="UPZ81" s="23"/>
      <c r="UQA81" s="23"/>
      <c r="UQB81" s="23"/>
      <c r="UQC81" s="23"/>
      <c r="UQD81" s="23"/>
      <c r="UQE81" s="23"/>
      <c r="UQF81" s="23"/>
      <c r="UQG81" s="23"/>
      <c r="UQH81" s="23"/>
      <c r="UQI81" s="23"/>
      <c r="UQJ81" s="23"/>
      <c r="UQK81" s="23"/>
      <c r="UQL81" s="23"/>
      <c r="UQM81" s="23"/>
      <c r="UQN81" s="23"/>
      <c r="UQO81" s="23"/>
      <c r="UQP81" s="23"/>
      <c r="UQQ81" s="23"/>
      <c r="UQR81" s="23"/>
      <c r="UQS81" s="23"/>
      <c r="UQT81" s="23"/>
      <c r="UQU81" s="23"/>
      <c r="UQV81" s="23"/>
      <c r="UQW81" s="23"/>
      <c r="UQX81" s="23"/>
      <c r="UQY81" s="23"/>
      <c r="UQZ81" s="23"/>
      <c r="URA81" s="23"/>
      <c r="URB81" s="23"/>
      <c r="URC81" s="23"/>
      <c r="URD81" s="23"/>
      <c r="URE81" s="23"/>
      <c r="URF81" s="23"/>
      <c r="URG81" s="23"/>
      <c r="URH81" s="23"/>
      <c r="URI81" s="23"/>
      <c r="URJ81" s="23"/>
      <c r="URK81" s="23"/>
      <c r="URL81" s="23"/>
      <c r="URM81" s="23"/>
      <c r="URN81" s="23"/>
      <c r="URO81" s="23"/>
      <c r="URP81" s="23"/>
      <c r="URQ81" s="23"/>
      <c r="URR81" s="23"/>
      <c r="URS81" s="23"/>
      <c r="URT81" s="23"/>
      <c r="URU81" s="23"/>
      <c r="URV81" s="23"/>
      <c r="URW81" s="23"/>
      <c r="URX81" s="23"/>
      <c r="URY81" s="23"/>
      <c r="URZ81" s="23"/>
      <c r="USA81" s="23"/>
      <c r="USB81" s="23"/>
      <c r="USC81" s="23"/>
      <c r="USD81" s="23"/>
      <c r="USE81" s="23"/>
      <c r="USF81" s="23"/>
      <c r="USG81" s="23"/>
      <c r="USH81" s="23"/>
      <c r="USI81" s="23"/>
      <c r="USJ81" s="23"/>
      <c r="USK81" s="23"/>
      <c r="USL81" s="23"/>
      <c r="USM81" s="23"/>
      <c r="USN81" s="23"/>
      <c r="USO81" s="23"/>
      <c r="USP81" s="23"/>
      <c r="USQ81" s="23"/>
      <c r="USR81" s="23"/>
      <c r="USS81" s="23"/>
      <c r="UST81" s="23"/>
      <c r="USU81" s="23"/>
      <c r="USV81" s="23"/>
      <c r="USW81" s="23"/>
      <c r="USX81" s="23"/>
      <c r="USY81" s="23"/>
      <c r="USZ81" s="23"/>
      <c r="UTA81" s="23"/>
      <c r="UTB81" s="23"/>
      <c r="UTC81" s="23"/>
      <c r="UTD81" s="23"/>
      <c r="UTE81" s="23"/>
      <c r="UTF81" s="23"/>
      <c r="UTG81" s="23"/>
      <c r="UTH81" s="23"/>
      <c r="UTI81" s="23"/>
      <c r="UTJ81" s="23"/>
      <c r="UTK81" s="23"/>
      <c r="UTL81" s="23"/>
      <c r="UTM81" s="23"/>
      <c r="UTN81" s="23"/>
      <c r="UTO81" s="23"/>
      <c r="UTP81" s="23"/>
      <c r="UTQ81" s="23"/>
      <c r="UTR81" s="23"/>
      <c r="UTS81" s="23"/>
      <c r="UTT81" s="23"/>
      <c r="UTU81" s="23"/>
      <c r="UTV81" s="23"/>
      <c r="UTW81" s="23"/>
      <c r="UTX81" s="23"/>
      <c r="UTY81" s="23"/>
      <c r="UTZ81" s="23"/>
      <c r="UUA81" s="23"/>
      <c r="UUB81" s="23"/>
      <c r="UUC81" s="23"/>
      <c r="UUD81" s="23"/>
      <c r="UUE81" s="23"/>
      <c r="UUF81" s="23"/>
      <c r="UUG81" s="23"/>
      <c r="UUH81" s="23"/>
      <c r="UUI81" s="23"/>
      <c r="UUJ81" s="23"/>
      <c r="UUK81" s="23"/>
      <c r="UUL81" s="23"/>
      <c r="UUM81" s="23"/>
      <c r="UUN81" s="23"/>
      <c r="UUO81" s="23"/>
      <c r="UUP81" s="23"/>
      <c r="UUQ81" s="23"/>
      <c r="UUR81" s="23"/>
      <c r="UUS81" s="23"/>
      <c r="UUT81" s="23"/>
      <c r="UUU81" s="23"/>
      <c r="UUV81" s="23"/>
      <c r="UUW81" s="23"/>
      <c r="UUX81" s="23"/>
      <c r="UUY81" s="23"/>
      <c r="UUZ81" s="23"/>
      <c r="UVA81" s="23"/>
      <c r="UVB81" s="23"/>
      <c r="UVC81" s="23"/>
      <c r="UVD81" s="23"/>
      <c r="UVE81" s="23"/>
      <c r="UVF81" s="23"/>
      <c r="UVG81" s="23"/>
      <c r="UVH81" s="23"/>
      <c r="UVI81" s="23"/>
      <c r="UVJ81" s="23"/>
      <c r="UVK81" s="23"/>
      <c r="UVL81" s="23"/>
      <c r="UVM81" s="23"/>
      <c r="UVN81" s="23"/>
      <c r="UVO81" s="23"/>
      <c r="UVP81" s="23"/>
      <c r="UVQ81" s="23"/>
      <c r="UVR81" s="23"/>
      <c r="UVS81" s="23"/>
      <c r="UVT81" s="23"/>
      <c r="UVU81" s="23"/>
      <c r="UVV81" s="23"/>
      <c r="UVW81" s="23"/>
      <c r="UVX81" s="23"/>
      <c r="UVY81" s="23"/>
      <c r="UVZ81" s="23"/>
      <c r="UWA81" s="23"/>
      <c r="UWB81" s="23"/>
      <c r="UWC81" s="23"/>
      <c r="UWD81" s="23"/>
      <c r="UWE81" s="23"/>
      <c r="UWF81" s="23"/>
      <c r="UWG81" s="23"/>
      <c r="UWH81" s="23"/>
      <c r="UWI81" s="23"/>
      <c r="UWJ81" s="23"/>
      <c r="UWK81" s="23"/>
      <c r="UWL81" s="23"/>
      <c r="UWM81" s="23"/>
      <c r="UWN81" s="23"/>
      <c r="UWO81" s="23"/>
      <c r="UWP81" s="23"/>
      <c r="UWQ81" s="23"/>
      <c r="UWR81" s="23"/>
      <c r="UWS81" s="23"/>
      <c r="UWT81" s="23"/>
      <c r="UWU81" s="23"/>
      <c r="UWV81" s="23"/>
      <c r="UWW81" s="23"/>
      <c r="UWX81" s="23"/>
      <c r="UWY81" s="23"/>
      <c r="UWZ81" s="23"/>
      <c r="UXA81" s="23"/>
      <c r="UXB81" s="23"/>
      <c r="UXC81" s="23"/>
      <c r="UXD81" s="23"/>
      <c r="UXE81" s="23"/>
      <c r="UXF81" s="23"/>
      <c r="UXG81" s="23"/>
      <c r="UXH81" s="23"/>
      <c r="UXI81" s="23"/>
      <c r="UXJ81" s="23"/>
      <c r="UXK81" s="23"/>
      <c r="UXL81" s="23"/>
      <c r="UXM81" s="23"/>
      <c r="UXN81" s="23"/>
      <c r="UXO81" s="23"/>
      <c r="UXP81" s="23"/>
      <c r="UXQ81" s="23"/>
      <c r="UXR81" s="23"/>
      <c r="UXS81" s="23"/>
      <c r="UXT81" s="23"/>
      <c r="UXU81" s="23"/>
      <c r="UXV81" s="23"/>
      <c r="UXW81" s="23"/>
      <c r="UXX81" s="23"/>
      <c r="UXY81" s="23"/>
      <c r="UXZ81" s="23"/>
      <c r="UYA81" s="23"/>
      <c r="UYB81" s="23"/>
      <c r="UYC81" s="23"/>
      <c r="UYD81" s="23"/>
      <c r="UYE81" s="23"/>
      <c r="UYF81" s="23"/>
      <c r="UYG81" s="23"/>
      <c r="UYH81" s="23"/>
      <c r="UYI81" s="23"/>
      <c r="UYJ81" s="23"/>
      <c r="UYK81" s="23"/>
      <c r="UYL81" s="23"/>
      <c r="UYM81" s="23"/>
      <c r="UYN81" s="23"/>
      <c r="UYO81" s="23"/>
      <c r="UYP81" s="23"/>
      <c r="UYQ81" s="23"/>
      <c r="UYR81" s="23"/>
      <c r="UYS81" s="23"/>
      <c r="UYT81" s="23"/>
      <c r="UYU81" s="23"/>
      <c r="UYV81" s="23"/>
      <c r="UYW81" s="23"/>
      <c r="UYX81" s="23"/>
      <c r="UYY81" s="23"/>
      <c r="UYZ81" s="23"/>
      <c r="UZA81" s="23"/>
      <c r="UZB81" s="23"/>
      <c r="UZC81" s="23"/>
      <c r="UZD81" s="23"/>
      <c r="UZE81" s="23"/>
      <c r="UZF81" s="23"/>
      <c r="UZG81" s="23"/>
      <c r="UZH81" s="23"/>
      <c r="UZI81" s="23"/>
      <c r="UZJ81" s="23"/>
      <c r="UZK81" s="23"/>
      <c r="UZL81" s="23"/>
      <c r="UZM81" s="23"/>
      <c r="UZN81" s="23"/>
      <c r="UZO81" s="23"/>
      <c r="UZP81" s="23"/>
      <c r="UZQ81" s="23"/>
      <c r="UZR81" s="23"/>
      <c r="UZS81" s="23"/>
      <c r="UZT81" s="23"/>
      <c r="UZU81" s="23"/>
      <c r="UZV81" s="23"/>
      <c r="UZW81" s="23"/>
      <c r="UZX81" s="23"/>
      <c r="UZY81" s="23"/>
      <c r="UZZ81" s="23"/>
      <c r="VAA81" s="23"/>
      <c r="VAB81" s="23"/>
      <c r="VAC81" s="23"/>
      <c r="VAD81" s="23"/>
      <c r="VAE81" s="23"/>
      <c r="VAF81" s="23"/>
      <c r="VAG81" s="23"/>
      <c r="VAH81" s="23"/>
      <c r="VAI81" s="23"/>
      <c r="VAJ81" s="23"/>
      <c r="VAK81" s="23"/>
      <c r="VAL81" s="23"/>
      <c r="VAM81" s="23"/>
      <c r="VAN81" s="23"/>
      <c r="VAO81" s="23"/>
      <c r="VAP81" s="23"/>
      <c r="VAQ81" s="23"/>
      <c r="VAR81" s="23"/>
      <c r="VAS81" s="23"/>
      <c r="VAT81" s="23"/>
      <c r="VAU81" s="23"/>
      <c r="VAV81" s="23"/>
      <c r="VAW81" s="23"/>
      <c r="VAX81" s="23"/>
      <c r="VAY81" s="23"/>
      <c r="VAZ81" s="23"/>
      <c r="VBA81" s="23"/>
      <c r="VBB81" s="23"/>
      <c r="VBC81" s="23"/>
      <c r="VBD81" s="23"/>
      <c r="VBE81" s="23"/>
      <c r="VBF81" s="23"/>
      <c r="VBG81" s="23"/>
      <c r="VBH81" s="23"/>
      <c r="VBI81" s="23"/>
      <c r="VBJ81" s="23"/>
      <c r="VBK81" s="23"/>
      <c r="VBL81" s="23"/>
      <c r="VBM81" s="23"/>
      <c r="VBN81" s="23"/>
      <c r="VBO81" s="23"/>
      <c r="VBP81" s="23"/>
      <c r="VBQ81" s="23"/>
      <c r="VBR81" s="23"/>
      <c r="VBS81" s="23"/>
      <c r="VBT81" s="23"/>
      <c r="VBU81" s="23"/>
      <c r="VBV81" s="23"/>
      <c r="VBW81" s="23"/>
      <c r="VBX81" s="23"/>
      <c r="VBY81" s="23"/>
      <c r="VBZ81" s="23"/>
      <c r="VCA81" s="23"/>
      <c r="VCB81" s="23"/>
      <c r="VCC81" s="23"/>
      <c r="VCD81" s="23"/>
      <c r="VCE81" s="23"/>
      <c r="VCF81" s="23"/>
      <c r="VCG81" s="23"/>
      <c r="VCH81" s="23"/>
      <c r="VCI81" s="23"/>
      <c r="VCJ81" s="23"/>
      <c r="VCK81" s="23"/>
      <c r="VCL81" s="23"/>
      <c r="VCM81" s="23"/>
      <c r="VCN81" s="23"/>
      <c r="VCO81" s="23"/>
      <c r="VCP81" s="23"/>
      <c r="VCQ81" s="23"/>
      <c r="VCR81" s="23"/>
      <c r="VCS81" s="23"/>
      <c r="VCT81" s="23"/>
      <c r="VCU81" s="23"/>
      <c r="VCV81" s="23"/>
      <c r="VCW81" s="23"/>
      <c r="VCX81" s="23"/>
      <c r="VCY81" s="23"/>
      <c r="VCZ81" s="23"/>
      <c r="VDA81" s="23"/>
      <c r="VDB81" s="23"/>
      <c r="VDC81" s="23"/>
      <c r="VDD81" s="23"/>
      <c r="VDE81" s="23"/>
      <c r="VDF81" s="23"/>
      <c r="VDG81" s="23"/>
      <c r="VDH81" s="23"/>
      <c r="VDI81" s="23"/>
      <c r="VDJ81" s="23"/>
      <c r="VDK81" s="23"/>
      <c r="VDL81" s="23"/>
      <c r="VDM81" s="23"/>
      <c r="VDN81" s="23"/>
      <c r="VDO81" s="23"/>
      <c r="VDP81" s="23"/>
      <c r="VDQ81" s="23"/>
      <c r="VDR81" s="23"/>
      <c r="VDS81" s="23"/>
      <c r="VDT81" s="23"/>
      <c r="VDU81" s="23"/>
      <c r="VDV81" s="23"/>
      <c r="VDW81" s="23"/>
      <c r="VDX81" s="23"/>
      <c r="VDY81" s="23"/>
      <c r="VDZ81" s="23"/>
      <c r="VEA81" s="23"/>
      <c r="VEB81" s="23"/>
      <c r="VEC81" s="23"/>
      <c r="VED81" s="23"/>
      <c r="VEE81" s="23"/>
      <c r="VEF81" s="23"/>
      <c r="VEG81" s="23"/>
      <c r="VEH81" s="23"/>
      <c r="VEI81" s="23"/>
      <c r="VEJ81" s="23"/>
      <c r="VEK81" s="23"/>
      <c r="VEL81" s="23"/>
      <c r="VEM81" s="23"/>
      <c r="VEN81" s="23"/>
      <c r="VEO81" s="23"/>
      <c r="VEP81" s="23"/>
      <c r="VEQ81" s="23"/>
      <c r="VER81" s="23"/>
      <c r="VES81" s="23"/>
      <c r="VET81" s="23"/>
      <c r="VEU81" s="23"/>
      <c r="VEV81" s="23"/>
      <c r="VEW81" s="23"/>
      <c r="VEX81" s="23"/>
      <c r="VEY81" s="23"/>
      <c r="VEZ81" s="23"/>
      <c r="VFA81" s="23"/>
      <c r="VFB81" s="23"/>
      <c r="VFC81" s="23"/>
      <c r="VFD81" s="23"/>
      <c r="VFE81" s="23"/>
      <c r="VFF81" s="23"/>
      <c r="VFG81" s="23"/>
      <c r="VFH81" s="23"/>
      <c r="VFI81" s="23"/>
      <c r="VFJ81" s="23"/>
      <c r="VFK81" s="23"/>
      <c r="VFL81" s="23"/>
      <c r="VFM81" s="23"/>
      <c r="VFN81" s="23"/>
      <c r="VFO81" s="23"/>
      <c r="VFP81" s="23"/>
      <c r="VFQ81" s="23"/>
      <c r="VFR81" s="23"/>
      <c r="VFS81" s="23"/>
      <c r="VFT81" s="23"/>
      <c r="VFU81" s="23"/>
      <c r="VFV81" s="23"/>
      <c r="VFW81" s="23"/>
      <c r="VFX81" s="23"/>
      <c r="VFY81" s="23"/>
      <c r="VFZ81" s="23"/>
      <c r="VGA81" s="23"/>
      <c r="VGB81" s="23"/>
      <c r="VGC81" s="23"/>
      <c r="VGD81" s="23"/>
      <c r="VGE81" s="23"/>
      <c r="VGF81" s="23"/>
      <c r="VGG81" s="23"/>
      <c r="VGH81" s="23"/>
      <c r="VGI81" s="23"/>
      <c r="VGJ81" s="23"/>
      <c r="VGK81" s="23"/>
      <c r="VGL81" s="23"/>
      <c r="VGM81" s="23"/>
      <c r="VGN81" s="23"/>
      <c r="VGO81" s="23"/>
      <c r="VGP81" s="23"/>
      <c r="VGQ81" s="23"/>
      <c r="VGR81" s="23"/>
      <c r="VGS81" s="23"/>
      <c r="VGT81" s="23"/>
      <c r="VGU81" s="23"/>
      <c r="VGV81" s="23"/>
      <c r="VGW81" s="23"/>
      <c r="VGX81" s="23"/>
      <c r="VGY81" s="23"/>
      <c r="VGZ81" s="23"/>
      <c r="VHA81" s="23"/>
      <c r="VHB81" s="23"/>
      <c r="VHC81" s="23"/>
      <c r="VHD81" s="23"/>
      <c r="VHE81" s="23"/>
      <c r="VHF81" s="23"/>
      <c r="VHG81" s="23"/>
      <c r="VHH81" s="23"/>
      <c r="VHI81" s="23"/>
      <c r="VHJ81" s="23"/>
      <c r="VHK81" s="23"/>
      <c r="VHL81" s="23"/>
      <c r="VHM81" s="23"/>
      <c r="VHN81" s="23"/>
      <c r="VHO81" s="23"/>
      <c r="VHP81" s="23"/>
      <c r="VHQ81" s="23"/>
      <c r="VHR81" s="23"/>
      <c r="VHS81" s="23"/>
      <c r="VHT81" s="23"/>
      <c r="VHU81" s="23"/>
      <c r="VHV81" s="23"/>
      <c r="VHW81" s="23"/>
      <c r="VHX81" s="23"/>
      <c r="VHY81" s="23"/>
      <c r="VHZ81" s="23"/>
      <c r="VIA81" s="23"/>
      <c r="VIB81" s="23"/>
      <c r="VIC81" s="23"/>
      <c r="VID81" s="23"/>
      <c r="VIE81" s="23"/>
      <c r="VIF81" s="23"/>
      <c r="VIG81" s="23"/>
      <c r="VIH81" s="23"/>
      <c r="VII81" s="23"/>
      <c r="VIJ81" s="23"/>
      <c r="VIK81" s="23"/>
      <c r="VIL81" s="23"/>
      <c r="VIM81" s="23"/>
      <c r="VIN81" s="23"/>
      <c r="VIO81" s="23"/>
      <c r="VIP81" s="23"/>
      <c r="VIQ81" s="23"/>
      <c r="VIR81" s="23"/>
      <c r="VIS81" s="23"/>
      <c r="VIT81" s="23"/>
      <c r="VIU81" s="23"/>
      <c r="VIV81" s="23"/>
      <c r="VIW81" s="23"/>
      <c r="VIX81" s="23"/>
      <c r="VIY81" s="23"/>
      <c r="VIZ81" s="23"/>
      <c r="VJA81" s="23"/>
      <c r="VJB81" s="23"/>
      <c r="VJC81" s="23"/>
      <c r="VJD81" s="23"/>
      <c r="VJE81" s="23"/>
      <c r="VJF81" s="23"/>
      <c r="VJG81" s="23"/>
      <c r="VJH81" s="23"/>
      <c r="VJI81" s="23"/>
      <c r="VJJ81" s="23"/>
      <c r="VJK81" s="23"/>
      <c r="VJL81" s="23"/>
      <c r="VJM81" s="23"/>
      <c r="VJN81" s="23"/>
      <c r="VJO81" s="23"/>
      <c r="VJP81" s="23"/>
      <c r="VJQ81" s="23"/>
      <c r="VJR81" s="23"/>
      <c r="VJS81" s="23"/>
      <c r="VJT81" s="23"/>
      <c r="VJU81" s="23"/>
      <c r="VJV81" s="23"/>
      <c r="VJW81" s="23"/>
      <c r="VJX81" s="23"/>
      <c r="VJY81" s="23"/>
      <c r="VJZ81" s="23"/>
      <c r="VKA81" s="23"/>
      <c r="VKB81" s="23"/>
      <c r="VKC81" s="23"/>
      <c r="VKD81" s="23"/>
      <c r="VKE81" s="23"/>
      <c r="VKF81" s="23"/>
      <c r="VKG81" s="23"/>
      <c r="VKH81" s="23"/>
      <c r="VKI81" s="23"/>
      <c r="VKJ81" s="23"/>
      <c r="VKK81" s="23"/>
      <c r="VKL81" s="23"/>
      <c r="VKM81" s="23"/>
      <c r="VKN81" s="23"/>
      <c r="VKO81" s="23"/>
      <c r="VKP81" s="23"/>
      <c r="VKQ81" s="23"/>
      <c r="VKR81" s="23"/>
      <c r="VKS81" s="23"/>
      <c r="VKT81" s="23"/>
      <c r="VKU81" s="23"/>
      <c r="VKV81" s="23"/>
      <c r="VKW81" s="23"/>
      <c r="VKX81" s="23"/>
      <c r="VKY81" s="23"/>
      <c r="VKZ81" s="23"/>
      <c r="VLA81" s="23"/>
      <c r="VLB81" s="23"/>
      <c r="VLC81" s="23"/>
      <c r="VLD81" s="23"/>
      <c r="VLE81" s="23"/>
      <c r="VLF81" s="23"/>
      <c r="VLG81" s="23"/>
      <c r="VLH81" s="23"/>
      <c r="VLI81" s="23"/>
      <c r="VLJ81" s="23"/>
      <c r="VLK81" s="23"/>
      <c r="VLL81" s="23"/>
      <c r="VLM81" s="23"/>
      <c r="VLN81" s="23"/>
      <c r="VLO81" s="23"/>
      <c r="VLP81" s="23"/>
      <c r="VLQ81" s="23"/>
      <c r="VLR81" s="23"/>
      <c r="VLS81" s="23"/>
      <c r="VLT81" s="23"/>
      <c r="VLU81" s="23"/>
      <c r="VLV81" s="23"/>
      <c r="VLW81" s="23"/>
      <c r="VLX81" s="23"/>
      <c r="VLY81" s="23"/>
      <c r="VLZ81" s="23"/>
      <c r="VMA81" s="23"/>
      <c r="VMB81" s="23"/>
      <c r="VMC81" s="23"/>
      <c r="VMD81" s="23"/>
      <c r="VME81" s="23"/>
      <c r="VMF81" s="23"/>
      <c r="VMG81" s="23"/>
      <c r="VMH81" s="23"/>
      <c r="VMI81" s="23"/>
      <c r="VMJ81" s="23"/>
      <c r="VMK81" s="23"/>
      <c r="VML81" s="23"/>
      <c r="VMM81" s="23"/>
      <c r="VMN81" s="23"/>
      <c r="VMO81" s="23"/>
      <c r="VMP81" s="23"/>
      <c r="VMQ81" s="23"/>
      <c r="VMR81" s="23"/>
      <c r="VMS81" s="23"/>
      <c r="VMT81" s="23"/>
      <c r="VMU81" s="23"/>
      <c r="VMV81" s="23"/>
      <c r="VMW81" s="23"/>
      <c r="VMX81" s="23"/>
      <c r="VMY81" s="23"/>
      <c r="VMZ81" s="23"/>
      <c r="VNA81" s="23"/>
      <c r="VNB81" s="23"/>
      <c r="VNC81" s="23"/>
      <c r="VND81" s="23"/>
      <c r="VNE81" s="23"/>
      <c r="VNF81" s="23"/>
      <c r="VNG81" s="23"/>
      <c r="VNH81" s="23"/>
      <c r="VNI81" s="23"/>
      <c r="VNJ81" s="23"/>
      <c r="VNK81" s="23"/>
      <c r="VNL81" s="23"/>
      <c r="VNM81" s="23"/>
      <c r="VNN81" s="23"/>
      <c r="VNO81" s="23"/>
      <c r="VNP81" s="23"/>
      <c r="VNQ81" s="23"/>
      <c r="VNR81" s="23"/>
      <c r="VNS81" s="23"/>
      <c r="VNT81" s="23"/>
      <c r="VNU81" s="23"/>
      <c r="VNV81" s="23"/>
      <c r="VNW81" s="23"/>
      <c r="VNX81" s="23"/>
      <c r="VNY81" s="23"/>
      <c r="VNZ81" s="23"/>
      <c r="VOA81" s="23"/>
      <c r="VOB81" s="23"/>
      <c r="VOC81" s="23"/>
      <c r="VOD81" s="23"/>
      <c r="VOE81" s="23"/>
      <c r="VOF81" s="23"/>
      <c r="VOG81" s="23"/>
      <c r="VOH81" s="23"/>
      <c r="VOI81" s="23"/>
      <c r="VOJ81" s="23"/>
      <c r="VOK81" s="23"/>
      <c r="VOL81" s="23"/>
      <c r="VOM81" s="23"/>
      <c r="VON81" s="23"/>
      <c r="VOO81" s="23"/>
      <c r="VOP81" s="23"/>
      <c r="VOQ81" s="23"/>
      <c r="VOR81" s="23"/>
      <c r="VOS81" s="23"/>
      <c r="VOT81" s="23"/>
      <c r="VOU81" s="23"/>
      <c r="VOV81" s="23"/>
      <c r="VOW81" s="23"/>
      <c r="VOX81" s="23"/>
      <c r="VOY81" s="23"/>
      <c r="VOZ81" s="23"/>
      <c r="VPA81" s="23"/>
      <c r="VPB81" s="23"/>
      <c r="VPC81" s="23"/>
      <c r="VPD81" s="23"/>
      <c r="VPE81" s="23"/>
      <c r="VPF81" s="23"/>
      <c r="VPG81" s="23"/>
      <c r="VPH81" s="23"/>
      <c r="VPI81" s="23"/>
      <c r="VPJ81" s="23"/>
      <c r="VPK81" s="23"/>
      <c r="VPL81" s="23"/>
      <c r="VPM81" s="23"/>
      <c r="VPN81" s="23"/>
      <c r="VPO81" s="23"/>
      <c r="VPP81" s="23"/>
      <c r="VPQ81" s="23"/>
      <c r="VPR81" s="23"/>
      <c r="VPS81" s="23"/>
      <c r="VPT81" s="23"/>
      <c r="VPU81" s="23"/>
      <c r="VPV81" s="23"/>
      <c r="VPW81" s="23"/>
      <c r="VPX81" s="23"/>
      <c r="VPY81" s="23"/>
      <c r="VPZ81" s="23"/>
      <c r="VQA81" s="23"/>
      <c r="VQB81" s="23"/>
      <c r="VQC81" s="23"/>
      <c r="VQD81" s="23"/>
      <c r="VQE81" s="23"/>
      <c r="VQF81" s="23"/>
      <c r="VQG81" s="23"/>
      <c r="VQH81" s="23"/>
      <c r="VQI81" s="23"/>
      <c r="VQJ81" s="23"/>
      <c r="VQK81" s="23"/>
      <c r="VQL81" s="23"/>
      <c r="VQM81" s="23"/>
      <c r="VQN81" s="23"/>
      <c r="VQO81" s="23"/>
      <c r="VQP81" s="23"/>
      <c r="VQQ81" s="23"/>
      <c r="VQR81" s="23"/>
      <c r="VQS81" s="23"/>
      <c r="VQT81" s="23"/>
      <c r="VQU81" s="23"/>
      <c r="VQV81" s="23"/>
      <c r="VQW81" s="23"/>
      <c r="VQX81" s="23"/>
      <c r="VQY81" s="23"/>
      <c r="VQZ81" s="23"/>
      <c r="VRA81" s="23"/>
      <c r="VRB81" s="23"/>
      <c r="VRC81" s="23"/>
      <c r="VRD81" s="23"/>
      <c r="VRE81" s="23"/>
      <c r="VRF81" s="23"/>
      <c r="VRG81" s="23"/>
      <c r="VRH81" s="23"/>
      <c r="VRI81" s="23"/>
      <c r="VRJ81" s="23"/>
      <c r="VRK81" s="23"/>
      <c r="VRL81" s="23"/>
      <c r="VRM81" s="23"/>
      <c r="VRN81" s="23"/>
      <c r="VRO81" s="23"/>
      <c r="VRP81" s="23"/>
      <c r="VRQ81" s="23"/>
      <c r="VRR81" s="23"/>
      <c r="VRS81" s="23"/>
      <c r="VRT81" s="23"/>
      <c r="VRU81" s="23"/>
      <c r="VRV81" s="23"/>
      <c r="VRW81" s="23"/>
      <c r="VRX81" s="23"/>
      <c r="VRY81" s="23"/>
      <c r="VRZ81" s="23"/>
      <c r="VSA81" s="23"/>
      <c r="VSB81" s="23"/>
      <c r="VSC81" s="23"/>
      <c r="VSD81" s="23"/>
      <c r="VSE81" s="23"/>
      <c r="VSF81" s="23"/>
      <c r="VSG81" s="23"/>
      <c r="VSH81" s="23"/>
      <c r="VSI81" s="23"/>
      <c r="VSJ81" s="23"/>
      <c r="VSK81" s="23"/>
      <c r="VSL81" s="23"/>
      <c r="VSM81" s="23"/>
      <c r="VSN81" s="23"/>
      <c r="VSO81" s="23"/>
      <c r="VSP81" s="23"/>
      <c r="VSQ81" s="23"/>
      <c r="VSR81" s="23"/>
      <c r="VSS81" s="23"/>
      <c r="VST81" s="23"/>
      <c r="VSU81" s="23"/>
      <c r="VSV81" s="23"/>
      <c r="VSW81" s="23"/>
      <c r="VSX81" s="23"/>
      <c r="VSY81" s="23"/>
      <c r="VSZ81" s="23"/>
      <c r="VTA81" s="23"/>
      <c r="VTB81" s="23"/>
      <c r="VTC81" s="23"/>
      <c r="VTD81" s="23"/>
      <c r="VTE81" s="23"/>
      <c r="VTF81" s="23"/>
      <c r="VTG81" s="23"/>
      <c r="VTH81" s="23"/>
      <c r="VTI81" s="23"/>
      <c r="VTJ81" s="23"/>
      <c r="VTK81" s="23"/>
      <c r="VTL81" s="23"/>
      <c r="VTM81" s="23"/>
      <c r="VTN81" s="23"/>
      <c r="VTO81" s="23"/>
      <c r="VTP81" s="23"/>
      <c r="VTQ81" s="23"/>
      <c r="VTR81" s="23"/>
      <c r="VTS81" s="23"/>
      <c r="VTT81" s="23"/>
      <c r="VTU81" s="23"/>
      <c r="VTV81" s="23"/>
      <c r="VTW81" s="23"/>
      <c r="VTX81" s="23"/>
      <c r="VTY81" s="23"/>
      <c r="VTZ81" s="23"/>
      <c r="VUA81" s="23"/>
      <c r="VUB81" s="23"/>
      <c r="VUC81" s="23"/>
      <c r="VUD81" s="23"/>
      <c r="VUE81" s="23"/>
      <c r="VUF81" s="23"/>
      <c r="VUG81" s="23"/>
      <c r="VUH81" s="23"/>
      <c r="VUI81" s="23"/>
      <c r="VUJ81" s="23"/>
      <c r="VUK81" s="23"/>
      <c r="VUL81" s="23"/>
      <c r="VUM81" s="23"/>
      <c r="VUN81" s="23"/>
      <c r="VUO81" s="23"/>
      <c r="VUP81" s="23"/>
      <c r="VUQ81" s="23"/>
      <c r="VUR81" s="23"/>
      <c r="VUS81" s="23"/>
      <c r="VUT81" s="23"/>
      <c r="VUU81" s="23"/>
      <c r="VUV81" s="23"/>
      <c r="VUW81" s="23"/>
      <c r="VUX81" s="23"/>
      <c r="VUY81" s="23"/>
      <c r="VUZ81" s="23"/>
      <c r="VVA81" s="23"/>
      <c r="VVB81" s="23"/>
      <c r="VVC81" s="23"/>
      <c r="VVD81" s="23"/>
      <c r="VVE81" s="23"/>
      <c r="VVF81" s="23"/>
      <c r="VVG81" s="23"/>
      <c r="VVH81" s="23"/>
      <c r="VVI81" s="23"/>
      <c r="VVJ81" s="23"/>
      <c r="VVK81" s="23"/>
      <c r="VVL81" s="23"/>
      <c r="VVM81" s="23"/>
      <c r="VVN81" s="23"/>
      <c r="VVO81" s="23"/>
      <c r="VVP81" s="23"/>
      <c r="VVQ81" s="23"/>
      <c r="VVR81" s="23"/>
      <c r="VVS81" s="23"/>
      <c r="VVT81" s="23"/>
      <c r="VVU81" s="23"/>
      <c r="VVV81" s="23"/>
      <c r="VVW81" s="23"/>
      <c r="VVX81" s="23"/>
      <c r="VVY81" s="23"/>
      <c r="VVZ81" s="23"/>
      <c r="VWA81" s="23"/>
      <c r="VWB81" s="23"/>
      <c r="VWC81" s="23"/>
      <c r="VWD81" s="23"/>
      <c r="VWE81" s="23"/>
      <c r="VWF81" s="23"/>
      <c r="VWG81" s="23"/>
      <c r="VWH81" s="23"/>
      <c r="VWI81" s="23"/>
      <c r="VWJ81" s="23"/>
      <c r="VWK81" s="23"/>
      <c r="VWL81" s="23"/>
      <c r="VWM81" s="23"/>
      <c r="VWN81" s="23"/>
      <c r="VWO81" s="23"/>
      <c r="VWP81" s="23"/>
      <c r="VWQ81" s="23"/>
      <c r="VWR81" s="23"/>
      <c r="VWS81" s="23"/>
      <c r="VWT81" s="23"/>
      <c r="VWU81" s="23"/>
      <c r="VWV81" s="23"/>
      <c r="VWW81" s="23"/>
      <c r="VWX81" s="23"/>
      <c r="VWY81" s="23"/>
      <c r="VWZ81" s="23"/>
      <c r="VXA81" s="23"/>
      <c r="VXB81" s="23"/>
      <c r="VXC81" s="23"/>
      <c r="VXD81" s="23"/>
      <c r="VXE81" s="23"/>
      <c r="VXF81" s="23"/>
      <c r="VXG81" s="23"/>
      <c r="VXH81" s="23"/>
      <c r="VXI81" s="23"/>
      <c r="VXJ81" s="23"/>
      <c r="VXK81" s="23"/>
      <c r="VXL81" s="23"/>
      <c r="VXM81" s="23"/>
      <c r="VXN81" s="23"/>
      <c r="VXO81" s="23"/>
      <c r="VXP81" s="23"/>
      <c r="VXQ81" s="23"/>
      <c r="VXR81" s="23"/>
      <c r="VXS81" s="23"/>
      <c r="VXT81" s="23"/>
      <c r="VXU81" s="23"/>
      <c r="VXV81" s="23"/>
      <c r="VXW81" s="23"/>
      <c r="VXX81" s="23"/>
      <c r="VXY81" s="23"/>
      <c r="VXZ81" s="23"/>
      <c r="VYA81" s="23"/>
      <c r="VYB81" s="23"/>
      <c r="VYC81" s="23"/>
      <c r="VYD81" s="23"/>
      <c r="VYE81" s="23"/>
      <c r="VYF81" s="23"/>
      <c r="VYG81" s="23"/>
      <c r="VYH81" s="23"/>
      <c r="VYI81" s="23"/>
      <c r="VYJ81" s="23"/>
      <c r="VYK81" s="23"/>
      <c r="VYL81" s="23"/>
      <c r="VYM81" s="23"/>
      <c r="VYN81" s="23"/>
      <c r="VYO81" s="23"/>
      <c r="VYP81" s="23"/>
      <c r="VYQ81" s="23"/>
      <c r="VYR81" s="23"/>
      <c r="VYS81" s="23"/>
      <c r="VYT81" s="23"/>
      <c r="VYU81" s="23"/>
      <c r="VYV81" s="23"/>
      <c r="VYW81" s="23"/>
      <c r="VYX81" s="23"/>
      <c r="VYY81" s="23"/>
      <c r="VYZ81" s="23"/>
      <c r="VZA81" s="23"/>
      <c r="VZB81" s="23"/>
      <c r="VZC81" s="23"/>
      <c r="VZD81" s="23"/>
      <c r="VZE81" s="23"/>
      <c r="VZF81" s="23"/>
      <c r="VZG81" s="23"/>
      <c r="VZH81" s="23"/>
      <c r="VZI81" s="23"/>
      <c r="VZJ81" s="23"/>
      <c r="VZK81" s="23"/>
      <c r="VZL81" s="23"/>
      <c r="VZM81" s="23"/>
      <c r="VZN81" s="23"/>
      <c r="VZO81" s="23"/>
      <c r="VZP81" s="23"/>
      <c r="VZQ81" s="23"/>
      <c r="VZR81" s="23"/>
      <c r="VZS81" s="23"/>
      <c r="VZT81" s="23"/>
      <c r="VZU81" s="23"/>
      <c r="VZV81" s="23"/>
      <c r="VZW81" s="23"/>
      <c r="VZX81" s="23"/>
      <c r="VZY81" s="23"/>
      <c r="VZZ81" s="23"/>
      <c r="WAA81" s="23"/>
      <c r="WAB81" s="23"/>
      <c r="WAC81" s="23"/>
      <c r="WAD81" s="23"/>
      <c r="WAE81" s="23"/>
      <c r="WAF81" s="23"/>
      <c r="WAG81" s="23"/>
      <c r="WAH81" s="23"/>
      <c r="WAI81" s="23"/>
      <c r="WAJ81" s="23"/>
      <c r="WAK81" s="23"/>
      <c r="WAL81" s="23"/>
      <c r="WAM81" s="23"/>
      <c r="WAN81" s="23"/>
      <c r="WAO81" s="23"/>
      <c r="WAP81" s="23"/>
      <c r="WAQ81" s="23"/>
      <c r="WAR81" s="23"/>
      <c r="WAS81" s="23"/>
      <c r="WAT81" s="23"/>
      <c r="WAU81" s="23"/>
      <c r="WAV81" s="23"/>
      <c r="WAW81" s="23"/>
      <c r="WAX81" s="23"/>
      <c r="WAY81" s="23"/>
      <c r="WAZ81" s="23"/>
      <c r="WBA81" s="23"/>
      <c r="WBB81" s="23"/>
      <c r="WBC81" s="23"/>
      <c r="WBD81" s="23"/>
      <c r="WBE81" s="23"/>
      <c r="WBF81" s="23"/>
      <c r="WBG81" s="23"/>
      <c r="WBH81" s="23"/>
      <c r="WBI81" s="23"/>
      <c r="WBJ81" s="23"/>
      <c r="WBK81" s="23"/>
      <c r="WBL81" s="23"/>
      <c r="WBM81" s="23"/>
      <c r="WBN81" s="23"/>
      <c r="WBO81" s="23"/>
      <c r="WBP81" s="23"/>
      <c r="WBQ81" s="23"/>
      <c r="WBR81" s="23"/>
      <c r="WBS81" s="23"/>
      <c r="WBT81" s="23"/>
      <c r="WBU81" s="23"/>
      <c r="WBV81" s="23"/>
      <c r="WBW81" s="23"/>
      <c r="WBX81" s="23"/>
      <c r="WBY81" s="23"/>
      <c r="WBZ81" s="23"/>
      <c r="WCA81" s="23"/>
      <c r="WCB81" s="23"/>
      <c r="WCC81" s="23"/>
      <c r="WCD81" s="23"/>
      <c r="WCE81" s="23"/>
      <c r="WCF81" s="23"/>
      <c r="WCG81" s="23"/>
      <c r="WCH81" s="23"/>
      <c r="WCI81" s="23"/>
      <c r="WCJ81" s="23"/>
      <c r="WCK81" s="23"/>
      <c r="WCL81" s="23"/>
      <c r="WCM81" s="23"/>
      <c r="WCN81" s="23"/>
      <c r="WCO81" s="23"/>
      <c r="WCP81" s="23"/>
      <c r="WCQ81" s="23"/>
      <c r="WCR81" s="23"/>
      <c r="WCS81" s="23"/>
      <c r="WCT81" s="23"/>
      <c r="WCU81" s="23"/>
      <c r="WCV81" s="23"/>
      <c r="WCW81" s="23"/>
      <c r="WCX81" s="23"/>
      <c r="WCY81" s="23"/>
      <c r="WCZ81" s="23"/>
      <c r="WDA81" s="23"/>
      <c r="WDB81" s="23"/>
      <c r="WDC81" s="23"/>
      <c r="WDD81" s="23"/>
      <c r="WDE81" s="23"/>
      <c r="WDF81" s="23"/>
      <c r="WDG81" s="23"/>
      <c r="WDH81" s="23"/>
      <c r="WDI81" s="23"/>
      <c r="WDJ81" s="23"/>
      <c r="WDK81" s="23"/>
      <c r="WDL81" s="23"/>
      <c r="WDM81" s="23"/>
      <c r="WDN81" s="23"/>
      <c r="WDO81" s="23"/>
      <c r="WDP81" s="23"/>
      <c r="WDQ81" s="23"/>
      <c r="WDR81" s="23"/>
      <c r="WDS81" s="23"/>
      <c r="WDT81" s="23"/>
      <c r="WDU81" s="23"/>
      <c r="WDV81" s="23"/>
      <c r="WDW81" s="23"/>
      <c r="WDX81" s="23"/>
      <c r="WDY81" s="23"/>
      <c r="WDZ81" s="23"/>
      <c r="WEA81" s="23"/>
      <c r="WEB81" s="23"/>
      <c r="WEC81" s="23"/>
      <c r="WED81" s="23"/>
      <c r="WEE81" s="23"/>
      <c r="WEF81" s="23"/>
      <c r="WEG81" s="23"/>
      <c r="WEH81" s="23"/>
      <c r="WEI81" s="23"/>
      <c r="WEJ81" s="23"/>
      <c r="WEK81" s="23"/>
      <c r="WEL81" s="23"/>
      <c r="WEM81" s="23"/>
      <c r="WEN81" s="23"/>
      <c r="WEO81" s="23"/>
      <c r="WEP81" s="23"/>
      <c r="WEQ81" s="23"/>
      <c r="WER81" s="23"/>
      <c r="WES81" s="23"/>
      <c r="WET81" s="23"/>
      <c r="WEU81" s="23"/>
      <c r="WEV81" s="23"/>
      <c r="WEW81" s="23"/>
      <c r="WEX81" s="23"/>
      <c r="WEY81" s="23"/>
      <c r="WEZ81" s="23"/>
      <c r="WFA81" s="23"/>
      <c r="WFB81" s="23"/>
      <c r="WFC81" s="23"/>
      <c r="WFD81" s="23"/>
      <c r="WFE81" s="23"/>
      <c r="WFF81" s="23"/>
      <c r="WFG81" s="23"/>
      <c r="WFH81" s="23"/>
      <c r="WFI81" s="23"/>
      <c r="WFJ81" s="23"/>
      <c r="WFK81" s="23"/>
      <c r="WFL81" s="23"/>
      <c r="WFM81" s="23"/>
      <c r="WFN81" s="23"/>
      <c r="WFO81" s="23"/>
      <c r="WFP81" s="23"/>
      <c r="WFQ81" s="23"/>
      <c r="WFR81" s="23"/>
      <c r="WFS81" s="23"/>
      <c r="WFT81" s="23"/>
      <c r="WFU81" s="23"/>
      <c r="WFV81" s="23"/>
      <c r="WFW81" s="23"/>
      <c r="WFX81" s="23"/>
      <c r="WFY81" s="23"/>
      <c r="WFZ81" s="23"/>
      <c r="WGA81" s="23"/>
      <c r="WGB81" s="23"/>
      <c r="WGC81" s="23"/>
      <c r="WGD81" s="23"/>
      <c r="WGE81" s="23"/>
      <c r="WGF81" s="23"/>
      <c r="WGG81" s="23"/>
      <c r="WGH81" s="23"/>
      <c r="WGI81" s="23"/>
      <c r="WGJ81" s="23"/>
      <c r="WGK81" s="23"/>
      <c r="WGL81" s="23"/>
      <c r="WGM81" s="23"/>
      <c r="WGN81" s="23"/>
      <c r="WGO81" s="23"/>
      <c r="WGP81" s="23"/>
      <c r="WGQ81" s="23"/>
      <c r="WGR81" s="23"/>
      <c r="WGS81" s="23"/>
      <c r="WGT81" s="23"/>
      <c r="WGU81" s="23"/>
      <c r="WGV81" s="23"/>
      <c r="WGW81" s="23"/>
      <c r="WGX81" s="23"/>
      <c r="WGY81" s="23"/>
      <c r="WGZ81" s="23"/>
      <c r="WHA81" s="23"/>
      <c r="WHB81" s="23"/>
      <c r="WHC81" s="23"/>
      <c r="WHD81" s="23"/>
      <c r="WHE81" s="23"/>
      <c r="WHF81" s="23"/>
      <c r="WHG81" s="23"/>
      <c r="WHH81" s="23"/>
      <c r="WHI81" s="23"/>
      <c r="WHJ81" s="23"/>
      <c r="WHK81" s="23"/>
      <c r="WHL81" s="23"/>
      <c r="WHM81" s="23"/>
      <c r="WHN81" s="23"/>
      <c r="WHO81" s="23"/>
      <c r="WHP81" s="23"/>
      <c r="WHQ81" s="23"/>
      <c r="WHR81" s="23"/>
      <c r="WHS81" s="23"/>
      <c r="WHT81" s="23"/>
      <c r="WHU81" s="23"/>
      <c r="WHV81" s="23"/>
      <c r="WHW81" s="23"/>
      <c r="WHX81" s="23"/>
      <c r="WHY81" s="23"/>
      <c r="WHZ81" s="23"/>
      <c r="WIA81" s="23"/>
      <c r="WIB81" s="23"/>
      <c r="WIC81" s="23"/>
      <c r="WID81" s="23"/>
      <c r="WIE81" s="23"/>
      <c r="WIF81" s="23"/>
      <c r="WIG81" s="23"/>
      <c r="WIH81" s="23"/>
      <c r="WII81" s="23"/>
      <c r="WIJ81" s="23"/>
      <c r="WIK81" s="23"/>
      <c r="WIL81" s="23"/>
      <c r="WIM81" s="23"/>
      <c r="WIN81" s="23"/>
      <c r="WIO81" s="23"/>
      <c r="WIP81" s="23"/>
      <c r="WIQ81" s="23"/>
      <c r="WIR81" s="23"/>
      <c r="WIS81" s="23"/>
      <c r="WIT81" s="23"/>
      <c r="WIU81" s="23"/>
      <c r="WIV81" s="23"/>
      <c r="WIW81" s="23"/>
      <c r="WIX81" s="23"/>
      <c r="WIY81" s="23"/>
      <c r="WIZ81" s="23"/>
      <c r="WJA81" s="23"/>
      <c r="WJB81" s="23"/>
      <c r="WJC81" s="23"/>
      <c r="WJD81" s="23"/>
      <c r="WJE81" s="23"/>
      <c r="WJF81" s="23"/>
      <c r="WJG81" s="23"/>
      <c r="WJH81" s="23"/>
      <c r="WJI81" s="23"/>
      <c r="WJJ81" s="23"/>
      <c r="WJK81" s="23"/>
      <c r="WJL81" s="23"/>
      <c r="WJM81" s="23"/>
      <c r="WJN81" s="23"/>
      <c r="WJO81" s="23"/>
      <c r="WJP81" s="23"/>
      <c r="WJQ81" s="23"/>
      <c r="WJR81" s="23"/>
      <c r="WJS81" s="23"/>
      <c r="WJT81" s="23"/>
      <c r="WJU81" s="23"/>
      <c r="WJV81" s="23"/>
      <c r="WJW81" s="23"/>
      <c r="WJX81" s="23"/>
      <c r="WJY81" s="23"/>
      <c r="WJZ81" s="23"/>
      <c r="WKA81" s="23"/>
      <c r="WKB81" s="23"/>
      <c r="WKC81" s="23"/>
      <c r="WKD81" s="23"/>
      <c r="WKE81" s="23"/>
      <c r="WKF81" s="23"/>
      <c r="WKG81" s="23"/>
      <c r="WKH81" s="23"/>
      <c r="WKI81" s="23"/>
      <c r="WKJ81" s="23"/>
      <c r="WKK81" s="23"/>
      <c r="WKL81" s="23"/>
      <c r="WKM81" s="23"/>
      <c r="WKN81" s="23"/>
      <c r="WKO81" s="23"/>
      <c r="WKP81" s="23"/>
      <c r="WKQ81" s="23"/>
      <c r="WKR81" s="23"/>
      <c r="WKS81" s="23"/>
      <c r="WKT81" s="23"/>
      <c r="WKU81" s="23"/>
      <c r="WKV81" s="23"/>
      <c r="WKW81" s="23"/>
      <c r="WKX81" s="23"/>
      <c r="WKY81" s="23"/>
      <c r="WKZ81" s="23"/>
      <c r="WLA81" s="23"/>
      <c r="WLB81" s="23"/>
      <c r="WLC81" s="23"/>
      <c r="WLD81" s="23"/>
      <c r="WLE81" s="23"/>
      <c r="WLF81" s="23"/>
      <c r="WLG81" s="23"/>
      <c r="WLH81" s="23"/>
      <c r="WLI81" s="23"/>
      <c r="WLJ81" s="23"/>
      <c r="WLK81" s="23"/>
      <c r="WLL81" s="23"/>
      <c r="WLM81" s="23"/>
      <c r="WLN81" s="23"/>
      <c r="WLO81" s="23"/>
      <c r="WLP81" s="23"/>
      <c r="WLQ81" s="23"/>
      <c r="WLR81" s="23"/>
      <c r="WLS81" s="23"/>
      <c r="WLT81" s="23"/>
      <c r="WLU81" s="23"/>
      <c r="WLV81" s="23"/>
      <c r="WLW81" s="23"/>
      <c r="WLX81" s="23"/>
      <c r="WLY81" s="23"/>
      <c r="WLZ81" s="23"/>
      <c r="WMA81" s="23"/>
      <c r="WMB81" s="23"/>
      <c r="WMC81" s="23"/>
      <c r="WMD81" s="23"/>
      <c r="WME81" s="23"/>
      <c r="WMF81" s="23"/>
      <c r="WMG81" s="23"/>
      <c r="WMH81" s="23"/>
      <c r="WMI81" s="23"/>
      <c r="WMJ81" s="23"/>
      <c r="WMK81" s="23"/>
      <c r="WML81" s="23"/>
      <c r="WMM81" s="23"/>
      <c r="WMN81" s="23"/>
      <c r="WMO81" s="23"/>
      <c r="WMP81" s="23"/>
      <c r="WMQ81" s="23"/>
      <c r="WMR81" s="23"/>
      <c r="WMS81" s="23"/>
      <c r="WMT81" s="23"/>
      <c r="WMU81" s="23"/>
      <c r="WMV81" s="23"/>
      <c r="WMW81" s="23"/>
      <c r="WMX81" s="23"/>
      <c r="WMY81" s="23"/>
      <c r="WMZ81" s="23"/>
      <c r="WNA81" s="23"/>
      <c r="WNB81" s="23"/>
      <c r="WNC81" s="23"/>
      <c r="WND81" s="23"/>
      <c r="WNE81" s="23"/>
      <c r="WNF81" s="23"/>
      <c r="WNG81" s="23"/>
      <c r="WNH81" s="23"/>
      <c r="WNI81" s="23"/>
      <c r="WNJ81" s="23"/>
      <c r="WNK81" s="23"/>
      <c r="WNL81" s="23"/>
      <c r="WNM81" s="23"/>
      <c r="WNN81" s="23"/>
      <c r="WNO81" s="23"/>
      <c r="WNP81" s="23"/>
      <c r="WNQ81" s="23"/>
      <c r="WNR81" s="23"/>
      <c r="WNS81" s="23"/>
      <c r="WNT81" s="23"/>
      <c r="WNU81" s="23"/>
      <c r="WNV81" s="23"/>
      <c r="WNW81" s="23"/>
      <c r="WNX81" s="23"/>
      <c r="WNY81" s="23"/>
      <c r="WNZ81" s="23"/>
      <c r="WOA81" s="23"/>
      <c r="WOB81" s="23"/>
      <c r="WOC81" s="23"/>
      <c r="WOD81" s="23"/>
      <c r="WOE81" s="23"/>
      <c r="WOF81" s="23"/>
      <c r="WOG81" s="23"/>
      <c r="WOH81" s="23"/>
      <c r="WOI81" s="23"/>
      <c r="WOJ81" s="23"/>
      <c r="WOK81" s="23"/>
      <c r="WOL81" s="23"/>
      <c r="WOM81" s="23"/>
      <c r="WON81" s="23"/>
      <c r="WOO81" s="23"/>
      <c r="WOP81" s="23"/>
      <c r="WOQ81" s="23"/>
      <c r="WOR81" s="23"/>
      <c r="WOS81" s="23"/>
      <c r="WOT81" s="23"/>
      <c r="WOU81" s="23"/>
      <c r="WOV81" s="23"/>
      <c r="WOW81" s="23"/>
      <c r="WOX81" s="23"/>
      <c r="WOY81" s="23"/>
      <c r="WOZ81" s="23"/>
      <c r="WPA81" s="23"/>
      <c r="WPB81" s="23"/>
      <c r="WPC81" s="23"/>
      <c r="WPD81" s="23"/>
      <c r="WPE81" s="23"/>
      <c r="WPF81" s="23"/>
      <c r="WPG81" s="23"/>
      <c r="WPH81" s="23"/>
      <c r="WPI81" s="23"/>
      <c r="WPJ81" s="23"/>
      <c r="WPK81" s="23"/>
      <c r="WPL81" s="23"/>
      <c r="WPM81" s="23"/>
      <c r="WPN81" s="23"/>
      <c r="WPO81" s="23"/>
      <c r="WPP81" s="23"/>
      <c r="WPQ81" s="23"/>
      <c r="WPR81" s="23"/>
      <c r="WPS81" s="23"/>
      <c r="WPT81" s="23"/>
      <c r="WPU81" s="23"/>
      <c r="WPV81" s="23"/>
      <c r="WPW81" s="23"/>
      <c r="WPX81" s="23"/>
      <c r="WPY81" s="23"/>
      <c r="WPZ81" s="23"/>
      <c r="WQA81" s="23"/>
      <c r="WQB81" s="23"/>
      <c r="WQC81" s="23"/>
      <c r="WQD81" s="23"/>
      <c r="WQE81" s="23"/>
      <c r="WQF81" s="23"/>
      <c r="WQG81" s="23"/>
      <c r="WQH81" s="23"/>
      <c r="WQI81" s="23"/>
      <c r="WQJ81" s="23"/>
      <c r="WQK81" s="23"/>
      <c r="WQL81" s="23"/>
      <c r="WQM81" s="23"/>
      <c r="WQN81" s="23"/>
      <c r="WQO81" s="23"/>
      <c r="WQP81" s="23"/>
      <c r="WQQ81" s="23"/>
      <c r="WQR81" s="23"/>
      <c r="WQS81" s="23"/>
      <c r="WQT81" s="23"/>
      <c r="WQU81" s="23"/>
      <c r="WQV81" s="23"/>
      <c r="WQW81" s="23"/>
      <c r="WQX81" s="23"/>
      <c r="WQY81" s="23"/>
      <c r="WQZ81" s="23"/>
      <c r="WRA81" s="23"/>
      <c r="WRB81" s="23"/>
      <c r="WRC81" s="23"/>
      <c r="WRD81" s="23"/>
      <c r="WRE81" s="23"/>
      <c r="WRF81" s="23"/>
      <c r="WRG81" s="23"/>
      <c r="WRH81" s="23"/>
      <c r="WRI81" s="23"/>
      <c r="WRJ81" s="23"/>
      <c r="WRK81" s="23"/>
      <c r="WRL81" s="23"/>
      <c r="WRM81" s="23"/>
      <c r="WRN81" s="23"/>
      <c r="WRO81" s="23"/>
      <c r="WRP81" s="23"/>
      <c r="WRQ81" s="23"/>
      <c r="WRR81" s="23"/>
      <c r="WRS81" s="23"/>
      <c r="WRT81" s="23"/>
      <c r="WRU81" s="23"/>
      <c r="WRV81" s="23"/>
      <c r="WRW81" s="23"/>
      <c r="WRX81" s="23"/>
      <c r="WRY81" s="23"/>
      <c r="WRZ81" s="23"/>
      <c r="WSA81" s="23"/>
      <c r="WSB81" s="23"/>
      <c r="WSC81" s="23"/>
      <c r="WSD81" s="23"/>
      <c r="WSE81" s="23"/>
      <c r="WSF81" s="23"/>
      <c r="WSG81" s="23"/>
      <c r="WSH81" s="23"/>
      <c r="WSI81" s="23"/>
      <c r="WSJ81" s="23"/>
      <c r="WSK81" s="23"/>
      <c r="WSL81" s="23"/>
      <c r="WSM81" s="23"/>
      <c r="WSN81" s="23"/>
      <c r="WSO81" s="23"/>
      <c r="WSP81" s="23"/>
      <c r="WSQ81" s="23"/>
      <c r="WSR81" s="23"/>
      <c r="WSS81" s="23"/>
      <c r="WST81" s="23"/>
      <c r="WSU81" s="23"/>
      <c r="WSV81" s="23"/>
      <c r="WSW81" s="23"/>
      <c r="WSX81" s="23"/>
      <c r="WSY81" s="23"/>
      <c r="WSZ81" s="23"/>
      <c r="WTA81" s="23"/>
      <c r="WTB81" s="23"/>
      <c r="WTC81" s="23"/>
      <c r="WTD81" s="23"/>
      <c r="WTE81" s="23"/>
      <c r="WTF81" s="23"/>
      <c r="WTG81" s="23"/>
      <c r="WTH81" s="23"/>
      <c r="WTI81" s="23"/>
      <c r="WTJ81" s="23"/>
      <c r="WTK81" s="23"/>
      <c r="WTL81" s="23"/>
      <c r="WTM81" s="23"/>
      <c r="WTN81" s="23"/>
      <c r="WTO81" s="23"/>
      <c r="WTP81" s="23"/>
      <c r="WTQ81" s="23"/>
      <c r="WTR81" s="23"/>
      <c r="WTS81" s="23"/>
      <c r="WTT81" s="23"/>
      <c r="WTU81" s="23"/>
      <c r="WTV81" s="23"/>
      <c r="WTW81" s="23"/>
      <c r="WTX81" s="23"/>
      <c r="WTY81" s="23"/>
      <c r="WTZ81" s="23"/>
      <c r="WUA81" s="23"/>
      <c r="WUB81" s="23"/>
      <c r="WUC81" s="23"/>
      <c r="WUD81" s="23"/>
      <c r="WUE81" s="23"/>
      <c r="WUF81" s="23"/>
      <c r="WUG81" s="23"/>
      <c r="WUH81" s="23"/>
      <c r="WUI81" s="23"/>
      <c r="WUJ81" s="23"/>
      <c r="WUK81" s="23"/>
      <c r="WUL81" s="23"/>
      <c r="WUM81" s="23"/>
      <c r="WUN81" s="23"/>
      <c r="WUO81" s="23"/>
      <c r="WUP81" s="23"/>
      <c r="WUQ81" s="23"/>
      <c r="WUR81" s="23"/>
      <c r="WUS81" s="23"/>
      <c r="WUT81" s="23"/>
      <c r="WUU81" s="23"/>
      <c r="WUV81" s="23"/>
      <c r="WUW81" s="23"/>
      <c r="WUX81" s="23"/>
      <c r="WUY81" s="23"/>
      <c r="WUZ81" s="23"/>
      <c r="WVA81" s="23"/>
      <c r="WVB81" s="23"/>
      <c r="WVC81" s="23"/>
      <c r="WVD81" s="23"/>
      <c r="WVE81" s="23"/>
      <c r="WVF81" s="23"/>
      <c r="WVG81" s="23"/>
      <c r="WVH81" s="23"/>
      <c r="WVI81" s="23"/>
      <c r="WVJ81" s="23"/>
      <c r="WVK81" s="23"/>
      <c r="WVL81" s="23"/>
      <c r="WVM81" s="23"/>
      <c r="WVN81" s="23"/>
      <c r="WVO81" s="23"/>
      <c r="WVP81" s="23"/>
      <c r="WVQ81" s="23"/>
      <c r="WVR81" s="23"/>
      <c r="WVS81" s="23"/>
      <c r="WVT81" s="23"/>
      <c r="WVU81" s="23"/>
      <c r="WVV81" s="23"/>
      <c r="WVW81" s="23"/>
      <c r="WVX81" s="23"/>
      <c r="WVY81" s="23"/>
      <c r="WVZ81" s="23"/>
      <c r="WWA81" s="23"/>
      <c r="WWB81" s="23"/>
      <c r="WWC81" s="23"/>
      <c r="WWD81" s="23"/>
      <c r="WWE81" s="23"/>
      <c r="WWF81" s="23"/>
      <c r="WWG81" s="23"/>
      <c r="WWH81" s="23"/>
      <c r="WWI81" s="23"/>
      <c r="WWJ81" s="23"/>
      <c r="WWK81" s="23"/>
      <c r="WWL81" s="23"/>
      <c r="WWM81" s="23"/>
      <c r="WWN81" s="23"/>
      <c r="WWO81" s="23"/>
      <c r="WWP81" s="23"/>
      <c r="WWQ81" s="23"/>
      <c r="WWR81" s="23"/>
      <c r="WWS81" s="23"/>
      <c r="WWT81" s="23"/>
      <c r="WWU81" s="23"/>
      <c r="WWV81" s="23"/>
      <c r="WWW81" s="23"/>
      <c r="WWX81" s="23"/>
      <c r="WWY81" s="23"/>
      <c r="WWZ81" s="23"/>
      <c r="WXA81" s="23"/>
      <c r="WXB81" s="23"/>
      <c r="WXC81" s="23"/>
      <c r="WXD81" s="23"/>
      <c r="WXE81" s="23"/>
      <c r="WXF81" s="23"/>
      <c r="WXG81" s="23"/>
      <c r="WXH81" s="23"/>
    </row>
    <row r="82" spans="4:16180" s="58" customFormat="1">
      <c r="D82" s="20"/>
      <c r="E82" s="21"/>
      <c r="F82" s="21"/>
      <c r="G82" s="53" t="s">
        <v>258</v>
      </c>
      <c r="H82" s="267"/>
      <c r="I82" s="250"/>
      <c r="J82" s="48" t="str">
        <f>INDEX(Dashboard!$L$13:$AR$13,1,MATCH(J81,Dashboard!L66:AR66,0))</f>
        <v>O/N</v>
      </c>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23"/>
      <c r="JH82" s="23"/>
      <c r="JI82" s="23"/>
      <c r="JJ82" s="23"/>
      <c r="JK82" s="23"/>
      <c r="JL82" s="23"/>
      <c r="JM82" s="23"/>
      <c r="JN82" s="23"/>
      <c r="JO82" s="23"/>
      <c r="JP82" s="23"/>
      <c r="JQ82" s="23"/>
      <c r="JR82" s="23"/>
      <c r="JS82" s="23"/>
      <c r="JT82" s="23"/>
      <c r="JU82" s="23"/>
      <c r="JV82" s="23"/>
      <c r="JW82" s="23"/>
      <c r="JX82" s="23"/>
      <c r="JY82" s="23"/>
      <c r="JZ82" s="23"/>
      <c r="KA82" s="23"/>
      <c r="KB82" s="23"/>
      <c r="KC82" s="23"/>
      <c r="KD82" s="23"/>
      <c r="KE82" s="23"/>
      <c r="KF82" s="23"/>
      <c r="KG82" s="23"/>
      <c r="KH82" s="23"/>
      <c r="KI82" s="23"/>
      <c r="KJ82" s="23"/>
      <c r="KK82" s="23"/>
      <c r="KL82" s="23"/>
      <c r="KM82" s="23"/>
      <c r="KN82" s="23"/>
      <c r="KO82" s="23"/>
      <c r="KP82" s="23"/>
      <c r="KQ82" s="23"/>
      <c r="KR82" s="23"/>
      <c r="KS82" s="23"/>
      <c r="KT82" s="23"/>
      <c r="KU82" s="23"/>
      <c r="KV82" s="23"/>
      <c r="KW82" s="23"/>
      <c r="KX82" s="23"/>
      <c r="KY82" s="23"/>
      <c r="KZ82" s="23"/>
      <c r="LA82" s="23"/>
      <c r="LB82" s="23"/>
      <c r="LC82" s="23"/>
      <c r="LD82" s="23"/>
      <c r="LE82" s="23"/>
      <c r="LF82" s="23"/>
      <c r="LG82" s="23"/>
      <c r="LH82" s="23"/>
      <c r="LI82" s="23"/>
      <c r="LJ82" s="23"/>
      <c r="LK82" s="23"/>
      <c r="LL82" s="23"/>
      <c r="LM82" s="23"/>
      <c r="LN82" s="23"/>
      <c r="LO82" s="23"/>
      <c r="LP82" s="23"/>
      <c r="LQ82" s="23"/>
      <c r="LR82" s="23"/>
      <c r="LS82" s="23"/>
      <c r="LT82" s="23"/>
      <c r="LU82" s="23"/>
      <c r="LV82" s="23"/>
      <c r="LW82" s="23"/>
      <c r="LX82" s="23"/>
      <c r="LY82" s="23"/>
      <c r="LZ82" s="23"/>
      <c r="MA82" s="23"/>
      <c r="MB82" s="23"/>
      <c r="MC82" s="23"/>
      <c r="MD82" s="23"/>
      <c r="ME82" s="23"/>
      <c r="MF82" s="23"/>
      <c r="MG82" s="23"/>
      <c r="MH82" s="23"/>
      <c r="MI82" s="23"/>
      <c r="MJ82" s="23"/>
      <c r="MK82" s="23"/>
      <c r="ML82" s="23"/>
      <c r="MM82" s="23"/>
      <c r="MN82" s="23"/>
      <c r="MO82" s="23"/>
      <c r="MP82" s="23"/>
      <c r="MQ82" s="23"/>
      <c r="MR82" s="23"/>
      <c r="MS82" s="23"/>
      <c r="MT82" s="23"/>
      <c r="MU82" s="23"/>
      <c r="MV82" s="23"/>
      <c r="MW82" s="23"/>
      <c r="MX82" s="23"/>
      <c r="MY82" s="23"/>
      <c r="MZ82" s="23"/>
      <c r="NA82" s="23"/>
      <c r="NB82" s="23"/>
      <c r="NC82" s="23"/>
      <c r="ND82" s="23"/>
      <c r="NE82" s="23"/>
      <c r="NF82" s="23"/>
      <c r="NG82" s="23"/>
      <c r="NH82" s="23"/>
      <c r="NI82" s="23"/>
      <c r="NJ82" s="23"/>
      <c r="NK82" s="23"/>
      <c r="NL82" s="23"/>
      <c r="NM82" s="23"/>
      <c r="NN82" s="23"/>
      <c r="NO82" s="23"/>
      <c r="NP82" s="23"/>
      <c r="NQ82" s="23"/>
      <c r="NR82" s="23"/>
      <c r="NS82" s="23"/>
      <c r="NT82" s="23"/>
      <c r="NU82" s="23"/>
      <c r="NV82" s="23"/>
      <c r="NW82" s="23"/>
      <c r="NX82" s="23"/>
      <c r="NY82" s="23"/>
      <c r="NZ82" s="23"/>
      <c r="OA82" s="23"/>
      <c r="OB82" s="23"/>
      <c r="OC82" s="23"/>
      <c r="OD82" s="23"/>
      <c r="OE82" s="23"/>
      <c r="OF82" s="23"/>
      <c r="OG82" s="23"/>
      <c r="OH82" s="23"/>
      <c r="OI82" s="23"/>
      <c r="OJ82" s="23"/>
      <c r="OK82" s="23"/>
      <c r="OL82" s="23"/>
      <c r="OM82" s="23"/>
      <c r="ON82" s="23"/>
      <c r="OO82" s="23"/>
      <c r="OP82" s="23"/>
      <c r="OQ82" s="23"/>
      <c r="OR82" s="23"/>
      <c r="OS82" s="23"/>
      <c r="OT82" s="23"/>
      <c r="OU82" s="23"/>
      <c r="OV82" s="23"/>
      <c r="OW82" s="23"/>
      <c r="OX82" s="23"/>
      <c r="OY82" s="23"/>
      <c r="OZ82" s="23"/>
      <c r="PA82" s="23"/>
      <c r="PB82" s="23"/>
      <c r="PC82" s="23"/>
      <c r="PD82" s="23"/>
      <c r="PE82" s="23"/>
      <c r="PF82" s="23"/>
      <c r="PG82" s="23"/>
      <c r="PH82" s="23"/>
      <c r="PI82" s="23"/>
      <c r="PJ82" s="23"/>
      <c r="PK82" s="23"/>
      <c r="PL82" s="23"/>
      <c r="PM82" s="23"/>
      <c r="PN82" s="23"/>
      <c r="PO82" s="23"/>
      <c r="PP82" s="23"/>
      <c r="PQ82" s="23"/>
      <c r="PR82" s="23"/>
      <c r="PS82" s="23"/>
      <c r="PT82" s="23"/>
      <c r="PU82" s="23"/>
      <c r="PV82" s="23"/>
      <c r="PW82" s="23"/>
      <c r="PX82" s="23"/>
      <c r="PY82" s="23"/>
      <c r="PZ82" s="23"/>
      <c r="QA82" s="23"/>
      <c r="QB82" s="23"/>
      <c r="QC82" s="23"/>
      <c r="QD82" s="23"/>
      <c r="QE82" s="23"/>
      <c r="QF82" s="23"/>
      <c r="QG82" s="23"/>
      <c r="QH82" s="23"/>
      <c r="QI82" s="23"/>
      <c r="QJ82" s="23"/>
      <c r="QK82" s="23"/>
      <c r="QL82" s="23"/>
      <c r="QM82" s="23"/>
      <c r="QN82" s="23"/>
      <c r="QO82" s="23"/>
      <c r="QP82" s="23"/>
      <c r="QQ82" s="23"/>
      <c r="QR82" s="23"/>
      <c r="QS82" s="23"/>
      <c r="QT82" s="23"/>
      <c r="QU82" s="23"/>
      <c r="QV82" s="23"/>
      <c r="QW82" s="23"/>
      <c r="QX82" s="23"/>
      <c r="QY82" s="23"/>
      <c r="QZ82" s="23"/>
      <c r="RA82" s="23"/>
      <c r="RB82" s="23"/>
      <c r="RC82" s="23"/>
      <c r="RD82" s="23"/>
      <c r="RE82" s="23"/>
      <c r="RF82" s="23"/>
      <c r="RG82" s="23"/>
      <c r="RH82" s="23"/>
      <c r="RI82" s="23"/>
      <c r="RJ82" s="23"/>
      <c r="RK82" s="23"/>
      <c r="RL82" s="23"/>
      <c r="RM82" s="23"/>
      <c r="RN82" s="23"/>
      <c r="RO82" s="23"/>
      <c r="RP82" s="23"/>
      <c r="RQ82" s="23"/>
      <c r="RR82" s="23"/>
      <c r="RS82" s="23"/>
      <c r="RT82" s="23"/>
      <c r="RU82" s="23"/>
      <c r="RV82" s="23"/>
      <c r="RW82" s="23"/>
      <c r="RX82" s="23"/>
      <c r="RY82" s="23"/>
      <c r="RZ82" s="23"/>
      <c r="SA82" s="23"/>
      <c r="SB82" s="23"/>
      <c r="SC82" s="23"/>
      <c r="SD82" s="23"/>
      <c r="SE82" s="23"/>
      <c r="SF82" s="23"/>
      <c r="SG82" s="23"/>
      <c r="SH82" s="23"/>
      <c r="SI82" s="23"/>
      <c r="SJ82" s="23"/>
      <c r="SK82" s="23"/>
      <c r="SL82" s="23"/>
      <c r="SM82" s="23"/>
      <c r="SN82" s="23"/>
      <c r="SO82" s="23"/>
      <c r="SP82" s="23"/>
      <c r="SQ82" s="23"/>
      <c r="SR82" s="23"/>
      <c r="SS82" s="23"/>
      <c r="ST82" s="23"/>
      <c r="SU82" s="23"/>
      <c r="SV82" s="23"/>
      <c r="SW82" s="23"/>
      <c r="SX82" s="23"/>
      <c r="SY82" s="23"/>
      <c r="SZ82" s="23"/>
      <c r="TA82" s="23"/>
      <c r="TB82" s="23"/>
      <c r="TC82" s="23"/>
      <c r="TD82" s="23"/>
      <c r="TE82" s="23"/>
      <c r="TF82" s="23"/>
      <c r="TG82" s="23"/>
      <c r="TH82" s="23"/>
      <c r="TI82" s="23"/>
      <c r="TJ82" s="23"/>
      <c r="TK82" s="23"/>
      <c r="TL82" s="23"/>
      <c r="TM82" s="23"/>
      <c r="TN82" s="23"/>
      <c r="TO82" s="23"/>
      <c r="TP82" s="23"/>
      <c r="TQ82" s="23"/>
      <c r="TR82" s="23"/>
      <c r="TS82" s="23"/>
      <c r="TT82" s="23"/>
      <c r="TU82" s="23"/>
      <c r="TV82" s="23"/>
      <c r="TW82" s="23"/>
      <c r="TX82" s="23"/>
      <c r="TY82" s="23"/>
      <c r="TZ82" s="23"/>
      <c r="UA82" s="23"/>
      <c r="UB82" s="23"/>
      <c r="UC82" s="23"/>
      <c r="UD82" s="23"/>
      <c r="UE82" s="23"/>
      <c r="UF82" s="23"/>
      <c r="UG82" s="23"/>
      <c r="UH82" s="23"/>
      <c r="UI82" s="23"/>
      <c r="UJ82" s="23"/>
      <c r="UK82" s="23"/>
      <c r="UL82" s="23"/>
      <c r="UM82" s="23"/>
      <c r="UN82" s="23"/>
      <c r="UO82" s="23"/>
      <c r="UP82" s="23"/>
      <c r="UQ82" s="23"/>
      <c r="UR82" s="23"/>
      <c r="US82" s="23"/>
      <c r="UT82" s="23"/>
      <c r="UU82" s="23"/>
      <c r="UV82" s="23"/>
      <c r="UW82" s="23"/>
      <c r="UX82" s="23"/>
      <c r="UY82" s="23"/>
      <c r="UZ82" s="23"/>
      <c r="VA82" s="23"/>
      <c r="VB82" s="23"/>
      <c r="VC82" s="23"/>
      <c r="VD82" s="23"/>
      <c r="VE82" s="23"/>
      <c r="VF82" s="23"/>
      <c r="VG82" s="23"/>
      <c r="VH82" s="23"/>
      <c r="VI82" s="23"/>
      <c r="VJ82" s="23"/>
      <c r="VK82" s="23"/>
      <c r="VL82" s="23"/>
      <c r="VM82" s="23"/>
      <c r="VN82" s="23"/>
      <c r="VO82" s="23"/>
      <c r="VP82" s="23"/>
      <c r="VQ82" s="23"/>
      <c r="VR82" s="23"/>
      <c r="VS82" s="23"/>
      <c r="VT82" s="23"/>
      <c r="VU82" s="23"/>
      <c r="VV82" s="23"/>
      <c r="VW82" s="23"/>
      <c r="VX82" s="23"/>
      <c r="VY82" s="23"/>
      <c r="VZ82" s="23"/>
      <c r="WA82" s="23"/>
      <c r="WB82" s="23"/>
      <c r="WC82" s="23"/>
      <c r="WD82" s="23"/>
      <c r="WE82" s="23"/>
      <c r="WF82" s="23"/>
      <c r="WG82" s="23"/>
      <c r="WH82" s="23"/>
      <c r="WI82" s="23"/>
      <c r="WJ82" s="23"/>
      <c r="WK82" s="23"/>
      <c r="WL82" s="23"/>
      <c r="WM82" s="23"/>
      <c r="WN82" s="23"/>
      <c r="WO82" s="23"/>
      <c r="WP82" s="23"/>
      <c r="WQ82" s="23"/>
      <c r="WR82" s="23"/>
      <c r="WS82" s="23"/>
      <c r="WT82" s="23"/>
      <c r="WU82" s="23"/>
      <c r="WV82" s="23"/>
      <c r="WW82" s="23"/>
      <c r="WX82" s="23"/>
      <c r="WY82" s="23"/>
      <c r="WZ82" s="23"/>
      <c r="XA82" s="23"/>
      <c r="XB82" s="23"/>
      <c r="XC82" s="23"/>
      <c r="XD82" s="23"/>
      <c r="XE82" s="23"/>
      <c r="XF82" s="23"/>
      <c r="XG82" s="23"/>
      <c r="XH82" s="23"/>
      <c r="XI82" s="23"/>
      <c r="XJ82" s="23"/>
      <c r="XK82" s="23"/>
      <c r="XL82" s="23"/>
      <c r="XM82" s="23"/>
      <c r="XN82" s="23"/>
      <c r="XO82" s="23"/>
      <c r="XP82" s="23"/>
      <c r="XQ82" s="23"/>
      <c r="XR82" s="23"/>
      <c r="XS82" s="23"/>
      <c r="XT82" s="23"/>
      <c r="XU82" s="23"/>
      <c r="XV82" s="23"/>
      <c r="XW82" s="23"/>
      <c r="XX82" s="23"/>
      <c r="XY82" s="23"/>
      <c r="XZ82" s="23"/>
      <c r="YA82" s="23"/>
      <c r="YB82" s="23"/>
      <c r="YC82" s="23"/>
      <c r="YD82" s="23"/>
      <c r="YE82" s="23"/>
      <c r="YF82" s="23"/>
      <c r="YG82" s="23"/>
      <c r="YH82" s="23"/>
      <c r="YI82" s="23"/>
      <c r="YJ82" s="23"/>
      <c r="YK82" s="23"/>
      <c r="YL82" s="23"/>
      <c r="YM82" s="23"/>
      <c r="YN82" s="23"/>
      <c r="YO82" s="23"/>
      <c r="YP82" s="23"/>
      <c r="YQ82" s="23"/>
      <c r="YR82" s="23"/>
      <c r="YS82" s="23"/>
      <c r="YT82" s="23"/>
      <c r="YU82" s="23"/>
      <c r="YV82" s="23"/>
      <c r="YW82" s="23"/>
      <c r="YX82" s="23"/>
      <c r="YY82" s="23"/>
      <c r="YZ82" s="23"/>
      <c r="ZA82" s="23"/>
      <c r="ZB82" s="23"/>
      <c r="ZC82" s="23"/>
      <c r="ZD82" s="23"/>
      <c r="ZE82" s="23"/>
      <c r="ZF82" s="23"/>
      <c r="ZG82" s="23"/>
      <c r="ZH82" s="23"/>
      <c r="ZI82" s="23"/>
      <c r="ZJ82" s="23"/>
      <c r="ZK82" s="23"/>
      <c r="ZL82" s="23"/>
      <c r="ZM82" s="23"/>
      <c r="ZN82" s="23"/>
      <c r="ZO82" s="23"/>
      <c r="ZP82" s="23"/>
      <c r="ZQ82" s="23"/>
      <c r="ZR82" s="23"/>
      <c r="ZS82" s="23"/>
      <c r="ZT82" s="23"/>
      <c r="ZU82" s="23"/>
      <c r="ZV82" s="23"/>
      <c r="ZW82" s="23"/>
      <c r="ZX82" s="23"/>
      <c r="ZY82" s="23"/>
      <c r="ZZ82" s="23"/>
      <c r="AAA82" s="23"/>
      <c r="AAB82" s="23"/>
      <c r="AAC82" s="23"/>
      <c r="AAD82" s="23"/>
      <c r="AAE82" s="23"/>
      <c r="AAF82" s="23"/>
      <c r="AAG82" s="23"/>
      <c r="AAH82" s="23"/>
      <c r="AAI82" s="23"/>
      <c r="AAJ82" s="23"/>
      <c r="AAK82" s="23"/>
      <c r="AAL82" s="23"/>
      <c r="AAM82" s="23"/>
      <c r="AAN82" s="23"/>
      <c r="AAO82" s="23"/>
      <c r="AAP82" s="23"/>
      <c r="AAQ82" s="23"/>
      <c r="AAR82" s="23"/>
      <c r="AAS82" s="23"/>
      <c r="AAT82" s="23"/>
      <c r="AAU82" s="23"/>
      <c r="AAV82" s="23"/>
      <c r="AAW82" s="23"/>
      <c r="AAX82" s="23"/>
      <c r="AAY82" s="23"/>
      <c r="AAZ82" s="23"/>
      <c r="ABA82" s="23"/>
      <c r="ABB82" s="23"/>
      <c r="ABC82" s="23"/>
      <c r="ABD82" s="23"/>
      <c r="ABE82" s="23"/>
      <c r="ABF82" s="23"/>
      <c r="ABG82" s="23"/>
      <c r="ABH82" s="23"/>
      <c r="ABI82" s="23"/>
      <c r="ABJ82" s="23"/>
      <c r="ABK82" s="23"/>
      <c r="ABL82" s="23"/>
      <c r="ABM82" s="23"/>
      <c r="ABN82" s="23"/>
      <c r="ABO82" s="23"/>
      <c r="ABP82" s="23"/>
      <c r="ABQ82" s="23"/>
      <c r="ABR82" s="23"/>
      <c r="ABS82" s="23"/>
      <c r="ABT82" s="23"/>
      <c r="ABU82" s="23"/>
      <c r="ABV82" s="23"/>
      <c r="ABW82" s="23"/>
      <c r="ABX82" s="23"/>
      <c r="ABY82" s="23"/>
      <c r="ABZ82" s="23"/>
      <c r="ACA82" s="23"/>
      <c r="ACB82" s="23"/>
      <c r="ACC82" s="23"/>
      <c r="ACD82" s="23"/>
      <c r="ACE82" s="23"/>
      <c r="ACF82" s="23"/>
      <c r="ACG82" s="23"/>
      <c r="ACH82" s="23"/>
      <c r="ACI82" s="23"/>
      <c r="ACJ82" s="23"/>
      <c r="ACK82" s="23"/>
      <c r="ACL82" s="23"/>
      <c r="ACM82" s="23"/>
      <c r="ACN82" s="23"/>
      <c r="ACO82" s="23"/>
      <c r="ACP82" s="23"/>
      <c r="ACQ82" s="23"/>
      <c r="ACR82" s="23"/>
      <c r="ACS82" s="23"/>
      <c r="ACT82" s="23"/>
      <c r="ACU82" s="23"/>
      <c r="ACV82" s="23"/>
      <c r="ACW82" s="23"/>
      <c r="ACX82" s="23"/>
      <c r="ACY82" s="23"/>
      <c r="ACZ82" s="23"/>
      <c r="ADA82" s="23"/>
      <c r="ADB82" s="23"/>
      <c r="ADC82" s="23"/>
      <c r="ADD82" s="23"/>
      <c r="ADE82" s="23"/>
      <c r="ADF82" s="23"/>
      <c r="ADG82" s="23"/>
      <c r="ADH82" s="23"/>
      <c r="ADI82" s="23"/>
      <c r="ADJ82" s="23"/>
      <c r="ADK82" s="23"/>
      <c r="ADL82" s="23"/>
      <c r="ADM82" s="23"/>
      <c r="ADN82" s="23"/>
      <c r="ADO82" s="23"/>
      <c r="ADP82" s="23"/>
      <c r="ADQ82" s="23"/>
      <c r="ADR82" s="23"/>
      <c r="ADS82" s="23"/>
      <c r="ADT82" s="23"/>
      <c r="ADU82" s="23"/>
      <c r="ADV82" s="23"/>
      <c r="ADW82" s="23"/>
      <c r="ADX82" s="23"/>
      <c r="ADY82" s="23"/>
      <c r="ADZ82" s="23"/>
      <c r="AEA82" s="23"/>
      <c r="AEB82" s="23"/>
      <c r="AEC82" s="23"/>
      <c r="AED82" s="23"/>
      <c r="AEE82" s="23"/>
      <c r="AEF82" s="23"/>
      <c r="AEG82" s="23"/>
      <c r="AEH82" s="23"/>
      <c r="AEI82" s="23"/>
      <c r="AEJ82" s="23"/>
      <c r="AEK82" s="23"/>
      <c r="AEL82" s="23"/>
      <c r="AEM82" s="23"/>
      <c r="AEN82" s="23"/>
      <c r="AEO82" s="23"/>
      <c r="AEP82" s="23"/>
      <c r="AEQ82" s="23"/>
      <c r="AER82" s="23"/>
      <c r="AES82" s="23"/>
      <c r="AET82" s="23"/>
      <c r="AEU82" s="23"/>
      <c r="AEV82" s="23"/>
      <c r="AEW82" s="23"/>
      <c r="AEX82" s="23"/>
      <c r="AEY82" s="23"/>
      <c r="AEZ82" s="23"/>
      <c r="AFA82" s="23"/>
      <c r="AFB82" s="23"/>
      <c r="AFC82" s="23"/>
      <c r="AFD82" s="23"/>
      <c r="AFE82" s="23"/>
      <c r="AFF82" s="23"/>
      <c r="AFG82" s="23"/>
      <c r="AFH82" s="23"/>
      <c r="AFI82" s="23"/>
      <c r="AFJ82" s="23"/>
      <c r="AFK82" s="23"/>
      <c r="AFL82" s="23"/>
      <c r="AFM82" s="23"/>
      <c r="AFN82" s="23"/>
      <c r="AFO82" s="23"/>
      <c r="AFP82" s="23"/>
      <c r="AFQ82" s="23"/>
      <c r="AFR82" s="23"/>
      <c r="AFS82" s="23"/>
      <c r="AFT82" s="23"/>
      <c r="AFU82" s="23"/>
      <c r="AFV82" s="23"/>
      <c r="AFW82" s="23"/>
      <c r="AFX82" s="23"/>
      <c r="AFY82" s="23"/>
      <c r="AFZ82" s="23"/>
      <c r="AGA82" s="23"/>
      <c r="AGB82" s="23"/>
      <c r="AGC82" s="23"/>
      <c r="AGD82" s="23"/>
      <c r="AGE82" s="23"/>
      <c r="AGF82" s="23"/>
      <c r="AGG82" s="23"/>
      <c r="AGH82" s="23"/>
      <c r="AGI82" s="23"/>
      <c r="AGJ82" s="23"/>
      <c r="AGK82" s="23"/>
      <c r="AGL82" s="23"/>
      <c r="AGM82" s="23"/>
      <c r="AGN82" s="23"/>
      <c r="AGO82" s="23"/>
      <c r="AGP82" s="23"/>
      <c r="AGQ82" s="23"/>
      <c r="AGR82" s="23"/>
      <c r="AGS82" s="23"/>
      <c r="AGT82" s="23"/>
      <c r="AGU82" s="23"/>
      <c r="AGV82" s="23"/>
      <c r="AGW82" s="23"/>
      <c r="AGX82" s="23"/>
      <c r="AGY82" s="23"/>
      <c r="AGZ82" s="23"/>
      <c r="AHA82" s="23"/>
      <c r="AHB82" s="23"/>
      <c r="AHC82" s="23"/>
      <c r="AHD82" s="23"/>
      <c r="AHE82" s="23"/>
      <c r="AHF82" s="23"/>
      <c r="AHG82" s="23"/>
      <c r="AHH82" s="23"/>
      <c r="AHI82" s="23"/>
      <c r="AHJ82" s="23"/>
      <c r="AHK82" s="23"/>
      <c r="AHL82" s="23"/>
      <c r="AHM82" s="23"/>
      <c r="AHN82" s="23"/>
      <c r="AHO82" s="23"/>
      <c r="AHP82" s="23"/>
      <c r="AHQ82" s="23"/>
      <c r="AHR82" s="23"/>
      <c r="AHS82" s="23"/>
      <c r="AHT82" s="23"/>
      <c r="AHU82" s="23"/>
      <c r="AHV82" s="23"/>
      <c r="AHW82" s="23"/>
      <c r="AHX82" s="23"/>
      <c r="AHY82" s="23"/>
      <c r="AHZ82" s="23"/>
      <c r="AIA82" s="23"/>
      <c r="AIB82" s="23"/>
      <c r="AIC82" s="23"/>
      <c r="AID82" s="23"/>
      <c r="AIE82" s="23"/>
      <c r="AIF82" s="23"/>
      <c r="AIG82" s="23"/>
      <c r="AIH82" s="23"/>
      <c r="AII82" s="23"/>
      <c r="AIJ82" s="23"/>
      <c r="AIK82" s="23"/>
      <c r="AIL82" s="23"/>
      <c r="AIM82" s="23"/>
      <c r="AIN82" s="23"/>
      <c r="AIO82" s="23"/>
      <c r="AIP82" s="23"/>
      <c r="AIQ82" s="23"/>
      <c r="AIR82" s="23"/>
      <c r="AIS82" s="23"/>
      <c r="AIT82" s="23"/>
      <c r="AIU82" s="23"/>
      <c r="AIV82" s="23"/>
      <c r="AIW82" s="23"/>
      <c r="AIX82" s="23"/>
      <c r="AIY82" s="23"/>
      <c r="AIZ82" s="23"/>
      <c r="AJA82" s="23"/>
      <c r="AJB82" s="23"/>
      <c r="AJC82" s="23"/>
      <c r="AJD82" s="23"/>
      <c r="AJE82" s="23"/>
      <c r="AJF82" s="23"/>
      <c r="AJG82" s="23"/>
      <c r="AJH82" s="23"/>
      <c r="AJI82" s="23"/>
      <c r="AJJ82" s="23"/>
      <c r="AJK82" s="23"/>
      <c r="AJL82" s="23"/>
      <c r="AJM82" s="23"/>
      <c r="AJN82" s="23"/>
      <c r="AJO82" s="23"/>
      <c r="AJP82" s="23"/>
      <c r="AJQ82" s="23"/>
      <c r="AJR82" s="23"/>
      <c r="AJS82" s="23"/>
      <c r="AJT82" s="23"/>
      <c r="AJU82" s="23"/>
      <c r="AJV82" s="23"/>
      <c r="AJW82" s="23"/>
      <c r="AJX82" s="23"/>
      <c r="AJY82" s="23"/>
      <c r="AJZ82" s="23"/>
      <c r="AKA82" s="23"/>
      <c r="AKB82" s="23"/>
      <c r="AKC82" s="23"/>
      <c r="AKD82" s="23"/>
      <c r="AKE82" s="23"/>
      <c r="AKF82" s="23"/>
      <c r="AKG82" s="23"/>
      <c r="AKH82" s="23"/>
      <c r="AKI82" s="23"/>
      <c r="AKJ82" s="23"/>
      <c r="AKK82" s="23"/>
      <c r="AKL82" s="23"/>
      <c r="AKM82" s="23"/>
      <c r="AKN82" s="23"/>
      <c r="AKO82" s="23"/>
      <c r="AKP82" s="23"/>
      <c r="AKQ82" s="23"/>
      <c r="AKR82" s="23"/>
      <c r="AKS82" s="23"/>
      <c r="AKT82" s="23"/>
      <c r="AKU82" s="23"/>
      <c r="AKV82" s="23"/>
      <c r="AKW82" s="23"/>
      <c r="AKX82" s="23"/>
      <c r="AKY82" s="23"/>
      <c r="AKZ82" s="23"/>
      <c r="ALA82" s="23"/>
      <c r="ALB82" s="23"/>
      <c r="ALC82" s="23"/>
      <c r="ALD82" s="23"/>
      <c r="ALE82" s="23"/>
      <c r="ALF82" s="23"/>
      <c r="ALG82" s="23"/>
      <c r="ALH82" s="23"/>
      <c r="ALI82" s="23"/>
      <c r="ALJ82" s="23"/>
      <c r="ALK82" s="23"/>
      <c r="ALL82" s="23"/>
      <c r="ALM82" s="23"/>
      <c r="ALN82" s="23"/>
      <c r="ALO82" s="23"/>
      <c r="ALP82" s="23"/>
      <c r="ALQ82" s="23"/>
      <c r="ALR82" s="23"/>
      <c r="ALS82" s="23"/>
      <c r="ALT82" s="23"/>
      <c r="ALU82" s="23"/>
      <c r="ALV82" s="23"/>
      <c r="ALW82" s="23"/>
      <c r="ALX82" s="23"/>
      <c r="ALY82" s="23"/>
      <c r="ALZ82" s="23"/>
      <c r="AMA82" s="23"/>
      <c r="AMB82" s="23"/>
      <c r="AMC82" s="23"/>
      <c r="AMD82" s="23"/>
      <c r="AME82" s="23"/>
      <c r="AMF82" s="23"/>
      <c r="AMG82" s="23"/>
      <c r="AMH82" s="23"/>
      <c r="AMI82" s="23"/>
      <c r="AMJ82" s="23"/>
      <c r="AMK82" s="23"/>
      <c r="AML82" s="23"/>
      <c r="AMM82" s="23"/>
      <c r="AMN82" s="23"/>
      <c r="AMO82" s="23"/>
      <c r="AMP82" s="23"/>
      <c r="AMQ82" s="23"/>
      <c r="AMR82" s="23"/>
      <c r="AMS82" s="23"/>
      <c r="AMT82" s="23"/>
      <c r="AMU82" s="23"/>
      <c r="AMV82" s="23"/>
      <c r="AMW82" s="23"/>
      <c r="AMX82" s="23"/>
      <c r="AMY82" s="23"/>
      <c r="AMZ82" s="23"/>
      <c r="ANA82" s="23"/>
      <c r="ANB82" s="23"/>
      <c r="ANC82" s="23"/>
      <c r="AND82" s="23"/>
      <c r="ANE82" s="23"/>
      <c r="ANF82" s="23"/>
      <c r="ANG82" s="23"/>
      <c r="ANH82" s="23"/>
      <c r="ANI82" s="23"/>
      <c r="ANJ82" s="23"/>
      <c r="ANK82" s="23"/>
      <c r="ANL82" s="23"/>
      <c r="ANM82" s="23"/>
      <c r="ANN82" s="23"/>
      <c r="ANO82" s="23"/>
      <c r="ANP82" s="23"/>
      <c r="ANQ82" s="23"/>
      <c r="ANR82" s="23"/>
      <c r="ANS82" s="23"/>
      <c r="ANT82" s="23"/>
      <c r="ANU82" s="23"/>
      <c r="ANV82" s="23"/>
      <c r="ANW82" s="23"/>
      <c r="ANX82" s="23"/>
      <c r="ANY82" s="23"/>
      <c r="ANZ82" s="23"/>
      <c r="AOA82" s="23"/>
      <c r="AOB82" s="23"/>
      <c r="AOC82" s="23"/>
      <c r="AOD82" s="23"/>
      <c r="AOE82" s="23"/>
      <c r="AOF82" s="23"/>
      <c r="AOG82" s="23"/>
      <c r="AOH82" s="23"/>
      <c r="AOI82" s="23"/>
      <c r="AOJ82" s="23"/>
      <c r="AOK82" s="23"/>
      <c r="AOL82" s="23"/>
      <c r="AOM82" s="23"/>
      <c r="AON82" s="23"/>
      <c r="AOO82" s="23"/>
      <c r="AOP82" s="23"/>
      <c r="AOQ82" s="23"/>
      <c r="AOR82" s="23"/>
      <c r="AOS82" s="23"/>
      <c r="AOT82" s="23"/>
      <c r="AOU82" s="23"/>
      <c r="AOV82" s="23"/>
      <c r="AOW82" s="23"/>
      <c r="AOX82" s="23"/>
      <c r="AOY82" s="23"/>
      <c r="AOZ82" s="23"/>
      <c r="APA82" s="23"/>
      <c r="APB82" s="23"/>
      <c r="APC82" s="23"/>
      <c r="APD82" s="23"/>
      <c r="APE82" s="23"/>
      <c r="APF82" s="23"/>
      <c r="APG82" s="23"/>
      <c r="APH82" s="23"/>
      <c r="API82" s="23"/>
      <c r="APJ82" s="23"/>
      <c r="APK82" s="23"/>
      <c r="APL82" s="23"/>
      <c r="APM82" s="23"/>
      <c r="APN82" s="23"/>
      <c r="APO82" s="23"/>
      <c r="APP82" s="23"/>
      <c r="APQ82" s="23"/>
      <c r="APR82" s="23"/>
      <c r="APS82" s="23"/>
      <c r="APT82" s="23"/>
      <c r="APU82" s="23"/>
      <c r="APV82" s="23"/>
      <c r="APW82" s="23"/>
      <c r="APX82" s="23"/>
      <c r="APY82" s="23"/>
      <c r="APZ82" s="23"/>
      <c r="AQA82" s="23"/>
      <c r="AQB82" s="23"/>
      <c r="AQC82" s="23"/>
      <c r="AQD82" s="23"/>
      <c r="AQE82" s="23"/>
      <c r="AQF82" s="23"/>
      <c r="AQG82" s="23"/>
      <c r="AQH82" s="23"/>
      <c r="AQI82" s="23"/>
      <c r="AQJ82" s="23"/>
      <c r="AQK82" s="23"/>
      <c r="AQL82" s="23"/>
      <c r="AQM82" s="23"/>
      <c r="AQN82" s="23"/>
      <c r="AQO82" s="23"/>
      <c r="AQP82" s="23"/>
      <c r="AQQ82" s="23"/>
      <c r="AQR82" s="23"/>
      <c r="AQS82" s="23"/>
      <c r="AQT82" s="23"/>
      <c r="AQU82" s="23"/>
      <c r="AQV82" s="23"/>
      <c r="AQW82" s="23"/>
      <c r="AQX82" s="23"/>
      <c r="AQY82" s="23"/>
      <c r="AQZ82" s="23"/>
      <c r="ARA82" s="23"/>
      <c r="ARB82" s="23"/>
      <c r="ARC82" s="23"/>
      <c r="ARD82" s="23"/>
      <c r="ARE82" s="23"/>
      <c r="ARF82" s="23"/>
      <c r="ARG82" s="23"/>
      <c r="ARH82" s="23"/>
      <c r="ARI82" s="23"/>
      <c r="ARJ82" s="23"/>
      <c r="ARK82" s="23"/>
      <c r="ARL82" s="23"/>
      <c r="ARM82" s="23"/>
      <c r="ARN82" s="23"/>
      <c r="ARO82" s="23"/>
      <c r="ARP82" s="23"/>
      <c r="ARQ82" s="23"/>
      <c r="ARR82" s="23"/>
      <c r="ARS82" s="23"/>
      <c r="ART82" s="23"/>
      <c r="ARU82" s="23"/>
      <c r="ARV82" s="23"/>
      <c r="ARW82" s="23"/>
      <c r="ARX82" s="23"/>
      <c r="ARY82" s="23"/>
      <c r="ARZ82" s="23"/>
      <c r="ASA82" s="23"/>
      <c r="ASB82" s="23"/>
      <c r="ASC82" s="23"/>
      <c r="ASD82" s="23"/>
      <c r="ASE82" s="23"/>
      <c r="ASF82" s="23"/>
      <c r="ASG82" s="23"/>
      <c r="ASH82" s="23"/>
      <c r="ASI82" s="23"/>
      <c r="ASJ82" s="23"/>
      <c r="ASK82" s="23"/>
      <c r="ASL82" s="23"/>
      <c r="ASM82" s="23"/>
      <c r="ASN82" s="23"/>
      <c r="ASO82" s="23"/>
      <c r="ASP82" s="23"/>
      <c r="ASQ82" s="23"/>
      <c r="ASR82" s="23"/>
      <c r="ASS82" s="23"/>
      <c r="AST82" s="23"/>
      <c r="ASU82" s="23"/>
      <c r="ASV82" s="23"/>
      <c r="ASW82" s="23"/>
      <c r="ASX82" s="23"/>
      <c r="ASY82" s="23"/>
      <c r="ASZ82" s="23"/>
      <c r="ATA82" s="23"/>
      <c r="ATB82" s="23"/>
      <c r="ATC82" s="23"/>
      <c r="ATD82" s="23"/>
      <c r="ATE82" s="23"/>
      <c r="ATF82" s="23"/>
      <c r="ATG82" s="23"/>
      <c r="ATH82" s="23"/>
      <c r="ATI82" s="23"/>
      <c r="ATJ82" s="23"/>
      <c r="ATK82" s="23"/>
      <c r="ATL82" s="23"/>
      <c r="ATM82" s="23"/>
      <c r="ATN82" s="23"/>
      <c r="ATO82" s="23"/>
      <c r="ATP82" s="23"/>
      <c r="ATQ82" s="23"/>
      <c r="ATR82" s="23"/>
      <c r="ATS82" s="23"/>
      <c r="ATT82" s="23"/>
      <c r="ATU82" s="23"/>
      <c r="ATV82" s="23"/>
      <c r="ATW82" s="23"/>
      <c r="ATX82" s="23"/>
      <c r="ATY82" s="23"/>
      <c r="ATZ82" s="23"/>
      <c r="AUA82" s="23"/>
      <c r="AUB82" s="23"/>
      <c r="AUC82" s="23"/>
      <c r="AUD82" s="23"/>
      <c r="AUE82" s="23"/>
      <c r="AUF82" s="23"/>
      <c r="AUG82" s="23"/>
      <c r="AUH82" s="23"/>
      <c r="AUI82" s="23"/>
      <c r="AUJ82" s="23"/>
      <c r="AUK82" s="23"/>
      <c r="AUL82" s="23"/>
      <c r="AUM82" s="23"/>
      <c r="AUN82" s="23"/>
      <c r="AUO82" s="23"/>
      <c r="AUP82" s="23"/>
      <c r="AUQ82" s="23"/>
      <c r="AUR82" s="23"/>
      <c r="AUS82" s="23"/>
      <c r="AUT82" s="23"/>
      <c r="AUU82" s="23"/>
      <c r="AUV82" s="23"/>
      <c r="AUW82" s="23"/>
      <c r="AUX82" s="23"/>
      <c r="AUY82" s="23"/>
      <c r="AUZ82" s="23"/>
      <c r="AVA82" s="23"/>
      <c r="AVB82" s="23"/>
      <c r="AVC82" s="23"/>
      <c r="AVD82" s="23"/>
      <c r="AVE82" s="23"/>
      <c r="AVF82" s="23"/>
      <c r="AVG82" s="23"/>
      <c r="AVH82" s="23"/>
      <c r="AVI82" s="23"/>
      <c r="AVJ82" s="23"/>
      <c r="AVK82" s="23"/>
      <c r="AVL82" s="23"/>
      <c r="AVM82" s="23"/>
      <c r="AVN82" s="23"/>
      <c r="AVO82" s="23"/>
      <c r="AVP82" s="23"/>
      <c r="AVQ82" s="23"/>
      <c r="AVR82" s="23"/>
      <c r="AVS82" s="23"/>
      <c r="AVT82" s="23"/>
      <c r="AVU82" s="23"/>
      <c r="AVV82" s="23"/>
      <c r="AVW82" s="23"/>
      <c r="AVX82" s="23"/>
      <c r="AVY82" s="23"/>
      <c r="AVZ82" s="23"/>
      <c r="AWA82" s="23"/>
      <c r="AWB82" s="23"/>
      <c r="AWC82" s="23"/>
      <c r="AWD82" s="23"/>
      <c r="AWE82" s="23"/>
      <c r="AWF82" s="23"/>
      <c r="AWG82" s="23"/>
      <c r="AWH82" s="23"/>
      <c r="AWI82" s="23"/>
      <c r="AWJ82" s="23"/>
      <c r="AWK82" s="23"/>
      <c r="AWL82" s="23"/>
      <c r="AWM82" s="23"/>
      <c r="AWN82" s="23"/>
      <c r="AWO82" s="23"/>
      <c r="AWP82" s="23"/>
      <c r="AWQ82" s="23"/>
      <c r="AWR82" s="23"/>
      <c r="AWS82" s="23"/>
      <c r="AWT82" s="23"/>
      <c r="AWU82" s="23"/>
      <c r="AWV82" s="23"/>
      <c r="AWW82" s="23"/>
      <c r="AWX82" s="23"/>
      <c r="AWY82" s="23"/>
      <c r="AWZ82" s="23"/>
      <c r="AXA82" s="23"/>
      <c r="AXB82" s="23"/>
      <c r="AXC82" s="23"/>
      <c r="AXD82" s="23"/>
      <c r="AXE82" s="23"/>
      <c r="AXF82" s="23"/>
      <c r="AXG82" s="23"/>
      <c r="AXH82" s="23"/>
      <c r="AXI82" s="23"/>
      <c r="AXJ82" s="23"/>
      <c r="AXK82" s="23"/>
      <c r="AXL82" s="23"/>
      <c r="AXM82" s="23"/>
      <c r="AXN82" s="23"/>
      <c r="AXO82" s="23"/>
      <c r="AXP82" s="23"/>
      <c r="AXQ82" s="23"/>
      <c r="AXR82" s="23"/>
      <c r="AXS82" s="23"/>
      <c r="AXT82" s="23"/>
      <c r="AXU82" s="23"/>
      <c r="AXV82" s="23"/>
      <c r="AXW82" s="23"/>
      <c r="AXX82" s="23"/>
      <c r="AXY82" s="23"/>
      <c r="AXZ82" s="23"/>
      <c r="AYA82" s="23"/>
      <c r="AYB82" s="23"/>
      <c r="AYC82" s="23"/>
      <c r="AYD82" s="23"/>
      <c r="AYE82" s="23"/>
      <c r="AYF82" s="23"/>
      <c r="AYG82" s="23"/>
      <c r="AYH82" s="23"/>
      <c r="AYI82" s="23"/>
      <c r="AYJ82" s="23"/>
      <c r="AYK82" s="23"/>
      <c r="AYL82" s="23"/>
      <c r="AYM82" s="23"/>
      <c r="AYN82" s="23"/>
      <c r="AYO82" s="23"/>
      <c r="AYP82" s="23"/>
      <c r="AYQ82" s="23"/>
      <c r="AYR82" s="23"/>
      <c r="AYS82" s="23"/>
      <c r="AYT82" s="23"/>
      <c r="AYU82" s="23"/>
      <c r="AYV82" s="23"/>
      <c r="AYW82" s="23"/>
      <c r="AYX82" s="23"/>
      <c r="AYY82" s="23"/>
      <c r="AYZ82" s="23"/>
      <c r="AZA82" s="23"/>
      <c r="AZB82" s="23"/>
      <c r="AZC82" s="23"/>
      <c r="AZD82" s="23"/>
      <c r="AZE82" s="23"/>
      <c r="AZF82" s="23"/>
      <c r="AZG82" s="23"/>
      <c r="AZH82" s="23"/>
      <c r="AZI82" s="23"/>
      <c r="AZJ82" s="23"/>
      <c r="AZK82" s="23"/>
      <c r="AZL82" s="23"/>
      <c r="AZM82" s="23"/>
      <c r="AZN82" s="23"/>
      <c r="AZO82" s="23"/>
      <c r="AZP82" s="23"/>
      <c r="AZQ82" s="23"/>
      <c r="AZR82" s="23"/>
      <c r="AZS82" s="23"/>
      <c r="AZT82" s="23"/>
      <c r="AZU82" s="23"/>
      <c r="AZV82" s="23"/>
      <c r="AZW82" s="23"/>
      <c r="AZX82" s="23"/>
      <c r="AZY82" s="23"/>
      <c r="AZZ82" s="23"/>
      <c r="BAA82" s="23"/>
      <c r="BAB82" s="23"/>
      <c r="BAC82" s="23"/>
      <c r="BAD82" s="23"/>
      <c r="BAE82" s="23"/>
      <c r="BAF82" s="23"/>
      <c r="BAG82" s="23"/>
      <c r="BAH82" s="23"/>
      <c r="BAI82" s="23"/>
      <c r="BAJ82" s="23"/>
      <c r="BAK82" s="23"/>
      <c r="BAL82" s="23"/>
      <c r="BAM82" s="23"/>
      <c r="BAN82" s="23"/>
      <c r="BAO82" s="23"/>
      <c r="BAP82" s="23"/>
      <c r="BAQ82" s="23"/>
      <c r="BAR82" s="23"/>
      <c r="BAS82" s="23"/>
      <c r="BAT82" s="23"/>
      <c r="BAU82" s="23"/>
      <c r="BAV82" s="23"/>
      <c r="BAW82" s="23"/>
      <c r="BAX82" s="23"/>
      <c r="BAY82" s="23"/>
      <c r="BAZ82" s="23"/>
      <c r="BBA82" s="23"/>
      <c r="BBB82" s="23"/>
      <c r="BBC82" s="23"/>
      <c r="BBD82" s="23"/>
      <c r="BBE82" s="23"/>
      <c r="BBF82" s="23"/>
      <c r="BBG82" s="23"/>
      <c r="BBH82" s="23"/>
      <c r="BBI82" s="23"/>
      <c r="BBJ82" s="23"/>
      <c r="BBK82" s="23"/>
      <c r="BBL82" s="23"/>
      <c r="BBM82" s="23"/>
      <c r="BBN82" s="23"/>
      <c r="BBO82" s="23"/>
      <c r="BBP82" s="23"/>
      <c r="BBQ82" s="23"/>
      <c r="BBR82" s="23"/>
      <c r="BBS82" s="23"/>
      <c r="BBT82" s="23"/>
      <c r="BBU82" s="23"/>
      <c r="BBV82" s="23"/>
      <c r="BBW82" s="23"/>
      <c r="BBX82" s="23"/>
      <c r="BBY82" s="23"/>
      <c r="BBZ82" s="23"/>
      <c r="BCA82" s="23"/>
      <c r="BCB82" s="23"/>
      <c r="BCC82" s="23"/>
      <c r="BCD82" s="23"/>
      <c r="BCE82" s="23"/>
      <c r="BCF82" s="23"/>
      <c r="BCG82" s="23"/>
      <c r="BCH82" s="23"/>
      <c r="BCI82" s="23"/>
      <c r="BCJ82" s="23"/>
      <c r="BCK82" s="23"/>
      <c r="BCL82" s="23"/>
      <c r="BCM82" s="23"/>
      <c r="BCN82" s="23"/>
      <c r="BCO82" s="23"/>
      <c r="BCP82" s="23"/>
      <c r="BCQ82" s="23"/>
      <c r="BCR82" s="23"/>
      <c r="BCS82" s="23"/>
      <c r="BCT82" s="23"/>
      <c r="BCU82" s="23"/>
      <c r="BCV82" s="23"/>
      <c r="BCW82" s="23"/>
      <c r="BCX82" s="23"/>
      <c r="BCY82" s="23"/>
      <c r="BCZ82" s="23"/>
      <c r="BDA82" s="23"/>
      <c r="BDB82" s="23"/>
      <c r="BDC82" s="23"/>
      <c r="BDD82" s="23"/>
      <c r="BDE82" s="23"/>
      <c r="BDF82" s="23"/>
      <c r="BDG82" s="23"/>
      <c r="BDH82" s="23"/>
      <c r="BDI82" s="23"/>
      <c r="BDJ82" s="23"/>
      <c r="BDK82" s="23"/>
      <c r="BDL82" s="23"/>
      <c r="BDM82" s="23"/>
      <c r="BDN82" s="23"/>
      <c r="BDO82" s="23"/>
      <c r="BDP82" s="23"/>
      <c r="BDQ82" s="23"/>
      <c r="BDR82" s="23"/>
      <c r="BDS82" s="23"/>
      <c r="BDT82" s="23"/>
      <c r="BDU82" s="23"/>
      <c r="BDV82" s="23"/>
      <c r="BDW82" s="23"/>
      <c r="BDX82" s="23"/>
      <c r="BDY82" s="23"/>
      <c r="BDZ82" s="23"/>
      <c r="BEA82" s="23"/>
      <c r="BEB82" s="23"/>
      <c r="BEC82" s="23"/>
      <c r="BED82" s="23"/>
      <c r="BEE82" s="23"/>
      <c r="BEF82" s="23"/>
      <c r="BEG82" s="23"/>
      <c r="BEH82" s="23"/>
      <c r="BEI82" s="23"/>
      <c r="BEJ82" s="23"/>
      <c r="BEK82" s="23"/>
      <c r="BEL82" s="23"/>
      <c r="BEM82" s="23"/>
      <c r="BEN82" s="23"/>
      <c r="BEO82" s="23"/>
      <c r="BEP82" s="23"/>
      <c r="BEQ82" s="23"/>
      <c r="BER82" s="23"/>
      <c r="BES82" s="23"/>
      <c r="BET82" s="23"/>
      <c r="BEU82" s="23"/>
      <c r="BEV82" s="23"/>
      <c r="BEW82" s="23"/>
      <c r="BEX82" s="23"/>
      <c r="BEY82" s="23"/>
      <c r="BEZ82" s="23"/>
      <c r="BFA82" s="23"/>
      <c r="BFB82" s="23"/>
      <c r="BFC82" s="23"/>
      <c r="BFD82" s="23"/>
      <c r="BFE82" s="23"/>
      <c r="BFF82" s="23"/>
      <c r="BFG82" s="23"/>
      <c r="BFH82" s="23"/>
      <c r="BFI82" s="23"/>
      <c r="BFJ82" s="23"/>
      <c r="BFK82" s="23"/>
      <c r="BFL82" s="23"/>
      <c r="BFM82" s="23"/>
      <c r="BFN82" s="23"/>
      <c r="BFO82" s="23"/>
      <c r="BFP82" s="23"/>
      <c r="BFQ82" s="23"/>
      <c r="BFR82" s="23"/>
      <c r="BFS82" s="23"/>
      <c r="BFT82" s="23"/>
      <c r="BFU82" s="23"/>
      <c r="BFV82" s="23"/>
      <c r="BFW82" s="23"/>
      <c r="BFX82" s="23"/>
      <c r="BFY82" s="23"/>
      <c r="BFZ82" s="23"/>
      <c r="BGA82" s="23"/>
      <c r="BGB82" s="23"/>
      <c r="BGC82" s="23"/>
      <c r="BGD82" s="23"/>
      <c r="BGE82" s="23"/>
      <c r="BGF82" s="23"/>
      <c r="BGG82" s="23"/>
      <c r="BGH82" s="23"/>
      <c r="BGI82" s="23"/>
      <c r="BGJ82" s="23"/>
      <c r="BGK82" s="23"/>
      <c r="BGL82" s="23"/>
      <c r="BGM82" s="23"/>
      <c r="BGN82" s="23"/>
      <c r="BGO82" s="23"/>
      <c r="BGP82" s="23"/>
      <c r="BGQ82" s="23"/>
      <c r="BGR82" s="23"/>
      <c r="BGS82" s="23"/>
      <c r="BGT82" s="23"/>
      <c r="BGU82" s="23"/>
      <c r="BGV82" s="23"/>
      <c r="BGW82" s="23"/>
      <c r="BGX82" s="23"/>
      <c r="BGY82" s="23"/>
      <c r="BGZ82" s="23"/>
      <c r="BHA82" s="23"/>
      <c r="BHB82" s="23"/>
      <c r="BHC82" s="23"/>
      <c r="BHD82" s="23"/>
      <c r="BHE82" s="23"/>
      <c r="BHF82" s="23"/>
      <c r="BHG82" s="23"/>
      <c r="BHH82" s="23"/>
      <c r="BHI82" s="23"/>
      <c r="BHJ82" s="23"/>
      <c r="BHK82" s="23"/>
      <c r="BHL82" s="23"/>
      <c r="BHM82" s="23"/>
      <c r="BHN82" s="23"/>
      <c r="BHO82" s="23"/>
      <c r="BHP82" s="23"/>
      <c r="BHQ82" s="23"/>
      <c r="BHR82" s="23"/>
      <c r="BHS82" s="23"/>
      <c r="BHT82" s="23"/>
      <c r="BHU82" s="23"/>
      <c r="BHV82" s="23"/>
      <c r="BHW82" s="23"/>
      <c r="BHX82" s="23"/>
      <c r="BHY82" s="23"/>
      <c r="BHZ82" s="23"/>
      <c r="BIA82" s="23"/>
      <c r="BIB82" s="23"/>
      <c r="BIC82" s="23"/>
      <c r="BID82" s="23"/>
      <c r="BIE82" s="23"/>
      <c r="BIF82" s="23"/>
      <c r="BIG82" s="23"/>
      <c r="BIH82" s="23"/>
      <c r="BII82" s="23"/>
      <c r="BIJ82" s="23"/>
      <c r="BIK82" s="23"/>
      <c r="BIL82" s="23"/>
      <c r="BIM82" s="23"/>
      <c r="BIN82" s="23"/>
      <c r="BIO82" s="23"/>
      <c r="BIP82" s="23"/>
      <c r="BIQ82" s="23"/>
      <c r="BIR82" s="23"/>
      <c r="BIS82" s="23"/>
      <c r="BIT82" s="23"/>
      <c r="BIU82" s="23"/>
      <c r="BIV82" s="23"/>
      <c r="BIW82" s="23"/>
      <c r="BIX82" s="23"/>
      <c r="BIY82" s="23"/>
      <c r="BIZ82" s="23"/>
      <c r="BJA82" s="23"/>
      <c r="BJB82" s="23"/>
      <c r="BJC82" s="23"/>
      <c r="BJD82" s="23"/>
      <c r="BJE82" s="23"/>
      <c r="BJF82" s="23"/>
      <c r="BJG82" s="23"/>
      <c r="BJH82" s="23"/>
      <c r="BJI82" s="23"/>
      <c r="BJJ82" s="23"/>
      <c r="BJK82" s="23"/>
      <c r="BJL82" s="23"/>
      <c r="BJM82" s="23"/>
      <c r="BJN82" s="23"/>
      <c r="BJO82" s="23"/>
      <c r="BJP82" s="23"/>
      <c r="BJQ82" s="23"/>
      <c r="BJR82" s="23"/>
      <c r="BJS82" s="23"/>
      <c r="BJT82" s="23"/>
      <c r="BJU82" s="23"/>
      <c r="BJV82" s="23"/>
      <c r="BJW82" s="23"/>
      <c r="BJX82" s="23"/>
      <c r="BJY82" s="23"/>
      <c r="BJZ82" s="23"/>
      <c r="BKA82" s="23"/>
      <c r="BKB82" s="23"/>
      <c r="BKC82" s="23"/>
      <c r="BKD82" s="23"/>
      <c r="BKE82" s="23"/>
      <c r="BKF82" s="23"/>
      <c r="BKG82" s="23"/>
      <c r="BKH82" s="23"/>
      <c r="BKI82" s="23"/>
      <c r="BKJ82" s="23"/>
      <c r="BKK82" s="23"/>
      <c r="BKL82" s="23"/>
      <c r="BKM82" s="23"/>
      <c r="BKN82" s="23"/>
      <c r="BKO82" s="23"/>
      <c r="BKP82" s="23"/>
      <c r="BKQ82" s="23"/>
      <c r="BKR82" s="23"/>
      <c r="BKS82" s="23"/>
      <c r="BKT82" s="23"/>
      <c r="BKU82" s="23"/>
      <c r="BKV82" s="23"/>
      <c r="BKW82" s="23"/>
      <c r="BKX82" s="23"/>
      <c r="BKY82" s="23"/>
      <c r="BKZ82" s="23"/>
      <c r="BLA82" s="23"/>
      <c r="BLB82" s="23"/>
      <c r="BLC82" s="23"/>
      <c r="BLD82" s="23"/>
      <c r="BLE82" s="23"/>
      <c r="BLF82" s="23"/>
      <c r="BLG82" s="23"/>
      <c r="BLH82" s="23"/>
      <c r="BLI82" s="23"/>
      <c r="BLJ82" s="23"/>
      <c r="BLK82" s="23"/>
      <c r="BLL82" s="23"/>
      <c r="BLM82" s="23"/>
      <c r="BLN82" s="23"/>
      <c r="BLO82" s="23"/>
      <c r="BLP82" s="23"/>
      <c r="BLQ82" s="23"/>
      <c r="BLR82" s="23"/>
      <c r="BLS82" s="23"/>
      <c r="BLT82" s="23"/>
      <c r="BLU82" s="23"/>
      <c r="BLV82" s="23"/>
      <c r="BLW82" s="23"/>
      <c r="BLX82" s="23"/>
      <c r="BLY82" s="23"/>
      <c r="BLZ82" s="23"/>
      <c r="BMA82" s="23"/>
      <c r="BMB82" s="23"/>
      <c r="BMC82" s="23"/>
      <c r="BMD82" s="23"/>
      <c r="BME82" s="23"/>
      <c r="BMF82" s="23"/>
      <c r="BMG82" s="23"/>
      <c r="BMH82" s="23"/>
      <c r="BMI82" s="23"/>
      <c r="BMJ82" s="23"/>
      <c r="BMK82" s="23"/>
      <c r="BML82" s="23"/>
      <c r="BMM82" s="23"/>
      <c r="BMN82" s="23"/>
      <c r="BMO82" s="23"/>
      <c r="BMP82" s="23"/>
      <c r="BMQ82" s="23"/>
      <c r="BMR82" s="23"/>
      <c r="BMS82" s="23"/>
      <c r="BMT82" s="23"/>
      <c r="BMU82" s="23"/>
      <c r="BMV82" s="23"/>
      <c r="BMW82" s="23"/>
      <c r="BMX82" s="23"/>
      <c r="BMY82" s="23"/>
      <c r="BMZ82" s="23"/>
      <c r="BNA82" s="23"/>
      <c r="BNB82" s="23"/>
      <c r="BNC82" s="23"/>
      <c r="BND82" s="23"/>
      <c r="BNE82" s="23"/>
      <c r="BNF82" s="23"/>
      <c r="BNG82" s="23"/>
      <c r="BNH82" s="23"/>
      <c r="BNI82" s="23"/>
      <c r="BNJ82" s="23"/>
      <c r="BNK82" s="23"/>
      <c r="BNL82" s="23"/>
      <c r="BNM82" s="23"/>
      <c r="BNN82" s="23"/>
      <c r="BNO82" s="23"/>
      <c r="BNP82" s="23"/>
      <c r="BNQ82" s="23"/>
      <c r="BNR82" s="23"/>
      <c r="BNS82" s="23"/>
      <c r="BNT82" s="23"/>
      <c r="BNU82" s="23"/>
      <c r="BNV82" s="23"/>
      <c r="BNW82" s="23"/>
      <c r="BNX82" s="23"/>
      <c r="BNY82" s="23"/>
      <c r="BNZ82" s="23"/>
      <c r="BOA82" s="23"/>
      <c r="BOB82" s="23"/>
      <c r="BOC82" s="23"/>
      <c r="BOD82" s="23"/>
      <c r="BOE82" s="23"/>
      <c r="BOF82" s="23"/>
      <c r="BOG82" s="23"/>
      <c r="BOH82" s="23"/>
      <c r="BOI82" s="23"/>
      <c r="BOJ82" s="23"/>
      <c r="BOK82" s="23"/>
      <c r="BOL82" s="23"/>
      <c r="BOM82" s="23"/>
      <c r="BON82" s="23"/>
      <c r="BOO82" s="23"/>
      <c r="BOP82" s="23"/>
      <c r="BOQ82" s="23"/>
      <c r="BOR82" s="23"/>
      <c r="BOS82" s="23"/>
      <c r="BOT82" s="23"/>
      <c r="BOU82" s="23"/>
      <c r="BOV82" s="23"/>
      <c r="BOW82" s="23"/>
      <c r="BOX82" s="23"/>
      <c r="BOY82" s="23"/>
      <c r="BOZ82" s="23"/>
      <c r="BPA82" s="23"/>
      <c r="BPB82" s="23"/>
      <c r="BPC82" s="23"/>
      <c r="BPD82" s="23"/>
      <c r="BPE82" s="23"/>
      <c r="BPF82" s="23"/>
      <c r="BPG82" s="23"/>
      <c r="BPH82" s="23"/>
      <c r="BPI82" s="23"/>
      <c r="BPJ82" s="23"/>
      <c r="BPK82" s="23"/>
      <c r="BPL82" s="23"/>
      <c r="BPM82" s="23"/>
      <c r="BPN82" s="23"/>
      <c r="BPO82" s="23"/>
      <c r="BPP82" s="23"/>
      <c r="BPQ82" s="23"/>
      <c r="BPR82" s="23"/>
      <c r="BPS82" s="23"/>
      <c r="BPT82" s="23"/>
      <c r="BPU82" s="23"/>
      <c r="BPV82" s="23"/>
      <c r="BPW82" s="23"/>
      <c r="BPX82" s="23"/>
      <c r="BPY82" s="23"/>
      <c r="BPZ82" s="23"/>
      <c r="BQA82" s="23"/>
      <c r="BQB82" s="23"/>
      <c r="BQC82" s="23"/>
      <c r="BQD82" s="23"/>
      <c r="BQE82" s="23"/>
      <c r="BQF82" s="23"/>
      <c r="BQG82" s="23"/>
      <c r="BQH82" s="23"/>
      <c r="BQI82" s="23"/>
      <c r="BQJ82" s="23"/>
      <c r="BQK82" s="23"/>
      <c r="BQL82" s="23"/>
      <c r="BQM82" s="23"/>
      <c r="BQN82" s="23"/>
      <c r="BQO82" s="23"/>
      <c r="BQP82" s="23"/>
      <c r="BQQ82" s="23"/>
      <c r="BQR82" s="23"/>
      <c r="BQS82" s="23"/>
      <c r="BQT82" s="23"/>
      <c r="BQU82" s="23"/>
      <c r="BQV82" s="23"/>
      <c r="BQW82" s="23"/>
      <c r="BQX82" s="23"/>
      <c r="BQY82" s="23"/>
      <c r="BQZ82" s="23"/>
      <c r="BRA82" s="23"/>
      <c r="BRB82" s="23"/>
      <c r="BRC82" s="23"/>
      <c r="BRD82" s="23"/>
      <c r="BRE82" s="23"/>
      <c r="BRF82" s="23"/>
      <c r="BRG82" s="23"/>
      <c r="BRH82" s="23"/>
      <c r="BRI82" s="23"/>
      <c r="BRJ82" s="23"/>
      <c r="BRK82" s="23"/>
      <c r="BRL82" s="23"/>
      <c r="BRM82" s="23"/>
      <c r="BRN82" s="23"/>
      <c r="BRO82" s="23"/>
      <c r="BRP82" s="23"/>
      <c r="BRQ82" s="23"/>
      <c r="BRR82" s="23"/>
      <c r="BRS82" s="23"/>
      <c r="BRT82" s="23"/>
      <c r="BRU82" s="23"/>
      <c r="BRV82" s="23"/>
      <c r="BRW82" s="23"/>
      <c r="BRX82" s="23"/>
      <c r="BRY82" s="23"/>
      <c r="BRZ82" s="23"/>
      <c r="BSA82" s="23"/>
      <c r="BSB82" s="23"/>
      <c r="BSC82" s="23"/>
      <c r="BSD82" s="23"/>
      <c r="BSE82" s="23"/>
      <c r="BSF82" s="23"/>
      <c r="BSG82" s="23"/>
      <c r="BSH82" s="23"/>
      <c r="BSI82" s="23"/>
      <c r="BSJ82" s="23"/>
      <c r="BSK82" s="23"/>
      <c r="BSL82" s="23"/>
      <c r="BSM82" s="23"/>
      <c r="BSN82" s="23"/>
      <c r="BSO82" s="23"/>
      <c r="BSP82" s="23"/>
      <c r="BSQ82" s="23"/>
      <c r="BSR82" s="23"/>
      <c r="BSS82" s="23"/>
      <c r="BST82" s="23"/>
      <c r="BSU82" s="23"/>
      <c r="BSV82" s="23"/>
      <c r="BSW82" s="23"/>
      <c r="BSX82" s="23"/>
      <c r="BSY82" s="23"/>
      <c r="BSZ82" s="23"/>
      <c r="BTA82" s="23"/>
      <c r="BTB82" s="23"/>
      <c r="BTC82" s="23"/>
      <c r="BTD82" s="23"/>
      <c r="BTE82" s="23"/>
      <c r="BTF82" s="23"/>
      <c r="BTG82" s="23"/>
      <c r="BTH82" s="23"/>
      <c r="BTI82" s="23"/>
      <c r="BTJ82" s="23"/>
      <c r="BTK82" s="23"/>
      <c r="BTL82" s="23"/>
      <c r="BTM82" s="23"/>
      <c r="BTN82" s="23"/>
      <c r="BTO82" s="23"/>
      <c r="BTP82" s="23"/>
      <c r="BTQ82" s="23"/>
      <c r="BTR82" s="23"/>
      <c r="BTS82" s="23"/>
      <c r="BTT82" s="23"/>
      <c r="BTU82" s="23"/>
      <c r="BTV82" s="23"/>
      <c r="BTW82" s="23"/>
      <c r="BTX82" s="23"/>
      <c r="BTY82" s="23"/>
      <c r="BTZ82" s="23"/>
      <c r="BUA82" s="23"/>
      <c r="BUB82" s="23"/>
      <c r="BUC82" s="23"/>
      <c r="BUD82" s="23"/>
      <c r="BUE82" s="23"/>
      <c r="BUF82" s="23"/>
      <c r="BUG82" s="23"/>
      <c r="BUH82" s="23"/>
      <c r="BUI82" s="23"/>
      <c r="BUJ82" s="23"/>
      <c r="BUK82" s="23"/>
      <c r="BUL82" s="23"/>
      <c r="BUM82" s="23"/>
      <c r="BUN82" s="23"/>
      <c r="BUO82" s="23"/>
      <c r="BUP82" s="23"/>
      <c r="BUQ82" s="23"/>
      <c r="BUR82" s="23"/>
      <c r="BUS82" s="23"/>
      <c r="BUT82" s="23"/>
      <c r="BUU82" s="23"/>
      <c r="BUV82" s="23"/>
      <c r="BUW82" s="23"/>
      <c r="BUX82" s="23"/>
      <c r="BUY82" s="23"/>
      <c r="BUZ82" s="23"/>
      <c r="BVA82" s="23"/>
      <c r="BVB82" s="23"/>
      <c r="BVC82" s="23"/>
      <c r="BVD82" s="23"/>
      <c r="BVE82" s="23"/>
      <c r="BVF82" s="23"/>
      <c r="BVG82" s="23"/>
      <c r="BVH82" s="23"/>
      <c r="BVI82" s="23"/>
      <c r="BVJ82" s="23"/>
      <c r="BVK82" s="23"/>
      <c r="BVL82" s="23"/>
      <c r="BVM82" s="23"/>
      <c r="BVN82" s="23"/>
      <c r="BVO82" s="23"/>
      <c r="BVP82" s="23"/>
      <c r="BVQ82" s="23"/>
      <c r="BVR82" s="23"/>
      <c r="BVS82" s="23"/>
      <c r="BVT82" s="23"/>
      <c r="BVU82" s="23"/>
      <c r="BVV82" s="23"/>
      <c r="BVW82" s="23"/>
      <c r="BVX82" s="23"/>
      <c r="BVY82" s="23"/>
      <c r="BVZ82" s="23"/>
      <c r="BWA82" s="23"/>
      <c r="BWB82" s="23"/>
      <c r="BWC82" s="23"/>
      <c r="BWD82" s="23"/>
      <c r="BWE82" s="23"/>
      <c r="BWF82" s="23"/>
      <c r="BWG82" s="23"/>
      <c r="BWH82" s="23"/>
      <c r="BWI82" s="23"/>
      <c r="BWJ82" s="23"/>
      <c r="BWK82" s="23"/>
      <c r="BWL82" s="23"/>
      <c r="BWM82" s="23"/>
      <c r="BWN82" s="23"/>
      <c r="BWO82" s="23"/>
      <c r="BWP82" s="23"/>
      <c r="BWQ82" s="23"/>
      <c r="BWR82" s="23"/>
      <c r="BWS82" s="23"/>
      <c r="BWT82" s="23"/>
      <c r="BWU82" s="23"/>
      <c r="BWV82" s="23"/>
      <c r="BWW82" s="23"/>
      <c r="BWX82" s="23"/>
      <c r="BWY82" s="23"/>
      <c r="BWZ82" s="23"/>
      <c r="BXA82" s="23"/>
      <c r="BXB82" s="23"/>
      <c r="BXC82" s="23"/>
      <c r="BXD82" s="23"/>
      <c r="BXE82" s="23"/>
      <c r="BXF82" s="23"/>
      <c r="BXG82" s="23"/>
      <c r="BXH82" s="23"/>
      <c r="BXI82" s="23"/>
      <c r="BXJ82" s="23"/>
      <c r="BXK82" s="23"/>
      <c r="BXL82" s="23"/>
      <c r="BXM82" s="23"/>
      <c r="BXN82" s="23"/>
      <c r="BXO82" s="23"/>
      <c r="BXP82" s="23"/>
      <c r="BXQ82" s="23"/>
      <c r="BXR82" s="23"/>
      <c r="BXS82" s="23"/>
      <c r="BXT82" s="23"/>
      <c r="BXU82" s="23"/>
      <c r="BXV82" s="23"/>
      <c r="BXW82" s="23"/>
      <c r="BXX82" s="23"/>
      <c r="BXY82" s="23"/>
      <c r="BXZ82" s="23"/>
      <c r="BYA82" s="23"/>
      <c r="BYB82" s="23"/>
      <c r="BYC82" s="23"/>
      <c r="BYD82" s="23"/>
      <c r="BYE82" s="23"/>
      <c r="BYF82" s="23"/>
      <c r="BYG82" s="23"/>
      <c r="BYH82" s="23"/>
      <c r="BYI82" s="23"/>
      <c r="BYJ82" s="23"/>
      <c r="BYK82" s="23"/>
      <c r="BYL82" s="23"/>
      <c r="BYM82" s="23"/>
      <c r="BYN82" s="23"/>
      <c r="BYO82" s="23"/>
      <c r="BYP82" s="23"/>
      <c r="BYQ82" s="23"/>
      <c r="BYR82" s="23"/>
      <c r="BYS82" s="23"/>
      <c r="BYT82" s="23"/>
      <c r="BYU82" s="23"/>
      <c r="BYV82" s="23"/>
      <c r="BYW82" s="23"/>
      <c r="BYX82" s="23"/>
      <c r="BYY82" s="23"/>
      <c r="BYZ82" s="23"/>
      <c r="BZA82" s="23"/>
      <c r="BZB82" s="23"/>
      <c r="BZC82" s="23"/>
      <c r="BZD82" s="23"/>
      <c r="BZE82" s="23"/>
      <c r="BZF82" s="23"/>
      <c r="BZG82" s="23"/>
      <c r="BZH82" s="23"/>
      <c r="BZI82" s="23"/>
      <c r="BZJ82" s="23"/>
      <c r="BZK82" s="23"/>
      <c r="BZL82" s="23"/>
      <c r="BZM82" s="23"/>
      <c r="BZN82" s="23"/>
      <c r="BZO82" s="23"/>
      <c r="BZP82" s="23"/>
      <c r="BZQ82" s="23"/>
      <c r="BZR82" s="23"/>
      <c r="BZS82" s="23"/>
      <c r="BZT82" s="23"/>
      <c r="BZU82" s="23"/>
      <c r="BZV82" s="23"/>
      <c r="BZW82" s="23"/>
      <c r="BZX82" s="23"/>
      <c r="BZY82" s="23"/>
      <c r="BZZ82" s="23"/>
      <c r="CAA82" s="23"/>
      <c r="CAB82" s="23"/>
      <c r="CAC82" s="23"/>
      <c r="CAD82" s="23"/>
      <c r="CAE82" s="23"/>
      <c r="CAF82" s="23"/>
      <c r="CAG82" s="23"/>
      <c r="CAH82" s="23"/>
      <c r="CAI82" s="23"/>
      <c r="CAJ82" s="23"/>
      <c r="CAK82" s="23"/>
      <c r="CAL82" s="23"/>
      <c r="CAM82" s="23"/>
      <c r="CAN82" s="23"/>
      <c r="CAO82" s="23"/>
      <c r="CAP82" s="23"/>
      <c r="CAQ82" s="23"/>
      <c r="CAR82" s="23"/>
      <c r="CAS82" s="23"/>
      <c r="CAT82" s="23"/>
      <c r="CAU82" s="23"/>
      <c r="CAV82" s="23"/>
      <c r="CAW82" s="23"/>
      <c r="CAX82" s="23"/>
      <c r="CAY82" s="23"/>
      <c r="CAZ82" s="23"/>
      <c r="CBA82" s="23"/>
      <c r="CBB82" s="23"/>
      <c r="CBC82" s="23"/>
      <c r="CBD82" s="23"/>
      <c r="CBE82" s="23"/>
      <c r="CBF82" s="23"/>
      <c r="CBG82" s="23"/>
      <c r="CBH82" s="23"/>
      <c r="CBI82" s="23"/>
      <c r="CBJ82" s="23"/>
      <c r="CBK82" s="23"/>
      <c r="CBL82" s="23"/>
      <c r="CBM82" s="23"/>
      <c r="CBN82" s="23"/>
      <c r="CBO82" s="23"/>
      <c r="CBP82" s="23"/>
      <c r="CBQ82" s="23"/>
      <c r="CBR82" s="23"/>
      <c r="CBS82" s="23"/>
      <c r="CBT82" s="23"/>
      <c r="CBU82" s="23"/>
      <c r="CBV82" s="23"/>
      <c r="CBW82" s="23"/>
      <c r="CBX82" s="23"/>
      <c r="CBY82" s="23"/>
      <c r="CBZ82" s="23"/>
      <c r="CCA82" s="23"/>
      <c r="CCB82" s="23"/>
      <c r="CCC82" s="23"/>
      <c r="CCD82" s="23"/>
      <c r="CCE82" s="23"/>
      <c r="CCF82" s="23"/>
      <c r="CCG82" s="23"/>
      <c r="CCH82" s="23"/>
      <c r="CCI82" s="23"/>
      <c r="CCJ82" s="23"/>
      <c r="CCK82" s="23"/>
      <c r="CCL82" s="23"/>
      <c r="CCM82" s="23"/>
      <c r="CCN82" s="23"/>
      <c r="CCO82" s="23"/>
      <c r="CCP82" s="23"/>
      <c r="CCQ82" s="23"/>
      <c r="CCR82" s="23"/>
      <c r="CCS82" s="23"/>
      <c r="CCT82" s="23"/>
      <c r="CCU82" s="23"/>
      <c r="CCV82" s="23"/>
      <c r="CCW82" s="23"/>
      <c r="CCX82" s="23"/>
      <c r="CCY82" s="23"/>
      <c r="CCZ82" s="23"/>
      <c r="CDA82" s="23"/>
      <c r="CDB82" s="23"/>
      <c r="CDC82" s="23"/>
      <c r="CDD82" s="23"/>
      <c r="CDE82" s="23"/>
      <c r="CDF82" s="23"/>
      <c r="CDG82" s="23"/>
      <c r="CDH82" s="23"/>
      <c r="CDI82" s="23"/>
      <c r="CDJ82" s="23"/>
      <c r="CDK82" s="23"/>
      <c r="CDL82" s="23"/>
      <c r="CDM82" s="23"/>
      <c r="CDN82" s="23"/>
      <c r="CDO82" s="23"/>
      <c r="CDP82" s="23"/>
      <c r="CDQ82" s="23"/>
      <c r="CDR82" s="23"/>
      <c r="CDS82" s="23"/>
      <c r="CDT82" s="23"/>
      <c r="CDU82" s="23"/>
      <c r="CDV82" s="23"/>
      <c r="CDW82" s="23"/>
      <c r="CDX82" s="23"/>
      <c r="CDY82" s="23"/>
      <c r="CDZ82" s="23"/>
      <c r="CEA82" s="23"/>
      <c r="CEB82" s="23"/>
      <c r="CEC82" s="23"/>
      <c r="CED82" s="23"/>
      <c r="CEE82" s="23"/>
      <c r="CEF82" s="23"/>
      <c r="CEG82" s="23"/>
      <c r="CEH82" s="23"/>
      <c r="CEI82" s="23"/>
      <c r="CEJ82" s="23"/>
      <c r="CEK82" s="23"/>
      <c r="CEL82" s="23"/>
      <c r="CEM82" s="23"/>
      <c r="CEN82" s="23"/>
      <c r="CEO82" s="23"/>
      <c r="CEP82" s="23"/>
      <c r="CEQ82" s="23"/>
      <c r="CER82" s="23"/>
      <c r="CES82" s="23"/>
      <c r="CET82" s="23"/>
      <c r="CEU82" s="23"/>
      <c r="CEV82" s="23"/>
      <c r="CEW82" s="23"/>
      <c r="CEX82" s="23"/>
      <c r="CEY82" s="23"/>
      <c r="CEZ82" s="23"/>
      <c r="CFA82" s="23"/>
      <c r="CFB82" s="23"/>
      <c r="CFC82" s="23"/>
      <c r="CFD82" s="23"/>
      <c r="CFE82" s="23"/>
      <c r="CFF82" s="23"/>
      <c r="CFG82" s="23"/>
      <c r="CFH82" s="23"/>
      <c r="CFI82" s="23"/>
      <c r="CFJ82" s="23"/>
      <c r="CFK82" s="23"/>
      <c r="CFL82" s="23"/>
      <c r="CFM82" s="23"/>
      <c r="CFN82" s="23"/>
      <c r="CFO82" s="23"/>
      <c r="CFP82" s="23"/>
      <c r="CFQ82" s="23"/>
      <c r="CFR82" s="23"/>
      <c r="CFS82" s="23"/>
      <c r="CFT82" s="23"/>
      <c r="CFU82" s="23"/>
      <c r="CFV82" s="23"/>
      <c r="CFW82" s="23"/>
      <c r="CFX82" s="23"/>
      <c r="CFY82" s="23"/>
      <c r="CFZ82" s="23"/>
      <c r="CGA82" s="23"/>
      <c r="CGB82" s="23"/>
      <c r="CGC82" s="23"/>
      <c r="CGD82" s="23"/>
      <c r="CGE82" s="23"/>
      <c r="CGF82" s="23"/>
      <c r="CGG82" s="23"/>
      <c r="CGH82" s="23"/>
      <c r="CGI82" s="23"/>
      <c r="CGJ82" s="23"/>
      <c r="CGK82" s="23"/>
      <c r="CGL82" s="23"/>
      <c r="CGM82" s="23"/>
      <c r="CGN82" s="23"/>
      <c r="CGO82" s="23"/>
      <c r="CGP82" s="23"/>
      <c r="CGQ82" s="23"/>
      <c r="CGR82" s="23"/>
      <c r="CGS82" s="23"/>
      <c r="CGT82" s="23"/>
      <c r="CGU82" s="23"/>
      <c r="CGV82" s="23"/>
      <c r="CGW82" s="23"/>
      <c r="CGX82" s="23"/>
      <c r="CGY82" s="23"/>
      <c r="CGZ82" s="23"/>
      <c r="CHA82" s="23"/>
      <c r="CHB82" s="23"/>
      <c r="CHC82" s="23"/>
      <c r="CHD82" s="23"/>
      <c r="CHE82" s="23"/>
      <c r="CHF82" s="23"/>
      <c r="CHG82" s="23"/>
      <c r="CHH82" s="23"/>
      <c r="CHI82" s="23"/>
      <c r="CHJ82" s="23"/>
      <c r="CHK82" s="23"/>
      <c r="CHL82" s="23"/>
      <c r="CHM82" s="23"/>
      <c r="CHN82" s="23"/>
      <c r="CHO82" s="23"/>
      <c r="CHP82" s="23"/>
      <c r="CHQ82" s="23"/>
      <c r="CHR82" s="23"/>
      <c r="CHS82" s="23"/>
      <c r="CHT82" s="23"/>
      <c r="CHU82" s="23"/>
      <c r="CHV82" s="23"/>
      <c r="CHW82" s="23"/>
      <c r="CHX82" s="23"/>
      <c r="CHY82" s="23"/>
      <c r="CHZ82" s="23"/>
      <c r="CIA82" s="23"/>
      <c r="CIB82" s="23"/>
      <c r="CIC82" s="23"/>
      <c r="CID82" s="23"/>
      <c r="CIE82" s="23"/>
      <c r="CIF82" s="23"/>
      <c r="CIG82" s="23"/>
      <c r="CIH82" s="23"/>
      <c r="CII82" s="23"/>
      <c r="CIJ82" s="23"/>
      <c r="CIK82" s="23"/>
      <c r="CIL82" s="23"/>
      <c r="CIM82" s="23"/>
      <c r="CIN82" s="23"/>
      <c r="CIO82" s="23"/>
      <c r="CIP82" s="23"/>
      <c r="CIQ82" s="23"/>
      <c r="CIR82" s="23"/>
      <c r="CIS82" s="23"/>
      <c r="CIT82" s="23"/>
      <c r="CIU82" s="23"/>
      <c r="CIV82" s="23"/>
      <c r="CIW82" s="23"/>
      <c r="CIX82" s="23"/>
      <c r="CIY82" s="23"/>
      <c r="CIZ82" s="23"/>
      <c r="CJA82" s="23"/>
      <c r="CJB82" s="23"/>
      <c r="CJC82" s="23"/>
      <c r="CJD82" s="23"/>
      <c r="CJE82" s="23"/>
      <c r="CJF82" s="23"/>
      <c r="CJG82" s="23"/>
      <c r="CJH82" s="23"/>
      <c r="CJI82" s="23"/>
      <c r="CJJ82" s="23"/>
      <c r="CJK82" s="23"/>
      <c r="CJL82" s="23"/>
      <c r="CJM82" s="23"/>
      <c r="CJN82" s="23"/>
      <c r="CJO82" s="23"/>
      <c r="CJP82" s="23"/>
      <c r="CJQ82" s="23"/>
      <c r="CJR82" s="23"/>
      <c r="CJS82" s="23"/>
      <c r="CJT82" s="23"/>
      <c r="CJU82" s="23"/>
      <c r="CJV82" s="23"/>
      <c r="CJW82" s="23"/>
      <c r="CJX82" s="23"/>
      <c r="CJY82" s="23"/>
      <c r="CJZ82" s="23"/>
      <c r="CKA82" s="23"/>
      <c r="CKB82" s="23"/>
      <c r="CKC82" s="23"/>
      <c r="CKD82" s="23"/>
      <c r="CKE82" s="23"/>
      <c r="CKF82" s="23"/>
      <c r="CKG82" s="23"/>
      <c r="CKH82" s="23"/>
      <c r="CKI82" s="23"/>
      <c r="CKJ82" s="23"/>
      <c r="CKK82" s="23"/>
      <c r="CKL82" s="23"/>
      <c r="CKM82" s="23"/>
      <c r="CKN82" s="23"/>
      <c r="CKO82" s="23"/>
      <c r="CKP82" s="23"/>
      <c r="CKQ82" s="23"/>
      <c r="CKR82" s="23"/>
      <c r="CKS82" s="23"/>
      <c r="CKT82" s="23"/>
      <c r="CKU82" s="23"/>
      <c r="CKV82" s="23"/>
      <c r="CKW82" s="23"/>
      <c r="CKX82" s="23"/>
      <c r="CKY82" s="23"/>
      <c r="CKZ82" s="23"/>
      <c r="CLA82" s="23"/>
      <c r="CLB82" s="23"/>
      <c r="CLC82" s="23"/>
      <c r="CLD82" s="23"/>
      <c r="CLE82" s="23"/>
      <c r="CLF82" s="23"/>
      <c r="CLG82" s="23"/>
      <c r="CLH82" s="23"/>
      <c r="CLI82" s="23"/>
      <c r="CLJ82" s="23"/>
      <c r="CLK82" s="23"/>
      <c r="CLL82" s="23"/>
      <c r="CLM82" s="23"/>
      <c r="CLN82" s="23"/>
      <c r="CLO82" s="23"/>
      <c r="CLP82" s="23"/>
      <c r="CLQ82" s="23"/>
      <c r="CLR82" s="23"/>
      <c r="CLS82" s="23"/>
      <c r="CLT82" s="23"/>
      <c r="CLU82" s="23"/>
      <c r="CLV82" s="23"/>
      <c r="CLW82" s="23"/>
      <c r="CLX82" s="23"/>
      <c r="CLY82" s="23"/>
      <c r="CLZ82" s="23"/>
      <c r="CMA82" s="23"/>
      <c r="CMB82" s="23"/>
      <c r="CMC82" s="23"/>
      <c r="CMD82" s="23"/>
      <c r="CME82" s="23"/>
      <c r="CMF82" s="23"/>
      <c r="CMG82" s="23"/>
      <c r="CMH82" s="23"/>
      <c r="CMI82" s="23"/>
      <c r="CMJ82" s="23"/>
      <c r="CMK82" s="23"/>
      <c r="CML82" s="23"/>
      <c r="CMM82" s="23"/>
      <c r="CMN82" s="23"/>
      <c r="CMO82" s="23"/>
      <c r="CMP82" s="23"/>
      <c r="CMQ82" s="23"/>
      <c r="CMR82" s="23"/>
      <c r="CMS82" s="23"/>
      <c r="CMT82" s="23"/>
      <c r="CMU82" s="23"/>
      <c r="CMV82" s="23"/>
      <c r="CMW82" s="23"/>
      <c r="CMX82" s="23"/>
      <c r="CMY82" s="23"/>
      <c r="CMZ82" s="23"/>
      <c r="CNA82" s="23"/>
      <c r="CNB82" s="23"/>
      <c r="CNC82" s="23"/>
      <c r="CND82" s="23"/>
      <c r="CNE82" s="23"/>
      <c r="CNF82" s="23"/>
      <c r="CNG82" s="23"/>
      <c r="CNH82" s="23"/>
      <c r="CNI82" s="23"/>
      <c r="CNJ82" s="23"/>
      <c r="CNK82" s="23"/>
      <c r="CNL82" s="23"/>
      <c r="CNM82" s="23"/>
      <c r="CNN82" s="23"/>
      <c r="CNO82" s="23"/>
      <c r="CNP82" s="23"/>
      <c r="CNQ82" s="23"/>
      <c r="CNR82" s="23"/>
      <c r="CNS82" s="23"/>
      <c r="CNT82" s="23"/>
      <c r="CNU82" s="23"/>
      <c r="CNV82" s="23"/>
      <c r="CNW82" s="23"/>
      <c r="CNX82" s="23"/>
      <c r="CNY82" s="23"/>
      <c r="CNZ82" s="23"/>
      <c r="COA82" s="23"/>
      <c r="COB82" s="23"/>
      <c r="COC82" s="23"/>
      <c r="COD82" s="23"/>
      <c r="COE82" s="23"/>
      <c r="COF82" s="23"/>
      <c r="COG82" s="23"/>
      <c r="COH82" s="23"/>
      <c r="COI82" s="23"/>
      <c r="COJ82" s="23"/>
      <c r="COK82" s="23"/>
      <c r="COL82" s="23"/>
      <c r="COM82" s="23"/>
      <c r="CON82" s="23"/>
      <c r="COO82" s="23"/>
      <c r="COP82" s="23"/>
      <c r="COQ82" s="23"/>
      <c r="COR82" s="23"/>
      <c r="COS82" s="23"/>
      <c r="COT82" s="23"/>
      <c r="COU82" s="23"/>
      <c r="COV82" s="23"/>
      <c r="COW82" s="23"/>
      <c r="COX82" s="23"/>
      <c r="COY82" s="23"/>
      <c r="COZ82" s="23"/>
      <c r="CPA82" s="23"/>
      <c r="CPB82" s="23"/>
      <c r="CPC82" s="23"/>
      <c r="CPD82" s="23"/>
      <c r="CPE82" s="23"/>
      <c r="CPF82" s="23"/>
      <c r="CPG82" s="23"/>
      <c r="CPH82" s="23"/>
      <c r="CPI82" s="23"/>
      <c r="CPJ82" s="23"/>
      <c r="CPK82" s="23"/>
      <c r="CPL82" s="23"/>
      <c r="CPM82" s="23"/>
      <c r="CPN82" s="23"/>
      <c r="CPO82" s="23"/>
      <c r="CPP82" s="23"/>
      <c r="CPQ82" s="23"/>
      <c r="CPR82" s="23"/>
      <c r="CPS82" s="23"/>
      <c r="CPT82" s="23"/>
      <c r="CPU82" s="23"/>
      <c r="CPV82" s="23"/>
      <c r="CPW82" s="23"/>
      <c r="CPX82" s="23"/>
      <c r="CPY82" s="23"/>
      <c r="CPZ82" s="23"/>
      <c r="CQA82" s="23"/>
      <c r="CQB82" s="23"/>
      <c r="CQC82" s="23"/>
      <c r="CQD82" s="23"/>
      <c r="CQE82" s="23"/>
      <c r="CQF82" s="23"/>
      <c r="CQG82" s="23"/>
      <c r="CQH82" s="23"/>
      <c r="CQI82" s="23"/>
      <c r="CQJ82" s="23"/>
      <c r="CQK82" s="23"/>
      <c r="CQL82" s="23"/>
      <c r="CQM82" s="23"/>
      <c r="CQN82" s="23"/>
      <c r="CQO82" s="23"/>
      <c r="CQP82" s="23"/>
      <c r="CQQ82" s="23"/>
      <c r="CQR82" s="23"/>
      <c r="CQS82" s="23"/>
      <c r="CQT82" s="23"/>
      <c r="CQU82" s="23"/>
      <c r="CQV82" s="23"/>
      <c r="CQW82" s="23"/>
      <c r="CQX82" s="23"/>
      <c r="CQY82" s="23"/>
      <c r="CQZ82" s="23"/>
      <c r="CRA82" s="23"/>
      <c r="CRB82" s="23"/>
      <c r="CRC82" s="23"/>
      <c r="CRD82" s="23"/>
      <c r="CRE82" s="23"/>
      <c r="CRF82" s="23"/>
      <c r="CRG82" s="23"/>
      <c r="CRH82" s="23"/>
      <c r="CRI82" s="23"/>
      <c r="CRJ82" s="23"/>
      <c r="CRK82" s="23"/>
      <c r="CRL82" s="23"/>
      <c r="CRM82" s="23"/>
      <c r="CRN82" s="23"/>
      <c r="CRO82" s="23"/>
      <c r="CRP82" s="23"/>
      <c r="CRQ82" s="23"/>
      <c r="CRR82" s="23"/>
      <c r="CRS82" s="23"/>
      <c r="CRT82" s="23"/>
      <c r="CRU82" s="23"/>
      <c r="CRV82" s="23"/>
      <c r="CRW82" s="23"/>
      <c r="CRX82" s="23"/>
      <c r="CRY82" s="23"/>
      <c r="CRZ82" s="23"/>
      <c r="CSA82" s="23"/>
      <c r="CSB82" s="23"/>
      <c r="CSC82" s="23"/>
      <c r="CSD82" s="23"/>
      <c r="CSE82" s="23"/>
      <c r="CSF82" s="23"/>
      <c r="CSG82" s="23"/>
      <c r="CSH82" s="23"/>
      <c r="CSI82" s="23"/>
      <c r="CSJ82" s="23"/>
      <c r="CSK82" s="23"/>
      <c r="CSL82" s="23"/>
      <c r="CSM82" s="23"/>
      <c r="CSN82" s="23"/>
      <c r="CSO82" s="23"/>
      <c r="CSP82" s="23"/>
      <c r="CSQ82" s="23"/>
      <c r="CSR82" s="23"/>
      <c r="CSS82" s="23"/>
      <c r="CST82" s="23"/>
      <c r="CSU82" s="23"/>
      <c r="CSV82" s="23"/>
      <c r="CSW82" s="23"/>
      <c r="CSX82" s="23"/>
      <c r="CSY82" s="23"/>
      <c r="CSZ82" s="23"/>
      <c r="CTA82" s="23"/>
      <c r="CTB82" s="23"/>
      <c r="CTC82" s="23"/>
      <c r="CTD82" s="23"/>
      <c r="CTE82" s="23"/>
      <c r="CTF82" s="23"/>
      <c r="CTG82" s="23"/>
      <c r="CTH82" s="23"/>
      <c r="CTI82" s="23"/>
      <c r="CTJ82" s="23"/>
      <c r="CTK82" s="23"/>
      <c r="CTL82" s="23"/>
      <c r="CTM82" s="23"/>
      <c r="CTN82" s="23"/>
      <c r="CTO82" s="23"/>
      <c r="CTP82" s="23"/>
      <c r="CTQ82" s="23"/>
      <c r="CTR82" s="23"/>
      <c r="CTS82" s="23"/>
      <c r="CTT82" s="23"/>
      <c r="CTU82" s="23"/>
      <c r="CTV82" s="23"/>
      <c r="CTW82" s="23"/>
      <c r="CTX82" s="23"/>
      <c r="CTY82" s="23"/>
      <c r="CTZ82" s="23"/>
      <c r="CUA82" s="23"/>
      <c r="CUB82" s="23"/>
      <c r="CUC82" s="23"/>
      <c r="CUD82" s="23"/>
      <c r="CUE82" s="23"/>
      <c r="CUF82" s="23"/>
      <c r="CUG82" s="23"/>
      <c r="CUH82" s="23"/>
      <c r="CUI82" s="23"/>
      <c r="CUJ82" s="23"/>
      <c r="CUK82" s="23"/>
      <c r="CUL82" s="23"/>
      <c r="CUM82" s="23"/>
      <c r="CUN82" s="23"/>
      <c r="CUO82" s="23"/>
      <c r="CUP82" s="23"/>
      <c r="CUQ82" s="23"/>
      <c r="CUR82" s="23"/>
      <c r="CUS82" s="23"/>
      <c r="CUT82" s="23"/>
      <c r="CUU82" s="23"/>
      <c r="CUV82" s="23"/>
      <c r="CUW82" s="23"/>
      <c r="CUX82" s="23"/>
      <c r="CUY82" s="23"/>
      <c r="CUZ82" s="23"/>
      <c r="CVA82" s="23"/>
      <c r="CVB82" s="23"/>
      <c r="CVC82" s="23"/>
      <c r="CVD82" s="23"/>
      <c r="CVE82" s="23"/>
      <c r="CVF82" s="23"/>
      <c r="CVG82" s="23"/>
      <c r="CVH82" s="23"/>
      <c r="CVI82" s="23"/>
      <c r="CVJ82" s="23"/>
      <c r="CVK82" s="23"/>
      <c r="CVL82" s="23"/>
      <c r="CVM82" s="23"/>
      <c r="CVN82" s="23"/>
      <c r="CVO82" s="23"/>
      <c r="CVP82" s="23"/>
      <c r="CVQ82" s="23"/>
      <c r="CVR82" s="23"/>
      <c r="CVS82" s="23"/>
      <c r="CVT82" s="23"/>
      <c r="CVU82" s="23"/>
      <c r="CVV82" s="23"/>
      <c r="CVW82" s="23"/>
      <c r="CVX82" s="23"/>
      <c r="CVY82" s="23"/>
      <c r="CVZ82" s="23"/>
      <c r="CWA82" s="23"/>
      <c r="CWB82" s="23"/>
      <c r="CWC82" s="23"/>
      <c r="CWD82" s="23"/>
      <c r="CWE82" s="23"/>
      <c r="CWF82" s="23"/>
      <c r="CWG82" s="23"/>
      <c r="CWH82" s="23"/>
      <c r="CWI82" s="23"/>
      <c r="CWJ82" s="23"/>
      <c r="CWK82" s="23"/>
      <c r="CWL82" s="23"/>
      <c r="CWM82" s="23"/>
      <c r="CWN82" s="23"/>
      <c r="CWO82" s="23"/>
      <c r="CWP82" s="23"/>
      <c r="CWQ82" s="23"/>
      <c r="CWR82" s="23"/>
      <c r="CWS82" s="23"/>
      <c r="CWT82" s="23"/>
      <c r="CWU82" s="23"/>
      <c r="CWV82" s="23"/>
      <c r="CWW82" s="23"/>
      <c r="CWX82" s="23"/>
      <c r="CWY82" s="23"/>
      <c r="CWZ82" s="23"/>
      <c r="CXA82" s="23"/>
      <c r="CXB82" s="23"/>
      <c r="CXC82" s="23"/>
      <c r="CXD82" s="23"/>
      <c r="CXE82" s="23"/>
      <c r="CXF82" s="23"/>
      <c r="CXG82" s="23"/>
      <c r="CXH82" s="23"/>
      <c r="CXI82" s="23"/>
      <c r="CXJ82" s="23"/>
      <c r="CXK82" s="23"/>
      <c r="CXL82" s="23"/>
      <c r="CXM82" s="23"/>
      <c r="CXN82" s="23"/>
      <c r="CXO82" s="23"/>
      <c r="CXP82" s="23"/>
      <c r="CXQ82" s="23"/>
      <c r="CXR82" s="23"/>
      <c r="CXS82" s="23"/>
      <c r="CXT82" s="23"/>
      <c r="CXU82" s="23"/>
      <c r="CXV82" s="23"/>
      <c r="CXW82" s="23"/>
      <c r="CXX82" s="23"/>
      <c r="CXY82" s="23"/>
      <c r="CXZ82" s="23"/>
      <c r="CYA82" s="23"/>
      <c r="CYB82" s="23"/>
      <c r="CYC82" s="23"/>
      <c r="CYD82" s="23"/>
      <c r="CYE82" s="23"/>
      <c r="CYF82" s="23"/>
      <c r="CYG82" s="23"/>
      <c r="CYH82" s="23"/>
      <c r="CYI82" s="23"/>
      <c r="CYJ82" s="23"/>
      <c r="CYK82" s="23"/>
      <c r="CYL82" s="23"/>
      <c r="CYM82" s="23"/>
      <c r="CYN82" s="23"/>
      <c r="CYO82" s="23"/>
      <c r="CYP82" s="23"/>
      <c r="CYQ82" s="23"/>
      <c r="CYR82" s="23"/>
      <c r="CYS82" s="23"/>
      <c r="CYT82" s="23"/>
      <c r="CYU82" s="23"/>
      <c r="CYV82" s="23"/>
      <c r="CYW82" s="23"/>
      <c r="CYX82" s="23"/>
      <c r="CYY82" s="23"/>
      <c r="CYZ82" s="23"/>
      <c r="CZA82" s="23"/>
      <c r="CZB82" s="23"/>
      <c r="CZC82" s="23"/>
      <c r="CZD82" s="23"/>
      <c r="CZE82" s="23"/>
      <c r="CZF82" s="23"/>
      <c r="CZG82" s="23"/>
      <c r="CZH82" s="23"/>
      <c r="CZI82" s="23"/>
      <c r="CZJ82" s="23"/>
      <c r="CZK82" s="23"/>
      <c r="CZL82" s="23"/>
      <c r="CZM82" s="23"/>
      <c r="CZN82" s="23"/>
      <c r="CZO82" s="23"/>
      <c r="CZP82" s="23"/>
      <c r="CZQ82" s="23"/>
      <c r="CZR82" s="23"/>
      <c r="CZS82" s="23"/>
      <c r="CZT82" s="23"/>
      <c r="CZU82" s="23"/>
      <c r="CZV82" s="23"/>
      <c r="CZW82" s="23"/>
      <c r="CZX82" s="23"/>
      <c r="CZY82" s="23"/>
      <c r="CZZ82" s="23"/>
      <c r="DAA82" s="23"/>
      <c r="DAB82" s="23"/>
      <c r="DAC82" s="23"/>
      <c r="DAD82" s="23"/>
      <c r="DAE82" s="23"/>
      <c r="DAF82" s="23"/>
      <c r="DAG82" s="23"/>
      <c r="DAH82" s="23"/>
      <c r="DAI82" s="23"/>
      <c r="DAJ82" s="23"/>
      <c r="DAK82" s="23"/>
      <c r="DAL82" s="23"/>
      <c r="DAM82" s="23"/>
      <c r="DAN82" s="23"/>
      <c r="DAO82" s="23"/>
      <c r="DAP82" s="23"/>
      <c r="DAQ82" s="23"/>
      <c r="DAR82" s="23"/>
      <c r="DAS82" s="23"/>
      <c r="DAT82" s="23"/>
      <c r="DAU82" s="23"/>
      <c r="DAV82" s="23"/>
      <c r="DAW82" s="23"/>
      <c r="DAX82" s="23"/>
      <c r="DAY82" s="23"/>
      <c r="DAZ82" s="23"/>
      <c r="DBA82" s="23"/>
      <c r="DBB82" s="23"/>
      <c r="DBC82" s="23"/>
      <c r="DBD82" s="23"/>
      <c r="DBE82" s="23"/>
      <c r="DBF82" s="23"/>
      <c r="DBG82" s="23"/>
      <c r="DBH82" s="23"/>
      <c r="DBI82" s="23"/>
      <c r="DBJ82" s="23"/>
      <c r="DBK82" s="23"/>
      <c r="DBL82" s="23"/>
      <c r="DBM82" s="23"/>
      <c r="DBN82" s="23"/>
      <c r="DBO82" s="23"/>
      <c r="DBP82" s="23"/>
      <c r="DBQ82" s="23"/>
      <c r="DBR82" s="23"/>
      <c r="DBS82" s="23"/>
      <c r="DBT82" s="23"/>
      <c r="DBU82" s="23"/>
      <c r="DBV82" s="23"/>
      <c r="DBW82" s="23"/>
      <c r="DBX82" s="23"/>
      <c r="DBY82" s="23"/>
      <c r="DBZ82" s="23"/>
      <c r="DCA82" s="23"/>
      <c r="DCB82" s="23"/>
      <c r="DCC82" s="23"/>
      <c r="DCD82" s="23"/>
      <c r="DCE82" s="23"/>
      <c r="DCF82" s="23"/>
      <c r="DCG82" s="23"/>
      <c r="DCH82" s="23"/>
      <c r="DCI82" s="23"/>
      <c r="DCJ82" s="23"/>
      <c r="DCK82" s="23"/>
      <c r="DCL82" s="23"/>
      <c r="DCM82" s="23"/>
      <c r="DCN82" s="23"/>
      <c r="DCO82" s="23"/>
      <c r="DCP82" s="23"/>
      <c r="DCQ82" s="23"/>
      <c r="DCR82" s="23"/>
      <c r="DCS82" s="23"/>
      <c r="DCT82" s="23"/>
      <c r="DCU82" s="23"/>
      <c r="DCV82" s="23"/>
      <c r="DCW82" s="23"/>
      <c r="DCX82" s="23"/>
      <c r="DCY82" s="23"/>
      <c r="DCZ82" s="23"/>
      <c r="DDA82" s="23"/>
      <c r="DDB82" s="23"/>
      <c r="DDC82" s="23"/>
      <c r="DDD82" s="23"/>
      <c r="DDE82" s="23"/>
      <c r="DDF82" s="23"/>
      <c r="DDG82" s="23"/>
      <c r="DDH82" s="23"/>
      <c r="DDI82" s="23"/>
      <c r="DDJ82" s="23"/>
      <c r="DDK82" s="23"/>
      <c r="DDL82" s="23"/>
      <c r="DDM82" s="23"/>
      <c r="DDN82" s="23"/>
      <c r="DDO82" s="23"/>
      <c r="DDP82" s="23"/>
      <c r="DDQ82" s="23"/>
      <c r="DDR82" s="23"/>
      <c r="DDS82" s="23"/>
      <c r="DDT82" s="23"/>
      <c r="DDU82" s="23"/>
      <c r="DDV82" s="23"/>
      <c r="DDW82" s="23"/>
      <c r="DDX82" s="23"/>
      <c r="DDY82" s="23"/>
      <c r="DDZ82" s="23"/>
      <c r="DEA82" s="23"/>
      <c r="DEB82" s="23"/>
      <c r="DEC82" s="23"/>
      <c r="DED82" s="23"/>
      <c r="DEE82" s="23"/>
      <c r="DEF82" s="23"/>
      <c r="DEG82" s="23"/>
      <c r="DEH82" s="23"/>
      <c r="DEI82" s="23"/>
      <c r="DEJ82" s="23"/>
      <c r="DEK82" s="23"/>
      <c r="DEL82" s="23"/>
      <c r="DEM82" s="23"/>
      <c r="DEN82" s="23"/>
      <c r="DEO82" s="23"/>
      <c r="DEP82" s="23"/>
      <c r="DEQ82" s="23"/>
      <c r="DER82" s="23"/>
      <c r="DES82" s="23"/>
      <c r="DET82" s="23"/>
      <c r="DEU82" s="23"/>
      <c r="DEV82" s="23"/>
      <c r="DEW82" s="23"/>
      <c r="DEX82" s="23"/>
      <c r="DEY82" s="23"/>
      <c r="DEZ82" s="23"/>
      <c r="DFA82" s="23"/>
      <c r="DFB82" s="23"/>
      <c r="DFC82" s="23"/>
      <c r="DFD82" s="23"/>
      <c r="DFE82" s="23"/>
      <c r="DFF82" s="23"/>
      <c r="DFG82" s="23"/>
      <c r="DFH82" s="23"/>
      <c r="DFI82" s="23"/>
      <c r="DFJ82" s="23"/>
      <c r="DFK82" s="23"/>
      <c r="DFL82" s="23"/>
      <c r="DFM82" s="23"/>
      <c r="DFN82" s="23"/>
      <c r="DFO82" s="23"/>
      <c r="DFP82" s="23"/>
      <c r="DFQ82" s="23"/>
      <c r="DFR82" s="23"/>
      <c r="DFS82" s="23"/>
      <c r="DFT82" s="23"/>
      <c r="DFU82" s="23"/>
      <c r="DFV82" s="23"/>
      <c r="DFW82" s="23"/>
      <c r="DFX82" s="23"/>
      <c r="DFY82" s="23"/>
      <c r="DFZ82" s="23"/>
      <c r="DGA82" s="23"/>
      <c r="DGB82" s="23"/>
      <c r="DGC82" s="23"/>
      <c r="DGD82" s="23"/>
      <c r="DGE82" s="23"/>
      <c r="DGF82" s="23"/>
      <c r="DGG82" s="23"/>
      <c r="DGH82" s="23"/>
      <c r="DGI82" s="23"/>
      <c r="DGJ82" s="23"/>
      <c r="DGK82" s="23"/>
      <c r="DGL82" s="23"/>
      <c r="DGM82" s="23"/>
      <c r="DGN82" s="23"/>
      <c r="DGO82" s="23"/>
      <c r="DGP82" s="23"/>
      <c r="DGQ82" s="23"/>
      <c r="DGR82" s="23"/>
      <c r="DGS82" s="23"/>
      <c r="DGT82" s="23"/>
      <c r="DGU82" s="23"/>
      <c r="DGV82" s="23"/>
      <c r="DGW82" s="23"/>
      <c r="DGX82" s="23"/>
      <c r="DGY82" s="23"/>
      <c r="DGZ82" s="23"/>
      <c r="DHA82" s="23"/>
      <c r="DHB82" s="23"/>
      <c r="DHC82" s="23"/>
      <c r="DHD82" s="23"/>
      <c r="DHE82" s="23"/>
      <c r="DHF82" s="23"/>
      <c r="DHG82" s="23"/>
      <c r="DHH82" s="23"/>
      <c r="DHI82" s="23"/>
      <c r="DHJ82" s="23"/>
      <c r="DHK82" s="23"/>
      <c r="DHL82" s="23"/>
      <c r="DHM82" s="23"/>
      <c r="DHN82" s="23"/>
      <c r="DHO82" s="23"/>
      <c r="DHP82" s="23"/>
      <c r="DHQ82" s="23"/>
      <c r="DHR82" s="23"/>
      <c r="DHS82" s="23"/>
      <c r="DHT82" s="23"/>
      <c r="DHU82" s="23"/>
      <c r="DHV82" s="23"/>
      <c r="DHW82" s="23"/>
      <c r="DHX82" s="23"/>
      <c r="DHY82" s="23"/>
      <c r="DHZ82" s="23"/>
      <c r="DIA82" s="23"/>
      <c r="DIB82" s="23"/>
      <c r="DIC82" s="23"/>
      <c r="DID82" s="23"/>
      <c r="DIE82" s="23"/>
      <c r="DIF82" s="23"/>
      <c r="DIG82" s="23"/>
      <c r="DIH82" s="23"/>
      <c r="DII82" s="23"/>
      <c r="DIJ82" s="23"/>
      <c r="DIK82" s="23"/>
      <c r="DIL82" s="23"/>
      <c r="DIM82" s="23"/>
      <c r="DIN82" s="23"/>
      <c r="DIO82" s="23"/>
      <c r="DIP82" s="23"/>
      <c r="DIQ82" s="23"/>
      <c r="DIR82" s="23"/>
      <c r="DIS82" s="23"/>
      <c r="DIT82" s="23"/>
      <c r="DIU82" s="23"/>
      <c r="DIV82" s="23"/>
      <c r="DIW82" s="23"/>
      <c r="DIX82" s="23"/>
      <c r="DIY82" s="23"/>
      <c r="DIZ82" s="23"/>
      <c r="DJA82" s="23"/>
      <c r="DJB82" s="23"/>
      <c r="DJC82" s="23"/>
      <c r="DJD82" s="23"/>
      <c r="DJE82" s="23"/>
      <c r="DJF82" s="23"/>
      <c r="DJG82" s="23"/>
      <c r="DJH82" s="23"/>
      <c r="DJI82" s="23"/>
      <c r="DJJ82" s="23"/>
      <c r="DJK82" s="23"/>
      <c r="DJL82" s="23"/>
      <c r="DJM82" s="23"/>
      <c r="DJN82" s="23"/>
      <c r="DJO82" s="23"/>
      <c r="DJP82" s="23"/>
      <c r="DJQ82" s="23"/>
      <c r="DJR82" s="23"/>
      <c r="DJS82" s="23"/>
      <c r="DJT82" s="23"/>
      <c r="DJU82" s="23"/>
      <c r="DJV82" s="23"/>
      <c r="DJW82" s="23"/>
      <c r="DJX82" s="23"/>
      <c r="DJY82" s="23"/>
      <c r="DJZ82" s="23"/>
      <c r="DKA82" s="23"/>
      <c r="DKB82" s="23"/>
      <c r="DKC82" s="23"/>
      <c r="DKD82" s="23"/>
      <c r="DKE82" s="23"/>
      <c r="DKF82" s="23"/>
      <c r="DKG82" s="23"/>
      <c r="DKH82" s="23"/>
      <c r="DKI82" s="23"/>
      <c r="DKJ82" s="23"/>
      <c r="DKK82" s="23"/>
      <c r="DKL82" s="23"/>
      <c r="DKM82" s="23"/>
      <c r="DKN82" s="23"/>
      <c r="DKO82" s="23"/>
      <c r="DKP82" s="23"/>
      <c r="DKQ82" s="23"/>
      <c r="DKR82" s="23"/>
      <c r="DKS82" s="23"/>
      <c r="DKT82" s="23"/>
      <c r="DKU82" s="23"/>
      <c r="DKV82" s="23"/>
      <c r="DKW82" s="23"/>
      <c r="DKX82" s="23"/>
      <c r="DKY82" s="23"/>
      <c r="DKZ82" s="23"/>
      <c r="DLA82" s="23"/>
      <c r="DLB82" s="23"/>
      <c r="DLC82" s="23"/>
      <c r="DLD82" s="23"/>
      <c r="DLE82" s="23"/>
      <c r="DLF82" s="23"/>
      <c r="DLG82" s="23"/>
      <c r="DLH82" s="23"/>
      <c r="DLI82" s="23"/>
      <c r="DLJ82" s="23"/>
      <c r="DLK82" s="23"/>
      <c r="DLL82" s="23"/>
      <c r="DLM82" s="23"/>
      <c r="DLN82" s="23"/>
      <c r="DLO82" s="23"/>
      <c r="DLP82" s="23"/>
      <c r="DLQ82" s="23"/>
      <c r="DLR82" s="23"/>
      <c r="DLS82" s="23"/>
      <c r="DLT82" s="23"/>
      <c r="DLU82" s="23"/>
      <c r="DLV82" s="23"/>
      <c r="DLW82" s="23"/>
      <c r="DLX82" s="23"/>
      <c r="DLY82" s="23"/>
      <c r="DLZ82" s="23"/>
      <c r="DMA82" s="23"/>
      <c r="DMB82" s="23"/>
      <c r="DMC82" s="23"/>
      <c r="DMD82" s="23"/>
      <c r="DME82" s="23"/>
      <c r="DMF82" s="23"/>
      <c r="DMG82" s="23"/>
      <c r="DMH82" s="23"/>
      <c r="DMI82" s="23"/>
      <c r="DMJ82" s="23"/>
      <c r="DMK82" s="23"/>
      <c r="DML82" s="23"/>
      <c r="DMM82" s="23"/>
      <c r="DMN82" s="23"/>
      <c r="DMO82" s="23"/>
      <c r="DMP82" s="23"/>
      <c r="DMQ82" s="23"/>
      <c r="DMR82" s="23"/>
      <c r="DMS82" s="23"/>
      <c r="DMT82" s="23"/>
      <c r="DMU82" s="23"/>
      <c r="DMV82" s="23"/>
      <c r="DMW82" s="23"/>
      <c r="DMX82" s="23"/>
      <c r="DMY82" s="23"/>
      <c r="DMZ82" s="23"/>
      <c r="DNA82" s="23"/>
      <c r="DNB82" s="23"/>
      <c r="DNC82" s="23"/>
      <c r="DND82" s="23"/>
      <c r="DNE82" s="23"/>
      <c r="DNF82" s="23"/>
      <c r="DNG82" s="23"/>
      <c r="DNH82" s="23"/>
      <c r="DNI82" s="23"/>
      <c r="DNJ82" s="23"/>
      <c r="DNK82" s="23"/>
      <c r="DNL82" s="23"/>
      <c r="DNM82" s="23"/>
      <c r="DNN82" s="23"/>
      <c r="DNO82" s="23"/>
      <c r="DNP82" s="23"/>
      <c r="DNQ82" s="23"/>
      <c r="DNR82" s="23"/>
      <c r="DNS82" s="23"/>
      <c r="DNT82" s="23"/>
      <c r="DNU82" s="23"/>
      <c r="DNV82" s="23"/>
      <c r="DNW82" s="23"/>
      <c r="DNX82" s="23"/>
      <c r="DNY82" s="23"/>
      <c r="DNZ82" s="23"/>
      <c r="DOA82" s="23"/>
      <c r="DOB82" s="23"/>
      <c r="DOC82" s="23"/>
      <c r="DOD82" s="23"/>
      <c r="DOE82" s="23"/>
      <c r="DOF82" s="23"/>
      <c r="DOG82" s="23"/>
      <c r="DOH82" s="23"/>
      <c r="DOI82" s="23"/>
      <c r="DOJ82" s="23"/>
      <c r="DOK82" s="23"/>
      <c r="DOL82" s="23"/>
      <c r="DOM82" s="23"/>
      <c r="DON82" s="23"/>
      <c r="DOO82" s="23"/>
      <c r="DOP82" s="23"/>
      <c r="DOQ82" s="23"/>
      <c r="DOR82" s="23"/>
      <c r="DOS82" s="23"/>
      <c r="DOT82" s="23"/>
      <c r="DOU82" s="23"/>
      <c r="DOV82" s="23"/>
      <c r="DOW82" s="23"/>
      <c r="DOX82" s="23"/>
      <c r="DOY82" s="23"/>
      <c r="DOZ82" s="23"/>
      <c r="DPA82" s="23"/>
      <c r="DPB82" s="23"/>
      <c r="DPC82" s="23"/>
      <c r="DPD82" s="23"/>
      <c r="DPE82" s="23"/>
      <c r="DPF82" s="23"/>
      <c r="DPG82" s="23"/>
      <c r="DPH82" s="23"/>
      <c r="DPI82" s="23"/>
      <c r="DPJ82" s="23"/>
      <c r="DPK82" s="23"/>
      <c r="DPL82" s="23"/>
      <c r="DPM82" s="23"/>
      <c r="DPN82" s="23"/>
      <c r="DPO82" s="23"/>
      <c r="DPP82" s="23"/>
      <c r="DPQ82" s="23"/>
      <c r="DPR82" s="23"/>
      <c r="DPS82" s="23"/>
      <c r="DPT82" s="23"/>
      <c r="DPU82" s="23"/>
      <c r="DPV82" s="23"/>
      <c r="DPW82" s="23"/>
      <c r="DPX82" s="23"/>
      <c r="DPY82" s="23"/>
      <c r="DPZ82" s="23"/>
      <c r="DQA82" s="23"/>
      <c r="DQB82" s="23"/>
      <c r="DQC82" s="23"/>
      <c r="DQD82" s="23"/>
      <c r="DQE82" s="23"/>
      <c r="DQF82" s="23"/>
      <c r="DQG82" s="23"/>
      <c r="DQH82" s="23"/>
      <c r="DQI82" s="23"/>
      <c r="DQJ82" s="23"/>
      <c r="DQK82" s="23"/>
      <c r="DQL82" s="23"/>
      <c r="DQM82" s="23"/>
      <c r="DQN82" s="23"/>
      <c r="DQO82" s="23"/>
      <c r="DQP82" s="23"/>
      <c r="DQQ82" s="23"/>
      <c r="DQR82" s="23"/>
      <c r="DQS82" s="23"/>
      <c r="DQT82" s="23"/>
      <c r="DQU82" s="23"/>
      <c r="DQV82" s="23"/>
      <c r="DQW82" s="23"/>
      <c r="DQX82" s="23"/>
      <c r="DQY82" s="23"/>
      <c r="DQZ82" s="23"/>
      <c r="DRA82" s="23"/>
      <c r="DRB82" s="23"/>
      <c r="DRC82" s="23"/>
      <c r="DRD82" s="23"/>
      <c r="DRE82" s="23"/>
      <c r="DRF82" s="23"/>
      <c r="DRG82" s="23"/>
      <c r="DRH82" s="23"/>
      <c r="DRI82" s="23"/>
      <c r="DRJ82" s="23"/>
      <c r="DRK82" s="23"/>
      <c r="DRL82" s="23"/>
      <c r="DRM82" s="23"/>
      <c r="DRN82" s="23"/>
      <c r="DRO82" s="23"/>
      <c r="DRP82" s="23"/>
      <c r="DRQ82" s="23"/>
      <c r="DRR82" s="23"/>
      <c r="DRS82" s="23"/>
      <c r="DRT82" s="23"/>
      <c r="DRU82" s="23"/>
      <c r="DRV82" s="23"/>
      <c r="DRW82" s="23"/>
      <c r="DRX82" s="23"/>
      <c r="DRY82" s="23"/>
      <c r="DRZ82" s="23"/>
      <c r="DSA82" s="23"/>
      <c r="DSB82" s="23"/>
      <c r="DSC82" s="23"/>
      <c r="DSD82" s="23"/>
      <c r="DSE82" s="23"/>
      <c r="DSF82" s="23"/>
      <c r="DSG82" s="23"/>
      <c r="DSH82" s="23"/>
      <c r="DSI82" s="23"/>
      <c r="DSJ82" s="23"/>
      <c r="DSK82" s="23"/>
      <c r="DSL82" s="23"/>
      <c r="DSM82" s="23"/>
      <c r="DSN82" s="23"/>
      <c r="DSO82" s="23"/>
      <c r="DSP82" s="23"/>
      <c r="DSQ82" s="23"/>
      <c r="DSR82" s="23"/>
      <c r="DSS82" s="23"/>
      <c r="DST82" s="23"/>
      <c r="DSU82" s="23"/>
      <c r="DSV82" s="23"/>
      <c r="DSW82" s="23"/>
      <c r="DSX82" s="23"/>
      <c r="DSY82" s="23"/>
      <c r="DSZ82" s="23"/>
      <c r="DTA82" s="23"/>
      <c r="DTB82" s="23"/>
      <c r="DTC82" s="23"/>
      <c r="DTD82" s="23"/>
      <c r="DTE82" s="23"/>
      <c r="DTF82" s="23"/>
      <c r="DTG82" s="23"/>
      <c r="DTH82" s="23"/>
      <c r="DTI82" s="23"/>
      <c r="DTJ82" s="23"/>
      <c r="DTK82" s="23"/>
      <c r="DTL82" s="23"/>
      <c r="DTM82" s="23"/>
      <c r="DTN82" s="23"/>
      <c r="DTO82" s="23"/>
      <c r="DTP82" s="23"/>
      <c r="DTQ82" s="23"/>
      <c r="DTR82" s="23"/>
      <c r="DTS82" s="23"/>
      <c r="DTT82" s="23"/>
      <c r="DTU82" s="23"/>
      <c r="DTV82" s="23"/>
      <c r="DTW82" s="23"/>
      <c r="DTX82" s="23"/>
      <c r="DTY82" s="23"/>
      <c r="DTZ82" s="23"/>
      <c r="DUA82" s="23"/>
      <c r="DUB82" s="23"/>
      <c r="DUC82" s="23"/>
      <c r="DUD82" s="23"/>
      <c r="DUE82" s="23"/>
      <c r="DUF82" s="23"/>
      <c r="DUG82" s="23"/>
      <c r="DUH82" s="23"/>
      <c r="DUI82" s="23"/>
      <c r="DUJ82" s="23"/>
      <c r="DUK82" s="23"/>
      <c r="DUL82" s="23"/>
      <c r="DUM82" s="23"/>
      <c r="DUN82" s="23"/>
      <c r="DUO82" s="23"/>
      <c r="DUP82" s="23"/>
      <c r="DUQ82" s="23"/>
      <c r="DUR82" s="23"/>
      <c r="DUS82" s="23"/>
      <c r="DUT82" s="23"/>
      <c r="DUU82" s="23"/>
      <c r="DUV82" s="23"/>
      <c r="DUW82" s="23"/>
      <c r="DUX82" s="23"/>
      <c r="DUY82" s="23"/>
      <c r="DUZ82" s="23"/>
      <c r="DVA82" s="23"/>
      <c r="DVB82" s="23"/>
      <c r="DVC82" s="23"/>
      <c r="DVD82" s="23"/>
      <c r="DVE82" s="23"/>
      <c r="DVF82" s="23"/>
      <c r="DVG82" s="23"/>
      <c r="DVH82" s="23"/>
      <c r="DVI82" s="23"/>
      <c r="DVJ82" s="23"/>
      <c r="DVK82" s="23"/>
      <c r="DVL82" s="23"/>
      <c r="DVM82" s="23"/>
      <c r="DVN82" s="23"/>
      <c r="DVO82" s="23"/>
      <c r="DVP82" s="23"/>
      <c r="DVQ82" s="23"/>
      <c r="DVR82" s="23"/>
      <c r="DVS82" s="23"/>
      <c r="DVT82" s="23"/>
      <c r="DVU82" s="23"/>
      <c r="DVV82" s="23"/>
      <c r="DVW82" s="23"/>
      <c r="DVX82" s="23"/>
      <c r="DVY82" s="23"/>
      <c r="DVZ82" s="23"/>
      <c r="DWA82" s="23"/>
      <c r="DWB82" s="23"/>
      <c r="DWC82" s="23"/>
      <c r="DWD82" s="23"/>
      <c r="DWE82" s="23"/>
      <c r="DWF82" s="23"/>
      <c r="DWG82" s="23"/>
      <c r="DWH82" s="23"/>
      <c r="DWI82" s="23"/>
      <c r="DWJ82" s="23"/>
      <c r="DWK82" s="23"/>
      <c r="DWL82" s="23"/>
      <c r="DWM82" s="23"/>
      <c r="DWN82" s="23"/>
      <c r="DWO82" s="23"/>
      <c r="DWP82" s="23"/>
      <c r="DWQ82" s="23"/>
      <c r="DWR82" s="23"/>
      <c r="DWS82" s="23"/>
      <c r="DWT82" s="23"/>
      <c r="DWU82" s="23"/>
      <c r="DWV82" s="23"/>
      <c r="DWW82" s="23"/>
      <c r="DWX82" s="23"/>
      <c r="DWY82" s="23"/>
      <c r="DWZ82" s="23"/>
      <c r="DXA82" s="23"/>
      <c r="DXB82" s="23"/>
      <c r="DXC82" s="23"/>
      <c r="DXD82" s="23"/>
      <c r="DXE82" s="23"/>
      <c r="DXF82" s="23"/>
      <c r="DXG82" s="23"/>
      <c r="DXH82" s="23"/>
      <c r="DXI82" s="23"/>
      <c r="DXJ82" s="23"/>
      <c r="DXK82" s="23"/>
      <c r="DXL82" s="23"/>
      <c r="DXM82" s="23"/>
      <c r="DXN82" s="23"/>
      <c r="DXO82" s="23"/>
      <c r="DXP82" s="23"/>
      <c r="DXQ82" s="23"/>
      <c r="DXR82" s="23"/>
      <c r="DXS82" s="23"/>
      <c r="DXT82" s="23"/>
      <c r="DXU82" s="23"/>
      <c r="DXV82" s="23"/>
      <c r="DXW82" s="23"/>
      <c r="DXX82" s="23"/>
      <c r="DXY82" s="23"/>
      <c r="DXZ82" s="23"/>
      <c r="DYA82" s="23"/>
      <c r="DYB82" s="23"/>
      <c r="DYC82" s="23"/>
      <c r="DYD82" s="23"/>
      <c r="DYE82" s="23"/>
      <c r="DYF82" s="23"/>
      <c r="DYG82" s="23"/>
      <c r="DYH82" s="23"/>
      <c r="DYI82" s="23"/>
      <c r="DYJ82" s="23"/>
      <c r="DYK82" s="23"/>
      <c r="DYL82" s="23"/>
      <c r="DYM82" s="23"/>
      <c r="DYN82" s="23"/>
      <c r="DYO82" s="23"/>
      <c r="DYP82" s="23"/>
      <c r="DYQ82" s="23"/>
      <c r="DYR82" s="23"/>
      <c r="DYS82" s="23"/>
      <c r="DYT82" s="23"/>
      <c r="DYU82" s="23"/>
      <c r="DYV82" s="23"/>
      <c r="DYW82" s="23"/>
      <c r="DYX82" s="23"/>
      <c r="DYY82" s="23"/>
      <c r="DYZ82" s="23"/>
      <c r="DZA82" s="23"/>
      <c r="DZB82" s="23"/>
      <c r="DZC82" s="23"/>
      <c r="DZD82" s="23"/>
      <c r="DZE82" s="23"/>
      <c r="DZF82" s="23"/>
      <c r="DZG82" s="23"/>
      <c r="DZH82" s="23"/>
      <c r="DZI82" s="23"/>
      <c r="DZJ82" s="23"/>
      <c r="DZK82" s="23"/>
      <c r="DZL82" s="23"/>
      <c r="DZM82" s="23"/>
      <c r="DZN82" s="23"/>
      <c r="DZO82" s="23"/>
      <c r="DZP82" s="23"/>
      <c r="DZQ82" s="23"/>
      <c r="DZR82" s="23"/>
      <c r="DZS82" s="23"/>
      <c r="DZT82" s="23"/>
      <c r="DZU82" s="23"/>
      <c r="DZV82" s="23"/>
      <c r="DZW82" s="23"/>
      <c r="DZX82" s="23"/>
      <c r="DZY82" s="23"/>
      <c r="DZZ82" s="23"/>
      <c r="EAA82" s="23"/>
      <c r="EAB82" s="23"/>
      <c r="EAC82" s="23"/>
      <c r="EAD82" s="23"/>
      <c r="EAE82" s="23"/>
      <c r="EAF82" s="23"/>
      <c r="EAG82" s="23"/>
      <c r="EAH82" s="23"/>
      <c r="EAI82" s="23"/>
      <c r="EAJ82" s="23"/>
      <c r="EAK82" s="23"/>
      <c r="EAL82" s="23"/>
      <c r="EAM82" s="23"/>
      <c r="EAN82" s="23"/>
      <c r="EAO82" s="23"/>
      <c r="EAP82" s="23"/>
      <c r="EAQ82" s="23"/>
      <c r="EAR82" s="23"/>
      <c r="EAS82" s="23"/>
      <c r="EAT82" s="23"/>
      <c r="EAU82" s="23"/>
      <c r="EAV82" s="23"/>
      <c r="EAW82" s="23"/>
      <c r="EAX82" s="23"/>
      <c r="EAY82" s="23"/>
      <c r="EAZ82" s="23"/>
      <c r="EBA82" s="23"/>
      <c r="EBB82" s="23"/>
      <c r="EBC82" s="23"/>
      <c r="EBD82" s="23"/>
      <c r="EBE82" s="23"/>
      <c r="EBF82" s="23"/>
      <c r="EBG82" s="23"/>
      <c r="EBH82" s="23"/>
      <c r="EBI82" s="23"/>
      <c r="EBJ82" s="23"/>
      <c r="EBK82" s="23"/>
      <c r="EBL82" s="23"/>
      <c r="EBM82" s="23"/>
      <c r="EBN82" s="23"/>
      <c r="EBO82" s="23"/>
      <c r="EBP82" s="23"/>
      <c r="EBQ82" s="23"/>
      <c r="EBR82" s="23"/>
      <c r="EBS82" s="23"/>
      <c r="EBT82" s="23"/>
      <c r="EBU82" s="23"/>
      <c r="EBV82" s="23"/>
      <c r="EBW82" s="23"/>
      <c r="EBX82" s="23"/>
      <c r="EBY82" s="23"/>
      <c r="EBZ82" s="23"/>
      <c r="ECA82" s="23"/>
      <c r="ECB82" s="23"/>
      <c r="ECC82" s="23"/>
      <c r="ECD82" s="23"/>
      <c r="ECE82" s="23"/>
      <c r="ECF82" s="23"/>
      <c r="ECG82" s="23"/>
      <c r="ECH82" s="23"/>
      <c r="ECI82" s="23"/>
      <c r="ECJ82" s="23"/>
      <c r="ECK82" s="23"/>
      <c r="ECL82" s="23"/>
      <c r="ECM82" s="23"/>
      <c r="ECN82" s="23"/>
      <c r="ECO82" s="23"/>
      <c r="ECP82" s="23"/>
      <c r="ECQ82" s="23"/>
      <c r="ECR82" s="23"/>
      <c r="ECS82" s="23"/>
      <c r="ECT82" s="23"/>
      <c r="ECU82" s="23"/>
      <c r="ECV82" s="23"/>
      <c r="ECW82" s="23"/>
      <c r="ECX82" s="23"/>
      <c r="ECY82" s="23"/>
      <c r="ECZ82" s="23"/>
      <c r="EDA82" s="23"/>
      <c r="EDB82" s="23"/>
      <c r="EDC82" s="23"/>
      <c r="EDD82" s="23"/>
      <c r="EDE82" s="23"/>
      <c r="EDF82" s="23"/>
      <c r="EDG82" s="23"/>
      <c r="EDH82" s="23"/>
      <c r="EDI82" s="23"/>
      <c r="EDJ82" s="23"/>
      <c r="EDK82" s="23"/>
      <c r="EDL82" s="23"/>
      <c r="EDM82" s="23"/>
      <c r="EDN82" s="23"/>
      <c r="EDO82" s="23"/>
      <c r="EDP82" s="23"/>
      <c r="EDQ82" s="23"/>
      <c r="EDR82" s="23"/>
      <c r="EDS82" s="23"/>
      <c r="EDT82" s="23"/>
      <c r="EDU82" s="23"/>
      <c r="EDV82" s="23"/>
      <c r="EDW82" s="23"/>
      <c r="EDX82" s="23"/>
      <c r="EDY82" s="23"/>
      <c r="EDZ82" s="23"/>
      <c r="EEA82" s="23"/>
      <c r="EEB82" s="23"/>
      <c r="EEC82" s="23"/>
      <c r="EED82" s="23"/>
      <c r="EEE82" s="23"/>
      <c r="EEF82" s="23"/>
      <c r="EEG82" s="23"/>
      <c r="EEH82" s="23"/>
      <c r="EEI82" s="23"/>
      <c r="EEJ82" s="23"/>
      <c r="EEK82" s="23"/>
      <c r="EEL82" s="23"/>
      <c r="EEM82" s="23"/>
      <c r="EEN82" s="23"/>
      <c r="EEO82" s="23"/>
      <c r="EEP82" s="23"/>
      <c r="EEQ82" s="23"/>
      <c r="EER82" s="23"/>
      <c r="EES82" s="23"/>
      <c r="EET82" s="23"/>
      <c r="EEU82" s="23"/>
      <c r="EEV82" s="23"/>
      <c r="EEW82" s="23"/>
      <c r="EEX82" s="23"/>
      <c r="EEY82" s="23"/>
      <c r="EEZ82" s="23"/>
      <c r="EFA82" s="23"/>
      <c r="EFB82" s="23"/>
      <c r="EFC82" s="23"/>
      <c r="EFD82" s="23"/>
      <c r="EFE82" s="23"/>
      <c r="EFF82" s="23"/>
      <c r="EFG82" s="23"/>
      <c r="EFH82" s="23"/>
      <c r="EFI82" s="23"/>
      <c r="EFJ82" s="23"/>
      <c r="EFK82" s="23"/>
      <c r="EFL82" s="23"/>
      <c r="EFM82" s="23"/>
      <c r="EFN82" s="23"/>
      <c r="EFO82" s="23"/>
      <c r="EFP82" s="23"/>
      <c r="EFQ82" s="23"/>
      <c r="EFR82" s="23"/>
      <c r="EFS82" s="23"/>
      <c r="EFT82" s="23"/>
      <c r="EFU82" s="23"/>
      <c r="EFV82" s="23"/>
      <c r="EFW82" s="23"/>
      <c r="EFX82" s="23"/>
      <c r="EFY82" s="23"/>
      <c r="EFZ82" s="23"/>
      <c r="EGA82" s="23"/>
      <c r="EGB82" s="23"/>
      <c r="EGC82" s="23"/>
      <c r="EGD82" s="23"/>
      <c r="EGE82" s="23"/>
      <c r="EGF82" s="23"/>
      <c r="EGG82" s="23"/>
      <c r="EGH82" s="23"/>
      <c r="EGI82" s="23"/>
      <c r="EGJ82" s="23"/>
      <c r="EGK82" s="23"/>
      <c r="EGL82" s="23"/>
      <c r="EGM82" s="23"/>
      <c r="EGN82" s="23"/>
      <c r="EGO82" s="23"/>
      <c r="EGP82" s="23"/>
      <c r="EGQ82" s="23"/>
      <c r="EGR82" s="23"/>
      <c r="EGS82" s="23"/>
      <c r="EGT82" s="23"/>
      <c r="EGU82" s="23"/>
      <c r="EGV82" s="23"/>
      <c r="EGW82" s="23"/>
      <c r="EGX82" s="23"/>
      <c r="EGY82" s="23"/>
      <c r="EGZ82" s="23"/>
      <c r="EHA82" s="23"/>
      <c r="EHB82" s="23"/>
      <c r="EHC82" s="23"/>
      <c r="EHD82" s="23"/>
      <c r="EHE82" s="23"/>
      <c r="EHF82" s="23"/>
      <c r="EHG82" s="23"/>
      <c r="EHH82" s="23"/>
      <c r="EHI82" s="23"/>
      <c r="EHJ82" s="23"/>
      <c r="EHK82" s="23"/>
      <c r="EHL82" s="23"/>
      <c r="EHM82" s="23"/>
      <c r="EHN82" s="23"/>
      <c r="EHO82" s="23"/>
      <c r="EHP82" s="23"/>
      <c r="EHQ82" s="23"/>
      <c r="EHR82" s="23"/>
      <c r="EHS82" s="23"/>
      <c r="EHT82" s="23"/>
      <c r="EHU82" s="23"/>
      <c r="EHV82" s="23"/>
      <c r="EHW82" s="23"/>
      <c r="EHX82" s="23"/>
      <c r="EHY82" s="23"/>
      <c r="EHZ82" s="23"/>
      <c r="EIA82" s="23"/>
      <c r="EIB82" s="23"/>
      <c r="EIC82" s="23"/>
      <c r="EID82" s="23"/>
      <c r="EIE82" s="23"/>
      <c r="EIF82" s="23"/>
      <c r="EIG82" s="23"/>
      <c r="EIH82" s="23"/>
      <c r="EII82" s="23"/>
      <c r="EIJ82" s="23"/>
      <c r="EIK82" s="23"/>
      <c r="EIL82" s="23"/>
      <c r="EIM82" s="23"/>
      <c r="EIN82" s="23"/>
      <c r="EIO82" s="23"/>
      <c r="EIP82" s="23"/>
      <c r="EIQ82" s="23"/>
      <c r="EIR82" s="23"/>
      <c r="EIS82" s="23"/>
      <c r="EIT82" s="23"/>
      <c r="EIU82" s="23"/>
      <c r="EIV82" s="23"/>
      <c r="EIW82" s="23"/>
      <c r="EIX82" s="23"/>
      <c r="EIY82" s="23"/>
      <c r="EIZ82" s="23"/>
      <c r="EJA82" s="23"/>
      <c r="EJB82" s="23"/>
      <c r="EJC82" s="23"/>
      <c r="EJD82" s="23"/>
      <c r="EJE82" s="23"/>
      <c r="EJF82" s="23"/>
      <c r="EJG82" s="23"/>
      <c r="EJH82" s="23"/>
      <c r="EJI82" s="23"/>
      <c r="EJJ82" s="23"/>
      <c r="EJK82" s="23"/>
      <c r="EJL82" s="23"/>
      <c r="EJM82" s="23"/>
      <c r="EJN82" s="23"/>
      <c r="EJO82" s="23"/>
      <c r="EJP82" s="23"/>
      <c r="EJQ82" s="23"/>
      <c r="EJR82" s="23"/>
      <c r="EJS82" s="23"/>
      <c r="EJT82" s="23"/>
      <c r="EJU82" s="23"/>
      <c r="EJV82" s="23"/>
      <c r="EJW82" s="23"/>
      <c r="EJX82" s="23"/>
      <c r="EJY82" s="23"/>
      <c r="EJZ82" s="23"/>
      <c r="EKA82" s="23"/>
      <c r="EKB82" s="23"/>
      <c r="EKC82" s="23"/>
      <c r="EKD82" s="23"/>
      <c r="EKE82" s="23"/>
      <c r="EKF82" s="23"/>
      <c r="EKG82" s="23"/>
      <c r="EKH82" s="23"/>
      <c r="EKI82" s="23"/>
      <c r="EKJ82" s="23"/>
      <c r="EKK82" s="23"/>
      <c r="EKL82" s="23"/>
      <c r="EKM82" s="23"/>
      <c r="EKN82" s="23"/>
      <c r="EKO82" s="23"/>
      <c r="EKP82" s="23"/>
      <c r="EKQ82" s="23"/>
      <c r="EKR82" s="23"/>
      <c r="EKS82" s="23"/>
      <c r="EKT82" s="23"/>
      <c r="EKU82" s="23"/>
      <c r="EKV82" s="23"/>
      <c r="EKW82" s="23"/>
      <c r="EKX82" s="23"/>
      <c r="EKY82" s="23"/>
      <c r="EKZ82" s="23"/>
      <c r="ELA82" s="23"/>
      <c r="ELB82" s="23"/>
      <c r="ELC82" s="23"/>
      <c r="ELD82" s="23"/>
      <c r="ELE82" s="23"/>
      <c r="ELF82" s="23"/>
      <c r="ELG82" s="23"/>
      <c r="ELH82" s="23"/>
      <c r="ELI82" s="23"/>
      <c r="ELJ82" s="23"/>
      <c r="ELK82" s="23"/>
      <c r="ELL82" s="23"/>
      <c r="ELM82" s="23"/>
      <c r="ELN82" s="23"/>
      <c r="ELO82" s="23"/>
      <c r="ELP82" s="23"/>
      <c r="ELQ82" s="23"/>
      <c r="ELR82" s="23"/>
      <c r="ELS82" s="23"/>
      <c r="ELT82" s="23"/>
      <c r="ELU82" s="23"/>
      <c r="ELV82" s="23"/>
      <c r="ELW82" s="23"/>
      <c r="ELX82" s="23"/>
      <c r="ELY82" s="23"/>
      <c r="ELZ82" s="23"/>
      <c r="EMA82" s="23"/>
      <c r="EMB82" s="23"/>
      <c r="EMC82" s="23"/>
      <c r="EMD82" s="23"/>
      <c r="EME82" s="23"/>
      <c r="EMF82" s="23"/>
      <c r="EMG82" s="23"/>
      <c r="EMH82" s="23"/>
      <c r="EMI82" s="23"/>
      <c r="EMJ82" s="23"/>
      <c r="EMK82" s="23"/>
      <c r="EML82" s="23"/>
      <c r="EMM82" s="23"/>
      <c r="EMN82" s="23"/>
      <c r="EMO82" s="23"/>
      <c r="EMP82" s="23"/>
      <c r="EMQ82" s="23"/>
      <c r="EMR82" s="23"/>
      <c r="EMS82" s="23"/>
      <c r="EMT82" s="23"/>
      <c r="EMU82" s="23"/>
      <c r="EMV82" s="23"/>
      <c r="EMW82" s="23"/>
      <c r="EMX82" s="23"/>
      <c r="EMY82" s="23"/>
      <c r="EMZ82" s="23"/>
      <c r="ENA82" s="23"/>
      <c r="ENB82" s="23"/>
      <c r="ENC82" s="23"/>
      <c r="END82" s="23"/>
      <c r="ENE82" s="23"/>
      <c r="ENF82" s="23"/>
      <c r="ENG82" s="23"/>
      <c r="ENH82" s="23"/>
      <c r="ENI82" s="23"/>
      <c r="ENJ82" s="23"/>
      <c r="ENK82" s="23"/>
      <c r="ENL82" s="23"/>
      <c r="ENM82" s="23"/>
      <c r="ENN82" s="23"/>
      <c r="ENO82" s="23"/>
      <c r="ENP82" s="23"/>
      <c r="ENQ82" s="23"/>
      <c r="ENR82" s="23"/>
      <c r="ENS82" s="23"/>
      <c r="ENT82" s="23"/>
      <c r="ENU82" s="23"/>
      <c r="ENV82" s="23"/>
      <c r="ENW82" s="23"/>
      <c r="ENX82" s="23"/>
      <c r="ENY82" s="23"/>
      <c r="ENZ82" s="23"/>
      <c r="EOA82" s="23"/>
      <c r="EOB82" s="23"/>
      <c r="EOC82" s="23"/>
      <c r="EOD82" s="23"/>
      <c r="EOE82" s="23"/>
      <c r="EOF82" s="23"/>
      <c r="EOG82" s="23"/>
      <c r="EOH82" s="23"/>
      <c r="EOI82" s="23"/>
      <c r="EOJ82" s="23"/>
      <c r="EOK82" s="23"/>
      <c r="EOL82" s="23"/>
      <c r="EOM82" s="23"/>
      <c r="EON82" s="23"/>
      <c r="EOO82" s="23"/>
      <c r="EOP82" s="23"/>
      <c r="EOQ82" s="23"/>
      <c r="EOR82" s="23"/>
      <c r="EOS82" s="23"/>
      <c r="EOT82" s="23"/>
      <c r="EOU82" s="23"/>
      <c r="EOV82" s="23"/>
      <c r="EOW82" s="23"/>
      <c r="EOX82" s="23"/>
      <c r="EOY82" s="23"/>
      <c r="EOZ82" s="23"/>
      <c r="EPA82" s="23"/>
      <c r="EPB82" s="23"/>
      <c r="EPC82" s="23"/>
      <c r="EPD82" s="23"/>
      <c r="EPE82" s="23"/>
      <c r="EPF82" s="23"/>
      <c r="EPG82" s="23"/>
      <c r="EPH82" s="23"/>
      <c r="EPI82" s="23"/>
      <c r="EPJ82" s="23"/>
      <c r="EPK82" s="23"/>
      <c r="EPL82" s="23"/>
      <c r="EPM82" s="23"/>
      <c r="EPN82" s="23"/>
      <c r="EPO82" s="23"/>
      <c r="EPP82" s="23"/>
      <c r="EPQ82" s="23"/>
      <c r="EPR82" s="23"/>
      <c r="EPS82" s="23"/>
      <c r="EPT82" s="23"/>
      <c r="EPU82" s="23"/>
      <c r="EPV82" s="23"/>
      <c r="EPW82" s="23"/>
      <c r="EPX82" s="23"/>
      <c r="EPY82" s="23"/>
      <c r="EPZ82" s="23"/>
      <c r="EQA82" s="23"/>
      <c r="EQB82" s="23"/>
      <c r="EQC82" s="23"/>
      <c r="EQD82" s="23"/>
      <c r="EQE82" s="23"/>
      <c r="EQF82" s="23"/>
      <c r="EQG82" s="23"/>
      <c r="EQH82" s="23"/>
      <c r="EQI82" s="23"/>
      <c r="EQJ82" s="23"/>
      <c r="EQK82" s="23"/>
      <c r="EQL82" s="23"/>
      <c r="EQM82" s="23"/>
      <c r="EQN82" s="23"/>
      <c r="EQO82" s="23"/>
      <c r="EQP82" s="23"/>
      <c r="EQQ82" s="23"/>
      <c r="EQR82" s="23"/>
      <c r="EQS82" s="23"/>
      <c r="EQT82" s="23"/>
      <c r="EQU82" s="23"/>
      <c r="EQV82" s="23"/>
      <c r="EQW82" s="23"/>
      <c r="EQX82" s="23"/>
      <c r="EQY82" s="23"/>
      <c r="EQZ82" s="23"/>
      <c r="ERA82" s="23"/>
      <c r="ERB82" s="23"/>
      <c r="ERC82" s="23"/>
      <c r="ERD82" s="23"/>
      <c r="ERE82" s="23"/>
      <c r="ERF82" s="23"/>
      <c r="ERG82" s="23"/>
      <c r="ERH82" s="23"/>
      <c r="ERI82" s="23"/>
      <c r="ERJ82" s="23"/>
      <c r="ERK82" s="23"/>
      <c r="ERL82" s="23"/>
      <c r="ERM82" s="23"/>
      <c r="ERN82" s="23"/>
      <c r="ERO82" s="23"/>
      <c r="ERP82" s="23"/>
      <c r="ERQ82" s="23"/>
      <c r="ERR82" s="23"/>
      <c r="ERS82" s="23"/>
      <c r="ERT82" s="23"/>
      <c r="ERU82" s="23"/>
      <c r="ERV82" s="23"/>
      <c r="ERW82" s="23"/>
      <c r="ERX82" s="23"/>
      <c r="ERY82" s="23"/>
      <c r="ERZ82" s="23"/>
      <c r="ESA82" s="23"/>
      <c r="ESB82" s="23"/>
      <c r="ESC82" s="23"/>
      <c r="ESD82" s="23"/>
      <c r="ESE82" s="23"/>
      <c r="ESF82" s="23"/>
      <c r="ESG82" s="23"/>
      <c r="ESH82" s="23"/>
      <c r="ESI82" s="23"/>
      <c r="ESJ82" s="23"/>
      <c r="ESK82" s="23"/>
      <c r="ESL82" s="23"/>
      <c r="ESM82" s="23"/>
      <c r="ESN82" s="23"/>
      <c r="ESO82" s="23"/>
      <c r="ESP82" s="23"/>
      <c r="ESQ82" s="23"/>
      <c r="ESR82" s="23"/>
      <c r="ESS82" s="23"/>
      <c r="EST82" s="23"/>
      <c r="ESU82" s="23"/>
      <c r="ESV82" s="23"/>
      <c r="ESW82" s="23"/>
      <c r="ESX82" s="23"/>
      <c r="ESY82" s="23"/>
      <c r="ESZ82" s="23"/>
      <c r="ETA82" s="23"/>
      <c r="ETB82" s="23"/>
      <c r="ETC82" s="23"/>
      <c r="ETD82" s="23"/>
      <c r="ETE82" s="23"/>
      <c r="ETF82" s="23"/>
      <c r="ETG82" s="23"/>
      <c r="ETH82" s="23"/>
      <c r="ETI82" s="23"/>
      <c r="ETJ82" s="23"/>
      <c r="ETK82" s="23"/>
      <c r="ETL82" s="23"/>
      <c r="ETM82" s="23"/>
      <c r="ETN82" s="23"/>
      <c r="ETO82" s="23"/>
      <c r="ETP82" s="23"/>
      <c r="ETQ82" s="23"/>
      <c r="ETR82" s="23"/>
      <c r="ETS82" s="23"/>
      <c r="ETT82" s="23"/>
      <c r="ETU82" s="23"/>
      <c r="ETV82" s="23"/>
      <c r="ETW82" s="23"/>
      <c r="ETX82" s="23"/>
      <c r="ETY82" s="23"/>
      <c r="ETZ82" s="23"/>
      <c r="EUA82" s="23"/>
      <c r="EUB82" s="23"/>
      <c r="EUC82" s="23"/>
      <c r="EUD82" s="23"/>
      <c r="EUE82" s="23"/>
      <c r="EUF82" s="23"/>
      <c r="EUG82" s="23"/>
      <c r="EUH82" s="23"/>
      <c r="EUI82" s="23"/>
      <c r="EUJ82" s="23"/>
      <c r="EUK82" s="23"/>
      <c r="EUL82" s="23"/>
      <c r="EUM82" s="23"/>
      <c r="EUN82" s="23"/>
      <c r="EUO82" s="23"/>
      <c r="EUP82" s="23"/>
      <c r="EUQ82" s="23"/>
      <c r="EUR82" s="23"/>
      <c r="EUS82" s="23"/>
      <c r="EUT82" s="23"/>
      <c r="EUU82" s="23"/>
      <c r="EUV82" s="23"/>
      <c r="EUW82" s="23"/>
      <c r="EUX82" s="23"/>
      <c r="EUY82" s="23"/>
      <c r="EUZ82" s="23"/>
      <c r="EVA82" s="23"/>
      <c r="EVB82" s="23"/>
      <c r="EVC82" s="23"/>
      <c r="EVD82" s="23"/>
      <c r="EVE82" s="23"/>
      <c r="EVF82" s="23"/>
      <c r="EVG82" s="23"/>
      <c r="EVH82" s="23"/>
      <c r="EVI82" s="23"/>
      <c r="EVJ82" s="23"/>
      <c r="EVK82" s="23"/>
      <c r="EVL82" s="23"/>
      <c r="EVM82" s="23"/>
      <c r="EVN82" s="23"/>
      <c r="EVO82" s="23"/>
      <c r="EVP82" s="23"/>
      <c r="EVQ82" s="23"/>
      <c r="EVR82" s="23"/>
      <c r="EVS82" s="23"/>
      <c r="EVT82" s="23"/>
      <c r="EVU82" s="23"/>
      <c r="EVV82" s="23"/>
      <c r="EVW82" s="23"/>
      <c r="EVX82" s="23"/>
      <c r="EVY82" s="23"/>
      <c r="EVZ82" s="23"/>
      <c r="EWA82" s="23"/>
      <c r="EWB82" s="23"/>
      <c r="EWC82" s="23"/>
      <c r="EWD82" s="23"/>
      <c r="EWE82" s="23"/>
      <c r="EWF82" s="23"/>
      <c r="EWG82" s="23"/>
      <c r="EWH82" s="23"/>
      <c r="EWI82" s="23"/>
      <c r="EWJ82" s="23"/>
      <c r="EWK82" s="23"/>
      <c r="EWL82" s="23"/>
      <c r="EWM82" s="23"/>
      <c r="EWN82" s="23"/>
      <c r="EWO82" s="23"/>
      <c r="EWP82" s="23"/>
      <c r="EWQ82" s="23"/>
      <c r="EWR82" s="23"/>
      <c r="EWS82" s="23"/>
      <c r="EWT82" s="23"/>
      <c r="EWU82" s="23"/>
      <c r="EWV82" s="23"/>
      <c r="EWW82" s="23"/>
      <c r="EWX82" s="23"/>
      <c r="EWY82" s="23"/>
      <c r="EWZ82" s="23"/>
      <c r="EXA82" s="23"/>
      <c r="EXB82" s="23"/>
      <c r="EXC82" s="23"/>
      <c r="EXD82" s="23"/>
      <c r="EXE82" s="23"/>
      <c r="EXF82" s="23"/>
      <c r="EXG82" s="23"/>
      <c r="EXH82" s="23"/>
      <c r="EXI82" s="23"/>
      <c r="EXJ82" s="23"/>
      <c r="EXK82" s="23"/>
      <c r="EXL82" s="23"/>
      <c r="EXM82" s="23"/>
      <c r="EXN82" s="23"/>
      <c r="EXO82" s="23"/>
      <c r="EXP82" s="23"/>
      <c r="EXQ82" s="23"/>
      <c r="EXR82" s="23"/>
      <c r="EXS82" s="23"/>
      <c r="EXT82" s="23"/>
      <c r="EXU82" s="23"/>
      <c r="EXV82" s="23"/>
      <c r="EXW82" s="23"/>
      <c r="EXX82" s="23"/>
      <c r="EXY82" s="23"/>
      <c r="EXZ82" s="23"/>
      <c r="EYA82" s="23"/>
      <c r="EYB82" s="23"/>
      <c r="EYC82" s="23"/>
      <c r="EYD82" s="23"/>
      <c r="EYE82" s="23"/>
      <c r="EYF82" s="23"/>
      <c r="EYG82" s="23"/>
      <c r="EYH82" s="23"/>
      <c r="EYI82" s="23"/>
      <c r="EYJ82" s="23"/>
      <c r="EYK82" s="23"/>
      <c r="EYL82" s="23"/>
      <c r="EYM82" s="23"/>
      <c r="EYN82" s="23"/>
      <c r="EYO82" s="23"/>
      <c r="EYP82" s="23"/>
      <c r="EYQ82" s="23"/>
      <c r="EYR82" s="23"/>
      <c r="EYS82" s="23"/>
      <c r="EYT82" s="23"/>
      <c r="EYU82" s="23"/>
      <c r="EYV82" s="23"/>
      <c r="EYW82" s="23"/>
      <c r="EYX82" s="23"/>
      <c r="EYY82" s="23"/>
      <c r="EYZ82" s="23"/>
      <c r="EZA82" s="23"/>
      <c r="EZB82" s="23"/>
      <c r="EZC82" s="23"/>
      <c r="EZD82" s="23"/>
      <c r="EZE82" s="23"/>
      <c r="EZF82" s="23"/>
      <c r="EZG82" s="23"/>
      <c r="EZH82" s="23"/>
      <c r="EZI82" s="23"/>
      <c r="EZJ82" s="23"/>
      <c r="EZK82" s="23"/>
      <c r="EZL82" s="23"/>
      <c r="EZM82" s="23"/>
      <c r="EZN82" s="23"/>
      <c r="EZO82" s="23"/>
      <c r="EZP82" s="23"/>
      <c r="EZQ82" s="23"/>
      <c r="EZR82" s="23"/>
      <c r="EZS82" s="23"/>
      <c r="EZT82" s="23"/>
      <c r="EZU82" s="23"/>
      <c r="EZV82" s="23"/>
      <c r="EZW82" s="23"/>
      <c r="EZX82" s="23"/>
      <c r="EZY82" s="23"/>
      <c r="EZZ82" s="23"/>
      <c r="FAA82" s="23"/>
      <c r="FAB82" s="23"/>
      <c r="FAC82" s="23"/>
      <c r="FAD82" s="23"/>
      <c r="FAE82" s="23"/>
      <c r="FAF82" s="23"/>
      <c r="FAG82" s="23"/>
      <c r="FAH82" s="23"/>
      <c r="FAI82" s="23"/>
      <c r="FAJ82" s="23"/>
      <c r="FAK82" s="23"/>
      <c r="FAL82" s="23"/>
      <c r="FAM82" s="23"/>
      <c r="FAN82" s="23"/>
      <c r="FAO82" s="23"/>
      <c r="FAP82" s="23"/>
      <c r="FAQ82" s="23"/>
      <c r="FAR82" s="23"/>
      <c r="FAS82" s="23"/>
      <c r="FAT82" s="23"/>
      <c r="FAU82" s="23"/>
      <c r="FAV82" s="23"/>
      <c r="FAW82" s="23"/>
      <c r="FAX82" s="23"/>
      <c r="FAY82" s="23"/>
      <c r="FAZ82" s="23"/>
      <c r="FBA82" s="23"/>
      <c r="FBB82" s="23"/>
      <c r="FBC82" s="23"/>
      <c r="FBD82" s="23"/>
      <c r="FBE82" s="23"/>
      <c r="FBF82" s="23"/>
      <c r="FBG82" s="23"/>
      <c r="FBH82" s="23"/>
      <c r="FBI82" s="23"/>
      <c r="FBJ82" s="23"/>
      <c r="FBK82" s="23"/>
      <c r="FBL82" s="23"/>
      <c r="FBM82" s="23"/>
      <c r="FBN82" s="23"/>
      <c r="FBO82" s="23"/>
      <c r="FBP82" s="23"/>
      <c r="FBQ82" s="23"/>
      <c r="FBR82" s="23"/>
      <c r="FBS82" s="23"/>
      <c r="FBT82" s="23"/>
      <c r="FBU82" s="23"/>
      <c r="FBV82" s="23"/>
      <c r="FBW82" s="23"/>
      <c r="FBX82" s="23"/>
      <c r="FBY82" s="23"/>
      <c r="FBZ82" s="23"/>
      <c r="FCA82" s="23"/>
      <c r="FCB82" s="23"/>
      <c r="FCC82" s="23"/>
      <c r="FCD82" s="23"/>
      <c r="FCE82" s="23"/>
      <c r="FCF82" s="23"/>
      <c r="FCG82" s="23"/>
      <c r="FCH82" s="23"/>
      <c r="FCI82" s="23"/>
      <c r="FCJ82" s="23"/>
      <c r="FCK82" s="23"/>
      <c r="FCL82" s="23"/>
      <c r="FCM82" s="23"/>
      <c r="FCN82" s="23"/>
      <c r="FCO82" s="23"/>
      <c r="FCP82" s="23"/>
      <c r="FCQ82" s="23"/>
      <c r="FCR82" s="23"/>
      <c r="FCS82" s="23"/>
      <c r="FCT82" s="23"/>
      <c r="FCU82" s="23"/>
      <c r="FCV82" s="23"/>
      <c r="FCW82" s="23"/>
      <c r="FCX82" s="23"/>
      <c r="FCY82" s="23"/>
      <c r="FCZ82" s="23"/>
      <c r="FDA82" s="23"/>
      <c r="FDB82" s="23"/>
      <c r="FDC82" s="23"/>
      <c r="FDD82" s="23"/>
      <c r="FDE82" s="23"/>
      <c r="FDF82" s="23"/>
      <c r="FDG82" s="23"/>
      <c r="FDH82" s="23"/>
      <c r="FDI82" s="23"/>
      <c r="FDJ82" s="23"/>
      <c r="FDK82" s="23"/>
      <c r="FDL82" s="23"/>
      <c r="FDM82" s="23"/>
      <c r="FDN82" s="23"/>
      <c r="FDO82" s="23"/>
      <c r="FDP82" s="23"/>
      <c r="FDQ82" s="23"/>
      <c r="FDR82" s="23"/>
      <c r="FDS82" s="23"/>
      <c r="FDT82" s="23"/>
      <c r="FDU82" s="23"/>
      <c r="FDV82" s="23"/>
      <c r="FDW82" s="23"/>
      <c r="FDX82" s="23"/>
      <c r="FDY82" s="23"/>
      <c r="FDZ82" s="23"/>
      <c r="FEA82" s="23"/>
      <c r="FEB82" s="23"/>
      <c r="FEC82" s="23"/>
      <c r="FED82" s="23"/>
      <c r="FEE82" s="23"/>
      <c r="FEF82" s="23"/>
      <c r="FEG82" s="23"/>
      <c r="FEH82" s="23"/>
      <c r="FEI82" s="23"/>
      <c r="FEJ82" s="23"/>
      <c r="FEK82" s="23"/>
      <c r="FEL82" s="23"/>
      <c r="FEM82" s="23"/>
      <c r="FEN82" s="23"/>
      <c r="FEO82" s="23"/>
      <c r="FEP82" s="23"/>
      <c r="FEQ82" s="23"/>
      <c r="FER82" s="23"/>
      <c r="FES82" s="23"/>
      <c r="FET82" s="23"/>
      <c r="FEU82" s="23"/>
      <c r="FEV82" s="23"/>
      <c r="FEW82" s="23"/>
      <c r="FEX82" s="23"/>
      <c r="FEY82" s="23"/>
      <c r="FEZ82" s="23"/>
      <c r="FFA82" s="23"/>
      <c r="FFB82" s="23"/>
      <c r="FFC82" s="23"/>
      <c r="FFD82" s="23"/>
      <c r="FFE82" s="23"/>
      <c r="FFF82" s="23"/>
      <c r="FFG82" s="23"/>
      <c r="FFH82" s="23"/>
      <c r="FFI82" s="23"/>
      <c r="FFJ82" s="23"/>
      <c r="FFK82" s="23"/>
      <c r="FFL82" s="23"/>
      <c r="FFM82" s="23"/>
      <c r="FFN82" s="23"/>
      <c r="FFO82" s="23"/>
      <c r="FFP82" s="23"/>
      <c r="FFQ82" s="23"/>
      <c r="FFR82" s="23"/>
      <c r="FFS82" s="23"/>
      <c r="FFT82" s="23"/>
      <c r="FFU82" s="23"/>
      <c r="FFV82" s="23"/>
      <c r="FFW82" s="23"/>
      <c r="FFX82" s="23"/>
      <c r="FFY82" s="23"/>
      <c r="FFZ82" s="23"/>
      <c r="FGA82" s="23"/>
      <c r="FGB82" s="23"/>
      <c r="FGC82" s="23"/>
      <c r="FGD82" s="23"/>
      <c r="FGE82" s="23"/>
      <c r="FGF82" s="23"/>
      <c r="FGG82" s="23"/>
      <c r="FGH82" s="23"/>
      <c r="FGI82" s="23"/>
      <c r="FGJ82" s="23"/>
      <c r="FGK82" s="23"/>
      <c r="FGL82" s="23"/>
      <c r="FGM82" s="23"/>
      <c r="FGN82" s="23"/>
      <c r="FGO82" s="23"/>
      <c r="FGP82" s="23"/>
      <c r="FGQ82" s="23"/>
      <c r="FGR82" s="23"/>
      <c r="FGS82" s="23"/>
      <c r="FGT82" s="23"/>
      <c r="FGU82" s="23"/>
      <c r="FGV82" s="23"/>
      <c r="FGW82" s="23"/>
      <c r="FGX82" s="23"/>
      <c r="FGY82" s="23"/>
      <c r="FGZ82" s="23"/>
      <c r="FHA82" s="23"/>
      <c r="FHB82" s="23"/>
      <c r="FHC82" s="23"/>
      <c r="FHD82" s="23"/>
      <c r="FHE82" s="23"/>
      <c r="FHF82" s="23"/>
      <c r="FHG82" s="23"/>
      <c r="FHH82" s="23"/>
      <c r="FHI82" s="23"/>
      <c r="FHJ82" s="23"/>
      <c r="FHK82" s="23"/>
      <c r="FHL82" s="23"/>
      <c r="FHM82" s="23"/>
      <c r="FHN82" s="23"/>
      <c r="FHO82" s="23"/>
      <c r="FHP82" s="23"/>
      <c r="FHQ82" s="23"/>
      <c r="FHR82" s="23"/>
      <c r="FHS82" s="23"/>
      <c r="FHT82" s="23"/>
      <c r="FHU82" s="23"/>
      <c r="FHV82" s="23"/>
      <c r="FHW82" s="23"/>
      <c r="FHX82" s="23"/>
      <c r="FHY82" s="23"/>
      <c r="FHZ82" s="23"/>
      <c r="FIA82" s="23"/>
      <c r="FIB82" s="23"/>
      <c r="FIC82" s="23"/>
      <c r="FID82" s="23"/>
      <c r="FIE82" s="23"/>
      <c r="FIF82" s="23"/>
      <c r="FIG82" s="23"/>
      <c r="FIH82" s="23"/>
      <c r="FII82" s="23"/>
      <c r="FIJ82" s="23"/>
      <c r="FIK82" s="23"/>
      <c r="FIL82" s="23"/>
      <c r="FIM82" s="23"/>
      <c r="FIN82" s="23"/>
      <c r="FIO82" s="23"/>
      <c r="FIP82" s="23"/>
      <c r="FIQ82" s="23"/>
      <c r="FIR82" s="23"/>
      <c r="FIS82" s="23"/>
      <c r="FIT82" s="23"/>
      <c r="FIU82" s="23"/>
      <c r="FIV82" s="23"/>
      <c r="FIW82" s="23"/>
      <c r="FIX82" s="23"/>
      <c r="FIY82" s="23"/>
      <c r="FIZ82" s="23"/>
      <c r="FJA82" s="23"/>
      <c r="FJB82" s="23"/>
      <c r="FJC82" s="23"/>
      <c r="FJD82" s="23"/>
      <c r="FJE82" s="23"/>
      <c r="FJF82" s="23"/>
      <c r="FJG82" s="23"/>
      <c r="FJH82" s="23"/>
      <c r="FJI82" s="23"/>
      <c r="FJJ82" s="23"/>
      <c r="FJK82" s="23"/>
      <c r="FJL82" s="23"/>
      <c r="FJM82" s="23"/>
      <c r="FJN82" s="23"/>
      <c r="FJO82" s="23"/>
      <c r="FJP82" s="23"/>
      <c r="FJQ82" s="23"/>
      <c r="FJR82" s="23"/>
      <c r="FJS82" s="23"/>
      <c r="FJT82" s="23"/>
      <c r="FJU82" s="23"/>
      <c r="FJV82" s="23"/>
      <c r="FJW82" s="23"/>
      <c r="FJX82" s="23"/>
      <c r="FJY82" s="23"/>
      <c r="FJZ82" s="23"/>
      <c r="FKA82" s="23"/>
      <c r="FKB82" s="23"/>
      <c r="FKC82" s="23"/>
      <c r="FKD82" s="23"/>
      <c r="FKE82" s="23"/>
      <c r="FKF82" s="23"/>
      <c r="FKG82" s="23"/>
      <c r="FKH82" s="23"/>
      <c r="FKI82" s="23"/>
      <c r="FKJ82" s="23"/>
      <c r="FKK82" s="23"/>
      <c r="FKL82" s="23"/>
      <c r="FKM82" s="23"/>
      <c r="FKN82" s="23"/>
      <c r="FKO82" s="23"/>
      <c r="FKP82" s="23"/>
      <c r="FKQ82" s="23"/>
      <c r="FKR82" s="23"/>
      <c r="FKS82" s="23"/>
      <c r="FKT82" s="23"/>
      <c r="FKU82" s="23"/>
      <c r="FKV82" s="23"/>
      <c r="FKW82" s="23"/>
      <c r="FKX82" s="23"/>
      <c r="FKY82" s="23"/>
      <c r="FKZ82" s="23"/>
      <c r="FLA82" s="23"/>
      <c r="FLB82" s="23"/>
      <c r="FLC82" s="23"/>
      <c r="FLD82" s="23"/>
      <c r="FLE82" s="23"/>
      <c r="FLF82" s="23"/>
      <c r="FLG82" s="23"/>
      <c r="FLH82" s="23"/>
      <c r="FLI82" s="23"/>
      <c r="FLJ82" s="23"/>
      <c r="FLK82" s="23"/>
      <c r="FLL82" s="23"/>
      <c r="FLM82" s="23"/>
      <c r="FLN82" s="23"/>
      <c r="FLO82" s="23"/>
      <c r="FLP82" s="23"/>
      <c r="FLQ82" s="23"/>
      <c r="FLR82" s="23"/>
      <c r="FLS82" s="23"/>
      <c r="FLT82" s="23"/>
      <c r="FLU82" s="23"/>
      <c r="FLV82" s="23"/>
      <c r="FLW82" s="23"/>
      <c r="FLX82" s="23"/>
      <c r="FLY82" s="23"/>
      <c r="FLZ82" s="23"/>
      <c r="FMA82" s="23"/>
      <c r="FMB82" s="23"/>
      <c r="FMC82" s="23"/>
      <c r="FMD82" s="23"/>
      <c r="FME82" s="23"/>
      <c r="FMF82" s="23"/>
      <c r="FMG82" s="23"/>
      <c r="FMH82" s="23"/>
      <c r="FMI82" s="23"/>
      <c r="FMJ82" s="23"/>
      <c r="FMK82" s="23"/>
      <c r="FML82" s="23"/>
      <c r="FMM82" s="23"/>
      <c r="FMN82" s="23"/>
      <c r="FMO82" s="23"/>
      <c r="FMP82" s="23"/>
      <c r="FMQ82" s="23"/>
      <c r="FMR82" s="23"/>
      <c r="FMS82" s="23"/>
      <c r="FMT82" s="23"/>
      <c r="FMU82" s="23"/>
      <c r="FMV82" s="23"/>
      <c r="FMW82" s="23"/>
      <c r="FMX82" s="23"/>
      <c r="FMY82" s="23"/>
      <c r="FMZ82" s="23"/>
      <c r="FNA82" s="23"/>
      <c r="FNB82" s="23"/>
      <c r="FNC82" s="23"/>
      <c r="FND82" s="23"/>
      <c r="FNE82" s="23"/>
      <c r="FNF82" s="23"/>
      <c r="FNG82" s="23"/>
      <c r="FNH82" s="23"/>
      <c r="FNI82" s="23"/>
      <c r="FNJ82" s="23"/>
      <c r="FNK82" s="23"/>
      <c r="FNL82" s="23"/>
      <c r="FNM82" s="23"/>
      <c r="FNN82" s="23"/>
      <c r="FNO82" s="23"/>
      <c r="FNP82" s="23"/>
      <c r="FNQ82" s="23"/>
      <c r="FNR82" s="23"/>
      <c r="FNS82" s="23"/>
      <c r="FNT82" s="23"/>
      <c r="FNU82" s="23"/>
      <c r="FNV82" s="23"/>
      <c r="FNW82" s="23"/>
      <c r="FNX82" s="23"/>
      <c r="FNY82" s="23"/>
      <c r="FNZ82" s="23"/>
      <c r="FOA82" s="23"/>
      <c r="FOB82" s="23"/>
      <c r="FOC82" s="23"/>
      <c r="FOD82" s="23"/>
      <c r="FOE82" s="23"/>
      <c r="FOF82" s="23"/>
      <c r="FOG82" s="23"/>
      <c r="FOH82" s="23"/>
      <c r="FOI82" s="23"/>
      <c r="FOJ82" s="23"/>
      <c r="FOK82" s="23"/>
      <c r="FOL82" s="23"/>
      <c r="FOM82" s="23"/>
      <c r="FON82" s="23"/>
      <c r="FOO82" s="23"/>
      <c r="FOP82" s="23"/>
      <c r="FOQ82" s="23"/>
      <c r="FOR82" s="23"/>
      <c r="FOS82" s="23"/>
      <c r="FOT82" s="23"/>
      <c r="FOU82" s="23"/>
      <c r="FOV82" s="23"/>
      <c r="FOW82" s="23"/>
      <c r="FOX82" s="23"/>
      <c r="FOY82" s="23"/>
      <c r="FOZ82" s="23"/>
      <c r="FPA82" s="23"/>
      <c r="FPB82" s="23"/>
      <c r="FPC82" s="23"/>
      <c r="FPD82" s="23"/>
      <c r="FPE82" s="23"/>
      <c r="FPF82" s="23"/>
      <c r="FPG82" s="23"/>
      <c r="FPH82" s="23"/>
      <c r="FPI82" s="23"/>
      <c r="FPJ82" s="23"/>
      <c r="FPK82" s="23"/>
      <c r="FPL82" s="23"/>
      <c r="FPM82" s="23"/>
      <c r="FPN82" s="23"/>
      <c r="FPO82" s="23"/>
      <c r="FPP82" s="23"/>
      <c r="FPQ82" s="23"/>
      <c r="FPR82" s="23"/>
      <c r="FPS82" s="23"/>
      <c r="FPT82" s="23"/>
      <c r="FPU82" s="23"/>
      <c r="FPV82" s="23"/>
      <c r="FPW82" s="23"/>
      <c r="FPX82" s="23"/>
      <c r="FPY82" s="23"/>
      <c r="FPZ82" s="23"/>
      <c r="FQA82" s="23"/>
      <c r="FQB82" s="23"/>
      <c r="FQC82" s="23"/>
      <c r="FQD82" s="23"/>
      <c r="FQE82" s="23"/>
      <c r="FQF82" s="23"/>
      <c r="FQG82" s="23"/>
      <c r="FQH82" s="23"/>
      <c r="FQI82" s="23"/>
      <c r="FQJ82" s="23"/>
      <c r="FQK82" s="23"/>
      <c r="FQL82" s="23"/>
      <c r="FQM82" s="23"/>
      <c r="FQN82" s="23"/>
      <c r="FQO82" s="23"/>
      <c r="FQP82" s="23"/>
      <c r="FQQ82" s="23"/>
      <c r="FQR82" s="23"/>
      <c r="FQS82" s="23"/>
      <c r="FQT82" s="23"/>
      <c r="FQU82" s="23"/>
      <c r="FQV82" s="23"/>
      <c r="FQW82" s="23"/>
      <c r="FQX82" s="23"/>
      <c r="FQY82" s="23"/>
      <c r="FQZ82" s="23"/>
      <c r="FRA82" s="23"/>
      <c r="FRB82" s="23"/>
      <c r="FRC82" s="23"/>
      <c r="FRD82" s="23"/>
      <c r="FRE82" s="23"/>
      <c r="FRF82" s="23"/>
      <c r="FRG82" s="23"/>
      <c r="FRH82" s="23"/>
      <c r="FRI82" s="23"/>
      <c r="FRJ82" s="23"/>
      <c r="FRK82" s="23"/>
      <c r="FRL82" s="23"/>
      <c r="FRM82" s="23"/>
      <c r="FRN82" s="23"/>
      <c r="FRO82" s="23"/>
      <c r="FRP82" s="23"/>
      <c r="FRQ82" s="23"/>
      <c r="FRR82" s="23"/>
      <c r="FRS82" s="23"/>
      <c r="FRT82" s="23"/>
      <c r="FRU82" s="23"/>
      <c r="FRV82" s="23"/>
      <c r="FRW82" s="23"/>
      <c r="FRX82" s="23"/>
      <c r="FRY82" s="23"/>
      <c r="FRZ82" s="23"/>
      <c r="FSA82" s="23"/>
      <c r="FSB82" s="23"/>
      <c r="FSC82" s="23"/>
      <c r="FSD82" s="23"/>
      <c r="FSE82" s="23"/>
      <c r="FSF82" s="23"/>
      <c r="FSG82" s="23"/>
      <c r="FSH82" s="23"/>
      <c r="FSI82" s="23"/>
      <c r="FSJ82" s="23"/>
      <c r="FSK82" s="23"/>
      <c r="FSL82" s="23"/>
      <c r="FSM82" s="23"/>
      <c r="FSN82" s="23"/>
      <c r="FSO82" s="23"/>
      <c r="FSP82" s="23"/>
      <c r="FSQ82" s="23"/>
      <c r="FSR82" s="23"/>
      <c r="FSS82" s="23"/>
      <c r="FST82" s="23"/>
      <c r="FSU82" s="23"/>
      <c r="FSV82" s="23"/>
      <c r="FSW82" s="23"/>
      <c r="FSX82" s="23"/>
      <c r="FSY82" s="23"/>
      <c r="FSZ82" s="23"/>
      <c r="FTA82" s="23"/>
      <c r="FTB82" s="23"/>
      <c r="FTC82" s="23"/>
      <c r="FTD82" s="23"/>
      <c r="FTE82" s="23"/>
      <c r="FTF82" s="23"/>
      <c r="FTG82" s="23"/>
      <c r="FTH82" s="23"/>
      <c r="FTI82" s="23"/>
      <c r="FTJ82" s="23"/>
      <c r="FTK82" s="23"/>
      <c r="FTL82" s="23"/>
      <c r="FTM82" s="23"/>
      <c r="FTN82" s="23"/>
      <c r="FTO82" s="23"/>
      <c r="FTP82" s="23"/>
      <c r="FTQ82" s="23"/>
      <c r="FTR82" s="23"/>
      <c r="FTS82" s="23"/>
      <c r="FTT82" s="23"/>
      <c r="FTU82" s="23"/>
      <c r="FTV82" s="23"/>
      <c r="FTW82" s="23"/>
      <c r="FTX82" s="23"/>
      <c r="FTY82" s="23"/>
      <c r="FTZ82" s="23"/>
      <c r="FUA82" s="23"/>
      <c r="FUB82" s="23"/>
      <c r="FUC82" s="23"/>
      <c r="FUD82" s="23"/>
      <c r="FUE82" s="23"/>
      <c r="FUF82" s="23"/>
      <c r="FUG82" s="23"/>
      <c r="FUH82" s="23"/>
      <c r="FUI82" s="23"/>
      <c r="FUJ82" s="23"/>
      <c r="FUK82" s="23"/>
      <c r="FUL82" s="23"/>
      <c r="FUM82" s="23"/>
      <c r="FUN82" s="23"/>
      <c r="FUO82" s="23"/>
      <c r="FUP82" s="23"/>
      <c r="FUQ82" s="23"/>
      <c r="FUR82" s="23"/>
      <c r="FUS82" s="23"/>
      <c r="FUT82" s="23"/>
      <c r="FUU82" s="23"/>
      <c r="FUV82" s="23"/>
      <c r="FUW82" s="23"/>
      <c r="FUX82" s="23"/>
      <c r="FUY82" s="23"/>
      <c r="FUZ82" s="23"/>
      <c r="FVA82" s="23"/>
      <c r="FVB82" s="23"/>
      <c r="FVC82" s="23"/>
      <c r="FVD82" s="23"/>
      <c r="FVE82" s="23"/>
      <c r="FVF82" s="23"/>
      <c r="FVG82" s="23"/>
      <c r="FVH82" s="23"/>
      <c r="FVI82" s="23"/>
      <c r="FVJ82" s="23"/>
      <c r="FVK82" s="23"/>
      <c r="FVL82" s="23"/>
      <c r="FVM82" s="23"/>
      <c r="FVN82" s="23"/>
      <c r="FVO82" s="23"/>
      <c r="FVP82" s="23"/>
      <c r="FVQ82" s="23"/>
      <c r="FVR82" s="23"/>
      <c r="FVS82" s="23"/>
      <c r="FVT82" s="23"/>
      <c r="FVU82" s="23"/>
      <c r="FVV82" s="23"/>
      <c r="FVW82" s="23"/>
      <c r="FVX82" s="23"/>
      <c r="FVY82" s="23"/>
      <c r="FVZ82" s="23"/>
      <c r="FWA82" s="23"/>
      <c r="FWB82" s="23"/>
      <c r="FWC82" s="23"/>
      <c r="FWD82" s="23"/>
      <c r="FWE82" s="23"/>
      <c r="FWF82" s="23"/>
      <c r="FWG82" s="23"/>
      <c r="FWH82" s="23"/>
      <c r="FWI82" s="23"/>
      <c r="FWJ82" s="23"/>
      <c r="FWK82" s="23"/>
      <c r="FWL82" s="23"/>
      <c r="FWM82" s="23"/>
      <c r="FWN82" s="23"/>
      <c r="FWO82" s="23"/>
      <c r="FWP82" s="23"/>
      <c r="FWQ82" s="23"/>
      <c r="FWR82" s="23"/>
      <c r="FWS82" s="23"/>
      <c r="FWT82" s="23"/>
      <c r="FWU82" s="23"/>
      <c r="FWV82" s="23"/>
      <c r="FWW82" s="23"/>
      <c r="FWX82" s="23"/>
      <c r="FWY82" s="23"/>
      <c r="FWZ82" s="23"/>
      <c r="FXA82" s="23"/>
      <c r="FXB82" s="23"/>
      <c r="FXC82" s="23"/>
      <c r="FXD82" s="23"/>
      <c r="FXE82" s="23"/>
      <c r="FXF82" s="23"/>
      <c r="FXG82" s="23"/>
      <c r="FXH82" s="23"/>
      <c r="FXI82" s="23"/>
      <c r="FXJ82" s="23"/>
      <c r="FXK82" s="23"/>
      <c r="FXL82" s="23"/>
      <c r="FXM82" s="23"/>
      <c r="FXN82" s="23"/>
      <c r="FXO82" s="23"/>
      <c r="FXP82" s="23"/>
      <c r="FXQ82" s="23"/>
      <c r="FXR82" s="23"/>
      <c r="FXS82" s="23"/>
      <c r="FXT82" s="23"/>
      <c r="FXU82" s="23"/>
      <c r="FXV82" s="23"/>
      <c r="FXW82" s="23"/>
      <c r="FXX82" s="23"/>
      <c r="FXY82" s="23"/>
      <c r="FXZ82" s="23"/>
      <c r="FYA82" s="23"/>
      <c r="FYB82" s="23"/>
      <c r="FYC82" s="23"/>
      <c r="FYD82" s="23"/>
      <c r="FYE82" s="23"/>
      <c r="FYF82" s="23"/>
      <c r="FYG82" s="23"/>
      <c r="FYH82" s="23"/>
      <c r="FYI82" s="23"/>
      <c r="FYJ82" s="23"/>
      <c r="FYK82" s="23"/>
      <c r="FYL82" s="23"/>
      <c r="FYM82" s="23"/>
      <c r="FYN82" s="23"/>
      <c r="FYO82" s="23"/>
      <c r="FYP82" s="23"/>
      <c r="FYQ82" s="23"/>
      <c r="FYR82" s="23"/>
      <c r="FYS82" s="23"/>
      <c r="FYT82" s="23"/>
      <c r="FYU82" s="23"/>
      <c r="FYV82" s="23"/>
      <c r="FYW82" s="23"/>
      <c r="FYX82" s="23"/>
      <c r="FYY82" s="23"/>
      <c r="FYZ82" s="23"/>
      <c r="FZA82" s="23"/>
      <c r="FZB82" s="23"/>
      <c r="FZC82" s="23"/>
      <c r="FZD82" s="23"/>
      <c r="FZE82" s="23"/>
      <c r="FZF82" s="23"/>
      <c r="FZG82" s="23"/>
      <c r="FZH82" s="23"/>
      <c r="FZI82" s="23"/>
      <c r="FZJ82" s="23"/>
      <c r="FZK82" s="23"/>
      <c r="FZL82" s="23"/>
      <c r="FZM82" s="23"/>
      <c r="FZN82" s="23"/>
      <c r="FZO82" s="23"/>
      <c r="FZP82" s="23"/>
      <c r="FZQ82" s="23"/>
      <c r="FZR82" s="23"/>
      <c r="FZS82" s="23"/>
      <c r="FZT82" s="23"/>
      <c r="FZU82" s="23"/>
      <c r="FZV82" s="23"/>
      <c r="FZW82" s="23"/>
      <c r="FZX82" s="23"/>
      <c r="FZY82" s="23"/>
      <c r="FZZ82" s="23"/>
      <c r="GAA82" s="23"/>
      <c r="GAB82" s="23"/>
      <c r="GAC82" s="23"/>
      <c r="GAD82" s="23"/>
      <c r="GAE82" s="23"/>
      <c r="GAF82" s="23"/>
      <c r="GAG82" s="23"/>
      <c r="GAH82" s="23"/>
      <c r="GAI82" s="23"/>
      <c r="GAJ82" s="23"/>
      <c r="GAK82" s="23"/>
      <c r="GAL82" s="23"/>
      <c r="GAM82" s="23"/>
      <c r="GAN82" s="23"/>
      <c r="GAO82" s="23"/>
      <c r="GAP82" s="23"/>
      <c r="GAQ82" s="23"/>
      <c r="GAR82" s="23"/>
      <c r="GAS82" s="23"/>
      <c r="GAT82" s="23"/>
      <c r="GAU82" s="23"/>
      <c r="GAV82" s="23"/>
      <c r="GAW82" s="23"/>
      <c r="GAX82" s="23"/>
      <c r="GAY82" s="23"/>
      <c r="GAZ82" s="23"/>
      <c r="GBA82" s="23"/>
      <c r="GBB82" s="23"/>
      <c r="GBC82" s="23"/>
      <c r="GBD82" s="23"/>
      <c r="GBE82" s="23"/>
      <c r="GBF82" s="23"/>
      <c r="GBG82" s="23"/>
      <c r="GBH82" s="23"/>
      <c r="GBI82" s="23"/>
      <c r="GBJ82" s="23"/>
      <c r="GBK82" s="23"/>
      <c r="GBL82" s="23"/>
      <c r="GBM82" s="23"/>
      <c r="GBN82" s="23"/>
      <c r="GBO82" s="23"/>
      <c r="GBP82" s="23"/>
      <c r="GBQ82" s="23"/>
      <c r="GBR82" s="23"/>
      <c r="GBS82" s="23"/>
      <c r="GBT82" s="23"/>
      <c r="GBU82" s="23"/>
      <c r="GBV82" s="23"/>
      <c r="GBW82" s="23"/>
      <c r="GBX82" s="23"/>
      <c r="GBY82" s="23"/>
      <c r="GBZ82" s="23"/>
      <c r="GCA82" s="23"/>
      <c r="GCB82" s="23"/>
      <c r="GCC82" s="23"/>
      <c r="GCD82" s="23"/>
      <c r="GCE82" s="23"/>
      <c r="GCF82" s="23"/>
      <c r="GCG82" s="23"/>
      <c r="GCH82" s="23"/>
      <c r="GCI82" s="23"/>
      <c r="GCJ82" s="23"/>
      <c r="GCK82" s="23"/>
      <c r="GCL82" s="23"/>
      <c r="GCM82" s="23"/>
      <c r="GCN82" s="23"/>
      <c r="GCO82" s="23"/>
      <c r="GCP82" s="23"/>
      <c r="GCQ82" s="23"/>
      <c r="GCR82" s="23"/>
      <c r="GCS82" s="23"/>
      <c r="GCT82" s="23"/>
      <c r="GCU82" s="23"/>
      <c r="GCV82" s="23"/>
      <c r="GCW82" s="23"/>
      <c r="GCX82" s="23"/>
      <c r="GCY82" s="23"/>
      <c r="GCZ82" s="23"/>
      <c r="GDA82" s="23"/>
      <c r="GDB82" s="23"/>
      <c r="GDC82" s="23"/>
      <c r="GDD82" s="23"/>
      <c r="GDE82" s="23"/>
      <c r="GDF82" s="23"/>
      <c r="GDG82" s="23"/>
      <c r="GDH82" s="23"/>
      <c r="GDI82" s="23"/>
      <c r="GDJ82" s="23"/>
      <c r="GDK82" s="23"/>
      <c r="GDL82" s="23"/>
      <c r="GDM82" s="23"/>
      <c r="GDN82" s="23"/>
      <c r="GDO82" s="23"/>
      <c r="GDP82" s="23"/>
      <c r="GDQ82" s="23"/>
      <c r="GDR82" s="23"/>
      <c r="GDS82" s="23"/>
      <c r="GDT82" s="23"/>
      <c r="GDU82" s="23"/>
      <c r="GDV82" s="23"/>
      <c r="GDW82" s="23"/>
      <c r="GDX82" s="23"/>
      <c r="GDY82" s="23"/>
      <c r="GDZ82" s="23"/>
      <c r="GEA82" s="23"/>
      <c r="GEB82" s="23"/>
      <c r="GEC82" s="23"/>
      <c r="GED82" s="23"/>
      <c r="GEE82" s="23"/>
      <c r="GEF82" s="23"/>
      <c r="GEG82" s="23"/>
      <c r="GEH82" s="23"/>
      <c r="GEI82" s="23"/>
      <c r="GEJ82" s="23"/>
      <c r="GEK82" s="23"/>
      <c r="GEL82" s="23"/>
      <c r="GEM82" s="23"/>
      <c r="GEN82" s="23"/>
      <c r="GEO82" s="23"/>
      <c r="GEP82" s="23"/>
      <c r="GEQ82" s="23"/>
      <c r="GER82" s="23"/>
      <c r="GES82" s="23"/>
      <c r="GET82" s="23"/>
      <c r="GEU82" s="23"/>
      <c r="GEV82" s="23"/>
      <c r="GEW82" s="23"/>
      <c r="GEX82" s="23"/>
      <c r="GEY82" s="23"/>
      <c r="GEZ82" s="23"/>
      <c r="GFA82" s="23"/>
      <c r="GFB82" s="23"/>
      <c r="GFC82" s="23"/>
      <c r="GFD82" s="23"/>
      <c r="GFE82" s="23"/>
      <c r="GFF82" s="23"/>
      <c r="GFG82" s="23"/>
      <c r="GFH82" s="23"/>
      <c r="GFI82" s="23"/>
      <c r="GFJ82" s="23"/>
      <c r="GFK82" s="23"/>
      <c r="GFL82" s="23"/>
      <c r="GFM82" s="23"/>
      <c r="GFN82" s="23"/>
      <c r="GFO82" s="23"/>
      <c r="GFP82" s="23"/>
      <c r="GFQ82" s="23"/>
      <c r="GFR82" s="23"/>
      <c r="GFS82" s="23"/>
      <c r="GFT82" s="23"/>
      <c r="GFU82" s="23"/>
      <c r="GFV82" s="23"/>
      <c r="GFW82" s="23"/>
      <c r="GFX82" s="23"/>
      <c r="GFY82" s="23"/>
      <c r="GFZ82" s="23"/>
      <c r="GGA82" s="23"/>
      <c r="GGB82" s="23"/>
      <c r="GGC82" s="23"/>
      <c r="GGD82" s="23"/>
      <c r="GGE82" s="23"/>
      <c r="GGF82" s="23"/>
      <c r="GGG82" s="23"/>
      <c r="GGH82" s="23"/>
      <c r="GGI82" s="23"/>
      <c r="GGJ82" s="23"/>
      <c r="GGK82" s="23"/>
      <c r="GGL82" s="23"/>
      <c r="GGM82" s="23"/>
      <c r="GGN82" s="23"/>
      <c r="GGO82" s="23"/>
      <c r="GGP82" s="23"/>
      <c r="GGQ82" s="23"/>
      <c r="GGR82" s="23"/>
      <c r="GGS82" s="23"/>
      <c r="GGT82" s="23"/>
      <c r="GGU82" s="23"/>
      <c r="GGV82" s="23"/>
      <c r="GGW82" s="23"/>
      <c r="GGX82" s="23"/>
      <c r="GGY82" s="23"/>
      <c r="GGZ82" s="23"/>
      <c r="GHA82" s="23"/>
      <c r="GHB82" s="23"/>
      <c r="GHC82" s="23"/>
      <c r="GHD82" s="23"/>
      <c r="GHE82" s="23"/>
      <c r="GHF82" s="23"/>
      <c r="GHG82" s="23"/>
      <c r="GHH82" s="23"/>
      <c r="GHI82" s="23"/>
      <c r="GHJ82" s="23"/>
      <c r="GHK82" s="23"/>
      <c r="GHL82" s="23"/>
      <c r="GHM82" s="23"/>
      <c r="GHN82" s="23"/>
      <c r="GHO82" s="23"/>
      <c r="GHP82" s="23"/>
      <c r="GHQ82" s="23"/>
      <c r="GHR82" s="23"/>
      <c r="GHS82" s="23"/>
      <c r="GHT82" s="23"/>
      <c r="GHU82" s="23"/>
      <c r="GHV82" s="23"/>
      <c r="GHW82" s="23"/>
      <c r="GHX82" s="23"/>
      <c r="GHY82" s="23"/>
      <c r="GHZ82" s="23"/>
      <c r="GIA82" s="23"/>
      <c r="GIB82" s="23"/>
      <c r="GIC82" s="23"/>
      <c r="GID82" s="23"/>
      <c r="GIE82" s="23"/>
      <c r="GIF82" s="23"/>
      <c r="GIG82" s="23"/>
      <c r="GIH82" s="23"/>
      <c r="GII82" s="23"/>
      <c r="GIJ82" s="23"/>
      <c r="GIK82" s="23"/>
      <c r="GIL82" s="23"/>
      <c r="GIM82" s="23"/>
      <c r="GIN82" s="23"/>
      <c r="GIO82" s="23"/>
      <c r="GIP82" s="23"/>
      <c r="GIQ82" s="23"/>
      <c r="GIR82" s="23"/>
      <c r="GIS82" s="23"/>
      <c r="GIT82" s="23"/>
      <c r="GIU82" s="23"/>
      <c r="GIV82" s="23"/>
      <c r="GIW82" s="23"/>
      <c r="GIX82" s="23"/>
      <c r="GIY82" s="23"/>
      <c r="GIZ82" s="23"/>
      <c r="GJA82" s="23"/>
      <c r="GJB82" s="23"/>
      <c r="GJC82" s="23"/>
      <c r="GJD82" s="23"/>
      <c r="GJE82" s="23"/>
      <c r="GJF82" s="23"/>
      <c r="GJG82" s="23"/>
      <c r="GJH82" s="23"/>
      <c r="GJI82" s="23"/>
      <c r="GJJ82" s="23"/>
      <c r="GJK82" s="23"/>
      <c r="GJL82" s="23"/>
      <c r="GJM82" s="23"/>
      <c r="GJN82" s="23"/>
      <c r="GJO82" s="23"/>
      <c r="GJP82" s="23"/>
      <c r="GJQ82" s="23"/>
      <c r="GJR82" s="23"/>
      <c r="GJS82" s="23"/>
      <c r="GJT82" s="23"/>
      <c r="GJU82" s="23"/>
      <c r="GJV82" s="23"/>
      <c r="GJW82" s="23"/>
      <c r="GJX82" s="23"/>
      <c r="GJY82" s="23"/>
      <c r="GJZ82" s="23"/>
      <c r="GKA82" s="23"/>
      <c r="GKB82" s="23"/>
      <c r="GKC82" s="23"/>
      <c r="GKD82" s="23"/>
      <c r="GKE82" s="23"/>
      <c r="GKF82" s="23"/>
      <c r="GKG82" s="23"/>
      <c r="GKH82" s="23"/>
      <c r="GKI82" s="23"/>
      <c r="GKJ82" s="23"/>
      <c r="GKK82" s="23"/>
      <c r="GKL82" s="23"/>
      <c r="GKM82" s="23"/>
      <c r="GKN82" s="23"/>
      <c r="GKO82" s="23"/>
      <c r="GKP82" s="23"/>
      <c r="GKQ82" s="23"/>
      <c r="GKR82" s="23"/>
      <c r="GKS82" s="23"/>
      <c r="GKT82" s="23"/>
      <c r="GKU82" s="23"/>
      <c r="GKV82" s="23"/>
      <c r="GKW82" s="23"/>
      <c r="GKX82" s="23"/>
      <c r="GKY82" s="23"/>
      <c r="GKZ82" s="23"/>
      <c r="GLA82" s="23"/>
      <c r="GLB82" s="23"/>
      <c r="GLC82" s="23"/>
      <c r="GLD82" s="23"/>
      <c r="GLE82" s="23"/>
      <c r="GLF82" s="23"/>
      <c r="GLG82" s="23"/>
      <c r="GLH82" s="23"/>
      <c r="GLI82" s="23"/>
      <c r="GLJ82" s="23"/>
      <c r="GLK82" s="23"/>
      <c r="GLL82" s="23"/>
      <c r="GLM82" s="23"/>
      <c r="GLN82" s="23"/>
      <c r="GLO82" s="23"/>
      <c r="GLP82" s="23"/>
      <c r="GLQ82" s="23"/>
      <c r="GLR82" s="23"/>
      <c r="GLS82" s="23"/>
      <c r="GLT82" s="23"/>
      <c r="GLU82" s="23"/>
      <c r="GLV82" s="23"/>
      <c r="GLW82" s="23"/>
      <c r="GLX82" s="23"/>
      <c r="GLY82" s="23"/>
      <c r="GLZ82" s="23"/>
      <c r="GMA82" s="23"/>
      <c r="GMB82" s="23"/>
      <c r="GMC82" s="23"/>
      <c r="GMD82" s="23"/>
      <c r="GME82" s="23"/>
      <c r="GMF82" s="23"/>
      <c r="GMG82" s="23"/>
      <c r="GMH82" s="23"/>
      <c r="GMI82" s="23"/>
      <c r="GMJ82" s="23"/>
      <c r="GMK82" s="23"/>
      <c r="GML82" s="23"/>
      <c r="GMM82" s="23"/>
      <c r="GMN82" s="23"/>
      <c r="GMO82" s="23"/>
      <c r="GMP82" s="23"/>
      <c r="GMQ82" s="23"/>
      <c r="GMR82" s="23"/>
      <c r="GMS82" s="23"/>
      <c r="GMT82" s="23"/>
      <c r="GMU82" s="23"/>
      <c r="GMV82" s="23"/>
      <c r="GMW82" s="23"/>
      <c r="GMX82" s="23"/>
      <c r="GMY82" s="23"/>
      <c r="GMZ82" s="23"/>
      <c r="GNA82" s="23"/>
      <c r="GNB82" s="23"/>
      <c r="GNC82" s="23"/>
      <c r="GND82" s="23"/>
      <c r="GNE82" s="23"/>
      <c r="GNF82" s="23"/>
      <c r="GNG82" s="23"/>
      <c r="GNH82" s="23"/>
      <c r="GNI82" s="23"/>
      <c r="GNJ82" s="23"/>
      <c r="GNK82" s="23"/>
      <c r="GNL82" s="23"/>
      <c r="GNM82" s="23"/>
      <c r="GNN82" s="23"/>
      <c r="GNO82" s="23"/>
      <c r="GNP82" s="23"/>
      <c r="GNQ82" s="23"/>
      <c r="GNR82" s="23"/>
      <c r="GNS82" s="23"/>
      <c r="GNT82" s="23"/>
      <c r="GNU82" s="23"/>
      <c r="GNV82" s="23"/>
      <c r="GNW82" s="23"/>
      <c r="GNX82" s="23"/>
      <c r="GNY82" s="23"/>
      <c r="GNZ82" s="23"/>
      <c r="GOA82" s="23"/>
      <c r="GOB82" s="23"/>
      <c r="GOC82" s="23"/>
      <c r="GOD82" s="23"/>
      <c r="GOE82" s="23"/>
      <c r="GOF82" s="23"/>
      <c r="GOG82" s="23"/>
      <c r="GOH82" s="23"/>
      <c r="GOI82" s="23"/>
      <c r="GOJ82" s="23"/>
      <c r="GOK82" s="23"/>
      <c r="GOL82" s="23"/>
      <c r="GOM82" s="23"/>
      <c r="GON82" s="23"/>
      <c r="GOO82" s="23"/>
      <c r="GOP82" s="23"/>
      <c r="GOQ82" s="23"/>
      <c r="GOR82" s="23"/>
      <c r="GOS82" s="23"/>
      <c r="GOT82" s="23"/>
      <c r="GOU82" s="23"/>
      <c r="GOV82" s="23"/>
      <c r="GOW82" s="23"/>
      <c r="GOX82" s="23"/>
      <c r="GOY82" s="23"/>
      <c r="GOZ82" s="23"/>
      <c r="GPA82" s="23"/>
      <c r="GPB82" s="23"/>
      <c r="GPC82" s="23"/>
      <c r="GPD82" s="23"/>
      <c r="GPE82" s="23"/>
      <c r="GPF82" s="23"/>
      <c r="GPG82" s="23"/>
      <c r="GPH82" s="23"/>
      <c r="GPI82" s="23"/>
      <c r="GPJ82" s="23"/>
      <c r="GPK82" s="23"/>
      <c r="GPL82" s="23"/>
      <c r="GPM82" s="23"/>
      <c r="GPN82" s="23"/>
      <c r="GPO82" s="23"/>
      <c r="GPP82" s="23"/>
      <c r="GPQ82" s="23"/>
      <c r="GPR82" s="23"/>
      <c r="GPS82" s="23"/>
      <c r="GPT82" s="23"/>
      <c r="GPU82" s="23"/>
      <c r="GPV82" s="23"/>
      <c r="GPW82" s="23"/>
      <c r="GPX82" s="23"/>
      <c r="GPY82" s="23"/>
      <c r="GPZ82" s="23"/>
      <c r="GQA82" s="23"/>
      <c r="GQB82" s="23"/>
      <c r="GQC82" s="23"/>
      <c r="GQD82" s="23"/>
      <c r="GQE82" s="23"/>
      <c r="GQF82" s="23"/>
      <c r="GQG82" s="23"/>
      <c r="GQH82" s="23"/>
      <c r="GQI82" s="23"/>
      <c r="GQJ82" s="23"/>
      <c r="GQK82" s="23"/>
      <c r="GQL82" s="23"/>
      <c r="GQM82" s="23"/>
      <c r="GQN82" s="23"/>
      <c r="GQO82" s="23"/>
      <c r="GQP82" s="23"/>
      <c r="GQQ82" s="23"/>
      <c r="GQR82" s="23"/>
      <c r="GQS82" s="23"/>
      <c r="GQT82" s="23"/>
      <c r="GQU82" s="23"/>
      <c r="GQV82" s="23"/>
      <c r="GQW82" s="23"/>
      <c r="GQX82" s="23"/>
      <c r="GQY82" s="23"/>
      <c r="GQZ82" s="23"/>
      <c r="GRA82" s="23"/>
      <c r="GRB82" s="23"/>
      <c r="GRC82" s="23"/>
      <c r="GRD82" s="23"/>
      <c r="GRE82" s="23"/>
      <c r="GRF82" s="23"/>
      <c r="GRG82" s="23"/>
      <c r="GRH82" s="23"/>
      <c r="GRI82" s="23"/>
      <c r="GRJ82" s="23"/>
      <c r="GRK82" s="23"/>
      <c r="GRL82" s="23"/>
      <c r="GRM82" s="23"/>
      <c r="GRN82" s="23"/>
      <c r="GRO82" s="23"/>
      <c r="GRP82" s="23"/>
      <c r="GRQ82" s="23"/>
      <c r="GRR82" s="23"/>
      <c r="GRS82" s="23"/>
      <c r="GRT82" s="23"/>
      <c r="GRU82" s="23"/>
      <c r="GRV82" s="23"/>
      <c r="GRW82" s="23"/>
      <c r="GRX82" s="23"/>
      <c r="GRY82" s="23"/>
      <c r="GRZ82" s="23"/>
      <c r="GSA82" s="23"/>
      <c r="GSB82" s="23"/>
      <c r="GSC82" s="23"/>
      <c r="GSD82" s="23"/>
      <c r="GSE82" s="23"/>
      <c r="GSF82" s="23"/>
      <c r="GSG82" s="23"/>
      <c r="GSH82" s="23"/>
      <c r="GSI82" s="23"/>
      <c r="GSJ82" s="23"/>
      <c r="GSK82" s="23"/>
      <c r="GSL82" s="23"/>
      <c r="GSM82" s="23"/>
      <c r="GSN82" s="23"/>
      <c r="GSO82" s="23"/>
      <c r="GSP82" s="23"/>
      <c r="GSQ82" s="23"/>
      <c r="GSR82" s="23"/>
      <c r="GSS82" s="23"/>
      <c r="GST82" s="23"/>
      <c r="GSU82" s="23"/>
      <c r="GSV82" s="23"/>
      <c r="GSW82" s="23"/>
      <c r="GSX82" s="23"/>
      <c r="GSY82" s="23"/>
      <c r="GSZ82" s="23"/>
      <c r="GTA82" s="23"/>
      <c r="GTB82" s="23"/>
      <c r="GTC82" s="23"/>
      <c r="GTD82" s="23"/>
      <c r="GTE82" s="23"/>
      <c r="GTF82" s="23"/>
      <c r="GTG82" s="23"/>
      <c r="GTH82" s="23"/>
      <c r="GTI82" s="23"/>
      <c r="GTJ82" s="23"/>
      <c r="GTK82" s="23"/>
      <c r="GTL82" s="23"/>
      <c r="GTM82" s="23"/>
      <c r="GTN82" s="23"/>
      <c r="GTO82" s="23"/>
      <c r="GTP82" s="23"/>
      <c r="GTQ82" s="23"/>
      <c r="GTR82" s="23"/>
      <c r="GTS82" s="23"/>
      <c r="GTT82" s="23"/>
      <c r="GTU82" s="23"/>
      <c r="GTV82" s="23"/>
      <c r="GTW82" s="23"/>
      <c r="GTX82" s="23"/>
      <c r="GTY82" s="23"/>
      <c r="GTZ82" s="23"/>
      <c r="GUA82" s="23"/>
      <c r="GUB82" s="23"/>
      <c r="GUC82" s="23"/>
      <c r="GUD82" s="23"/>
      <c r="GUE82" s="23"/>
      <c r="GUF82" s="23"/>
      <c r="GUG82" s="23"/>
      <c r="GUH82" s="23"/>
      <c r="GUI82" s="23"/>
      <c r="GUJ82" s="23"/>
      <c r="GUK82" s="23"/>
      <c r="GUL82" s="23"/>
      <c r="GUM82" s="23"/>
      <c r="GUN82" s="23"/>
      <c r="GUO82" s="23"/>
      <c r="GUP82" s="23"/>
      <c r="GUQ82" s="23"/>
      <c r="GUR82" s="23"/>
      <c r="GUS82" s="23"/>
      <c r="GUT82" s="23"/>
      <c r="GUU82" s="23"/>
      <c r="GUV82" s="23"/>
      <c r="GUW82" s="23"/>
      <c r="GUX82" s="23"/>
      <c r="GUY82" s="23"/>
      <c r="GUZ82" s="23"/>
      <c r="GVA82" s="23"/>
      <c r="GVB82" s="23"/>
      <c r="GVC82" s="23"/>
      <c r="GVD82" s="23"/>
      <c r="GVE82" s="23"/>
      <c r="GVF82" s="23"/>
      <c r="GVG82" s="23"/>
      <c r="GVH82" s="23"/>
      <c r="GVI82" s="23"/>
      <c r="GVJ82" s="23"/>
      <c r="GVK82" s="23"/>
      <c r="GVL82" s="23"/>
      <c r="GVM82" s="23"/>
      <c r="GVN82" s="23"/>
      <c r="GVO82" s="23"/>
      <c r="GVP82" s="23"/>
      <c r="GVQ82" s="23"/>
      <c r="GVR82" s="23"/>
      <c r="GVS82" s="23"/>
      <c r="GVT82" s="23"/>
      <c r="GVU82" s="23"/>
      <c r="GVV82" s="23"/>
      <c r="GVW82" s="23"/>
      <c r="GVX82" s="23"/>
      <c r="GVY82" s="23"/>
      <c r="GVZ82" s="23"/>
      <c r="GWA82" s="23"/>
      <c r="GWB82" s="23"/>
      <c r="GWC82" s="23"/>
      <c r="GWD82" s="23"/>
      <c r="GWE82" s="23"/>
      <c r="GWF82" s="23"/>
      <c r="GWG82" s="23"/>
      <c r="GWH82" s="23"/>
      <c r="GWI82" s="23"/>
      <c r="GWJ82" s="23"/>
      <c r="GWK82" s="23"/>
      <c r="GWL82" s="23"/>
      <c r="GWM82" s="23"/>
      <c r="GWN82" s="23"/>
      <c r="GWO82" s="23"/>
      <c r="GWP82" s="23"/>
      <c r="GWQ82" s="23"/>
      <c r="GWR82" s="23"/>
      <c r="GWS82" s="23"/>
      <c r="GWT82" s="23"/>
      <c r="GWU82" s="23"/>
      <c r="GWV82" s="23"/>
      <c r="GWW82" s="23"/>
      <c r="GWX82" s="23"/>
      <c r="GWY82" s="23"/>
      <c r="GWZ82" s="23"/>
      <c r="GXA82" s="23"/>
      <c r="GXB82" s="23"/>
      <c r="GXC82" s="23"/>
      <c r="GXD82" s="23"/>
      <c r="GXE82" s="23"/>
      <c r="GXF82" s="23"/>
      <c r="GXG82" s="23"/>
      <c r="GXH82" s="23"/>
      <c r="GXI82" s="23"/>
      <c r="GXJ82" s="23"/>
      <c r="GXK82" s="23"/>
      <c r="GXL82" s="23"/>
      <c r="GXM82" s="23"/>
      <c r="GXN82" s="23"/>
      <c r="GXO82" s="23"/>
      <c r="GXP82" s="23"/>
      <c r="GXQ82" s="23"/>
      <c r="GXR82" s="23"/>
      <c r="GXS82" s="23"/>
      <c r="GXT82" s="23"/>
      <c r="GXU82" s="23"/>
      <c r="GXV82" s="23"/>
      <c r="GXW82" s="23"/>
      <c r="GXX82" s="23"/>
      <c r="GXY82" s="23"/>
      <c r="GXZ82" s="23"/>
      <c r="GYA82" s="23"/>
      <c r="GYB82" s="23"/>
      <c r="GYC82" s="23"/>
      <c r="GYD82" s="23"/>
      <c r="GYE82" s="23"/>
      <c r="GYF82" s="23"/>
      <c r="GYG82" s="23"/>
      <c r="GYH82" s="23"/>
      <c r="GYI82" s="23"/>
      <c r="GYJ82" s="23"/>
      <c r="GYK82" s="23"/>
      <c r="GYL82" s="23"/>
      <c r="GYM82" s="23"/>
      <c r="GYN82" s="23"/>
      <c r="GYO82" s="23"/>
      <c r="GYP82" s="23"/>
      <c r="GYQ82" s="23"/>
      <c r="GYR82" s="23"/>
      <c r="GYS82" s="23"/>
      <c r="GYT82" s="23"/>
      <c r="GYU82" s="23"/>
      <c r="GYV82" s="23"/>
      <c r="GYW82" s="23"/>
      <c r="GYX82" s="23"/>
      <c r="GYY82" s="23"/>
      <c r="GYZ82" s="23"/>
      <c r="GZA82" s="23"/>
      <c r="GZB82" s="23"/>
      <c r="GZC82" s="23"/>
      <c r="GZD82" s="23"/>
      <c r="GZE82" s="23"/>
      <c r="GZF82" s="23"/>
      <c r="GZG82" s="23"/>
      <c r="GZH82" s="23"/>
      <c r="GZI82" s="23"/>
      <c r="GZJ82" s="23"/>
      <c r="GZK82" s="23"/>
      <c r="GZL82" s="23"/>
      <c r="GZM82" s="23"/>
      <c r="GZN82" s="23"/>
      <c r="GZO82" s="23"/>
      <c r="GZP82" s="23"/>
      <c r="GZQ82" s="23"/>
      <c r="GZR82" s="23"/>
      <c r="GZS82" s="23"/>
      <c r="GZT82" s="23"/>
      <c r="GZU82" s="23"/>
      <c r="GZV82" s="23"/>
      <c r="GZW82" s="23"/>
      <c r="GZX82" s="23"/>
      <c r="GZY82" s="23"/>
      <c r="GZZ82" s="23"/>
      <c r="HAA82" s="23"/>
      <c r="HAB82" s="23"/>
      <c r="HAC82" s="23"/>
      <c r="HAD82" s="23"/>
      <c r="HAE82" s="23"/>
      <c r="HAF82" s="23"/>
      <c r="HAG82" s="23"/>
      <c r="HAH82" s="23"/>
      <c r="HAI82" s="23"/>
      <c r="HAJ82" s="23"/>
      <c r="HAK82" s="23"/>
      <c r="HAL82" s="23"/>
      <c r="HAM82" s="23"/>
      <c r="HAN82" s="23"/>
      <c r="HAO82" s="23"/>
      <c r="HAP82" s="23"/>
      <c r="HAQ82" s="23"/>
      <c r="HAR82" s="23"/>
      <c r="HAS82" s="23"/>
      <c r="HAT82" s="23"/>
      <c r="HAU82" s="23"/>
      <c r="HAV82" s="23"/>
      <c r="HAW82" s="23"/>
      <c r="HAX82" s="23"/>
      <c r="HAY82" s="23"/>
      <c r="HAZ82" s="23"/>
      <c r="HBA82" s="23"/>
      <c r="HBB82" s="23"/>
      <c r="HBC82" s="23"/>
      <c r="HBD82" s="23"/>
      <c r="HBE82" s="23"/>
      <c r="HBF82" s="23"/>
      <c r="HBG82" s="23"/>
      <c r="HBH82" s="23"/>
      <c r="HBI82" s="23"/>
      <c r="HBJ82" s="23"/>
      <c r="HBK82" s="23"/>
      <c r="HBL82" s="23"/>
      <c r="HBM82" s="23"/>
      <c r="HBN82" s="23"/>
      <c r="HBO82" s="23"/>
      <c r="HBP82" s="23"/>
      <c r="HBQ82" s="23"/>
      <c r="HBR82" s="23"/>
      <c r="HBS82" s="23"/>
      <c r="HBT82" s="23"/>
      <c r="HBU82" s="23"/>
      <c r="HBV82" s="23"/>
      <c r="HBW82" s="23"/>
      <c r="HBX82" s="23"/>
      <c r="HBY82" s="23"/>
      <c r="HBZ82" s="23"/>
      <c r="HCA82" s="23"/>
      <c r="HCB82" s="23"/>
      <c r="HCC82" s="23"/>
      <c r="HCD82" s="23"/>
      <c r="HCE82" s="23"/>
      <c r="HCF82" s="23"/>
      <c r="HCG82" s="23"/>
      <c r="HCH82" s="23"/>
      <c r="HCI82" s="23"/>
      <c r="HCJ82" s="23"/>
      <c r="HCK82" s="23"/>
      <c r="HCL82" s="23"/>
      <c r="HCM82" s="23"/>
      <c r="HCN82" s="23"/>
      <c r="HCO82" s="23"/>
      <c r="HCP82" s="23"/>
      <c r="HCQ82" s="23"/>
      <c r="HCR82" s="23"/>
      <c r="HCS82" s="23"/>
      <c r="HCT82" s="23"/>
      <c r="HCU82" s="23"/>
      <c r="HCV82" s="23"/>
      <c r="HCW82" s="23"/>
      <c r="HCX82" s="23"/>
      <c r="HCY82" s="23"/>
      <c r="HCZ82" s="23"/>
      <c r="HDA82" s="23"/>
      <c r="HDB82" s="23"/>
      <c r="HDC82" s="23"/>
      <c r="HDD82" s="23"/>
      <c r="HDE82" s="23"/>
      <c r="HDF82" s="23"/>
      <c r="HDG82" s="23"/>
      <c r="HDH82" s="23"/>
      <c r="HDI82" s="23"/>
      <c r="HDJ82" s="23"/>
      <c r="HDK82" s="23"/>
      <c r="HDL82" s="23"/>
      <c r="HDM82" s="23"/>
      <c r="HDN82" s="23"/>
      <c r="HDO82" s="23"/>
      <c r="HDP82" s="23"/>
      <c r="HDQ82" s="23"/>
      <c r="HDR82" s="23"/>
      <c r="HDS82" s="23"/>
      <c r="HDT82" s="23"/>
      <c r="HDU82" s="23"/>
      <c r="HDV82" s="23"/>
      <c r="HDW82" s="23"/>
      <c r="HDX82" s="23"/>
      <c r="HDY82" s="23"/>
      <c r="HDZ82" s="23"/>
      <c r="HEA82" s="23"/>
      <c r="HEB82" s="23"/>
      <c r="HEC82" s="23"/>
      <c r="HED82" s="23"/>
      <c r="HEE82" s="23"/>
      <c r="HEF82" s="23"/>
      <c r="HEG82" s="23"/>
      <c r="HEH82" s="23"/>
      <c r="HEI82" s="23"/>
      <c r="HEJ82" s="23"/>
      <c r="HEK82" s="23"/>
      <c r="HEL82" s="23"/>
      <c r="HEM82" s="23"/>
      <c r="HEN82" s="23"/>
      <c r="HEO82" s="23"/>
      <c r="HEP82" s="23"/>
      <c r="HEQ82" s="23"/>
      <c r="HER82" s="23"/>
      <c r="HES82" s="23"/>
      <c r="HET82" s="23"/>
      <c r="HEU82" s="23"/>
      <c r="HEV82" s="23"/>
      <c r="HEW82" s="23"/>
      <c r="HEX82" s="23"/>
      <c r="HEY82" s="23"/>
      <c r="HEZ82" s="23"/>
      <c r="HFA82" s="23"/>
      <c r="HFB82" s="23"/>
      <c r="HFC82" s="23"/>
      <c r="HFD82" s="23"/>
      <c r="HFE82" s="23"/>
      <c r="HFF82" s="23"/>
      <c r="HFG82" s="23"/>
      <c r="HFH82" s="23"/>
      <c r="HFI82" s="23"/>
      <c r="HFJ82" s="23"/>
      <c r="HFK82" s="23"/>
      <c r="HFL82" s="23"/>
      <c r="HFM82" s="23"/>
      <c r="HFN82" s="23"/>
      <c r="HFO82" s="23"/>
      <c r="HFP82" s="23"/>
      <c r="HFQ82" s="23"/>
      <c r="HFR82" s="23"/>
      <c r="HFS82" s="23"/>
      <c r="HFT82" s="23"/>
      <c r="HFU82" s="23"/>
      <c r="HFV82" s="23"/>
      <c r="HFW82" s="23"/>
      <c r="HFX82" s="23"/>
      <c r="HFY82" s="23"/>
      <c r="HFZ82" s="23"/>
      <c r="HGA82" s="23"/>
      <c r="HGB82" s="23"/>
      <c r="HGC82" s="23"/>
      <c r="HGD82" s="23"/>
      <c r="HGE82" s="23"/>
      <c r="HGF82" s="23"/>
      <c r="HGG82" s="23"/>
      <c r="HGH82" s="23"/>
      <c r="HGI82" s="23"/>
      <c r="HGJ82" s="23"/>
      <c r="HGK82" s="23"/>
      <c r="HGL82" s="23"/>
      <c r="HGM82" s="23"/>
      <c r="HGN82" s="23"/>
      <c r="HGO82" s="23"/>
      <c r="HGP82" s="23"/>
      <c r="HGQ82" s="23"/>
      <c r="HGR82" s="23"/>
      <c r="HGS82" s="23"/>
      <c r="HGT82" s="23"/>
      <c r="HGU82" s="23"/>
      <c r="HGV82" s="23"/>
      <c r="HGW82" s="23"/>
      <c r="HGX82" s="23"/>
      <c r="HGY82" s="23"/>
      <c r="HGZ82" s="23"/>
      <c r="HHA82" s="23"/>
      <c r="HHB82" s="23"/>
      <c r="HHC82" s="23"/>
      <c r="HHD82" s="23"/>
      <c r="HHE82" s="23"/>
      <c r="HHF82" s="23"/>
      <c r="HHG82" s="23"/>
      <c r="HHH82" s="23"/>
      <c r="HHI82" s="23"/>
      <c r="HHJ82" s="23"/>
      <c r="HHK82" s="23"/>
      <c r="HHL82" s="23"/>
      <c r="HHM82" s="23"/>
      <c r="HHN82" s="23"/>
      <c r="HHO82" s="23"/>
      <c r="HHP82" s="23"/>
      <c r="HHQ82" s="23"/>
      <c r="HHR82" s="23"/>
      <c r="HHS82" s="23"/>
      <c r="HHT82" s="23"/>
      <c r="HHU82" s="23"/>
      <c r="HHV82" s="23"/>
      <c r="HHW82" s="23"/>
      <c r="HHX82" s="23"/>
      <c r="HHY82" s="23"/>
      <c r="HHZ82" s="23"/>
      <c r="HIA82" s="23"/>
      <c r="HIB82" s="23"/>
      <c r="HIC82" s="23"/>
      <c r="HID82" s="23"/>
      <c r="HIE82" s="23"/>
      <c r="HIF82" s="23"/>
      <c r="HIG82" s="23"/>
      <c r="HIH82" s="23"/>
      <c r="HII82" s="23"/>
      <c r="HIJ82" s="23"/>
      <c r="HIK82" s="23"/>
      <c r="HIL82" s="23"/>
      <c r="HIM82" s="23"/>
      <c r="HIN82" s="23"/>
      <c r="HIO82" s="23"/>
      <c r="HIP82" s="23"/>
      <c r="HIQ82" s="23"/>
      <c r="HIR82" s="23"/>
      <c r="HIS82" s="23"/>
      <c r="HIT82" s="23"/>
      <c r="HIU82" s="23"/>
      <c r="HIV82" s="23"/>
      <c r="HIW82" s="23"/>
      <c r="HIX82" s="23"/>
      <c r="HIY82" s="23"/>
      <c r="HIZ82" s="23"/>
      <c r="HJA82" s="23"/>
      <c r="HJB82" s="23"/>
      <c r="HJC82" s="23"/>
      <c r="HJD82" s="23"/>
      <c r="HJE82" s="23"/>
      <c r="HJF82" s="23"/>
      <c r="HJG82" s="23"/>
      <c r="HJH82" s="23"/>
      <c r="HJI82" s="23"/>
      <c r="HJJ82" s="23"/>
      <c r="HJK82" s="23"/>
      <c r="HJL82" s="23"/>
      <c r="HJM82" s="23"/>
      <c r="HJN82" s="23"/>
      <c r="HJO82" s="23"/>
      <c r="HJP82" s="23"/>
      <c r="HJQ82" s="23"/>
      <c r="HJR82" s="23"/>
      <c r="HJS82" s="23"/>
      <c r="HJT82" s="23"/>
      <c r="HJU82" s="23"/>
      <c r="HJV82" s="23"/>
      <c r="HJW82" s="23"/>
      <c r="HJX82" s="23"/>
      <c r="HJY82" s="23"/>
      <c r="HJZ82" s="23"/>
      <c r="HKA82" s="23"/>
      <c r="HKB82" s="23"/>
      <c r="HKC82" s="23"/>
      <c r="HKD82" s="23"/>
      <c r="HKE82" s="23"/>
      <c r="HKF82" s="23"/>
      <c r="HKG82" s="23"/>
      <c r="HKH82" s="23"/>
      <c r="HKI82" s="23"/>
      <c r="HKJ82" s="23"/>
      <c r="HKK82" s="23"/>
      <c r="HKL82" s="23"/>
      <c r="HKM82" s="23"/>
      <c r="HKN82" s="23"/>
      <c r="HKO82" s="23"/>
      <c r="HKP82" s="23"/>
      <c r="HKQ82" s="23"/>
      <c r="HKR82" s="23"/>
      <c r="HKS82" s="23"/>
      <c r="HKT82" s="23"/>
      <c r="HKU82" s="23"/>
      <c r="HKV82" s="23"/>
      <c r="HKW82" s="23"/>
      <c r="HKX82" s="23"/>
      <c r="HKY82" s="23"/>
      <c r="HKZ82" s="23"/>
      <c r="HLA82" s="23"/>
      <c r="HLB82" s="23"/>
      <c r="HLC82" s="23"/>
      <c r="HLD82" s="23"/>
      <c r="HLE82" s="23"/>
      <c r="HLF82" s="23"/>
      <c r="HLG82" s="23"/>
      <c r="HLH82" s="23"/>
      <c r="HLI82" s="23"/>
      <c r="HLJ82" s="23"/>
      <c r="HLK82" s="23"/>
      <c r="HLL82" s="23"/>
      <c r="HLM82" s="23"/>
      <c r="HLN82" s="23"/>
      <c r="HLO82" s="23"/>
      <c r="HLP82" s="23"/>
      <c r="HLQ82" s="23"/>
      <c r="HLR82" s="23"/>
      <c r="HLS82" s="23"/>
      <c r="HLT82" s="23"/>
      <c r="HLU82" s="23"/>
      <c r="HLV82" s="23"/>
      <c r="HLW82" s="23"/>
      <c r="HLX82" s="23"/>
      <c r="HLY82" s="23"/>
      <c r="HLZ82" s="23"/>
      <c r="HMA82" s="23"/>
      <c r="HMB82" s="23"/>
      <c r="HMC82" s="23"/>
      <c r="HMD82" s="23"/>
      <c r="HME82" s="23"/>
      <c r="HMF82" s="23"/>
      <c r="HMG82" s="23"/>
      <c r="HMH82" s="23"/>
      <c r="HMI82" s="23"/>
      <c r="HMJ82" s="23"/>
      <c r="HMK82" s="23"/>
      <c r="HML82" s="23"/>
      <c r="HMM82" s="23"/>
      <c r="HMN82" s="23"/>
      <c r="HMO82" s="23"/>
      <c r="HMP82" s="23"/>
      <c r="HMQ82" s="23"/>
      <c r="HMR82" s="23"/>
      <c r="HMS82" s="23"/>
      <c r="HMT82" s="23"/>
      <c r="HMU82" s="23"/>
      <c r="HMV82" s="23"/>
      <c r="HMW82" s="23"/>
      <c r="HMX82" s="23"/>
      <c r="HMY82" s="23"/>
      <c r="HMZ82" s="23"/>
      <c r="HNA82" s="23"/>
      <c r="HNB82" s="23"/>
      <c r="HNC82" s="23"/>
      <c r="HND82" s="23"/>
      <c r="HNE82" s="23"/>
      <c r="HNF82" s="23"/>
      <c r="HNG82" s="23"/>
      <c r="HNH82" s="23"/>
      <c r="HNI82" s="23"/>
      <c r="HNJ82" s="23"/>
      <c r="HNK82" s="23"/>
      <c r="HNL82" s="23"/>
      <c r="HNM82" s="23"/>
      <c r="HNN82" s="23"/>
      <c r="HNO82" s="23"/>
      <c r="HNP82" s="23"/>
      <c r="HNQ82" s="23"/>
      <c r="HNR82" s="23"/>
      <c r="HNS82" s="23"/>
      <c r="HNT82" s="23"/>
      <c r="HNU82" s="23"/>
      <c r="HNV82" s="23"/>
      <c r="HNW82" s="23"/>
      <c r="HNX82" s="23"/>
      <c r="HNY82" s="23"/>
      <c r="HNZ82" s="23"/>
      <c r="HOA82" s="23"/>
      <c r="HOB82" s="23"/>
      <c r="HOC82" s="23"/>
      <c r="HOD82" s="23"/>
      <c r="HOE82" s="23"/>
      <c r="HOF82" s="23"/>
      <c r="HOG82" s="23"/>
      <c r="HOH82" s="23"/>
      <c r="HOI82" s="23"/>
      <c r="HOJ82" s="23"/>
      <c r="HOK82" s="23"/>
      <c r="HOL82" s="23"/>
      <c r="HOM82" s="23"/>
      <c r="HON82" s="23"/>
      <c r="HOO82" s="23"/>
      <c r="HOP82" s="23"/>
      <c r="HOQ82" s="23"/>
      <c r="HOR82" s="23"/>
      <c r="HOS82" s="23"/>
      <c r="HOT82" s="23"/>
      <c r="HOU82" s="23"/>
      <c r="HOV82" s="23"/>
      <c r="HOW82" s="23"/>
      <c r="HOX82" s="23"/>
      <c r="HOY82" s="23"/>
      <c r="HOZ82" s="23"/>
      <c r="HPA82" s="23"/>
      <c r="HPB82" s="23"/>
      <c r="HPC82" s="23"/>
      <c r="HPD82" s="23"/>
      <c r="HPE82" s="23"/>
      <c r="HPF82" s="23"/>
      <c r="HPG82" s="23"/>
      <c r="HPH82" s="23"/>
      <c r="HPI82" s="23"/>
      <c r="HPJ82" s="23"/>
      <c r="HPK82" s="23"/>
      <c r="HPL82" s="23"/>
      <c r="HPM82" s="23"/>
      <c r="HPN82" s="23"/>
      <c r="HPO82" s="23"/>
      <c r="HPP82" s="23"/>
      <c r="HPQ82" s="23"/>
      <c r="HPR82" s="23"/>
      <c r="HPS82" s="23"/>
      <c r="HPT82" s="23"/>
      <c r="HPU82" s="23"/>
      <c r="HPV82" s="23"/>
      <c r="HPW82" s="23"/>
      <c r="HPX82" s="23"/>
      <c r="HPY82" s="23"/>
      <c r="HPZ82" s="23"/>
      <c r="HQA82" s="23"/>
      <c r="HQB82" s="23"/>
      <c r="HQC82" s="23"/>
      <c r="HQD82" s="23"/>
      <c r="HQE82" s="23"/>
      <c r="HQF82" s="23"/>
      <c r="HQG82" s="23"/>
      <c r="HQH82" s="23"/>
      <c r="HQI82" s="23"/>
      <c r="HQJ82" s="23"/>
      <c r="HQK82" s="23"/>
      <c r="HQL82" s="23"/>
      <c r="HQM82" s="23"/>
      <c r="HQN82" s="23"/>
      <c r="HQO82" s="23"/>
      <c r="HQP82" s="23"/>
      <c r="HQQ82" s="23"/>
      <c r="HQR82" s="23"/>
      <c r="HQS82" s="23"/>
      <c r="HQT82" s="23"/>
      <c r="HQU82" s="23"/>
      <c r="HQV82" s="23"/>
      <c r="HQW82" s="23"/>
      <c r="HQX82" s="23"/>
      <c r="HQY82" s="23"/>
      <c r="HQZ82" s="23"/>
      <c r="HRA82" s="23"/>
      <c r="HRB82" s="23"/>
      <c r="HRC82" s="23"/>
      <c r="HRD82" s="23"/>
      <c r="HRE82" s="23"/>
      <c r="HRF82" s="23"/>
      <c r="HRG82" s="23"/>
      <c r="HRH82" s="23"/>
      <c r="HRI82" s="23"/>
      <c r="HRJ82" s="23"/>
      <c r="HRK82" s="23"/>
      <c r="HRL82" s="23"/>
      <c r="HRM82" s="23"/>
      <c r="HRN82" s="23"/>
      <c r="HRO82" s="23"/>
      <c r="HRP82" s="23"/>
      <c r="HRQ82" s="23"/>
      <c r="HRR82" s="23"/>
      <c r="HRS82" s="23"/>
      <c r="HRT82" s="23"/>
      <c r="HRU82" s="23"/>
      <c r="HRV82" s="23"/>
      <c r="HRW82" s="23"/>
      <c r="HRX82" s="23"/>
      <c r="HRY82" s="23"/>
      <c r="HRZ82" s="23"/>
      <c r="HSA82" s="23"/>
      <c r="HSB82" s="23"/>
      <c r="HSC82" s="23"/>
      <c r="HSD82" s="23"/>
      <c r="HSE82" s="23"/>
      <c r="HSF82" s="23"/>
      <c r="HSG82" s="23"/>
      <c r="HSH82" s="23"/>
      <c r="HSI82" s="23"/>
      <c r="HSJ82" s="23"/>
      <c r="HSK82" s="23"/>
      <c r="HSL82" s="23"/>
      <c r="HSM82" s="23"/>
      <c r="HSN82" s="23"/>
      <c r="HSO82" s="23"/>
      <c r="HSP82" s="23"/>
      <c r="HSQ82" s="23"/>
      <c r="HSR82" s="23"/>
      <c r="HSS82" s="23"/>
      <c r="HST82" s="23"/>
      <c r="HSU82" s="23"/>
      <c r="HSV82" s="23"/>
      <c r="HSW82" s="23"/>
      <c r="HSX82" s="23"/>
      <c r="HSY82" s="23"/>
      <c r="HSZ82" s="23"/>
      <c r="HTA82" s="23"/>
      <c r="HTB82" s="23"/>
      <c r="HTC82" s="23"/>
      <c r="HTD82" s="23"/>
      <c r="HTE82" s="23"/>
      <c r="HTF82" s="23"/>
      <c r="HTG82" s="23"/>
      <c r="HTH82" s="23"/>
      <c r="HTI82" s="23"/>
      <c r="HTJ82" s="23"/>
      <c r="HTK82" s="23"/>
      <c r="HTL82" s="23"/>
      <c r="HTM82" s="23"/>
      <c r="HTN82" s="23"/>
      <c r="HTO82" s="23"/>
      <c r="HTP82" s="23"/>
      <c r="HTQ82" s="23"/>
      <c r="HTR82" s="23"/>
      <c r="HTS82" s="23"/>
      <c r="HTT82" s="23"/>
      <c r="HTU82" s="23"/>
      <c r="HTV82" s="23"/>
      <c r="HTW82" s="23"/>
      <c r="HTX82" s="23"/>
      <c r="HTY82" s="23"/>
      <c r="HTZ82" s="23"/>
      <c r="HUA82" s="23"/>
      <c r="HUB82" s="23"/>
      <c r="HUC82" s="23"/>
      <c r="HUD82" s="23"/>
      <c r="HUE82" s="23"/>
      <c r="HUF82" s="23"/>
      <c r="HUG82" s="23"/>
      <c r="HUH82" s="23"/>
      <c r="HUI82" s="23"/>
      <c r="HUJ82" s="23"/>
      <c r="HUK82" s="23"/>
      <c r="HUL82" s="23"/>
      <c r="HUM82" s="23"/>
      <c r="HUN82" s="23"/>
      <c r="HUO82" s="23"/>
      <c r="HUP82" s="23"/>
      <c r="HUQ82" s="23"/>
      <c r="HUR82" s="23"/>
      <c r="HUS82" s="23"/>
      <c r="HUT82" s="23"/>
      <c r="HUU82" s="23"/>
      <c r="HUV82" s="23"/>
      <c r="HUW82" s="23"/>
      <c r="HUX82" s="23"/>
      <c r="HUY82" s="23"/>
      <c r="HUZ82" s="23"/>
      <c r="HVA82" s="23"/>
      <c r="HVB82" s="23"/>
      <c r="HVC82" s="23"/>
      <c r="HVD82" s="23"/>
      <c r="HVE82" s="23"/>
      <c r="HVF82" s="23"/>
      <c r="HVG82" s="23"/>
      <c r="HVH82" s="23"/>
      <c r="HVI82" s="23"/>
      <c r="HVJ82" s="23"/>
      <c r="HVK82" s="23"/>
      <c r="HVL82" s="23"/>
      <c r="HVM82" s="23"/>
      <c r="HVN82" s="23"/>
      <c r="HVO82" s="23"/>
      <c r="HVP82" s="23"/>
      <c r="HVQ82" s="23"/>
      <c r="HVR82" s="23"/>
      <c r="HVS82" s="23"/>
      <c r="HVT82" s="23"/>
      <c r="HVU82" s="23"/>
      <c r="HVV82" s="23"/>
      <c r="HVW82" s="23"/>
      <c r="HVX82" s="23"/>
      <c r="HVY82" s="23"/>
      <c r="HVZ82" s="23"/>
      <c r="HWA82" s="23"/>
      <c r="HWB82" s="23"/>
      <c r="HWC82" s="23"/>
      <c r="HWD82" s="23"/>
      <c r="HWE82" s="23"/>
      <c r="HWF82" s="23"/>
      <c r="HWG82" s="23"/>
      <c r="HWH82" s="23"/>
      <c r="HWI82" s="23"/>
      <c r="HWJ82" s="23"/>
      <c r="HWK82" s="23"/>
      <c r="HWL82" s="23"/>
      <c r="HWM82" s="23"/>
      <c r="HWN82" s="23"/>
      <c r="HWO82" s="23"/>
      <c r="HWP82" s="23"/>
      <c r="HWQ82" s="23"/>
      <c r="HWR82" s="23"/>
      <c r="HWS82" s="23"/>
      <c r="HWT82" s="23"/>
      <c r="HWU82" s="23"/>
      <c r="HWV82" s="23"/>
      <c r="HWW82" s="23"/>
      <c r="HWX82" s="23"/>
      <c r="HWY82" s="23"/>
      <c r="HWZ82" s="23"/>
      <c r="HXA82" s="23"/>
      <c r="HXB82" s="23"/>
      <c r="HXC82" s="23"/>
      <c r="HXD82" s="23"/>
      <c r="HXE82" s="23"/>
      <c r="HXF82" s="23"/>
      <c r="HXG82" s="23"/>
      <c r="HXH82" s="23"/>
      <c r="HXI82" s="23"/>
      <c r="HXJ82" s="23"/>
      <c r="HXK82" s="23"/>
      <c r="HXL82" s="23"/>
      <c r="HXM82" s="23"/>
      <c r="HXN82" s="23"/>
      <c r="HXO82" s="23"/>
      <c r="HXP82" s="23"/>
      <c r="HXQ82" s="23"/>
      <c r="HXR82" s="23"/>
      <c r="HXS82" s="23"/>
      <c r="HXT82" s="23"/>
      <c r="HXU82" s="23"/>
      <c r="HXV82" s="23"/>
      <c r="HXW82" s="23"/>
      <c r="HXX82" s="23"/>
      <c r="HXY82" s="23"/>
      <c r="HXZ82" s="23"/>
      <c r="HYA82" s="23"/>
      <c r="HYB82" s="23"/>
      <c r="HYC82" s="23"/>
      <c r="HYD82" s="23"/>
      <c r="HYE82" s="23"/>
      <c r="HYF82" s="23"/>
      <c r="HYG82" s="23"/>
      <c r="HYH82" s="23"/>
      <c r="HYI82" s="23"/>
      <c r="HYJ82" s="23"/>
      <c r="HYK82" s="23"/>
      <c r="HYL82" s="23"/>
      <c r="HYM82" s="23"/>
      <c r="HYN82" s="23"/>
      <c r="HYO82" s="23"/>
      <c r="HYP82" s="23"/>
      <c r="HYQ82" s="23"/>
      <c r="HYR82" s="23"/>
      <c r="HYS82" s="23"/>
      <c r="HYT82" s="23"/>
      <c r="HYU82" s="23"/>
      <c r="HYV82" s="23"/>
      <c r="HYW82" s="23"/>
      <c r="HYX82" s="23"/>
      <c r="HYY82" s="23"/>
      <c r="HYZ82" s="23"/>
      <c r="HZA82" s="23"/>
      <c r="HZB82" s="23"/>
      <c r="HZC82" s="23"/>
      <c r="HZD82" s="23"/>
      <c r="HZE82" s="23"/>
      <c r="HZF82" s="23"/>
      <c r="HZG82" s="23"/>
      <c r="HZH82" s="23"/>
      <c r="HZI82" s="23"/>
      <c r="HZJ82" s="23"/>
      <c r="HZK82" s="23"/>
      <c r="HZL82" s="23"/>
      <c r="HZM82" s="23"/>
      <c r="HZN82" s="23"/>
      <c r="HZO82" s="23"/>
      <c r="HZP82" s="23"/>
      <c r="HZQ82" s="23"/>
      <c r="HZR82" s="23"/>
      <c r="HZS82" s="23"/>
      <c r="HZT82" s="23"/>
      <c r="HZU82" s="23"/>
      <c r="HZV82" s="23"/>
      <c r="HZW82" s="23"/>
      <c r="HZX82" s="23"/>
      <c r="HZY82" s="23"/>
      <c r="HZZ82" s="23"/>
      <c r="IAA82" s="23"/>
      <c r="IAB82" s="23"/>
      <c r="IAC82" s="23"/>
      <c r="IAD82" s="23"/>
      <c r="IAE82" s="23"/>
      <c r="IAF82" s="23"/>
      <c r="IAG82" s="23"/>
      <c r="IAH82" s="23"/>
      <c r="IAI82" s="23"/>
      <c r="IAJ82" s="23"/>
      <c r="IAK82" s="23"/>
      <c r="IAL82" s="23"/>
      <c r="IAM82" s="23"/>
      <c r="IAN82" s="23"/>
      <c r="IAO82" s="23"/>
      <c r="IAP82" s="23"/>
      <c r="IAQ82" s="23"/>
      <c r="IAR82" s="23"/>
      <c r="IAS82" s="23"/>
      <c r="IAT82" s="23"/>
      <c r="IAU82" s="23"/>
      <c r="IAV82" s="23"/>
      <c r="IAW82" s="23"/>
      <c r="IAX82" s="23"/>
      <c r="IAY82" s="23"/>
      <c r="IAZ82" s="23"/>
      <c r="IBA82" s="23"/>
      <c r="IBB82" s="23"/>
      <c r="IBC82" s="23"/>
      <c r="IBD82" s="23"/>
      <c r="IBE82" s="23"/>
      <c r="IBF82" s="23"/>
      <c r="IBG82" s="23"/>
      <c r="IBH82" s="23"/>
      <c r="IBI82" s="23"/>
      <c r="IBJ82" s="23"/>
      <c r="IBK82" s="23"/>
      <c r="IBL82" s="23"/>
      <c r="IBM82" s="23"/>
      <c r="IBN82" s="23"/>
      <c r="IBO82" s="23"/>
      <c r="IBP82" s="23"/>
      <c r="IBQ82" s="23"/>
      <c r="IBR82" s="23"/>
      <c r="IBS82" s="23"/>
      <c r="IBT82" s="23"/>
      <c r="IBU82" s="23"/>
      <c r="IBV82" s="23"/>
      <c r="IBW82" s="23"/>
      <c r="IBX82" s="23"/>
      <c r="IBY82" s="23"/>
      <c r="IBZ82" s="23"/>
      <c r="ICA82" s="23"/>
      <c r="ICB82" s="23"/>
      <c r="ICC82" s="23"/>
      <c r="ICD82" s="23"/>
      <c r="ICE82" s="23"/>
      <c r="ICF82" s="23"/>
      <c r="ICG82" s="23"/>
      <c r="ICH82" s="23"/>
      <c r="ICI82" s="23"/>
      <c r="ICJ82" s="23"/>
      <c r="ICK82" s="23"/>
      <c r="ICL82" s="23"/>
      <c r="ICM82" s="23"/>
      <c r="ICN82" s="23"/>
      <c r="ICO82" s="23"/>
      <c r="ICP82" s="23"/>
      <c r="ICQ82" s="23"/>
      <c r="ICR82" s="23"/>
      <c r="ICS82" s="23"/>
      <c r="ICT82" s="23"/>
      <c r="ICU82" s="23"/>
      <c r="ICV82" s="23"/>
      <c r="ICW82" s="23"/>
      <c r="ICX82" s="23"/>
      <c r="ICY82" s="23"/>
      <c r="ICZ82" s="23"/>
      <c r="IDA82" s="23"/>
      <c r="IDB82" s="23"/>
      <c r="IDC82" s="23"/>
      <c r="IDD82" s="23"/>
      <c r="IDE82" s="23"/>
      <c r="IDF82" s="23"/>
      <c r="IDG82" s="23"/>
      <c r="IDH82" s="23"/>
      <c r="IDI82" s="23"/>
      <c r="IDJ82" s="23"/>
      <c r="IDK82" s="23"/>
      <c r="IDL82" s="23"/>
      <c r="IDM82" s="23"/>
      <c r="IDN82" s="23"/>
      <c r="IDO82" s="23"/>
      <c r="IDP82" s="23"/>
      <c r="IDQ82" s="23"/>
      <c r="IDR82" s="23"/>
      <c r="IDS82" s="23"/>
      <c r="IDT82" s="23"/>
      <c r="IDU82" s="23"/>
      <c r="IDV82" s="23"/>
      <c r="IDW82" s="23"/>
      <c r="IDX82" s="23"/>
      <c r="IDY82" s="23"/>
      <c r="IDZ82" s="23"/>
      <c r="IEA82" s="23"/>
      <c r="IEB82" s="23"/>
      <c r="IEC82" s="23"/>
      <c r="IED82" s="23"/>
      <c r="IEE82" s="23"/>
      <c r="IEF82" s="23"/>
      <c r="IEG82" s="23"/>
      <c r="IEH82" s="23"/>
      <c r="IEI82" s="23"/>
      <c r="IEJ82" s="23"/>
      <c r="IEK82" s="23"/>
      <c r="IEL82" s="23"/>
      <c r="IEM82" s="23"/>
      <c r="IEN82" s="23"/>
      <c r="IEO82" s="23"/>
      <c r="IEP82" s="23"/>
      <c r="IEQ82" s="23"/>
      <c r="IER82" s="23"/>
      <c r="IES82" s="23"/>
      <c r="IET82" s="23"/>
      <c r="IEU82" s="23"/>
      <c r="IEV82" s="23"/>
      <c r="IEW82" s="23"/>
      <c r="IEX82" s="23"/>
      <c r="IEY82" s="23"/>
      <c r="IEZ82" s="23"/>
      <c r="IFA82" s="23"/>
      <c r="IFB82" s="23"/>
      <c r="IFC82" s="23"/>
      <c r="IFD82" s="23"/>
      <c r="IFE82" s="23"/>
      <c r="IFF82" s="23"/>
      <c r="IFG82" s="23"/>
      <c r="IFH82" s="23"/>
      <c r="IFI82" s="23"/>
      <c r="IFJ82" s="23"/>
      <c r="IFK82" s="23"/>
      <c r="IFL82" s="23"/>
      <c r="IFM82" s="23"/>
      <c r="IFN82" s="23"/>
      <c r="IFO82" s="23"/>
      <c r="IFP82" s="23"/>
      <c r="IFQ82" s="23"/>
      <c r="IFR82" s="23"/>
      <c r="IFS82" s="23"/>
      <c r="IFT82" s="23"/>
      <c r="IFU82" s="23"/>
      <c r="IFV82" s="23"/>
      <c r="IFW82" s="23"/>
      <c r="IFX82" s="23"/>
      <c r="IFY82" s="23"/>
      <c r="IFZ82" s="23"/>
      <c r="IGA82" s="23"/>
      <c r="IGB82" s="23"/>
      <c r="IGC82" s="23"/>
      <c r="IGD82" s="23"/>
      <c r="IGE82" s="23"/>
      <c r="IGF82" s="23"/>
      <c r="IGG82" s="23"/>
      <c r="IGH82" s="23"/>
      <c r="IGI82" s="23"/>
      <c r="IGJ82" s="23"/>
      <c r="IGK82" s="23"/>
      <c r="IGL82" s="23"/>
      <c r="IGM82" s="23"/>
      <c r="IGN82" s="23"/>
      <c r="IGO82" s="23"/>
      <c r="IGP82" s="23"/>
      <c r="IGQ82" s="23"/>
      <c r="IGR82" s="23"/>
      <c r="IGS82" s="23"/>
      <c r="IGT82" s="23"/>
      <c r="IGU82" s="23"/>
      <c r="IGV82" s="23"/>
      <c r="IGW82" s="23"/>
      <c r="IGX82" s="23"/>
      <c r="IGY82" s="23"/>
      <c r="IGZ82" s="23"/>
      <c r="IHA82" s="23"/>
      <c r="IHB82" s="23"/>
      <c r="IHC82" s="23"/>
      <c r="IHD82" s="23"/>
      <c r="IHE82" s="23"/>
      <c r="IHF82" s="23"/>
      <c r="IHG82" s="23"/>
      <c r="IHH82" s="23"/>
      <c r="IHI82" s="23"/>
      <c r="IHJ82" s="23"/>
      <c r="IHK82" s="23"/>
      <c r="IHL82" s="23"/>
      <c r="IHM82" s="23"/>
      <c r="IHN82" s="23"/>
      <c r="IHO82" s="23"/>
      <c r="IHP82" s="23"/>
      <c r="IHQ82" s="23"/>
      <c r="IHR82" s="23"/>
      <c r="IHS82" s="23"/>
      <c r="IHT82" s="23"/>
      <c r="IHU82" s="23"/>
      <c r="IHV82" s="23"/>
      <c r="IHW82" s="23"/>
      <c r="IHX82" s="23"/>
      <c r="IHY82" s="23"/>
      <c r="IHZ82" s="23"/>
      <c r="IIA82" s="23"/>
      <c r="IIB82" s="23"/>
      <c r="IIC82" s="23"/>
      <c r="IID82" s="23"/>
      <c r="IIE82" s="23"/>
      <c r="IIF82" s="23"/>
      <c r="IIG82" s="23"/>
      <c r="IIH82" s="23"/>
      <c r="III82" s="23"/>
      <c r="IIJ82" s="23"/>
      <c r="IIK82" s="23"/>
      <c r="IIL82" s="23"/>
      <c r="IIM82" s="23"/>
      <c r="IIN82" s="23"/>
      <c r="IIO82" s="23"/>
      <c r="IIP82" s="23"/>
      <c r="IIQ82" s="23"/>
      <c r="IIR82" s="23"/>
      <c r="IIS82" s="23"/>
      <c r="IIT82" s="23"/>
      <c r="IIU82" s="23"/>
      <c r="IIV82" s="23"/>
      <c r="IIW82" s="23"/>
      <c r="IIX82" s="23"/>
      <c r="IIY82" s="23"/>
      <c r="IIZ82" s="23"/>
      <c r="IJA82" s="23"/>
      <c r="IJB82" s="23"/>
      <c r="IJC82" s="23"/>
      <c r="IJD82" s="23"/>
      <c r="IJE82" s="23"/>
      <c r="IJF82" s="23"/>
      <c r="IJG82" s="23"/>
      <c r="IJH82" s="23"/>
      <c r="IJI82" s="23"/>
      <c r="IJJ82" s="23"/>
      <c r="IJK82" s="23"/>
      <c r="IJL82" s="23"/>
      <c r="IJM82" s="23"/>
      <c r="IJN82" s="23"/>
      <c r="IJO82" s="23"/>
      <c r="IJP82" s="23"/>
      <c r="IJQ82" s="23"/>
      <c r="IJR82" s="23"/>
      <c r="IJS82" s="23"/>
      <c r="IJT82" s="23"/>
      <c r="IJU82" s="23"/>
      <c r="IJV82" s="23"/>
      <c r="IJW82" s="23"/>
      <c r="IJX82" s="23"/>
      <c r="IJY82" s="23"/>
      <c r="IJZ82" s="23"/>
      <c r="IKA82" s="23"/>
      <c r="IKB82" s="23"/>
      <c r="IKC82" s="23"/>
      <c r="IKD82" s="23"/>
      <c r="IKE82" s="23"/>
      <c r="IKF82" s="23"/>
      <c r="IKG82" s="23"/>
      <c r="IKH82" s="23"/>
      <c r="IKI82" s="23"/>
      <c r="IKJ82" s="23"/>
      <c r="IKK82" s="23"/>
      <c r="IKL82" s="23"/>
      <c r="IKM82" s="23"/>
      <c r="IKN82" s="23"/>
      <c r="IKO82" s="23"/>
      <c r="IKP82" s="23"/>
      <c r="IKQ82" s="23"/>
      <c r="IKR82" s="23"/>
      <c r="IKS82" s="23"/>
      <c r="IKT82" s="23"/>
      <c r="IKU82" s="23"/>
      <c r="IKV82" s="23"/>
      <c r="IKW82" s="23"/>
      <c r="IKX82" s="23"/>
      <c r="IKY82" s="23"/>
      <c r="IKZ82" s="23"/>
      <c r="ILA82" s="23"/>
      <c r="ILB82" s="23"/>
      <c r="ILC82" s="23"/>
      <c r="ILD82" s="23"/>
      <c r="ILE82" s="23"/>
      <c r="ILF82" s="23"/>
      <c r="ILG82" s="23"/>
      <c r="ILH82" s="23"/>
      <c r="ILI82" s="23"/>
      <c r="ILJ82" s="23"/>
      <c r="ILK82" s="23"/>
      <c r="ILL82" s="23"/>
      <c r="ILM82" s="23"/>
      <c r="ILN82" s="23"/>
      <c r="ILO82" s="23"/>
      <c r="ILP82" s="23"/>
      <c r="ILQ82" s="23"/>
      <c r="ILR82" s="23"/>
      <c r="ILS82" s="23"/>
      <c r="ILT82" s="23"/>
      <c r="ILU82" s="23"/>
      <c r="ILV82" s="23"/>
      <c r="ILW82" s="23"/>
      <c r="ILX82" s="23"/>
      <c r="ILY82" s="23"/>
      <c r="ILZ82" s="23"/>
      <c r="IMA82" s="23"/>
      <c r="IMB82" s="23"/>
      <c r="IMC82" s="23"/>
      <c r="IMD82" s="23"/>
      <c r="IME82" s="23"/>
      <c r="IMF82" s="23"/>
      <c r="IMG82" s="23"/>
      <c r="IMH82" s="23"/>
      <c r="IMI82" s="23"/>
      <c r="IMJ82" s="23"/>
      <c r="IMK82" s="23"/>
      <c r="IML82" s="23"/>
      <c r="IMM82" s="23"/>
      <c r="IMN82" s="23"/>
      <c r="IMO82" s="23"/>
      <c r="IMP82" s="23"/>
      <c r="IMQ82" s="23"/>
      <c r="IMR82" s="23"/>
      <c r="IMS82" s="23"/>
      <c r="IMT82" s="23"/>
      <c r="IMU82" s="23"/>
      <c r="IMV82" s="23"/>
      <c r="IMW82" s="23"/>
      <c r="IMX82" s="23"/>
      <c r="IMY82" s="23"/>
      <c r="IMZ82" s="23"/>
      <c r="INA82" s="23"/>
      <c r="INB82" s="23"/>
      <c r="INC82" s="23"/>
      <c r="IND82" s="23"/>
      <c r="INE82" s="23"/>
      <c r="INF82" s="23"/>
      <c r="ING82" s="23"/>
      <c r="INH82" s="23"/>
      <c r="INI82" s="23"/>
      <c r="INJ82" s="23"/>
      <c r="INK82" s="23"/>
      <c r="INL82" s="23"/>
      <c r="INM82" s="23"/>
      <c r="INN82" s="23"/>
      <c r="INO82" s="23"/>
      <c r="INP82" s="23"/>
      <c r="INQ82" s="23"/>
      <c r="INR82" s="23"/>
      <c r="INS82" s="23"/>
      <c r="INT82" s="23"/>
      <c r="INU82" s="23"/>
      <c r="INV82" s="23"/>
      <c r="INW82" s="23"/>
      <c r="INX82" s="23"/>
      <c r="INY82" s="23"/>
      <c r="INZ82" s="23"/>
      <c r="IOA82" s="23"/>
      <c r="IOB82" s="23"/>
      <c r="IOC82" s="23"/>
      <c r="IOD82" s="23"/>
      <c r="IOE82" s="23"/>
      <c r="IOF82" s="23"/>
      <c r="IOG82" s="23"/>
      <c r="IOH82" s="23"/>
      <c r="IOI82" s="23"/>
      <c r="IOJ82" s="23"/>
      <c r="IOK82" s="23"/>
      <c r="IOL82" s="23"/>
      <c r="IOM82" s="23"/>
      <c r="ION82" s="23"/>
      <c r="IOO82" s="23"/>
      <c r="IOP82" s="23"/>
      <c r="IOQ82" s="23"/>
      <c r="IOR82" s="23"/>
      <c r="IOS82" s="23"/>
      <c r="IOT82" s="23"/>
      <c r="IOU82" s="23"/>
      <c r="IOV82" s="23"/>
      <c r="IOW82" s="23"/>
      <c r="IOX82" s="23"/>
      <c r="IOY82" s="23"/>
      <c r="IOZ82" s="23"/>
      <c r="IPA82" s="23"/>
      <c r="IPB82" s="23"/>
      <c r="IPC82" s="23"/>
      <c r="IPD82" s="23"/>
      <c r="IPE82" s="23"/>
      <c r="IPF82" s="23"/>
      <c r="IPG82" s="23"/>
      <c r="IPH82" s="23"/>
      <c r="IPI82" s="23"/>
      <c r="IPJ82" s="23"/>
      <c r="IPK82" s="23"/>
      <c r="IPL82" s="23"/>
      <c r="IPM82" s="23"/>
      <c r="IPN82" s="23"/>
      <c r="IPO82" s="23"/>
      <c r="IPP82" s="23"/>
      <c r="IPQ82" s="23"/>
      <c r="IPR82" s="23"/>
      <c r="IPS82" s="23"/>
      <c r="IPT82" s="23"/>
      <c r="IPU82" s="23"/>
      <c r="IPV82" s="23"/>
      <c r="IPW82" s="23"/>
      <c r="IPX82" s="23"/>
      <c r="IPY82" s="23"/>
      <c r="IPZ82" s="23"/>
      <c r="IQA82" s="23"/>
      <c r="IQB82" s="23"/>
      <c r="IQC82" s="23"/>
      <c r="IQD82" s="23"/>
      <c r="IQE82" s="23"/>
      <c r="IQF82" s="23"/>
      <c r="IQG82" s="23"/>
      <c r="IQH82" s="23"/>
      <c r="IQI82" s="23"/>
      <c r="IQJ82" s="23"/>
      <c r="IQK82" s="23"/>
      <c r="IQL82" s="23"/>
      <c r="IQM82" s="23"/>
      <c r="IQN82" s="23"/>
      <c r="IQO82" s="23"/>
      <c r="IQP82" s="23"/>
      <c r="IQQ82" s="23"/>
      <c r="IQR82" s="23"/>
      <c r="IQS82" s="23"/>
      <c r="IQT82" s="23"/>
      <c r="IQU82" s="23"/>
      <c r="IQV82" s="23"/>
      <c r="IQW82" s="23"/>
      <c r="IQX82" s="23"/>
      <c r="IQY82" s="23"/>
      <c r="IQZ82" s="23"/>
      <c r="IRA82" s="23"/>
      <c r="IRB82" s="23"/>
      <c r="IRC82" s="23"/>
      <c r="IRD82" s="23"/>
      <c r="IRE82" s="23"/>
      <c r="IRF82" s="23"/>
      <c r="IRG82" s="23"/>
      <c r="IRH82" s="23"/>
      <c r="IRI82" s="23"/>
      <c r="IRJ82" s="23"/>
      <c r="IRK82" s="23"/>
      <c r="IRL82" s="23"/>
      <c r="IRM82" s="23"/>
      <c r="IRN82" s="23"/>
      <c r="IRO82" s="23"/>
      <c r="IRP82" s="23"/>
      <c r="IRQ82" s="23"/>
      <c r="IRR82" s="23"/>
      <c r="IRS82" s="23"/>
      <c r="IRT82" s="23"/>
      <c r="IRU82" s="23"/>
      <c r="IRV82" s="23"/>
      <c r="IRW82" s="23"/>
      <c r="IRX82" s="23"/>
      <c r="IRY82" s="23"/>
      <c r="IRZ82" s="23"/>
      <c r="ISA82" s="23"/>
      <c r="ISB82" s="23"/>
      <c r="ISC82" s="23"/>
      <c r="ISD82" s="23"/>
      <c r="ISE82" s="23"/>
      <c r="ISF82" s="23"/>
      <c r="ISG82" s="23"/>
      <c r="ISH82" s="23"/>
      <c r="ISI82" s="23"/>
      <c r="ISJ82" s="23"/>
      <c r="ISK82" s="23"/>
      <c r="ISL82" s="23"/>
      <c r="ISM82" s="23"/>
      <c r="ISN82" s="23"/>
      <c r="ISO82" s="23"/>
      <c r="ISP82" s="23"/>
      <c r="ISQ82" s="23"/>
      <c r="ISR82" s="23"/>
      <c r="ISS82" s="23"/>
      <c r="IST82" s="23"/>
      <c r="ISU82" s="23"/>
      <c r="ISV82" s="23"/>
      <c r="ISW82" s="23"/>
      <c r="ISX82" s="23"/>
      <c r="ISY82" s="23"/>
      <c r="ISZ82" s="23"/>
      <c r="ITA82" s="23"/>
      <c r="ITB82" s="23"/>
      <c r="ITC82" s="23"/>
      <c r="ITD82" s="23"/>
      <c r="ITE82" s="23"/>
      <c r="ITF82" s="23"/>
      <c r="ITG82" s="23"/>
      <c r="ITH82" s="23"/>
      <c r="ITI82" s="23"/>
      <c r="ITJ82" s="23"/>
      <c r="ITK82" s="23"/>
      <c r="ITL82" s="23"/>
      <c r="ITM82" s="23"/>
      <c r="ITN82" s="23"/>
      <c r="ITO82" s="23"/>
      <c r="ITP82" s="23"/>
      <c r="ITQ82" s="23"/>
      <c r="ITR82" s="23"/>
      <c r="ITS82" s="23"/>
      <c r="ITT82" s="23"/>
      <c r="ITU82" s="23"/>
      <c r="ITV82" s="23"/>
      <c r="ITW82" s="23"/>
      <c r="ITX82" s="23"/>
      <c r="ITY82" s="23"/>
      <c r="ITZ82" s="23"/>
      <c r="IUA82" s="23"/>
      <c r="IUB82" s="23"/>
      <c r="IUC82" s="23"/>
      <c r="IUD82" s="23"/>
      <c r="IUE82" s="23"/>
      <c r="IUF82" s="23"/>
      <c r="IUG82" s="23"/>
      <c r="IUH82" s="23"/>
      <c r="IUI82" s="23"/>
      <c r="IUJ82" s="23"/>
      <c r="IUK82" s="23"/>
      <c r="IUL82" s="23"/>
      <c r="IUM82" s="23"/>
      <c r="IUN82" s="23"/>
      <c r="IUO82" s="23"/>
      <c r="IUP82" s="23"/>
      <c r="IUQ82" s="23"/>
      <c r="IUR82" s="23"/>
      <c r="IUS82" s="23"/>
      <c r="IUT82" s="23"/>
      <c r="IUU82" s="23"/>
      <c r="IUV82" s="23"/>
      <c r="IUW82" s="23"/>
      <c r="IUX82" s="23"/>
      <c r="IUY82" s="23"/>
      <c r="IUZ82" s="23"/>
      <c r="IVA82" s="23"/>
      <c r="IVB82" s="23"/>
      <c r="IVC82" s="23"/>
      <c r="IVD82" s="23"/>
      <c r="IVE82" s="23"/>
      <c r="IVF82" s="23"/>
      <c r="IVG82" s="23"/>
      <c r="IVH82" s="23"/>
      <c r="IVI82" s="23"/>
      <c r="IVJ82" s="23"/>
      <c r="IVK82" s="23"/>
      <c r="IVL82" s="23"/>
      <c r="IVM82" s="23"/>
      <c r="IVN82" s="23"/>
      <c r="IVO82" s="23"/>
      <c r="IVP82" s="23"/>
      <c r="IVQ82" s="23"/>
      <c r="IVR82" s="23"/>
      <c r="IVS82" s="23"/>
      <c r="IVT82" s="23"/>
      <c r="IVU82" s="23"/>
      <c r="IVV82" s="23"/>
      <c r="IVW82" s="23"/>
      <c r="IVX82" s="23"/>
      <c r="IVY82" s="23"/>
      <c r="IVZ82" s="23"/>
      <c r="IWA82" s="23"/>
      <c r="IWB82" s="23"/>
      <c r="IWC82" s="23"/>
      <c r="IWD82" s="23"/>
      <c r="IWE82" s="23"/>
      <c r="IWF82" s="23"/>
      <c r="IWG82" s="23"/>
      <c r="IWH82" s="23"/>
      <c r="IWI82" s="23"/>
      <c r="IWJ82" s="23"/>
      <c r="IWK82" s="23"/>
      <c r="IWL82" s="23"/>
      <c r="IWM82" s="23"/>
      <c r="IWN82" s="23"/>
      <c r="IWO82" s="23"/>
      <c r="IWP82" s="23"/>
      <c r="IWQ82" s="23"/>
      <c r="IWR82" s="23"/>
      <c r="IWS82" s="23"/>
      <c r="IWT82" s="23"/>
      <c r="IWU82" s="23"/>
      <c r="IWV82" s="23"/>
      <c r="IWW82" s="23"/>
      <c r="IWX82" s="23"/>
      <c r="IWY82" s="23"/>
      <c r="IWZ82" s="23"/>
      <c r="IXA82" s="23"/>
      <c r="IXB82" s="23"/>
      <c r="IXC82" s="23"/>
      <c r="IXD82" s="23"/>
      <c r="IXE82" s="23"/>
      <c r="IXF82" s="23"/>
      <c r="IXG82" s="23"/>
      <c r="IXH82" s="23"/>
      <c r="IXI82" s="23"/>
      <c r="IXJ82" s="23"/>
      <c r="IXK82" s="23"/>
      <c r="IXL82" s="23"/>
      <c r="IXM82" s="23"/>
      <c r="IXN82" s="23"/>
      <c r="IXO82" s="23"/>
      <c r="IXP82" s="23"/>
      <c r="IXQ82" s="23"/>
      <c r="IXR82" s="23"/>
      <c r="IXS82" s="23"/>
      <c r="IXT82" s="23"/>
      <c r="IXU82" s="23"/>
      <c r="IXV82" s="23"/>
      <c r="IXW82" s="23"/>
      <c r="IXX82" s="23"/>
      <c r="IXY82" s="23"/>
      <c r="IXZ82" s="23"/>
      <c r="IYA82" s="23"/>
      <c r="IYB82" s="23"/>
      <c r="IYC82" s="23"/>
      <c r="IYD82" s="23"/>
      <c r="IYE82" s="23"/>
      <c r="IYF82" s="23"/>
      <c r="IYG82" s="23"/>
      <c r="IYH82" s="23"/>
      <c r="IYI82" s="23"/>
      <c r="IYJ82" s="23"/>
      <c r="IYK82" s="23"/>
      <c r="IYL82" s="23"/>
      <c r="IYM82" s="23"/>
      <c r="IYN82" s="23"/>
      <c r="IYO82" s="23"/>
      <c r="IYP82" s="23"/>
      <c r="IYQ82" s="23"/>
      <c r="IYR82" s="23"/>
      <c r="IYS82" s="23"/>
      <c r="IYT82" s="23"/>
      <c r="IYU82" s="23"/>
      <c r="IYV82" s="23"/>
      <c r="IYW82" s="23"/>
      <c r="IYX82" s="23"/>
      <c r="IYY82" s="23"/>
      <c r="IYZ82" s="23"/>
      <c r="IZA82" s="23"/>
      <c r="IZB82" s="23"/>
      <c r="IZC82" s="23"/>
      <c r="IZD82" s="23"/>
      <c r="IZE82" s="23"/>
      <c r="IZF82" s="23"/>
      <c r="IZG82" s="23"/>
      <c r="IZH82" s="23"/>
      <c r="IZI82" s="23"/>
      <c r="IZJ82" s="23"/>
      <c r="IZK82" s="23"/>
      <c r="IZL82" s="23"/>
      <c r="IZM82" s="23"/>
      <c r="IZN82" s="23"/>
      <c r="IZO82" s="23"/>
      <c r="IZP82" s="23"/>
      <c r="IZQ82" s="23"/>
      <c r="IZR82" s="23"/>
      <c r="IZS82" s="23"/>
      <c r="IZT82" s="23"/>
      <c r="IZU82" s="23"/>
      <c r="IZV82" s="23"/>
      <c r="IZW82" s="23"/>
      <c r="IZX82" s="23"/>
      <c r="IZY82" s="23"/>
      <c r="IZZ82" s="23"/>
      <c r="JAA82" s="23"/>
      <c r="JAB82" s="23"/>
      <c r="JAC82" s="23"/>
      <c r="JAD82" s="23"/>
      <c r="JAE82" s="23"/>
      <c r="JAF82" s="23"/>
      <c r="JAG82" s="23"/>
      <c r="JAH82" s="23"/>
      <c r="JAI82" s="23"/>
      <c r="JAJ82" s="23"/>
      <c r="JAK82" s="23"/>
      <c r="JAL82" s="23"/>
      <c r="JAM82" s="23"/>
      <c r="JAN82" s="23"/>
      <c r="JAO82" s="23"/>
      <c r="JAP82" s="23"/>
      <c r="JAQ82" s="23"/>
      <c r="JAR82" s="23"/>
      <c r="JAS82" s="23"/>
      <c r="JAT82" s="23"/>
      <c r="JAU82" s="23"/>
      <c r="JAV82" s="23"/>
      <c r="JAW82" s="23"/>
      <c r="JAX82" s="23"/>
      <c r="JAY82" s="23"/>
      <c r="JAZ82" s="23"/>
      <c r="JBA82" s="23"/>
      <c r="JBB82" s="23"/>
      <c r="JBC82" s="23"/>
      <c r="JBD82" s="23"/>
      <c r="JBE82" s="23"/>
      <c r="JBF82" s="23"/>
      <c r="JBG82" s="23"/>
      <c r="JBH82" s="23"/>
      <c r="JBI82" s="23"/>
      <c r="JBJ82" s="23"/>
      <c r="JBK82" s="23"/>
      <c r="JBL82" s="23"/>
      <c r="JBM82" s="23"/>
      <c r="JBN82" s="23"/>
      <c r="JBO82" s="23"/>
      <c r="JBP82" s="23"/>
      <c r="JBQ82" s="23"/>
      <c r="JBR82" s="23"/>
      <c r="JBS82" s="23"/>
      <c r="JBT82" s="23"/>
      <c r="JBU82" s="23"/>
      <c r="JBV82" s="23"/>
      <c r="JBW82" s="23"/>
      <c r="JBX82" s="23"/>
      <c r="JBY82" s="23"/>
      <c r="JBZ82" s="23"/>
      <c r="JCA82" s="23"/>
      <c r="JCB82" s="23"/>
      <c r="JCC82" s="23"/>
      <c r="JCD82" s="23"/>
      <c r="JCE82" s="23"/>
      <c r="JCF82" s="23"/>
      <c r="JCG82" s="23"/>
      <c r="JCH82" s="23"/>
      <c r="JCI82" s="23"/>
      <c r="JCJ82" s="23"/>
      <c r="JCK82" s="23"/>
      <c r="JCL82" s="23"/>
      <c r="JCM82" s="23"/>
      <c r="JCN82" s="23"/>
      <c r="JCO82" s="23"/>
      <c r="JCP82" s="23"/>
      <c r="JCQ82" s="23"/>
      <c r="JCR82" s="23"/>
      <c r="JCS82" s="23"/>
      <c r="JCT82" s="23"/>
      <c r="JCU82" s="23"/>
      <c r="JCV82" s="23"/>
      <c r="JCW82" s="23"/>
      <c r="JCX82" s="23"/>
      <c r="JCY82" s="23"/>
      <c r="JCZ82" s="23"/>
      <c r="JDA82" s="23"/>
      <c r="JDB82" s="23"/>
      <c r="JDC82" s="23"/>
      <c r="JDD82" s="23"/>
      <c r="JDE82" s="23"/>
      <c r="JDF82" s="23"/>
      <c r="JDG82" s="23"/>
      <c r="JDH82" s="23"/>
      <c r="JDI82" s="23"/>
      <c r="JDJ82" s="23"/>
      <c r="JDK82" s="23"/>
      <c r="JDL82" s="23"/>
      <c r="JDM82" s="23"/>
      <c r="JDN82" s="23"/>
      <c r="JDO82" s="23"/>
      <c r="JDP82" s="23"/>
      <c r="JDQ82" s="23"/>
      <c r="JDR82" s="23"/>
      <c r="JDS82" s="23"/>
      <c r="JDT82" s="23"/>
      <c r="JDU82" s="23"/>
      <c r="JDV82" s="23"/>
      <c r="JDW82" s="23"/>
      <c r="JDX82" s="23"/>
      <c r="JDY82" s="23"/>
      <c r="JDZ82" s="23"/>
      <c r="JEA82" s="23"/>
      <c r="JEB82" s="23"/>
      <c r="JEC82" s="23"/>
      <c r="JED82" s="23"/>
      <c r="JEE82" s="23"/>
      <c r="JEF82" s="23"/>
      <c r="JEG82" s="23"/>
      <c r="JEH82" s="23"/>
      <c r="JEI82" s="23"/>
      <c r="JEJ82" s="23"/>
      <c r="JEK82" s="23"/>
      <c r="JEL82" s="23"/>
      <c r="JEM82" s="23"/>
      <c r="JEN82" s="23"/>
      <c r="JEO82" s="23"/>
      <c r="JEP82" s="23"/>
      <c r="JEQ82" s="23"/>
      <c r="JER82" s="23"/>
      <c r="JES82" s="23"/>
      <c r="JET82" s="23"/>
      <c r="JEU82" s="23"/>
      <c r="JEV82" s="23"/>
      <c r="JEW82" s="23"/>
      <c r="JEX82" s="23"/>
      <c r="JEY82" s="23"/>
      <c r="JEZ82" s="23"/>
      <c r="JFA82" s="23"/>
      <c r="JFB82" s="23"/>
      <c r="JFC82" s="23"/>
      <c r="JFD82" s="23"/>
      <c r="JFE82" s="23"/>
      <c r="JFF82" s="23"/>
      <c r="JFG82" s="23"/>
      <c r="JFH82" s="23"/>
      <c r="JFI82" s="23"/>
      <c r="JFJ82" s="23"/>
      <c r="JFK82" s="23"/>
      <c r="JFL82" s="23"/>
      <c r="JFM82" s="23"/>
      <c r="JFN82" s="23"/>
      <c r="JFO82" s="23"/>
      <c r="JFP82" s="23"/>
      <c r="JFQ82" s="23"/>
      <c r="JFR82" s="23"/>
      <c r="JFS82" s="23"/>
      <c r="JFT82" s="23"/>
      <c r="JFU82" s="23"/>
      <c r="JFV82" s="23"/>
      <c r="JFW82" s="23"/>
      <c r="JFX82" s="23"/>
      <c r="JFY82" s="23"/>
      <c r="JFZ82" s="23"/>
      <c r="JGA82" s="23"/>
      <c r="JGB82" s="23"/>
      <c r="JGC82" s="23"/>
      <c r="JGD82" s="23"/>
      <c r="JGE82" s="23"/>
      <c r="JGF82" s="23"/>
      <c r="JGG82" s="23"/>
      <c r="JGH82" s="23"/>
      <c r="JGI82" s="23"/>
      <c r="JGJ82" s="23"/>
      <c r="JGK82" s="23"/>
      <c r="JGL82" s="23"/>
      <c r="JGM82" s="23"/>
      <c r="JGN82" s="23"/>
      <c r="JGO82" s="23"/>
      <c r="JGP82" s="23"/>
      <c r="JGQ82" s="23"/>
      <c r="JGR82" s="23"/>
      <c r="JGS82" s="23"/>
      <c r="JGT82" s="23"/>
      <c r="JGU82" s="23"/>
      <c r="JGV82" s="23"/>
      <c r="JGW82" s="23"/>
      <c r="JGX82" s="23"/>
      <c r="JGY82" s="23"/>
      <c r="JGZ82" s="23"/>
      <c r="JHA82" s="23"/>
      <c r="JHB82" s="23"/>
      <c r="JHC82" s="23"/>
      <c r="JHD82" s="23"/>
      <c r="JHE82" s="23"/>
      <c r="JHF82" s="23"/>
      <c r="JHG82" s="23"/>
      <c r="JHH82" s="23"/>
      <c r="JHI82" s="23"/>
      <c r="JHJ82" s="23"/>
      <c r="JHK82" s="23"/>
      <c r="JHL82" s="23"/>
      <c r="JHM82" s="23"/>
      <c r="JHN82" s="23"/>
      <c r="JHO82" s="23"/>
      <c r="JHP82" s="23"/>
      <c r="JHQ82" s="23"/>
      <c r="JHR82" s="23"/>
      <c r="JHS82" s="23"/>
      <c r="JHT82" s="23"/>
      <c r="JHU82" s="23"/>
      <c r="JHV82" s="23"/>
      <c r="JHW82" s="23"/>
      <c r="JHX82" s="23"/>
      <c r="JHY82" s="23"/>
      <c r="JHZ82" s="23"/>
      <c r="JIA82" s="23"/>
      <c r="JIB82" s="23"/>
      <c r="JIC82" s="23"/>
      <c r="JID82" s="23"/>
      <c r="JIE82" s="23"/>
      <c r="JIF82" s="23"/>
      <c r="JIG82" s="23"/>
      <c r="JIH82" s="23"/>
      <c r="JII82" s="23"/>
      <c r="JIJ82" s="23"/>
      <c r="JIK82" s="23"/>
      <c r="JIL82" s="23"/>
      <c r="JIM82" s="23"/>
      <c r="JIN82" s="23"/>
      <c r="JIO82" s="23"/>
      <c r="JIP82" s="23"/>
      <c r="JIQ82" s="23"/>
      <c r="JIR82" s="23"/>
      <c r="JIS82" s="23"/>
      <c r="JIT82" s="23"/>
      <c r="JIU82" s="23"/>
      <c r="JIV82" s="23"/>
      <c r="JIW82" s="23"/>
      <c r="JIX82" s="23"/>
      <c r="JIY82" s="23"/>
      <c r="JIZ82" s="23"/>
      <c r="JJA82" s="23"/>
      <c r="JJB82" s="23"/>
      <c r="JJC82" s="23"/>
      <c r="JJD82" s="23"/>
      <c r="JJE82" s="23"/>
      <c r="JJF82" s="23"/>
      <c r="JJG82" s="23"/>
      <c r="JJH82" s="23"/>
      <c r="JJI82" s="23"/>
      <c r="JJJ82" s="23"/>
      <c r="JJK82" s="23"/>
      <c r="JJL82" s="23"/>
      <c r="JJM82" s="23"/>
      <c r="JJN82" s="23"/>
      <c r="JJO82" s="23"/>
      <c r="JJP82" s="23"/>
      <c r="JJQ82" s="23"/>
      <c r="JJR82" s="23"/>
      <c r="JJS82" s="23"/>
      <c r="JJT82" s="23"/>
      <c r="JJU82" s="23"/>
      <c r="JJV82" s="23"/>
      <c r="JJW82" s="23"/>
      <c r="JJX82" s="23"/>
      <c r="JJY82" s="23"/>
      <c r="JJZ82" s="23"/>
      <c r="JKA82" s="23"/>
      <c r="JKB82" s="23"/>
      <c r="JKC82" s="23"/>
      <c r="JKD82" s="23"/>
      <c r="JKE82" s="23"/>
      <c r="JKF82" s="23"/>
      <c r="JKG82" s="23"/>
      <c r="JKH82" s="23"/>
      <c r="JKI82" s="23"/>
      <c r="JKJ82" s="23"/>
      <c r="JKK82" s="23"/>
      <c r="JKL82" s="23"/>
      <c r="JKM82" s="23"/>
      <c r="JKN82" s="23"/>
      <c r="JKO82" s="23"/>
      <c r="JKP82" s="23"/>
      <c r="JKQ82" s="23"/>
      <c r="JKR82" s="23"/>
      <c r="JKS82" s="23"/>
      <c r="JKT82" s="23"/>
      <c r="JKU82" s="23"/>
      <c r="JKV82" s="23"/>
      <c r="JKW82" s="23"/>
      <c r="JKX82" s="23"/>
      <c r="JKY82" s="23"/>
      <c r="JKZ82" s="23"/>
      <c r="JLA82" s="23"/>
      <c r="JLB82" s="23"/>
      <c r="JLC82" s="23"/>
      <c r="JLD82" s="23"/>
      <c r="JLE82" s="23"/>
      <c r="JLF82" s="23"/>
      <c r="JLG82" s="23"/>
      <c r="JLH82" s="23"/>
      <c r="JLI82" s="23"/>
      <c r="JLJ82" s="23"/>
      <c r="JLK82" s="23"/>
      <c r="JLL82" s="23"/>
      <c r="JLM82" s="23"/>
      <c r="JLN82" s="23"/>
      <c r="JLO82" s="23"/>
      <c r="JLP82" s="23"/>
      <c r="JLQ82" s="23"/>
      <c r="JLR82" s="23"/>
      <c r="JLS82" s="23"/>
      <c r="JLT82" s="23"/>
      <c r="JLU82" s="23"/>
      <c r="JLV82" s="23"/>
      <c r="JLW82" s="23"/>
      <c r="JLX82" s="23"/>
      <c r="JLY82" s="23"/>
      <c r="JLZ82" s="23"/>
      <c r="JMA82" s="23"/>
      <c r="JMB82" s="23"/>
      <c r="JMC82" s="23"/>
      <c r="JMD82" s="23"/>
      <c r="JME82" s="23"/>
      <c r="JMF82" s="23"/>
      <c r="JMG82" s="23"/>
      <c r="JMH82" s="23"/>
      <c r="JMI82" s="23"/>
      <c r="JMJ82" s="23"/>
      <c r="JMK82" s="23"/>
      <c r="JML82" s="23"/>
      <c r="JMM82" s="23"/>
      <c r="JMN82" s="23"/>
      <c r="JMO82" s="23"/>
      <c r="JMP82" s="23"/>
      <c r="JMQ82" s="23"/>
      <c r="JMR82" s="23"/>
      <c r="JMS82" s="23"/>
      <c r="JMT82" s="23"/>
      <c r="JMU82" s="23"/>
      <c r="JMV82" s="23"/>
      <c r="JMW82" s="23"/>
      <c r="JMX82" s="23"/>
      <c r="JMY82" s="23"/>
      <c r="JMZ82" s="23"/>
      <c r="JNA82" s="23"/>
      <c r="JNB82" s="23"/>
      <c r="JNC82" s="23"/>
      <c r="JND82" s="23"/>
      <c r="JNE82" s="23"/>
      <c r="JNF82" s="23"/>
      <c r="JNG82" s="23"/>
      <c r="JNH82" s="23"/>
      <c r="JNI82" s="23"/>
      <c r="JNJ82" s="23"/>
      <c r="JNK82" s="23"/>
      <c r="JNL82" s="23"/>
      <c r="JNM82" s="23"/>
      <c r="JNN82" s="23"/>
      <c r="JNO82" s="23"/>
      <c r="JNP82" s="23"/>
      <c r="JNQ82" s="23"/>
      <c r="JNR82" s="23"/>
      <c r="JNS82" s="23"/>
      <c r="JNT82" s="23"/>
      <c r="JNU82" s="23"/>
      <c r="JNV82" s="23"/>
      <c r="JNW82" s="23"/>
      <c r="JNX82" s="23"/>
      <c r="JNY82" s="23"/>
      <c r="JNZ82" s="23"/>
      <c r="JOA82" s="23"/>
      <c r="JOB82" s="23"/>
      <c r="JOC82" s="23"/>
      <c r="JOD82" s="23"/>
      <c r="JOE82" s="23"/>
      <c r="JOF82" s="23"/>
      <c r="JOG82" s="23"/>
      <c r="JOH82" s="23"/>
      <c r="JOI82" s="23"/>
      <c r="JOJ82" s="23"/>
      <c r="JOK82" s="23"/>
      <c r="JOL82" s="23"/>
      <c r="JOM82" s="23"/>
      <c r="JON82" s="23"/>
      <c r="JOO82" s="23"/>
      <c r="JOP82" s="23"/>
      <c r="JOQ82" s="23"/>
      <c r="JOR82" s="23"/>
      <c r="JOS82" s="23"/>
      <c r="JOT82" s="23"/>
      <c r="JOU82" s="23"/>
      <c r="JOV82" s="23"/>
      <c r="JOW82" s="23"/>
      <c r="JOX82" s="23"/>
      <c r="JOY82" s="23"/>
      <c r="JOZ82" s="23"/>
      <c r="JPA82" s="23"/>
      <c r="JPB82" s="23"/>
      <c r="JPC82" s="23"/>
      <c r="JPD82" s="23"/>
      <c r="JPE82" s="23"/>
      <c r="JPF82" s="23"/>
      <c r="JPG82" s="23"/>
      <c r="JPH82" s="23"/>
      <c r="JPI82" s="23"/>
      <c r="JPJ82" s="23"/>
      <c r="JPK82" s="23"/>
      <c r="JPL82" s="23"/>
      <c r="JPM82" s="23"/>
      <c r="JPN82" s="23"/>
      <c r="JPO82" s="23"/>
      <c r="JPP82" s="23"/>
      <c r="JPQ82" s="23"/>
      <c r="JPR82" s="23"/>
      <c r="JPS82" s="23"/>
      <c r="JPT82" s="23"/>
      <c r="JPU82" s="23"/>
      <c r="JPV82" s="23"/>
      <c r="JPW82" s="23"/>
      <c r="JPX82" s="23"/>
      <c r="JPY82" s="23"/>
      <c r="JPZ82" s="23"/>
      <c r="JQA82" s="23"/>
      <c r="JQB82" s="23"/>
      <c r="JQC82" s="23"/>
      <c r="JQD82" s="23"/>
      <c r="JQE82" s="23"/>
      <c r="JQF82" s="23"/>
      <c r="JQG82" s="23"/>
      <c r="JQH82" s="23"/>
      <c r="JQI82" s="23"/>
      <c r="JQJ82" s="23"/>
      <c r="JQK82" s="23"/>
      <c r="JQL82" s="23"/>
      <c r="JQM82" s="23"/>
      <c r="JQN82" s="23"/>
      <c r="JQO82" s="23"/>
      <c r="JQP82" s="23"/>
      <c r="JQQ82" s="23"/>
      <c r="JQR82" s="23"/>
      <c r="JQS82" s="23"/>
      <c r="JQT82" s="23"/>
      <c r="JQU82" s="23"/>
      <c r="JQV82" s="23"/>
      <c r="JQW82" s="23"/>
      <c r="JQX82" s="23"/>
      <c r="JQY82" s="23"/>
      <c r="JQZ82" s="23"/>
      <c r="JRA82" s="23"/>
      <c r="JRB82" s="23"/>
      <c r="JRC82" s="23"/>
      <c r="JRD82" s="23"/>
      <c r="JRE82" s="23"/>
      <c r="JRF82" s="23"/>
      <c r="JRG82" s="23"/>
      <c r="JRH82" s="23"/>
      <c r="JRI82" s="23"/>
      <c r="JRJ82" s="23"/>
      <c r="JRK82" s="23"/>
      <c r="JRL82" s="23"/>
      <c r="JRM82" s="23"/>
      <c r="JRN82" s="23"/>
      <c r="JRO82" s="23"/>
      <c r="JRP82" s="23"/>
      <c r="JRQ82" s="23"/>
      <c r="JRR82" s="23"/>
      <c r="JRS82" s="23"/>
      <c r="JRT82" s="23"/>
      <c r="JRU82" s="23"/>
      <c r="JRV82" s="23"/>
      <c r="JRW82" s="23"/>
      <c r="JRX82" s="23"/>
      <c r="JRY82" s="23"/>
      <c r="JRZ82" s="23"/>
      <c r="JSA82" s="23"/>
      <c r="JSB82" s="23"/>
      <c r="JSC82" s="23"/>
      <c r="JSD82" s="23"/>
      <c r="JSE82" s="23"/>
      <c r="JSF82" s="23"/>
      <c r="JSG82" s="23"/>
      <c r="JSH82" s="23"/>
      <c r="JSI82" s="23"/>
      <c r="JSJ82" s="23"/>
      <c r="JSK82" s="23"/>
      <c r="JSL82" s="23"/>
      <c r="JSM82" s="23"/>
      <c r="JSN82" s="23"/>
      <c r="JSO82" s="23"/>
      <c r="JSP82" s="23"/>
      <c r="JSQ82" s="23"/>
      <c r="JSR82" s="23"/>
      <c r="JSS82" s="23"/>
      <c r="JST82" s="23"/>
      <c r="JSU82" s="23"/>
      <c r="JSV82" s="23"/>
      <c r="JSW82" s="23"/>
      <c r="JSX82" s="23"/>
      <c r="JSY82" s="23"/>
      <c r="JSZ82" s="23"/>
      <c r="JTA82" s="23"/>
      <c r="JTB82" s="23"/>
      <c r="JTC82" s="23"/>
      <c r="JTD82" s="23"/>
      <c r="JTE82" s="23"/>
      <c r="JTF82" s="23"/>
      <c r="JTG82" s="23"/>
      <c r="JTH82" s="23"/>
      <c r="JTI82" s="23"/>
      <c r="JTJ82" s="23"/>
      <c r="JTK82" s="23"/>
      <c r="JTL82" s="23"/>
      <c r="JTM82" s="23"/>
      <c r="JTN82" s="23"/>
      <c r="JTO82" s="23"/>
      <c r="JTP82" s="23"/>
      <c r="JTQ82" s="23"/>
      <c r="JTR82" s="23"/>
      <c r="JTS82" s="23"/>
      <c r="JTT82" s="23"/>
      <c r="JTU82" s="23"/>
      <c r="JTV82" s="23"/>
      <c r="JTW82" s="23"/>
      <c r="JTX82" s="23"/>
      <c r="JTY82" s="23"/>
      <c r="JTZ82" s="23"/>
      <c r="JUA82" s="23"/>
      <c r="JUB82" s="23"/>
      <c r="JUC82" s="23"/>
      <c r="JUD82" s="23"/>
      <c r="JUE82" s="23"/>
      <c r="JUF82" s="23"/>
      <c r="JUG82" s="23"/>
      <c r="JUH82" s="23"/>
      <c r="JUI82" s="23"/>
      <c r="JUJ82" s="23"/>
      <c r="JUK82" s="23"/>
      <c r="JUL82" s="23"/>
      <c r="JUM82" s="23"/>
      <c r="JUN82" s="23"/>
      <c r="JUO82" s="23"/>
      <c r="JUP82" s="23"/>
      <c r="JUQ82" s="23"/>
      <c r="JUR82" s="23"/>
      <c r="JUS82" s="23"/>
      <c r="JUT82" s="23"/>
      <c r="JUU82" s="23"/>
      <c r="JUV82" s="23"/>
      <c r="JUW82" s="23"/>
      <c r="JUX82" s="23"/>
      <c r="JUY82" s="23"/>
      <c r="JUZ82" s="23"/>
      <c r="JVA82" s="23"/>
      <c r="JVB82" s="23"/>
      <c r="JVC82" s="23"/>
      <c r="JVD82" s="23"/>
      <c r="JVE82" s="23"/>
      <c r="JVF82" s="23"/>
      <c r="JVG82" s="23"/>
      <c r="JVH82" s="23"/>
      <c r="JVI82" s="23"/>
      <c r="JVJ82" s="23"/>
      <c r="JVK82" s="23"/>
      <c r="JVL82" s="23"/>
      <c r="JVM82" s="23"/>
      <c r="JVN82" s="23"/>
      <c r="JVO82" s="23"/>
      <c r="JVP82" s="23"/>
      <c r="JVQ82" s="23"/>
      <c r="JVR82" s="23"/>
      <c r="JVS82" s="23"/>
      <c r="JVT82" s="23"/>
      <c r="JVU82" s="23"/>
      <c r="JVV82" s="23"/>
      <c r="JVW82" s="23"/>
      <c r="JVX82" s="23"/>
      <c r="JVY82" s="23"/>
      <c r="JVZ82" s="23"/>
      <c r="JWA82" s="23"/>
      <c r="JWB82" s="23"/>
      <c r="JWC82" s="23"/>
      <c r="JWD82" s="23"/>
      <c r="JWE82" s="23"/>
      <c r="JWF82" s="23"/>
      <c r="JWG82" s="23"/>
      <c r="JWH82" s="23"/>
      <c r="JWI82" s="23"/>
      <c r="JWJ82" s="23"/>
      <c r="JWK82" s="23"/>
      <c r="JWL82" s="23"/>
      <c r="JWM82" s="23"/>
      <c r="JWN82" s="23"/>
      <c r="JWO82" s="23"/>
      <c r="JWP82" s="23"/>
      <c r="JWQ82" s="23"/>
      <c r="JWR82" s="23"/>
      <c r="JWS82" s="23"/>
      <c r="JWT82" s="23"/>
      <c r="JWU82" s="23"/>
      <c r="JWV82" s="23"/>
      <c r="JWW82" s="23"/>
      <c r="JWX82" s="23"/>
      <c r="JWY82" s="23"/>
      <c r="JWZ82" s="23"/>
      <c r="JXA82" s="23"/>
      <c r="JXB82" s="23"/>
      <c r="JXC82" s="23"/>
      <c r="JXD82" s="23"/>
      <c r="JXE82" s="23"/>
      <c r="JXF82" s="23"/>
      <c r="JXG82" s="23"/>
      <c r="JXH82" s="23"/>
      <c r="JXI82" s="23"/>
      <c r="JXJ82" s="23"/>
      <c r="JXK82" s="23"/>
      <c r="JXL82" s="23"/>
      <c r="JXM82" s="23"/>
      <c r="JXN82" s="23"/>
      <c r="JXO82" s="23"/>
      <c r="JXP82" s="23"/>
      <c r="JXQ82" s="23"/>
      <c r="JXR82" s="23"/>
      <c r="JXS82" s="23"/>
      <c r="JXT82" s="23"/>
      <c r="JXU82" s="23"/>
      <c r="JXV82" s="23"/>
      <c r="JXW82" s="23"/>
      <c r="JXX82" s="23"/>
      <c r="JXY82" s="23"/>
      <c r="JXZ82" s="23"/>
      <c r="JYA82" s="23"/>
      <c r="JYB82" s="23"/>
      <c r="JYC82" s="23"/>
      <c r="JYD82" s="23"/>
      <c r="JYE82" s="23"/>
      <c r="JYF82" s="23"/>
      <c r="JYG82" s="23"/>
      <c r="JYH82" s="23"/>
      <c r="JYI82" s="23"/>
      <c r="JYJ82" s="23"/>
      <c r="JYK82" s="23"/>
      <c r="JYL82" s="23"/>
      <c r="JYM82" s="23"/>
      <c r="JYN82" s="23"/>
      <c r="JYO82" s="23"/>
      <c r="JYP82" s="23"/>
      <c r="JYQ82" s="23"/>
      <c r="JYR82" s="23"/>
      <c r="JYS82" s="23"/>
      <c r="JYT82" s="23"/>
      <c r="JYU82" s="23"/>
      <c r="JYV82" s="23"/>
      <c r="JYW82" s="23"/>
      <c r="JYX82" s="23"/>
      <c r="JYY82" s="23"/>
      <c r="JYZ82" s="23"/>
      <c r="JZA82" s="23"/>
      <c r="JZB82" s="23"/>
      <c r="JZC82" s="23"/>
      <c r="JZD82" s="23"/>
      <c r="JZE82" s="23"/>
      <c r="JZF82" s="23"/>
      <c r="JZG82" s="23"/>
      <c r="JZH82" s="23"/>
      <c r="JZI82" s="23"/>
      <c r="JZJ82" s="23"/>
      <c r="JZK82" s="23"/>
      <c r="JZL82" s="23"/>
      <c r="JZM82" s="23"/>
      <c r="JZN82" s="23"/>
      <c r="JZO82" s="23"/>
      <c r="JZP82" s="23"/>
      <c r="JZQ82" s="23"/>
      <c r="JZR82" s="23"/>
      <c r="JZS82" s="23"/>
      <c r="JZT82" s="23"/>
      <c r="JZU82" s="23"/>
      <c r="JZV82" s="23"/>
      <c r="JZW82" s="23"/>
      <c r="JZX82" s="23"/>
      <c r="JZY82" s="23"/>
      <c r="JZZ82" s="23"/>
      <c r="KAA82" s="23"/>
      <c r="KAB82" s="23"/>
      <c r="KAC82" s="23"/>
      <c r="KAD82" s="23"/>
      <c r="KAE82" s="23"/>
      <c r="KAF82" s="23"/>
      <c r="KAG82" s="23"/>
      <c r="KAH82" s="23"/>
      <c r="KAI82" s="23"/>
      <c r="KAJ82" s="23"/>
      <c r="KAK82" s="23"/>
      <c r="KAL82" s="23"/>
      <c r="KAM82" s="23"/>
      <c r="KAN82" s="23"/>
      <c r="KAO82" s="23"/>
      <c r="KAP82" s="23"/>
      <c r="KAQ82" s="23"/>
      <c r="KAR82" s="23"/>
      <c r="KAS82" s="23"/>
      <c r="KAT82" s="23"/>
      <c r="KAU82" s="23"/>
      <c r="KAV82" s="23"/>
      <c r="KAW82" s="23"/>
      <c r="KAX82" s="23"/>
      <c r="KAY82" s="23"/>
      <c r="KAZ82" s="23"/>
      <c r="KBA82" s="23"/>
      <c r="KBB82" s="23"/>
      <c r="KBC82" s="23"/>
      <c r="KBD82" s="23"/>
      <c r="KBE82" s="23"/>
      <c r="KBF82" s="23"/>
      <c r="KBG82" s="23"/>
      <c r="KBH82" s="23"/>
      <c r="KBI82" s="23"/>
      <c r="KBJ82" s="23"/>
      <c r="KBK82" s="23"/>
      <c r="KBL82" s="23"/>
      <c r="KBM82" s="23"/>
      <c r="KBN82" s="23"/>
      <c r="KBO82" s="23"/>
      <c r="KBP82" s="23"/>
      <c r="KBQ82" s="23"/>
      <c r="KBR82" s="23"/>
      <c r="KBS82" s="23"/>
      <c r="KBT82" s="23"/>
      <c r="KBU82" s="23"/>
      <c r="KBV82" s="23"/>
      <c r="KBW82" s="23"/>
      <c r="KBX82" s="23"/>
      <c r="KBY82" s="23"/>
      <c r="KBZ82" s="23"/>
      <c r="KCA82" s="23"/>
      <c r="KCB82" s="23"/>
      <c r="KCC82" s="23"/>
      <c r="KCD82" s="23"/>
      <c r="KCE82" s="23"/>
      <c r="KCF82" s="23"/>
      <c r="KCG82" s="23"/>
      <c r="KCH82" s="23"/>
      <c r="KCI82" s="23"/>
      <c r="KCJ82" s="23"/>
      <c r="KCK82" s="23"/>
      <c r="KCL82" s="23"/>
      <c r="KCM82" s="23"/>
      <c r="KCN82" s="23"/>
      <c r="KCO82" s="23"/>
      <c r="KCP82" s="23"/>
      <c r="KCQ82" s="23"/>
      <c r="KCR82" s="23"/>
      <c r="KCS82" s="23"/>
      <c r="KCT82" s="23"/>
      <c r="KCU82" s="23"/>
      <c r="KCV82" s="23"/>
      <c r="KCW82" s="23"/>
      <c r="KCX82" s="23"/>
      <c r="KCY82" s="23"/>
      <c r="KCZ82" s="23"/>
      <c r="KDA82" s="23"/>
      <c r="KDB82" s="23"/>
      <c r="KDC82" s="23"/>
      <c r="KDD82" s="23"/>
      <c r="KDE82" s="23"/>
      <c r="KDF82" s="23"/>
      <c r="KDG82" s="23"/>
      <c r="KDH82" s="23"/>
      <c r="KDI82" s="23"/>
      <c r="KDJ82" s="23"/>
      <c r="KDK82" s="23"/>
      <c r="KDL82" s="23"/>
      <c r="KDM82" s="23"/>
      <c r="KDN82" s="23"/>
      <c r="KDO82" s="23"/>
      <c r="KDP82" s="23"/>
      <c r="KDQ82" s="23"/>
      <c r="KDR82" s="23"/>
      <c r="KDS82" s="23"/>
      <c r="KDT82" s="23"/>
      <c r="KDU82" s="23"/>
      <c r="KDV82" s="23"/>
      <c r="KDW82" s="23"/>
      <c r="KDX82" s="23"/>
      <c r="KDY82" s="23"/>
      <c r="KDZ82" s="23"/>
      <c r="KEA82" s="23"/>
      <c r="KEB82" s="23"/>
      <c r="KEC82" s="23"/>
      <c r="KED82" s="23"/>
      <c r="KEE82" s="23"/>
      <c r="KEF82" s="23"/>
      <c r="KEG82" s="23"/>
      <c r="KEH82" s="23"/>
      <c r="KEI82" s="23"/>
      <c r="KEJ82" s="23"/>
      <c r="KEK82" s="23"/>
      <c r="KEL82" s="23"/>
      <c r="KEM82" s="23"/>
      <c r="KEN82" s="23"/>
      <c r="KEO82" s="23"/>
      <c r="KEP82" s="23"/>
      <c r="KEQ82" s="23"/>
      <c r="KER82" s="23"/>
      <c r="KES82" s="23"/>
      <c r="KET82" s="23"/>
      <c r="KEU82" s="23"/>
      <c r="KEV82" s="23"/>
      <c r="KEW82" s="23"/>
      <c r="KEX82" s="23"/>
      <c r="KEY82" s="23"/>
      <c r="KEZ82" s="23"/>
      <c r="KFA82" s="23"/>
      <c r="KFB82" s="23"/>
      <c r="KFC82" s="23"/>
      <c r="KFD82" s="23"/>
      <c r="KFE82" s="23"/>
      <c r="KFF82" s="23"/>
      <c r="KFG82" s="23"/>
      <c r="KFH82" s="23"/>
      <c r="KFI82" s="23"/>
      <c r="KFJ82" s="23"/>
      <c r="KFK82" s="23"/>
      <c r="KFL82" s="23"/>
      <c r="KFM82" s="23"/>
      <c r="KFN82" s="23"/>
      <c r="KFO82" s="23"/>
      <c r="KFP82" s="23"/>
      <c r="KFQ82" s="23"/>
      <c r="KFR82" s="23"/>
      <c r="KFS82" s="23"/>
      <c r="KFT82" s="23"/>
      <c r="KFU82" s="23"/>
      <c r="KFV82" s="23"/>
      <c r="KFW82" s="23"/>
      <c r="KFX82" s="23"/>
      <c r="KFY82" s="23"/>
      <c r="KFZ82" s="23"/>
      <c r="KGA82" s="23"/>
      <c r="KGB82" s="23"/>
      <c r="KGC82" s="23"/>
      <c r="KGD82" s="23"/>
      <c r="KGE82" s="23"/>
      <c r="KGF82" s="23"/>
      <c r="KGG82" s="23"/>
      <c r="KGH82" s="23"/>
      <c r="KGI82" s="23"/>
      <c r="KGJ82" s="23"/>
      <c r="KGK82" s="23"/>
      <c r="KGL82" s="23"/>
      <c r="KGM82" s="23"/>
      <c r="KGN82" s="23"/>
      <c r="KGO82" s="23"/>
      <c r="KGP82" s="23"/>
      <c r="KGQ82" s="23"/>
      <c r="KGR82" s="23"/>
      <c r="KGS82" s="23"/>
      <c r="KGT82" s="23"/>
      <c r="KGU82" s="23"/>
      <c r="KGV82" s="23"/>
      <c r="KGW82" s="23"/>
      <c r="KGX82" s="23"/>
      <c r="KGY82" s="23"/>
      <c r="KGZ82" s="23"/>
      <c r="KHA82" s="23"/>
      <c r="KHB82" s="23"/>
      <c r="KHC82" s="23"/>
      <c r="KHD82" s="23"/>
      <c r="KHE82" s="23"/>
      <c r="KHF82" s="23"/>
      <c r="KHG82" s="23"/>
      <c r="KHH82" s="23"/>
      <c r="KHI82" s="23"/>
      <c r="KHJ82" s="23"/>
      <c r="KHK82" s="23"/>
      <c r="KHL82" s="23"/>
      <c r="KHM82" s="23"/>
      <c r="KHN82" s="23"/>
      <c r="KHO82" s="23"/>
      <c r="KHP82" s="23"/>
      <c r="KHQ82" s="23"/>
      <c r="KHR82" s="23"/>
      <c r="KHS82" s="23"/>
      <c r="KHT82" s="23"/>
      <c r="KHU82" s="23"/>
      <c r="KHV82" s="23"/>
      <c r="KHW82" s="23"/>
      <c r="KHX82" s="23"/>
      <c r="KHY82" s="23"/>
      <c r="KHZ82" s="23"/>
      <c r="KIA82" s="23"/>
      <c r="KIB82" s="23"/>
      <c r="KIC82" s="23"/>
      <c r="KID82" s="23"/>
      <c r="KIE82" s="23"/>
      <c r="KIF82" s="23"/>
      <c r="KIG82" s="23"/>
      <c r="KIH82" s="23"/>
      <c r="KII82" s="23"/>
      <c r="KIJ82" s="23"/>
      <c r="KIK82" s="23"/>
      <c r="KIL82" s="23"/>
      <c r="KIM82" s="23"/>
      <c r="KIN82" s="23"/>
      <c r="KIO82" s="23"/>
      <c r="KIP82" s="23"/>
      <c r="KIQ82" s="23"/>
      <c r="KIR82" s="23"/>
      <c r="KIS82" s="23"/>
      <c r="KIT82" s="23"/>
      <c r="KIU82" s="23"/>
      <c r="KIV82" s="23"/>
      <c r="KIW82" s="23"/>
      <c r="KIX82" s="23"/>
      <c r="KIY82" s="23"/>
      <c r="KIZ82" s="23"/>
      <c r="KJA82" s="23"/>
      <c r="KJB82" s="23"/>
      <c r="KJC82" s="23"/>
      <c r="KJD82" s="23"/>
      <c r="KJE82" s="23"/>
      <c r="KJF82" s="23"/>
      <c r="KJG82" s="23"/>
      <c r="KJH82" s="23"/>
      <c r="KJI82" s="23"/>
      <c r="KJJ82" s="23"/>
      <c r="KJK82" s="23"/>
      <c r="KJL82" s="23"/>
      <c r="KJM82" s="23"/>
      <c r="KJN82" s="23"/>
      <c r="KJO82" s="23"/>
      <c r="KJP82" s="23"/>
      <c r="KJQ82" s="23"/>
      <c r="KJR82" s="23"/>
      <c r="KJS82" s="23"/>
      <c r="KJT82" s="23"/>
      <c r="KJU82" s="23"/>
      <c r="KJV82" s="23"/>
      <c r="KJW82" s="23"/>
      <c r="KJX82" s="23"/>
      <c r="KJY82" s="23"/>
      <c r="KJZ82" s="23"/>
      <c r="KKA82" s="23"/>
      <c r="KKB82" s="23"/>
      <c r="KKC82" s="23"/>
      <c r="KKD82" s="23"/>
      <c r="KKE82" s="23"/>
      <c r="KKF82" s="23"/>
      <c r="KKG82" s="23"/>
      <c r="KKH82" s="23"/>
      <c r="KKI82" s="23"/>
      <c r="KKJ82" s="23"/>
      <c r="KKK82" s="23"/>
      <c r="KKL82" s="23"/>
      <c r="KKM82" s="23"/>
      <c r="KKN82" s="23"/>
      <c r="KKO82" s="23"/>
      <c r="KKP82" s="23"/>
      <c r="KKQ82" s="23"/>
      <c r="KKR82" s="23"/>
      <c r="KKS82" s="23"/>
      <c r="KKT82" s="23"/>
      <c r="KKU82" s="23"/>
      <c r="KKV82" s="23"/>
      <c r="KKW82" s="23"/>
      <c r="KKX82" s="23"/>
      <c r="KKY82" s="23"/>
      <c r="KKZ82" s="23"/>
      <c r="KLA82" s="23"/>
      <c r="KLB82" s="23"/>
      <c r="KLC82" s="23"/>
      <c r="KLD82" s="23"/>
      <c r="KLE82" s="23"/>
      <c r="KLF82" s="23"/>
      <c r="KLG82" s="23"/>
      <c r="KLH82" s="23"/>
      <c r="KLI82" s="23"/>
      <c r="KLJ82" s="23"/>
      <c r="KLK82" s="23"/>
      <c r="KLL82" s="23"/>
      <c r="KLM82" s="23"/>
      <c r="KLN82" s="23"/>
      <c r="KLO82" s="23"/>
      <c r="KLP82" s="23"/>
      <c r="KLQ82" s="23"/>
      <c r="KLR82" s="23"/>
      <c r="KLS82" s="23"/>
      <c r="KLT82" s="23"/>
      <c r="KLU82" s="23"/>
      <c r="KLV82" s="23"/>
      <c r="KLW82" s="23"/>
      <c r="KLX82" s="23"/>
      <c r="KLY82" s="23"/>
      <c r="KLZ82" s="23"/>
      <c r="KMA82" s="23"/>
      <c r="KMB82" s="23"/>
      <c r="KMC82" s="23"/>
      <c r="KMD82" s="23"/>
      <c r="KME82" s="23"/>
      <c r="KMF82" s="23"/>
      <c r="KMG82" s="23"/>
      <c r="KMH82" s="23"/>
      <c r="KMI82" s="23"/>
      <c r="KMJ82" s="23"/>
      <c r="KMK82" s="23"/>
      <c r="KML82" s="23"/>
      <c r="KMM82" s="23"/>
      <c r="KMN82" s="23"/>
      <c r="KMO82" s="23"/>
      <c r="KMP82" s="23"/>
      <c r="KMQ82" s="23"/>
      <c r="KMR82" s="23"/>
      <c r="KMS82" s="23"/>
      <c r="KMT82" s="23"/>
      <c r="KMU82" s="23"/>
      <c r="KMV82" s="23"/>
      <c r="KMW82" s="23"/>
      <c r="KMX82" s="23"/>
      <c r="KMY82" s="23"/>
      <c r="KMZ82" s="23"/>
      <c r="KNA82" s="23"/>
      <c r="KNB82" s="23"/>
      <c r="KNC82" s="23"/>
      <c r="KND82" s="23"/>
      <c r="KNE82" s="23"/>
      <c r="KNF82" s="23"/>
      <c r="KNG82" s="23"/>
      <c r="KNH82" s="23"/>
      <c r="KNI82" s="23"/>
      <c r="KNJ82" s="23"/>
      <c r="KNK82" s="23"/>
      <c r="KNL82" s="23"/>
      <c r="KNM82" s="23"/>
      <c r="KNN82" s="23"/>
      <c r="KNO82" s="23"/>
      <c r="KNP82" s="23"/>
      <c r="KNQ82" s="23"/>
      <c r="KNR82" s="23"/>
      <c r="KNS82" s="23"/>
      <c r="KNT82" s="23"/>
      <c r="KNU82" s="23"/>
      <c r="KNV82" s="23"/>
      <c r="KNW82" s="23"/>
      <c r="KNX82" s="23"/>
      <c r="KNY82" s="23"/>
      <c r="KNZ82" s="23"/>
      <c r="KOA82" s="23"/>
      <c r="KOB82" s="23"/>
      <c r="KOC82" s="23"/>
      <c r="KOD82" s="23"/>
      <c r="KOE82" s="23"/>
      <c r="KOF82" s="23"/>
      <c r="KOG82" s="23"/>
      <c r="KOH82" s="23"/>
      <c r="KOI82" s="23"/>
      <c r="KOJ82" s="23"/>
      <c r="KOK82" s="23"/>
      <c r="KOL82" s="23"/>
      <c r="KOM82" s="23"/>
      <c r="KON82" s="23"/>
      <c r="KOO82" s="23"/>
      <c r="KOP82" s="23"/>
      <c r="KOQ82" s="23"/>
      <c r="KOR82" s="23"/>
      <c r="KOS82" s="23"/>
      <c r="KOT82" s="23"/>
      <c r="KOU82" s="23"/>
      <c r="KOV82" s="23"/>
      <c r="KOW82" s="23"/>
      <c r="KOX82" s="23"/>
      <c r="KOY82" s="23"/>
      <c r="KOZ82" s="23"/>
      <c r="KPA82" s="23"/>
      <c r="KPB82" s="23"/>
      <c r="KPC82" s="23"/>
      <c r="KPD82" s="23"/>
      <c r="KPE82" s="23"/>
      <c r="KPF82" s="23"/>
      <c r="KPG82" s="23"/>
      <c r="KPH82" s="23"/>
      <c r="KPI82" s="23"/>
      <c r="KPJ82" s="23"/>
      <c r="KPK82" s="23"/>
      <c r="KPL82" s="23"/>
      <c r="KPM82" s="23"/>
      <c r="KPN82" s="23"/>
      <c r="KPO82" s="23"/>
      <c r="KPP82" s="23"/>
      <c r="KPQ82" s="23"/>
      <c r="KPR82" s="23"/>
      <c r="KPS82" s="23"/>
      <c r="KPT82" s="23"/>
      <c r="KPU82" s="23"/>
      <c r="KPV82" s="23"/>
      <c r="KPW82" s="23"/>
      <c r="KPX82" s="23"/>
      <c r="KPY82" s="23"/>
      <c r="KPZ82" s="23"/>
      <c r="KQA82" s="23"/>
      <c r="KQB82" s="23"/>
      <c r="KQC82" s="23"/>
      <c r="KQD82" s="23"/>
      <c r="KQE82" s="23"/>
      <c r="KQF82" s="23"/>
      <c r="KQG82" s="23"/>
      <c r="KQH82" s="23"/>
      <c r="KQI82" s="23"/>
      <c r="KQJ82" s="23"/>
      <c r="KQK82" s="23"/>
      <c r="KQL82" s="23"/>
      <c r="KQM82" s="23"/>
      <c r="KQN82" s="23"/>
      <c r="KQO82" s="23"/>
      <c r="KQP82" s="23"/>
      <c r="KQQ82" s="23"/>
      <c r="KQR82" s="23"/>
      <c r="KQS82" s="23"/>
      <c r="KQT82" s="23"/>
      <c r="KQU82" s="23"/>
      <c r="KQV82" s="23"/>
      <c r="KQW82" s="23"/>
      <c r="KQX82" s="23"/>
      <c r="KQY82" s="23"/>
      <c r="KQZ82" s="23"/>
      <c r="KRA82" s="23"/>
      <c r="KRB82" s="23"/>
      <c r="KRC82" s="23"/>
      <c r="KRD82" s="23"/>
      <c r="KRE82" s="23"/>
      <c r="KRF82" s="23"/>
      <c r="KRG82" s="23"/>
      <c r="KRH82" s="23"/>
      <c r="KRI82" s="23"/>
      <c r="KRJ82" s="23"/>
      <c r="KRK82" s="23"/>
      <c r="KRL82" s="23"/>
      <c r="KRM82" s="23"/>
      <c r="KRN82" s="23"/>
      <c r="KRO82" s="23"/>
      <c r="KRP82" s="23"/>
      <c r="KRQ82" s="23"/>
      <c r="KRR82" s="23"/>
      <c r="KRS82" s="23"/>
      <c r="KRT82" s="23"/>
      <c r="KRU82" s="23"/>
      <c r="KRV82" s="23"/>
      <c r="KRW82" s="23"/>
      <c r="KRX82" s="23"/>
      <c r="KRY82" s="23"/>
      <c r="KRZ82" s="23"/>
      <c r="KSA82" s="23"/>
      <c r="KSB82" s="23"/>
      <c r="KSC82" s="23"/>
      <c r="KSD82" s="23"/>
      <c r="KSE82" s="23"/>
      <c r="KSF82" s="23"/>
      <c r="KSG82" s="23"/>
      <c r="KSH82" s="23"/>
      <c r="KSI82" s="23"/>
      <c r="KSJ82" s="23"/>
      <c r="KSK82" s="23"/>
      <c r="KSL82" s="23"/>
      <c r="KSM82" s="23"/>
      <c r="KSN82" s="23"/>
      <c r="KSO82" s="23"/>
      <c r="KSP82" s="23"/>
      <c r="KSQ82" s="23"/>
      <c r="KSR82" s="23"/>
      <c r="KSS82" s="23"/>
      <c r="KST82" s="23"/>
      <c r="KSU82" s="23"/>
      <c r="KSV82" s="23"/>
      <c r="KSW82" s="23"/>
      <c r="KSX82" s="23"/>
      <c r="KSY82" s="23"/>
      <c r="KSZ82" s="23"/>
      <c r="KTA82" s="23"/>
      <c r="KTB82" s="23"/>
      <c r="KTC82" s="23"/>
      <c r="KTD82" s="23"/>
      <c r="KTE82" s="23"/>
      <c r="KTF82" s="23"/>
      <c r="KTG82" s="23"/>
      <c r="KTH82" s="23"/>
      <c r="KTI82" s="23"/>
      <c r="KTJ82" s="23"/>
      <c r="KTK82" s="23"/>
      <c r="KTL82" s="23"/>
      <c r="KTM82" s="23"/>
      <c r="KTN82" s="23"/>
      <c r="KTO82" s="23"/>
      <c r="KTP82" s="23"/>
      <c r="KTQ82" s="23"/>
      <c r="KTR82" s="23"/>
      <c r="KTS82" s="23"/>
      <c r="KTT82" s="23"/>
      <c r="KTU82" s="23"/>
      <c r="KTV82" s="23"/>
      <c r="KTW82" s="23"/>
      <c r="KTX82" s="23"/>
      <c r="KTY82" s="23"/>
      <c r="KTZ82" s="23"/>
      <c r="KUA82" s="23"/>
      <c r="KUB82" s="23"/>
      <c r="KUC82" s="23"/>
      <c r="KUD82" s="23"/>
      <c r="KUE82" s="23"/>
      <c r="KUF82" s="23"/>
      <c r="KUG82" s="23"/>
      <c r="KUH82" s="23"/>
      <c r="KUI82" s="23"/>
      <c r="KUJ82" s="23"/>
      <c r="KUK82" s="23"/>
      <c r="KUL82" s="23"/>
      <c r="KUM82" s="23"/>
      <c r="KUN82" s="23"/>
      <c r="KUO82" s="23"/>
      <c r="KUP82" s="23"/>
      <c r="KUQ82" s="23"/>
      <c r="KUR82" s="23"/>
      <c r="KUS82" s="23"/>
      <c r="KUT82" s="23"/>
      <c r="KUU82" s="23"/>
      <c r="KUV82" s="23"/>
      <c r="KUW82" s="23"/>
      <c r="KUX82" s="23"/>
      <c r="KUY82" s="23"/>
      <c r="KUZ82" s="23"/>
      <c r="KVA82" s="23"/>
      <c r="KVB82" s="23"/>
      <c r="KVC82" s="23"/>
      <c r="KVD82" s="23"/>
      <c r="KVE82" s="23"/>
      <c r="KVF82" s="23"/>
      <c r="KVG82" s="23"/>
      <c r="KVH82" s="23"/>
      <c r="KVI82" s="23"/>
      <c r="KVJ82" s="23"/>
      <c r="KVK82" s="23"/>
      <c r="KVL82" s="23"/>
      <c r="KVM82" s="23"/>
      <c r="KVN82" s="23"/>
      <c r="KVO82" s="23"/>
      <c r="KVP82" s="23"/>
      <c r="KVQ82" s="23"/>
      <c r="KVR82" s="23"/>
      <c r="KVS82" s="23"/>
      <c r="KVT82" s="23"/>
      <c r="KVU82" s="23"/>
      <c r="KVV82" s="23"/>
      <c r="KVW82" s="23"/>
      <c r="KVX82" s="23"/>
      <c r="KVY82" s="23"/>
      <c r="KVZ82" s="23"/>
      <c r="KWA82" s="23"/>
      <c r="KWB82" s="23"/>
      <c r="KWC82" s="23"/>
      <c r="KWD82" s="23"/>
      <c r="KWE82" s="23"/>
      <c r="KWF82" s="23"/>
      <c r="KWG82" s="23"/>
      <c r="KWH82" s="23"/>
      <c r="KWI82" s="23"/>
      <c r="KWJ82" s="23"/>
      <c r="KWK82" s="23"/>
      <c r="KWL82" s="23"/>
      <c r="KWM82" s="23"/>
      <c r="KWN82" s="23"/>
      <c r="KWO82" s="23"/>
      <c r="KWP82" s="23"/>
      <c r="KWQ82" s="23"/>
      <c r="KWR82" s="23"/>
      <c r="KWS82" s="23"/>
      <c r="KWT82" s="23"/>
      <c r="KWU82" s="23"/>
      <c r="KWV82" s="23"/>
      <c r="KWW82" s="23"/>
      <c r="KWX82" s="23"/>
      <c r="KWY82" s="23"/>
      <c r="KWZ82" s="23"/>
      <c r="KXA82" s="23"/>
      <c r="KXB82" s="23"/>
      <c r="KXC82" s="23"/>
      <c r="KXD82" s="23"/>
      <c r="KXE82" s="23"/>
      <c r="KXF82" s="23"/>
      <c r="KXG82" s="23"/>
      <c r="KXH82" s="23"/>
      <c r="KXI82" s="23"/>
      <c r="KXJ82" s="23"/>
      <c r="KXK82" s="23"/>
      <c r="KXL82" s="23"/>
      <c r="KXM82" s="23"/>
      <c r="KXN82" s="23"/>
      <c r="KXO82" s="23"/>
      <c r="KXP82" s="23"/>
      <c r="KXQ82" s="23"/>
      <c r="KXR82" s="23"/>
      <c r="KXS82" s="23"/>
      <c r="KXT82" s="23"/>
      <c r="KXU82" s="23"/>
      <c r="KXV82" s="23"/>
      <c r="KXW82" s="23"/>
      <c r="KXX82" s="23"/>
      <c r="KXY82" s="23"/>
      <c r="KXZ82" s="23"/>
      <c r="KYA82" s="23"/>
      <c r="KYB82" s="23"/>
      <c r="KYC82" s="23"/>
      <c r="KYD82" s="23"/>
      <c r="KYE82" s="23"/>
      <c r="KYF82" s="23"/>
      <c r="KYG82" s="23"/>
      <c r="KYH82" s="23"/>
      <c r="KYI82" s="23"/>
      <c r="KYJ82" s="23"/>
      <c r="KYK82" s="23"/>
      <c r="KYL82" s="23"/>
      <c r="KYM82" s="23"/>
      <c r="KYN82" s="23"/>
      <c r="KYO82" s="23"/>
      <c r="KYP82" s="23"/>
      <c r="KYQ82" s="23"/>
      <c r="KYR82" s="23"/>
      <c r="KYS82" s="23"/>
      <c r="KYT82" s="23"/>
      <c r="KYU82" s="23"/>
      <c r="KYV82" s="23"/>
      <c r="KYW82" s="23"/>
      <c r="KYX82" s="23"/>
      <c r="KYY82" s="23"/>
      <c r="KYZ82" s="23"/>
      <c r="KZA82" s="23"/>
      <c r="KZB82" s="23"/>
      <c r="KZC82" s="23"/>
      <c r="KZD82" s="23"/>
      <c r="KZE82" s="23"/>
      <c r="KZF82" s="23"/>
      <c r="KZG82" s="23"/>
      <c r="KZH82" s="23"/>
      <c r="KZI82" s="23"/>
      <c r="KZJ82" s="23"/>
      <c r="KZK82" s="23"/>
      <c r="KZL82" s="23"/>
      <c r="KZM82" s="23"/>
      <c r="KZN82" s="23"/>
      <c r="KZO82" s="23"/>
      <c r="KZP82" s="23"/>
      <c r="KZQ82" s="23"/>
      <c r="KZR82" s="23"/>
      <c r="KZS82" s="23"/>
      <c r="KZT82" s="23"/>
      <c r="KZU82" s="23"/>
      <c r="KZV82" s="23"/>
      <c r="KZW82" s="23"/>
      <c r="KZX82" s="23"/>
      <c r="KZY82" s="23"/>
      <c r="KZZ82" s="23"/>
      <c r="LAA82" s="23"/>
      <c r="LAB82" s="23"/>
      <c r="LAC82" s="23"/>
      <c r="LAD82" s="23"/>
      <c r="LAE82" s="23"/>
      <c r="LAF82" s="23"/>
      <c r="LAG82" s="23"/>
      <c r="LAH82" s="23"/>
      <c r="LAI82" s="23"/>
      <c r="LAJ82" s="23"/>
      <c r="LAK82" s="23"/>
      <c r="LAL82" s="23"/>
      <c r="LAM82" s="23"/>
      <c r="LAN82" s="23"/>
      <c r="LAO82" s="23"/>
      <c r="LAP82" s="23"/>
      <c r="LAQ82" s="23"/>
      <c r="LAR82" s="23"/>
      <c r="LAS82" s="23"/>
      <c r="LAT82" s="23"/>
      <c r="LAU82" s="23"/>
      <c r="LAV82" s="23"/>
      <c r="LAW82" s="23"/>
      <c r="LAX82" s="23"/>
      <c r="LAY82" s="23"/>
      <c r="LAZ82" s="23"/>
      <c r="LBA82" s="23"/>
      <c r="LBB82" s="23"/>
      <c r="LBC82" s="23"/>
      <c r="LBD82" s="23"/>
      <c r="LBE82" s="23"/>
      <c r="LBF82" s="23"/>
      <c r="LBG82" s="23"/>
      <c r="LBH82" s="23"/>
      <c r="LBI82" s="23"/>
      <c r="LBJ82" s="23"/>
      <c r="LBK82" s="23"/>
      <c r="LBL82" s="23"/>
      <c r="LBM82" s="23"/>
      <c r="LBN82" s="23"/>
      <c r="LBO82" s="23"/>
      <c r="LBP82" s="23"/>
      <c r="LBQ82" s="23"/>
      <c r="LBR82" s="23"/>
      <c r="LBS82" s="23"/>
      <c r="LBT82" s="23"/>
      <c r="LBU82" s="23"/>
      <c r="LBV82" s="23"/>
      <c r="LBW82" s="23"/>
      <c r="LBX82" s="23"/>
      <c r="LBY82" s="23"/>
      <c r="LBZ82" s="23"/>
      <c r="LCA82" s="23"/>
      <c r="LCB82" s="23"/>
      <c r="LCC82" s="23"/>
      <c r="LCD82" s="23"/>
      <c r="LCE82" s="23"/>
      <c r="LCF82" s="23"/>
      <c r="LCG82" s="23"/>
      <c r="LCH82" s="23"/>
      <c r="LCI82" s="23"/>
      <c r="LCJ82" s="23"/>
      <c r="LCK82" s="23"/>
      <c r="LCL82" s="23"/>
      <c r="LCM82" s="23"/>
      <c r="LCN82" s="23"/>
      <c r="LCO82" s="23"/>
      <c r="LCP82" s="23"/>
      <c r="LCQ82" s="23"/>
      <c r="LCR82" s="23"/>
      <c r="LCS82" s="23"/>
      <c r="LCT82" s="23"/>
      <c r="LCU82" s="23"/>
      <c r="LCV82" s="23"/>
      <c r="LCW82" s="23"/>
      <c r="LCX82" s="23"/>
      <c r="LCY82" s="23"/>
      <c r="LCZ82" s="23"/>
      <c r="LDA82" s="23"/>
      <c r="LDB82" s="23"/>
      <c r="LDC82" s="23"/>
      <c r="LDD82" s="23"/>
      <c r="LDE82" s="23"/>
      <c r="LDF82" s="23"/>
      <c r="LDG82" s="23"/>
      <c r="LDH82" s="23"/>
      <c r="LDI82" s="23"/>
      <c r="LDJ82" s="23"/>
      <c r="LDK82" s="23"/>
      <c r="LDL82" s="23"/>
      <c r="LDM82" s="23"/>
      <c r="LDN82" s="23"/>
      <c r="LDO82" s="23"/>
      <c r="LDP82" s="23"/>
      <c r="LDQ82" s="23"/>
      <c r="LDR82" s="23"/>
      <c r="LDS82" s="23"/>
      <c r="LDT82" s="23"/>
      <c r="LDU82" s="23"/>
      <c r="LDV82" s="23"/>
      <c r="LDW82" s="23"/>
      <c r="LDX82" s="23"/>
      <c r="LDY82" s="23"/>
      <c r="LDZ82" s="23"/>
      <c r="LEA82" s="23"/>
      <c r="LEB82" s="23"/>
      <c r="LEC82" s="23"/>
      <c r="LED82" s="23"/>
      <c r="LEE82" s="23"/>
      <c r="LEF82" s="23"/>
      <c r="LEG82" s="23"/>
      <c r="LEH82" s="23"/>
      <c r="LEI82" s="23"/>
      <c r="LEJ82" s="23"/>
      <c r="LEK82" s="23"/>
      <c r="LEL82" s="23"/>
      <c r="LEM82" s="23"/>
      <c r="LEN82" s="23"/>
      <c r="LEO82" s="23"/>
      <c r="LEP82" s="23"/>
      <c r="LEQ82" s="23"/>
      <c r="LER82" s="23"/>
      <c r="LES82" s="23"/>
      <c r="LET82" s="23"/>
      <c r="LEU82" s="23"/>
      <c r="LEV82" s="23"/>
      <c r="LEW82" s="23"/>
      <c r="LEX82" s="23"/>
      <c r="LEY82" s="23"/>
      <c r="LEZ82" s="23"/>
      <c r="LFA82" s="23"/>
      <c r="LFB82" s="23"/>
      <c r="LFC82" s="23"/>
      <c r="LFD82" s="23"/>
      <c r="LFE82" s="23"/>
      <c r="LFF82" s="23"/>
      <c r="LFG82" s="23"/>
      <c r="LFH82" s="23"/>
      <c r="LFI82" s="23"/>
      <c r="LFJ82" s="23"/>
      <c r="LFK82" s="23"/>
      <c r="LFL82" s="23"/>
      <c r="LFM82" s="23"/>
      <c r="LFN82" s="23"/>
      <c r="LFO82" s="23"/>
      <c r="LFP82" s="23"/>
      <c r="LFQ82" s="23"/>
      <c r="LFR82" s="23"/>
      <c r="LFS82" s="23"/>
      <c r="LFT82" s="23"/>
      <c r="LFU82" s="23"/>
      <c r="LFV82" s="23"/>
      <c r="LFW82" s="23"/>
      <c r="LFX82" s="23"/>
      <c r="LFY82" s="23"/>
      <c r="LFZ82" s="23"/>
      <c r="LGA82" s="23"/>
      <c r="LGB82" s="23"/>
      <c r="LGC82" s="23"/>
      <c r="LGD82" s="23"/>
      <c r="LGE82" s="23"/>
      <c r="LGF82" s="23"/>
      <c r="LGG82" s="23"/>
      <c r="LGH82" s="23"/>
      <c r="LGI82" s="23"/>
      <c r="LGJ82" s="23"/>
      <c r="LGK82" s="23"/>
      <c r="LGL82" s="23"/>
      <c r="LGM82" s="23"/>
      <c r="LGN82" s="23"/>
      <c r="LGO82" s="23"/>
      <c r="LGP82" s="23"/>
      <c r="LGQ82" s="23"/>
      <c r="LGR82" s="23"/>
      <c r="LGS82" s="23"/>
      <c r="LGT82" s="23"/>
      <c r="LGU82" s="23"/>
      <c r="LGV82" s="23"/>
      <c r="LGW82" s="23"/>
      <c r="LGX82" s="23"/>
      <c r="LGY82" s="23"/>
      <c r="LGZ82" s="23"/>
      <c r="LHA82" s="23"/>
      <c r="LHB82" s="23"/>
      <c r="LHC82" s="23"/>
      <c r="LHD82" s="23"/>
      <c r="LHE82" s="23"/>
      <c r="LHF82" s="23"/>
      <c r="LHG82" s="23"/>
      <c r="LHH82" s="23"/>
      <c r="LHI82" s="23"/>
      <c r="LHJ82" s="23"/>
      <c r="LHK82" s="23"/>
      <c r="LHL82" s="23"/>
      <c r="LHM82" s="23"/>
      <c r="LHN82" s="23"/>
      <c r="LHO82" s="23"/>
      <c r="LHP82" s="23"/>
      <c r="LHQ82" s="23"/>
      <c r="LHR82" s="23"/>
      <c r="LHS82" s="23"/>
      <c r="LHT82" s="23"/>
      <c r="LHU82" s="23"/>
      <c r="LHV82" s="23"/>
      <c r="LHW82" s="23"/>
      <c r="LHX82" s="23"/>
      <c r="LHY82" s="23"/>
      <c r="LHZ82" s="23"/>
      <c r="LIA82" s="23"/>
      <c r="LIB82" s="23"/>
      <c r="LIC82" s="23"/>
      <c r="LID82" s="23"/>
      <c r="LIE82" s="23"/>
      <c r="LIF82" s="23"/>
      <c r="LIG82" s="23"/>
      <c r="LIH82" s="23"/>
      <c r="LII82" s="23"/>
      <c r="LIJ82" s="23"/>
      <c r="LIK82" s="23"/>
      <c r="LIL82" s="23"/>
      <c r="LIM82" s="23"/>
      <c r="LIN82" s="23"/>
      <c r="LIO82" s="23"/>
      <c r="LIP82" s="23"/>
      <c r="LIQ82" s="23"/>
      <c r="LIR82" s="23"/>
      <c r="LIS82" s="23"/>
      <c r="LIT82" s="23"/>
      <c r="LIU82" s="23"/>
      <c r="LIV82" s="23"/>
      <c r="LIW82" s="23"/>
      <c r="LIX82" s="23"/>
      <c r="LIY82" s="23"/>
      <c r="LIZ82" s="23"/>
      <c r="LJA82" s="23"/>
      <c r="LJB82" s="23"/>
      <c r="LJC82" s="23"/>
      <c r="LJD82" s="23"/>
      <c r="LJE82" s="23"/>
      <c r="LJF82" s="23"/>
      <c r="LJG82" s="23"/>
      <c r="LJH82" s="23"/>
      <c r="LJI82" s="23"/>
      <c r="LJJ82" s="23"/>
      <c r="LJK82" s="23"/>
      <c r="LJL82" s="23"/>
      <c r="LJM82" s="23"/>
      <c r="LJN82" s="23"/>
      <c r="LJO82" s="23"/>
      <c r="LJP82" s="23"/>
      <c r="LJQ82" s="23"/>
      <c r="LJR82" s="23"/>
      <c r="LJS82" s="23"/>
      <c r="LJT82" s="23"/>
      <c r="LJU82" s="23"/>
      <c r="LJV82" s="23"/>
      <c r="LJW82" s="23"/>
      <c r="LJX82" s="23"/>
      <c r="LJY82" s="23"/>
      <c r="LJZ82" s="23"/>
      <c r="LKA82" s="23"/>
      <c r="LKB82" s="23"/>
      <c r="LKC82" s="23"/>
      <c r="LKD82" s="23"/>
      <c r="LKE82" s="23"/>
      <c r="LKF82" s="23"/>
      <c r="LKG82" s="23"/>
      <c r="LKH82" s="23"/>
      <c r="LKI82" s="23"/>
      <c r="LKJ82" s="23"/>
      <c r="LKK82" s="23"/>
      <c r="LKL82" s="23"/>
      <c r="LKM82" s="23"/>
      <c r="LKN82" s="23"/>
      <c r="LKO82" s="23"/>
      <c r="LKP82" s="23"/>
      <c r="LKQ82" s="23"/>
      <c r="LKR82" s="23"/>
      <c r="LKS82" s="23"/>
      <c r="LKT82" s="23"/>
      <c r="LKU82" s="23"/>
      <c r="LKV82" s="23"/>
      <c r="LKW82" s="23"/>
      <c r="LKX82" s="23"/>
      <c r="LKY82" s="23"/>
      <c r="LKZ82" s="23"/>
      <c r="LLA82" s="23"/>
      <c r="LLB82" s="23"/>
      <c r="LLC82" s="23"/>
      <c r="LLD82" s="23"/>
      <c r="LLE82" s="23"/>
      <c r="LLF82" s="23"/>
      <c r="LLG82" s="23"/>
      <c r="LLH82" s="23"/>
      <c r="LLI82" s="23"/>
      <c r="LLJ82" s="23"/>
      <c r="LLK82" s="23"/>
      <c r="LLL82" s="23"/>
      <c r="LLM82" s="23"/>
      <c r="LLN82" s="23"/>
      <c r="LLO82" s="23"/>
      <c r="LLP82" s="23"/>
      <c r="LLQ82" s="23"/>
      <c r="LLR82" s="23"/>
      <c r="LLS82" s="23"/>
      <c r="LLT82" s="23"/>
      <c r="LLU82" s="23"/>
      <c r="LLV82" s="23"/>
      <c r="LLW82" s="23"/>
      <c r="LLX82" s="23"/>
      <c r="LLY82" s="23"/>
      <c r="LLZ82" s="23"/>
      <c r="LMA82" s="23"/>
      <c r="LMB82" s="23"/>
      <c r="LMC82" s="23"/>
      <c r="LMD82" s="23"/>
      <c r="LME82" s="23"/>
      <c r="LMF82" s="23"/>
      <c r="LMG82" s="23"/>
      <c r="LMH82" s="23"/>
      <c r="LMI82" s="23"/>
      <c r="LMJ82" s="23"/>
      <c r="LMK82" s="23"/>
      <c r="LML82" s="23"/>
      <c r="LMM82" s="23"/>
      <c r="LMN82" s="23"/>
      <c r="LMO82" s="23"/>
      <c r="LMP82" s="23"/>
      <c r="LMQ82" s="23"/>
      <c r="LMR82" s="23"/>
      <c r="LMS82" s="23"/>
      <c r="LMT82" s="23"/>
      <c r="LMU82" s="23"/>
      <c r="LMV82" s="23"/>
      <c r="LMW82" s="23"/>
      <c r="LMX82" s="23"/>
      <c r="LMY82" s="23"/>
      <c r="LMZ82" s="23"/>
      <c r="LNA82" s="23"/>
      <c r="LNB82" s="23"/>
      <c r="LNC82" s="23"/>
      <c r="LND82" s="23"/>
      <c r="LNE82" s="23"/>
      <c r="LNF82" s="23"/>
      <c r="LNG82" s="23"/>
      <c r="LNH82" s="23"/>
      <c r="LNI82" s="23"/>
      <c r="LNJ82" s="23"/>
      <c r="LNK82" s="23"/>
      <c r="LNL82" s="23"/>
      <c r="LNM82" s="23"/>
      <c r="LNN82" s="23"/>
      <c r="LNO82" s="23"/>
      <c r="LNP82" s="23"/>
      <c r="LNQ82" s="23"/>
      <c r="LNR82" s="23"/>
      <c r="LNS82" s="23"/>
      <c r="LNT82" s="23"/>
      <c r="LNU82" s="23"/>
      <c r="LNV82" s="23"/>
      <c r="LNW82" s="23"/>
      <c r="LNX82" s="23"/>
      <c r="LNY82" s="23"/>
      <c r="LNZ82" s="23"/>
      <c r="LOA82" s="23"/>
      <c r="LOB82" s="23"/>
      <c r="LOC82" s="23"/>
      <c r="LOD82" s="23"/>
      <c r="LOE82" s="23"/>
      <c r="LOF82" s="23"/>
      <c r="LOG82" s="23"/>
      <c r="LOH82" s="23"/>
      <c r="LOI82" s="23"/>
      <c r="LOJ82" s="23"/>
      <c r="LOK82" s="23"/>
      <c r="LOL82" s="23"/>
      <c r="LOM82" s="23"/>
      <c r="LON82" s="23"/>
      <c r="LOO82" s="23"/>
      <c r="LOP82" s="23"/>
      <c r="LOQ82" s="23"/>
      <c r="LOR82" s="23"/>
      <c r="LOS82" s="23"/>
      <c r="LOT82" s="23"/>
      <c r="LOU82" s="23"/>
      <c r="LOV82" s="23"/>
      <c r="LOW82" s="23"/>
      <c r="LOX82" s="23"/>
      <c r="LOY82" s="23"/>
      <c r="LOZ82" s="23"/>
      <c r="LPA82" s="23"/>
      <c r="LPB82" s="23"/>
      <c r="LPC82" s="23"/>
      <c r="LPD82" s="23"/>
      <c r="LPE82" s="23"/>
      <c r="LPF82" s="23"/>
      <c r="LPG82" s="23"/>
      <c r="LPH82" s="23"/>
      <c r="LPI82" s="23"/>
      <c r="LPJ82" s="23"/>
      <c r="LPK82" s="23"/>
      <c r="LPL82" s="23"/>
      <c r="LPM82" s="23"/>
      <c r="LPN82" s="23"/>
      <c r="LPO82" s="23"/>
      <c r="LPP82" s="23"/>
      <c r="LPQ82" s="23"/>
      <c r="LPR82" s="23"/>
      <c r="LPS82" s="23"/>
      <c r="LPT82" s="23"/>
      <c r="LPU82" s="23"/>
      <c r="LPV82" s="23"/>
      <c r="LPW82" s="23"/>
      <c r="LPX82" s="23"/>
      <c r="LPY82" s="23"/>
      <c r="LPZ82" s="23"/>
      <c r="LQA82" s="23"/>
      <c r="LQB82" s="23"/>
      <c r="LQC82" s="23"/>
      <c r="LQD82" s="23"/>
      <c r="LQE82" s="23"/>
      <c r="LQF82" s="23"/>
      <c r="LQG82" s="23"/>
      <c r="LQH82" s="23"/>
      <c r="LQI82" s="23"/>
      <c r="LQJ82" s="23"/>
      <c r="LQK82" s="23"/>
      <c r="LQL82" s="23"/>
      <c r="LQM82" s="23"/>
      <c r="LQN82" s="23"/>
      <c r="LQO82" s="23"/>
      <c r="LQP82" s="23"/>
      <c r="LQQ82" s="23"/>
      <c r="LQR82" s="23"/>
      <c r="LQS82" s="23"/>
      <c r="LQT82" s="23"/>
      <c r="LQU82" s="23"/>
      <c r="LQV82" s="23"/>
      <c r="LQW82" s="23"/>
      <c r="LQX82" s="23"/>
      <c r="LQY82" s="23"/>
      <c r="LQZ82" s="23"/>
      <c r="LRA82" s="23"/>
      <c r="LRB82" s="23"/>
      <c r="LRC82" s="23"/>
      <c r="LRD82" s="23"/>
      <c r="LRE82" s="23"/>
      <c r="LRF82" s="23"/>
      <c r="LRG82" s="23"/>
      <c r="LRH82" s="23"/>
      <c r="LRI82" s="23"/>
      <c r="LRJ82" s="23"/>
      <c r="LRK82" s="23"/>
      <c r="LRL82" s="23"/>
      <c r="LRM82" s="23"/>
      <c r="LRN82" s="23"/>
      <c r="LRO82" s="23"/>
      <c r="LRP82" s="23"/>
      <c r="LRQ82" s="23"/>
      <c r="LRR82" s="23"/>
      <c r="LRS82" s="23"/>
      <c r="LRT82" s="23"/>
      <c r="LRU82" s="23"/>
      <c r="LRV82" s="23"/>
      <c r="LRW82" s="23"/>
      <c r="LRX82" s="23"/>
      <c r="LRY82" s="23"/>
      <c r="LRZ82" s="23"/>
      <c r="LSA82" s="23"/>
      <c r="LSB82" s="23"/>
      <c r="LSC82" s="23"/>
      <c r="LSD82" s="23"/>
      <c r="LSE82" s="23"/>
      <c r="LSF82" s="23"/>
      <c r="LSG82" s="23"/>
      <c r="LSH82" s="23"/>
      <c r="LSI82" s="23"/>
      <c r="LSJ82" s="23"/>
      <c r="LSK82" s="23"/>
      <c r="LSL82" s="23"/>
      <c r="LSM82" s="23"/>
      <c r="LSN82" s="23"/>
      <c r="LSO82" s="23"/>
      <c r="LSP82" s="23"/>
      <c r="LSQ82" s="23"/>
      <c r="LSR82" s="23"/>
      <c r="LSS82" s="23"/>
      <c r="LST82" s="23"/>
      <c r="LSU82" s="23"/>
      <c r="LSV82" s="23"/>
      <c r="LSW82" s="23"/>
      <c r="LSX82" s="23"/>
      <c r="LSY82" s="23"/>
      <c r="LSZ82" s="23"/>
      <c r="LTA82" s="23"/>
      <c r="LTB82" s="23"/>
      <c r="LTC82" s="23"/>
      <c r="LTD82" s="23"/>
      <c r="LTE82" s="23"/>
      <c r="LTF82" s="23"/>
      <c r="LTG82" s="23"/>
      <c r="LTH82" s="23"/>
      <c r="LTI82" s="23"/>
      <c r="LTJ82" s="23"/>
      <c r="LTK82" s="23"/>
      <c r="LTL82" s="23"/>
      <c r="LTM82" s="23"/>
      <c r="LTN82" s="23"/>
      <c r="LTO82" s="23"/>
      <c r="LTP82" s="23"/>
      <c r="LTQ82" s="23"/>
      <c r="LTR82" s="23"/>
      <c r="LTS82" s="23"/>
      <c r="LTT82" s="23"/>
      <c r="LTU82" s="23"/>
      <c r="LTV82" s="23"/>
      <c r="LTW82" s="23"/>
      <c r="LTX82" s="23"/>
      <c r="LTY82" s="23"/>
      <c r="LTZ82" s="23"/>
      <c r="LUA82" s="23"/>
      <c r="LUB82" s="23"/>
      <c r="LUC82" s="23"/>
      <c r="LUD82" s="23"/>
      <c r="LUE82" s="23"/>
      <c r="LUF82" s="23"/>
      <c r="LUG82" s="23"/>
      <c r="LUH82" s="23"/>
      <c r="LUI82" s="23"/>
      <c r="LUJ82" s="23"/>
      <c r="LUK82" s="23"/>
      <c r="LUL82" s="23"/>
      <c r="LUM82" s="23"/>
      <c r="LUN82" s="23"/>
      <c r="LUO82" s="23"/>
      <c r="LUP82" s="23"/>
      <c r="LUQ82" s="23"/>
      <c r="LUR82" s="23"/>
      <c r="LUS82" s="23"/>
      <c r="LUT82" s="23"/>
      <c r="LUU82" s="23"/>
      <c r="LUV82" s="23"/>
      <c r="LUW82" s="23"/>
      <c r="LUX82" s="23"/>
      <c r="LUY82" s="23"/>
      <c r="LUZ82" s="23"/>
      <c r="LVA82" s="23"/>
      <c r="LVB82" s="23"/>
      <c r="LVC82" s="23"/>
      <c r="LVD82" s="23"/>
      <c r="LVE82" s="23"/>
      <c r="LVF82" s="23"/>
      <c r="LVG82" s="23"/>
      <c r="LVH82" s="23"/>
      <c r="LVI82" s="23"/>
      <c r="LVJ82" s="23"/>
      <c r="LVK82" s="23"/>
      <c r="LVL82" s="23"/>
      <c r="LVM82" s="23"/>
      <c r="LVN82" s="23"/>
      <c r="LVO82" s="23"/>
      <c r="LVP82" s="23"/>
      <c r="LVQ82" s="23"/>
      <c r="LVR82" s="23"/>
      <c r="LVS82" s="23"/>
      <c r="LVT82" s="23"/>
      <c r="LVU82" s="23"/>
      <c r="LVV82" s="23"/>
      <c r="LVW82" s="23"/>
      <c r="LVX82" s="23"/>
      <c r="LVY82" s="23"/>
      <c r="LVZ82" s="23"/>
      <c r="LWA82" s="23"/>
      <c r="LWB82" s="23"/>
      <c r="LWC82" s="23"/>
      <c r="LWD82" s="23"/>
      <c r="LWE82" s="23"/>
      <c r="LWF82" s="23"/>
      <c r="LWG82" s="23"/>
      <c r="LWH82" s="23"/>
      <c r="LWI82" s="23"/>
      <c r="LWJ82" s="23"/>
      <c r="LWK82" s="23"/>
      <c r="LWL82" s="23"/>
      <c r="LWM82" s="23"/>
      <c r="LWN82" s="23"/>
      <c r="LWO82" s="23"/>
      <c r="LWP82" s="23"/>
      <c r="LWQ82" s="23"/>
      <c r="LWR82" s="23"/>
      <c r="LWS82" s="23"/>
      <c r="LWT82" s="23"/>
      <c r="LWU82" s="23"/>
      <c r="LWV82" s="23"/>
      <c r="LWW82" s="23"/>
      <c r="LWX82" s="23"/>
      <c r="LWY82" s="23"/>
      <c r="LWZ82" s="23"/>
      <c r="LXA82" s="23"/>
      <c r="LXB82" s="23"/>
      <c r="LXC82" s="23"/>
      <c r="LXD82" s="23"/>
      <c r="LXE82" s="23"/>
      <c r="LXF82" s="23"/>
      <c r="LXG82" s="23"/>
      <c r="LXH82" s="23"/>
      <c r="LXI82" s="23"/>
      <c r="LXJ82" s="23"/>
      <c r="LXK82" s="23"/>
      <c r="LXL82" s="23"/>
      <c r="LXM82" s="23"/>
      <c r="LXN82" s="23"/>
      <c r="LXO82" s="23"/>
      <c r="LXP82" s="23"/>
      <c r="LXQ82" s="23"/>
      <c r="LXR82" s="23"/>
      <c r="LXS82" s="23"/>
      <c r="LXT82" s="23"/>
      <c r="LXU82" s="23"/>
      <c r="LXV82" s="23"/>
      <c r="LXW82" s="23"/>
      <c r="LXX82" s="23"/>
      <c r="LXY82" s="23"/>
      <c r="LXZ82" s="23"/>
      <c r="LYA82" s="23"/>
      <c r="LYB82" s="23"/>
      <c r="LYC82" s="23"/>
      <c r="LYD82" s="23"/>
      <c r="LYE82" s="23"/>
      <c r="LYF82" s="23"/>
      <c r="LYG82" s="23"/>
      <c r="LYH82" s="23"/>
      <c r="LYI82" s="23"/>
      <c r="LYJ82" s="23"/>
      <c r="LYK82" s="23"/>
      <c r="LYL82" s="23"/>
      <c r="LYM82" s="23"/>
      <c r="LYN82" s="23"/>
      <c r="LYO82" s="23"/>
      <c r="LYP82" s="23"/>
      <c r="LYQ82" s="23"/>
      <c r="LYR82" s="23"/>
      <c r="LYS82" s="23"/>
      <c r="LYT82" s="23"/>
      <c r="LYU82" s="23"/>
      <c r="LYV82" s="23"/>
      <c r="LYW82" s="23"/>
      <c r="LYX82" s="23"/>
      <c r="LYY82" s="23"/>
      <c r="LYZ82" s="23"/>
      <c r="LZA82" s="23"/>
      <c r="LZB82" s="23"/>
      <c r="LZC82" s="23"/>
      <c r="LZD82" s="23"/>
      <c r="LZE82" s="23"/>
      <c r="LZF82" s="23"/>
      <c r="LZG82" s="23"/>
      <c r="LZH82" s="23"/>
      <c r="LZI82" s="23"/>
      <c r="LZJ82" s="23"/>
      <c r="LZK82" s="23"/>
      <c r="LZL82" s="23"/>
      <c r="LZM82" s="23"/>
      <c r="LZN82" s="23"/>
      <c r="LZO82" s="23"/>
      <c r="LZP82" s="23"/>
      <c r="LZQ82" s="23"/>
      <c r="LZR82" s="23"/>
      <c r="LZS82" s="23"/>
      <c r="LZT82" s="23"/>
      <c r="LZU82" s="23"/>
      <c r="LZV82" s="23"/>
      <c r="LZW82" s="23"/>
      <c r="LZX82" s="23"/>
      <c r="LZY82" s="23"/>
      <c r="LZZ82" s="23"/>
      <c r="MAA82" s="23"/>
      <c r="MAB82" s="23"/>
      <c r="MAC82" s="23"/>
      <c r="MAD82" s="23"/>
      <c r="MAE82" s="23"/>
      <c r="MAF82" s="23"/>
      <c r="MAG82" s="23"/>
      <c r="MAH82" s="23"/>
      <c r="MAI82" s="23"/>
      <c r="MAJ82" s="23"/>
      <c r="MAK82" s="23"/>
      <c r="MAL82" s="23"/>
      <c r="MAM82" s="23"/>
      <c r="MAN82" s="23"/>
      <c r="MAO82" s="23"/>
      <c r="MAP82" s="23"/>
      <c r="MAQ82" s="23"/>
      <c r="MAR82" s="23"/>
      <c r="MAS82" s="23"/>
      <c r="MAT82" s="23"/>
      <c r="MAU82" s="23"/>
      <c r="MAV82" s="23"/>
      <c r="MAW82" s="23"/>
      <c r="MAX82" s="23"/>
      <c r="MAY82" s="23"/>
      <c r="MAZ82" s="23"/>
      <c r="MBA82" s="23"/>
      <c r="MBB82" s="23"/>
      <c r="MBC82" s="23"/>
      <c r="MBD82" s="23"/>
      <c r="MBE82" s="23"/>
      <c r="MBF82" s="23"/>
      <c r="MBG82" s="23"/>
      <c r="MBH82" s="23"/>
      <c r="MBI82" s="23"/>
      <c r="MBJ82" s="23"/>
      <c r="MBK82" s="23"/>
      <c r="MBL82" s="23"/>
      <c r="MBM82" s="23"/>
      <c r="MBN82" s="23"/>
      <c r="MBO82" s="23"/>
      <c r="MBP82" s="23"/>
      <c r="MBQ82" s="23"/>
      <c r="MBR82" s="23"/>
      <c r="MBS82" s="23"/>
      <c r="MBT82" s="23"/>
      <c r="MBU82" s="23"/>
      <c r="MBV82" s="23"/>
      <c r="MBW82" s="23"/>
      <c r="MBX82" s="23"/>
      <c r="MBY82" s="23"/>
      <c r="MBZ82" s="23"/>
      <c r="MCA82" s="23"/>
      <c r="MCB82" s="23"/>
      <c r="MCC82" s="23"/>
      <c r="MCD82" s="23"/>
      <c r="MCE82" s="23"/>
      <c r="MCF82" s="23"/>
      <c r="MCG82" s="23"/>
      <c r="MCH82" s="23"/>
      <c r="MCI82" s="23"/>
      <c r="MCJ82" s="23"/>
      <c r="MCK82" s="23"/>
      <c r="MCL82" s="23"/>
      <c r="MCM82" s="23"/>
      <c r="MCN82" s="23"/>
      <c r="MCO82" s="23"/>
      <c r="MCP82" s="23"/>
      <c r="MCQ82" s="23"/>
      <c r="MCR82" s="23"/>
      <c r="MCS82" s="23"/>
      <c r="MCT82" s="23"/>
      <c r="MCU82" s="23"/>
      <c r="MCV82" s="23"/>
      <c r="MCW82" s="23"/>
      <c r="MCX82" s="23"/>
      <c r="MCY82" s="23"/>
      <c r="MCZ82" s="23"/>
      <c r="MDA82" s="23"/>
      <c r="MDB82" s="23"/>
      <c r="MDC82" s="23"/>
      <c r="MDD82" s="23"/>
      <c r="MDE82" s="23"/>
      <c r="MDF82" s="23"/>
      <c r="MDG82" s="23"/>
      <c r="MDH82" s="23"/>
      <c r="MDI82" s="23"/>
      <c r="MDJ82" s="23"/>
      <c r="MDK82" s="23"/>
      <c r="MDL82" s="23"/>
      <c r="MDM82" s="23"/>
      <c r="MDN82" s="23"/>
      <c r="MDO82" s="23"/>
      <c r="MDP82" s="23"/>
      <c r="MDQ82" s="23"/>
      <c r="MDR82" s="23"/>
      <c r="MDS82" s="23"/>
      <c r="MDT82" s="23"/>
      <c r="MDU82" s="23"/>
      <c r="MDV82" s="23"/>
      <c r="MDW82" s="23"/>
      <c r="MDX82" s="23"/>
      <c r="MDY82" s="23"/>
      <c r="MDZ82" s="23"/>
      <c r="MEA82" s="23"/>
      <c r="MEB82" s="23"/>
      <c r="MEC82" s="23"/>
      <c r="MED82" s="23"/>
      <c r="MEE82" s="23"/>
      <c r="MEF82" s="23"/>
      <c r="MEG82" s="23"/>
      <c r="MEH82" s="23"/>
      <c r="MEI82" s="23"/>
      <c r="MEJ82" s="23"/>
      <c r="MEK82" s="23"/>
      <c r="MEL82" s="23"/>
      <c r="MEM82" s="23"/>
      <c r="MEN82" s="23"/>
      <c r="MEO82" s="23"/>
      <c r="MEP82" s="23"/>
      <c r="MEQ82" s="23"/>
      <c r="MER82" s="23"/>
      <c r="MES82" s="23"/>
      <c r="MET82" s="23"/>
      <c r="MEU82" s="23"/>
      <c r="MEV82" s="23"/>
      <c r="MEW82" s="23"/>
      <c r="MEX82" s="23"/>
      <c r="MEY82" s="23"/>
      <c r="MEZ82" s="23"/>
      <c r="MFA82" s="23"/>
      <c r="MFB82" s="23"/>
      <c r="MFC82" s="23"/>
      <c r="MFD82" s="23"/>
      <c r="MFE82" s="23"/>
      <c r="MFF82" s="23"/>
      <c r="MFG82" s="23"/>
      <c r="MFH82" s="23"/>
      <c r="MFI82" s="23"/>
      <c r="MFJ82" s="23"/>
      <c r="MFK82" s="23"/>
      <c r="MFL82" s="23"/>
      <c r="MFM82" s="23"/>
      <c r="MFN82" s="23"/>
      <c r="MFO82" s="23"/>
      <c r="MFP82" s="23"/>
      <c r="MFQ82" s="23"/>
      <c r="MFR82" s="23"/>
      <c r="MFS82" s="23"/>
      <c r="MFT82" s="23"/>
      <c r="MFU82" s="23"/>
      <c r="MFV82" s="23"/>
      <c r="MFW82" s="23"/>
      <c r="MFX82" s="23"/>
      <c r="MFY82" s="23"/>
      <c r="MFZ82" s="23"/>
      <c r="MGA82" s="23"/>
      <c r="MGB82" s="23"/>
      <c r="MGC82" s="23"/>
      <c r="MGD82" s="23"/>
      <c r="MGE82" s="23"/>
      <c r="MGF82" s="23"/>
      <c r="MGG82" s="23"/>
      <c r="MGH82" s="23"/>
      <c r="MGI82" s="23"/>
      <c r="MGJ82" s="23"/>
      <c r="MGK82" s="23"/>
      <c r="MGL82" s="23"/>
      <c r="MGM82" s="23"/>
      <c r="MGN82" s="23"/>
      <c r="MGO82" s="23"/>
      <c r="MGP82" s="23"/>
      <c r="MGQ82" s="23"/>
      <c r="MGR82" s="23"/>
      <c r="MGS82" s="23"/>
      <c r="MGT82" s="23"/>
      <c r="MGU82" s="23"/>
      <c r="MGV82" s="23"/>
      <c r="MGW82" s="23"/>
      <c r="MGX82" s="23"/>
      <c r="MGY82" s="23"/>
      <c r="MGZ82" s="23"/>
      <c r="MHA82" s="23"/>
      <c r="MHB82" s="23"/>
      <c r="MHC82" s="23"/>
      <c r="MHD82" s="23"/>
      <c r="MHE82" s="23"/>
      <c r="MHF82" s="23"/>
      <c r="MHG82" s="23"/>
      <c r="MHH82" s="23"/>
      <c r="MHI82" s="23"/>
      <c r="MHJ82" s="23"/>
      <c r="MHK82" s="23"/>
      <c r="MHL82" s="23"/>
      <c r="MHM82" s="23"/>
      <c r="MHN82" s="23"/>
      <c r="MHO82" s="23"/>
      <c r="MHP82" s="23"/>
      <c r="MHQ82" s="23"/>
      <c r="MHR82" s="23"/>
      <c r="MHS82" s="23"/>
      <c r="MHT82" s="23"/>
      <c r="MHU82" s="23"/>
      <c r="MHV82" s="23"/>
      <c r="MHW82" s="23"/>
      <c r="MHX82" s="23"/>
      <c r="MHY82" s="23"/>
      <c r="MHZ82" s="23"/>
      <c r="MIA82" s="23"/>
      <c r="MIB82" s="23"/>
      <c r="MIC82" s="23"/>
      <c r="MID82" s="23"/>
      <c r="MIE82" s="23"/>
      <c r="MIF82" s="23"/>
      <c r="MIG82" s="23"/>
      <c r="MIH82" s="23"/>
      <c r="MII82" s="23"/>
      <c r="MIJ82" s="23"/>
      <c r="MIK82" s="23"/>
      <c r="MIL82" s="23"/>
      <c r="MIM82" s="23"/>
      <c r="MIN82" s="23"/>
      <c r="MIO82" s="23"/>
      <c r="MIP82" s="23"/>
      <c r="MIQ82" s="23"/>
      <c r="MIR82" s="23"/>
      <c r="MIS82" s="23"/>
      <c r="MIT82" s="23"/>
      <c r="MIU82" s="23"/>
      <c r="MIV82" s="23"/>
      <c r="MIW82" s="23"/>
      <c r="MIX82" s="23"/>
      <c r="MIY82" s="23"/>
      <c r="MIZ82" s="23"/>
      <c r="MJA82" s="23"/>
      <c r="MJB82" s="23"/>
      <c r="MJC82" s="23"/>
      <c r="MJD82" s="23"/>
      <c r="MJE82" s="23"/>
      <c r="MJF82" s="23"/>
      <c r="MJG82" s="23"/>
      <c r="MJH82" s="23"/>
      <c r="MJI82" s="23"/>
      <c r="MJJ82" s="23"/>
      <c r="MJK82" s="23"/>
      <c r="MJL82" s="23"/>
      <c r="MJM82" s="23"/>
      <c r="MJN82" s="23"/>
      <c r="MJO82" s="23"/>
      <c r="MJP82" s="23"/>
      <c r="MJQ82" s="23"/>
      <c r="MJR82" s="23"/>
      <c r="MJS82" s="23"/>
      <c r="MJT82" s="23"/>
      <c r="MJU82" s="23"/>
      <c r="MJV82" s="23"/>
      <c r="MJW82" s="23"/>
      <c r="MJX82" s="23"/>
      <c r="MJY82" s="23"/>
      <c r="MJZ82" s="23"/>
      <c r="MKA82" s="23"/>
      <c r="MKB82" s="23"/>
      <c r="MKC82" s="23"/>
      <c r="MKD82" s="23"/>
      <c r="MKE82" s="23"/>
      <c r="MKF82" s="23"/>
      <c r="MKG82" s="23"/>
      <c r="MKH82" s="23"/>
      <c r="MKI82" s="23"/>
      <c r="MKJ82" s="23"/>
      <c r="MKK82" s="23"/>
      <c r="MKL82" s="23"/>
      <c r="MKM82" s="23"/>
      <c r="MKN82" s="23"/>
      <c r="MKO82" s="23"/>
      <c r="MKP82" s="23"/>
      <c r="MKQ82" s="23"/>
      <c r="MKR82" s="23"/>
      <c r="MKS82" s="23"/>
      <c r="MKT82" s="23"/>
      <c r="MKU82" s="23"/>
      <c r="MKV82" s="23"/>
      <c r="MKW82" s="23"/>
      <c r="MKX82" s="23"/>
      <c r="MKY82" s="23"/>
      <c r="MKZ82" s="23"/>
      <c r="MLA82" s="23"/>
      <c r="MLB82" s="23"/>
      <c r="MLC82" s="23"/>
      <c r="MLD82" s="23"/>
      <c r="MLE82" s="23"/>
      <c r="MLF82" s="23"/>
      <c r="MLG82" s="23"/>
      <c r="MLH82" s="23"/>
      <c r="MLI82" s="23"/>
      <c r="MLJ82" s="23"/>
      <c r="MLK82" s="23"/>
      <c r="MLL82" s="23"/>
      <c r="MLM82" s="23"/>
      <c r="MLN82" s="23"/>
      <c r="MLO82" s="23"/>
      <c r="MLP82" s="23"/>
      <c r="MLQ82" s="23"/>
      <c r="MLR82" s="23"/>
      <c r="MLS82" s="23"/>
      <c r="MLT82" s="23"/>
      <c r="MLU82" s="23"/>
      <c r="MLV82" s="23"/>
      <c r="MLW82" s="23"/>
      <c r="MLX82" s="23"/>
      <c r="MLY82" s="23"/>
      <c r="MLZ82" s="23"/>
      <c r="MMA82" s="23"/>
      <c r="MMB82" s="23"/>
      <c r="MMC82" s="23"/>
      <c r="MMD82" s="23"/>
      <c r="MME82" s="23"/>
      <c r="MMF82" s="23"/>
      <c r="MMG82" s="23"/>
      <c r="MMH82" s="23"/>
      <c r="MMI82" s="23"/>
      <c r="MMJ82" s="23"/>
      <c r="MMK82" s="23"/>
      <c r="MML82" s="23"/>
      <c r="MMM82" s="23"/>
      <c r="MMN82" s="23"/>
      <c r="MMO82" s="23"/>
      <c r="MMP82" s="23"/>
      <c r="MMQ82" s="23"/>
      <c r="MMR82" s="23"/>
      <c r="MMS82" s="23"/>
      <c r="MMT82" s="23"/>
      <c r="MMU82" s="23"/>
      <c r="MMV82" s="23"/>
      <c r="MMW82" s="23"/>
      <c r="MMX82" s="23"/>
      <c r="MMY82" s="23"/>
      <c r="MMZ82" s="23"/>
      <c r="MNA82" s="23"/>
      <c r="MNB82" s="23"/>
      <c r="MNC82" s="23"/>
      <c r="MND82" s="23"/>
      <c r="MNE82" s="23"/>
      <c r="MNF82" s="23"/>
      <c r="MNG82" s="23"/>
      <c r="MNH82" s="23"/>
      <c r="MNI82" s="23"/>
      <c r="MNJ82" s="23"/>
      <c r="MNK82" s="23"/>
      <c r="MNL82" s="23"/>
      <c r="MNM82" s="23"/>
      <c r="MNN82" s="23"/>
      <c r="MNO82" s="23"/>
      <c r="MNP82" s="23"/>
      <c r="MNQ82" s="23"/>
      <c r="MNR82" s="23"/>
      <c r="MNS82" s="23"/>
      <c r="MNT82" s="23"/>
      <c r="MNU82" s="23"/>
      <c r="MNV82" s="23"/>
      <c r="MNW82" s="23"/>
      <c r="MNX82" s="23"/>
      <c r="MNY82" s="23"/>
      <c r="MNZ82" s="23"/>
      <c r="MOA82" s="23"/>
      <c r="MOB82" s="23"/>
      <c r="MOC82" s="23"/>
      <c r="MOD82" s="23"/>
      <c r="MOE82" s="23"/>
      <c r="MOF82" s="23"/>
      <c r="MOG82" s="23"/>
      <c r="MOH82" s="23"/>
      <c r="MOI82" s="23"/>
      <c r="MOJ82" s="23"/>
      <c r="MOK82" s="23"/>
      <c r="MOL82" s="23"/>
      <c r="MOM82" s="23"/>
      <c r="MON82" s="23"/>
      <c r="MOO82" s="23"/>
      <c r="MOP82" s="23"/>
      <c r="MOQ82" s="23"/>
      <c r="MOR82" s="23"/>
      <c r="MOS82" s="23"/>
      <c r="MOT82" s="23"/>
      <c r="MOU82" s="23"/>
      <c r="MOV82" s="23"/>
      <c r="MOW82" s="23"/>
      <c r="MOX82" s="23"/>
      <c r="MOY82" s="23"/>
      <c r="MOZ82" s="23"/>
      <c r="MPA82" s="23"/>
      <c r="MPB82" s="23"/>
      <c r="MPC82" s="23"/>
      <c r="MPD82" s="23"/>
      <c r="MPE82" s="23"/>
      <c r="MPF82" s="23"/>
      <c r="MPG82" s="23"/>
      <c r="MPH82" s="23"/>
      <c r="MPI82" s="23"/>
      <c r="MPJ82" s="23"/>
      <c r="MPK82" s="23"/>
      <c r="MPL82" s="23"/>
      <c r="MPM82" s="23"/>
      <c r="MPN82" s="23"/>
      <c r="MPO82" s="23"/>
      <c r="MPP82" s="23"/>
      <c r="MPQ82" s="23"/>
      <c r="MPR82" s="23"/>
      <c r="MPS82" s="23"/>
      <c r="MPT82" s="23"/>
      <c r="MPU82" s="23"/>
      <c r="MPV82" s="23"/>
      <c r="MPW82" s="23"/>
      <c r="MPX82" s="23"/>
      <c r="MPY82" s="23"/>
      <c r="MPZ82" s="23"/>
      <c r="MQA82" s="23"/>
      <c r="MQB82" s="23"/>
      <c r="MQC82" s="23"/>
      <c r="MQD82" s="23"/>
      <c r="MQE82" s="23"/>
      <c r="MQF82" s="23"/>
      <c r="MQG82" s="23"/>
      <c r="MQH82" s="23"/>
      <c r="MQI82" s="23"/>
      <c r="MQJ82" s="23"/>
      <c r="MQK82" s="23"/>
      <c r="MQL82" s="23"/>
      <c r="MQM82" s="23"/>
      <c r="MQN82" s="23"/>
      <c r="MQO82" s="23"/>
      <c r="MQP82" s="23"/>
      <c r="MQQ82" s="23"/>
      <c r="MQR82" s="23"/>
      <c r="MQS82" s="23"/>
      <c r="MQT82" s="23"/>
      <c r="MQU82" s="23"/>
      <c r="MQV82" s="23"/>
      <c r="MQW82" s="23"/>
      <c r="MQX82" s="23"/>
      <c r="MQY82" s="23"/>
      <c r="MQZ82" s="23"/>
      <c r="MRA82" s="23"/>
      <c r="MRB82" s="23"/>
      <c r="MRC82" s="23"/>
      <c r="MRD82" s="23"/>
      <c r="MRE82" s="23"/>
      <c r="MRF82" s="23"/>
      <c r="MRG82" s="23"/>
      <c r="MRH82" s="23"/>
      <c r="MRI82" s="23"/>
      <c r="MRJ82" s="23"/>
      <c r="MRK82" s="23"/>
      <c r="MRL82" s="23"/>
      <c r="MRM82" s="23"/>
      <c r="MRN82" s="23"/>
      <c r="MRO82" s="23"/>
      <c r="MRP82" s="23"/>
      <c r="MRQ82" s="23"/>
      <c r="MRR82" s="23"/>
      <c r="MRS82" s="23"/>
      <c r="MRT82" s="23"/>
      <c r="MRU82" s="23"/>
      <c r="MRV82" s="23"/>
      <c r="MRW82" s="23"/>
      <c r="MRX82" s="23"/>
      <c r="MRY82" s="23"/>
      <c r="MRZ82" s="23"/>
      <c r="MSA82" s="23"/>
      <c r="MSB82" s="23"/>
      <c r="MSC82" s="23"/>
      <c r="MSD82" s="23"/>
      <c r="MSE82" s="23"/>
      <c r="MSF82" s="23"/>
      <c r="MSG82" s="23"/>
      <c r="MSH82" s="23"/>
      <c r="MSI82" s="23"/>
      <c r="MSJ82" s="23"/>
      <c r="MSK82" s="23"/>
      <c r="MSL82" s="23"/>
      <c r="MSM82" s="23"/>
      <c r="MSN82" s="23"/>
      <c r="MSO82" s="23"/>
      <c r="MSP82" s="23"/>
      <c r="MSQ82" s="23"/>
      <c r="MSR82" s="23"/>
      <c r="MSS82" s="23"/>
      <c r="MST82" s="23"/>
      <c r="MSU82" s="23"/>
      <c r="MSV82" s="23"/>
      <c r="MSW82" s="23"/>
      <c r="MSX82" s="23"/>
      <c r="MSY82" s="23"/>
      <c r="MSZ82" s="23"/>
      <c r="MTA82" s="23"/>
      <c r="MTB82" s="23"/>
      <c r="MTC82" s="23"/>
      <c r="MTD82" s="23"/>
      <c r="MTE82" s="23"/>
      <c r="MTF82" s="23"/>
      <c r="MTG82" s="23"/>
      <c r="MTH82" s="23"/>
      <c r="MTI82" s="23"/>
      <c r="MTJ82" s="23"/>
      <c r="MTK82" s="23"/>
      <c r="MTL82" s="23"/>
      <c r="MTM82" s="23"/>
      <c r="MTN82" s="23"/>
      <c r="MTO82" s="23"/>
      <c r="MTP82" s="23"/>
      <c r="MTQ82" s="23"/>
      <c r="MTR82" s="23"/>
      <c r="MTS82" s="23"/>
      <c r="MTT82" s="23"/>
      <c r="MTU82" s="23"/>
      <c r="MTV82" s="23"/>
      <c r="MTW82" s="23"/>
      <c r="MTX82" s="23"/>
      <c r="MTY82" s="23"/>
      <c r="MTZ82" s="23"/>
      <c r="MUA82" s="23"/>
      <c r="MUB82" s="23"/>
      <c r="MUC82" s="23"/>
      <c r="MUD82" s="23"/>
      <c r="MUE82" s="23"/>
      <c r="MUF82" s="23"/>
      <c r="MUG82" s="23"/>
      <c r="MUH82" s="23"/>
      <c r="MUI82" s="23"/>
      <c r="MUJ82" s="23"/>
      <c r="MUK82" s="23"/>
      <c r="MUL82" s="23"/>
      <c r="MUM82" s="23"/>
      <c r="MUN82" s="23"/>
      <c r="MUO82" s="23"/>
      <c r="MUP82" s="23"/>
      <c r="MUQ82" s="23"/>
      <c r="MUR82" s="23"/>
      <c r="MUS82" s="23"/>
      <c r="MUT82" s="23"/>
      <c r="MUU82" s="23"/>
      <c r="MUV82" s="23"/>
      <c r="MUW82" s="23"/>
      <c r="MUX82" s="23"/>
      <c r="MUY82" s="23"/>
      <c r="MUZ82" s="23"/>
      <c r="MVA82" s="23"/>
      <c r="MVB82" s="23"/>
      <c r="MVC82" s="23"/>
      <c r="MVD82" s="23"/>
      <c r="MVE82" s="23"/>
      <c r="MVF82" s="23"/>
      <c r="MVG82" s="23"/>
      <c r="MVH82" s="23"/>
      <c r="MVI82" s="23"/>
      <c r="MVJ82" s="23"/>
      <c r="MVK82" s="23"/>
      <c r="MVL82" s="23"/>
      <c r="MVM82" s="23"/>
      <c r="MVN82" s="23"/>
      <c r="MVO82" s="23"/>
      <c r="MVP82" s="23"/>
      <c r="MVQ82" s="23"/>
      <c r="MVR82" s="23"/>
      <c r="MVS82" s="23"/>
      <c r="MVT82" s="23"/>
      <c r="MVU82" s="23"/>
      <c r="MVV82" s="23"/>
      <c r="MVW82" s="23"/>
      <c r="MVX82" s="23"/>
      <c r="MVY82" s="23"/>
      <c r="MVZ82" s="23"/>
      <c r="MWA82" s="23"/>
      <c r="MWB82" s="23"/>
      <c r="MWC82" s="23"/>
      <c r="MWD82" s="23"/>
      <c r="MWE82" s="23"/>
      <c r="MWF82" s="23"/>
      <c r="MWG82" s="23"/>
      <c r="MWH82" s="23"/>
      <c r="MWI82" s="23"/>
      <c r="MWJ82" s="23"/>
      <c r="MWK82" s="23"/>
      <c r="MWL82" s="23"/>
      <c r="MWM82" s="23"/>
      <c r="MWN82" s="23"/>
      <c r="MWO82" s="23"/>
      <c r="MWP82" s="23"/>
      <c r="MWQ82" s="23"/>
      <c r="MWR82" s="23"/>
      <c r="MWS82" s="23"/>
      <c r="MWT82" s="23"/>
      <c r="MWU82" s="23"/>
      <c r="MWV82" s="23"/>
      <c r="MWW82" s="23"/>
      <c r="MWX82" s="23"/>
      <c r="MWY82" s="23"/>
      <c r="MWZ82" s="23"/>
      <c r="MXA82" s="23"/>
      <c r="MXB82" s="23"/>
      <c r="MXC82" s="23"/>
      <c r="MXD82" s="23"/>
      <c r="MXE82" s="23"/>
      <c r="MXF82" s="23"/>
      <c r="MXG82" s="23"/>
      <c r="MXH82" s="23"/>
      <c r="MXI82" s="23"/>
      <c r="MXJ82" s="23"/>
      <c r="MXK82" s="23"/>
      <c r="MXL82" s="23"/>
      <c r="MXM82" s="23"/>
      <c r="MXN82" s="23"/>
      <c r="MXO82" s="23"/>
      <c r="MXP82" s="23"/>
      <c r="MXQ82" s="23"/>
      <c r="MXR82" s="23"/>
      <c r="MXS82" s="23"/>
      <c r="MXT82" s="23"/>
      <c r="MXU82" s="23"/>
      <c r="MXV82" s="23"/>
      <c r="MXW82" s="23"/>
      <c r="MXX82" s="23"/>
      <c r="MXY82" s="23"/>
      <c r="MXZ82" s="23"/>
      <c r="MYA82" s="23"/>
      <c r="MYB82" s="23"/>
      <c r="MYC82" s="23"/>
      <c r="MYD82" s="23"/>
      <c r="MYE82" s="23"/>
      <c r="MYF82" s="23"/>
      <c r="MYG82" s="23"/>
      <c r="MYH82" s="23"/>
      <c r="MYI82" s="23"/>
      <c r="MYJ82" s="23"/>
      <c r="MYK82" s="23"/>
      <c r="MYL82" s="23"/>
      <c r="MYM82" s="23"/>
      <c r="MYN82" s="23"/>
      <c r="MYO82" s="23"/>
      <c r="MYP82" s="23"/>
      <c r="MYQ82" s="23"/>
      <c r="MYR82" s="23"/>
      <c r="MYS82" s="23"/>
      <c r="MYT82" s="23"/>
      <c r="MYU82" s="23"/>
      <c r="MYV82" s="23"/>
      <c r="MYW82" s="23"/>
      <c r="MYX82" s="23"/>
      <c r="MYY82" s="23"/>
      <c r="MYZ82" s="23"/>
      <c r="MZA82" s="23"/>
      <c r="MZB82" s="23"/>
      <c r="MZC82" s="23"/>
      <c r="MZD82" s="23"/>
      <c r="MZE82" s="23"/>
      <c r="MZF82" s="23"/>
      <c r="MZG82" s="23"/>
      <c r="MZH82" s="23"/>
      <c r="MZI82" s="23"/>
      <c r="MZJ82" s="23"/>
      <c r="MZK82" s="23"/>
      <c r="MZL82" s="23"/>
      <c r="MZM82" s="23"/>
      <c r="MZN82" s="23"/>
      <c r="MZO82" s="23"/>
      <c r="MZP82" s="23"/>
      <c r="MZQ82" s="23"/>
      <c r="MZR82" s="23"/>
      <c r="MZS82" s="23"/>
      <c r="MZT82" s="23"/>
      <c r="MZU82" s="23"/>
      <c r="MZV82" s="23"/>
      <c r="MZW82" s="23"/>
      <c r="MZX82" s="23"/>
      <c r="MZY82" s="23"/>
      <c r="MZZ82" s="23"/>
      <c r="NAA82" s="23"/>
      <c r="NAB82" s="23"/>
      <c r="NAC82" s="23"/>
      <c r="NAD82" s="23"/>
      <c r="NAE82" s="23"/>
      <c r="NAF82" s="23"/>
      <c r="NAG82" s="23"/>
      <c r="NAH82" s="23"/>
      <c r="NAI82" s="23"/>
      <c r="NAJ82" s="23"/>
      <c r="NAK82" s="23"/>
      <c r="NAL82" s="23"/>
      <c r="NAM82" s="23"/>
      <c r="NAN82" s="23"/>
      <c r="NAO82" s="23"/>
      <c r="NAP82" s="23"/>
      <c r="NAQ82" s="23"/>
      <c r="NAR82" s="23"/>
      <c r="NAS82" s="23"/>
      <c r="NAT82" s="23"/>
      <c r="NAU82" s="23"/>
      <c r="NAV82" s="23"/>
      <c r="NAW82" s="23"/>
      <c r="NAX82" s="23"/>
      <c r="NAY82" s="23"/>
      <c r="NAZ82" s="23"/>
      <c r="NBA82" s="23"/>
      <c r="NBB82" s="23"/>
      <c r="NBC82" s="23"/>
      <c r="NBD82" s="23"/>
      <c r="NBE82" s="23"/>
      <c r="NBF82" s="23"/>
      <c r="NBG82" s="23"/>
      <c r="NBH82" s="23"/>
      <c r="NBI82" s="23"/>
      <c r="NBJ82" s="23"/>
      <c r="NBK82" s="23"/>
      <c r="NBL82" s="23"/>
      <c r="NBM82" s="23"/>
      <c r="NBN82" s="23"/>
      <c r="NBO82" s="23"/>
      <c r="NBP82" s="23"/>
      <c r="NBQ82" s="23"/>
      <c r="NBR82" s="23"/>
      <c r="NBS82" s="23"/>
      <c r="NBT82" s="23"/>
      <c r="NBU82" s="23"/>
      <c r="NBV82" s="23"/>
      <c r="NBW82" s="23"/>
      <c r="NBX82" s="23"/>
      <c r="NBY82" s="23"/>
      <c r="NBZ82" s="23"/>
      <c r="NCA82" s="23"/>
      <c r="NCB82" s="23"/>
      <c r="NCC82" s="23"/>
      <c r="NCD82" s="23"/>
      <c r="NCE82" s="23"/>
      <c r="NCF82" s="23"/>
      <c r="NCG82" s="23"/>
      <c r="NCH82" s="23"/>
      <c r="NCI82" s="23"/>
      <c r="NCJ82" s="23"/>
      <c r="NCK82" s="23"/>
      <c r="NCL82" s="23"/>
      <c r="NCM82" s="23"/>
      <c r="NCN82" s="23"/>
      <c r="NCO82" s="23"/>
      <c r="NCP82" s="23"/>
      <c r="NCQ82" s="23"/>
      <c r="NCR82" s="23"/>
      <c r="NCS82" s="23"/>
      <c r="NCT82" s="23"/>
      <c r="NCU82" s="23"/>
      <c r="NCV82" s="23"/>
      <c r="NCW82" s="23"/>
      <c r="NCX82" s="23"/>
      <c r="NCY82" s="23"/>
      <c r="NCZ82" s="23"/>
      <c r="NDA82" s="23"/>
      <c r="NDB82" s="23"/>
      <c r="NDC82" s="23"/>
      <c r="NDD82" s="23"/>
      <c r="NDE82" s="23"/>
      <c r="NDF82" s="23"/>
      <c r="NDG82" s="23"/>
      <c r="NDH82" s="23"/>
      <c r="NDI82" s="23"/>
      <c r="NDJ82" s="23"/>
      <c r="NDK82" s="23"/>
      <c r="NDL82" s="23"/>
      <c r="NDM82" s="23"/>
      <c r="NDN82" s="23"/>
      <c r="NDO82" s="23"/>
      <c r="NDP82" s="23"/>
      <c r="NDQ82" s="23"/>
      <c r="NDR82" s="23"/>
      <c r="NDS82" s="23"/>
      <c r="NDT82" s="23"/>
      <c r="NDU82" s="23"/>
      <c r="NDV82" s="23"/>
      <c r="NDW82" s="23"/>
      <c r="NDX82" s="23"/>
      <c r="NDY82" s="23"/>
      <c r="NDZ82" s="23"/>
      <c r="NEA82" s="23"/>
      <c r="NEB82" s="23"/>
      <c r="NEC82" s="23"/>
      <c r="NED82" s="23"/>
      <c r="NEE82" s="23"/>
      <c r="NEF82" s="23"/>
      <c r="NEG82" s="23"/>
      <c r="NEH82" s="23"/>
      <c r="NEI82" s="23"/>
      <c r="NEJ82" s="23"/>
      <c r="NEK82" s="23"/>
      <c r="NEL82" s="23"/>
      <c r="NEM82" s="23"/>
      <c r="NEN82" s="23"/>
      <c r="NEO82" s="23"/>
      <c r="NEP82" s="23"/>
      <c r="NEQ82" s="23"/>
      <c r="NER82" s="23"/>
      <c r="NES82" s="23"/>
      <c r="NET82" s="23"/>
      <c r="NEU82" s="23"/>
      <c r="NEV82" s="23"/>
      <c r="NEW82" s="23"/>
      <c r="NEX82" s="23"/>
      <c r="NEY82" s="23"/>
      <c r="NEZ82" s="23"/>
      <c r="NFA82" s="23"/>
      <c r="NFB82" s="23"/>
      <c r="NFC82" s="23"/>
      <c r="NFD82" s="23"/>
      <c r="NFE82" s="23"/>
      <c r="NFF82" s="23"/>
      <c r="NFG82" s="23"/>
      <c r="NFH82" s="23"/>
      <c r="NFI82" s="23"/>
      <c r="NFJ82" s="23"/>
      <c r="NFK82" s="23"/>
      <c r="NFL82" s="23"/>
      <c r="NFM82" s="23"/>
      <c r="NFN82" s="23"/>
      <c r="NFO82" s="23"/>
      <c r="NFP82" s="23"/>
      <c r="NFQ82" s="23"/>
      <c r="NFR82" s="23"/>
      <c r="NFS82" s="23"/>
      <c r="NFT82" s="23"/>
      <c r="NFU82" s="23"/>
      <c r="NFV82" s="23"/>
      <c r="NFW82" s="23"/>
      <c r="NFX82" s="23"/>
      <c r="NFY82" s="23"/>
      <c r="NFZ82" s="23"/>
      <c r="NGA82" s="23"/>
      <c r="NGB82" s="23"/>
      <c r="NGC82" s="23"/>
      <c r="NGD82" s="23"/>
      <c r="NGE82" s="23"/>
      <c r="NGF82" s="23"/>
      <c r="NGG82" s="23"/>
      <c r="NGH82" s="23"/>
      <c r="NGI82" s="23"/>
      <c r="NGJ82" s="23"/>
      <c r="NGK82" s="23"/>
      <c r="NGL82" s="23"/>
      <c r="NGM82" s="23"/>
      <c r="NGN82" s="23"/>
      <c r="NGO82" s="23"/>
      <c r="NGP82" s="23"/>
      <c r="NGQ82" s="23"/>
      <c r="NGR82" s="23"/>
      <c r="NGS82" s="23"/>
      <c r="NGT82" s="23"/>
      <c r="NGU82" s="23"/>
      <c r="NGV82" s="23"/>
      <c r="NGW82" s="23"/>
      <c r="NGX82" s="23"/>
      <c r="NGY82" s="23"/>
      <c r="NGZ82" s="23"/>
      <c r="NHA82" s="23"/>
      <c r="NHB82" s="23"/>
      <c r="NHC82" s="23"/>
      <c r="NHD82" s="23"/>
      <c r="NHE82" s="23"/>
      <c r="NHF82" s="23"/>
      <c r="NHG82" s="23"/>
      <c r="NHH82" s="23"/>
      <c r="NHI82" s="23"/>
      <c r="NHJ82" s="23"/>
      <c r="NHK82" s="23"/>
      <c r="NHL82" s="23"/>
      <c r="NHM82" s="23"/>
      <c r="NHN82" s="23"/>
      <c r="NHO82" s="23"/>
      <c r="NHP82" s="23"/>
      <c r="NHQ82" s="23"/>
      <c r="NHR82" s="23"/>
      <c r="NHS82" s="23"/>
      <c r="NHT82" s="23"/>
      <c r="NHU82" s="23"/>
      <c r="NHV82" s="23"/>
      <c r="NHW82" s="23"/>
      <c r="NHX82" s="23"/>
      <c r="NHY82" s="23"/>
      <c r="NHZ82" s="23"/>
      <c r="NIA82" s="23"/>
      <c r="NIB82" s="23"/>
      <c r="NIC82" s="23"/>
      <c r="NID82" s="23"/>
      <c r="NIE82" s="23"/>
      <c r="NIF82" s="23"/>
      <c r="NIG82" s="23"/>
      <c r="NIH82" s="23"/>
      <c r="NII82" s="23"/>
      <c r="NIJ82" s="23"/>
      <c r="NIK82" s="23"/>
      <c r="NIL82" s="23"/>
      <c r="NIM82" s="23"/>
      <c r="NIN82" s="23"/>
      <c r="NIO82" s="23"/>
      <c r="NIP82" s="23"/>
      <c r="NIQ82" s="23"/>
      <c r="NIR82" s="23"/>
      <c r="NIS82" s="23"/>
      <c r="NIT82" s="23"/>
      <c r="NIU82" s="23"/>
      <c r="NIV82" s="23"/>
      <c r="NIW82" s="23"/>
      <c r="NIX82" s="23"/>
      <c r="NIY82" s="23"/>
      <c r="NIZ82" s="23"/>
      <c r="NJA82" s="23"/>
      <c r="NJB82" s="23"/>
      <c r="NJC82" s="23"/>
      <c r="NJD82" s="23"/>
      <c r="NJE82" s="23"/>
      <c r="NJF82" s="23"/>
      <c r="NJG82" s="23"/>
      <c r="NJH82" s="23"/>
      <c r="NJI82" s="23"/>
      <c r="NJJ82" s="23"/>
      <c r="NJK82" s="23"/>
      <c r="NJL82" s="23"/>
      <c r="NJM82" s="23"/>
      <c r="NJN82" s="23"/>
      <c r="NJO82" s="23"/>
      <c r="NJP82" s="23"/>
      <c r="NJQ82" s="23"/>
      <c r="NJR82" s="23"/>
      <c r="NJS82" s="23"/>
      <c r="NJT82" s="23"/>
      <c r="NJU82" s="23"/>
      <c r="NJV82" s="23"/>
      <c r="NJW82" s="23"/>
      <c r="NJX82" s="23"/>
      <c r="NJY82" s="23"/>
      <c r="NJZ82" s="23"/>
      <c r="NKA82" s="23"/>
      <c r="NKB82" s="23"/>
      <c r="NKC82" s="23"/>
      <c r="NKD82" s="23"/>
      <c r="NKE82" s="23"/>
      <c r="NKF82" s="23"/>
      <c r="NKG82" s="23"/>
      <c r="NKH82" s="23"/>
      <c r="NKI82" s="23"/>
      <c r="NKJ82" s="23"/>
      <c r="NKK82" s="23"/>
      <c r="NKL82" s="23"/>
      <c r="NKM82" s="23"/>
      <c r="NKN82" s="23"/>
      <c r="NKO82" s="23"/>
      <c r="NKP82" s="23"/>
      <c r="NKQ82" s="23"/>
      <c r="NKR82" s="23"/>
      <c r="NKS82" s="23"/>
      <c r="NKT82" s="23"/>
      <c r="NKU82" s="23"/>
      <c r="NKV82" s="23"/>
      <c r="NKW82" s="23"/>
      <c r="NKX82" s="23"/>
      <c r="NKY82" s="23"/>
      <c r="NKZ82" s="23"/>
      <c r="NLA82" s="23"/>
      <c r="NLB82" s="23"/>
      <c r="NLC82" s="23"/>
      <c r="NLD82" s="23"/>
      <c r="NLE82" s="23"/>
      <c r="NLF82" s="23"/>
      <c r="NLG82" s="23"/>
      <c r="NLH82" s="23"/>
      <c r="NLI82" s="23"/>
      <c r="NLJ82" s="23"/>
      <c r="NLK82" s="23"/>
      <c r="NLL82" s="23"/>
      <c r="NLM82" s="23"/>
      <c r="NLN82" s="23"/>
      <c r="NLO82" s="23"/>
      <c r="NLP82" s="23"/>
      <c r="NLQ82" s="23"/>
      <c r="NLR82" s="23"/>
      <c r="NLS82" s="23"/>
      <c r="NLT82" s="23"/>
      <c r="NLU82" s="23"/>
      <c r="NLV82" s="23"/>
      <c r="NLW82" s="23"/>
      <c r="NLX82" s="23"/>
      <c r="NLY82" s="23"/>
      <c r="NLZ82" s="23"/>
      <c r="NMA82" s="23"/>
      <c r="NMB82" s="23"/>
      <c r="NMC82" s="23"/>
      <c r="NMD82" s="23"/>
      <c r="NME82" s="23"/>
      <c r="NMF82" s="23"/>
      <c r="NMG82" s="23"/>
      <c r="NMH82" s="23"/>
      <c r="NMI82" s="23"/>
      <c r="NMJ82" s="23"/>
      <c r="NMK82" s="23"/>
      <c r="NML82" s="23"/>
      <c r="NMM82" s="23"/>
      <c r="NMN82" s="23"/>
      <c r="NMO82" s="23"/>
      <c r="NMP82" s="23"/>
      <c r="NMQ82" s="23"/>
      <c r="NMR82" s="23"/>
      <c r="NMS82" s="23"/>
      <c r="NMT82" s="23"/>
      <c r="NMU82" s="23"/>
      <c r="NMV82" s="23"/>
      <c r="NMW82" s="23"/>
      <c r="NMX82" s="23"/>
      <c r="NMY82" s="23"/>
      <c r="NMZ82" s="23"/>
      <c r="NNA82" s="23"/>
      <c r="NNB82" s="23"/>
      <c r="NNC82" s="23"/>
      <c r="NND82" s="23"/>
      <c r="NNE82" s="23"/>
      <c r="NNF82" s="23"/>
      <c r="NNG82" s="23"/>
      <c r="NNH82" s="23"/>
      <c r="NNI82" s="23"/>
      <c r="NNJ82" s="23"/>
      <c r="NNK82" s="23"/>
      <c r="NNL82" s="23"/>
      <c r="NNM82" s="23"/>
      <c r="NNN82" s="23"/>
      <c r="NNO82" s="23"/>
      <c r="NNP82" s="23"/>
      <c r="NNQ82" s="23"/>
      <c r="NNR82" s="23"/>
      <c r="NNS82" s="23"/>
      <c r="NNT82" s="23"/>
      <c r="NNU82" s="23"/>
      <c r="NNV82" s="23"/>
      <c r="NNW82" s="23"/>
      <c r="NNX82" s="23"/>
      <c r="NNY82" s="23"/>
      <c r="NNZ82" s="23"/>
      <c r="NOA82" s="23"/>
      <c r="NOB82" s="23"/>
      <c r="NOC82" s="23"/>
      <c r="NOD82" s="23"/>
      <c r="NOE82" s="23"/>
      <c r="NOF82" s="23"/>
      <c r="NOG82" s="23"/>
      <c r="NOH82" s="23"/>
      <c r="NOI82" s="23"/>
      <c r="NOJ82" s="23"/>
      <c r="NOK82" s="23"/>
      <c r="NOL82" s="23"/>
      <c r="NOM82" s="23"/>
      <c r="NON82" s="23"/>
      <c r="NOO82" s="23"/>
      <c r="NOP82" s="23"/>
      <c r="NOQ82" s="23"/>
      <c r="NOR82" s="23"/>
      <c r="NOS82" s="23"/>
      <c r="NOT82" s="23"/>
      <c r="NOU82" s="23"/>
      <c r="NOV82" s="23"/>
      <c r="NOW82" s="23"/>
      <c r="NOX82" s="23"/>
      <c r="NOY82" s="23"/>
      <c r="NOZ82" s="23"/>
      <c r="NPA82" s="23"/>
      <c r="NPB82" s="23"/>
      <c r="NPC82" s="23"/>
      <c r="NPD82" s="23"/>
      <c r="NPE82" s="23"/>
      <c r="NPF82" s="23"/>
      <c r="NPG82" s="23"/>
      <c r="NPH82" s="23"/>
      <c r="NPI82" s="23"/>
      <c r="NPJ82" s="23"/>
      <c r="NPK82" s="23"/>
      <c r="NPL82" s="23"/>
      <c r="NPM82" s="23"/>
      <c r="NPN82" s="23"/>
      <c r="NPO82" s="23"/>
      <c r="NPP82" s="23"/>
      <c r="NPQ82" s="23"/>
      <c r="NPR82" s="23"/>
      <c r="NPS82" s="23"/>
      <c r="NPT82" s="23"/>
      <c r="NPU82" s="23"/>
      <c r="NPV82" s="23"/>
      <c r="NPW82" s="23"/>
      <c r="NPX82" s="23"/>
      <c r="NPY82" s="23"/>
      <c r="NPZ82" s="23"/>
      <c r="NQA82" s="23"/>
      <c r="NQB82" s="23"/>
      <c r="NQC82" s="23"/>
      <c r="NQD82" s="23"/>
      <c r="NQE82" s="23"/>
      <c r="NQF82" s="23"/>
      <c r="NQG82" s="23"/>
      <c r="NQH82" s="23"/>
      <c r="NQI82" s="23"/>
      <c r="NQJ82" s="23"/>
      <c r="NQK82" s="23"/>
      <c r="NQL82" s="23"/>
      <c r="NQM82" s="23"/>
      <c r="NQN82" s="23"/>
      <c r="NQO82" s="23"/>
      <c r="NQP82" s="23"/>
      <c r="NQQ82" s="23"/>
      <c r="NQR82" s="23"/>
      <c r="NQS82" s="23"/>
      <c r="NQT82" s="23"/>
      <c r="NQU82" s="23"/>
      <c r="NQV82" s="23"/>
      <c r="NQW82" s="23"/>
      <c r="NQX82" s="23"/>
      <c r="NQY82" s="23"/>
      <c r="NQZ82" s="23"/>
      <c r="NRA82" s="23"/>
      <c r="NRB82" s="23"/>
      <c r="NRC82" s="23"/>
      <c r="NRD82" s="23"/>
      <c r="NRE82" s="23"/>
      <c r="NRF82" s="23"/>
      <c r="NRG82" s="23"/>
      <c r="NRH82" s="23"/>
      <c r="NRI82" s="23"/>
      <c r="NRJ82" s="23"/>
      <c r="NRK82" s="23"/>
      <c r="NRL82" s="23"/>
      <c r="NRM82" s="23"/>
      <c r="NRN82" s="23"/>
      <c r="NRO82" s="23"/>
      <c r="NRP82" s="23"/>
      <c r="NRQ82" s="23"/>
      <c r="NRR82" s="23"/>
      <c r="NRS82" s="23"/>
      <c r="NRT82" s="23"/>
      <c r="NRU82" s="23"/>
      <c r="NRV82" s="23"/>
      <c r="NRW82" s="23"/>
      <c r="NRX82" s="23"/>
      <c r="NRY82" s="23"/>
      <c r="NRZ82" s="23"/>
      <c r="NSA82" s="23"/>
      <c r="NSB82" s="23"/>
      <c r="NSC82" s="23"/>
      <c r="NSD82" s="23"/>
      <c r="NSE82" s="23"/>
      <c r="NSF82" s="23"/>
      <c r="NSG82" s="23"/>
      <c r="NSH82" s="23"/>
      <c r="NSI82" s="23"/>
      <c r="NSJ82" s="23"/>
      <c r="NSK82" s="23"/>
      <c r="NSL82" s="23"/>
      <c r="NSM82" s="23"/>
      <c r="NSN82" s="23"/>
      <c r="NSO82" s="23"/>
      <c r="NSP82" s="23"/>
      <c r="NSQ82" s="23"/>
      <c r="NSR82" s="23"/>
      <c r="NSS82" s="23"/>
      <c r="NST82" s="23"/>
      <c r="NSU82" s="23"/>
      <c r="NSV82" s="23"/>
      <c r="NSW82" s="23"/>
      <c r="NSX82" s="23"/>
      <c r="NSY82" s="23"/>
      <c r="NSZ82" s="23"/>
      <c r="NTA82" s="23"/>
      <c r="NTB82" s="23"/>
      <c r="NTC82" s="23"/>
      <c r="NTD82" s="23"/>
      <c r="NTE82" s="23"/>
      <c r="NTF82" s="23"/>
      <c r="NTG82" s="23"/>
      <c r="NTH82" s="23"/>
      <c r="NTI82" s="23"/>
      <c r="NTJ82" s="23"/>
      <c r="NTK82" s="23"/>
      <c r="NTL82" s="23"/>
      <c r="NTM82" s="23"/>
      <c r="NTN82" s="23"/>
      <c r="NTO82" s="23"/>
      <c r="NTP82" s="23"/>
      <c r="NTQ82" s="23"/>
      <c r="NTR82" s="23"/>
      <c r="NTS82" s="23"/>
      <c r="NTT82" s="23"/>
      <c r="NTU82" s="23"/>
      <c r="NTV82" s="23"/>
      <c r="NTW82" s="23"/>
      <c r="NTX82" s="23"/>
      <c r="NTY82" s="23"/>
      <c r="NTZ82" s="23"/>
      <c r="NUA82" s="23"/>
      <c r="NUB82" s="23"/>
      <c r="NUC82" s="23"/>
      <c r="NUD82" s="23"/>
      <c r="NUE82" s="23"/>
      <c r="NUF82" s="23"/>
      <c r="NUG82" s="23"/>
      <c r="NUH82" s="23"/>
      <c r="NUI82" s="23"/>
      <c r="NUJ82" s="23"/>
      <c r="NUK82" s="23"/>
      <c r="NUL82" s="23"/>
      <c r="NUM82" s="23"/>
      <c r="NUN82" s="23"/>
      <c r="NUO82" s="23"/>
      <c r="NUP82" s="23"/>
      <c r="NUQ82" s="23"/>
      <c r="NUR82" s="23"/>
      <c r="NUS82" s="23"/>
      <c r="NUT82" s="23"/>
      <c r="NUU82" s="23"/>
      <c r="NUV82" s="23"/>
      <c r="NUW82" s="23"/>
      <c r="NUX82" s="23"/>
      <c r="NUY82" s="23"/>
      <c r="NUZ82" s="23"/>
      <c r="NVA82" s="23"/>
      <c r="NVB82" s="23"/>
      <c r="NVC82" s="23"/>
      <c r="NVD82" s="23"/>
      <c r="NVE82" s="23"/>
      <c r="NVF82" s="23"/>
      <c r="NVG82" s="23"/>
      <c r="NVH82" s="23"/>
      <c r="NVI82" s="23"/>
      <c r="NVJ82" s="23"/>
      <c r="NVK82" s="23"/>
      <c r="NVL82" s="23"/>
      <c r="NVM82" s="23"/>
      <c r="NVN82" s="23"/>
      <c r="NVO82" s="23"/>
      <c r="NVP82" s="23"/>
      <c r="NVQ82" s="23"/>
      <c r="NVR82" s="23"/>
      <c r="NVS82" s="23"/>
      <c r="NVT82" s="23"/>
      <c r="NVU82" s="23"/>
      <c r="NVV82" s="23"/>
      <c r="NVW82" s="23"/>
      <c r="NVX82" s="23"/>
      <c r="NVY82" s="23"/>
      <c r="NVZ82" s="23"/>
      <c r="NWA82" s="23"/>
      <c r="NWB82" s="23"/>
      <c r="NWC82" s="23"/>
      <c r="NWD82" s="23"/>
      <c r="NWE82" s="23"/>
      <c r="NWF82" s="23"/>
      <c r="NWG82" s="23"/>
      <c r="NWH82" s="23"/>
      <c r="NWI82" s="23"/>
      <c r="NWJ82" s="23"/>
      <c r="NWK82" s="23"/>
      <c r="NWL82" s="23"/>
      <c r="NWM82" s="23"/>
      <c r="NWN82" s="23"/>
      <c r="NWO82" s="23"/>
      <c r="NWP82" s="23"/>
      <c r="NWQ82" s="23"/>
      <c r="NWR82" s="23"/>
      <c r="NWS82" s="23"/>
      <c r="NWT82" s="23"/>
      <c r="NWU82" s="23"/>
      <c r="NWV82" s="23"/>
      <c r="NWW82" s="23"/>
      <c r="NWX82" s="23"/>
      <c r="NWY82" s="23"/>
      <c r="NWZ82" s="23"/>
      <c r="NXA82" s="23"/>
      <c r="NXB82" s="23"/>
      <c r="NXC82" s="23"/>
      <c r="NXD82" s="23"/>
      <c r="NXE82" s="23"/>
      <c r="NXF82" s="23"/>
      <c r="NXG82" s="23"/>
      <c r="NXH82" s="23"/>
      <c r="NXI82" s="23"/>
      <c r="NXJ82" s="23"/>
      <c r="NXK82" s="23"/>
      <c r="NXL82" s="23"/>
      <c r="NXM82" s="23"/>
      <c r="NXN82" s="23"/>
      <c r="NXO82" s="23"/>
      <c r="NXP82" s="23"/>
      <c r="NXQ82" s="23"/>
      <c r="NXR82" s="23"/>
      <c r="NXS82" s="23"/>
      <c r="NXT82" s="23"/>
      <c r="NXU82" s="23"/>
      <c r="NXV82" s="23"/>
      <c r="NXW82" s="23"/>
      <c r="NXX82" s="23"/>
      <c r="NXY82" s="23"/>
      <c r="NXZ82" s="23"/>
      <c r="NYA82" s="23"/>
      <c r="NYB82" s="23"/>
      <c r="NYC82" s="23"/>
      <c r="NYD82" s="23"/>
      <c r="NYE82" s="23"/>
      <c r="NYF82" s="23"/>
      <c r="NYG82" s="23"/>
      <c r="NYH82" s="23"/>
      <c r="NYI82" s="23"/>
      <c r="NYJ82" s="23"/>
      <c r="NYK82" s="23"/>
      <c r="NYL82" s="23"/>
      <c r="NYM82" s="23"/>
      <c r="NYN82" s="23"/>
      <c r="NYO82" s="23"/>
      <c r="NYP82" s="23"/>
      <c r="NYQ82" s="23"/>
      <c r="NYR82" s="23"/>
      <c r="NYS82" s="23"/>
      <c r="NYT82" s="23"/>
      <c r="NYU82" s="23"/>
      <c r="NYV82" s="23"/>
      <c r="NYW82" s="23"/>
      <c r="NYX82" s="23"/>
      <c r="NYY82" s="23"/>
      <c r="NYZ82" s="23"/>
      <c r="NZA82" s="23"/>
      <c r="NZB82" s="23"/>
      <c r="NZC82" s="23"/>
      <c r="NZD82" s="23"/>
      <c r="NZE82" s="23"/>
      <c r="NZF82" s="23"/>
      <c r="NZG82" s="23"/>
      <c r="NZH82" s="23"/>
      <c r="NZI82" s="23"/>
      <c r="NZJ82" s="23"/>
      <c r="NZK82" s="23"/>
      <c r="NZL82" s="23"/>
      <c r="NZM82" s="23"/>
      <c r="NZN82" s="23"/>
      <c r="NZO82" s="23"/>
      <c r="NZP82" s="23"/>
      <c r="NZQ82" s="23"/>
      <c r="NZR82" s="23"/>
      <c r="NZS82" s="23"/>
      <c r="NZT82" s="23"/>
      <c r="NZU82" s="23"/>
      <c r="NZV82" s="23"/>
      <c r="NZW82" s="23"/>
      <c r="NZX82" s="23"/>
      <c r="NZY82" s="23"/>
      <c r="NZZ82" s="23"/>
      <c r="OAA82" s="23"/>
      <c r="OAB82" s="23"/>
      <c r="OAC82" s="23"/>
      <c r="OAD82" s="23"/>
      <c r="OAE82" s="23"/>
      <c r="OAF82" s="23"/>
      <c r="OAG82" s="23"/>
      <c r="OAH82" s="23"/>
      <c r="OAI82" s="23"/>
      <c r="OAJ82" s="23"/>
      <c r="OAK82" s="23"/>
      <c r="OAL82" s="23"/>
      <c r="OAM82" s="23"/>
      <c r="OAN82" s="23"/>
      <c r="OAO82" s="23"/>
      <c r="OAP82" s="23"/>
      <c r="OAQ82" s="23"/>
      <c r="OAR82" s="23"/>
      <c r="OAS82" s="23"/>
      <c r="OAT82" s="23"/>
      <c r="OAU82" s="23"/>
      <c r="OAV82" s="23"/>
      <c r="OAW82" s="23"/>
      <c r="OAX82" s="23"/>
      <c r="OAY82" s="23"/>
      <c r="OAZ82" s="23"/>
      <c r="OBA82" s="23"/>
      <c r="OBB82" s="23"/>
      <c r="OBC82" s="23"/>
      <c r="OBD82" s="23"/>
      <c r="OBE82" s="23"/>
      <c r="OBF82" s="23"/>
      <c r="OBG82" s="23"/>
      <c r="OBH82" s="23"/>
      <c r="OBI82" s="23"/>
      <c r="OBJ82" s="23"/>
      <c r="OBK82" s="23"/>
      <c r="OBL82" s="23"/>
      <c r="OBM82" s="23"/>
      <c r="OBN82" s="23"/>
      <c r="OBO82" s="23"/>
      <c r="OBP82" s="23"/>
      <c r="OBQ82" s="23"/>
      <c r="OBR82" s="23"/>
      <c r="OBS82" s="23"/>
      <c r="OBT82" s="23"/>
      <c r="OBU82" s="23"/>
      <c r="OBV82" s="23"/>
      <c r="OBW82" s="23"/>
      <c r="OBX82" s="23"/>
      <c r="OBY82" s="23"/>
      <c r="OBZ82" s="23"/>
      <c r="OCA82" s="23"/>
      <c r="OCB82" s="23"/>
      <c r="OCC82" s="23"/>
      <c r="OCD82" s="23"/>
      <c r="OCE82" s="23"/>
      <c r="OCF82" s="23"/>
      <c r="OCG82" s="23"/>
      <c r="OCH82" s="23"/>
      <c r="OCI82" s="23"/>
      <c r="OCJ82" s="23"/>
      <c r="OCK82" s="23"/>
      <c r="OCL82" s="23"/>
      <c r="OCM82" s="23"/>
      <c r="OCN82" s="23"/>
      <c r="OCO82" s="23"/>
      <c r="OCP82" s="23"/>
      <c r="OCQ82" s="23"/>
      <c r="OCR82" s="23"/>
      <c r="OCS82" s="23"/>
      <c r="OCT82" s="23"/>
      <c r="OCU82" s="23"/>
      <c r="OCV82" s="23"/>
      <c r="OCW82" s="23"/>
      <c r="OCX82" s="23"/>
      <c r="OCY82" s="23"/>
      <c r="OCZ82" s="23"/>
      <c r="ODA82" s="23"/>
      <c r="ODB82" s="23"/>
      <c r="ODC82" s="23"/>
      <c r="ODD82" s="23"/>
      <c r="ODE82" s="23"/>
      <c r="ODF82" s="23"/>
      <c r="ODG82" s="23"/>
      <c r="ODH82" s="23"/>
      <c r="ODI82" s="23"/>
      <c r="ODJ82" s="23"/>
      <c r="ODK82" s="23"/>
      <c r="ODL82" s="23"/>
      <c r="ODM82" s="23"/>
      <c r="ODN82" s="23"/>
      <c r="ODO82" s="23"/>
      <c r="ODP82" s="23"/>
      <c r="ODQ82" s="23"/>
      <c r="ODR82" s="23"/>
      <c r="ODS82" s="23"/>
      <c r="ODT82" s="23"/>
      <c r="ODU82" s="23"/>
      <c r="ODV82" s="23"/>
      <c r="ODW82" s="23"/>
      <c r="ODX82" s="23"/>
      <c r="ODY82" s="23"/>
      <c r="ODZ82" s="23"/>
      <c r="OEA82" s="23"/>
      <c r="OEB82" s="23"/>
      <c r="OEC82" s="23"/>
      <c r="OED82" s="23"/>
      <c r="OEE82" s="23"/>
      <c r="OEF82" s="23"/>
      <c r="OEG82" s="23"/>
      <c r="OEH82" s="23"/>
      <c r="OEI82" s="23"/>
      <c r="OEJ82" s="23"/>
      <c r="OEK82" s="23"/>
      <c r="OEL82" s="23"/>
      <c r="OEM82" s="23"/>
      <c r="OEN82" s="23"/>
      <c r="OEO82" s="23"/>
      <c r="OEP82" s="23"/>
      <c r="OEQ82" s="23"/>
      <c r="OER82" s="23"/>
      <c r="OES82" s="23"/>
      <c r="OET82" s="23"/>
      <c r="OEU82" s="23"/>
      <c r="OEV82" s="23"/>
      <c r="OEW82" s="23"/>
      <c r="OEX82" s="23"/>
      <c r="OEY82" s="23"/>
      <c r="OEZ82" s="23"/>
      <c r="OFA82" s="23"/>
      <c r="OFB82" s="23"/>
      <c r="OFC82" s="23"/>
      <c r="OFD82" s="23"/>
      <c r="OFE82" s="23"/>
      <c r="OFF82" s="23"/>
      <c r="OFG82" s="23"/>
      <c r="OFH82" s="23"/>
      <c r="OFI82" s="23"/>
      <c r="OFJ82" s="23"/>
      <c r="OFK82" s="23"/>
      <c r="OFL82" s="23"/>
      <c r="OFM82" s="23"/>
      <c r="OFN82" s="23"/>
      <c r="OFO82" s="23"/>
      <c r="OFP82" s="23"/>
      <c r="OFQ82" s="23"/>
      <c r="OFR82" s="23"/>
      <c r="OFS82" s="23"/>
      <c r="OFT82" s="23"/>
      <c r="OFU82" s="23"/>
      <c r="OFV82" s="23"/>
      <c r="OFW82" s="23"/>
      <c r="OFX82" s="23"/>
      <c r="OFY82" s="23"/>
      <c r="OFZ82" s="23"/>
      <c r="OGA82" s="23"/>
      <c r="OGB82" s="23"/>
      <c r="OGC82" s="23"/>
      <c r="OGD82" s="23"/>
      <c r="OGE82" s="23"/>
      <c r="OGF82" s="23"/>
      <c r="OGG82" s="23"/>
      <c r="OGH82" s="23"/>
      <c r="OGI82" s="23"/>
      <c r="OGJ82" s="23"/>
      <c r="OGK82" s="23"/>
      <c r="OGL82" s="23"/>
      <c r="OGM82" s="23"/>
      <c r="OGN82" s="23"/>
      <c r="OGO82" s="23"/>
      <c r="OGP82" s="23"/>
      <c r="OGQ82" s="23"/>
      <c r="OGR82" s="23"/>
      <c r="OGS82" s="23"/>
      <c r="OGT82" s="23"/>
      <c r="OGU82" s="23"/>
      <c r="OGV82" s="23"/>
      <c r="OGW82" s="23"/>
      <c r="OGX82" s="23"/>
      <c r="OGY82" s="23"/>
      <c r="OGZ82" s="23"/>
      <c r="OHA82" s="23"/>
      <c r="OHB82" s="23"/>
      <c r="OHC82" s="23"/>
      <c r="OHD82" s="23"/>
      <c r="OHE82" s="23"/>
      <c r="OHF82" s="23"/>
      <c r="OHG82" s="23"/>
      <c r="OHH82" s="23"/>
      <c r="OHI82" s="23"/>
      <c r="OHJ82" s="23"/>
      <c r="OHK82" s="23"/>
      <c r="OHL82" s="23"/>
      <c r="OHM82" s="23"/>
      <c r="OHN82" s="23"/>
      <c r="OHO82" s="23"/>
      <c r="OHP82" s="23"/>
      <c r="OHQ82" s="23"/>
      <c r="OHR82" s="23"/>
      <c r="OHS82" s="23"/>
      <c r="OHT82" s="23"/>
      <c r="OHU82" s="23"/>
      <c r="OHV82" s="23"/>
      <c r="OHW82" s="23"/>
      <c r="OHX82" s="23"/>
      <c r="OHY82" s="23"/>
      <c r="OHZ82" s="23"/>
      <c r="OIA82" s="23"/>
      <c r="OIB82" s="23"/>
      <c r="OIC82" s="23"/>
      <c r="OID82" s="23"/>
      <c r="OIE82" s="23"/>
      <c r="OIF82" s="23"/>
      <c r="OIG82" s="23"/>
      <c r="OIH82" s="23"/>
      <c r="OII82" s="23"/>
      <c r="OIJ82" s="23"/>
      <c r="OIK82" s="23"/>
      <c r="OIL82" s="23"/>
      <c r="OIM82" s="23"/>
      <c r="OIN82" s="23"/>
      <c r="OIO82" s="23"/>
      <c r="OIP82" s="23"/>
      <c r="OIQ82" s="23"/>
      <c r="OIR82" s="23"/>
      <c r="OIS82" s="23"/>
      <c r="OIT82" s="23"/>
      <c r="OIU82" s="23"/>
      <c r="OIV82" s="23"/>
      <c r="OIW82" s="23"/>
      <c r="OIX82" s="23"/>
      <c r="OIY82" s="23"/>
      <c r="OIZ82" s="23"/>
      <c r="OJA82" s="23"/>
      <c r="OJB82" s="23"/>
      <c r="OJC82" s="23"/>
      <c r="OJD82" s="23"/>
      <c r="OJE82" s="23"/>
      <c r="OJF82" s="23"/>
      <c r="OJG82" s="23"/>
      <c r="OJH82" s="23"/>
      <c r="OJI82" s="23"/>
      <c r="OJJ82" s="23"/>
      <c r="OJK82" s="23"/>
      <c r="OJL82" s="23"/>
      <c r="OJM82" s="23"/>
      <c r="OJN82" s="23"/>
      <c r="OJO82" s="23"/>
      <c r="OJP82" s="23"/>
      <c r="OJQ82" s="23"/>
      <c r="OJR82" s="23"/>
      <c r="OJS82" s="23"/>
      <c r="OJT82" s="23"/>
      <c r="OJU82" s="23"/>
      <c r="OJV82" s="23"/>
      <c r="OJW82" s="23"/>
      <c r="OJX82" s="23"/>
      <c r="OJY82" s="23"/>
      <c r="OJZ82" s="23"/>
      <c r="OKA82" s="23"/>
      <c r="OKB82" s="23"/>
      <c r="OKC82" s="23"/>
      <c r="OKD82" s="23"/>
      <c r="OKE82" s="23"/>
      <c r="OKF82" s="23"/>
      <c r="OKG82" s="23"/>
      <c r="OKH82" s="23"/>
      <c r="OKI82" s="23"/>
      <c r="OKJ82" s="23"/>
      <c r="OKK82" s="23"/>
      <c r="OKL82" s="23"/>
      <c r="OKM82" s="23"/>
      <c r="OKN82" s="23"/>
      <c r="OKO82" s="23"/>
      <c r="OKP82" s="23"/>
      <c r="OKQ82" s="23"/>
      <c r="OKR82" s="23"/>
      <c r="OKS82" s="23"/>
      <c r="OKT82" s="23"/>
      <c r="OKU82" s="23"/>
      <c r="OKV82" s="23"/>
      <c r="OKW82" s="23"/>
      <c r="OKX82" s="23"/>
      <c r="OKY82" s="23"/>
      <c r="OKZ82" s="23"/>
      <c r="OLA82" s="23"/>
      <c r="OLB82" s="23"/>
      <c r="OLC82" s="23"/>
      <c r="OLD82" s="23"/>
      <c r="OLE82" s="23"/>
      <c r="OLF82" s="23"/>
      <c r="OLG82" s="23"/>
      <c r="OLH82" s="23"/>
      <c r="OLI82" s="23"/>
      <c r="OLJ82" s="23"/>
      <c r="OLK82" s="23"/>
      <c r="OLL82" s="23"/>
      <c r="OLM82" s="23"/>
      <c r="OLN82" s="23"/>
      <c r="OLO82" s="23"/>
      <c r="OLP82" s="23"/>
      <c r="OLQ82" s="23"/>
      <c r="OLR82" s="23"/>
      <c r="OLS82" s="23"/>
      <c r="OLT82" s="23"/>
      <c r="OLU82" s="23"/>
      <c r="OLV82" s="23"/>
      <c r="OLW82" s="23"/>
      <c r="OLX82" s="23"/>
      <c r="OLY82" s="23"/>
      <c r="OLZ82" s="23"/>
      <c r="OMA82" s="23"/>
      <c r="OMB82" s="23"/>
      <c r="OMC82" s="23"/>
      <c r="OMD82" s="23"/>
      <c r="OME82" s="23"/>
      <c r="OMF82" s="23"/>
      <c r="OMG82" s="23"/>
      <c r="OMH82" s="23"/>
      <c r="OMI82" s="23"/>
      <c r="OMJ82" s="23"/>
      <c r="OMK82" s="23"/>
      <c r="OML82" s="23"/>
      <c r="OMM82" s="23"/>
      <c r="OMN82" s="23"/>
      <c r="OMO82" s="23"/>
      <c r="OMP82" s="23"/>
      <c r="OMQ82" s="23"/>
      <c r="OMR82" s="23"/>
      <c r="OMS82" s="23"/>
      <c r="OMT82" s="23"/>
      <c r="OMU82" s="23"/>
      <c r="OMV82" s="23"/>
      <c r="OMW82" s="23"/>
      <c r="OMX82" s="23"/>
      <c r="OMY82" s="23"/>
      <c r="OMZ82" s="23"/>
      <c r="ONA82" s="23"/>
      <c r="ONB82" s="23"/>
      <c r="ONC82" s="23"/>
      <c r="OND82" s="23"/>
      <c r="ONE82" s="23"/>
      <c r="ONF82" s="23"/>
      <c r="ONG82" s="23"/>
      <c r="ONH82" s="23"/>
      <c r="ONI82" s="23"/>
      <c r="ONJ82" s="23"/>
      <c r="ONK82" s="23"/>
      <c r="ONL82" s="23"/>
      <c r="ONM82" s="23"/>
      <c r="ONN82" s="23"/>
      <c r="ONO82" s="23"/>
      <c r="ONP82" s="23"/>
      <c r="ONQ82" s="23"/>
      <c r="ONR82" s="23"/>
      <c r="ONS82" s="23"/>
      <c r="ONT82" s="23"/>
      <c r="ONU82" s="23"/>
      <c r="ONV82" s="23"/>
      <c r="ONW82" s="23"/>
      <c r="ONX82" s="23"/>
      <c r="ONY82" s="23"/>
      <c r="ONZ82" s="23"/>
      <c r="OOA82" s="23"/>
      <c r="OOB82" s="23"/>
      <c r="OOC82" s="23"/>
      <c r="OOD82" s="23"/>
      <c r="OOE82" s="23"/>
      <c r="OOF82" s="23"/>
      <c r="OOG82" s="23"/>
      <c r="OOH82" s="23"/>
      <c r="OOI82" s="23"/>
      <c r="OOJ82" s="23"/>
      <c r="OOK82" s="23"/>
      <c r="OOL82" s="23"/>
      <c r="OOM82" s="23"/>
      <c r="OON82" s="23"/>
      <c r="OOO82" s="23"/>
      <c r="OOP82" s="23"/>
      <c r="OOQ82" s="23"/>
      <c r="OOR82" s="23"/>
      <c r="OOS82" s="23"/>
      <c r="OOT82" s="23"/>
      <c r="OOU82" s="23"/>
      <c r="OOV82" s="23"/>
      <c r="OOW82" s="23"/>
      <c r="OOX82" s="23"/>
      <c r="OOY82" s="23"/>
      <c r="OOZ82" s="23"/>
      <c r="OPA82" s="23"/>
      <c r="OPB82" s="23"/>
      <c r="OPC82" s="23"/>
      <c r="OPD82" s="23"/>
      <c r="OPE82" s="23"/>
      <c r="OPF82" s="23"/>
      <c r="OPG82" s="23"/>
      <c r="OPH82" s="23"/>
      <c r="OPI82" s="23"/>
      <c r="OPJ82" s="23"/>
      <c r="OPK82" s="23"/>
      <c r="OPL82" s="23"/>
      <c r="OPM82" s="23"/>
      <c r="OPN82" s="23"/>
      <c r="OPO82" s="23"/>
      <c r="OPP82" s="23"/>
      <c r="OPQ82" s="23"/>
      <c r="OPR82" s="23"/>
      <c r="OPS82" s="23"/>
      <c r="OPT82" s="23"/>
      <c r="OPU82" s="23"/>
      <c r="OPV82" s="23"/>
      <c r="OPW82" s="23"/>
      <c r="OPX82" s="23"/>
      <c r="OPY82" s="23"/>
      <c r="OPZ82" s="23"/>
      <c r="OQA82" s="23"/>
      <c r="OQB82" s="23"/>
      <c r="OQC82" s="23"/>
      <c r="OQD82" s="23"/>
      <c r="OQE82" s="23"/>
      <c r="OQF82" s="23"/>
      <c r="OQG82" s="23"/>
      <c r="OQH82" s="23"/>
      <c r="OQI82" s="23"/>
      <c r="OQJ82" s="23"/>
      <c r="OQK82" s="23"/>
      <c r="OQL82" s="23"/>
      <c r="OQM82" s="23"/>
      <c r="OQN82" s="23"/>
      <c r="OQO82" s="23"/>
      <c r="OQP82" s="23"/>
      <c r="OQQ82" s="23"/>
      <c r="OQR82" s="23"/>
      <c r="OQS82" s="23"/>
      <c r="OQT82" s="23"/>
      <c r="OQU82" s="23"/>
      <c r="OQV82" s="23"/>
      <c r="OQW82" s="23"/>
      <c r="OQX82" s="23"/>
      <c r="OQY82" s="23"/>
      <c r="OQZ82" s="23"/>
      <c r="ORA82" s="23"/>
      <c r="ORB82" s="23"/>
      <c r="ORC82" s="23"/>
      <c r="ORD82" s="23"/>
      <c r="ORE82" s="23"/>
      <c r="ORF82" s="23"/>
      <c r="ORG82" s="23"/>
      <c r="ORH82" s="23"/>
      <c r="ORI82" s="23"/>
      <c r="ORJ82" s="23"/>
      <c r="ORK82" s="23"/>
      <c r="ORL82" s="23"/>
      <c r="ORM82" s="23"/>
      <c r="ORN82" s="23"/>
      <c r="ORO82" s="23"/>
      <c r="ORP82" s="23"/>
      <c r="ORQ82" s="23"/>
      <c r="ORR82" s="23"/>
      <c r="ORS82" s="23"/>
      <c r="ORT82" s="23"/>
      <c r="ORU82" s="23"/>
      <c r="ORV82" s="23"/>
      <c r="ORW82" s="23"/>
      <c r="ORX82" s="23"/>
      <c r="ORY82" s="23"/>
      <c r="ORZ82" s="23"/>
      <c r="OSA82" s="23"/>
      <c r="OSB82" s="23"/>
      <c r="OSC82" s="23"/>
      <c r="OSD82" s="23"/>
      <c r="OSE82" s="23"/>
      <c r="OSF82" s="23"/>
      <c r="OSG82" s="23"/>
      <c r="OSH82" s="23"/>
      <c r="OSI82" s="23"/>
      <c r="OSJ82" s="23"/>
      <c r="OSK82" s="23"/>
      <c r="OSL82" s="23"/>
      <c r="OSM82" s="23"/>
      <c r="OSN82" s="23"/>
      <c r="OSO82" s="23"/>
      <c r="OSP82" s="23"/>
      <c r="OSQ82" s="23"/>
      <c r="OSR82" s="23"/>
      <c r="OSS82" s="23"/>
      <c r="OST82" s="23"/>
      <c r="OSU82" s="23"/>
      <c r="OSV82" s="23"/>
      <c r="OSW82" s="23"/>
      <c r="OSX82" s="23"/>
      <c r="OSY82" s="23"/>
      <c r="OSZ82" s="23"/>
      <c r="OTA82" s="23"/>
      <c r="OTB82" s="23"/>
      <c r="OTC82" s="23"/>
      <c r="OTD82" s="23"/>
      <c r="OTE82" s="23"/>
      <c r="OTF82" s="23"/>
      <c r="OTG82" s="23"/>
      <c r="OTH82" s="23"/>
      <c r="OTI82" s="23"/>
      <c r="OTJ82" s="23"/>
      <c r="OTK82" s="23"/>
      <c r="OTL82" s="23"/>
      <c r="OTM82" s="23"/>
      <c r="OTN82" s="23"/>
      <c r="OTO82" s="23"/>
      <c r="OTP82" s="23"/>
      <c r="OTQ82" s="23"/>
      <c r="OTR82" s="23"/>
      <c r="OTS82" s="23"/>
      <c r="OTT82" s="23"/>
      <c r="OTU82" s="23"/>
      <c r="OTV82" s="23"/>
      <c r="OTW82" s="23"/>
      <c r="OTX82" s="23"/>
      <c r="OTY82" s="23"/>
      <c r="OTZ82" s="23"/>
      <c r="OUA82" s="23"/>
      <c r="OUB82" s="23"/>
      <c r="OUC82" s="23"/>
      <c r="OUD82" s="23"/>
      <c r="OUE82" s="23"/>
      <c r="OUF82" s="23"/>
      <c r="OUG82" s="23"/>
      <c r="OUH82" s="23"/>
      <c r="OUI82" s="23"/>
      <c r="OUJ82" s="23"/>
      <c r="OUK82" s="23"/>
      <c r="OUL82" s="23"/>
      <c r="OUM82" s="23"/>
      <c r="OUN82" s="23"/>
      <c r="OUO82" s="23"/>
      <c r="OUP82" s="23"/>
      <c r="OUQ82" s="23"/>
      <c r="OUR82" s="23"/>
      <c r="OUS82" s="23"/>
      <c r="OUT82" s="23"/>
      <c r="OUU82" s="23"/>
      <c r="OUV82" s="23"/>
      <c r="OUW82" s="23"/>
      <c r="OUX82" s="23"/>
      <c r="OUY82" s="23"/>
      <c r="OUZ82" s="23"/>
      <c r="OVA82" s="23"/>
      <c r="OVB82" s="23"/>
      <c r="OVC82" s="23"/>
      <c r="OVD82" s="23"/>
      <c r="OVE82" s="23"/>
      <c r="OVF82" s="23"/>
      <c r="OVG82" s="23"/>
      <c r="OVH82" s="23"/>
      <c r="OVI82" s="23"/>
      <c r="OVJ82" s="23"/>
      <c r="OVK82" s="23"/>
      <c r="OVL82" s="23"/>
      <c r="OVM82" s="23"/>
      <c r="OVN82" s="23"/>
      <c r="OVO82" s="23"/>
      <c r="OVP82" s="23"/>
      <c r="OVQ82" s="23"/>
      <c r="OVR82" s="23"/>
      <c r="OVS82" s="23"/>
      <c r="OVT82" s="23"/>
      <c r="OVU82" s="23"/>
      <c r="OVV82" s="23"/>
      <c r="OVW82" s="23"/>
      <c r="OVX82" s="23"/>
      <c r="OVY82" s="23"/>
      <c r="OVZ82" s="23"/>
      <c r="OWA82" s="23"/>
      <c r="OWB82" s="23"/>
      <c r="OWC82" s="23"/>
      <c r="OWD82" s="23"/>
      <c r="OWE82" s="23"/>
      <c r="OWF82" s="23"/>
      <c r="OWG82" s="23"/>
      <c r="OWH82" s="23"/>
      <c r="OWI82" s="23"/>
      <c r="OWJ82" s="23"/>
      <c r="OWK82" s="23"/>
      <c r="OWL82" s="23"/>
      <c r="OWM82" s="23"/>
      <c r="OWN82" s="23"/>
      <c r="OWO82" s="23"/>
      <c r="OWP82" s="23"/>
      <c r="OWQ82" s="23"/>
      <c r="OWR82" s="23"/>
      <c r="OWS82" s="23"/>
      <c r="OWT82" s="23"/>
      <c r="OWU82" s="23"/>
      <c r="OWV82" s="23"/>
      <c r="OWW82" s="23"/>
      <c r="OWX82" s="23"/>
      <c r="OWY82" s="23"/>
      <c r="OWZ82" s="23"/>
      <c r="OXA82" s="23"/>
      <c r="OXB82" s="23"/>
      <c r="OXC82" s="23"/>
      <c r="OXD82" s="23"/>
      <c r="OXE82" s="23"/>
      <c r="OXF82" s="23"/>
      <c r="OXG82" s="23"/>
      <c r="OXH82" s="23"/>
      <c r="OXI82" s="23"/>
      <c r="OXJ82" s="23"/>
      <c r="OXK82" s="23"/>
      <c r="OXL82" s="23"/>
      <c r="OXM82" s="23"/>
      <c r="OXN82" s="23"/>
      <c r="OXO82" s="23"/>
      <c r="OXP82" s="23"/>
      <c r="OXQ82" s="23"/>
      <c r="OXR82" s="23"/>
      <c r="OXS82" s="23"/>
      <c r="OXT82" s="23"/>
      <c r="OXU82" s="23"/>
      <c r="OXV82" s="23"/>
      <c r="OXW82" s="23"/>
      <c r="OXX82" s="23"/>
      <c r="OXY82" s="23"/>
      <c r="OXZ82" s="23"/>
      <c r="OYA82" s="23"/>
      <c r="OYB82" s="23"/>
      <c r="OYC82" s="23"/>
      <c r="OYD82" s="23"/>
      <c r="OYE82" s="23"/>
      <c r="OYF82" s="23"/>
      <c r="OYG82" s="23"/>
      <c r="OYH82" s="23"/>
      <c r="OYI82" s="23"/>
      <c r="OYJ82" s="23"/>
      <c r="OYK82" s="23"/>
      <c r="OYL82" s="23"/>
      <c r="OYM82" s="23"/>
      <c r="OYN82" s="23"/>
      <c r="OYO82" s="23"/>
      <c r="OYP82" s="23"/>
      <c r="OYQ82" s="23"/>
      <c r="OYR82" s="23"/>
      <c r="OYS82" s="23"/>
      <c r="OYT82" s="23"/>
      <c r="OYU82" s="23"/>
      <c r="OYV82" s="23"/>
      <c r="OYW82" s="23"/>
      <c r="OYX82" s="23"/>
      <c r="OYY82" s="23"/>
      <c r="OYZ82" s="23"/>
      <c r="OZA82" s="23"/>
      <c r="OZB82" s="23"/>
      <c r="OZC82" s="23"/>
      <c r="OZD82" s="23"/>
      <c r="OZE82" s="23"/>
      <c r="OZF82" s="23"/>
      <c r="OZG82" s="23"/>
      <c r="OZH82" s="23"/>
      <c r="OZI82" s="23"/>
      <c r="OZJ82" s="23"/>
      <c r="OZK82" s="23"/>
      <c r="OZL82" s="23"/>
      <c r="OZM82" s="23"/>
      <c r="OZN82" s="23"/>
      <c r="OZO82" s="23"/>
      <c r="OZP82" s="23"/>
      <c r="OZQ82" s="23"/>
      <c r="OZR82" s="23"/>
      <c r="OZS82" s="23"/>
      <c r="OZT82" s="23"/>
      <c r="OZU82" s="23"/>
      <c r="OZV82" s="23"/>
      <c r="OZW82" s="23"/>
      <c r="OZX82" s="23"/>
      <c r="OZY82" s="23"/>
      <c r="OZZ82" s="23"/>
      <c r="PAA82" s="23"/>
      <c r="PAB82" s="23"/>
      <c r="PAC82" s="23"/>
      <c r="PAD82" s="23"/>
      <c r="PAE82" s="23"/>
      <c r="PAF82" s="23"/>
      <c r="PAG82" s="23"/>
      <c r="PAH82" s="23"/>
      <c r="PAI82" s="23"/>
      <c r="PAJ82" s="23"/>
      <c r="PAK82" s="23"/>
      <c r="PAL82" s="23"/>
      <c r="PAM82" s="23"/>
      <c r="PAN82" s="23"/>
      <c r="PAO82" s="23"/>
      <c r="PAP82" s="23"/>
      <c r="PAQ82" s="23"/>
      <c r="PAR82" s="23"/>
      <c r="PAS82" s="23"/>
      <c r="PAT82" s="23"/>
      <c r="PAU82" s="23"/>
      <c r="PAV82" s="23"/>
      <c r="PAW82" s="23"/>
      <c r="PAX82" s="23"/>
      <c r="PAY82" s="23"/>
      <c r="PAZ82" s="23"/>
      <c r="PBA82" s="23"/>
      <c r="PBB82" s="23"/>
      <c r="PBC82" s="23"/>
      <c r="PBD82" s="23"/>
      <c r="PBE82" s="23"/>
      <c r="PBF82" s="23"/>
      <c r="PBG82" s="23"/>
      <c r="PBH82" s="23"/>
      <c r="PBI82" s="23"/>
      <c r="PBJ82" s="23"/>
      <c r="PBK82" s="23"/>
      <c r="PBL82" s="23"/>
      <c r="PBM82" s="23"/>
      <c r="PBN82" s="23"/>
      <c r="PBO82" s="23"/>
      <c r="PBP82" s="23"/>
      <c r="PBQ82" s="23"/>
      <c r="PBR82" s="23"/>
      <c r="PBS82" s="23"/>
      <c r="PBT82" s="23"/>
      <c r="PBU82" s="23"/>
      <c r="PBV82" s="23"/>
      <c r="PBW82" s="23"/>
      <c r="PBX82" s="23"/>
      <c r="PBY82" s="23"/>
      <c r="PBZ82" s="23"/>
      <c r="PCA82" s="23"/>
      <c r="PCB82" s="23"/>
      <c r="PCC82" s="23"/>
      <c r="PCD82" s="23"/>
      <c r="PCE82" s="23"/>
      <c r="PCF82" s="23"/>
      <c r="PCG82" s="23"/>
      <c r="PCH82" s="23"/>
      <c r="PCI82" s="23"/>
      <c r="PCJ82" s="23"/>
      <c r="PCK82" s="23"/>
      <c r="PCL82" s="23"/>
      <c r="PCM82" s="23"/>
      <c r="PCN82" s="23"/>
      <c r="PCO82" s="23"/>
      <c r="PCP82" s="23"/>
      <c r="PCQ82" s="23"/>
      <c r="PCR82" s="23"/>
      <c r="PCS82" s="23"/>
      <c r="PCT82" s="23"/>
      <c r="PCU82" s="23"/>
      <c r="PCV82" s="23"/>
      <c r="PCW82" s="23"/>
      <c r="PCX82" s="23"/>
      <c r="PCY82" s="23"/>
      <c r="PCZ82" s="23"/>
      <c r="PDA82" s="23"/>
      <c r="PDB82" s="23"/>
      <c r="PDC82" s="23"/>
      <c r="PDD82" s="23"/>
      <c r="PDE82" s="23"/>
      <c r="PDF82" s="23"/>
      <c r="PDG82" s="23"/>
      <c r="PDH82" s="23"/>
      <c r="PDI82" s="23"/>
      <c r="PDJ82" s="23"/>
      <c r="PDK82" s="23"/>
      <c r="PDL82" s="23"/>
      <c r="PDM82" s="23"/>
      <c r="PDN82" s="23"/>
      <c r="PDO82" s="23"/>
      <c r="PDP82" s="23"/>
      <c r="PDQ82" s="23"/>
      <c r="PDR82" s="23"/>
      <c r="PDS82" s="23"/>
      <c r="PDT82" s="23"/>
      <c r="PDU82" s="23"/>
      <c r="PDV82" s="23"/>
      <c r="PDW82" s="23"/>
      <c r="PDX82" s="23"/>
      <c r="PDY82" s="23"/>
      <c r="PDZ82" s="23"/>
      <c r="PEA82" s="23"/>
      <c r="PEB82" s="23"/>
      <c r="PEC82" s="23"/>
      <c r="PED82" s="23"/>
      <c r="PEE82" s="23"/>
      <c r="PEF82" s="23"/>
      <c r="PEG82" s="23"/>
      <c r="PEH82" s="23"/>
      <c r="PEI82" s="23"/>
      <c r="PEJ82" s="23"/>
      <c r="PEK82" s="23"/>
      <c r="PEL82" s="23"/>
      <c r="PEM82" s="23"/>
      <c r="PEN82" s="23"/>
      <c r="PEO82" s="23"/>
      <c r="PEP82" s="23"/>
      <c r="PEQ82" s="23"/>
      <c r="PER82" s="23"/>
      <c r="PES82" s="23"/>
      <c r="PET82" s="23"/>
      <c r="PEU82" s="23"/>
      <c r="PEV82" s="23"/>
      <c r="PEW82" s="23"/>
      <c r="PEX82" s="23"/>
      <c r="PEY82" s="23"/>
      <c r="PEZ82" s="23"/>
      <c r="PFA82" s="23"/>
      <c r="PFB82" s="23"/>
      <c r="PFC82" s="23"/>
      <c r="PFD82" s="23"/>
      <c r="PFE82" s="23"/>
      <c r="PFF82" s="23"/>
      <c r="PFG82" s="23"/>
      <c r="PFH82" s="23"/>
      <c r="PFI82" s="23"/>
      <c r="PFJ82" s="23"/>
      <c r="PFK82" s="23"/>
      <c r="PFL82" s="23"/>
      <c r="PFM82" s="23"/>
      <c r="PFN82" s="23"/>
      <c r="PFO82" s="23"/>
      <c r="PFP82" s="23"/>
      <c r="PFQ82" s="23"/>
      <c r="PFR82" s="23"/>
      <c r="PFS82" s="23"/>
      <c r="PFT82" s="23"/>
      <c r="PFU82" s="23"/>
      <c r="PFV82" s="23"/>
      <c r="PFW82" s="23"/>
      <c r="PFX82" s="23"/>
      <c r="PFY82" s="23"/>
      <c r="PFZ82" s="23"/>
      <c r="PGA82" s="23"/>
      <c r="PGB82" s="23"/>
      <c r="PGC82" s="23"/>
      <c r="PGD82" s="23"/>
      <c r="PGE82" s="23"/>
      <c r="PGF82" s="23"/>
      <c r="PGG82" s="23"/>
      <c r="PGH82" s="23"/>
      <c r="PGI82" s="23"/>
      <c r="PGJ82" s="23"/>
      <c r="PGK82" s="23"/>
      <c r="PGL82" s="23"/>
      <c r="PGM82" s="23"/>
      <c r="PGN82" s="23"/>
      <c r="PGO82" s="23"/>
      <c r="PGP82" s="23"/>
      <c r="PGQ82" s="23"/>
      <c r="PGR82" s="23"/>
      <c r="PGS82" s="23"/>
      <c r="PGT82" s="23"/>
      <c r="PGU82" s="23"/>
      <c r="PGV82" s="23"/>
      <c r="PGW82" s="23"/>
      <c r="PGX82" s="23"/>
      <c r="PGY82" s="23"/>
      <c r="PGZ82" s="23"/>
      <c r="PHA82" s="23"/>
      <c r="PHB82" s="23"/>
      <c r="PHC82" s="23"/>
      <c r="PHD82" s="23"/>
      <c r="PHE82" s="23"/>
      <c r="PHF82" s="23"/>
      <c r="PHG82" s="23"/>
      <c r="PHH82" s="23"/>
      <c r="PHI82" s="23"/>
      <c r="PHJ82" s="23"/>
      <c r="PHK82" s="23"/>
      <c r="PHL82" s="23"/>
      <c r="PHM82" s="23"/>
      <c r="PHN82" s="23"/>
      <c r="PHO82" s="23"/>
      <c r="PHP82" s="23"/>
      <c r="PHQ82" s="23"/>
      <c r="PHR82" s="23"/>
      <c r="PHS82" s="23"/>
      <c r="PHT82" s="23"/>
      <c r="PHU82" s="23"/>
      <c r="PHV82" s="23"/>
      <c r="PHW82" s="23"/>
      <c r="PHX82" s="23"/>
      <c r="PHY82" s="23"/>
      <c r="PHZ82" s="23"/>
      <c r="PIA82" s="23"/>
      <c r="PIB82" s="23"/>
      <c r="PIC82" s="23"/>
      <c r="PID82" s="23"/>
      <c r="PIE82" s="23"/>
      <c r="PIF82" s="23"/>
      <c r="PIG82" s="23"/>
      <c r="PIH82" s="23"/>
      <c r="PII82" s="23"/>
      <c r="PIJ82" s="23"/>
      <c r="PIK82" s="23"/>
      <c r="PIL82" s="23"/>
      <c r="PIM82" s="23"/>
      <c r="PIN82" s="23"/>
      <c r="PIO82" s="23"/>
      <c r="PIP82" s="23"/>
      <c r="PIQ82" s="23"/>
      <c r="PIR82" s="23"/>
      <c r="PIS82" s="23"/>
      <c r="PIT82" s="23"/>
      <c r="PIU82" s="23"/>
      <c r="PIV82" s="23"/>
      <c r="PIW82" s="23"/>
      <c r="PIX82" s="23"/>
      <c r="PIY82" s="23"/>
      <c r="PIZ82" s="23"/>
      <c r="PJA82" s="23"/>
      <c r="PJB82" s="23"/>
      <c r="PJC82" s="23"/>
      <c r="PJD82" s="23"/>
      <c r="PJE82" s="23"/>
      <c r="PJF82" s="23"/>
      <c r="PJG82" s="23"/>
      <c r="PJH82" s="23"/>
      <c r="PJI82" s="23"/>
      <c r="PJJ82" s="23"/>
      <c r="PJK82" s="23"/>
      <c r="PJL82" s="23"/>
      <c r="PJM82" s="23"/>
      <c r="PJN82" s="23"/>
      <c r="PJO82" s="23"/>
      <c r="PJP82" s="23"/>
      <c r="PJQ82" s="23"/>
      <c r="PJR82" s="23"/>
      <c r="PJS82" s="23"/>
      <c r="PJT82" s="23"/>
      <c r="PJU82" s="23"/>
      <c r="PJV82" s="23"/>
      <c r="PJW82" s="23"/>
      <c r="PJX82" s="23"/>
      <c r="PJY82" s="23"/>
      <c r="PJZ82" s="23"/>
      <c r="PKA82" s="23"/>
      <c r="PKB82" s="23"/>
      <c r="PKC82" s="23"/>
      <c r="PKD82" s="23"/>
      <c r="PKE82" s="23"/>
      <c r="PKF82" s="23"/>
      <c r="PKG82" s="23"/>
      <c r="PKH82" s="23"/>
      <c r="PKI82" s="23"/>
      <c r="PKJ82" s="23"/>
      <c r="PKK82" s="23"/>
      <c r="PKL82" s="23"/>
      <c r="PKM82" s="23"/>
      <c r="PKN82" s="23"/>
      <c r="PKO82" s="23"/>
      <c r="PKP82" s="23"/>
      <c r="PKQ82" s="23"/>
      <c r="PKR82" s="23"/>
      <c r="PKS82" s="23"/>
      <c r="PKT82" s="23"/>
      <c r="PKU82" s="23"/>
      <c r="PKV82" s="23"/>
      <c r="PKW82" s="23"/>
      <c r="PKX82" s="23"/>
      <c r="PKY82" s="23"/>
      <c r="PKZ82" s="23"/>
      <c r="PLA82" s="23"/>
      <c r="PLB82" s="23"/>
      <c r="PLC82" s="23"/>
      <c r="PLD82" s="23"/>
      <c r="PLE82" s="23"/>
      <c r="PLF82" s="23"/>
      <c r="PLG82" s="23"/>
      <c r="PLH82" s="23"/>
      <c r="PLI82" s="23"/>
      <c r="PLJ82" s="23"/>
      <c r="PLK82" s="23"/>
      <c r="PLL82" s="23"/>
      <c r="PLM82" s="23"/>
      <c r="PLN82" s="23"/>
      <c r="PLO82" s="23"/>
      <c r="PLP82" s="23"/>
      <c r="PLQ82" s="23"/>
      <c r="PLR82" s="23"/>
      <c r="PLS82" s="23"/>
      <c r="PLT82" s="23"/>
      <c r="PLU82" s="23"/>
      <c r="PLV82" s="23"/>
      <c r="PLW82" s="23"/>
      <c r="PLX82" s="23"/>
      <c r="PLY82" s="23"/>
      <c r="PLZ82" s="23"/>
      <c r="PMA82" s="23"/>
      <c r="PMB82" s="23"/>
      <c r="PMC82" s="23"/>
      <c r="PMD82" s="23"/>
      <c r="PME82" s="23"/>
      <c r="PMF82" s="23"/>
      <c r="PMG82" s="23"/>
      <c r="PMH82" s="23"/>
      <c r="PMI82" s="23"/>
      <c r="PMJ82" s="23"/>
      <c r="PMK82" s="23"/>
      <c r="PML82" s="23"/>
      <c r="PMM82" s="23"/>
      <c r="PMN82" s="23"/>
      <c r="PMO82" s="23"/>
      <c r="PMP82" s="23"/>
      <c r="PMQ82" s="23"/>
      <c r="PMR82" s="23"/>
      <c r="PMS82" s="23"/>
      <c r="PMT82" s="23"/>
      <c r="PMU82" s="23"/>
      <c r="PMV82" s="23"/>
      <c r="PMW82" s="23"/>
      <c r="PMX82" s="23"/>
      <c r="PMY82" s="23"/>
      <c r="PMZ82" s="23"/>
      <c r="PNA82" s="23"/>
      <c r="PNB82" s="23"/>
      <c r="PNC82" s="23"/>
      <c r="PND82" s="23"/>
      <c r="PNE82" s="23"/>
      <c r="PNF82" s="23"/>
      <c r="PNG82" s="23"/>
      <c r="PNH82" s="23"/>
      <c r="PNI82" s="23"/>
      <c r="PNJ82" s="23"/>
      <c r="PNK82" s="23"/>
      <c r="PNL82" s="23"/>
      <c r="PNM82" s="23"/>
      <c r="PNN82" s="23"/>
      <c r="PNO82" s="23"/>
      <c r="PNP82" s="23"/>
      <c r="PNQ82" s="23"/>
      <c r="PNR82" s="23"/>
      <c r="PNS82" s="23"/>
      <c r="PNT82" s="23"/>
      <c r="PNU82" s="23"/>
      <c r="PNV82" s="23"/>
      <c r="PNW82" s="23"/>
      <c r="PNX82" s="23"/>
      <c r="PNY82" s="23"/>
      <c r="PNZ82" s="23"/>
      <c r="POA82" s="23"/>
      <c r="POB82" s="23"/>
      <c r="POC82" s="23"/>
      <c r="POD82" s="23"/>
      <c r="POE82" s="23"/>
      <c r="POF82" s="23"/>
      <c r="POG82" s="23"/>
      <c r="POH82" s="23"/>
      <c r="POI82" s="23"/>
      <c r="POJ82" s="23"/>
      <c r="POK82" s="23"/>
      <c r="POL82" s="23"/>
      <c r="POM82" s="23"/>
      <c r="PON82" s="23"/>
      <c r="POO82" s="23"/>
      <c r="POP82" s="23"/>
      <c r="POQ82" s="23"/>
      <c r="POR82" s="23"/>
      <c r="POS82" s="23"/>
      <c r="POT82" s="23"/>
      <c r="POU82" s="23"/>
      <c r="POV82" s="23"/>
      <c r="POW82" s="23"/>
      <c r="POX82" s="23"/>
      <c r="POY82" s="23"/>
      <c r="POZ82" s="23"/>
      <c r="PPA82" s="23"/>
      <c r="PPB82" s="23"/>
      <c r="PPC82" s="23"/>
      <c r="PPD82" s="23"/>
      <c r="PPE82" s="23"/>
      <c r="PPF82" s="23"/>
      <c r="PPG82" s="23"/>
      <c r="PPH82" s="23"/>
      <c r="PPI82" s="23"/>
      <c r="PPJ82" s="23"/>
      <c r="PPK82" s="23"/>
      <c r="PPL82" s="23"/>
      <c r="PPM82" s="23"/>
      <c r="PPN82" s="23"/>
      <c r="PPO82" s="23"/>
      <c r="PPP82" s="23"/>
      <c r="PPQ82" s="23"/>
      <c r="PPR82" s="23"/>
      <c r="PPS82" s="23"/>
      <c r="PPT82" s="23"/>
      <c r="PPU82" s="23"/>
      <c r="PPV82" s="23"/>
      <c r="PPW82" s="23"/>
      <c r="PPX82" s="23"/>
      <c r="PPY82" s="23"/>
      <c r="PPZ82" s="23"/>
      <c r="PQA82" s="23"/>
      <c r="PQB82" s="23"/>
      <c r="PQC82" s="23"/>
      <c r="PQD82" s="23"/>
      <c r="PQE82" s="23"/>
      <c r="PQF82" s="23"/>
      <c r="PQG82" s="23"/>
      <c r="PQH82" s="23"/>
      <c r="PQI82" s="23"/>
      <c r="PQJ82" s="23"/>
      <c r="PQK82" s="23"/>
      <c r="PQL82" s="23"/>
      <c r="PQM82" s="23"/>
      <c r="PQN82" s="23"/>
      <c r="PQO82" s="23"/>
      <c r="PQP82" s="23"/>
      <c r="PQQ82" s="23"/>
      <c r="PQR82" s="23"/>
      <c r="PQS82" s="23"/>
      <c r="PQT82" s="23"/>
      <c r="PQU82" s="23"/>
      <c r="PQV82" s="23"/>
      <c r="PQW82" s="23"/>
      <c r="PQX82" s="23"/>
      <c r="PQY82" s="23"/>
      <c r="PQZ82" s="23"/>
      <c r="PRA82" s="23"/>
      <c r="PRB82" s="23"/>
      <c r="PRC82" s="23"/>
      <c r="PRD82" s="23"/>
      <c r="PRE82" s="23"/>
      <c r="PRF82" s="23"/>
      <c r="PRG82" s="23"/>
      <c r="PRH82" s="23"/>
      <c r="PRI82" s="23"/>
      <c r="PRJ82" s="23"/>
      <c r="PRK82" s="23"/>
      <c r="PRL82" s="23"/>
      <c r="PRM82" s="23"/>
      <c r="PRN82" s="23"/>
      <c r="PRO82" s="23"/>
      <c r="PRP82" s="23"/>
      <c r="PRQ82" s="23"/>
      <c r="PRR82" s="23"/>
      <c r="PRS82" s="23"/>
      <c r="PRT82" s="23"/>
      <c r="PRU82" s="23"/>
      <c r="PRV82" s="23"/>
      <c r="PRW82" s="23"/>
      <c r="PRX82" s="23"/>
      <c r="PRY82" s="23"/>
      <c r="PRZ82" s="23"/>
      <c r="PSA82" s="23"/>
      <c r="PSB82" s="23"/>
      <c r="PSC82" s="23"/>
      <c r="PSD82" s="23"/>
      <c r="PSE82" s="23"/>
      <c r="PSF82" s="23"/>
      <c r="PSG82" s="23"/>
      <c r="PSH82" s="23"/>
      <c r="PSI82" s="23"/>
      <c r="PSJ82" s="23"/>
      <c r="PSK82" s="23"/>
      <c r="PSL82" s="23"/>
      <c r="PSM82" s="23"/>
      <c r="PSN82" s="23"/>
      <c r="PSO82" s="23"/>
      <c r="PSP82" s="23"/>
      <c r="PSQ82" s="23"/>
      <c r="PSR82" s="23"/>
      <c r="PSS82" s="23"/>
      <c r="PST82" s="23"/>
      <c r="PSU82" s="23"/>
      <c r="PSV82" s="23"/>
      <c r="PSW82" s="23"/>
      <c r="PSX82" s="23"/>
      <c r="PSY82" s="23"/>
      <c r="PSZ82" s="23"/>
      <c r="PTA82" s="23"/>
      <c r="PTB82" s="23"/>
      <c r="PTC82" s="23"/>
      <c r="PTD82" s="23"/>
      <c r="PTE82" s="23"/>
      <c r="PTF82" s="23"/>
      <c r="PTG82" s="23"/>
      <c r="PTH82" s="23"/>
      <c r="PTI82" s="23"/>
      <c r="PTJ82" s="23"/>
      <c r="PTK82" s="23"/>
      <c r="PTL82" s="23"/>
      <c r="PTM82" s="23"/>
      <c r="PTN82" s="23"/>
      <c r="PTO82" s="23"/>
      <c r="PTP82" s="23"/>
      <c r="PTQ82" s="23"/>
      <c r="PTR82" s="23"/>
      <c r="PTS82" s="23"/>
      <c r="PTT82" s="23"/>
      <c r="PTU82" s="23"/>
      <c r="PTV82" s="23"/>
      <c r="PTW82" s="23"/>
      <c r="PTX82" s="23"/>
      <c r="PTY82" s="23"/>
      <c r="PTZ82" s="23"/>
      <c r="PUA82" s="23"/>
      <c r="PUB82" s="23"/>
      <c r="PUC82" s="23"/>
      <c r="PUD82" s="23"/>
      <c r="PUE82" s="23"/>
      <c r="PUF82" s="23"/>
      <c r="PUG82" s="23"/>
      <c r="PUH82" s="23"/>
      <c r="PUI82" s="23"/>
      <c r="PUJ82" s="23"/>
      <c r="PUK82" s="23"/>
      <c r="PUL82" s="23"/>
      <c r="PUM82" s="23"/>
      <c r="PUN82" s="23"/>
      <c r="PUO82" s="23"/>
      <c r="PUP82" s="23"/>
      <c r="PUQ82" s="23"/>
      <c r="PUR82" s="23"/>
      <c r="PUS82" s="23"/>
      <c r="PUT82" s="23"/>
      <c r="PUU82" s="23"/>
      <c r="PUV82" s="23"/>
      <c r="PUW82" s="23"/>
      <c r="PUX82" s="23"/>
      <c r="PUY82" s="23"/>
      <c r="PUZ82" s="23"/>
      <c r="PVA82" s="23"/>
      <c r="PVB82" s="23"/>
      <c r="PVC82" s="23"/>
      <c r="PVD82" s="23"/>
      <c r="PVE82" s="23"/>
      <c r="PVF82" s="23"/>
      <c r="PVG82" s="23"/>
      <c r="PVH82" s="23"/>
      <c r="PVI82" s="23"/>
      <c r="PVJ82" s="23"/>
      <c r="PVK82" s="23"/>
      <c r="PVL82" s="23"/>
      <c r="PVM82" s="23"/>
      <c r="PVN82" s="23"/>
      <c r="PVO82" s="23"/>
      <c r="PVP82" s="23"/>
      <c r="PVQ82" s="23"/>
      <c r="PVR82" s="23"/>
      <c r="PVS82" s="23"/>
      <c r="PVT82" s="23"/>
      <c r="PVU82" s="23"/>
      <c r="PVV82" s="23"/>
      <c r="PVW82" s="23"/>
      <c r="PVX82" s="23"/>
      <c r="PVY82" s="23"/>
      <c r="PVZ82" s="23"/>
      <c r="PWA82" s="23"/>
      <c r="PWB82" s="23"/>
      <c r="PWC82" s="23"/>
      <c r="PWD82" s="23"/>
      <c r="PWE82" s="23"/>
      <c r="PWF82" s="23"/>
      <c r="PWG82" s="23"/>
      <c r="PWH82" s="23"/>
      <c r="PWI82" s="23"/>
      <c r="PWJ82" s="23"/>
      <c r="PWK82" s="23"/>
      <c r="PWL82" s="23"/>
      <c r="PWM82" s="23"/>
      <c r="PWN82" s="23"/>
      <c r="PWO82" s="23"/>
      <c r="PWP82" s="23"/>
      <c r="PWQ82" s="23"/>
      <c r="PWR82" s="23"/>
      <c r="PWS82" s="23"/>
      <c r="PWT82" s="23"/>
      <c r="PWU82" s="23"/>
      <c r="PWV82" s="23"/>
      <c r="PWW82" s="23"/>
      <c r="PWX82" s="23"/>
      <c r="PWY82" s="23"/>
      <c r="PWZ82" s="23"/>
      <c r="PXA82" s="23"/>
      <c r="PXB82" s="23"/>
      <c r="PXC82" s="23"/>
      <c r="PXD82" s="23"/>
      <c r="PXE82" s="23"/>
      <c r="PXF82" s="23"/>
      <c r="PXG82" s="23"/>
      <c r="PXH82" s="23"/>
      <c r="PXI82" s="23"/>
      <c r="PXJ82" s="23"/>
      <c r="PXK82" s="23"/>
      <c r="PXL82" s="23"/>
      <c r="PXM82" s="23"/>
      <c r="PXN82" s="23"/>
      <c r="PXO82" s="23"/>
      <c r="PXP82" s="23"/>
      <c r="PXQ82" s="23"/>
      <c r="PXR82" s="23"/>
      <c r="PXS82" s="23"/>
      <c r="PXT82" s="23"/>
      <c r="PXU82" s="23"/>
      <c r="PXV82" s="23"/>
      <c r="PXW82" s="23"/>
      <c r="PXX82" s="23"/>
      <c r="PXY82" s="23"/>
      <c r="PXZ82" s="23"/>
      <c r="PYA82" s="23"/>
      <c r="PYB82" s="23"/>
      <c r="PYC82" s="23"/>
      <c r="PYD82" s="23"/>
      <c r="PYE82" s="23"/>
      <c r="PYF82" s="23"/>
      <c r="PYG82" s="23"/>
      <c r="PYH82" s="23"/>
      <c r="PYI82" s="23"/>
      <c r="PYJ82" s="23"/>
      <c r="PYK82" s="23"/>
      <c r="PYL82" s="23"/>
      <c r="PYM82" s="23"/>
      <c r="PYN82" s="23"/>
      <c r="PYO82" s="23"/>
      <c r="PYP82" s="23"/>
      <c r="PYQ82" s="23"/>
      <c r="PYR82" s="23"/>
      <c r="PYS82" s="23"/>
      <c r="PYT82" s="23"/>
      <c r="PYU82" s="23"/>
      <c r="PYV82" s="23"/>
      <c r="PYW82" s="23"/>
      <c r="PYX82" s="23"/>
      <c r="PYY82" s="23"/>
      <c r="PYZ82" s="23"/>
      <c r="PZA82" s="23"/>
      <c r="PZB82" s="23"/>
      <c r="PZC82" s="23"/>
      <c r="PZD82" s="23"/>
      <c r="PZE82" s="23"/>
      <c r="PZF82" s="23"/>
      <c r="PZG82" s="23"/>
      <c r="PZH82" s="23"/>
      <c r="PZI82" s="23"/>
      <c r="PZJ82" s="23"/>
      <c r="PZK82" s="23"/>
      <c r="PZL82" s="23"/>
      <c r="PZM82" s="23"/>
      <c r="PZN82" s="23"/>
      <c r="PZO82" s="23"/>
      <c r="PZP82" s="23"/>
      <c r="PZQ82" s="23"/>
      <c r="PZR82" s="23"/>
      <c r="PZS82" s="23"/>
      <c r="PZT82" s="23"/>
      <c r="PZU82" s="23"/>
      <c r="PZV82" s="23"/>
      <c r="PZW82" s="23"/>
      <c r="PZX82" s="23"/>
      <c r="PZY82" s="23"/>
      <c r="PZZ82" s="23"/>
      <c r="QAA82" s="23"/>
      <c r="QAB82" s="23"/>
      <c r="QAC82" s="23"/>
      <c r="QAD82" s="23"/>
      <c r="QAE82" s="23"/>
      <c r="QAF82" s="23"/>
      <c r="QAG82" s="23"/>
      <c r="QAH82" s="23"/>
      <c r="QAI82" s="23"/>
      <c r="QAJ82" s="23"/>
      <c r="QAK82" s="23"/>
      <c r="QAL82" s="23"/>
      <c r="QAM82" s="23"/>
      <c r="QAN82" s="23"/>
      <c r="QAO82" s="23"/>
      <c r="QAP82" s="23"/>
      <c r="QAQ82" s="23"/>
      <c r="QAR82" s="23"/>
      <c r="QAS82" s="23"/>
      <c r="QAT82" s="23"/>
      <c r="QAU82" s="23"/>
      <c r="QAV82" s="23"/>
      <c r="QAW82" s="23"/>
      <c r="QAX82" s="23"/>
      <c r="QAY82" s="23"/>
      <c r="QAZ82" s="23"/>
      <c r="QBA82" s="23"/>
      <c r="QBB82" s="23"/>
      <c r="QBC82" s="23"/>
      <c r="QBD82" s="23"/>
      <c r="QBE82" s="23"/>
      <c r="QBF82" s="23"/>
      <c r="QBG82" s="23"/>
      <c r="QBH82" s="23"/>
      <c r="QBI82" s="23"/>
      <c r="QBJ82" s="23"/>
      <c r="QBK82" s="23"/>
      <c r="QBL82" s="23"/>
      <c r="QBM82" s="23"/>
      <c r="QBN82" s="23"/>
      <c r="QBO82" s="23"/>
      <c r="QBP82" s="23"/>
      <c r="QBQ82" s="23"/>
      <c r="QBR82" s="23"/>
      <c r="QBS82" s="23"/>
      <c r="QBT82" s="23"/>
      <c r="QBU82" s="23"/>
      <c r="QBV82" s="23"/>
      <c r="QBW82" s="23"/>
      <c r="QBX82" s="23"/>
      <c r="QBY82" s="23"/>
      <c r="QBZ82" s="23"/>
      <c r="QCA82" s="23"/>
      <c r="QCB82" s="23"/>
      <c r="QCC82" s="23"/>
      <c r="QCD82" s="23"/>
      <c r="QCE82" s="23"/>
      <c r="QCF82" s="23"/>
      <c r="QCG82" s="23"/>
      <c r="QCH82" s="23"/>
      <c r="QCI82" s="23"/>
      <c r="QCJ82" s="23"/>
      <c r="QCK82" s="23"/>
      <c r="QCL82" s="23"/>
      <c r="QCM82" s="23"/>
      <c r="QCN82" s="23"/>
      <c r="QCO82" s="23"/>
      <c r="QCP82" s="23"/>
      <c r="QCQ82" s="23"/>
      <c r="QCR82" s="23"/>
      <c r="QCS82" s="23"/>
      <c r="QCT82" s="23"/>
      <c r="QCU82" s="23"/>
      <c r="QCV82" s="23"/>
      <c r="QCW82" s="23"/>
      <c r="QCX82" s="23"/>
      <c r="QCY82" s="23"/>
      <c r="QCZ82" s="23"/>
      <c r="QDA82" s="23"/>
      <c r="QDB82" s="23"/>
      <c r="QDC82" s="23"/>
      <c r="QDD82" s="23"/>
      <c r="QDE82" s="23"/>
      <c r="QDF82" s="23"/>
      <c r="QDG82" s="23"/>
      <c r="QDH82" s="23"/>
      <c r="QDI82" s="23"/>
      <c r="QDJ82" s="23"/>
      <c r="QDK82" s="23"/>
      <c r="QDL82" s="23"/>
      <c r="QDM82" s="23"/>
      <c r="QDN82" s="23"/>
      <c r="QDO82" s="23"/>
      <c r="QDP82" s="23"/>
      <c r="QDQ82" s="23"/>
      <c r="QDR82" s="23"/>
      <c r="QDS82" s="23"/>
      <c r="QDT82" s="23"/>
      <c r="QDU82" s="23"/>
      <c r="QDV82" s="23"/>
      <c r="QDW82" s="23"/>
      <c r="QDX82" s="23"/>
      <c r="QDY82" s="23"/>
      <c r="QDZ82" s="23"/>
      <c r="QEA82" s="23"/>
      <c r="QEB82" s="23"/>
      <c r="QEC82" s="23"/>
      <c r="QED82" s="23"/>
      <c r="QEE82" s="23"/>
      <c r="QEF82" s="23"/>
      <c r="QEG82" s="23"/>
      <c r="QEH82" s="23"/>
      <c r="QEI82" s="23"/>
      <c r="QEJ82" s="23"/>
      <c r="QEK82" s="23"/>
      <c r="QEL82" s="23"/>
      <c r="QEM82" s="23"/>
      <c r="QEN82" s="23"/>
      <c r="QEO82" s="23"/>
      <c r="QEP82" s="23"/>
      <c r="QEQ82" s="23"/>
      <c r="QER82" s="23"/>
      <c r="QES82" s="23"/>
      <c r="QET82" s="23"/>
      <c r="QEU82" s="23"/>
      <c r="QEV82" s="23"/>
      <c r="QEW82" s="23"/>
      <c r="QEX82" s="23"/>
      <c r="QEY82" s="23"/>
      <c r="QEZ82" s="23"/>
      <c r="QFA82" s="23"/>
      <c r="QFB82" s="23"/>
      <c r="QFC82" s="23"/>
      <c r="QFD82" s="23"/>
      <c r="QFE82" s="23"/>
      <c r="QFF82" s="23"/>
      <c r="QFG82" s="23"/>
      <c r="QFH82" s="23"/>
      <c r="QFI82" s="23"/>
      <c r="QFJ82" s="23"/>
      <c r="QFK82" s="23"/>
      <c r="QFL82" s="23"/>
      <c r="QFM82" s="23"/>
      <c r="QFN82" s="23"/>
      <c r="QFO82" s="23"/>
      <c r="QFP82" s="23"/>
      <c r="QFQ82" s="23"/>
      <c r="QFR82" s="23"/>
      <c r="QFS82" s="23"/>
      <c r="QFT82" s="23"/>
      <c r="QFU82" s="23"/>
      <c r="QFV82" s="23"/>
      <c r="QFW82" s="23"/>
      <c r="QFX82" s="23"/>
      <c r="QFY82" s="23"/>
      <c r="QFZ82" s="23"/>
      <c r="QGA82" s="23"/>
      <c r="QGB82" s="23"/>
      <c r="QGC82" s="23"/>
      <c r="QGD82" s="23"/>
      <c r="QGE82" s="23"/>
      <c r="QGF82" s="23"/>
      <c r="QGG82" s="23"/>
      <c r="QGH82" s="23"/>
      <c r="QGI82" s="23"/>
      <c r="QGJ82" s="23"/>
      <c r="QGK82" s="23"/>
      <c r="QGL82" s="23"/>
      <c r="QGM82" s="23"/>
      <c r="QGN82" s="23"/>
      <c r="QGO82" s="23"/>
      <c r="QGP82" s="23"/>
      <c r="QGQ82" s="23"/>
      <c r="QGR82" s="23"/>
      <c r="QGS82" s="23"/>
      <c r="QGT82" s="23"/>
      <c r="QGU82" s="23"/>
      <c r="QGV82" s="23"/>
      <c r="QGW82" s="23"/>
      <c r="QGX82" s="23"/>
      <c r="QGY82" s="23"/>
      <c r="QGZ82" s="23"/>
      <c r="QHA82" s="23"/>
      <c r="QHB82" s="23"/>
      <c r="QHC82" s="23"/>
      <c r="QHD82" s="23"/>
      <c r="QHE82" s="23"/>
      <c r="QHF82" s="23"/>
      <c r="QHG82" s="23"/>
      <c r="QHH82" s="23"/>
      <c r="QHI82" s="23"/>
      <c r="QHJ82" s="23"/>
      <c r="QHK82" s="23"/>
      <c r="QHL82" s="23"/>
      <c r="QHM82" s="23"/>
      <c r="QHN82" s="23"/>
      <c r="QHO82" s="23"/>
      <c r="QHP82" s="23"/>
      <c r="QHQ82" s="23"/>
      <c r="QHR82" s="23"/>
      <c r="QHS82" s="23"/>
      <c r="QHT82" s="23"/>
      <c r="QHU82" s="23"/>
      <c r="QHV82" s="23"/>
      <c r="QHW82" s="23"/>
      <c r="QHX82" s="23"/>
      <c r="QHY82" s="23"/>
      <c r="QHZ82" s="23"/>
      <c r="QIA82" s="23"/>
      <c r="QIB82" s="23"/>
      <c r="QIC82" s="23"/>
      <c r="QID82" s="23"/>
      <c r="QIE82" s="23"/>
      <c r="QIF82" s="23"/>
      <c r="QIG82" s="23"/>
      <c r="QIH82" s="23"/>
      <c r="QII82" s="23"/>
      <c r="QIJ82" s="23"/>
      <c r="QIK82" s="23"/>
      <c r="QIL82" s="23"/>
      <c r="QIM82" s="23"/>
      <c r="QIN82" s="23"/>
      <c r="QIO82" s="23"/>
      <c r="QIP82" s="23"/>
      <c r="QIQ82" s="23"/>
      <c r="QIR82" s="23"/>
      <c r="QIS82" s="23"/>
      <c r="QIT82" s="23"/>
      <c r="QIU82" s="23"/>
      <c r="QIV82" s="23"/>
      <c r="QIW82" s="23"/>
      <c r="QIX82" s="23"/>
      <c r="QIY82" s="23"/>
      <c r="QIZ82" s="23"/>
      <c r="QJA82" s="23"/>
      <c r="QJB82" s="23"/>
      <c r="QJC82" s="23"/>
      <c r="QJD82" s="23"/>
      <c r="QJE82" s="23"/>
      <c r="QJF82" s="23"/>
      <c r="QJG82" s="23"/>
      <c r="QJH82" s="23"/>
      <c r="QJI82" s="23"/>
      <c r="QJJ82" s="23"/>
      <c r="QJK82" s="23"/>
      <c r="QJL82" s="23"/>
      <c r="QJM82" s="23"/>
      <c r="QJN82" s="23"/>
      <c r="QJO82" s="23"/>
      <c r="QJP82" s="23"/>
      <c r="QJQ82" s="23"/>
      <c r="QJR82" s="23"/>
      <c r="QJS82" s="23"/>
      <c r="QJT82" s="23"/>
      <c r="QJU82" s="23"/>
      <c r="QJV82" s="23"/>
      <c r="QJW82" s="23"/>
      <c r="QJX82" s="23"/>
      <c r="QJY82" s="23"/>
      <c r="QJZ82" s="23"/>
      <c r="QKA82" s="23"/>
      <c r="QKB82" s="23"/>
      <c r="QKC82" s="23"/>
      <c r="QKD82" s="23"/>
      <c r="QKE82" s="23"/>
      <c r="QKF82" s="23"/>
      <c r="QKG82" s="23"/>
      <c r="QKH82" s="23"/>
      <c r="QKI82" s="23"/>
      <c r="QKJ82" s="23"/>
      <c r="QKK82" s="23"/>
      <c r="QKL82" s="23"/>
      <c r="QKM82" s="23"/>
      <c r="QKN82" s="23"/>
      <c r="QKO82" s="23"/>
      <c r="QKP82" s="23"/>
      <c r="QKQ82" s="23"/>
      <c r="QKR82" s="23"/>
      <c r="QKS82" s="23"/>
      <c r="QKT82" s="23"/>
      <c r="QKU82" s="23"/>
      <c r="QKV82" s="23"/>
      <c r="QKW82" s="23"/>
      <c r="QKX82" s="23"/>
      <c r="QKY82" s="23"/>
      <c r="QKZ82" s="23"/>
      <c r="QLA82" s="23"/>
      <c r="QLB82" s="23"/>
      <c r="QLC82" s="23"/>
      <c r="QLD82" s="23"/>
      <c r="QLE82" s="23"/>
      <c r="QLF82" s="23"/>
      <c r="QLG82" s="23"/>
      <c r="QLH82" s="23"/>
      <c r="QLI82" s="23"/>
      <c r="QLJ82" s="23"/>
      <c r="QLK82" s="23"/>
      <c r="QLL82" s="23"/>
      <c r="QLM82" s="23"/>
      <c r="QLN82" s="23"/>
      <c r="QLO82" s="23"/>
      <c r="QLP82" s="23"/>
      <c r="QLQ82" s="23"/>
      <c r="QLR82" s="23"/>
      <c r="QLS82" s="23"/>
      <c r="QLT82" s="23"/>
      <c r="QLU82" s="23"/>
      <c r="QLV82" s="23"/>
      <c r="QLW82" s="23"/>
      <c r="QLX82" s="23"/>
      <c r="QLY82" s="23"/>
      <c r="QLZ82" s="23"/>
      <c r="QMA82" s="23"/>
      <c r="QMB82" s="23"/>
      <c r="QMC82" s="23"/>
      <c r="QMD82" s="23"/>
      <c r="QME82" s="23"/>
      <c r="QMF82" s="23"/>
      <c r="QMG82" s="23"/>
      <c r="QMH82" s="23"/>
      <c r="QMI82" s="23"/>
      <c r="QMJ82" s="23"/>
      <c r="QMK82" s="23"/>
      <c r="QML82" s="23"/>
      <c r="QMM82" s="23"/>
      <c r="QMN82" s="23"/>
      <c r="QMO82" s="23"/>
      <c r="QMP82" s="23"/>
      <c r="QMQ82" s="23"/>
      <c r="QMR82" s="23"/>
      <c r="QMS82" s="23"/>
      <c r="QMT82" s="23"/>
      <c r="QMU82" s="23"/>
      <c r="QMV82" s="23"/>
      <c r="QMW82" s="23"/>
      <c r="QMX82" s="23"/>
      <c r="QMY82" s="23"/>
      <c r="QMZ82" s="23"/>
      <c r="QNA82" s="23"/>
      <c r="QNB82" s="23"/>
      <c r="QNC82" s="23"/>
      <c r="QND82" s="23"/>
      <c r="QNE82" s="23"/>
      <c r="QNF82" s="23"/>
      <c r="QNG82" s="23"/>
      <c r="QNH82" s="23"/>
      <c r="QNI82" s="23"/>
      <c r="QNJ82" s="23"/>
      <c r="QNK82" s="23"/>
      <c r="QNL82" s="23"/>
      <c r="QNM82" s="23"/>
      <c r="QNN82" s="23"/>
      <c r="QNO82" s="23"/>
      <c r="QNP82" s="23"/>
      <c r="QNQ82" s="23"/>
      <c r="QNR82" s="23"/>
      <c r="QNS82" s="23"/>
      <c r="QNT82" s="23"/>
      <c r="QNU82" s="23"/>
      <c r="QNV82" s="23"/>
      <c r="QNW82" s="23"/>
      <c r="QNX82" s="23"/>
      <c r="QNY82" s="23"/>
      <c r="QNZ82" s="23"/>
      <c r="QOA82" s="23"/>
      <c r="QOB82" s="23"/>
      <c r="QOC82" s="23"/>
      <c r="QOD82" s="23"/>
      <c r="QOE82" s="23"/>
      <c r="QOF82" s="23"/>
      <c r="QOG82" s="23"/>
      <c r="QOH82" s="23"/>
      <c r="QOI82" s="23"/>
      <c r="QOJ82" s="23"/>
      <c r="QOK82" s="23"/>
      <c r="QOL82" s="23"/>
      <c r="QOM82" s="23"/>
      <c r="QON82" s="23"/>
      <c r="QOO82" s="23"/>
      <c r="QOP82" s="23"/>
      <c r="QOQ82" s="23"/>
      <c r="QOR82" s="23"/>
      <c r="QOS82" s="23"/>
      <c r="QOT82" s="23"/>
      <c r="QOU82" s="23"/>
      <c r="QOV82" s="23"/>
      <c r="QOW82" s="23"/>
      <c r="QOX82" s="23"/>
      <c r="QOY82" s="23"/>
      <c r="QOZ82" s="23"/>
      <c r="QPA82" s="23"/>
      <c r="QPB82" s="23"/>
      <c r="QPC82" s="23"/>
      <c r="QPD82" s="23"/>
      <c r="QPE82" s="23"/>
      <c r="QPF82" s="23"/>
      <c r="QPG82" s="23"/>
      <c r="QPH82" s="23"/>
      <c r="QPI82" s="23"/>
      <c r="QPJ82" s="23"/>
      <c r="QPK82" s="23"/>
      <c r="QPL82" s="23"/>
      <c r="QPM82" s="23"/>
      <c r="QPN82" s="23"/>
      <c r="QPO82" s="23"/>
      <c r="QPP82" s="23"/>
      <c r="QPQ82" s="23"/>
      <c r="QPR82" s="23"/>
      <c r="QPS82" s="23"/>
      <c r="QPT82" s="23"/>
      <c r="QPU82" s="23"/>
      <c r="QPV82" s="23"/>
      <c r="QPW82" s="23"/>
      <c r="QPX82" s="23"/>
      <c r="QPY82" s="23"/>
      <c r="QPZ82" s="23"/>
      <c r="QQA82" s="23"/>
      <c r="QQB82" s="23"/>
      <c r="QQC82" s="23"/>
      <c r="QQD82" s="23"/>
      <c r="QQE82" s="23"/>
      <c r="QQF82" s="23"/>
      <c r="QQG82" s="23"/>
      <c r="QQH82" s="23"/>
      <c r="QQI82" s="23"/>
      <c r="QQJ82" s="23"/>
      <c r="QQK82" s="23"/>
      <c r="QQL82" s="23"/>
      <c r="QQM82" s="23"/>
      <c r="QQN82" s="23"/>
      <c r="QQO82" s="23"/>
      <c r="QQP82" s="23"/>
      <c r="QQQ82" s="23"/>
      <c r="QQR82" s="23"/>
      <c r="QQS82" s="23"/>
      <c r="QQT82" s="23"/>
      <c r="QQU82" s="23"/>
      <c r="QQV82" s="23"/>
      <c r="QQW82" s="23"/>
      <c r="QQX82" s="23"/>
      <c r="QQY82" s="23"/>
      <c r="QQZ82" s="23"/>
      <c r="QRA82" s="23"/>
      <c r="QRB82" s="23"/>
      <c r="QRC82" s="23"/>
      <c r="QRD82" s="23"/>
      <c r="QRE82" s="23"/>
      <c r="QRF82" s="23"/>
      <c r="QRG82" s="23"/>
      <c r="QRH82" s="23"/>
      <c r="QRI82" s="23"/>
      <c r="QRJ82" s="23"/>
      <c r="QRK82" s="23"/>
      <c r="QRL82" s="23"/>
      <c r="QRM82" s="23"/>
      <c r="QRN82" s="23"/>
      <c r="QRO82" s="23"/>
      <c r="QRP82" s="23"/>
      <c r="QRQ82" s="23"/>
      <c r="QRR82" s="23"/>
      <c r="QRS82" s="23"/>
      <c r="QRT82" s="23"/>
      <c r="QRU82" s="23"/>
      <c r="QRV82" s="23"/>
      <c r="QRW82" s="23"/>
      <c r="QRX82" s="23"/>
      <c r="QRY82" s="23"/>
      <c r="QRZ82" s="23"/>
      <c r="QSA82" s="23"/>
      <c r="QSB82" s="23"/>
      <c r="QSC82" s="23"/>
      <c r="QSD82" s="23"/>
      <c r="QSE82" s="23"/>
      <c r="QSF82" s="23"/>
      <c r="QSG82" s="23"/>
      <c r="QSH82" s="23"/>
      <c r="QSI82" s="23"/>
      <c r="QSJ82" s="23"/>
      <c r="QSK82" s="23"/>
      <c r="QSL82" s="23"/>
      <c r="QSM82" s="23"/>
      <c r="QSN82" s="23"/>
      <c r="QSO82" s="23"/>
      <c r="QSP82" s="23"/>
      <c r="QSQ82" s="23"/>
      <c r="QSR82" s="23"/>
      <c r="QSS82" s="23"/>
      <c r="QST82" s="23"/>
      <c r="QSU82" s="23"/>
      <c r="QSV82" s="23"/>
      <c r="QSW82" s="23"/>
      <c r="QSX82" s="23"/>
      <c r="QSY82" s="23"/>
      <c r="QSZ82" s="23"/>
      <c r="QTA82" s="23"/>
      <c r="QTB82" s="23"/>
      <c r="QTC82" s="23"/>
      <c r="QTD82" s="23"/>
      <c r="QTE82" s="23"/>
      <c r="QTF82" s="23"/>
      <c r="QTG82" s="23"/>
      <c r="QTH82" s="23"/>
      <c r="QTI82" s="23"/>
      <c r="QTJ82" s="23"/>
      <c r="QTK82" s="23"/>
      <c r="QTL82" s="23"/>
      <c r="QTM82" s="23"/>
      <c r="QTN82" s="23"/>
      <c r="QTO82" s="23"/>
      <c r="QTP82" s="23"/>
      <c r="QTQ82" s="23"/>
      <c r="QTR82" s="23"/>
      <c r="QTS82" s="23"/>
      <c r="QTT82" s="23"/>
      <c r="QTU82" s="23"/>
      <c r="QTV82" s="23"/>
      <c r="QTW82" s="23"/>
      <c r="QTX82" s="23"/>
      <c r="QTY82" s="23"/>
      <c r="QTZ82" s="23"/>
      <c r="QUA82" s="23"/>
      <c r="QUB82" s="23"/>
      <c r="QUC82" s="23"/>
      <c r="QUD82" s="23"/>
      <c r="QUE82" s="23"/>
      <c r="QUF82" s="23"/>
      <c r="QUG82" s="23"/>
      <c r="QUH82" s="23"/>
      <c r="QUI82" s="23"/>
      <c r="QUJ82" s="23"/>
      <c r="QUK82" s="23"/>
      <c r="QUL82" s="23"/>
      <c r="QUM82" s="23"/>
      <c r="QUN82" s="23"/>
      <c r="QUO82" s="23"/>
      <c r="QUP82" s="23"/>
      <c r="QUQ82" s="23"/>
      <c r="QUR82" s="23"/>
      <c r="QUS82" s="23"/>
      <c r="QUT82" s="23"/>
      <c r="QUU82" s="23"/>
      <c r="QUV82" s="23"/>
      <c r="QUW82" s="23"/>
      <c r="QUX82" s="23"/>
      <c r="QUY82" s="23"/>
      <c r="QUZ82" s="23"/>
      <c r="QVA82" s="23"/>
      <c r="QVB82" s="23"/>
      <c r="QVC82" s="23"/>
      <c r="QVD82" s="23"/>
      <c r="QVE82" s="23"/>
      <c r="QVF82" s="23"/>
      <c r="QVG82" s="23"/>
      <c r="QVH82" s="23"/>
      <c r="QVI82" s="23"/>
      <c r="QVJ82" s="23"/>
      <c r="QVK82" s="23"/>
      <c r="QVL82" s="23"/>
      <c r="QVM82" s="23"/>
      <c r="QVN82" s="23"/>
      <c r="QVO82" s="23"/>
      <c r="QVP82" s="23"/>
      <c r="QVQ82" s="23"/>
      <c r="QVR82" s="23"/>
      <c r="QVS82" s="23"/>
      <c r="QVT82" s="23"/>
      <c r="QVU82" s="23"/>
      <c r="QVV82" s="23"/>
      <c r="QVW82" s="23"/>
      <c r="QVX82" s="23"/>
      <c r="QVY82" s="23"/>
      <c r="QVZ82" s="23"/>
      <c r="QWA82" s="23"/>
      <c r="QWB82" s="23"/>
      <c r="QWC82" s="23"/>
      <c r="QWD82" s="23"/>
      <c r="QWE82" s="23"/>
      <c r="QWF82" s="23"/>
      <c r="QWG82" s="23"/>
      <c r="QWH82" s="23"/>
      <c r="QWI82" s="23"/>
      <c r="QWJ82" s="23"/>
      <c r="QWK82" s="23"/>
      <c r="QWL82" s="23"/>
      <c r="QWM82" s="23"/>
      <c r="QWN82" s="23"/>
      <c r="QWO82" s="23"/>
      <c r="QWP82" s="23"/>
      <c r="QWQ82" s="23"/>
      <c r="QWR82" s="23"/>
      <c r="QWS82" s="23"/>
      <c r="QWT82" s="23"/>
      <c r="QWU82" s="23"/>
      <c r="QWV82" s="23"/>
      <c r="QWW82" s="23"/>
      <c r="QWX82" s="23"/>
      <c r="QWY82" s="23"/>
      <c r="QWZ82" s="23"/>
      <c r="QXA82" s="23"/>
      <c r="QXB82" s="23"/>
      <c r="QXC82" s="23"/>
      <c r="QXD82" s="23"/>
      <c r="QXE82" s="23"/>
      <c r="QXF82" s="23"/>
      <c r="QXG82" s="23"/>
      <c r="QXH82" s="23"/>
      <c r="QXI82" s="23"/>
      <c r="QXJ82" s="23"/>
      <c r="QXK82" s="23"/>
      <c r="QXL82" s="23"/>
      <c r="QXM82" s="23"/>
      <c r="QXN82" s="23"/>
      <c r="QXO82" s="23"/>
      <c r="QXP82" s="23"/>
      <c r="QXQ82" s="23"/>
      <c r="QXR82" s="23"/>
      <c r="QXS82" s="23"/>
      <c r="QXT82" s="23"/>
      <c r="QXU82" s="23"/>
      <c r="QXV82" s="23"/>
      <c r="QXW82" s="23"/>
      <c r="QXX82" s="23"/>
      <c r="QXY82" s="23"/>
      <c r="QXZ82" s="23"/>
      <c r="QYA82" s="23"/>
      <c r="QYB82" s="23"/>
      <c r="QYC82" s="23"/>
      <c r="QYD82" s="23"/>
      <c r="QYE82" s="23"/>
      <c r="QYF82" s="23"/>
      <c r="QYG82" s="23"/>
      <c r="QYH82" s="23"/>
      <c r="QYI82" s="23"/>
      <c r="QYJ82" s="23"/>
      <c r="QYK82" s="23"/>
      <c r="QYL82" s="23"/>
      <c r="QYM82" s="23"/>
      <c r="QYN82" s="23"/>
      <c r="QYO82" s="23"/>
      <c r="QYP82" s="23"/>
      <c r="QYQ82" s="23"/>
      <c r="QYR82" s="23"/>
      <c r="QYS82" s="23"/>
      <c r="QYT82" s="23"/>
      <c r="QYU82" s="23"/>
      <c r="QYV82" s="23"/>
      <c r="QYW82" s="23"/>
      <c r="QYX82" s="23"/>
      <c r="QYY82" s="23"/>
      <c r="QYZ82" s="23"/>
      <c r="QZA82" s="23"/>
      <c r="QZB82" s="23"/>
      <c r="QZC82" s="23"/>
      <c r="QZD82" s="23"/>
      <c r="QZE82" s="23"/>
      <c r="QZF82" s="23"/>
      <c r="QZG82" s="23"/>
      <c r="QZH82" s="23"/>
      <c r="QZI82" s="23"/>
      <c r="QZJ82" s="23"/>
      <c r="QZK82" s="23"/>
      <c r="QZL82" s="23"/>
      <c r="QZM82" s="23"/>
      <c r="QZN82" s="23"/>
      <c r="QZO82" s="23"/>
      <c r="QZP82" s="23"/>
      <c r="QZQ82" s="23"/>
      <c r="QZR82" s="23"/>
      <c r="QZS82" s="23"/>
      <c r="QZT82" s="23"/>
      <c r="QZU82" s="23"/>
      <c r="QZV82" s="23"/>
      <c r="QZW82" s="23"/>
      <c r="QZX82" s="23"/>
      <c r="QZY82" s="23"/>
      <c r="QZZ82" s="23"/>
      <c r="RAA82" s="23"/>
      <c r="RAB82" s="23"/>
      <c r="RAC82" s="23"/>
      <c r="RAD82" s="23"/>
      <c r="RAE82" s="23"/>
      <c r="RAF82" s="23"/>
      <c r="RAG82" s="23"/>
      <c r="RAH82" s="23"/>
      <c r="RAI82" s="23"/>
      <c r="RAJ82" s="23"/>
      <c r="RAK82" s="23"/>
      <c r="RAL82" s="23"/>
      <c r="RAM82" s="23"/>
      <c r="RAN82" s="23"/>
      <c r="RAO82" s="23"/>
      <c r="RAP82" s="23"/>
      <c r="RAQ82" s="23"/>
      <c r="RAR82" s="23"/>
      <c r="RAS82" s="23"/>
      <c r="RAT82" s="23"/>
      <c r="RAU82" s="23"/>
      <c r="RAV82" s="23"/>
      <c r="RAW82" s="23"/>
      <c r="RAX82" s="23"/>
      <c r="RAY82" s="23"/>
      <c r="RAZ82" s="23"/>
      <c r="RBA82" s="23"/>
      <c r="RBB82" s="23"/>
      <c r="RBC82" s="23"/>
      <c r="RBD82" s="23"/>
      <c r="RBE82" s="23"/>
      <c r="RBF82" s="23"/>
      <c r="RBG82" s="23"/>
      <c r="RBH82" s="23"/>
      <c r="RBI82" s="23"/>
      <c r="RBJ82" s="23"/>
      <c r="RBK82" s="23"/>
      <c r="RBL82" s="23"/>
      <c r="RBM82" s="23"/>
      <c r="RBN82" s="23"/>
      <c r="RBO82" s="23"/>
      <c r="RBP82" s="23"/>
      <c r="RBQ82" s="23"/>
      <c r="RBR82" s="23"/>
      <c r="RBS82" s="23"/>
      <c r="RBT82" s="23"/>
      <c r="RBU82" s="23"/>
      <c r="RBV82" s="23"/>
      <c r="RBW82" s="23"/>
      <c r="RBX82" s="23"/>
      <c r="RBY82" s="23"/>
      <c r="RBZ82" s="23"/>
      <c r="RCA82" s="23"/>
      <c r="RCB82" s="23"/>
      <c r="RCC82" s="23"/>
      <c r="RCD82" s="23"/>
      <c r="RCE82" s="23"/>
      <c r="RCF82" s="23"/>
      <c r="RCG82" s="23"/>
      <c r="RCH82" s="23"/>
      <c r="RCI82" s="23"/>
      <c r="RCJ82" s="23"/>
      <c r="RCK82" s="23"/>
      <c r="RCL82" s="23"/>
      <c r="RCM82" s="23"/>
      <c r="RCN82" s="23"/>
      <c r="RCO82" s="23"/>
      <c r="RCP82" s="23"/>
      <c r="RCQ82" s="23"/>
      <c r="RCR82" s="23"/>
      <c r="RCS82" s="23"/>
      <c r="RCT82" s="23"/>
      <c r="RCU82" s="23"/>
      <c r="RCV82" s="23"/>
      <c r="RCW82" s="23"/>
      <c r="RCX82" s="23"/>
      <c r="RCY82" s="23"/>
      <c r="RCZ82" s="23"/>
      <c r="RDA82" s="23"/>
      <c r="RDB82" s="23"/>
      <c r="RDC82" s="23"/>
      <c r="RDD82" s="23"/>
      <c r="RDE82" s="23"/>
      <c r="RDF82" s="23"/>
      <c r="RDG82" s="23"/>
      <c r="RDH82" s="23"/>
      <c r="RDI82" s="23"/>
      <c r="RDJ82" s="23"/>
      <c r="RDK82" s="23"/>
      <c r="RDL82" s="23"/>
      <c r="RDM82" s="23"/>
      <c r="RDN82" s="23"/>
      <c r="RDO82" s="23"/>
      <c r="RDP82" s="23"/>
      <c r="RDQ82" s="23"/>
      <c r="RDR82" s="23"/>
      <c r="RDS82" s="23"/>
      <c r="RDT82" s="23"/>
      <c r="RDU82" s="23"/>
      <c r="RDV82" s="23"/>
      <c r="RDW82" s="23"/>
      <c r="RDX82" s="23"/>
      <c r="RDY82" s="23"/>
      <c r="RDZ82" s="23"/>
      <c r="REA82" s="23"/>
      <c r="REB82" s="23"/>
      <c r="REC82" s="23"/>
      <c r="RED82" s="23"/>
      <c r="REE82" s="23"/>
      <c r="REF82" s="23"/>
      <c r="REG82" s="23"/>
      <c r="REH82" s="23"/>
      <c r="REI82" s="23"/>
      <c r="REJ82" s="23"/>
      <c r="REK82" s="23"/>
      <c r="REL82" s="23"/>
      <c r="REM82" s="23"/>
      <c r="REN82" s="23"/>
      <c r="REO82" s="23"/>
      <c r="REP82" s="23"/>
      <c r="REQ82" s="23"/>
      <c r="RER82" s="23"/>
      <c r="RES82" s="23"/>
      <c r="RET82" s="23"/>
      <c r="REU82" s="23"/>
      <c r="REV82" s="23"/>
      <c r="REW82" s="23"/>
      <c r="REX82" s="23"/>
      <c r="REY82" s="23"/>
      <c r="REZ82" s="23"/>
      <c r="RFA82" s="23"/>
      <c r="RFB82" s="23"/>
      <c r="RFC82" s="23"/>
      <c r="RFD82" s="23"/>
      <c r="RFE82" s="23"/>
      <c r="RFF82" s="23"/>
      <c r="RFG82" s="23"/>
      <c r="RFH82" s="23"/>
      <c r="RFI82" s="23"/>
      <c r="RFJ82" s="23"/>
      <c r="RFK82" s="23"/>
      <c r="RFL82" s="23"/>
      <c r="RFM82" s="23"/>
      <c r="RFN82" s="23"/>
      <c r="RFO82" s="23"/>
      <c r="RFP82" s="23"/>
      <c r="RFQ82" s="23"/>
      <c r="RFR82" s="23"/>
      <c r="RFS82" s="23"/>
      <c r="RFT82" s="23"/>
      <c r="RFU82" s="23"/>
      <c r="RFV82" s="23"/>
      <c r="RFW82" s="23"/>
      <c r="RFX82" s="23"/>
      <c r="RFY82" s="23"/>
      <c r="RFZ82" s="23"/>
      <c r="RGA82" s="23"/>
      <c r="RGB82" s="23"/>
      <c r="RGC82" s="23"/>
      <c r="RGD82" s="23"/>
      <c r="RGE82" s="23"/>
      <c r="RGF82" s="23"/>
      <c r="RGG82" s="23"/>
      <c r="RGH82" s="23"/>
      <c r="RGI82" s="23"/>
      <c r="RGJ82" s="23"/>
      <c r="RGK82" s="23"/>
      <c r="RGL82" s="23"/>
      <c r="RGM82" s="23"/>
      <c r="RGN82" s="23"/>
      <c r="RGO82" s="23"/>
      <c r="RGP82" s="23"/>
      <c r="RGQ82" s="23"/>
      <c r="RGR82" s="23"/>
      <c r="RGS82" s="23"/>
      <c r="RGT82" s="23"/>
      <c r="RGU82" s="23"/>
      <c r="RGV82" s="23"/>
      <c r="RGW82" s="23"/>
      <c r="RGX82" s="23"/>
      <c r="RGY82" s="23"/>
      <c r="RGZ82" s="23"/>
      <c r="RHA82" s="23"/>
      <c r="RHB82" s="23"/>
      <c r="RHC82" s="23"/>
      <c r="RHD82" s="23"/>
      <c r="RHE82" s="23"/>
      <c r="RHF82" s="23"/>
      <c r="RHG82" s="23"/>
      <c r="RHH82" s="23"/>
      <c r="RHI82" s="23"/>
      <c r="RHJ82" s="23"/>
      <c r="RHK82" s="23"/>
      <c r="RHL82" s="23"/>
      <c r="RHM82" s="23"/>
      <c r="RHN82" s="23"/>
      <c r="RHO82" s="23"/>
      <c r="RHP82" s="23"/>
      <c r="RHQ82" s="23"/>
      <c r="RHR82" s="23"/>
      <c r="RHS82" s="23"/>
      <c r="RHT82" s="23"/>
      <c r="RHU82" s="23"/>
      <c r="RHV82" s="23"/>
      <c r="RHW82" s="23"/>
      <c r="RHX82" s="23"/>
      <c r="RHY82" s="23"/>
      <c r="RHZ82" s="23"/>
      <c r="RIA82" s="23"/>
      <c r="RIB82" s="23"/>
      <c r="RIC82" s="23"/>
      <c r="RID82" s="23"/>
      <c r="RIE82" s="23"/>
      <c r="RIF82" s="23"/>
      <c r="RIG82" s="23"/>
      <c r="RIH82" s="23"/>
      <c r="RII82" s="23"/>
      <c r="RIJ82" s="23"/>
      <c r="RIK82" s="23"/>
      <c r="RIL82" s="23"/>
      <c r="RIM82" s="23"/>
      <c r="RIN82" s="23"/>
      <c r="RIO82" s="23"/>
      <c r="RIP82" s="23"/>
      <c r="RIQ82" s="23"/>
      <c r="RIR82" s="23"/>
      <c r="RIS82" s="23"/>
      <c r="RIT82" s="23"/>
      <c r="RIU82" s="23"/>
      <c r="RIV82" s="23"/>
      <c r="RIW82" s="23"/>
      <c r="RIX82" s="23"/>
      <c r="RIY82" s="23"/>
      <c r="RIZ82" s="23"/>
      <c r="RJA82" s="23"/>
      <c r="RJB82" s="23"/>
      <c r="RJC82" s="23"/>
      <c r="RJD82" s="23"/>
      <c r="RJE82" s="23"/>
      <c r="RJF82" s="23"/>
      <c r="RJG82" s="23"/>
      <c r="RJH82" s="23"/>
      <c r="RJI82" s="23"/>
      <c r="RJJ82" s="23"/>
      <c r="RJK82" s="23"/>
      <c r="RJL82" s="23"/>
      <c r="RJM82" s="23"/>
      <c r="RJN82" s="23"/>
      <c r="RJO82" s="23"/>
      <c r="RJP82" s="23"/>
      <c r="RJQ82" s="23"/>
      <c r="RJR82" s="23"/>
      <c r="RJS82" s="23"/>
      <c r="RJT82" s="23"/>
      <c r="RJU82" s="23"/>
      <c r="RJV82" s="23"/>
      <c r="RJW82" s="23"/>
      <c r="RJX82" s="23"/>
      <c r="RJY82" s="23"/>
      <c r="RJZ82" s="23"/>
      <c r="RKA82" s="23"/>
      <c r="RKB82" s="23"/>
      <c r="RKC82" s="23"/>
      <c r="RKD82" s="23"/>
      <c r="RKE82" s="23"/>
      <c r="RKF82" s="23"/>
      <c r="RKG82" s="23"/>
      <c r="RKH82" s="23"/>
      <c r="RKI82" s="23"/>
      <c r="RKJ82" s="23"/>
      <c r="RKK82" s="23"/>
      <c r="RKL82" s="23"/>
      <c r="RKM82" s="23"/>
      <c r="RKN82" s="23"/>
      <c r="RKO82" s="23"/>
      <c r="RKP82" s="23"/>
      <c r="RKQ82" s="23"/>
      <c r="RKR82" s="23"/>
      <c r="RKS82" s="23"/>
      <c r="RKT82" s="23"/>
      <c r="RKU82" s="23"/>
      <c r="RKV82" s="23"/>
      <c r="RKW82" s="23"/>
      <c r="RKX82" s="23"/>
      <c r="RKY82" s="23"/>
      <c r="RKZ82" s="23"/>
      <c r="RLA82" s="23"/>
      <c r="RLB82" s="23"/>
      <c r="RLC82" s="23"/>
      <c r="RLD82" s="23"/>
      <c r="RLE82" s="23"/>
      <c r="RLF82" s="23"/>
      <c r="RLG82" s="23"/>
      <c r="RLH82" s="23"/>
      <c r="RLI82" s="23"/>
      <c r="RLJ82" s="23"/>
      <c r="RLK82" s="23"/>
      <c r="RLL82" s="23"/>
      <c r="RLM82" s="23"/>
      <c r="RLN82" s="23"/>
      <c r="RLO82" s="23"/>
      <c r="RLP82" s="23"/>
      <c r="RLQ82" s="23"/>
      <c r="RLR82" s="23"/>
      <c r="RLS82" s="23"/>
      <c r="RLT82" s="23"/>
      <c r="RLU82" s="23"/>
      <c r="RLV82" s="23"/>
      <c r="RLW82" s="23"/>
      <c r="RLX82" s="23"/>
      <c r="RLY82" s="23"/>
      <c r="RLZ82" s="23"/>
      <c r="RMA82" s="23"/>
      <c r="RMB82" s="23"/>
      <c r="RMC82" s="23"/>
      <c r="RMD82" s="23"/>
      <c r="RME82" s="23"/>
      <c r="RMF82" s="23"/>
      <c r="RMG82" s="23"/>
      <c r="RMH82" s="23"/>
      <c r="RMI82" s="23"/>
      <c r="RMJ82" s="23"/>
      <c r="RMK82" s="23"/>
      <c r="RML82" s="23"/>
      <c r="RMM82" s="23"/>
      <c r="RMN82" s="23"/>
      <c r="RMO82" s="23"/>
      <c r="RMP82" s="23"/>
      <c r="RMQ82" s="23"/>
      <c r="RMR82" s="23"/>
      <c r="RMS82" s="23"/>
      <c r="RMT82" s="23"/>
      <c r="RMU82" s="23"/>
      <c r="RMV82" s="23"/>
      <c r="RMW82" s="23"/>
      <c r="RMX82" s="23"/>
      <c r="RMY82" s="23"/>
      <c r="RMZ82" s="23"/>
      <c r="RNA82" s="23"/>
      <c r="RNB82" s="23"/>
      <c r="RNC82" s="23"/>
      <c r="RND82" s="23"/>
      <c r="RNE82" s="23"/>
      <c r="RNF82" s="23"/>
      <c r="RNG82" s="23"/>
      <c r="RNH82" s="23"/>
      <c r="RNI82" s="23"/>
      <c r="RNJ82" s="23"/>
      <c r="RNK82" s="23"/>
      <c r="RNL82" s="23"/>
      <c r="RNM82" s="23"/>
      <c r="RNN82" s="23"/>
      <c r="RNO82" s="23"/>
      <c r="RNP82" s="23"/>
      <c r="RNQ82" s="23"/>
      <c r="RNR82" s="23"/>
      <c r="RNS82" s="23"/>
      <c r="RNT82" s="23"/>
      <c r="RNU82" s="23"/>
      <c r="RNV82" s="23"/>
      <c r="RNW82" s="23"/>
      <c r="RNX82" s="23"/>
      <c r="RNY82" s="23"/>
      <c r="RNZ82" s="23"/>
      <c r="ROA82" s="23"/>
      <c r="ROB82" s="23"/>
      <c r="ROC82" s="23"/>
      <c r="ROD82" s="23"/>
      <c r="ROE82" s="23"/>
      <c r="ROF82" s="23"/>
      <c r="ROG82" s="23"/>
      <c r="ROH82" s="23"/>
      <c r="ROI82" s="23"/>
      <c r="ROJ82" s="23"/>
      <c r="ROK82" s="23"/>
      <c r="ROL82" s="23"/>
      <c r="ROM82" s="23"/>
      <c r="RON82" s="23"/>
      <c r="ROO82" s="23"/>
      <c r="ROP82" s="23"/>
      <c r="ROQ82" s="23"/>
      <c r="ROR82" s="23"/>
      <c r="ROS82" s="23"/>
      <c r="ROT82" s="23"/>
      <c r="ROU82" s="23"/>
      <c r="ROV82" s="23"/>
      <c r="ROW82" s="23"/>
      <c r="ROX82" s="23"/>
      <c r="ROY82" s="23"/>
      <c r="ROZ82" s="23"/>
      <c r="RPA82" s="23"/>
      <c r="RPB82" s="23"/>
      <c r="RPC82" s="23"/>
      <c r="RPD82" s="23"/>
      <c r="RPE82" s="23"/>
      <c r="RPF82" s="23"/>
      <c r="RPG82" s="23"/>
      <c r="RPH82" s="23"/>
      <c r="RPI82" s="23"/>
      <c r="RPJ82" s="23"/>
      <c r="RPK82" s="23"/>
      <c r="RPL82" s="23"/>
      <c r="RPM82" s="23"/>
      <c r="RPN82" s="23"/>
      <c r="RPO82" s="23"/>
      <c r="RPP82" s="23"/>
      <c r="RPQ82" s="23"/>
      <c r="RPR82" s="23"/>
      <c r="RPS82" s="23"/>
      <c r="RPT82" s="23"/>
      <c r="RPU82" s="23"/>
      <c r="RPV82" s="23"/>
      <c r="RPW82" s="23"/>
      <c r="RPX82" s="23"/>
      <c r="RPY82" s="23"/>
      <c r="RPZ82" s="23"/>
      <c r="RQA82" s="23"/>
      <c r="RQB82" s="23"/>
      <c r="RQC82" s="23"/>
      <c r="RQD82" s="23"/>
      <c r="RQE82" s="23"/>
      <c r="RQF82" s="23"/>
      <c r="RQG82" s="23"/>
      <c r="RQH82" s="23"/>
      <c r="RQI82" s="23"/>
      <c r="RQJ82" s="23"/>
      <c r="RQK82" s="23"/>
      <c r="RQL82" s="23"/>
      <c r="RQM82" s="23"/>
      <c r="RQN82" s="23"/>
      <c r="RQO82" s="23"/>
      <c r="RQP82" s="23"/>
      <c r="RQQ82" s="23"/>
      <c r="RQR82" s="23"/>
      <c r="RQS82" s="23"/>
      <c r="RQT82" s="23"/>
      <c r="RQU82" s="23"/>
      <c r="RQV82" s="23"/>
      <c r="RQW82" s="23"/>
      <c r="RQX82" s="23"/>
      <c r="RQY82" s="23"/>
      <c r="RQZ82" s="23"/>
      <c r="RRA82" s="23"/>
      <c r="RRB82" s="23"/>
      <c r="RRC82" s="23"/>
      <c r="RRD82" s="23"/>
      <c r="RRE82" s="23"/>
      <c r="RRF82" s="23"/>
      <c r="RRG82" s="23"/>
      <c r="RRH82" s="23"/>
      <c r="RRI82" s="23"/>
      <c r="RRJ82" s="23"/>
      <c r="RRK82" s="23"/>
      <c r="RRL82" s="23"/>
      <c r="RRM82" s="23"/>
      <c r="RRN82" s="23"/>
      <c r="RRO82" s="23"/>
      <c r="RRP82" s="23"/>
      <c r="RRQ82" s="23"/>
      <c r="RRR82" s="23"/>
      <c r="RRS82" s="23"/>
      <c r="RRT82" s="23"/>
      <c r="RRU82" s="23"/>
      <c r="RRV82" s="23"/>
      <c r="RRW82" s="23"/>
      <c r="RRX82" s="23"/>
      <c r="RRY82" s="23"/>
      <c r="RRZ82" s="23"/>
      <c r="RSA82" s="23"/>
      <c r="RSB82" s="23"/>
      <c r="RSC82" s="23"/>
      <c r="RSD82" s="23"/>
      <c r="RSE82" s="23"/>
      <c r="RSF82" s="23"/>
      <c r="RSG82" s="23"/>
      <c r="RSH82" s="23"/>
      <c r="RSI82" s="23"/>
      <c r="RSJ82" s="23"/>
      <c r="RSK82" s="23"/>
      <c r="RSL82" s="23"/>
      <c r="RSM82" s="23"/>
      <c r="RSN82" s="23"/>
      <c r="RSO82" s="23"/>
      <c r="RSP82" s="23"/>
      <c r="RSQ82" s="23"/>
      <c r="RSR82" s="23"/>
      <c r="RSS82" s="23"/>
      <c r="RST82" s="23"/>
      <c r="RSU82" s="23"/>
      <c r="RSV82" s="23"/>
      <c r="RSW82" s="23"/>
      <c r="RSX82" s="23"/>
      <c r="RSY82" s="23"/>
      <c r="RSZ82" s="23"/>
      <c r="RTA82" s="23"/>
      <c r="RTB82" s="23"/>
      <c r="RTC82" s="23"/>
      <c r="RTD82" s="23"/>
      <c r="RTE82" s="23"/>
      <c r="RTF82" s="23"/>
      <c r="RTG82" s="23"/>
      <c r="RTH82" s="23"/>
      <c r="RTI82" s="23"/>
      <c r="RTJ82" s="23"/>
      <c r="RTK82" s="23"/>
      <c r="RTL82" s="23"/>
      <c r="RTM82" s="23"/>
      <c r="RTN82" s="23"/>
      <c r="RTO82" s="23"/>
      <c r="RTP82" s="23"/>
      <c r="RTQ82" s="23"/>
      <c r="RTR82" s="23"/>
      <c r="RTS82" s="23"/>
      <c r="RTT82" s="23"/>
      <c r="RTU82" s="23"/>
      <c r="RTV82" s="23"/>
      <c r="RTW82" s="23"/>
      <c r="RTX82" s="23"/>
      <c r="RTY82" s="23"/>
      <c r="RTZ82" s="23"/>
      <c r="RUA82" s="23"/>
      <c r="RUB82" s="23"/>
      <c r="RUC82" s="23"/>
      <c r="RUD82" s="23"/>
      <c r="RUE82" s="23"/>
      <c r="RUF82" s="23"/>
      <c r="RUG82" s="23"/>
      <c r="RUH82" s="23"/>
      <c r="RUI82" s="23"/>
      <c r="RUJ82" s="23"/>
      <c r="RUK82" s="23"/>
      <c r="RUL82" s="23"/>
      <c r="RUM82" s="23"/>
      <c r="RUN82" s="23"/>
      <c r="RUO82" s="23"/>
      <c r="RUP82" s="23"/>
      <c r="RUQ82" s="23"/>
      <c r="RUR82" s="23"/>
      <c r="RUS82" s="23"/>
      <c r="RUT82" s="23"/>
      <c r="RUU82" s="23"/>
      <c r="RUV82" s="23"/>
      <c r="RUW82" s="23"/>
      <c r="RUX82" s="23"/>
      <c r="RUY82" s="23"/>
      <c r="RUZ82" s="23"/>
      <c r="RVA82" s="23"/>
      <c r="RVB82" s="23"/>
      <c r="RVC82" s="23"/>
      <c r="RVD82" s="23"/>
      <c r="RVE82" s="23"/>
      <c r="RVF82" s="23"/>
      <c r="RVG82" s="23"/>
      <c r="RVH82" s="23"/>
      <c r="RVI82" s="23"/>
      <c r="RVJ82" s="23"/>
      <c r="RVK82" s="23"/>
      <c r="RVL82" s="23"/>
      <c r="RVM82" s="23"/>
      <c r="RVN82" s="23"/>
      <c r="RVO82" s="23"/>
      <c r="RVP82" s="23"/>
      <c r="RVQ82" s="23"/>
      <c r="RVR82" s="23"/>
      <c r="RVS82" s="23"/>
      <c r="RVT82" s="23"/>
      <c r="RVU82" s="23"/>
      <c r="RVV82" s="23"/>
      <c r="RVW82" s="23"/>
      <c r="RVX82" s="23"/>
      <c r="RVY82" s="23"/>
      <c r="RVZ82" s="23"/>
      <c r="RWA82" s="23"/>
      <c r="RWB82" s="23"/>
      <c r="RWC82" s="23"/>
      <c r="RWD82" s="23"/>
      <c r="RWE82" s="23"/>
      <c r="RWF82" s="23"/>
      <c r="RWG82" s="23"/>
      <c r="RWH82" s="23"/>
      <c r="RWI82" s="23"/>
      <c r="RWJ82" s="23"/>
      <c r="RWK82" s="23"/>
      <c r="RWL82" s="23"/>
      <c r="RWM82" s="23"/>
      <c r="RWN82" s="23"/>
      <c r="RWO82" s="23"/>
      <c r="RWP82" s="23"/>
      <c r="RWQ82" s="23"/>
      <c r="RWR82" s="23"/>
      <c r="RWS82" s="23"/>
      <c r="RWT82" s="23"/>
      <c r="RWU82" s="23"/>
      <c r="RWV82" s="23"/>
      <c r="RWW82" s="23"/>
      <c r="RWX82" s="23"/>
      <c r="RWY82" s="23"/>
      <c r="RWZ82" s="23"/>
      <c r="RXA82" s="23"/>
      <c r="RXB82" s="23"/>
      <c r="RXC82" s="23"/>
      <c r="RXD82" s="23"/>
      <c r="RXE82" s="23"/>
      <c r="RXF82" s="23"/>
      <c r="RXG82" s="23"/>
      <c r="RXH82" s="23"/>
      <c r="RXI82" s="23"/>
      <c r="RXJ82" s="23"/>
      <c r="RXK82" s="23"/>
      <c r="RXL82" s="23"/>
      <c r="RXM82" s="23"/>
      <c r="RXN82" s="23"/>
      <c r="RXO82" s="23"/>
      <c r="RXP82" s="23"/>
      <c r="RXQ82" s="23"/>
      <c r="RXR82" s="23"/>
      <c r="RXS82" s="23"/>
      <c r="RXT82" s="23"/>
      <c r="RXU82" s="23"/>
      <c r="RXV82" s="23"/>
      <c r="RXW82" s="23"/>
      <c r="RXX82" s="23"/>
      <c r="RXY82" s="23"/>
      <c r="RXZ82" s="23"/>
      <c r="RYA82" s="23"/>
      <c r="RYB82" s="23"/>
      <c r="RYC82" s="23"/>
      <c r="RYD82" s="23"/>
      <c r="RYE82" s="23"/>
      <c r="RYF82" s="23"/>
      <c r="RYG82" s="23"/>
      <c r="RYH82" s="23"/>
      <c r="RYI82" s="23"/>
      <c r="RYJ82" s="23"/>
      <c r="RYK82" s="23"/>
      <c r="RYL82" s="23"/>
      <c r="RYM82" s="23"/>
      <c r="RYN82" s="23"/>
      <c r="RYO82" s="23"/>
      <c r="RYP82" s="23"/>
      <c r="RYQ82" s="23"/>
      <c r="RYR82" s="23"/>
      <c r="RYS82" s="23"/>
      <c r="RYT82" s="23"/>
      <c r="RYU82" s="23"/>
      <c r="RYV82" s="23"/>
      <c r="RYW82" s="23"/>
      <c r="RYX82" s="23"/>
      <c r="RYY82" s="23"/>
      <c r="RYZ82" s="23"/>
      <c r="RZA82" s="23"/>
      <c r="RZB82" s="23"/>
      <c r="RZC82" s="23"/>
      <c r="RZD82" s="23"/>
      <c r="RZE82" s="23"/>
      <c r="RZF82" s="23"/>
      <c r="RZG82" s="23"/>
      <c r="RZH82" s="23"/>
      <c r="RZI82" s="23"/>
      <c r="RZJ82" s="23"/>
      <c r="RZK82" s="23"/>
      <c r="RZL82" s="23"/>
      <c r="RZM82" s="23"/>
      <c r="RZN82" s="23"/>
      <c r="RZO82" s="23"/>
      <c r="RZP82" s="23"/>
      <c r="RZQ82" s="23"/>
      <c r="RZR82" s="23"/>
      <c r="RZS82" s="23"/>
      <c r="RZT82" s="23"/>
      <c r="RZU82" s="23"/>
      <c r="RZV82" s="23"/>
      <c r="RZW82" s="23"/>
      <c r="RZX82" s="23"/>
      <c r="RZY82" s="23"/>
      <c r="RZZ82" s="23"/>
      <c r="SAA82" s="23"/>
      <c r="SAB82" s="23"/>
      <c r="SAC82" s="23"/>
      <c r="SAD82" s="23"/>
      <c r="SAE82" s="23"/>
      <c r="SAF82" s="23"/>
      <c r="SAG82" s="23"/>
      <c r="SAH82" s="23"/>
      <c r="SAI82" s="23"/>
      <c r="SAJ82" s="23"/>
      <c r="SAK82" s="23"/>
      <c r="SAL82" s="23"/>
      <c r="SAM82" s="23"/>
      <c r="SAN82" s="23"/>
      <c r="SAO82" s="23"/>
      <c r="SAP82" s="23"/>
      <c r="SAQ82" s="23"/>
      <c r="SAR82" s="23"/>
      <c r="SAS82" s="23"/>
      <c r="SAT82" s="23"/>
      <c r="SAU82" s="23"/>
      <c r="SAV82" s="23"/>
      <c r="SAW82" s="23"/>
      <c r="SAX82" s="23"/>
      <c r="SAY82" s="23"/>
      <c r="SAZ82" s="23"/>
      <c r="SBA82" s="23"/>
      <c r="SBB82" s="23"/>
      <c r="SBC82" s="23"/>
      <c r="SBD82" s="23"/>
      <c r="SBE82" s="23"/>
      <c r="SBF82" s="23"/>
      <c r="SBG82" s="23"/>
      <c r="SBH82" s="23"/>
      <c r="SBI82" s="23"/>
      <c r="SBJ82" s="23"/>
      <c r="SBK82" s="23"/>
      <c r="SBL82" s="23"/>
      <c r="SBM82" s="23"/>
      <c r="SBN82" s="23"/>
      <c r="SBO82" s="23"/>
      <c r="SBP82" s="23"/>
      <c r="SBQ82" s="23"/>
      <c r="SBR82" s="23"/>
      <c r="SBS82" s="23"/>
      <c r="SBT82" s="23"/>
      <c r="SBU82" s="23"/>
      <c r="SBV82" s="23"/>
      <c r="SBW82" s="23"/>
      <c r="SBX82" s="23"/>
      <c r="SBY82" s="23"/>
      <c r="SBZ82" s="23"/>
      <c r="SCA82" s="23"/>
      <c r="SCB82" s="23"/>
      <c r="SCC82" s="23"/>
      <c r="SCD82" s="23"/>
      <c r="SCE82" s="23"/>
      <c r="SCF82" s="23"/>
      <c r="SCG82" s="23"/>
      <c r="SCH82" s="23"/>
      <c r="SCI82" s="23"/>
      <c r="SCJ82" s="23"/>
      <c r="SCK82" s="23"/>
      <c r="SCL82" s="23"/>
      <c r="SCM82" s="23"/>
      <c r="SCN82" s="23"/>
      <c r="SCO82" s="23"/>
      <c r="SCP82" s="23"/>
      <c r="SCQ82" s="23"/>
      <c r="SCR82" s="23"/>
      <c r="SCS82" s="23"/>
      <c r="SCT82" s="23"/>
      <c r="SCU82" s="23"/>
      <c r="SCV82" s="23"/>
      <c r="SCW82" s="23"/>
      <c r="SCX82" s="23"/>
      <c r="SCY82" s="23"/>
      <c r="SCZ82" s="23"/>
      <c r="SDA82" s="23"/>
      <c r="SDB82" s="23"/>
      <c r="SDC82" s="23"/>
      <c r="SDD82" s="23"/>
      <c r="SDE82" s="23"/>
      <c r="SDF82" s="23"/>
      <c r="SDG82" s="23"/>
      <c r="SDH82" s="23"/>
      <c r="SDI82" s="23"/>
      <c r="SDJ82" s="23"/>
      <c r="SDK82" s="23"/>
      <c r="SDL82" s="23"/>
      <c r="SDM82" s="23"/>
      <c r="SDN82" s="23"/>
      <c r="SDO82" s="23"/>
      <c r="SDP82" s="23"/>
      <c r="SDQ82" s="23"/>
      <c r="SDR82" s="23"/>
      <c r="SDS82" s="23"/>
      <c r="SDT82" s="23"/>
      <c r="SDU82" s="23"/>
      <c r="SDV82" s="23"/>
      <c r="SDW82" s="23"/>
      <c r="SDX82" s="23"/>
      <c r="SDY82" s="23"/>
      <c r="SDZ82" s="23"/>
      <c r="SEA82" s="23"/>
      <c r="SEB82" s="23"/>
      <c r="SEC82" s="23"/>
      <c r="SED82" s="23"/>
      <c r="SEE82" s="23"/>
      <c r="SEF82" s="23"/>
      <c r="SEG82" s="23"/>
      <c r="SEH82" s="23"/>
      <c r="SEI82" s="23"/>
      <c r="SEJ82" s="23"/>
      <c r="SEK82" s="23"/>
      <c r="SEL82" s="23"/>
      <c r="SEM82" s="23"/>
      <c r="SEN82" s="23"/>
      <c r="SEO82" s="23"/>
      <c r="SEP82" s="23"/>
      <c r="SEQ82" s="23"/>
      <c r="SER82" s="23"/>
      <c r="SES82" s="23"/>
      <c r="SET82" s="23"/>
      <c r="SEU82" s="23"/>
      <c r="SEV82" s="23"/>
      <c r="SEW82" s="23"/>
      <c r="SEX82" s="23"/>
      <c r="SEY82" s="23"/>
      <c r="SEZ82" s="23"/>
      <c r="SFA82" s="23"/>
      <c r="SFB82" s="23"/>
      <c r="SFC82" s="23"/>
      <c r="SFD82" s="23"/>
      <c r="SFE82" s="23"/>
      <c r="SFF82" s="23"/>
      <c r="SFG82" s="23"/>
      <c r="SFH82" s="23"/>
      <c r="SFI82" s="23"/>
      <c r="SFJ82" s="23"/>
      <c r="SFK82" s="23"/>
      <c r="SFL82" s="23"/>
      <c r="SFM82" s="23"/>
      <c r="SFN82" s="23"/>
      <c r="SFO82" s="23"/>
      <c r="SFP82" s="23"/>
      <c r="SFQ82" s="23"/>
      <c r="SFR82" s="23"/>
      <c r="SFS82" s="23"/>
      <c r="SFT82" s="23"/>
      <c r="SFU82" s="23"/>
      <c r="SFV82" s="23"/>
      <c r="SFW82" s="23"/>
      <c r="SFX82" s="23"/>
      <c r="SFY82" s="23"/>
      <c r="SFZ82" s="23"/>
      <c r="SGA82" s="23"/>
      <c r="SGB82" s="23"/>
      <c r="SGC82" s="23"/>
      <c r="SGD82" s="23"/>
      <c r="SGE82" s="23"/>
      <c r="SGF82" s="23"/>
      <c r="SGG82" s="23"/>
      <c r="SGH82" s="23"/>
      <c r="SGI82" s="23"/>
      <c r="SGJ82" s="23"/>
      <c r="SGK82" s="23"/>
      <c r="SGL82" s="23"/>
      <c r="SGM82" s="23"/>
      <c r="SGN82" s="23"/>
      <c r="SGO82" s="23"/>
      <c r="SGP82" s="23"/>
      <c r="SGQ82" s="23"/>
      <c r="SGR82" s="23"/>
      <c r="SGS82" s="23"/>
      <c r="SGT82" s="23"/>
      <c r="SGU82" s="23"/>
      <c r="SGV82" s="23"/>
      <c r="SGW82" s="23"/>
      <c r="SGX82" s="23"/>
      <c r="SGY82" s="23"/>
      <c r="SGZ82" s="23"/>
      <c r="SHA82" s="23"/>
      <c r="SHB82" s="23"/>
      <c r="SHC82" s="23"/>
      <c r="SHD82" s="23"/>
      <c r="SHE82" s="23"/>
      <c r="SHF82" s="23"/>
      <c r="SHG82" s="23"/>
      <c r="SHH82" s="23"/>
      <c r="SHI82" s="23"/>
      <c r="SHJ82" s="23"/>
      <c r="SHK82" s="23"/>
      <c r="SHL82" s="23"/>
      <c r="SHM82" s="23"/>
      <c r="SHN82" s="23"/>
      <c r="SHO82" s="23"/>
      <c r="SHP82" s="23"/>
      <c r="SHQ82" s="23"/>
      <c r="SHR82" s="23"/>
      <c r="SHS82" s="23"/>
      <c r="SHT82" s="23"/>
      <c r="SHU82" s="23"/>
      <c r="SHV82" s="23"/>
      <c r="SHW82" s="23"/>
      <c r="SHX82" s="23"/>
      <c r="SHY82" s="23"/>
      <c r="SHZ82" s="23"/>
      <c r="SIA82" s="23"/>
      <c r="SIB82" s="23"/>
      <c r="SIC82" s="23"/>
      <c r="SID82" s="23"/>
      <c r="SIE82" s="23"/>
      <c r="SIF82" s="23"/>
      <c r="SIG82" s="23"/>
      <c r="SIH82" s="23"/>
      <c r="SII82" s="23"/>
      <c r="SIJ82" s="23"/>
      <c r="SIK82" s="23"/>
      <c r="SIL82" s="23"/>
      <c r="SIM82" s="23"/>
      <c r="SIN82" s="23"/>
      <c r="SIO82" s="23"/>
      <c r="SIP82" s="23"/>
      <c r="SIQ82" s="23"/>
      <c r="SIR82" s="23"/>
      <c r="SIS82" s="23"/>
      <c r="SIT82" s="23"/>
      <c r="SIU82" s="23"/>
      <c r="SIV82" s="23"/>
      <c r="SIW82" s="23"/>
      <c r="SIX82" s="23"/>
      <c r="SIY82" s="23"/>
      <c r="SIZ82" s="23"/>
      <c r="SJA82" s="23"/>
      <c r="SJB82" s="23"/>
      <c r="SJC82" s="23"/>
      <c r="SJD82" s="23"/>
      <c r="SJE82" s="23"/>
      <c r="SJF82" s="23"/>
      <c r="SJG82" s="23"/>
      <c r="SJH82" s="23"/>
      <c r="SJI82" s="23"/>
      <c r="SJJ82" s="23"/>
      <c r="SJK82" s="23"/>
      <c r="SJL82" s="23"/>
      <c r="SJM82" s="23"/>
      <c r="SJN82" s="23"/>
      <c r="SJO82" s="23"/>
      <c r="SJP82" s="23"/>
      <c r="SJQ82" s="23"/>
      <c r="SJR82" s="23"/>
      <c r="SJS82" s="23"/>
      <c r="SJT82" s="23"/>
      <c r="SJU82" s="23"/>
      <c r="SJV82" s="23"/>
      <c r="SJW82" s="23"/>
      <c r="SJX82" s="23"/>
      <c r="SJY82" s="23"/>
      <c r="SJZ82" s="23"/>
      <c r="SKA82" s="23"/>
      <c r="SKB82" s="23"/>
      <c r="SKC82" s="23"/>
      <c r="SKD82" s="23"/>
      <c r="SKE82" s="23"/>
      <c r="SKF82" s="23"/>
      <c r="SKG82" s="23"/>
      <c r="SKH82" s="23"/>
      <c r="SKI82" s="23"/>
      <c r="SKJ82" s="23"/>
      <c r="SKK82" s="23"/>
      <c r="SKL82" s="23"/>
      <c r="SKM82" s="23"/>
      <c r="SKN82" s="23"/>
      <c r="SKO82" s="23"/>
      <c r="SKP82" s="23"/>
      <c r="SKQ82" s="23"/>
      <c r="SKR82" s="23"/>
      <c r="SKS82" s="23"/>
      <c r="SKT82" s="23"/>
      <c r="SKU82" s="23"/>
      <c r="SKV82" s="23"/>
      <c r="SKW82" s="23"/>
      <c r="SKX82" s="23"/>
      <c r="SKY82" s="23"/>
      <c r="SKZ82" s="23"/>
      <c r="SLA82" s="23"/>
      <c r="SLB82" s="23"/>
      <c r="SLC82" s="23"/>
      <c r="SLD82" s="23"/>
      <c r="SLE82" s="23"/>
      <c r="SLF82" s="23"/>
      <c r="SLG82" s="23"/>
      <c r="SLH82" s="23"/>
      <c r="SLI82" s="23"/>
      <c r="SLJ82" s="23"/>
      <c r="SLK82" s="23"/>
      <c r="SLL82" s="23"/>
      <c r="SLM82" s="23"/>
      <c r="SLN82" s="23"/>
      <c r="SLO82" s="23"/>
      <c r="SLP82" s="23"/>
      <c r="SLQ82" s="23"/>
      <c r="SLR82" s="23"/>
      <c r="SLS82" s="23"/>
      <c r="SLT82" s="23"/>
      <c r="SLU82" s="23"/>
      <c r="SLV82" s="23"/>
      <c r="SLW82" s="23"/>
      <c r="SLX82" s="23"/>
      <c r="SLY82" s="23"/>
      <c r="SLZ82" s="23"/>
      <c r="SMA82" s="23"/>
      <c r="SMB82" s="23"/>
      <c r="SMC82" s="23"/>
      <c r="SMD82" s="23"/>
      <c r="SME82" s="23"/>
      <c r="SMF82" s="23"/>
      <c r="SMG82" s="23"/>
      <c r="SMH82" s="23"/>
      <c r="SMI82" s="23"/>
      <c r="SMJ82" s="23"/>
      <c r="SMK82" s="23"/>
      <c r="SML82" s="23"/>
      <c r="SMM82" s="23"/>
      <c r="SMN82" s="23"/>
      <c r="SMO82" s="23"/>
      <c r="SMP82" s="23"/>
      <c r="SMQ82" s="23"/>
      <c r="SMR82" s="23"/>
      <c r="SMS82" s="23"/>
      <c r="SMT82" s="23"/>
      <c r="SMU82" s="23"/>
      <c r="SMV82" s="23"/>
      <c r="SMW82" s="23"/>
      <c r="SMX82" s="23"/>
      <c r="SMY82" s="23"/>
      <c r="SMZ82" s="23"/>
      <c r="SNA82" s="23"/>
      <c r="SNB82" s="23"/>
      <c r="SNC82" s="23"/>
      <c r="SND82" s="23"/>
      <c r="SNE82" s="23"/>
      <c r="SNF82" s="23"/>
      <c r="SNG82" s="23"/>
      <c r="SNH82" s="23"/>
      <c r="SNI82" s="23"/>
      <c r="SNJ82" s="23"/>
      <c r="SNK82" s="23"/>
      <c r="SNL82" s="23"/>
      <c r="SNM82" s="23"/>
      <c r="SNN82" s="23"/>
      <c r="SNO82" s="23"/>
      <c r="SNP82" s="23"/>
      <c r="SNQ82" s="23"/>
      <c r="SNR82" s="23"/>
      <c r="SNS82" s="23"/>
      <c r="SNT82" s="23"/>
      <c r="SNU82" s="23"/>
      <c r="SNV82" s="23"/>
      <c r="SNW82" s="23"/>
      <c r="SNX82" s="23"/>
      <c r="SNY82" s="23"/>
      <c r="SNZ82" s="23"/>
      <c r="SOA82" s="23"/>
      <c r="SOB82" s="23"/>
      <c r="SOC82" s="23"/>
      <c r="SOD82" s="23"/>
      <c r="SOE82" s="23"/>
      <c r="SOF82" s="23"/>
      <c r="SOG82" s="23"/>
      <c r="SOH82" s="23"/>
      <c r="SOI82" s="23"/>
      <c r="SOJ82" s="23"/>
      <c r="SOK82" s="23"/>
      <c r="SOL82" s="23"/>
      <c r="SOM82" s="23"/>
      <c r="SON82" s="23"/>
      <c r="SOO82" s="23"/>
      <c r="SOP82" s="23"/>
      <c r="SOQ82" s="23"/>
      <c r="SOR82" s="23"/>
      <c r="SOS82" s="23"/>
      <c r="SOT82" s="23"/>
      <c r="SOU82" s="23"/>
      <c r="SOV82" s="23"/>
      <c r="SOW82" s="23"/>
      <c r="SOX82" s="23"/>
      <c r="SOY82" s="23"/>
      <c r="SOZ82" s="23"/>
      <c r="SPA82" s="23"/>
      <c r="SPB82" s="23"/>
      <c r="SPC82" s="23"/>
      <c r="SPD82" s="23"/>
      <c r="SPE82" s="23"/>
      <c r="SPF82" s="23"/>
      <c r="SPG82" s="23"/>
      <c r="SPH82" s="23"/>
      <c r="SPI82" s="23"/>
      <c r="SPJ82" s="23"/>
      <c r="SPK82" s="23"/>
      <c r="SPL82" s="23"/>
      <c r="SPM82" s="23"/>
      <c r="SPN82" s="23"/>
      <c r="SPO82" s="23"/>
      <c r="SPP82" s="23"/>
      <c r="SPQ82" s="23"/>
      <c r="SPR82" s="23"/>
      <c r="SPS82" s="23"/>
      <c r="SPT82" s="23"/>
      <c r="SPU82" s="23"/>
      <c r="SPV82" s="23"/>
      <c r="SPW82" s="23"/>
      <c r="SPX82" s="23"/>
      <c r="SPY82" s="23"/>
      <c r="SPZ82" s="23"/>
      <c r="SQA82" s="23"/>
      <c r="SQB82" s="23"/>
      <c r="SQC82" s="23"/>
      <c r="SQD82" s="23"/>
      <c r="SQE82" s="23"/>
      <c r="SQF82" s="23"/>
      <c r="SQG82" s="23"/>
      <c r="SQH82" s="23"/>
      <c r="SQI82" s="23"/>
      <c r="SQJ82" s="23"/>
      <c r="SQK82" s="23"/>
      <c r="SQL82" s="23"/>
      <c r="SQM82" s="23"/>
      <c r="SQN82" s="23"/>
      <c r="SQO82" s="23"/>
      <c r="SQP82" s="23"/>
      <c r="SQQ82" s="23"/>
      <c r="SQR82" s="23"/>
      <c r="SQS82" s="23"/>
      <c r="SQT82" s="23"/>
      <c r="SQU82" s="23"/>
      <c r="SQV82" s="23"/>
      <c r="SQW82" s="23"/>
      <c r="SQX82" s="23"/>
      <c r="SQY82" s="23"/>
      <c r="SQZ82" s="23"/>
      <c r="SRA82" s="23"/>
      <c r="SRB82" s="23"/>
      <c r="SRC82" s="23"/>
      <c r="SRD82" s="23"/>
      <c r="SRE82" s="23"/>
      <c r="SRF82" s="23"/>
      <c r="SRG82" s="23"/>
      <c r="SRH82" s="23"/>
      <c r="SRI82" s="23"/>
      <c r="SRJ82" s="23"/>
      <c r="SRK82" s="23"/>
      <c r="SRL82" s="23"/>
      <c r="SRM82" s="23"/>
      <c r="SRN82" s="23"/>
      <c r="SRO82" s="23"/>
      <c r="SRP82" s="23"/>
      <c r="SRQ82" s="23"/>
      <c r="SRR82" s="23"/>
      <c r="SRS82" s="23"/>
      <c r="SRT82" s="23"/>
      <c r="SRU82" s="23"/>
      <c r="SRV82" s="23"/>
      <c r="SRW82" s="23"/>
      <c r="SRX82" s="23"/>
      <c r="SRY82" s="23"/>
      <c r="SRZ82" s="23"/>
      <c r="SSA82" s="23"/>
      <c r="SSB82" s="23"/>
      <c r="SSC82" s="23"/>
      <c r="SSD82" s="23"/>
      <c r="SSE82" s="23"/>
      <c r="SSF82" s="23"/>
      <c r="SSG82" s="23"/>
      <c r="SSH82" s="23"/>
      <c r="SSI82" s="23"/>
      <c r="SSJ82" s="23"/>
      <c r="SSK82" s="23"/>
      <c r="SSL82" s="23"/>
      <c r="SSM82" s="23"/>
      <c r="SSN82" s="23"/>
      <c r="SSO82" s="23"/>
      <c r="SSP82" s="23"/>
      <c r="SSQ82" s="23"/>
      <c r="SSR82" s="23"/>
      <c r="SSS82" s="23"/>
      <c r="SST82" s="23"/>
      <c r="SSU82" s="23"/>
      <c r="SSV82" s="23"/>
      <c r="SSW82" s="23"/>
      <c r="SSX82" s="23"/>
      <c r="SSY82" s="23"/>
      <c r="SSZ82" s="23"/>
      <c r="STA82" s="23"/>
      <c r="STB82" s="23"/>
      <c r="STC82" s="23"/>
      <c r="STD82" s="23"/>
      <c r="STE82" s="23"/>
      <c r="STF82" s="23"/>
      <c r="STG82" s="23"/>
      <c r="STH82" s="23"/>
      <c r="STI82" s="23"/>
      <c r="STJ82" s="23"/>
      <c r="STK82" s="23"/>
      <c r="STL82" s="23"/>
      <c r="STM82" s="23"/>
      <c r="STN82" s="23"/>
      <c r="STO82" s="23"/>
      <c r="STP82" s="23"/>
      <c r="STQ82" s="23"/>
      <c r="STR82" s="23"/>
      <c r="STS82" s="23"/>
      <c r="STT82" s="23"/>
      <c r="STU82" s="23"/>
      <c r="STV82" s="23"/>
      <c r="STW82" s="23"/>
      <c r="STX82" s="23"/>
      <c r="STY82" s="23"/>
      <c r="STZ82" s="23"/>
      <c r="SUA82" s="23"/>
      <c r="SUB82" s="23"/>
      <c r="SUC82" s="23"/>
      <c r="SUD82" s="23"/>
      <c r="SUE82" s="23"/>
      <c r="SUF82" s="23"/>
      <c r="SUG82" s="23"/>
      <c r="SUH82" s="23"/>
      <c r="SUI82" s="23"/>
      <c r="SUJ82" s="23"/>
      <c r="SUK82" s="23"/>
      <c r="SUL82" s="23"/>
      <c r="SUM82" s="23"/>
      <c r="SUN82" s="23"/>
      <c r="SUO82" s="23"/>
      <c r="SUP82" s="23"/>
      <c r="SUQ82" s="23"/>
      <c r="SUR82" s="23"/>
      <c r="SUS82" s="23"/>
      <c r="SUT82" s="23"/>
      <c r="SUU82" s="23"/>
      <c r="SUV82" s="23"/>
      <c r="SUW82" s="23"/>
      <c r="SUX82" s="23"/>
      <c r="SUY82" s="23"/>
      <c r="SUZ82" s="23"/>
      <c r="SVA82" s="23"/>
      <c r="SVB82" s="23"/>
      <c r="SVC82" s="23"/>
      <c r="SVD82" s="23"/>
      <c r="SVE82" s="23"/>
      <c r="SVF82" s="23"/>
      <c r="SVG82" s="23"/>
      <c r="SVH82" s="23"/>
      <c r="SVI82" s="23"/>
      <c r="SVJ82" s="23"/>
      <c r="SVK82" s="23"/>
      <c r="SVL82" s="23"/>
      <c r="SVM82" s="23"/>
      <c r="SVN82" s="23"/>
      <c r="SVO82" s="23"/>
      <c r="SVP82" s="23"/>
      <c r="SVQ82" s="23"/>
      <c r="SVR82" s="23"/>
      <c r="SVS82" s="23"/>
      <c r="SVT82" s="23"/>
      <c r="SVU82" s="23"/>
      <c r="SVV82" s="23"/>
      <c r="SVW82" s="23"/>
      <c r="SVX82" s="23"/>
      <c r="SVY82" s="23"/>
      <c r="SVZ82" s="23"/>
      <c r="SWA82" s="23"/>
      <c r="SWB82" s="23"/>
      <c r="SWC82" s="23"/>
      <c r="SWD82" s="23"/>
      <c r="SWE82" s="23"/>
      <c r="SWF82" s="23"/>
      <c r="SWG82" s="23"/>
      <c r="SWH82" s="23"/>
      <c r="SWI82" s="23"/>
      <c r="SWJ82" s="23"/>
      <c r="SWK82" s="23"/>
      <c r="SWL82" s="23"/>
      <c r="SWM82" s="23"/>
      <c r="SWN82" s="23"/>
      <c r="SWO82" s="23"/>
      <c r="SWP82" s="23"/>
      <c r="SWQ82" s="23"/>
      <c r="SWR82" s="23"/>
      <c r="SWS82" s="23"/>
      <c r="SWT82" s="23"/>
      <c r="SWU82" s="23"/>
      <c r="SWV82" s="23"/>
      <c r="SWW82" s="23"/>
      <c r="SWX82" s="23"/>
      <c r="SWY82" s="23"/>
      <c r="SWZ82" s="23"/>
      <c r="SXA82" s="23"/>
      <c r="SXB82" s="23"/>
      <c r="SXC82" s="23"/>
      <c r="SXD82" s="23"/>
      <c r="SXE82" s="23"/>
      <c r="SXF82" s="23"/>
      <c r="SXG82" s="23"/>
      <c r="SXH82" s="23"/>
      <c r="SXI82" s="23"/>
      <c r="SXJ82" s="23"/>
      <c r="SXK82" s="23"/>
      <c r="SXL82" s="23"/>
      <c r="SXM82" s="23"/>
      <c r="SXN82" s="23"/>
      <c r="SXO82" s="23"/>
      <c r="SXP82" s="23"/>
      <c r="SXQ82" s="23"/>
      <c r="SXR82" s="23"/>
      <c r="SXS82" s="23"/>
      <c r="SXT82" s="23"/>
      <c r="SXU82" s="23"/>
      <c r="SXV82" s="23"/>
      <c r="SXW82" s="23"/>
      <c r="SXX82" s="23"/>
      <c r="SXY82" s="23"/>
      <c r="SXZ82" s="23"/>
      <c r="SYA82" s="23"/>
      <c r="SYB82" s="23"/>
      <c r="SYC82" s="23"/>
      <c r="SYD82" s="23"/>
      <c r="SYE82" s="23"/>
      <c r="SYF82" s="23"/>
      <c r="SYG82" s="23"/>
      <c r="SYH82" s="23"/>
      <c r="SYI82" s="23"/>
      <c r="SYJ82" s="23"/>
      <c r="SYK82" s="23"/>
      <c r="SYL82" s="23"/>
      <c r="SYM82" s="23"/>
      <c r="SYN82" s="23"/>
      <c r="SYO82" s="23"/>
      <c r="SYP82" s="23"/>
      <c r="SYQ82" s="23"/>
      <c r="SYR82" s="23"/>
      <c r="SYS82" s="23"/>
      <c r="SYT82" s="23"/>
      <c r="SYU82" s="23"/>
      <c r="SYV82" s="23"/>
      <c r="SYW82" s="23"/>
      <c r="SYX82" s="23"/>
      <c r="SYY82" s="23"/>
      <c r="SYZ82" s="23"/>
      <c r="SZA82" s="23"/>
      <c r="SZB82" s="23"/>
      <c r="SZC82" s="23"/>
      <c r="SZD82" s="23"/>
      <c r="SZE82" s="23"/>
      <c r="SZF82" s="23"/>
      <c r="SZG82" s="23"/>
      <c r="SZH82" s="23"/>
      <c r="SZI82" s="23"/>
      <c r="SZJ82" s="23"/>
      <c r="SZK82" s="23"/>
      <c r="SZL82" s="23"/>
      <c r="SZM82" s="23"/>
      <c r="SZN82" s="23"/>
      <c r="SZO82" s="23"/>
      <c r="SZP82" s="23"/>
      <c r="SZQ82" s="23"/>
      <c r="SZR82" s="23"/>
      <c r="SZS82" s="23"/>
      <c r="SZT82" s="23"/>
      <c r="SZU82" s="23"/>
      <c r="SZV82" s="23"/>
      <c r="SZW82" s="23"/>
      <c r="SZX82" s="23"/>
      <c r="SZY82" s="23"/>
      <c r="SZZ82" s="23"/>
      <c r="TAA82" s="23"/>
      <c r="TAB82" s="23"/>
      <c r="TAC82" s="23"/>
      <c r="TAD82" s="23"/>
      <c r="TAE82" s="23"/>
      <c r="TAF82" s="23"/>
      <c r="TAG82" s="23"/>
      <c r="TAH82" s="23"/>
      <c r="TAI82" s="23"/>
      <c r="TAJ82" s="23"/>
      <c r="TAK82" s="23"/>
      <c r="TAL82" s="23"/>
      <c r="TAM82" s="23"/>
      <c r="TAN82" s="23"/>
      <c r="TAO82" s="23"/>
      <c r="TAP82" s="23"/>
      <c r="TAQ82" s="23"/>
      <c r="TAR82" s="23"/>
      <c r="TAS82" s="23"/>
      <c r="TAT82" s="23"/>
      <c r="TAU82" s="23"/>
      <c r="TAV82" s="23"/>
      <c r="TAW82" s="23"/>
      <c r="TAX82" s="23"/>
      <c r="TAY82" s="23"/>
      <c r="TAZ82" s="23"/>
      <c r="TBA82" s="23"/>
      <c r="TBB82" s="23"/>
      <c r="TBC82" s="23"/>
      <c r="TBD82" s="23"/>
      <c r="TBE82" s="23"/>
      <c r="TBF82" s="23"/>
      <c r="TBG82" s="23"/>
      <c r="TBH82" s="23"/>
      <c r="TBI82" s="23"/>
      <c r="TBJ82" s="23"/>
      <c r="TBK82" s="23"/>
      <c r="TBL82" s="23"/>
      <c r="TBM82" s="23"/>
      <c r="TBN82" s="23"/>
      <c r="TBO82" s="23"/>
      <c r="TBP82" s="23"/>
      <c r="TBQ82" s="23"/>
      <c r="TBR82" s="23"/>
      <c r="TBS82" s="23"/>
      <c r="TBT82" s="23"/>
      <c r="TBU82" s="23"/>
      <c r="TBV82" s="23"/>
      <c r="TBW82" s="23"/>
      <c r="TBX82" s="23"/>
      <c r="TBY82" s="23"/>
      <c r="TBZ82" s="23"/>
      <c r="TCA82" s="23"/>
      <c r="TCB82" s="23"/>
      <c r="TCC82" s="23"/>
      <c r="TCD82" s="23"/>
      <c r="TCE82" s="23"/>
      <c r="TCF82" s="23"/>
      <c r="TCG82" s="23"/>
      <c r="TCH82" s="23"/>
      <c r="TCI82" s="23"/>
      <c r="TCJ82" s="23"/>
      <c r="TCK82" s="23"/>
      <c r="TCL82" s="23"/>
      <c r="TCM82" s="23"/>
      <c r="TCN82" s="23"/>
      <c r="TCO82" s="23"/>
      <c r="TCP82" s="23"/>
      <c r="TCQ82" s="23"/>
      <c r="TCR82" s="23"/>
      <c r="TCS82" s="23"/>
      <c r="TCT82" s="23"/>
      <c r="TCU82" s="23"/>
      <c r="TCV82" s="23"/>
      <c r="TCW82" s="23"/>
      <c r="TCX82" s="23"/>
      <c r="TCY82" s="23"/>
      <c r="TCZ82" s="23"/>
      <c r="TDA82" s="23"/>
      <c r="TDB82" s="23"/>
      <c r="TDC82" s="23"/>
      <c r="TDD82" s="23"/>
      <c r="TDE82" s="23"/>
      <c r="TDF82" s="23"/>
      <c r="TDG82" s="23"/>
      <c r="TDH82" s="23"/>
      <c r="TDI82" s="23"/>
      <c r="TDJ82" s="23"/>
      <c r="TDK82" s="23"/>
      <c r="TDL82" s="23"/>
      <c r="TDM82" s="23"/>
      <c r="TDN82" s="23"/>
      <c r="TDO82" s="23"/>
      <c r="TDP82" s="23"/>
      <c r="TDQ82" s="23"/>
      <c r="TDR82" s="23"/>
      <c r="TDS82" s="23"/>
      <c r="TDT82" s="23"/>
      <c r="TDU82" s="23"/>
      <c r="TDV82" s="23"/>
      <c r="TDW82" s="23"/>
      <c r="TDX82" s="23"/>
      <c r="TDY82" s="23"/>
      <c r="TDZ82" s="23"/>
      <c r="TEA82" s="23"/>
      <c r="TEB82" s="23"/>
      <c r="TEC82" s="23"/>
      <c r="TED82" s="23"/>
      <c r="TEE82" s="23"/>
      <c r="TEF82" s="23"/>
      <c r="TEG82" s="23"/>
      <c r="TEH82" s="23"/>
      <c r="TEI82" s="23"/>
      <c r="TEJ82" s="23"/>
      <c r="TEK82" s="23"/>
      <c r="TEL82" s="23"/>
      <c r="TEM82" s="23"/>
      <c r="TEN82" s="23"/>
      <c r="TEO82" s="23"/>
      <c r="TEP82" s="23"/>
      <c r="TEQ82" s="23"/>
      <c r="TER82" s="23"/>
      <c r="TES82" s="23"/>
      <c r="TET82" s="23"/>
      <c r="TEU82" s="23"/>
      <c r="TEV82" s="23"/>
      <c r="TEW82" s="23"/>
      <c r="TEX82" s="23"/>
      <c r="TEY82" s="23"/>
      <c r="TEZ82" s="23"/>
      <c r="TFA82" s="23"/>
      <c r="TFB82" s="23"/>
      <c r="TFC82" s="23"/>
      <c r="TFD82" s="23"/>
      <c r="TFE82" s="23"/>
      <c r="TFF82" s="23"/>
      <c r="TFG82" s="23"/>
      <c r="TFH82" s="23"/>
      <c r="TFI82" s="23"/>
      <c r="TFJ82" s="23"/>
      <c r="TFK82" s="23"/>
      <c r="TFL82" s="23"/>
      <c r="TFM82" s="23"/>
      <c r="TFN82" s="23"/>
      <c r="TFO82" s="23"/>
      <c r="TFP82" s="23"/>
      <c r="TFQ82" s="23"/>
      <c r="TFR82" s="23"/>
      <c r="TFS82" s="23"/>
      <c r="TFT82" s="23"/>
      <c r="TFU82" s="23"/>
      <c r="TFV82" s="23"/>
      <c r="TFW82" s="23"/>
      <c r="TFX82" s="23"/>
      <c r="TFY82" s="23"/>
      <c r="TFZ82" s="23"/>
      <c r="TGA82" s="23"/>
      <c r="TGB82" s="23"/>
      <c r="TGC82" s="23"/>
      <c r="TGD82" s="23"/>
      <c r="TGE82" s="23"/>
      <c r="TGF82" s="23"/>
      <c r="TGG82" s="23"/>
      <c r="TGH82" s="23"/>
      <c r="TGI82" s="23"/>
      <c r="TGJ82" s="23"/>
      <c r="TGK82" s="23"/>
      <c r="TGL82" s="23"/>
      <c r="TGM82" s="23"/>
      <c r="TGN82" s="23"/>
      <c r="TGO82" s="23"/>
      <c r="TGP82" s="23"/>
      <c r="TGQ82" s="23"/>
      <c r="TGR82" s="23"/>
      <c r="TGS82" s="23"/>
      <c r="TGT82" s="23"/>
      <c r="TGU82" s="23"/>
      <c r="TGV82" s="23"/>
      <c r="TGW82" s="23"/>
      <c r="TGX82" s="23"/>
      <c r="TGY82" s="23"/>
      <c r="TGZ82" s="23"/>
      <c r="THA82" s="23"/>
      <c r="THB82" s="23"/>
      <c r="THC82" s="23"/>
      <c r="THD82" s="23"/>
      <c r="THE82" s="23"/>
      <c r="THF82" s="23"/>
      <c r="THG82" s="23"/>
      <c r="THH82" s="23"/>
      <c r="THI82" s="23"/>
      <c r="THJ82" s="23"/>
      <c r="THK82" s="23"/>
      <c r="THL82" s="23"/>
      <c r="THM82" s="23"/>
      <c r="THN82" s="23"/>
      <c r="THO82" s="23"/>
      <c r="THP82" s="23"/>
      <c r="THQ82" s="23"/>
      <c r="THR82" s="23"/>
      <c r="THS82" s="23"/>
      <c r="THT82" s="23"/>
      <c r="THU82" s="23"/>
      <c r="THV82" s="23"/>
      <c r="THW82" s="23"/>
      <c r="THX82" s="23"/>
      <c r="THY82" s="23"/>
      <c r="THZ82" s="23"/>
      <c r="TIA82" s="23"/>
      <c r="TIB82" s="23"/>
      <c r="TIC82" s="23"/>
      <c r="TID82" s="23"/>
      <c r="TIE82" s="23"/>
      <c r="TIF82" s="23"/>
      <c r="TIG82" s="23"/>
      <c r="TIH82" s="23"/>
      <c r="TII82" s="23"/>
      <c r="TIJ82" s="23"/>
      <c r="TIK82" s="23"/>
      <c r="TIL82" s="23"/>
      <c r="TIM82" s="23"/>
      <c r="TIN82" s="23"/>
      <c r="TIO82" s="23"/>
      <c r="TIP82" s="23"/>
      <c r="TIQ82" s="23"/>
      <c r="TIR82" s="23"/>
      <c r="TIS82" s="23"/>
      <c r="TIT82" s="23"/>
      <c r="TIU82" s="23"/>
      <c r="TIV82" s="23"/>
      <c r="TIW82" s="23"/>
      <c r="TIX82" s="23"/>
      <c r="TIY82" s="23"/>
      <c r="TIZ82" s="23"/>
      <c r="TJA82" s="23"/>
      <c r="TJB82" s="23"/>
      <c r="TJC82" s="23"/>
      <c r="TJD82" s="23"/>
      <c r="TJE82" s="23"/>
      <c r="TJF82" s="23"/>
      <c r="TJG82" s="23"/>
      <c r="TJH82" s="23"/>
      <c r="TJI82" s="23"/>
      <c r="TJJ82" s="23"/>
      <c r="TJK82" s="23"/>
      <c r="TJL82" s="23"/>
      <c r="TJM82" s="23"/>
      <c r="TJN82" s="23"/>
      <c r="TJO82" s="23"/>
      <c r="TJP82" s="23"/>
      <c r="TJQ82" s="23"/>
      <c r="TJR82" s="23"/>
      <c r="TJS82" s="23"/>
      <c r="TJT82" s="23"/>
      <c r="TJU82" s="23"/>
      <c r="TJV82" s="23"/>
      <c r="TJW82" s="23"/>
      <c r="TJX82" s="23"/>
      <c r="TJY82" s="23"/>
      <c r="TJZ82" s="23"/>
      <c r="TKA82" s="23"/>
      <c r="TKB82" s="23"/>
      <c r="TKC82" s="23"/>
      <c r="TKD82" s="23"/>
      <c r="TKE82" s="23"/>
      <c r="TKF82" s="23"/>
      <c r="TKG82" s="23"/>
      <c r="TKH82" s="23"/>
      <c r="TKI82" s="23"/>
      <c r="TKJ82" s="23"/>
      <c r="TKK82" s="23"/>
      <c r="TKL82" s="23"/>
      <c r="TKM82" s="23"/>
      <c r="TKN82" s="23"/>
      <c r="TKO82" s="23"/>
      <c r="TKP82" s="23"/>
      <c r="TKQ82" s="23"/>
      <c r="TKR82" s="23"/>
      <c r="TKS82" s="23"/>
      <c r="TKT82" s="23"/>
      <c r="TKU82" s="23"/>
      <c r="TKV82" s="23"/>
      <c r="TKW82" s="23"/>
      <c r="TKX82" s="23"/>
      <c r="TKY82" s="23"/>
      <c r="TKZ82" s="23"/>
      <c r="TLA82" s="23"/>
      <c r="TLB82" s="23"/>
      <c r="TLC82" s="23"/>
      <c r="TLD82" s="23"/>
      <c r="TLE82" s="23"/>
      <c r="TLF82" s="23"/>
      <c r="TLG82" s="23"/>
      <c r="TLH82" s="23"/>
      <c r="TLI82" s="23"/>
      <c r="TLJ82" s="23"/>
      <c r="TLK82" s="23"/>
      <c r="TLL82" s="23"/>
      <c r="TLM82" s="23"/>
      <c r="TLN82" s="23"/>
      <c r="TLO82" s="23"/>
      <c r="TLP82" s="23"/>
      <c r="TLQ82" s="23"/>
      <c r="TLR82" s="23"/>
      <c r="TLS82" s="23"/>
      <c r="TLT82" s="23"/>
      <c r="TLU82" s="23"/>
      <c r="TLV82" s="23"/>
      <c r="TLW82" s="23"/>
      <c r="TLX82" s="23"/>
      <c r="TLY82" s="23"/>
      <c r="TLZ82" s="23"/>
      <c r="TMA82" s="23"/>
      <c r="TMB82" s="23"/>
      <c r="TMC82" s="23"/>
      <c r="TMD82" s="23"/>
      <c r="TME82" s="23"/>
      <c r="TMF82" s="23"/>
      <c r="TMG82" s="23"/>
      <c r="TMH82" s="23"/>
      <c r="TMI82" s="23"/>
      <c r="TMJ82" s="23"/>
      <c r="TMK82" s="23"/>
      <c r="TML82" s="23"/>
      <c r="TMM82" s="23"/>
      <c r="TMN82" s="23"/>
      <c r="TMO82" s="23"/>
      <c r="TMP82" s="23"/>
      <c r="TMQ82" s="23"/>
      <c r="TMR82" s="23"/>
      <c r="TMS82" s="23"/>
      <c r="TMT82" s="23"/>
      <c r="TMU82" s="23"/>
      <c r="TMV82" s="23"/>
      <c r="TMW82" s="23"/>
      <c r="TMX82" s="23"/>
      <c r="TMY82" s="23"/>
      <c r="TMZ82" s="23"/>
      <c r="TNA82" s="23"/>
      <c r="TNB82" s="23"/>
      <c r="TNC82" s="23"/>
      <c r="TND82" s="23"/>
      <c r="TNE82" s="23"/>
      <c r="TNF82" s="23"/>
      <c r="TNG82" s="23"/>
      <c r="TNH82" s="23"/>
      <c r="TNI82" s="23"/>
      <c r="TNJ82" s="23"/>
      <c r="TNK82" s="23"/>
      <c r="TNL82" s="23"/>
      <c r="TNM82" s="23"/>
      <c r="TNN82" s="23"/>
      <c r="TNO82" s="23"/>
      <c r="TNP82" s="23"/>
      <c r="TNQ82" s="23"/>
      <c r="TNR82" s="23"/>
      <c r="TNS82" s="23"/>
      <c r="TNT82" s="23"/>
      <c r="TNU82" s="23"/>
      <c r="TNV82" s="23"/>
      <c r="TNW82" s="23"/>
      <c r="TNX82" s="23"/>
      <c r="TNY82" s="23"/>
      <c r="TNZ82" s="23"/>
      <c r="TOA82" s="23"/>
      <c r="TOB82" s="23"/>
      <c r="TOC82" s="23"/>
      <c r="TOD82" s="23"/>
      <c r="TOE82" s="23"/>
      <c r="TOF82" s="23"/>
      <c r="TOG82" s="23"/>
      <c r="TOH82" s="23"/>
      <c r="TOI82" s="23"/>
      <c r="TOJ82" s="23"/>
      <c r="TOK82" s="23"/>
      <c r="TOL82" s="23"/>
      <c r="TOM82" s="23"/>
      <c r="TON82" s="23"/>
      <c r="TOO82" s="23"/>
      <c r="TOP82" s="23"/>
      <c r="TOQ82" s="23"/>
      <c r="TOR82" s="23"/>
      <c r="TOS82" s="23"/>
      <c r="TOT82" s="23"/>
      <c r="TOU82" s="23"/>
      <c r="TOV82" s="23"/>
      <c r="TOW82" s="23"/>
      <c r="TOX82" s="23"/>
      <c r="TOY82" s="23"/>
      <c r="TOZ82" s="23"/>
      <c r="TPA82" s="23"/>
      <c r="TPB82" s="23"/>
      <c r="TPC82" s="23"/>
      <c r="TPD82" s="23"/>
      <c r="TPE82" s="23"/>
      <c r="TPF82" s="23"/>
      <c r="TPG82" s="23"/>
      <c r="TPH82" s="23"/>
      <c r="TPI82" s="23"/>
      <c r="TPJ82" s="23"/>
      <c r="TPK82" s="23"/>
      <c r="TPL82" s="23"/>
      <c r="TPM82" s="23"/>
      <c r="TPN82" s="23"/>
      <c r="TPO82" s="23"/>
      <c r="TPP82" s="23"/>
      <c r="TPQ82" s="23"/>
      <c r="TPR82" s="23"/>
      <c r="TPS82" s="23"/>
      <c r="TPT82" s="23"/>
      <c r="TPU82" s="23"/>
      <c r="TPV82" s="23"/>
      <c r="TPW82" s="23"/>
      <c r="TPX82" s="23"/>
      <c r="TPY82" s="23"/>
      <c r="TPZ82" s="23"/>
      <c r="TQA82" s="23"/>
      <c r="TQB82" s="23"/>
      <c r="TQC82" s="23"/>
      <c r="TQD82" s="23"/>
      <c r="TQE82" s="23"/>
      <c r="TQF82" s="23"/>
      <c r="TQG82" s="23"/>
      <c r="TQH82" s="23"/>
      <c r="TQI82" s="23"/>
      <c r="TQJ82" s="23"/>
      <c r="TQK82" s="23"/>
      <c r="TQL82" s="23"/>
      <c r="TQM82" s="23"/>
      <c r="TQN82" s="23"/>
      <c r="TQO82" s="23"/>
      <c r="TQP82" s="23"/>
      <c r="TQQ82" s="23"/>
      <c r="TQR82" s="23"/>
      <c r="TQS82" s="23"/>
      <c r="TQT82" s="23"/>
      <c r="TQU82" s="23"/>
      <c r="TQV82" s="23"/>
      <c r="TQW82" s="23"/>
      <c r="TQX82" s="23"/>
      <c r="TQY82" s="23"/>
      <c r="TQZ82" s="23"/>
      <c r="TRA82" s="23"/>
      <c r="TRB82" s="23"/>
      <c r="TRC82" s="23"/>
      <c r="TRD82" s="23"/>
      <c r="TRE82" s="23"/>
      <c r="TRF82" s="23"/>
      <c r="TRG82" s="23"/>
      <c r="TRH82" s="23"/>
      <c r="TRI82" s="23"/>
      <c r="TRJ82" s="23"/>
      <c r="TRK82" s="23"/>
      <c r="TRL82" s="23"/>
      <c r="TRM82" s="23"/>
      <c r="TRN82" s="23"/>
      <c r="TRO82" s="23"/>
      <c r="TRP82" s="23"/>
      <c r="TRQ82" s="23"/>
      <c r="TRR82" s="23"/>
      <c r="TRS82" s="23"/>
      <c r="TRT82" s="23"/>
      <c r="TRU82" s="23"/>
      <c r="TRV82" s="23"/>
      <c r="TRW82" s="23"/>
      <c r="TRX82" s="23"/>
      <c r="TRY82" s="23"/>
      <c r="TRZ82" s="23"/>
      <c r="TSA82" s="23"/>
      <c r="TSB82" s="23"/>
      <c r="TSC82" s="23"/>
      <c r="TSD82" s="23"/>
      <c r="TSE82" s="23"/>
      <c r="TSF82" s="23"/>
      <c r="TSG82" s="23"/>
      <c r="TSH82" s="23"/>
      <c r="TSI82" s="23"/>
      <c r="TSJ82" s="23"/>
      <c r="TSK82" s="23"/>
      <c r="TSL82" s="23"/>
      <c r="TSM82" s="23"/>
      <c r="TSN82" s="23"/>
      <c r="TSO82" s="23"/>
      <c r="TSP82" s="23"/>
      <c r="TSQ82" s="23"/>
      <c r="TSR82" s="23"/>
      <c r="TSS82" s="23"/>
      <c r="TST82" s="23"/>
      <c r="TSU82" s="23"/>
      <c r="TSV82" s="23"/>
      <c r="TSW82" s="23"/>
      <c r="TSX82" s="23"/>
      <c r="TSY82" s="23"/>
      <c r="TSZ82" s="23"/>
      <c r="TTA82" s="23"/>
      <c r="TTB82" s="23"/>
      <c r="TTC82" s="23"/>
      <c r="TTD82" s="23"/>
      <c r="TTE82" s="23"/>
      <c r="TTF82" s="23"/>
      <c r="TTG82" s="23"/>
      <c r="TTH82" s="23"/>
      <c r="TTI82" s="23"/>
      <c r="TTJ82" s="23"/>
      <c r="TTK82" s="23"/>
      <c r="TTL82" s="23"/>
      <c r="TTM82" s="23"/>
      <c r="TTN82" s="23"/>
      <c r="TTO82" s="23"/>
      <c r="TTP82" s="23"/>
      <c r="TTQ82" s="23"/>
      <c r="TTR82" s="23"/>
      <c r="TTS82" s="23"/>
      <c r="TTT82" s="23"/>
      <c r="TTU82" s="23"/>
      <c r="TTV82" s="23"/>
      <c r="TTW82" s="23"/>
      <c r="TTX82" s="23"/>
      <c r="TTY82" s="23"/>
      <c r="TTZ82" s="23"/>
      <c r="TUA82" s="23"/>
      <c r="TUB82" s="23"/>
      <c r="TUC82" s="23"/>
      <c r="TUD82" s="23"/>
      <c r="TUE82" s="23"/>
      <c r="TUF82" s="23"/>
      <c r="TUG82" s="23"/>
      <c r="TUH82" s="23"/>
      <c r="TUI82" s="23"/>
      <c r="TUJ82" s="23"/>
      <c r="TUK82" s="23"/>
      <c r="TUL82" s="23"/>
      <c r="TUM82" s="23"/>
      <c r="TUN82" s="23"/>
      <c r="TUO82" s="23"/>
      <c r="TUP82" s="23"/>
      <c r="TUQ82" s="23"/>
      <c r="TUR82" s="23"/>
      <c r="TUS82" s="23"/>
      <c r="TUT82" s="23"/>
      <c r="TUU82" s="23"/>
      <c r="TUV82" s="23"/>
      <c r="TUW82" s="23"/>
      <c r="TUX82" s="23"/>
      <c r="TUY82" s="23"/>
      <c r="TUZ82" s="23"/>
      <c r="TVA82" s="23"/>
      <c r="TVB82" s="23"/>
      <c r="TVC82" s="23"/>
      <c r="TVD82" s="23"/>
      <c r="TVE82" s="23"/>
      <c r="TVF82" s="23"/>
      <c r="TVG82" s="23"/>
      <c r="TVH82" s="23"/>
      <c r="TVI82" s="23"/>
      <c r="TVJ82" s="23"/>
      <c r="TVK82" s="23"/>
      <c r="TVL82" s="23"/>
      <c r="TVM82" s="23"/>
      <c r="TVN82" s="23"/>
      <c r="TVO82" s="23"/>
      <c r="TVP82" s="23"/>
      <c r="TVQ82" s="23"/>
      <c r="TVR82" s="23"/>
      <c r="TVS82" s="23"/>
      <c r="TVT82" s="23"/>
      <c r="TVU82" s="23"/>
      <c r="TVV82" s="23"/>
      <c r="TVW82" s="23"/>
      <c r="TVX82" s="23"/>
      <c r="TVY82" s="23"/>
      <c r="TVZ82" s="23"/>
      <c r="TWA82" s="23"/>
      <c r="TWB82" s="23"/>
      <c r="TWC82" s="23"/>
      <c r="TWD82" s="23"/>
      <c r="TWE82" s="23"/>
      <c r="TWF82" s="23"/>
      <c r="TWG82" s="23"/>
      <c r="TWH82" s="23"/>
      <c r="TWI82" s="23"/>
      <c r="TWJ82" s="23"/>
      <c r="TWK82" s="23"/>
      <c r="TWL82" s="23"/>
      <c r="TWM82" s="23"/>
      <c r="TWN82" s="23"/>
      <c r="TWO82" s="23"/>
      <c r="TWP82" s="23"/>
      <c r="TWQ82" s="23"/>
      <c r="TWR82" s="23"/>
      <c r="TWS82" s="23"/>
      <c r="TWT82" s="23"/>
      <c r="TWU82" s="23"/>
      <c r="TWV82" s="23"/>
      <c r="TWW82" s="23"/>
      <c r="TWX82" s="23"/>
      <c r="TWY82" s="23"/>
      <c r="TWZ82" s="23"/>
      <c r="TXA82" s="23"/>
      <c r="TXB82" s="23"/>
      <c r="TXC82" s="23"/>
      <c r="TXD82" s="23"/>
      <c r="TXE82" s="23"/>
      <c r="TXF82" s="23"/>
      <c r="TXG82" s="23"/>
      <c r="TXH82" s="23"/>
      <c r="TXI82" s="23"/>
      <c r="TXJ82" s="23"/>
      <c r="TXK82" s="23"/>
      <c r="TXL82" s="23"/>
      <c r="TXM82" s="23"/>
      <c r="TXN82" s="23"/>
      <c r="TXO82" s="23"/>
      <c r="TXP82" s="23"/>
      <c r="TXQ82" s="23"/>
      <c r="TXR82" s="23"/>
      <c r="TXS82" s="23"/>
      <c r="TXT82" s="23"/>
      <c r="TXU82" s="23"/>
      <c r="TXV82" s="23"/>
      <c r="TXW82" s="23"/>
      <c r="TXX82" s="23"/>
      <c r="TXY82" s="23"/>
      <c r="TXZ82" s="23"/>
      <c r="TYA82" s="23"/>
      <c r="TYB82" s="23"/>
      <c r="TYC82" s="23"/>
      <c r="TYD82" s="23"/>
      <c r="TYE82" s="23"/>
      <c r="TYF82" s="23"/>
      <c r="TYG82" s="23"/>
      <c r="TYH82" s="23"/>
      <c r="TYI82" s="23"/>
      <c r="TYJ82" s="23"/>
      <c r="TYK82" s="23"/>
      <c r="TYL82" s="23"/>
      <c r="TYM82" s="23"/>
      <c r="TYN82" s="23"/>
      <c r="TYO82" s="23"/>
      <c r="TYP82" s="23"/>
      <c r="TYQ82" s="23"/>
      <c r="TYR82" s="23"/>
      <c r="TYS82" s="23"/>
      <c r="TYT82" s="23"/>
      <c r="TYU82" s="23"/>
      <c r="TYV82" s="23"/>
      <c r="TYW82" s="23"/>
      <c r="TYX82" s="23"/>
      <c r="TYY82" s="23"/>
      <c r="TYZ82" s="23"/>
      <c r="TZA82" s="23"/>
      <c r="TZB82" s="23"/>
      <c r="TZC82" s="23"/>
      <c r="TZD82" s="23"/>
      <c r="TZE82" s="23"/>
      <c r="TZF82" s="23"/>
      <c r="TZG82" s="23"/>
      <c r="TZH82" s="23"/>
      <c r="TZI82" s="23"/>
      <c r="TZJ82" s="23"/>
      <c r="TZK82" s="23"/>
      <c r="TZL82" s="23"/>
      <c r="TZM82" s="23"/>
      <c r="TZN82" s="23"/>
      <c r="TZO82" s="23"/>
      <c r="TZP82" s="23"/>
      <c r="TZQ82" s="23"/>
      <c r="TZR82" s="23"/>
      <c r="TZS82" s="23"/>
      <c r="TZT82" s="23"/>
      <c r="TZU82" s="23"/>
      <c r="TZV82" s="23"/>
      <c r="TZW82" s="23"/>
      <c r="TZX82" s="23"/>
      <c r="TZY82" s="23"/>
      <c r="TZZ82" s="23"/>
      <c r="UAA82" s="23"/>
      <c r="UAB82" s="23"/>
      <c r="UAC82" s="23"/>
      <c r="UAD82" s="23"/>
      <c r="UAE82" s="23"/>
      <c r="UAF82" s="23"/>
      <c r="UAG82" s="23"/>
      <c r="UAH82" s="23"/>
      <c r="UAI82" s="23"/>
      <c r="UAJ82" s="23"/>
      <c r="UAK82" s="23"/>
      <c r="UAL82" s="23"/>
      <c r="UAM82" s="23"/>
      <c r="UAN82" s="23"/>
      <c r="UAO82" s="23"/>
      <c r="UAP82" s="23"/>
      <c r="UAQ82" s="23"/>
      <c r="UAR82" s="23"/>
      <c r="UAS82" s="23"/>
      <c r="UAT82" s="23"/>
      <c r="UAU82" s="23"/>
      <c r="UAV82" s="23"/>
      <c r="UAW82" s="23"/>
      <c r="UAX82" s="23"/>
      <c r="UAY82" s="23"/>
      <c r="UAZ82" s="23"/>
      <c r="UBA82" s="23"/>
      <c r="UBB82" s="23"/>
      <c r="UBC82" s="23"/>
      <c r="UBD82" s="23"/>
      <c r="UBE82" s="23"/>
      <c r="UBF82" s="23"/>
      <c r="UBG82" s="23"/>
      <c r="UBH82" s="23"/>
      <c r="UBI82" s="23"/>
      <c r="UBJ82" s="23"/>
      <c r="UBK82" s="23"/>
      <c r="UBL82" s="23"/>
      <c r="UBM82" s="23"/>
      <c r="UBN82" s="23"/>
      <c r="UBO82" s="23"/>
      <c r="UBP82" s="23"/>
      <c r="UBQ82" s="23"/>
      <c r="UBR82" s="23"/>
      <c r="UBS82" s="23"/>
      <c r="UBT82" s="23"/>
      <c r="UBU82" s="23"/>
      <c r="UBV82" s="23"/>
      <c r="UBW82" s="23"/>
      <c r="UBX82" s="23"/>
      <c r="UBY82" s="23"/>
      <c r="UBZ82" s="23"/>
      <c r="UCA82" s="23"/>
      <c r="UCB82" s="23"/>
      <c r="UCC82" s="23"/>
      <c r="UCD82" s="23"/>
      <c r="UCE82" s="23"/>
      <c r="UCF82" s="23"/>
      <c r="UCG82" s="23"/>
      <c r="UCH82" s="23"/>
      <c r="UCI82" s="23"/>
      <c r="UCJ82" s="23"/>
      <c r="UCK82" s="23"/>
      <c r="UCL82" s="23"/>
      <c r="UCM82" s="23"/>
      <c r="UCN82" s="23"/>
      <c r="UCO82" s="23"/>
      <c r="UCP82" s="23"/>
      <c r="UCQ82" s="23"/>
      <c r="UCR82" s="23"/>
      <c r="UCS82" s="23"/>
      <c r="UCT82" s="23"/>
      <c r="UCU82" s="23"/>
      <c r="UCV82" s="23"/>
      <c r="UCW82" s="23"/>
      <c r="UCX82" s="23"/>
      <c r="UCY82" s="23"/>
      <c r="UCZ82" s="23"/>
      <c r="UDA82" s="23"/>
      <c r="UDB82" s="23"/>
      <c r="UDC82" s="23"/>
      <c r="UDD82" s="23"/>
      <c r="UDE82" s="23"/>
      <c r="UDF82" s="23"/>
      <c r="UDG82" s="23"/>
      <c r="UDH82" s="23"/>
      <c r="UDI82" s="23"/>
      <c r="UDJ82" s="23"/>
      <c r="UDK82" s="23"/>
      <c r="UDL82" s="23"/>
      <c r="UDM82" s="23"/>
      <c r="UDN82" s="23"/>
      <c r="UDO82" s="23"/>
      <c r="UDP82" s="23"/>
      <c r="UDQ82" s="23"/>
      <c r="UDR82" s="23"/>
      <c r="UDS82" s="23"/>
      <c r="UDT82" s="23"/>
      <c r="UDU82" s="23"/>
      <c r="UDV82" s="23"/>
      <c r="UDW82" s="23"/>
      <c r="UDX82" s="23"/>
      <c r="UDY82" s="23"/>
      <c r="UDZ82" s="23"/>
      <c r="UEA82" s="23"/>
      <c r="UEB82" s="23"/>
      <c r="UEC82" s="23"/>
      <c r="UED82" s="23"/>
      <c r="UEE82" s="23"/>
      <c r="UEF82" s="23"/>
      <c r="UEG82" s="23"/>
      <c r="UEH82" s="23"/>
      <c r="UEI82" s="23"/>
      <c r="UEJ82" s="23"/>
      <c r="UEK82" s="23"/>
      <c r="UEL82" s="23"/>
      <c r="UEM82" s="23"/>
      <c r="UEN82" s="23"/>
      <c r="UEO82" s="23"/>
      <c r="UEP82" s="23"/>
      <c r="UEQ82" s="23"/>
      <c r="UER82" s="23"/>
      <c r="UES82" s="23"/>
      <c r="UET82" s="23"/>
      <c r="UEU82" s="23"/>
      <c r="UEV82" s="23"/>
      <c r="UEW82" s="23"/>
      <c r="UEX82" s="23"/>
      <c r="UEY82" s="23"/>
      <c r="UEZ82" s="23"/>
      <c r="UFA82" s="23"/>
      <c r="UFB82" s="23"/>
      <c r="UFC82" s="23"/>
      <c r="UFD82" s="23"/>
      <c r="UFE82" s="23"/>
      <c r="UFF82" s="23"/>
      <c r="UFG82" s="23"/>
      <c r="UFH82" s="23"/>
      <c r="UFI82" s="23"/>
      <c r="UFJ82" s="23"/>
      <c r="UFK82" s="23"/>
      <c r="UFL82" s="23"/>
      <c r="UFM82" s="23"/>
      <c r="UFN82" s="23"/>
      <c r="UFO82" s="23"/>
      <c r="UFP82" s="23"/>
      <c r="UFQ82" s="23"/>
      <c r="UFR82" s="23"/>
      <c r="UFS82" s="23"/>
      <c r="UFT82" s="23"/>
      <c r="UFU82" s="23"/>
      <c r="UFV82" s="23"/>
      <c r="UFW82" s="23"/>
      <c r="UFX82" s="23"/>
      <c r="UFY82" s="23"/>
      <c r="UFZ82" s="23"/>
      <c r="UGA82" s="23"/>
      <c r="UGB82" s="23"/>
      <c r="UGC82" s="23"/>
      <c r="UGD82" s="23"/>
      <c r="UGE82" s="23"/>
      <c r="UGF82" s="23"/>
      <c r="UGG82" s="23"/>
      <c r="UGH82" s="23"/>
      <c r="UGI82" s="23"/>
      <c r="UGJ82" s="23"/>
      <c r="UGK82" s="23"/>
      <c r="UGL82" s="23"/>
      <c r="UGM82" s="23"/>
      <c r="UGN82" s="23"/>
      <c r="UGO82" s="23"/>
      <c r="UGP82" s="23"/>
      <c r="UGQ82" s="23"/>
      <c r="UGR82" s="23"/>
      <c r="UGS82" s="23"/>
      <c r="UGT82" s="23"/>
      <c r="UGU82" s="23"/>
      <c r="UGV82" s="23"/>
      <c r="UGW82" s="23"/>
      <c r="UGX82" s="23"/>
      <c r="UGY82" s="23"/>
      <c r="UGZ82" s="23"/>
      <c r="UHA82" s="23"/>
      <c r="UHB82" s="23"/>
      <c r="UHC82" s="23"/>
      <c r="UHD82" s="23"/>
      <c r="UHE82" s="23"/>
      <c r="UHF82" s="23"/>
      <c r="UHG82" s="23"/>
      <c r="UHH82" s="23"/>
      <c r="UHI82" s="23"/>
      <c r="UHJ82" s="23"/>
      <c r="UHK82" s="23"/>
      <c r="UHL82" s="23"/>
      <c r="UHM82" s="23"/>
      <c r="UHN82" s="23"/>
      <c r="UHO82" s="23"/>
      <c r="UHP82" s="23"/>
      <c r="UHQ82" s="23"/>
      <c r="UHR82" s="23"/>
      <c r="UHS82" s="23"/>
      <c r="UHT82" s="23"/>
      <c r="UHU82" s="23"/>
      <c r="UHV82" s="23"/>
      <c r="UHW82" s="23"/>
      <c r="UHX82" s="23"/>
      <c r="UHY82" s="23"/>
      <c r="UHZ82" s="23"/>
      <c r="UIA82" s="23"/>
      <c r="UIB82" s="23"/>
      <c r="UIC82" s="23"/>
      <c r="UID82" s="23"/>
      <c r="UIE82" s="23"/>
      <c r="UIF82" s="23"/>
      <c r="UIG82" s="23"/>
      <c r="UIH82" s="23"/>
      <c r="UII82" s="23"/>
      <c r="UIJ82" s="23"/>
      <c r="UIK82" s="23"/>
      <c r="UIL82" s="23"/>
      <c r="UIM82" s="23"/>
      <c r="UIN82" s="23"/>
      <c r="UIO82" s="23"/>
      <c r="UIP82" s="23"/>
      <c r="UIQ82" s="23"/>
      <c r="UIR82" s="23"/>
      <c r="UIS82" s="23"/>
      <c r="UIT82" s="23"/>
      <c r="UIU82" s="23"/>
      <c r="UIV82" s="23"/>
      <c r="UIW82" s="23"/>
      <c r="UIX82" s="23"/>
      <c r="UIY82" s="23"/>
      <c r="UIZ82" s="23"/>
      <c r="UJA82" s="23"/>
      <c r="UJB82" s="23"/>
      <c r="UJC82" s="23"/>
      <c r="UJD82" s="23"/>
      <c r="UJE82" s="23"/>
      <c r="UJF82" s="23"/>
      <c r="UJG82" s="23"/>
      <c r="UJH82" s="23"/>
      <c r="UJI82" s="23"/>
      <c r="UJJ82" s="23"/>
      <c r="UJK82" s="23"/>
      <c r="UJL82" s="23"/>
      <c r="UJM82" s="23"/>
      <c r="UJN82" s="23"/>
      <c r="UJO82" s="23"/>
      <c r="UJP82" s="23"/>
      <c r="UJQ82" s="23"/>
      <c r="UJR82" s="23"/>
      <c r="UJS82" s="23"/>
      <c r="UJT82" s="23"/>
      <c r="UJU82" s="23"/>
      <c r="UJV82" s="23"/>
      <c r="UJW82" s="23"/>
      <c r="UJX82" s="23"/>
      <c r="UJY82" s="23"/>
      <c r="UJZ82" s="23"/>
      <c r="UKA82" s="23"/>
      <c r="UKB82" s="23"/>
      <c r="UKC82" s="23"/>
      <c r="UKD82" s="23"/>
      <c r="UKE82" s="23"/>
      <c r="UKF82" s="23"/>
      <c r="UKG82" s="23"/>
      <c r="UKH82" s="23"/>
      <c r="UKI82" s="23"/>
      <c r="UKJ82" s="23"/>
      <c r="UKK82" s="23"/>
      <c r="UKL82" s="23"/>
      <c r="UKM82" s="23"/>
      <c r="UKN82" s="23"/>
      <c r="UKO82" s="23"/>
      <c r="UKP82" s="23"/>
      <c r="UKQ82" s="23"/>
      <c r="UKR82" s="23"/>
      <c r="UKS82" s="23"/>
      <c r="UKT82" s="23"/>
      <c r="UKU82" s="23"/>
      <c r="UKV82" s="23"/>
      <c r="UKW82" s="23"/>
      <c r="UKX82" s="23"/>
      <c r="UKY82" s="23"/>
      <c r="UKZ82" s="23"/>
      <c r="ULA82" s="23"/>
      <c r="ULB82" s="23"/>
      <c r="ULC82" s="23"/>
      <c r="ULD82" s="23"/>
      <c r="ULE82" s="23"/>
      <c r="ULF82" s="23"/>
      <c r="ULG82" s="23"/>
      <c r="ULH82" s="23"/>
      <c r="ULI82" s="23"/>
      <c r="ULJ82" s="23"/>
      <c r="ULK82" s="23"/>
      <c r="ULL82" s="23"/>
      <c r="ULM82" s="23"/>
      <c r="ULN82" s="23"/>
      <c r="ULO82" s="23"/>
      <c r="ULP82" s="23"/>
      <c r="ULQ82" s="23"/>
      <c r="ULR82" s="23"/>
      <c r="ULS82" s="23"/>
      <c r="ULT82" s="23"/>
      <c r="ULU82" s="23"/>
      <c r="ULV82" s="23"/>
      <c r="ULW82" s="23"/>
      <c r="ULX82" s="23"/>
      <c r="ULY82" s="23"/>
      <c r="ULZ82" s="23"/>
      <c r="UMA82" s="23"/>
      <c r="UMB82" s="23"/>
      <c r="UMC82" s="23"/>
      <c r="UMD82" s="23"/>
      <c r="UME82" s="23"/>
      <c r="UMF82" s="23"/>
      <c r="UMG82" s="23"/>
      <c r="UMH82" s="23"/>
      <c r="UMI82" s="23"/>
      <c r="UMJ82" s="23"/>
      <c r="UMK82" s="23"/>
      <c r="UML82" s="23"/>
      <c r="UMM82" s="23"/>
      <c r="UMN82" s="23"/>
      <c r="UMO82" s="23"/>
      <c r="UMP82" s="23"/>
      <c r="UMQ82" s="23"/>
      <c r="UMR82" s="23"/>
      <c r="UMS82" s="23"/>
      <c r="UMT82" s="23"/>
      <c r="UMU82" s="23"/>
      <c r="UMV82" s="23"/>
      <c r="UMW82" s="23"/>
      <c r="UMX82" s="23"/>
      <c r="UMY82" s="23"/>
      <c r="UMZ82" s="23"/>
      <c r="UNA82" s="23"/>
      <c r="UNB82" s="23"/>
      <c r="UNC82" s="23"/>
      <c r="UND82" s="23"/>
      <c r="UNE82" s="23"/>
      <c r="UNF82" s="23"/>
      <c r="UNG82" s="23"/>
      <c r="UNH82" s="23"/>
      <c r="UNI82" s="23"/>
      <c r="UNJ82" s="23"/>
      <c r="UNK82" s="23"/>
      <c r="UNL82" s="23"/>
      <c r="UNM82" s="23"/>
      <c r="UNN82" s="23"/>
      <c r="UNO82" s="23"/>
      <c r="UNP82" s="23"/>
      <c r="UNQ82" s="23"/>
      <c r="UNR82" s="23"/>
      <c r="UNS82" s="23"/>
      <c r="UNT82" s="23"/>
      <c r="UNU82" s="23"/>
      <c r="UNV82" s="23"/>
      <c r="UNW82" s="23"/>
      <c r="UNX82" s="23"/>
      <c r="UNY82" s="23"/>
      <c r="UNZ82" s="23"/>
      <c r="UOA82" s="23"/>
      <c r="UOB82" s="23"/>
      <c r="UOC82" s="23"/>
      <c r="UOD82" s="23"/>
      <c r="UOE82" s="23"/>
      <c r="UOF82" s="23"/>
      <c r="UOG82" s="23"/>
      <c r="UOH82" s="23"/>
      <c r="UOI82" s="23"/>
      <c r="UOJ82" s="23"/>
      <c r="UOK82" s="23"/>
      <c r="UOL82" s="23"/>
      <c r="UOM82" s="23"/>
      <c r="UON82" s="23"/>
      <c r="UOO82" s="23"/>
      <c r="UOP82" s="23"/>
      <c r="UOQ82" s="23"/>
      <c r="UOR82" s="23"/>
      <c r="UOS82" s="23"/>
      <c r="UOT82" s="23"/>
      <c r="UOU82" s="23"/>
      <c r="UOV82" s="23"/>
      <c r="UOW82" s="23"/>
      <c r="UOX82" s="23"/>
      <c r="UOY82" s="23"/>
      <c r="UOZ82" s="23"/>
      <c r="UPA82" s="23"/>
      <c r="UPB82" s="23"/>
      <c r="UPC82" s="23"/>
      <c r="UPD82" s="23"/>
      <c r="UPE82" s="23"/>
      <c r="UPF82" s="23"/>
      <c r="UPG82" s="23"/>
      <c r="UPH82" s="23"/>
      <c r="UPI82" s="23"/>
      <c r="UPJ82" s="23"/>
      <c r="UPK82" s="23"/>
      <c r="UPL82" s="23"/>
      <c r="UPM82" s="23"/>
      <c r="UPN82" s="23"/>
      <c r="UPO82" s="23"/>
      <c r="UPP82" s="23"/>
      <c r="UPQ82" s="23"/>
      <c r="UPR82" s="23"/>
      <c r="UPS82" s="23"/>
      <c r="UPT82" s="23"/>
      <c r="UPU82" s="23"/>
      <c r="UPV82" s="23"/>
      <c r="UPW82" s="23"/>
      <c r="UPX82" s="23"/>
      <c r="UPY82" s="23"/>
      <c r="UPZ82" s="23"/>
      <c r="UQA82" s="23"/>
      <c r="UQB82" s="23"/>
      <c r="UQC82" s="23"/>
      <c r="UQD82" s="23"/>
      <c r="UQE82" s="23"/>
      <c r="UQF82" s="23"/>
      <c r="UQG82" s="23"/>
      <c r="UQH82" s="23"/>
      <c r="UQI82" s="23"/>
      <c r="UQJ82" s="23"/>
      <c r="UQK82" s="23"/>
      <c r="UQL82" s="23"/>
      <c r="UQM82" s="23"/>
      <c r="UQN82" s="23"/>
      <c r="UQO82" s="23"/>
      <c r="UQP82" s="23"/>
      <c r="UQQ82" s="23"/>
      <c r="UQR82" s="23"/>
      <c r="UQS82" s="23"/>
      <c r="UQT82" s="23"/>
      <c r="UQU82" s="23"/>
      <c r="UQV82" s="23"/>
      <c r="UQW82" s="23"/>
      <c r="UQX82" s="23"/>
      <c r="UQY82" s="23"/>
      <c r="UQZ82" s="23"/>
      <c r="URA82" s="23"/>
      <c r="URB82" s="23"/>
      <c r="URC82" s="23"/>
      <c r="URD82" s="23"/>
      <c r="URE82" s="23"/>
      <c r="URF82" s="23"/>
      <c r="URG82" s="23"/>
      <c r="URH82" s="23"/>
      <c r="URI82" s="23"/>
      <c r="URJ82" s="23"/>
      <c r="URK82" s="23"/>
      <c r="URL82" s="23"/>
      <c r="URM82" s="23"/>
      <c r="URN82" s="23"/>
      <c r="URO82" s="23"/>
      <c r="URP82" s="23"/>
      <c r="URQ82" s="23"/>
      <c r="URR82" s="23"/>
      <c r="URS82" s="23"/>
      <c r="URT82" s="23"/>
      <c r="URU82" s="23"/>
      <c r="URV82" s="23"/>
      <c r="URW82" s="23"/>
      <c r="URX82" s="23"/>
      <c r="URY82" s="23"/>
      <c r="URZ82" s="23"/>
      <c r="USA82" s="23"/>
      <c r="USB82" s="23"/>
      <c r="USC82" s="23"/>
      <c r="USD82" s="23"/>
      <c r="USE82" s="23"/>
      <c r="USF82" s="23"/>
      <c r="USG82" s="23"/>
      <c r="USH82" s="23"/>
      <c r="USI82" s="23"/>
      <c r="USJ82" s="23"/>
      <c r="USK82" s="23"/>
      <c r="USL82" s="23"/>
      <c r="USM82" s="23"/>
      <c r="USN82" s="23"/>
      <c r="USO82" s="23"/>
      <c r="USP82" s="23"/>
      <c r="USQ82" s="23"/>
      <c r="USR82" s="23"/>
      <c r="USS82" s="23"/>
      <c r="UST82" s="23"/>
      <c r="USU82" s="23"/>
      <c r="USV82" s="23"/>
      <c r="USW82" s="23"/>
      <c r="USX82" s="23"/>
      <c r="USY82" s="23"/>
      <c r="USZ82" s="23"/>
      <c r="UTA82" s="23"/>
      <c r="UTB82" s="23"/>
      <c r="UTC82" s="23"/>
      <c r="UTD82" s="23"/>
      <c r="UTE82" s="23"/>
      <c r="UTF82" s="23"/>
      <c r="UTG82" s="23"/>
      <c r="UTH82" s="23"/>
      <c r="UTI82" s="23"/>
      <c r="UTJ82" s="23"/>
      <c r="UTK82" s="23"/>
      <c r="UTL82" s="23"/>
      <c r="UTM82" s="23"/>
      <c r="UTN82" s="23"/>
      <c r="UTO82" s="23"/>
      <c r="UTP82" s="23"/>
      <c r="UTQ82" s="23"/>
      <c r="UTR82" s="23"/>
      <c r="UTS82" s="23"/>
      <c r="UTT82" s="23"/>
      <c r="UTU82" s="23"/>
      <c r="UTV82" s="23"/>
      <c r="UTW82" s="23"/>
      <c r="UTX82" s="23"/>
      <c r="UTY82" s="23"/>
      <c r="UTZ82" s="23"/>
      <c r="UUA82" s="23"/>
      <c r="UUB82" s="23"/>
      <c r="UUC82" s="23"/>
      <c r="UUD82" s="23"/>
      <c r="UUE82" s="23"/>
      <c r="UUF82" s="23"/>
      <c r="UUG82" s="23"/>
      <c r="UUH82" s="23"/>
      <c r="UUI82" s="23"/>
      <c r="UUJ82" s="23"/>
      <c r="UUK82" s="23"/>
      <c r="UUL82" s="23"/>
      <c r="UUM82" s="23"/>
      <c r="UUN82" s="23"/>
      <c r="UUO82" s="23"/>
      <c r="UUP82" s="23"/>
      <c r="UUQ82" s="23"/>
      <c r="UUR82" s="23"/>
      <c r="UUS82" s="23"/>
      <c r="UUT82" s="23"/>
      <c r="UUU82" s="23"/>
      <c r="UUV82" s="23"/>
      <c r="UUW82" s="23"/>
      <c r="UUX82" s="23"/>
      <c r="UUY82" s="23"/>
      <c r="UUZ82" s="23"/>
      <c r="UVA82" s="23"/>
      <c r="UVB82" s="23"/>
      <c r="UVC82" s="23"/>
      <c r="UVD82" s="23"/>
      <c r="UVE82" s="23"/>
      <c r="UVF82" s="23"/>
      <c r="UVG82" s="23"/>
      <c r="UVH82" s="23"/>
      <c r="UVI82" s="23"/>
      <c r="UVJ82" s="23"/>
      <c r="UVK82" s="23"/>
      <c r="UVL82" s="23"/>
      <c r="UVM82" s="23"/>
      <c r="UVN82" s="23"/>
      <c r="UVO82" s="23"/>
      <c r="UVP82" s="23"/>
      <c r="UVQ82" s="23"/>
      <c r="UVR82" s="23"/>
      <c r="UVS82" s="23"/>
      <c r="UVT82" s="23"/>
      <c r="UVU82" s="23"/>
      <c r="UVV82" s="23"/>
      <c r="UVW82" s="23"/>
      <c r="UVX82" s="23"/>
      <c r="UVY82" s="23"/>
      <c r="UVZ82" s="23"/>
      <c r="UWA82" s="23"/>
      <c r="UWB82" s="23"/>
      <c r="UWC82" s="23"/>
      <c r="UWD82" s="23"/>
      <c r="UWE82" s="23"/>
      <c r="UWF82" s="23"/>
      <c r="UWG82" s="23"/>
      <c r="UWH82" s="23"/>
      <c r="UWI82" s="23"/>
      <c r="UWJ82" s="23"/>
      <c r="UWK82" s="23"/>
      <c r="UWL82" s="23"/>
      <c r="UWM82" s="23"/>
      <c r="UWN82" s="23"/>
      <c r="UWO82" s="23"/>
      <c r="UWP82" s="23"/>
      <c r="UWQ82" s="23"/>
      <c r="UWR82" s="23"/>
      <c r="UWS82" s="23"/>
      <c r="UWT82" s="23"/>
      <c r="UWU82" s="23"/>
      <c r="UWV82" s="23"/>
      <c r="UWW82" s="23"/>
      <c r="UWX82" s="23"/>
      <c r="UWY82" s="23"/>
      <c r="UWZ82" s="23"/>
      <c r="UXA82" s="23"/>
      <c r="UXB82" s="23"/>
      <c r="UXC82" s="23"/>
      <c r="UXD82" s="23"/>
      <c r="UXE82" s="23"/>
      <c r="UXF82" s="23"/>
      <c r="UXG82" s="23"/>
      <c r="UXH82" s="23"/>
      <c r="UXI82" s="23"/>
      <c r="UXJ82" s="23"/>
      <c r="UXK82" s="23"/>
      <c r="UXL82" s="23"/>
      <c r="UXM82" s="23"/>
      <c r="UXN82" s="23"/>
      <c r="UXO82" s="23"/>
      <c r="UXP82" s="23"/>
      <c r="UXQ82" s="23"/>
      <c r="UXR82" s="23"/>
      <c r="UXS82" s="23"/>
      <c r="UXT82" s="23"/>
      <c r="UXU82" s="23"/>
      <c r="UXV82" s="23"/>
      <c r="UXW82" s="23"/>
      <c r="UXX82" s="23"/>
      <c r="UXY82" s="23"/>
      <c r="UXZ82" s="23"/>
      <c r="UYA82" s="23"/>
      <c r="UYB82" s="23"/>
      <c r="UYC82" s="23"/>
      <c r="UYD82" s="23"/>
      <c r="UYE82" s="23"/>
      <c r="UYF82" s="23"/>
      <c r="UYG82" s="23"/>
      <c r="UYH82" s="23"/>
      <c r="UYI82" s="23"/>
      <c r="UYJ82" s="23"/>
      <c r="UYK82" s="23"/>
      <c r="UYL82" s="23"/>
      <c r="UYM82" s="23"/>
      <c r="UYN82" s="23"/>
      <c r="UYO82" s="23"/>
      <c r="UYP82" s="23"/>
      <c r="UYQ82" s="23"/>
      <c r="UYR82" s="23"/>
      <c r="UYS82" s="23"/>
      <c r="UYT82" s="23"/>
      <c r="UYU82" s="23"/>
      <c r="UYV82" s="23"/>
      <c r="UYW82" s="23"/>
      <c r="UYX82" s="23"/>
      <c r="UYY82" s="23"/>
      <c r="UYZ82" s="23"/>
      <c r="UZA82" s="23"/>
      <c r="UZB82" s="23"/>
      <c r="UZC82" s="23"/>
      <c r="UZD82" s="23"/>
      <c r="UZE82" s="23"/>
      <c r="UZF82" s="23"/>
      <c r="UZG82" s="23"/>
      <c r="UZH82" s="23"/>
      <c r="UZI82" s="23"/>
      <c r="UZJ82" s="23"/>
      <c r="UZK82" s="23"/>
      <c r="UZL82" s="23"/>
      <c r="UZM82" s="23"/>
      <c r="UZN82" s="23"/>
      <c r="UZO82" s="23"/>
      <c r="UZP82" s="23"/>
      <c r="UZQ82" s="23"/>
      <c r="UZR82" s="23"/>
      <c r="UZS82" s="23"/>
      <c r="UZT82" s="23"/>
      <c r="UZU82" s="23"/>
      <c r="UZV82" s="23"/>
      <c r="UZW82" s="23"/>
      <c r="UZX82" s="23"/>
      <c r="UZY82" s="23"/>
      <c r="UZZ82" s="23"/>
      <c r="VAA82" s="23"/>
      <c r="VAB82" s="23"/>
      <c r="VAC82" s="23"/>
      <c r="VAD82" s="23"/>
      <c r="VAE82" s="23"/>
      <c r="VAF82" s="23"/>
      <c r="VAG82" s="23"/>
      <c r="VAH82" s="23"/>
      <c r="VAI82" s="23"/>
      <c r="VAJ82" s="23"/>
      <c r="VAK82" s="23"/>
      <c r="VAL82" s="23"/>
      <c r="VAM82" s="23"/>
      <c r="VAN82" s="23"/>
      <c r="VAO82" s="23"/>
      <c r="VAP82" s="23"/>
      <c r="VAQ82" s="23"/>
      <c r="VAR82" s="23"/>
      <c r="VAS82" s="23"/>
      <c r="VAT82" s="23"/>
      <c r="VAU82" s="23"/>
      <c r="VAV82" s="23"/>
      <c r="VAW82" s="23"/>
      <c r="VAX82" s="23"/>
      <c r="VAY82" s="23"/>
      <c r="VAZ82" s="23"/>
      <c r="VBA82" s="23"/>
      <c r="VBB82" s="23"/>
      <c r="VBC82" s="23"/>
      <c r="VBD82" s="23"/>
      <c r="VBE82" s="23"/>
      <c r="VBF82" s="23"/>
      <c r="VBG82" s="23"/>
      <c r="VBH82" s="23"/>
      <c r="VBI82" s="23"/>
      <c r="VBJ82" s="23"/>
      <c r="VBK82" s="23"/>
      <c r="VBL82" s="23"/>
      <c r="VBM82" s="23"/>
      <c r="VBN82" s="23"/>
      <c r="VBO82" s="23"/>
      <c r="VBP82" s="23"/>
      <c r="VBQ82" s="23"/>
      <c r="VBR82" s="23"/>
      <c r="VBS82" s="23"/>
      <c r="VBT82" s="23"/>
      <c r="VBU82" s="23"/>
      <c r="VBV82" s="23"/>
      <c r="VBW82" s="23"/>
      <c r="VBX82" s="23"/>
      <c r="VBY82" s="23"/>
      <c r="VBZ82" s="23"/>
      <c r="VCA82" s="23"/>
      <c r="VCB82" s="23"/>
      <c r="VCC82" s="23"/>
      <c r="VCD82" s="23"/>
      <c r="VCE82" s="23"/>
      <c r="VCF82" s="23"/>
      <c r="VCG82" s="23"/>
      <c r="VCH82" s="23"/>
      <c r="VCI82" s="23"/>
      <c r="VCJ82" s="23"/>
      <c r="VCK82" s="23"/>
      <c r="VCL82" s="23"/>
      <c r="VCM82" s="23"/>
      <c r="VCN82" s="23"/>
      <c r="VCO82" s="23"/>
      <c r="VCP82" s="23"/>
      <c r="VCQ82" s="23"/>
      <c r="VCR82" s="23"/>
      <c r="VCS82" s="23"/>
      <c r="VCT82" s="23"/>
      <c r="VCU82" s="23"/>
      <c r="VCV82" s="23"/>
      <c r="VCW82" s="23"/>
      <c r="VCX82" s="23"/>
      <c r="VCY82" s="23"/>
      <c r="VCZ82" s="23"/>
      <c r="VDA82" s="23"/>
      <c r="VDB82" s="23"/>
      <c r="VDC82" s="23"/>
      <c r="VDD82" s="23"/>
      <c r="VDE82" s="23"/>
      <c r="VDF82" s="23"/>
      <c r="VDG82" s="23"/>
      <c r="VDH82" s="23"/>
      <c r="VDI82" s="23"/>
      <c r="VDJ82" s="23"/>
      <c r="VDK82" s="23"/>
      <c r="VDL82" s="23"/>
      <c r="VDM82" s="23"/>
      <c r="VDN82" s="23"/>
      <c r="VDO82" s="23"/>
      <c r="VDP82" s="23"/>
      <c r="VDQ82" s="23"/>
      <c r="VDR82" s="23"/>
      <c r="VDS82" s="23"/>
      <c r="VDT82" s="23"/>
      <c r="VDU82" s="23"/>
      <c r="VDV82" s="23"/>
      <c r="VDW82" s="23"/>
      <c r="VDX82" s="23"/>
      <c r="VDY82" s="23"/>
      <c r="VDZ82" s="23"/>
      <c r="VEA82" s="23"/>
      <c r="VEB82" s="23"/>
      <c r="VEC82" s="23"/>
      <c r="VED82" s="23"/>
      <c r="VEE82" s="23"/>
      <c r="VEF82" s="23"/>
      <c r="VEG82" s="23"/>
      <c r="VEH82" s="23"/>
      <c r="VEI82" s="23"/>
      <c r="VEJ82" s="23"/>
      <c r="VEK82" s="23"/>
      <c r="VEL82" s="23"/>
      <c r="VEM82" s="23"/>
      <c r="VEN82" s="23"/>
      <c r="VEO82" s="23"/>
      <c r="VEP82" s="23"/>
      <c r="VEQ82" s="23"/>
      <c r="VER82" s="23"/>
      <c r="VES82" s="23"/>
      <c r="VET82" s="23"/>
      <c r="VEU82" s="23"/>
      <c r="VEV82" s="23"/>
      <c r="VEW82" s="23"/>
      <c r="VEX82" s="23"/>
      <c r="VEY82" s="23"/>
      <c r="VEZ82" s="23"/>
      <c r="VFA82" s="23"/>
      <c r="VFB82" s="23"/>
      <c r="VFC82" s="23"/>
      <c r="VFD82" s="23"/>
      <c r="VFE82" s="23"/>
      <c r="VFF82" s="23"/>
      <c r="VFG82" s="23"/>
      <c r="VFH82" s="23"/>
      <c r="VFI82" s="23"/>
      <c r="VFJ82" s="23"/>
      <c r="VFK82" s="23"/>
      <c r="VFL82" s="23"/>
      <c r="VFM82" s="23"/>
      <c r="VFN82" s="23"/>
      <c r="VFO82" s="23"/>
      <c r="VFP82" s="23"/>
      <c r="VFQ82" s="23"/>
      <c r="VFR82" s="23"/>
      <c r="VFS82" s="23"/>
      <c r="VFT82" s="23"/>
      <c r="VFU82" s="23"/>
      <c r="VFV82" s="23"/>
      <c r="VFW82" s="23"/>
      <c r="VFX82" s="23"/>
      <c r="VFY82" s="23"/>
      <c r="VFZ82" s="23"/>
      <c r="VGA82" s="23"/>
      <c r="VGB82" s="23"/>
      <c r="VGC82" s="23"/>
      <c r="VGD82" s="23"/>
      <c r="VGE82" s="23"/>
      <c r="VGF82" s="23"/>
      <c r="VGG82" s="23"/>
      <c r="VGH82" s="23"/>
      <c r="VGI82" s="23"/>
      <c r="VGJ82" s="23"/>
      <c r="VGK82" s="23"/>
      <c r="VGL82" s="23"/>
      <c r="VGM82" s="23"/>
      <c r="VGN82" s="23"/>
      <c r="VGO82" s="23"/>
      <c r="VGP82" s="23"/>
      <c r="VGQ82" s="23"/>
      <c r="VGR82" s="23"/>
      <c r="VGS82" s="23"/>
      <c r="VGT82" s="23"/>
      <c r="VGU82" s="23"/>
      <c r="VGV82" s="23"/>
      <c r="VGW82" s="23"/>
      <c r="VGX82" s="23"/>
      <c r="VGY82" s="23"/>
      <c r="VGZ82" s="23"/>
      <c r="VHA82" s="23"/>
      <c r="VHB82" s="23"/>
      <c r="VHC82" s="23"/>
      <c r="VHD82" s="23"/>
      <c r="VHE82" s="23"/>
      <c r="VHF82" s="23"/>
      <c r="VHG82" s="23"/>
      <c r="VHH82" s="23"/>
      <c r="VHI82" s="23"/>
      <c r="VHJ82" s="23"/>
      <c r="VHK82" s="23"/>
      <c r="VHL82" s="23"/>
      <c r="VHM82" s="23"/>
      <c r="VHN82" s="23"/>
      <c r="VHO82" s="23"/>
      <c r="VHP82" s="23"/>
      <c r="VHQ82" s="23"/>
      <c r="VHR82" s="23"/>
      <c r="VHS82" s="23"/>
      <c r="VHT82" s="23"/>
      <c r="VHU82" s="23"/>
      <c r="VHV82" s="23"/>
      <c r="VHW82" s="23"/>
      <c r="VHX82" s="23"/>
      <c r="VHY82" s="23"/>
      <c r="VHZ82" s="23"/>
      <c r="VIA82" s="23"/>
      <c r="VIB82" s="23"/>
      <c r="VIC82" s="23"/>
      <c r="VID82" s="23"/>
      <c r="VIE82" s="23"/>
      <c r="VIF82" s="23"/>
      <c r="VIG82" s="23"/>
      <c r="VIH82" s="23"/>
      <c r="VII82" s="23"/>
      <c r="VIJ82" s="23"/>
      <c r="VIK82" s="23"/>
      <c r="VIL82" s="23"/>
      <c r="VIM82" s="23"/>
      <c r="VIN82" s="23"/>
      <c r="VIO82" s="23"/>
      <c r="VIP82" s="23"/>
      <c r="VIQ82" s="23"/>
      <c r="VIR82" s="23"/>
      <c r="VIS82" s="23"/>
      <c r="VIT82" s="23"/>
      <c r="VIU82" s="23"/>
      <c r="VIV82" s="23"/>
      <c r="VIW82" s="23"/>
      <c r="VIX82" s="23"/>
      <c r="VIY82" s="23"/>
      <c r="VIZ82" s="23"/>
      <c r="VJA82" s="23"/>
      <c r="VJB82" s="23"/>
      <c r="VJC82" s="23"/>
      <c r="VJD82" s="23"/>
      <c r="VJE82" s="23"/>
      <c r="VJF82" s="23"/>
      <c r="VJG82" s="23"/>
      <c r="VJH82" s="23"/>
      <c r="VJI82" s="23"/>
      <c r="VJJ82" s="23"/>
      <c r="VJK82" s="23"/>
      <c r="VJL82" s="23"/>
      <c r="VJM82" s="23"/>
      <c r="VJN82" s="23"/>
      <c r="VJO82" s="23"/>
      <c r="VJP82" s="23"/>
      <c r="VJQ82" s="23"/>
      <c r="VJR82" s="23"/>
      <c r="VJS82" s="23"/>
      <c r="VJT82" s="23"/>
      <c r="VJU82" s="23"/>
      <c r="VJV82" s="23"/>
      <c r="VJW82" s="23"/>
      <c r="VJX82" s="23"/>
      <c r="VJY82" s="23"/>
      <c r="VJZ82" s="23"/>
      <c r="VKA82" s="23"/>
      <c r="VKB82" s="23"/>
      <c r="VKC82" s="23"/>
      <c r="VKD82" s="23"/>
      <c r="VKE82" s="23"/>
      <c r="VKF82" s="23"/>
      <c r="VKG82" s="23"/>
      <c r="VKH82" s="23"/>
      <c r="VKI82" s="23"/>
      <c r="VKJ82" s="23"/>
      <c r="VKK82" s="23"/>
      <c r="VKL82" s="23"/>
      <c r="VKM82" s="23"/>
      <c r="VKN82" s="23"/>
      <c r="VKO82" s="23"/>
      <c r="VKP82" s="23"/>
      <c r="VKQ82" s="23"/>
      <c r="VKR82" s="23"/>
      <c r="VKS82" s="23"/>
      <c r="VKT82" s="23"/>
      <c r="VKU82" s="23"/>
      <c r="VKV82" s="23"/>
      <c r="VKW82" s="23"/>
      <c r="VKX82" s="23"/>
      <c r="VKY82" s="23"/>
      <c r="VKZ82" s="23"/>
      <c r="VLA82" s="23"/>
      <c r="VLB82" s="23"/>
      <c r="VLC82" s="23"/>
      <c r="VLD82" s="23"/>
      <c r="VLE82" s="23"/>
      <c r="VLF82" s="23"/>
      <c r="VLG82" s="23"/>
      <c r="VLH82" s="23"/>
      <c r="VLI82" s="23"/>
      <c r="VLJ82" s="23"/>
      <c r="VLK82" s="23"/>
      <c r="VLL82" s="23"/>
      <c r="VLM82" s="23"/>
      <c r="VLN82" s="23"/>
      <c r="VLO82" s="23"/>
      <c r="VLP82" s="23"/>
      <c r="VLQ82" s="23"/>
      <c r="VLR82" s="23"/>
      <c r="VLS82" s="23"/>
      <c r="VLT82" s="23"/>
      <c r="VLU82" s="23"/>
      <c r="VLV82" s="23"/>
      <c r="VLW82" s="23"/>
      <c r="VLX82" s="23"/>
      <c r="VLY82" s="23"/>
      <c r="VLZ82" s="23"/>
      <c r="VMA82" s="23"/>
      <c r="VMB82" s="23"/>
      <c r="VMC82" s="23"/>
      <c r="VMD82" s="23"/>
      <c r="VME82" s="23"/>
      <c r="VMF82" s="23"/>
      <c r="VMG82" s="23"/>
      <c r="VMH82" s="23"/>
      <c r="VMI82" s="23"/>
      <c r="VMJ82" s="23"/>
      <c r="VMK82" s="23"/>
      <c r="VML82" s="23"/>
      <c r="VMM82" s="23"/>
      <c r="VMN82" s="23"/>
      <c r="VMO82" s="23"/>
      <c r="VMP82" s="23"/>
      <c r="VMQ82" s="23"/>
      <c r="VMR82" s="23"/>
      <c r="VMS82" s="23"/>
      <c r="VMT82" s="23"/>
      <c r="VMU82" s="23"/>
      <c r="VMV82" s="23"/>
      <c r="VMW82" s="23"/>
      <c r="VMX82" s="23"/>
      <c r="VMY82" s="23"/>
      <c r="VMZ82" s="23"/>
      <c r="VNA82" s="23"/>
      <c r="VNB82" s="23"/>
      <c r="VNC82" s="23"/>
      <c r="VND82" s="23"/>
      <c r="VNE82" s="23"/>
      <c r="VNF82" s="23"/>
      <c r="VNG82" s="23"/>
      <c r="VNH82" s="23"/>
      <c r="VNI82" s="23"/>
      <c r="VNJ82" s="23"/>
      <c r="VNK82" s="23"/>
      <c r="VNL82" s="23"/>
      <c r="VNM82" s="23"/>
      <c r="VNN82" s="23"/>
      <c r="VNO82" s="23"/>
      <c r="VNP82" s="23"/>
      <c r="VNQ82" s="23"/>
      <c r="VNR82" s="23"/>
      <c r="VNS82" s="23"/>
      <c r="VNT82" s="23"/>
      <c r="VNU82" s="23"/>
      <c r="VNV82" s="23"/>
      <c r="VNW82" s="23"/>
      <c r="VNX82" s="23"/>
      <c r="VNY82" s="23"/>
      <c r="VNZ82" s="23"/>
      <c r="VOA82" s="23"/>
      <c r="VOB82" s="23"/>
      <c r="VOC82" s="23"/>
      <c r="VOD82" s="23"/>
      <c r="VOE82" s="23"/>
      <c r="VOF82" s="23"/>
      <c r="VOG82" s="23"/>
      <c r="VOH82" s="23"/>
      <c r="VOI82" s="23"/>
      <c r="VOJ82" s="23"/>
      <c r="VOK82" s="23"/>
      <c r="VOL82" s="23"/>
      <c r="VOM82" s="23"/>
      <c r="VON82" s="23"/>
      <c r="VOO82" s="23"/>
      <c r="VOP82" s="23"/>
      <c r="VOQ82" s="23"/>
      <c r="VOR82" s="23"/>
      <c r="VOS82" s="23"/>
      <c r="VOT82" s="23"/>
      <c r="VOU82" s="23"/>
      <c r="VOV82" s="23"/>
      <c r="VOW82" s="23"/>
      <c r="VOX82" s="23"/>
      <c r="VOY82" s="23"/>
      <c r="VOZ82" s="23"/>
      <c r="VPA82" s="23"/>
      <c r="VPB82" s="23"/>
      <c r="VPC82" s="23"/>
      <c r="VPD82" s="23"/>
      <c r="VPE82" s="23"/>
      <c r="VPF82" s="23"/>
      <c r="VPG82" s="23"/>
      <c r="VPH82" s="23"/>
      <c r="VPI82" s="23"/>
      <c r="VPJ82" s="23"/>
      <c r="VPK82" s="23"/>
      <c r="VPL82" s="23"/>
      <c r="VPM82" s="23"/>
      <c r="VPN82" s="23"/>
      <c r="VPO82" s="23"/>
      <c r="VPP82" s="23"/>
      <c r="VPQ82" s="23"/>
      <c r="VPR82" s="23"/>
      <c r="VPS82" s="23"/>
      <c r="VPT82" s="23"/>
      <c r="VPU82" s="23"/>
      <c r="VPV82" s="23"/>
      <c r="VPW82" s="23"/>
      <c r="VPX82" s="23"/>
      <c r="VPY82" s="23"/>
      <c r="VPZ82" s="23"/>
      <c r="VQA82" s="23"/>
      <c r="VQB82" s="23"/>
      <c r="VQC82" s="23"/>
      <c r="VQD82" s="23"/>
      <c r="VQE82" s="23"/>
      <c r="VQF82" s="23"/>
      <c r="VQG82" s="23"/>
      <c r="VQH82" s="23"/>
      <c r="VQI82" s="23"/>
      <c r="VQJ82" s="23"/>
      <c r="VQK82" s="23"/>
      <c r="VQL82" s="23"/>
      <c r="VQM82" s="23"/>
      <c r="VQN82" s="23"/>
      <c r="VQO82" s="23"/>
      <c r="VQP82" s="23"/>
      <c r="VQQ82" s="23"/>
      <c r="VQR82" s="23"/>
      <c r="VQS82" s="23"/>
      <c r="VQT82" s="23"/>
      <c r="VQU82" s="23"/>
      <c r="VQV82" s="23"/>
      <c r="VQW82" s="23"/>
      <c r="VQX82" s="23"/>
      <c r="VQY82" s="23"/>
      <c r="VQZ82" s="23"/>
      <c r="VRA82" s="23"/>
      <c r="VRB82" s="23"/>
      <c r="VRC82" s="23"/>
      <c r="VRD82" s="23"/>
      <c r="VRE82" s="23"/>
      <c r="VRF82" s="23"/>
      <c r="VRG82" s="23"/>
      <c r="VRH82" s="23"/>
      <c r="VRI82" s="23"/>
      <c r="VRJ82" s="23"/>
      <c r="VRK82" s="23"/>
      <c r="VRL82" s="23"/>
      <c r="VRM82" s="23"/>
      <c r="VRN82" s="23"/>
      <c r="VRO82" s="23"/>
      <c r="VRP82" s="23"/>
      <c r="VRQ82" s="23"/>
      <c r="VRR82" s="23"/>
      <c r="VRS82" s="23"/>
      <c r="VRT82" s="23"/>
      <c r="VRU82" s="23"/>
      <c r="VRV82" s="23"/>
      <c r="VRW82" s="23"/>
      <c r="VRX82" s="23"/>
      <c r="VRY82" s="23"/>
      <c r="VRZ82" s="23"/>
      <c r="VSA82" s="23"/>
      <c r="VSB82" s="23"/>
      <c r="VSC82" s="23"/>
      <c r="VSD82" s="23"/>
      <c r="VSE82" s="23"/>
      <c r="VSF82" s="23"/>
      <c r="VSG82" s="23"/>
      <c r="VSH82" s="23"/>
      <c r="VSI82" s="23"/>
      <c r="VSJ82" s="23"/>
      <c r="VSK82" s="23"/>
      <c r="VSL82" s="23"/>
      <c r="VSM82" s="23"/>
      <c r="VSN82" s="23"/>
      <c r="VSO82" s="23"/>
      <c r="VSP82" s="23"/>
      <c r="VSQ82" s="23"/>
      <c r="VSR82" s="23"/>
      <c r="VSS82" s="23"/>
      <c r="VST82" s="23"/>
      <c r="VSU82" s="23"/>
      <c r="VSV82" s="23"/>
      <c r="VSW82" s="23"/>
      <c r="VSX82" s="23"/>
      <c r="VSY82" s="23"/>
      <c r="VSZ82" s="23"/>
      <c r="VTA82" s="23"/>
      <c r="VTB82" s="23"/>
      <c r="VTC82" s="23"/>
      <c r="VTD82" s="23"/>
      <c r="VTE82" s="23"/>
      <c r="VTF82" s="23"/>
      <c r="VTG82" s="23"/>
      <c r="VTH82" s="23"/>
      <c r="VTI82" s="23"/>
      <c r="VTJ82" s="23"/>
      <c r="VTK82" s="23"/>
      <c r="VTL82" s="23"/>
      <c r="VTM82" s="23"/>
      <c r="VTN82" s="23"/>
      <c r="VTO82" s="23"/>
      <c r="VTP82" s="23"/>
      <c r="VTQ82" s="23"/>
      <c r="VTR82" s="23"/>
      <c r="VTS82" s="23"/>
      <c r="VTT82" s="23"/>
      <c r="VTU82" s="23"/>
      <c r="VTV82" s="23"/>
      <c r="VTW82" s="23"/>
      <c r="VTX82" s="23"/>
      <c r="VTY82" s="23"/>
      <c r="VTZ82" s="23"/>
      <c r="VUA82" s="23"/>
      <c r="VUB82" s="23"/>
      <c r="VUC82" s="23"/>
      <c r="VUD82" s="23"/>
      <c r="VUE82" s="23"/>
      <c r="VUF82" s="23"/>
      <c r="VUG82" s="23"/>
      <c r="VUH82" s="23"/>
      <c r="VUI82" s="23"/>
      <c r="VUJ82" s="23"/>
      <c r="VUK82" s="23"/>
      <c r="VUL82" s="23"/>
      <c r="VUM82" s="23"/>
      <c r="VUN82" s="23"/>
      <c r="VUO82" s="23"/>
      <c r="VUP82" s="23"/>
      <c r="VUQ82" s="23"/>
      <c r="VUR82" s="23"/>
      <c r="VUS82" s="23"/>
      <c r="VUT82" s="23"/>
      <c r="VUU82" s="23"/>
      <c r="VUV82" s="23"/>
      <c r="VUW82" s="23"/>
      <c r="VUX82" s="23"/>
      <c r="VUY82" s="23"/>
      <c r="VUZ82" s="23"/>
      <c r="VVA82" s="23"/>
      <c r="VVB82" s="23"/>
      <c r="VVC82" s="23"/>
      <c r="VVD82" s="23"/>
      <c r="VVE82" s="23"/>
      <c r="VVF82" s="23"/>
      <c r="VVG82" s="23"/>
      <c r="VVH82" s="23"/>
      <c r="VVI82" s="23"/>
      <c r="VVJ82" s="23"/>
      <c r="VVK82" s="23"/>
      <c r="VVL82" s="23"/>
      <c r="VVM82" s="23"/>
      <c r="VVN82" s="23"/>
      <c r="VVO82" s="23"/>
      <c r="VVP82" s="23"/>
      <c r="VVQ82" s="23"/>
      <c r="VVR82" s="23"/>
      <c r="VVS82" s="23"/>
      <c r="VVT82" s="23"/>
      <c r="VVU82" s="23"/>
      <c r="VVV82" s="23"/>
      <c r="VVW82" s="23"/>
      <c r="VVX82" s="23"/>
      <c r="VVY82" s="23"/>
      <c r="VVZ82" s="23"/>
      <c r="VWA82" s="23"/>
      <c r="VWB82" s="23"/>
      <c r="VWC82" s="23"/>
      <c r="VWD82" s="23"/>
      <c r="VWE82" s="23"/>
      <c r="VWF82" s="23"/>
      <c r="VWG82" s="23"/>
      <c r="VWH82" s="23"/>
      <c r="VWI82" s="23"/>
      <c r="VWJ82" s="23"/>
      <c r="VWK82" s="23"/>
      <c r="VWL82" s="23"/>
      <c r="VWM82" s="23"/>
      <c r="VWN82" s="23"/>
      <c r="VWO82" s="23"/>
      <c r="VWP82" s="23"/>
      <c r="VWQ82" s="23"/>
      <c r="VWR82" s="23"/>
      <c r="VWS82" s="23"/>
      <c r="VWT82" s="23"/>
      <c r="VWU82" s="23"/>
      <c r="VWV82" s="23"/>
      <c r="VWW82" s="23"/>
      <c r="VWX82" s="23"/>
      <c r="VWY82" s="23"/>
      <c r="VWZ82" s="23"/>
      <c r="VXA82" s="23"/>
      <c r="VXB82" s="23"/>
      <c r="VXC82" s="23"/>
      <c r="VXD82" s="23"/>
      <c r="VXE82" s="23"/>
      <c r="VXF82" s="23"/>
      <c r="VXG82" s="23"/>
      <c r="VXH82" s="23"/>
      <c r="VXI82" s="23"/>
      <c r="VXJ82" s="23"/>
      <c r="VXK82" s="23"/>
      <c r="VXL82" s="23"/>
      <c r="VXM82" s="23"/>
      <c r="VXN82" s="23"/>
      <c r="VXO82" s="23"/>
      <c r="VXP82" s="23"/>
      <c r="VXQ82" s="23"/>
      <c r="VXR82" s="23"/>
      <c r="VXS82" s="23"/>
      <c r="VXT82" s="23"/>
      <c r="VXU82" s="23"/>
      <c r="VXV82" s="23"/>
      <c r="VXW82" s="23"/>
      <c r="VXX82" s="23"/>
      <c r="VXY82" s="23"/>
      <c r="VXZ82" s="23"/>
      <c r="VYA82" s="23"/>
      <c r="VYB82" s="23"/>
      <c r="VYC82" s="23"/>
      <c r="VYD82" s="23"/>
      <c r="VYE82" s="23"/>
      <c r="VYF82" s="23"/>
      <c r="VYG82" s="23"/>
      <c r="VYH82" s="23"/>
      <c r="VYI82" s="23"/>
      <c r="VYJ82" s="23"/>
      <c r="VYK82" s="23"/>
      <c r="VYL82" s="23"/>
      <c r="VYM82" s="23"/>
      <c r="VYN82" s="23"/>
      <c r="VYO82" s="23"/>
      <c r="VYP82" s="23"/>
      <c r="VYQ82" s="23"/>
      <c r="VYR82" s="23"/>
      <c r="VYS82" s="23"/>
      <c r="VYT82" s="23"/>
      <c r="VYU82" s="23"/>
      <c r="VYV82" s="23"/>
      <c r="VYW82" s="23"/>
      <c r="VYX82" s="23"/>
      <c r="VYY82" s="23"/>
      <c r="VYZ82" s="23"/>
      <c r="VZA82" s="23"/>
      <c r="VZB82" s="23"/>
      <c r="VZC82" s="23"/>
      <c r="VZD82" s="23"/>
      <c r="VZE82" s="23"/>
      <c r="VZF82" s="23"/>
      <c r="VZG82" s="23"/>
      <c r="VZH82" s="23"/>
      <c r="VZI82" s="23"/>
      <c r="VZJ82" s="23"/>
      <c r="VZK82" s="23"/>
      <c r="VZL82" s="23"/>
      <c r="VZM82" s="23"/>
      <c r="VZN82" s="23"/>
      <c r="VZO82" s="23"/>
      <c r="VZP82" s="23"/>
      <c r="VZQ82" s="23"/>
      <c r="VZR82" s="23"/>
      <c r="VZS82" s="23"/>
      <c r="VZT82" s="23"/>
      <c r="VZU82" s="23"/>
      <c r="VZV82" s="23"/>
      <c r="VZW82" s="23"/>
      <c r="VZX82" s="23"/>
      <c r="VZY82" s="23"/>
      <c r="VZZ82" s="23"/>
      <c r="WAA82" s="23"/>
      <c r="WAB82" s="23"/>
      <c r="WAC82" s="23"/>
      <c r="WAD82" s="23"/>
      <c r="WAE82" s="23"/>
      <c r="WAF82" s="23"/>
      <c r="WAG82" s="23"/>
      <c r="WAH82" s="23"/>
      <c r="WAI82" s="23"/>
      <c r="WAJ82" s="23"/>
      <c r="WAK82" s="23"/>
      <c r="WAL82" s="23"/>
      <c r="WAM82" s="23"/>
      <c r="WAN82" s="23"/>
      <c r="WAO82" s="23"/>
      <c r="WAP82" s="23"/>
      <c r="WAQ82" s="23"/>
      <c r="WAR82" s="23"/>
      <c r="WAS82" s="23"/>
      <c r="WAT82" s="23"/>
      <c r="WAU82" s="23"/>
      <c r="WAV82" s="23"/>
      <c r="WAW82" s="23"/>
      <c r="WAX82" s="23"/>
      <c r="WAY82" s="23"/>
      <c r="WAZ82" s="23"/>
      <c r="WBA82" s="23"/>
      <c r="WBB82" s="23"/>
      <c r="WBC82" s="23"/>
      <c r="WBD82" s="23"/>
      <c r="WBE82" s="23"/>
      <c r="WBF82" s="23"/>
      <c r="WBG82" s="23"/>
      <c r="WBH82" s="23"/>
      <c r="WBI82" s="23"/>
      <c r="WBJ82" s="23"/>
      <c r="WBK82" s="23"/>
      <c r="WBL82" s="23"/>
      <c r="WBM82" s="23"/>
      <c r="WBN82" s="23"/>
      <c r="WBO82" s="23"/>
      <c r="WBP82" s="23"/>
      <c r="WBQ82" s="23"/>
      <c r="WBR82" s="23"/>
      <c r="WBS82" s="23"/>
      <c r="WBT82" s="23"/>
      <c r="WBU82" s="23"/>
      <c r="WBV82" s="23"/>
      <c r="WBW82" s="23"/>
      <c r="WBX82" s="23"/>
      <c r="WBY82" s="23"/>
      <c r="WBZ82" s="23"/>
      <c r="WCA82" s="23"/>
      <c r="WCB82" s="23"/>
      <c r="WCC82" s="23"/>
      <c r="WCD82" s="23"/>
      <c r="WCE82" s="23"/>
      <c r="WCF82" s="23"/>
      <c r="WCG82" s="23"/>
      <c r="WCH82" s="23"/>
      <c r="WCI82" s="23"/>
      <c r="WCJ82" s="23"/>
      <c r="WCK82" s="23"/>
      <c r="WCL82" s="23"/>
      <c r="WCM82" s="23"/>
      <c r="WCN82" s="23"/>
      <c r="WCO82" s="23"/>
      <c r="WCP82" s="23"/>
      <c r="WCQ82" s="23"/>
      <c r="WCR82" s="23"/>
      <c r="WCS82" s="23"/>
      <c r="WCT82" s="23"/>
      <c r="WCU82" s="23"/>
      <c r="WCV82" s="23"/>
      <c r="WCW82" s="23"/>
      <c r="WCX82" s="23"/>
      <c r="WCY82" s="23"/>
      <c r="WCZ82" s="23"/>
      <c r="WDA82" s="23"/>
      <c r="WDB82" s="23"/>
      <c r="WDC82" s="23"/>
      <c r="WDD82" s="23"/>
      <c r="WDE82" s="23"/>
      <c r="WDF82" s="23"/>
      <c r="WDG82" s="23"/>
      <c r="WDH82" s="23"/>
      <c r="WDI82" s="23"/>
      <c r="WDJ82" s="23"/>
      <c r="WDK82" s="23"/>
      <c r="WDL82" s="23"/>
      <c r="WDM82" s="23"/>
      <c r="WDN82" s="23"/>
      <c r="WDO82" s="23"/>
      <c r="WDP82" s="23"/>
      <c r="WDQ82" s="23"/>
      <c r="WDR82" s="23"/>
      <c r="WDS82" s="23"/>
      <c r="WDT82" s="23"/>
      <c r="WDU82" s="23"/>
      <c r="WDV82" s="23"/>
      <c r="WDW82" s="23"/>
      <c r="WDX82" s="23"/>
      <c r="WDY82" s="23"/>
      <c r="WDZ82" s="23"/>
      <c r="WEA82" s="23"/>
      <c r="WEB82" s="23"/>
      <c r="WEC82" s="23"/>
      <c r="WED82" s="23"/>
      <c r="WEE82" s="23"/>
      <c r="WEF82" s="23"/>
      <c r="WEG82" s="23"/>
      <c r="WEH82" s="23"/>
      <c r="WEI82" s="23"/>
      <c r="WEJ82" s="23"/>
      <c r="WEK82" s="23"/>
      <c r="WEL82" s="23"/>
      <c r="WEM82" s="23"/>
      <c r="WEN82" s="23"/>
      <c r="WEO82" s="23"/>
      <c r="WEP82" s="23"/>
      <c r="WEQ82" s="23"/>
      <c r="WER82" s="23"/>
      <c r="WES82" s="23"/>
      <c r="WET82" s="23"/>
      <c r="WEU82" s="23"/>
      <c r="WEV82" s="23"/>
      <c r="WEW82" s="23"/>
      <c r="WEX82" s="23"/>
      <c r="WEY82" s="23"/>
      <c r="WEZ82" s="23"/>
      <c r="WFA82" s="23"/>
      <c r="WFB82" s="23"/>
      <c r="WFC82" s="23"/>
      <c r="WFD82" s="23"/>
      <c r="WFE82" s="23"/>
      <c r="WFF82" s="23"/>
      <c r="WFG82" s="23"/>
      <c r="WFH82" s="23"/>
      <c r="WFI82" s="23"/>
      <c r="WFJ82" s="23"/>
      <c r="WFK82" s="23"/>
      <c r="WFL82" s="23"/>
      <c r="WFM82" s="23"/>
      <c r="WFN82" s="23"/>
      <c r="WFO82" s="23"/>
      <c r="WFP82" s="23"/>
      <c r="WFQ82" s="23"/>
      <c r="WFR82" s="23"/>
      <c r="WFS82" s="23"/>
      <c r="WFT82" s="23"/>
      <c r="WFU82" s="23"/>
      <c r="WFV82" s="23"/>
      <c r="WFW82" s="23"/>
      <c r="WFX82" s="23"/>
      <c r="WFY82" s="23"/>
      <c r="WFZ82" s="23"/>
      <c r="WGA82" s="23"/>
      <c r="WGB82" s="23"/>
      <c r="WGC82" s="23"/>
      <c r="WGD82" s="23"/>
      <c r="WGE82" s="23"/>
      <c r="WGF82" s="23"/>
      <c r="WGG82" s="23"/>
      <c r="WGH82" s="23"/>
      <c r="WGI82" s="23"/>
      <c r="WGJ82" s="23"/>
      <c r="WGK82" s="23"/>
      <c r="WGL82" s="23"/>
      <c r="WGM82" s="23"/>
      <c r="WGN82" s="23"/>
      <c r="WGO82" s="23"/>
      <c r="WGP82" s="23"/>
      <c r="WGQ82" s="23"/>
      <c r="WGR82" s="23"/>
      <c r="WGS82" s="23"/>
      <c r="WGT82" s="23"/>
      <c r="WGU82" s="23"/>
      <c r="WGV82" s="23"/>
      <c r="WGW82" s="23"/>
      <c r="WGX82" s="23"/>
      <c r="WGY82" s="23"/>
      <c r="WGZ82" s="23"/>
      <c r="WHA82" s="23"/>
      <c r="WHB82" s="23"/>
      <c r="WHC82" s="23"/>
      <c r="WHD82" s="23"/>
      <c r="WHE82" s="23"/>
      <c r="WHF82" s="23"/>
      <c r="WHG82" s="23"/>
      <c r="WHH82" s="23"/>
      <c r="WHI82" s="23"/>
      <c r="WHJ82" s="23"/>
      <c r="WHK82" s="23"/>
      <c r="WHL82" s="23"/>
      <c r="WHM82" s="23"/>
      <c r="WHN82" s="23"/>
      <c r="WHO82" s="23"/>
      <c r="WHP82" s="23"/>
      <c r="WHQ82" s="23"/>
      <c r="WHR82" s="23"/>
      <c r="WHS82" s="23"/>
      <c r="WHT82" s="23"/>
      <c r="WHU82" s="23"/>
      <c r="WHV82" s="23"/>
      <c r="WHW82" s="23"/>
      <c r="WHX82" s="23"/>
      <c r="WHY82" s="23"/>
      <c r="WHZ82" s="23"/>
      <c r="WIA82" s="23"/>
      <c r="WIB82" s="23"/>
      <c r="WIC82" s="23"/>
      <c r="WID82" s="23"/>
      <c r="WIE82" s="23"/>
      <c r="WIF82" s="23"/>
      <c r="WIG82" s="23"/>
      <c r="WIH82" s="23"/>
      <c r="WII82" s="23"/>
      <c r="WIJ82" s="23"/>
      <c r="WIK82" s="23"/>
      <c r="WIL82" s="23"/>
      <c r="WIM82" s="23"/>
      <c r="WIN82" s="23"/>
      <c r="WIO82" s="23"/>
      <c r="WIP82" s="23"/>
      <c r="WIQ82" s="23"/>
      <c r="WIR82" s="23"/>
      <c r="WIS82" s="23"/>
      <c r="WIT82" s="23"/>
      <c r="WIU82" s="23"/>
      <c r="WIV82" s="23"/>
      <c r="WIW82" s="23"/>
      <c r="WIX82" s="23"/>
      <c r="WIY82" s="23"/>
      <c r="WIZ82" s="23"/>
      <c r="WJA82" s="23"/>
      <c r="WJB82" s="23"/>
      <c r="WJC82" s="23"/>
      <c r="WJD82" s="23"/>
      <c r="WJE82" s="23"/>
      <c r="WJF82" s="23"/>
      <c r="WJG82" s="23"/>
      <c r="WJH82" s="23"/>
      <c r="WJI82" s="23"/>
      <c r="WJJ82" s="23"/>
      <c r="WJK82" s="23"/>
      <c r="WJL82" s="23"/>
      <c r="WJM82" s="23"/>
      <c r="WJN82" s="23"/>
      <c r="WJO82" s="23"/>
      <c r="WJP82" s="23"/>
      <c r="WJQ82" s="23"/>
      <c r="WJR82" s="23"/>
      <c r="WJS82" s="23"/>
      <c r="WJT82" s="23"/>
      <c r="WJU82" s="23"/>
      <c r="WJV82" s="23"/>
      <c r="WJW82" s="23"/>
      <c r="WJX82" s="23"/>
      <c r="WJY82" s="23"/>
      <c r="WJZ82" s="23"/>
      <c r="WKA82" s="23"/>
      <c r="WKB82" s="23"/>
      <c r="WKC82" s="23"/>
      <c r="WKD82" s="23"/>
      <c r="WKE82" s="23"/>
      <c r="WKF82" s="23"/>
      <c r="WKG82" s="23"/>
      <c r="WKH82" s="23"/>
      <c r="WKI82" s="23"/>
      <c r="WKJ82" s="23"/>
      <c r="WKK82" s="23"/>
      <c r="WKL82" s="23"/>
      <c r="WKM82" s="23"/>
      <c r="WKN82" s="23"/>
      <c r="WKO82" s="23"/>
      <c r="WKP82" s="23"/>
      <c r="WKQ82" s="23"/>
      <c r="WKR82" s="23"/>
      <c r="WKS82" s="23"/>
      <c r="WKT82" s="23"/>
      <c r="WKU82" s="23"/>
      <c r="WKV82" s="23"/>
      <c r="WKW82" s="23"/>
      <c r="WKX82" s="23"/>
      <c r="WKY82" s="23"/>
      <c r="WKZ82" s="23"/>
      <c r="WLA82" s="23"/>
      <c r="WLB82" s="23"/>
      <c r="WLC82" s="23"/>
      <c r="WLD82" s="23"/>
      <c r="WLE82" s="23"/>
      <c r="WLF82" s="23"/>
      <c r="WLG82" s="23"/>
      <c r="WLH82" s="23"/>
      <c r="WLI82" s="23"/>
      <c r="WLJ82" s="23"/>
      <c r="WLK82" s="23"/>
      <c r="WLL82" s="23"/>
      <c r="WLM82" s="23"/>
      <c r="WLN82" s="23"/>
      <c r="WLO82" s="23"/>
      <c r="WLP82" s="23"/>
      <c r="WLQ82" s="23"/>
      <c r="WLR82" s="23"/>
      <c r="WLS82" s="23"/>
      <c r="WLT82" s="23"/>
      <c r="WLU82" s="23"/>
      <c r="WLV82" s="23"/>
      <c r="WLW82" s="23"/>
      <c r="WLX82" s="23"/>
      <c r="WLY82" s="23"/>
      <c r="WLZ82" s="23"/>
      <c r="WMA82" s="23"/>
      <c r="WMB82" s="23"/>
      <c r="WMC82" s="23"/>
      <c r="WMD82" s="23"/>
      <c r="WME82" s="23"/>
      <c r="WMF82" s="23"/>
      <c r="WMG82" s="23"/>
      <c r="WMH82" s="23"/>
      <c r="WMI82" s="23"/>
      <c r="WMJ82" s="23"/>
      <c r="WMK82" s="23"/>
      <c r="WML82" s="23"/>
      <c r="WMM82" s="23"/>
      <c r="WMN82" s="23"/>
      <c r="WMO82" s="23"/>
      <c r="WMP82" s="23"/>
      <c r="WMQ82" s="23"/>
      <c r="WMR82" s="23"/>
      <c r="WMS82" s="23"/>
      <c r="WMT82" s="23"/>
      <c r="WMU82" s="23"/>
      <c r="WMV82" s="23"/>
      <c r="WMW82" s="23"/>
      <c r="WMX82" s="23"/>
      <c r="WMY82" s="23"/>
      <c r="WMZ82" s="23"/>
      <c r="WNA82" s="23"/>
      <c r="WNB82" s="23"/>
      <c r="WNC82" s="23"/>
      <c r="WND82" s="23"/>
      <c r="WNE82" s="23"/>
      <c r="WNF82" s="23"/>
      <c r="WNG82" s="23"/>
      <c r="WNH82" s="23"/>
      <c r="WNI82" s="23"/>
      <c r="WNJ82" s="23"/>
      <c r="WNK82" s="23"/>
      <c r="WNL82" s="23"/>
      <c r="WNM82" s="23"/>
      <c r="WNN82" s="23"/>
      <c r="WNO82" s="23"/>
      <c r="WNP82" s="23"/>
      <c r="WNQ82" s="23"/>
      <c r="WNR82" s="23"/>
      <c r="WNS82" s="23"/>
      <c r="WNT82" s="23"/>
      <c r="WNU82" s="23"/>
      <c r="WNV82" s="23"/>
      <c r="WNW82" s="23"/>
      <c r="WNX82" s="23"/>
      <c r="WNY82" s="23"/>
      <c r="WNZ82" s="23"/>
      <c r="WOA82" s="23"/>
      <c r="WOB82" s="23"/>
      <c r="WOC82" s="23"/>
      <c r="WOD82" s="23"/>
      <c r="WOE82" s="23"/>
      <c r="WOF82" s="23"/>
      <c r="WOG82" s="23"/>
      <c r="WOH82" s="23"/>
      <c r="WOI82" s="23"/>
      <c r="WOJ82" s="23"/>
      <c r="WOK82" s="23"/>
      <c r="WOL82" s="23"/>
      <c r="WOM82" s="23"/>
      <c r="WON82" s="23"/>
      <c r="WOO82" s="23"/>
      <c r="WOP82" s="23"/>
      <c r="WOQ82" s="23"/>
      <c r="WOR82" s="23"/>
      <c r="WOS82" s="23"/>
      <c r="WOT82" s="23"/>
      <c r="WOU82" s="23"/>
      <c r="WOV82" s="23"/>
      <c r="WOW82" s="23"/>
      <c r="WOX82" s="23"/>
      <c r="WOY82" s="23"/>
      <c r="WOZ82" s="23"/>
      <c r="WPA82" s="23"/>
      <c r="WPB82" s="23"/>
      <c r="WPC82" s="23"/>
      <c r="WPD82" s="23"/>
      <c r="WPE82" s="23"/>
      <c r="WPF82" s="23"/>
      <c r="WPG82" s="23"/>
      <c r="WPH82" s="23"/>
      <c r="WPI82" s="23"/>
      <c r="WPJ82" s="23"/>
      <c r="WPK82" s="23"/>
      <c r="WPL82" s="23"/>
      <c r="WPM82" s="23"/>
      <c r="WPN82" s="23"/>
      <c r="WPO82" s="23"/>
      <c r="WPP82" s="23"/>
      <c r="WPQ82" s="23"/>
      <c r="WPR82" s="23"/>
      <c r="WPS82" s="23"/>
      <c r="WPT82" s="23"/>
      <c r="WPU82" s="23"/>
      <c r="WPV82" s="23"/>
      <c r="WPW82" s="23"/>
      <c r="WPX82" s="23"/>
      <c r="WPY82" s="23"/>
      <c r="WPZ82" s="23"/>
      <c r="WQA82" s="23"/>
      <c r="WQB82" s="23"/>
      <c r="WQC82" s="23"/>
      <c r="WQD82" s="23"/>
      <c r="WQE82" s="23"/>
      <c r="WQF82" s="23"/>
      <c r="WQG82" s="23"/>
      <c r="WQH82" s="23"/>
      <c r="WQI82" s="23"/>
      <c r="WQJ82" s="23"/>
      <c r="WQK82" s="23"/>
      <c r="WQL82" s="23"/>
      <c r="WQM82" s="23"/>
      <c r="WQN82" s="23"/>
      <c r="WQO82" s="23"/>
      <c r="WQP82" s="23"/>
      <c r="WQQ82" s="23"/>
      <c r="WQR82" s="23"/>
      <c r="WQS82" s="23"/>
      <c r="WQT82" s="23"/>
      <c r="WQU82" s="23"/>
      <c r="WQV82" s="23"/>
      <c r="WQW82" s="23"/>
      <c r="WQX82" s="23"/>
      <c r="WQY82" s="23"/>
      <c r="WQZ82" s="23"/>
      <c r="WRA82" s="23"/>
      <c r="WRB82" s="23"/>
      <c r="WRC82" s="23"/>
      <c r="WRD82" s="23"/>
      <c r="WRE82" s="23"/>
      <c r="WRF82" s="23"/>
      <c r="WRG82" s="23"/>
      <c r="WRH82" s="23"/>
      <c r="WRI82" s="23"/>
      <c r="WRJ82" s="23"/>
      <c r="WRK82" s="23"/>
      <c r="WRL82" s="23"/>
      <c r="WRM82" s="23"/>
      <c r="WRN82" s="23"/>
      <c r="WRO82" s="23"/>
      <c r="WRP82" s="23"/>
      <c r="WRQ82" s="23"/>
      <c r="WRR82" s="23"/>
      <c r="WRS82" s="23"/>
      <c r="WRT82" s="23"/>
      <c r="WRU82" s="23"/>
      <c r="WRV82" s="23"/>
      <c r="WRW82" s="23"/>
      <c r="WRX82" s="23"/>
      <c r="WRY82" s="23"/>
      <c r="WRZ82" s="23"/>
      <c r="WSA82" s="23"/>
      <c r="WSB82" s="23"/>
      <c r="WSC82" s="23"/>
      <c r="WSD82" s="23"/>
      <c r="WSE82" s="23"/>
      <c r="WSF82" s="23"/>
      <c r="WSG82" s="23"/>
      <c r="WSH82" s="23"/>
      <c r="WSI82" s="23"/>
      <c r="WSJ82" s="23"/>
      <c r="WSK82" s="23"/>
      <c r="WSL82" s="23"/>
      <c r="WSM82" s="23"/>
      <c r="WSN82" s="23"/>
      <c r="WSO82" s="23"/>
      <c r="WSP82" s="23"/>
      <c r="WSQ82" s="23"/>
      <c r="WSR82" s="23"/>
      <c r="WSS82" s="23"/>
      <c r="WST82" s="23"/>
      <c r="WSU82" s="23"/>
      <c r="WSV82" s="23"/>
      <c r="WSW82" s="23"/>
      <c r="WSX82" s="23"/>
      <c r="WSY82" s="23"/>
      <c r="WSZ82" s="23"/>
      <c r="WTA82" s="23"/>
      <c r="WTB82" s="23"/>
      <c r="WTC82" s="23"/>
      <c r="WTD82" s="23"/>
      <c r="WTE82" s="23"/>
      <c r="WTF82" s="23"/>
      <c r="WTG82" s="23"/>
      <c r="WTH82" s="23"/>
      <c r="WTI82" s="23"/>
      <c r="WTJ82" s="23"/>
      <c r="WTK82" s="23"/>
      <c r="WTL82" s="23"/>
      <c r="WTM82" s="23"/>
      <c r="WTN82" s="23"/>
      <c r="WTO82" s="23"/>
      <c r="WTP82" s="23"/>
      <c r="WTQ82" s="23"/>
      <c r="WTR82" s="23"/>
      <c r="WTS82" s="23"/>
      <c r="WTT82" s="23"/>
      <c r="WTU82" s="23"/>
      <c r="WTV82" s="23"/>
      <c r="WTW82" s="23"/>
      <c r="WTX82" s="23"/>
      <c r="WTY82" s="23"/>
      <c r="WTZ82" s="23"/>
      <c r="WUA82" s="23"/>
      <c r="WUB82" s="23"/>
      <c r="WUC82" s="23"/>
      <c r="WUD82" s="23"/>
      <c r="WUE82" s="23"/>
      <c r="WUF82" s="23"/>
      <c r="WUG82" s="23"/>
      <c r="WUH82" s="23"/>
      <c r="WUI82" s="23"/>
      <c r="WUJ82" s="23"/>
      <c r="WUK82" s="23"/>
      <c r="WUL82" s="23"/>
      <c r="WUM82" s="23"/>
      <c r="WUN82" s="23"/>
      <c r="WUO82" s="23"/>
      <c r="WUP82" s="23"/>
      <c r="WUQ82" s="23"/>
      <c r="WUR82" s="23"/>
      <c r="WUS82" s="23"/>
      <c r="WUT82" s="23"/>
      <c r="WUU82" s="23"/>
      <c r="WUV82" s="23"/>
      <c r="WUW82" s="23"/>
      <c r="WUX82" s="23"/>
      <c r="WUY82" s="23"/>
      <c r="WUZ82" s="23"/>
      <c r="WVA82" s="23"/>
      <c r="WVB82" s="23"/>
      <c r="WVC82" s="23"/>
      <c r="WVD82" s="23"/>
      <c r="WVE82" s="23"/>
      <c r="WVF82" s="23"/>
      <c r="WVG82" s="23"/>
      <c r="WVH82" s="23"/>
      <c r="WVI82" s="23"/>
      <c r="WVJ82" s="23"/>
      <c r="WVK82" s="23"/>
      <c r="WVL82" s="23"/>
      <c r="WVM82" s="23"/>
      <c r="WVN82" s="23"/>
      <c r="WVO82" s="23"/>
      <c r="WVP82" s="23"/>
      <c r="WVQ82" s="23"/>
      <c r="WVR82" s="23"/>
      <c r="WVS82" s="23"/>
      <c r="WVT82" s="23"/>
      <c r="WVU82" s="23"/>
      <c r="WVV82" s="23"/>
      <c r="WVW82" s="23"/>
      <c r="WVX82" s="23"/>
      <c r="WVY82" s="23"/>
      <c r="WVZ82" s="23"/>
      <c r="WWA82" s="23"/>
      <c r="WWB82" s="23"/>
      <c r="WWC82" s="23"/>
      <c r="WWD82" s="23"/>
      <c r="WWE82" s="23"/>
      <c r="WWF82" s="23"/>
      <c r="WWG82" s="23"/>
      <c r="WWH82" s="23"/>
      <c r="WWI82" s="23"/>
      <c r="WWJ82" s="23"/>
      <c r="WWK82" s="23"/>
      <c r="WWL82" s="23"/>
      <c r="WWM82" s="23"/>
      <c r="WWN82" s="23"/>
      <c r="WWO82" s="23"/>
      <c r="WWP82" s="23"/>
      <c r="WWQ82" s="23"/>
      <c r="WWR82" s="23"/>
      <c r="WWS82" s="23"/>
      <c r="WWT82" s="23"/>
      <c r="WWU82" s="23"/>
      <c r="WWV82" s="23"/>
      <c r="WWW82" s="23"/>
      <c r="WWX82" s="23"/>
      <c r="WWY82" s="23"/>
      <c r="WWZ82" s="23"/>
      <c r="WXA82" s="23"/>
      <c r="WXB82" s="23"/>
      <c r="WXC82" s="23"/>
      <c r="WXD82" s="23"/>
      <c r="WXE82" s="23"/>
      <c r="WXF82" s="23"/>
      <c r="WXG82" s="23"/>
      <c r="WXH82" s="23"/>
    </row>
    <row r="83" spans="4:16180" s="58" customFormat="1">
      <c r="D83" s="56"/>
      <c r="E83" s="56"/>
      <c r="F83" s="56"/>
      <c r="G83" s="57" t="s">
        <v>259</v>
      </c>
      <c r="H83" s="277"/>
      <c r="I83" s="278"/>
      <c r="J83" s="66">
        <f>MIN(Dashboard!L$27:AR$27)</f>
        <v>0</v>
      </c>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c r="AUU83" s="23"/>
      <c r="AUV83" s="23"/>
      <c r="AUW83" s="23"/>
      <c r="AUX83" s="23"/>
      <c r="AUY83" s="23"/>
      <c r="AUZ83" s="23"/>
      <c r="AVA83" s="23"/>
      <c r="AVB83" s="23"/>
      <c r="AVC83" s="23"/>
      <c r="AVD83" s="23"/>
      <c r="AVE83" s="23"/>
      <c r="AVF83" s="23"/>
      <c r="AVG83" s="23"/>
      <c r="AVH83" s="23"/>
      <c r="AVI83" s="23"/>
      <c r="AVJ83" s="23"/>
      <c r="AVK83" s="23"/>
      <c r="AVL83" s="23"/>
      <c r="AVM83" s="23"/>
      <c r="AVN83" s="23"/>
      <c r="AVO83" s="23"/>
      <c r="AVP83" s="23"/>
      <c r="AVQ83" s="23"/>
      <c r="AVR83" s="23"/>
      <c r="AVS83" s="23"/>
      <c r="AVT83" s="23"/>
      <c r="AVU83" s="23"/>
      <c r="AVV83" s="23"/>
      <c r="AVW83" s="23"/>
      <c r="AVX83" s="23"/>
      <c r="AVY83" s="23"/>
      <c r="AVZ83" s="23"/>
      <c r="AWA83" s="23"/>
      <c r="AWB83" s="23"/>
      <c r="AWC83" s="23"/>
      <c r="AWD83" s="23"/>
      <c r="AWE83" s="23"/>
      <c r="AWF83" s="23"/>
      <c r="AWG83" s="23"/>
      <c r="AWH83" s="23"/>
      <c r="AWI83" s="23"/>
      <c r="AWJ83" s="23"/>
      <c r="AWK83" s="23"/>
      <c r="AWL83" s="23"/>
      <c r="AWM83" s="23"/>
      <c r="AWN83" s="23"/>
      <c r="AWO83" s="23"/>
      <c r="AWP83" s="23"/>
      <c r="AWQ83" s="23"/>
      <c r="AWR83" s="23"/>
      <c r="AWS83" s="23"/>
      <c r="AWT83" s="23"/>
      <c r="AWU83" s="23"/>
      <c r="AWV83" s="23"/>
      <c r="AWW83" s="23"/>
      <c r="AWX83" s="23"/>
      <c r="AWY83" s="23"/>
      <c r="AWZ83" s="23"/>
      <c r="AXA83" s="23"/>
      <c r="AXB83" s="23"/>
      <c r="AXC83" s="23"/>
      <c r="AXD83" s="23"/>
      <c r="AXE83" s="23"/>
      <c r="AXF83" s="23"/>
      <c r="AXG83" s="23"/>
      <c r="AXH83" s="23"/>
      <c r="AXI83" s="23"/>
      <c r="AXJ83" s="23"/>
      <c r="AXK83" s="23"/>
      <c r="AXL83" s="23"/>
      <c r="AXM83" s="23"/>
      <c r="AXN83" s="23"/>
      <c r="AXO83" s="23"/>
      <c r="AXP83" s="23"/>
      <c r="AXQ83" s="23"/>
      <c r="AXR83" s="23"/>
      <c r="AXS83" s="23"/>
      <c r="AXT83" s="23"/>
      <c r="AXU83" s="23"/>
      <c r="AXV83" s="23"/>
      <c r="AXW83" s="23"/>
      <c r="AXX83" s="23"/>
      <c r="AXY83" s="23"/>
      <c r="AXZ83" s="23"/>
      <c r="AYA83" s="23"/>
      <c r="AYB83" s="23"/>
      <c r="AYC83" s="23"/>
      <c r="AYD83" s="23"/>
      <c r="AYE83" s="23"/>
      <c r="AYF83" s="23"/>
      <c r="AYG83" s="23"/>
      <c r="AYH83" s="23"/>
      <c r="AYI83" s="23"/>
      <c r="AYJ83" s="23"/>
      <c r="AYK83" s="23"/>
      <c r="AYL83" s="23"/>
      <c r="AYM83" s="23"/>
      <c r="AYN83" s="23"/>
      <c r="AYO83" s="23"/>
      <c r="AYP83" s="23"/>
      <c r="AYQ83" s="23"/>
      <c r="AYR83" s="23"/>
      <c r="AYS83" s="23"/>
      <c r="AYT83" s="23"/>
      <c r="AYU83" s="23"/>
      <c r="AYV83" s="23"/>
      <c r="AYW83" s="23"/>
      <c r="AYX83" s="23"/>
      <c r="AYY83" s="23"/>
      <c r="AYZ83" s="23"/>
      <c r="AZA83" s="23"/>
      <c r="AZB83" s="23"/>
      <c r="AZC83" s="23"/>
      <c r="AZD83" s="23"/>
      <c r="AZE83" s="23"/>
      <c r="AZF83" s="23"/>
      <c r="AZG83" s="23"/>
      <c r="AZH83" s="23"/>
      <c r="AZI83" s="23"/>
      <c r="AZJ83" s="23"/>
      <c r="AZK83" s="23"/>
      <c r="AZL83" s="23"/>
      <c r="AZM83" s="23"/>
      <c r="AZN83" s="23"/>
      <c r="AZO83" s="23"/>
      <c r="AZP83" s="23"/>
      <c r="AZQ83" s="23"/>
      <c r="AZR83" s="23"/>
      <c r="AZS83" s="23"/>
      <c r="AZT83" s="23"/>
      <c r="AZU83" s="23"/>
      <c r="AZV83" s="23"/>
      <c r="AZW83" s="23"/>
      <c r="AZX83" s="23"/>
      <c r="AZY83" s="23"/>
      <c r="AZZ83" s="23"/>
      <c r="BAA83" s="23"/>
      <c r="BAB83" s="23"/>
      <c r="BAC83" s="23"/>
      <c r="BAD83" s="23"/>
      <c r="BAE83" s="23"/>
      <c r="BAF83" s="23"/>
      <c r="BAG83" s="23"/>
      <c r="BAH83" s="23"/>
      <c r="BAI83" s="23"/>
      <c r="BAJ83" s="23"/>
      <c r="BAK83" s="23"/>
      <c r="BAL83" s="23"/>
      <c r="BAM83" s="23"/>
      <c r="BAN83" s="23"/>
      <c r="BAO83" s="23"/>
      <c r="BAP83" s="23"/>
      <c r="BAQ83" s="23"/>
      <c r="BAR83" s="23"/>
      <c r="BAS83" s="23"/>
      <c r="BAT83" s="23"/>
      <c r="BAU83" s="23"/>
      <c r="BAV83" s="23"/>
      <c r="BAW83" s="23"/>
      <c r="BAX83" s="23"/>
      <c r="BAY83" s="23"/>
      <c r="BAZ83" s="23"/>
      <c r="BBA83" s="23"/>
      <c r="BBB83" s="23"/>
      <c r="BBC83" s="23"/>
      <c r="BBD83" s="23"/>
      <c r="BBE83" s="23"/>
      <c r="BBF83" s="23"/>
      <c r="BBG83" s="23"/>
      <c r="BBH83" s="23"/>
      <c r="BBI83" s="23"/>
      <c r="BBJ83" s="23"/>
      <c r="BBK83" s="23"/>
      <c r="BBL83" s="23"/>
      <c r="BBM83" s="23"/>
      <c r="BBN83" s="23"/>
      <c r="BBO83" s="23"/>
      <c r="BBP83" s="23"/>
      <c r="BBQ83" s="23"/>
      <c r="BBR83" s="23"/>
      <c r="BBS83" s="23"/>
      <c r="BBT83" s="23"/>
      <c r="BBU83" s="23"/>
      <c r="BBV83" s="23"/>
      <c r="BBW83" s="23"/>
      <c r="BBX83" s="23"/>
      <c r="BBY83" s="23"/>
      <c r="BBZ83" s="23"/>
      <c r="BCA83" s="23"/>
      <c r="BCB83" s="23"/>
      <c r="BCC83" s="23"/>
      <c r="BCD83" s="23"/>
      <c r="BCE83" s="23"/>
      <c r="BCF83" s="23"/>
      <c r="BCG83" s="23"/>
      <c r="BCH83" s="23"/>
      <c r="BCI83" s="23"/>
      <c r="BCJ83" s="23"/>
      <c r="BCK83" s="23"/>
      <c r="BCL83" s="23"/>
      <c r="BCM83" s="23"/>
      <c r="BCN83" s="23"/>
      <c r="BCO83" s="23"/>
      <c r="BCP83" s="23"/>
      <c r="BCQ83" s="23"/>
      <c r="BCR83" s="23"/>
      <c r="BCS83" s="23"/>
      <c r="BCT83" s="23"/>
      <c r="BCU83" s="23"/>
      <c r="BCV83" s="23"/>
      <c r="BCW83" s="23"/>
      <c r="BCX83" s="23"/>
      <c r="BCY83" s="23"/>
      <c r="BCZ83" s="23"/>
      <c r="BDA83" s="23"/>
      <c r="BDB83" s="23"/>
      <c r="BDC83" s="23"/>
      <c r="BDD83" s="23"/>
      <c r="BDE83" s="23"/>
      <c r="BDF83" s="23"/>
      <c r="BDG83" s="23"/>
      <c r="BDH83" s="23"/>
      <c r="BDI83" s="23"/>
      <c r="BDJ83" s="23"/>
      <c r="BDK83" s="23"/>
      <c r="BDL83" s="23"/>
      <c r="BDM83" s="23"/>
      <c r="BDN83" s="23"/>
      <c r="BDO83" s="23"/>
      <c r="BDP83" s="23"/>
      <c r="BDQ83" s="23"/>
      <c r="BDR83" s="23"/>
      <c r="BDS83" s="23"/>
      <c r="BDT83" s="23"/>
      <c r="BDU83" s="23"/>
      <c r="BDV83" s="23"/>
      <c r="BDW83" s="23"/>
      <c r="BDX83" s="23"/>
      <c r="BDY83" s="23"/>
      <c r="BDZ83" s="23"/>
      <c r="BEA83" s="23"/>
      <c r="BEB83" s="23"/>
      <c r="BEC83" s="23"/>
      <c r="BED83" s="23"/>
      <c r="BEE83" s="23"/>
      <c r="BEF83" s="23"/>
      <c r="BEG83" s="23"/>
      <c r="BEH83" s="23"/>
      <c r="BEI83" s="23"/>
      <c r="BEJ83" s="23"/>
      <c r="BEK83" s="23"/>
      <c r="BEL83" s="23"/>
      <c r="BEM83" s="23"/>
      <c r="BEN83" s="23"/>
      <c r="BEO83" s="23"/>
      <c r="BEP83" s="23"/>
      <c r="BEQ83" s="23"/>
      <c r="BER83" s="23"/>
      <c r="BES83" s="23"/>
      <c r="BET83" s="23"/>
      <c r="BEU83" s="23"/>
      <c r="BEV83" s="23"/>
      <c r="BEW83" s="23"/>
      <c r="BEX83" s="23"/>
      <c r="BEY83" s="23"/>
      <c r="BEZ83" s="23"/>
      <c r="BFA83" s="23"/>
      <c r="BFB83" s="23"/>
      <c r="BFC83" s="23"/>
      <c r="BFD83" s="23"/>
      <c r="BFE83" s="23"/>
      <c r="BFF83" s="23"/>
      <c r="BFG83" s="23"/>
      <c r="BFH83" s="23"/>
      <c r="BFI83" s="23"/>
      <c r="BFJ83" s="23"/>
      <c r="BFK83" s="23"/>
      <c r="BFL83" s="23"/>
      <c r="BFM83" s="23"/>
      <c r="BFN83" s="23"/>
      <c r="BFO83" s="23"/>
      <c r="BFP83" s="23"/>
      <c r="BFQ83" s="23"/>
      <c r="BFR83" s="23"/>
      <c r="BFS83" s="23"/>
      <c r="BFT83" s="23"/>
      <c r="BFU83" s="23"/>
      <c r="BFV83" s="23"/>
      <c r="BFW83" s="23"/>
      <c r="BFX83" s="23"/>
      <c r="BFY83" s="23"/>
      <c r="BFZ83" s="23"/>
      <c r="BGA83" s="23"/>
      <c r="BGB83" s="23"/>
      <c r="BGC83" s="23"/>
      <c r="BGD83" s="23"/>
      <c r="BGE83" s="23"/>
      <c r="BGF83" s="23"/>
      <c r="BGG83" s="23"/>
      <c r="BGH83" s="23"/>
      <c r="BGI83" s="23"/>
      <c r="BGJ83" s="23"/>
      <c r="BGK83" s="23"/>
      <c r="BGL83" s="23"/>
      <c r="BGM83" s="23"/>
      <c r="BGN83" s="23"/>
      <c r="BGO83" s="23"/>
      <c r="BGP83" s="23"/>
      <c r="BGQ83" s="23"/>
      <c r="BGR83" s="23"/>
      <c r="BGS83" s="23"/>
      <c r="BGT83" s="23"/>
      <c r="BGU83" s="23"/>
      <c r="BGV83" s="23"/>
      <c r="BGW83" s="23"/>
      <c r="BGX83" s="23"/>
      <c r="BGY83" s="23"/>
      <c r="BGZ83" s="23"/>
      <c r="BHA83" s="23"/>
      <c r="BHB83" s="23"/>
      <c r="BHC83" s="23"/>
      <c r="BHD83" s="23"/>
      <c r="BHE83" s="23"/>
      <c r="BHF83" s="23"/>
      <c r="BHG83" s="23"/>
      <c r="BHH83" s="23"/>
      <c r="BHI83" s="23"/>
      <c r="BHJ83" s="23"/>
      <c r="BHK83" s="23"/>
      <c r="BHL83" s="23"/>
      <c r="BHM83" s="23"/>
      <c r="BHN83" s="23"/>
      <c r="BHO83" s="23"/>
      <c r="BHP83" s="23"/>
      <c r="BHQ83" s="23"/>
      <c r="BHR83" s="23"/>
      <c r="BHS83" s="23"/>
      <c r="BHT83" s="23"/>
      <c r="BHU83" s="23"/>
      <c r="BHV83" s="23"/>
      <c r="BHW83" s="23"/>
      <c r="BHX83" s="23"/>
      <c r="BHY83" s="23"/>
      <c r="BHZ83" s="23"/>
      <c r="BIA83" s="23"/>
      <c r="BIB83" s="23"/>
      <c r="BIC83" s="23"/>
      <c r="BID83" s="23"/>
      <c r="BIE83" s="23"/>
      <c r="BIF83" s="23"/>
      <c r="BIG83" s="23"/>
      <c r="BIH83" s="23"/>
      <c r="BII83" s="23"/>
      <c r="BIJ83" s="23"/>
      <c r="BIK83" s="23"/>
      <c r="BIL83" s="23"/>
      <c r="BIM83" s="23"/>
      <c r="BIN83" s="23"/>
      <c r="BIO83" s="23"/>
      <c r="BIP83" s="23"/>
      <c r="BIQ83" s="23"/>
      <c r="BIR83" s="23"/>
      <c r="BIS83" s="23"/>
      <c r="BIT83" s="23"/>
      <c r="BIU83" s="23"/>
      <c r="BIV83" s="23"/>
      <c r="BIW83" s="23"/>
      <c r="BIX83" s="23"/>
      <c r="BIY83" s="23"/>
      <c r="BIZ83" s="23"/>
      <c r="BJA83" s="23"/>
      <c r="BJB83" s="23"/>
      <c r="BJC83" s="23"/>
      <c r="BJD83" s="23"/>
      <c r="BJE83" s="23"/>
      <c r="BJF83" s="23"/>
      <c r="BJG83" s="23"/>
      <c r="BJH83" s="23"/>
      <c r="BJI83" s="23"/>
      <c r="BJJ83" s="23"/>
      <c r="BJK83" s="23"/>
      <c r="BJL83" s="23"/>
      <c r="BJM83" s="23"/>
      <c r="BJN83" s="23"/>
      <c r="BJO83" s="23"/>
      <c r="BJP83" s="23"/>
      <c r="BJQ83" s="23"/>
      <c r="BJR83" s="23"/>
      <c r="BJS83" s="23"/>
      <c r="BJT83" s="23"/>
      <c r="BJU83" s="23"/>
      <c r="BJV83" s="23"/>
      <c r="BJW83" s="23"/>
      <c r="BJX83" s="23"/>
      <c r="BJY83" s="23"/>
      <c r="BJZ83" s="23"/>
      <c r="BKA83" s="23"/>
      <c r="BKB83" s="23"/>
      <c r="BKC83" s="23"/>
      <c r="BKD83" s="23"/>
      <c r="BKE83" s="23"/>
      <c r="BKF83" s="23"/>
      <c r="BKG83" s="23"/>
      <c r="BKH83" s="23"/>
      <c r="BKI83" s="23"/>
      <c r="BKJ83" s="23"/>
      <c r="BKK83" s="23"/>
      <c r="BKL83" s="23"/>
      <c r="BKM83" s="23"/>
      <c r="BKN83" s="23"/>
      <c r="BKO83" s="23"/>
      <c r="BKP83" s="23"/>
      <c r="BKQ83" s="23"/>
      <c r="BKR83" s="23"/>
      <c r="BKS83" s="23"/>
      <c r="BKT83" s="23"/>
      <c r="BKU83" s="23"/>
      <c r="BKV83" s="23"/>
      <c r="BKW83" s="23"/>
      <c r="BKX83" s="23"/>
      <c r="BKY83" s="23"/>
      <c r="BKZ83" s="23"/>
      <c r="BLA83" s="23"/>
      <c r="BLB83" s="23"/>
      <c r="BLC83" s="23"/>
      <c r="BLD83" s="23"/>
      <c r="BLE83" s="23"/>
      <c r="BLF83" s="23"/>
      <c r="BLG83" s="23"/>
      <c r="BLH83" s="23"/>
      <c r="BLI83" s="23"/>
      <c r="BLJ83" s="23"/>
      <c r="BLK83" s="23"/>
      <c r="BLL83" s="23"/>
      <c r="BLM83" s="23"/>
      <c r="BLN83" s="23"/>
      <c r="BLO83" s="23"/>
      <c r="BLP83" s="23"/>
      <c r="BLQ83" s="23"/>
      <c r="BLR83" s="23"/>
      <c r="BLS83" s="23"/>
      <c r="BLT83" s="23"/>
      <c r="BLU83" s="23"/>
      <c r="BLV83" s="23"/>
      <c r="BLW83" s="23"/>
      <c r="BLX83" s="23"/>
      <c r="BLY83" s="23"/>
      <c r="BLZ83" s="23"/>
      <c r="BMA83" s="23"/>
      <c r="BMB83" s="23"/>
      <c r="BMC83" s="23"/>
      <c r="BMD83" s="23"/>
      <c r="BME83" s="23"/>
      <c r="BMF83" s="23"/>
      <c r="BMG83" s="23"/>
      <c r="BMH83" s="23"/>
      <c r="BMI83" s="23"/>
      <c r="BMJ83" s="23"/>
      <c r="BMK83" s="23"/>
      <c r="BML83" s="23"/>
      <c r="BMM83" s="23"/>
      <c r="BMN83" s="23"/>
      <c r="BMO83" s="23"/>
      <c r="BMP83" s="23"/>
      <c r="BMQ83" s="23"/>
      <c r="BMR83" s="23"/>
      <c r="BMS83" s="23"/>
      <c r="BMT83" s="23"/>
      <c r="BMU83" s="23"/>
      <c r="BMV83" s="23"/>
      <c r="BMW83" s="23"/>
      <c r="BMX83" s="23"/>
      <c r="BMY83" s="23"/>
      <c r="BMZ83" s="23"/>
      <c r="BNA83" s="23"/>
      <c r="BNB83" s="23"/>
      <c r="BNC83" s="23"/>
      <c r="BND83" s="23"/>
      <c r="BNE83" s="23"/>
      <c r="BNF83" s="23"/>
      <c r="BNG83" s="23"/>
      <c r="BNH83" s="23"/>
      <c r="BNI83" s="23"/>
      <c r="BNJ83" s="23"/>
      <c r="BNK83" s="23"/>
      <c r="BNL83" s="23"/>
      <c r="BNM83" s="23"/>
      <c r="BNN83" s="23"/>
      <c r="BNO83" s="23"/>
      <c r="BNP83" s="23"/>
      <c r="BNQ83" s="23"/>
      <c r="BNR83" s="23"/>
      <c r="BNS83" s="23"/>
      <c r="BNT83" s="23"/>
      <c r="BNU83" s="23"/>
      <c r="BNV83" s="23"/>
      <c r="BNW83" s="23"/>
      <c r="BNX83" s="23"/>
      <c r="BNY83" s="23"/>
      <c r="BNZ83" s="23"/>
      <c r="BOA83" s="23"/>
      <c r="BOB83" s="23"/>
      <c r="BOC83" s="23"/>
      <c r="BOD83" s="23"/>
      <c r="BOE83" s="23"/>
      <c r="BOF83" s="23"/>
      <c r="BOG83" s="23"/>
      <c r="BOH83" s="23"/>
      <c r="BOI83" s="23"/>
      <c r="BOJ83" s="23"/>
      <c r="BOK83" s="23"/>
      <c r="BOL83" s="23"/>
      <c r="BOM83" s="23"/>
      <c r="BON83" s="23"/>
      <c r="BOO83" s="23"/>
      <c r="BOP83" s="23"/>
      <c r="BOQ83" s="23"/>
      <c r="BOR83" s="23"/>
      <c r="BOS83" s="23"/>
      <c r="BOT83" s="23"/>
      <c r="BOU83" s="23"/>
      <c r="BOV83" s="23"/>
      <c r="BOW83" s="23"/>
      <c r="BOX83" s="23"/>
      <c r="BOY83" s="23"/>
      <c r="BOZ83" s="23"/>
      <c r="BPA83" s="23"/>
      <c r="BPB83" s="23"/>
      <c r="BPC83" s="23"/>
      <c r="BPD83" s="23"/>
      <c r="BPE83" s="23"/>
      <c r="BPF83" s="23"/>
      <c r="BPG83" s="23"/>
      <c r="BPH83" s="23"/>
      <c r="BPI83" s="23"/>
      <c r="BPJ83" s="23"/>
      <c r="BPK83" s="23"/>
      <c r="BPL83" s="23"/>
      <c r="BPM83" s="23"/>
      <c r="BPN83" s="23"/>
      <c r="BPO83" s="23"/>
      <c r="BPP83" s="23"/>
      <c r="BPQ83" s="23"/>
      <c r="BPR83" s="23"/>
      <c r="BPS83" s="23"/>
      <c r="BPT83" s="23"/>
      <c r="BPU83" s="23"/>
      <c r="BPV83" s="23"/>
      <c r="BPW83" s="23"/>
      <c r="BPX83" s="23"/>
      <c r="BPY83" s="23"/>
      <c r="BPZ83" s="23"/>
      <c r="BQA83" s="23"/>
      <c r="BQB83" s="23"/>
      <c r="BQC83" s="23"/>
      <c r="BQD83" s="23"/>
      <c r="BQE83" s="23"/>
      <c r="BQF83" s="23"/>
      <c r="BQG83" s="23"/>
      <c r="BQH83" s="23"/>
      <c r="BQI83" s="23"/>
      <c r="BQJ83" s="23"/>
      <c r="BQK83" s="23"/>
      <c r="BQL83" s="23"/>
      <c r="BQM83" s="23"/>
      <c r="BQN83" s="23"/>
      <c r="BQO83" s="23"/>
      <c r="BQP83" s="23"/>
      <c r="BQQ83" s="23"/>
      <c r="BQR83" s="23"/>
      <c r="BQS83" s="23"/>
      <c r="BQT83" s="23"/>
      <c r="BQU83" s="23"/>
      <c r="BQV83" s="23"/>
      <c r="BQW83" s="23"/>
      <c r="BQX83" s="23"/>
      <c r="BQY83" s="23"/>
      <c r="BQZ83" s="23"/>
      <c r="BRA83" s="23"/>
      <c r="BRB83" s="23"/>
      <c r="BRC83" s="23"/>
      <c r="BRD83" s="23"/>
      <c r="BRE83" s="23"/>
      <c r="BRF83" s="23"/>
      <c r="BRG83" s="23"/>
      <c r="BRH83" s="23"/>
      <c r="BRI83" s="23"/>
      <c r="BRJ83" s="23"/>
      <c r="BRK83" s="23"/>
      <c r="BRL83" s="23"/>
      <c r="BRM83" s="23"/>
      <c r="BRN83" s="23"/>
      <c r="BRO83" s="23"/>
      <c r="BRP83" s="23"/>
      <c r="BRQ83" s="23"/>
      <c r="BRR83" s="23"/>
      <c r="BRS83" s="23"/>
      <c r="BRT83" s="23"/>
      <c r="BRU83" s="23"/>
      <c r="BRV83" s="23"/>
      <c r="BRW83" s="23"/>
      <c r="BRX83" s="23"/>
      <c r="BRY83" s="23"/>
      <c r="BRZ83" s="23"/>
      <c r="BSA83" s="23"/>
      <c r="BSB83" s="23"/>
      <c r="BSC83" s="23"/>
      <c r="BSD83" s="23"/>
      <c r="BSE83" s="23"/>
      <c r="BSF83" s="23"/>
      <c r="BSG83" s="23"/>
      <c r="BSH83" s="23"/>
      <c r="BSI83" s="23"/>
      <c r="BSJ83" s="23"/>
      <c r="BSK83" s="23"/>
      <c r="BSL83" s="23"/>
      <c r="BSM83" s="23"/>
      <c r="BSN83" s="23"/>
      <c r="BSO83" s="23"/>
      <c r="BSP83" s="23"/>
      <c r="BSQ83" s="23"/>
      <c r="BSR83" s="23"/>
      <c r="BSS83" s="23"/>
      <c r="BST83" s="23"/>
      <c r="BSU83" s="23"/>
      <c r="BSV83" s="23"/>
      <c r="BSW83" s="23"/>
      <c r="BSX83" s="23"/>
      <c r="BSY83" s="23"/>
      <c r="BSZ83" s="23"/>
      <c r="BTA83" s="23"/>
      <c r="BTB83" s="23"/>
      <c r="BTC83" s="23"/>
      <c r="BTD83" s="23"/>
      <c r="BTE83" s="23"/>
      <c r="BTF83" s="23"/>
      <c r="BTG83" s="23"/>
      <c r="BTH83" s="23"/>
      <c r="BTI83" s="23"/>
      <c r="BTJ83" s="23"/>
      <c r="BTK83" s="23"/>
      <c r="BTL83" s="23"/>
      <c r="BTM83" s="23"/>
      <c r="BTN83" s="23"/>
      <c r="BTO83" s="23"/>
      <c r="BTP83" s="23"/>
      <c r="BTQ83" s="23"/>
      <c r="BTR83" s="23"/>
      <c r="BTS83" s="23"/>
      <c r="BTT83" s="23"/>
      <c r="BTU83" s="23"/>
      <c r="BTV83" s="23"/>
      <c r="BTW83" s="23"/>
      <c r="BTX83" s="23"/>
      <c r="BTY83" s="23"/>
      <c r="BTZ83" s="23"/>
      <c r="BUA83" s="23"/>
      <c r="BUB83" s="23"/>
      <c r="BUC83" s="23"/>
      <c r="BUD83" s="23"/>
      <c r="BUE83" s="23"/>
      <c r="BUF83" s="23"/>
      <c r="BUG83" s="23"/>
      <c r="BUH83" s="23"/>
      <c r="BUI83" s="23"/>
      <c r="BUJ83" s="23"/>
      <c r="BUK83" s="23"/>
      <c r="BUL83" s="23"/>
      <c r="BUM83" s="23"/>
      <c r="BUN83" s="23"/>
      <c r="BUO83" s="23"/>
      <c r="BUP83" s="23"/>
      <c r="BUQ83" s="23"/>
      <c r="BUR83" s="23"/>
      <c r="BUS83" s="23"/>
      <c r="BUT83" s="23"/>
      <c r="BUU83" s="23"/>
      <c r="BUV83" s="23"/>
      <c r="BUW83" s="23"/>
      <c r="BUX83" s="23"/>
      <c r="BUY83" s="23"/>
      <c r="BUZ83" s="23"/>
      <c r="BVA83" s="23"/>
      <c r="BVB83" s="23"/>
      <c r="BVC83" s="23"/>
      <c r="BVD83" s="23"/>
      <c r="BVE83" s="23"/>
      <c r="BVF83" s="23"/>
      <c r="BVG83" s="23"/>
      <c r="BVH83" s="23"/>
      <c r="BVI83" s="23"/>
      <c r="BVJ83" s="23"/>
      <c r="BVK83" s="23"/>
      <c r="BVL83" s="23"/>
      <c r="BVM83" s="23"/>
      <c r="BVN83" s="23"/>
      <c r="BVO83" s="23"/>
      <c r="BVP83" s="23"/>
      <c r="BVQ83" s="23"/>
      <c r="BVR83" s="23"/>
      <c r="BVS83" s="23"/>
      <c r="BVT83" s="23"/>
      <c r="BVU83" s="23"/>
      <c r="BVV83" s="23"/>
      <c r="BVW83" s="23"/>
      <c r="BVX83" s="23"/>
      <c r="BVY83" s="23"/>
      <c r="BVZ83" s="23"/>
      <c r="BWA83" s="23"/>
      <c r="BWB83" s="23"/>
      <c r="BWC83" s="23"/>
      <c r="BWD83" s="23"/>
      <c r="BWE83" s="23"/>
      <c r="BWF83" s="23"/>
      <c r="BWG83" s="23"/>
      <c r="BWH83" s="23"/>
      <c r="BWI83" s="23"/>
      <c r="BWJ83" s="23"/>
      <c r="BWK83" s="23"/>
      <c r="BWL83" s="23"/>
      <c r="BWM83" s="23"/>
      <c r="BWN83" s="23"/>
      <c r="BWO83" s="23"/>
      <c r="BWP83" s="23"/>
      <c r="BWQ83" s="23"/>
      <c r="BWR83" s="23"/>
      <c r="BWS83" s="23"/>
      <c r="BWT83" s="23"/>
      <c r="BWU83" s="23"/>
      <c r="BWV83" s="23"/>
      <c r="BWW83" s="23"/>
      <c r="BWX83" s="23"/>
      <c r="BWY83" s="23"/>
      <c r="BWZ83" s="23"/>
      <c r="BXA83" s="23"/>
      <c r="BXB83" s="23"/>
      <c r="BXC83" s="23"/>
      <c r="BXD83" s="23"/>
      <c r="BXE83" s="23"/>
      <c r="BXF83" s="23"/>
      <c r="BXG83" s="23"/>
      <c r="BXH83" s="23"/>
      <c r="BXI83" s="23"/>
      <c r="BXJ83" s="23"/>
      <c r="BXK83" s="23"/>
      <c r="BXL83" s="23"/>
      <c r="BXM83" s="23"/>
      <c r="BXN83" s="23"/>
      <c r="BXO83" s="23"/>
      <c r="BXP83" s="23"/>
      <c r="BXQ83" s="23"/>
      <c r="BXR83" s="23"/>
      <c r="BXS83" s="23"/>
      <c r="BXT83" s="23"/>
      <c r="BXU83" s="23"/>
      <c r="BXV83" s="23"/>
      <c r="BXW83" s="23"/>
      <c r="BXX83" s="23"/>
      <c r="BXY83" s="23"/>
      <c r="BXZ83" s="23"/>
      <c r="BYA83" s="23"/>
      <c r="BYB83" s="23"/>
      <c r="BYC83" s="23"/>
      <c r="BYD83" s="23"/>
      <c r="BYE83" s="23"/>
      <c r="BYF83" s="23"/>
      <c r="BYG83" s="23"/>
      <c r="BYH83" s="23"/>
      <c r="BYI83" s="23"/>
      <c r="BYJ83" s="23"/>
      <c r="BYK83" s="23"/>
      <c r="BYL83" s="23"/>
      <c r="BYM83" s="23"/>
      <c r="BYN83" s="23"/>
      <c r="BYO83" s="23"/>
      <c r="BYP83" s="23"/>
      <c r="BYQ83" s="23"/>
      <c r="BYR83" s="23"/>
      <c r="BYS83" s="23"/>
      <c r="BYT83" s="23"/>
      <c r="BYU83" s="23"/>
      <c r="BYV83" s="23"/>
      <c r="BYW83" s="23"/>
      <c r="BYX83" s="23"/>
      <c r="BYY83" s="23"/>
      <c r="BYZ83" s="23"/>
      <c r="BZA83" s="23"/>
      <c r="BZB83" s="23"/>
      <c r="BZC83" s="23"/>
      <c r="BZD83" s="23"/>
      <c r="BZE83" s="23"/>
      <c r="BZF83" s="23"/>
      <c r="BZG83" s="23"/>
      <c r="BZH83" s="23"/>
      <c r="BZI83" s="23"/>
      <c r="BZJ83" s="23"/>
      <c r="BZK83" s="23"/>
      <c r="BZL83" s="23"/>
      <c r="BZM83" s="23"/>
      <c r="BZN83" s="23"/>
      <c r="BZO83" s="23"/>
      <c r="BZP83" s="23"/>
      <c r="BZQ83" s="23"/>
      <c r="BZR83" s="23"/>
      <c r="BZS83" s="23"/>
      <c r="BZT83" s="23"/>
      <c r="BZU83" s="23"/>
      <c r="BZV83" s="23"/>
      <c r="BZW83" s="23"/>
      <c r="BZX83" s="23"/>
      <c r="BZY83" s="23"/>
      <c r="BZZ83" s="23"/>
      <c r="CAA83" s="23"/>
      <c r="CAB83" s="23"/>
      <c r="CAC83" s="23"/>
      <c r="CAD83" s="23"/>
      <c r="CAE83" s="23"/>
      <c r="CAF83" s="23"/>
      <c r="CAG83" s="23"/>
      <c r="CAH83" s="23"/>
      <c r="CAI83" s="23"/>
      <c r="CAJ83" s="23"/>
      <c r="CAK83" s="23"/>
      <c r="CAL83" s="23"/>
      <c r="CAM83" s="23"/>
      <c r="CAN83" s="23"/>
      <c r="CAO83" s="23"/>
      <c r="CAP83" s="23"/>
      <c r="CAQ83" s="23"/>
      <c r="CAR83" s="23"/>
      <c r="CAS83" s="23"/>
      <c r="CAT83" s="23"/>
      <c r="CAU83" s="23"/>
      <c r="CAV83" s="23"/>
      <c r="CAW83" s="23"/>
      <c r="CAX83" s="23"/>
      <c r="CAY83" s="23"/>
      <c r="CAZ83" s="23"/>
      <c r="CBA83" s="23"/>
      <c r="CBB83" s="23"/>
      <c r="CBC83" s="23"/>
      <c r="CBD83" s="23"/>
      <c r="CBE83" s="23"/>
      <c r="CBF83" s="23"/>
      <c r="CBG83" s="23"/>
      <c r="CBH83" s="23"/>
      <c r="CBI83" s="23"/>
      <c r="CBJ83" s="23"/>
      <c r="CBK83" s="23"/>
      <c r="CBL83" s="23"/>
      <c r="CBM83" s="23"/>
      <c r="CBN83" s="23"/>
      <c r="CBO83" s="23"/>
      <c r="CBP83" s="23"/>
      <c r="CBQ83" s="23"/>
      <c r="CBR83" s="23"/>
      <c r="CBS83" s="23"/>
      <c r="CBT83" s="23"/>
      <c r="CBU83" s="23"/>
      <c r="CBV83" s="23"/>
      <c r="CBW83" s="23"/>
      <c r="CBX83" s="23"/>
      <c r="CBY83" s="23"/>
      <c r="CBZ83" s="23"/>
      <c r="CCA83" s="23"/>
      <c r="CCB83" s="23"/>
      <c r="CCC83" s="23"/>
      <c r="CCD83" s="23"/>
      <c r="CCE83" s="23"/>
      <c r="CCF83" s="23"/>
      <c r="CCG83" s="23"/>
      <c r="CCH83" s="23"/>
      <c r="CCI83" s="23"/>
      <c r="CCJ83" s="23"/>
      <c r="CCK83" s="23"/>
      <c r="CCL83" s="23"/>
      <c r="CCM83" s="23"/>
      <c r="CCN83" s="23"/>
      <c r="CCO83" s="23"/>
      <c r="CCP83" s="23"/>
      <c r="CCQ83" s="23"/>
      <c r="CCR83" s="23"/>
      <c r="CCS83" s="23"/>
      <c r="CCT83" s="23"/>
      <c r="CCU83" s="23"/>
      <c r="CCV83" s="23"/>
      <c r="CCW83" s="23"/>
      <c r="CCX83" s="23"/>
      <c r="CCY83" s="23"/>
      <c r="CCZ83" s="23"/>
      <c r="CDA83" s="23"/>
      <c r="CDB83" s="23"/>
      <c r="CDC83" s="23"/>
      <c r="CDD83" s="23"/>
      <c r="CDE83" s="23"/>
      <c r="CDF83" s="23"/>
      <c r="CDG83" s="23"/>
      <c r="CDH83" s="23"/>
      <c r="CDI83" s="23"/>
      <c r="CDJ83" s="23"/>
      <c r="CDK83" s="23"/>
      <c r="CDL83" s="23"/>
      <c r="CDM83" s="23"/>
      <c r="CDN83" s="23"/>
      <c r="CDO83" s="23"/>
      <c r="CDP83" s="23"/>
      <c r="CDQ83" s="23"/>
      <c r="CDR83" s="23"/>
      <c r="CDS83" s="23"/>
      <c r="CDT83" s="23"/>
      <c r="CDU83" s="23"/>
      <c r="CDV83" s="23"/>
      <c r="CDW83" s="23"/>
      <c r="CDX83" s="23"/>
      <c r="CDY83" s="23"/>
      <c r="CDZ83" s="23"/>
      <c r="CEA83" s="23"/>
      <c r="CEB83" s="23"/>
      <c r="CEC83" s="23"/>
      <c r="CED83" s="23"/>
      <c r="CEE83" s="23"/>
      <c r="CEF83" s="23"/>
      <c r="CEG83" s="23"/>
      <c r="CEH83" s="23"/>
      <c r="CEI83" s="23"/>
      <c r="CEJ83" s="23"/>
      <c r="CEK83" s="23"/>
      <c r="CEL83" s="23"/>
      <c r="CEM83" s="23"/>
      <c r="CEN83" s="23"/>
      <c r="CEO83" s="23"/>
      <c r="CEP83" s="23"/>
      <c r="CEQ83" s="23"/>
      <c r="CER83" s="23"/>
      <c r="CES83" s="23"/>
      <c r="CET83" s="23"/>
      <c r="CEU83" s="23"/>
      <c r="CEV83" s="23"/>
      <c r="CEW83" s="23"/>
      <c r="CEX83" s="23"/>
      <c r="CEY83" s="23"/>
      <c r="CEZ83" s="23"/>
      <c r="CFA83" s="23"/>
      <c r="CFB83" s="23"/>
      <c r="CFC83" s="23"/>
      <c r="CFD83" s="23"/>
      <c r="CFE83" s="23"/>
      <c r="CFF83" s="23"/>
      <c r="CFG83" s="23"/>
      <c r="CFH83" s="23"/>
      <c r="CFI83" s="23"/>
      <c r="CFJ83" s="23"/>
      <c r="CFK83" s="23"/>
      <c r="CFL83" s="23"/>
      <c r="CFM83" s="23"/>
      <c r="CFN83" s="23"/>
      <c r="CFO83" s="23"/>
      <c r="CFP83" s="23"/>
      <c r="CFQ83" s="23"/>
      <c r="CFR83" s="23"/>
      <c r="CFS83" s="23"/>
      <c r="CFT83" s="23"/>
      <c r="CFU83" s="23"/>
      <c r="CFV83" s="23"/>
      <c r="CFW83" s="23"/>
      <c r="CFX83" s="23"/>
      <c r="CFY83" s="23"/>
      <c r="CFZ83" s="23"/>
      <c r="CGA83" s="23"/>
      <c r="CGB83" s="23"/>
      <c r="CGC83" s="23"/>
      <c r="CGD83" s="23"/>
      <c r="CGE83" s="23"/>
      <c r="CGF83" s="23"/>
      <c r="CGG83" s="23"/>
      <c r="CGH83" s="23"/>
      <c r="CGI83" s="23"/>
      <c r="CGJ83" s="23"/>
      <c r="CGK83" s="23"/>
      <c r="CGL83" s="23"/>
      <c r="CGM83" s="23"/>
      <c r="CGN83" s="23"/>
      <c r="CGO83" s="23"/>
      <c r="CGP83" s="23"/>
      <c r="CGQ83" s="23"/>
      <c r="CGR83" s="23"/>
      <c r="CGS83" s="23"/>
      <c r="CGT83" s="23"/>
      <c r="CGU83" s="23"/>
      <c r="CGV83" s="23"/>
      <c r="CGW83" s="23"/>
      <c r="CGX83" s="23"/>
      <c r="CGY83" s="23"/>
      <c r="CGZ83" s="23"/>
      <c r="CHA83" s="23"/>
      <c r="CHB83" s="23"/>
      <c r="CHC83" s="23"/>
      <c r="CHD83" s="23"/>
      <c r="CHE83" s="23"/>
      <c r="CHF83" s="23"/>
      <c r="CHG83" s="23"/>
      <c r="CHH83" s="23"/>
      <c r="CHI83" s="23"/>
      <c r="CHJ83" s="23"/>
      <c r="CHK83" s="23"/>
      <c r="CHL83" s="23"/>
      <c r="CHM83" s="23"/>
      <c r="CHN83" s="23"/>
      <c r="CHO83" s="23"/>
      <c r="CHP83" s="23"/>
      <c r="CHQ83" s="23"/>
      <c r="CHR83" s="23"/>
      <c r="CHS83" s="23"/>
      <c r="CHT83" s="23"/>
      <c r="CHU83" s="23"/>
      <c r="CHV83" s="23"/>
      <c r="CHW83" s="23"/>
      <c r="CHX83" s="23"/>
      <c r="CHY83" s="23"/>
      <c r="CHZ83" s="23"/>
      <c r="CIA83" s="23"/>
      <c r="CIB83" s="23"/>
      <c r="CIC83" s="23"/>
      <c r="CID83" s="23"/>
      <c r="CIE83" s="23"/>
      <c r="CIF83" s="23"/>
      <c r="CIG83" s="23"/>
      <c r="CIH83" s="23"/>
      <c r="CII83" s="23"/>
      <c r="CIJ83" s="23"/>
      <c r="CIK83" s="23"/>
      <c r="CIL83" s="23"/>
      <c r="CIM83" s="23"/>
      <c r="CIN83" s="23"/>
      <c r="CIO83" s="23"/>
      <c r="CIP83" s="23"/>
      <c r="CIQ83" s="23"/>
      <c r="CIR83" s="23"/>
      <c r="CIS83" s="23"/>
      <c r="CIT83" s="23"/>
      <c r="CIU83" s="23"/>
      <c r="CIV83" s="23"/>
      <c r="CIW83" s="23"/>
      <c r="CIX83" s="23"/>
      <c r="CIY83" s="23"/>
      <c r="CIZ83" s="23"/>
      <c r="CJA83" s="23"/>
      <c r="CJB83" s="23"/>
      <c r="CJC83" s="23"/>
      <c r="CJD83" s="23"/>
      <c r="CJE83" s="23"/>
      <c r="CJF83" s="23"/>
      <c r="CJG83" s="23"/>
      <c r="CJH83" s="23"/>
      <c r="CJI83" s="23"/>
      <c r="CJJ83" s="23"/>
      <c r="CJK83" s="23"/>
      <c r="CJL83" s="23"/>
      <c r="CJM83" s="23"/>
      <c r="CJN83" s="23"/>
      <c r="CJO83" s="23"/>
      <c r="CJP83" s="23"/>
      <c r="CJQ83" s="23"/>
      <c r="CJR83" s="23"/>
      <c r="CJS83" s="23"/>
      <c r="CJT83" s="23"/>
      <c r="CJU83" s="23"/>
      <c r="CJV83" s="23"/>
      <c r="CJW83" s="23"/>
      <c r="CJX83" s="23"/>
      <c r="CJY83" s="23"/>
      <c r="CJZ83" s="23"/>
      <c r="CKA83" s="23"/>
      <c r="CKB83" s="23"/>
      <c r="CKC83" s="23"/>
      <c r="CKD83" s="23"/>
      <c r="CKE83" s="23"/>
      <c r="CKF83" s="23"/>
      <c r="CKG83" s="23"/>
      <c r="CKH83" s="23"/>
      <c r="CKI83" s="23"/>
      <c r="CKJ83" s="23"/>
      <c r="CKK83" s="23"/>
      <c r="CKL83" s="23"/>
      <c r="CKM83" s="23"/>
      <c r="CKN83" s="23"/>
      <c r="CKO83" s="23"/>
      <c r="CKP83" s="23"/>
      <c r="CKQ83" s="23"/>
      <c r="CKR83" s="23"/>
      <c r="CKS83" s="23"/>
      <c r="CKT83" s="23"/>
      <c r="CKU83" s="23"/>
      <c r="CKV83" s="23"/>
      <c r="CKW83" s="23"/>
      <c r="CKX83" s="23"/>
      <c r="CKY83" s="23"/>
      <c r="CKZ83" s="23"/>
      <c r="CLA83" s="23"/>
      <c r="CLB83" s="23"/>
      <c r="CLC83" s="23"/>
      <c r="CLD83" s="23"/>
      <c r="CLE83" s="23"/>
      <c r="CLF83" s="23"/>
      <c r="CLG83" s="23"/>
      <c r="CLH83" s="23"/>
      <c r="CLI83" s="23"/>
      <c r="CLJ83" s="23"/>
      <c r="CLK83" s="23"/>
      <c r="CLL83" s="23"/>
      <c r="CLM83" s="23"/>
      <c r="CLN83" s="23"/>
      <c r="CLO83" s="23"/>
      <c r="CLP83" s="23"/>
      <c r="CLQ83" s="23"/>
      <c r="CLR83" s="23"/>
      <c r="CLS83" s="23"/>
      <c r="CLT83" s="23"/>
      <c r="CLU83" s="23"/>
      <c r="CLV83" s="23"/>
      <c r="CLW83" s="23"/>
      <c r="CLX83" s="23"/>
      <c r="CLY83" s="23"/>
      <c r="CLZ83" s="23"/>
      <c r="CMA83" s="23"/>
      <c r="CMB83" s="23"/>
      <c r="CMC83" s="23"/>
      <c r="CMD83" s="23"/>
      <c r="CME83" s="23"/>
      <c r="CMF83" s="23"/>
      <c r="CMG83" s="23"/>
      <c r="CMH83" s="23"/>
      <c r="CMI83" s="23"/>
      <c r="CMJ83" s="23"/>
      <c r="CMK83" s="23"/>
      <c r="CML83" s="23"/>
      <c r="CMM83" s="23"/>
      <c r="CMN83" s="23"/>
      <c r="CMO83" s="23"/>
      <c r="CMP83" s="23"/>
      <c r="CMQ83" s="23"/>
      <c r="CMR83" s="23"/>
      <c r="CMS83" s="23"/>
      <c r="CMT83" s="23"/>
      <c r="CMU83" s="23"/>
      <c r="CMV83" s="23"/>
      <c r="CMW83" s="23"/>
      <c r="CMX83" s="23"/>
      <c r="CMY83" s="23"/>
      <c r="CMZ83" s="23"/>
      <c r="CNA83" s="23"/>
      <c r="CNB83" s="23"/>
      <c r="CNC83" s="23"/>
      <c r="CND83" s="23"/>
      <c r="CNE83" s="23"/>
      <c r="CNF83" s="23"/>
      <c r="CNG83" s="23"/>
      <c r="CNH83" s="23"/>
      <c r="CNI83" s="23"/>
      <c r="CNJ83" s="23"/>
      <c r="CNK83" s="23"/>
      <c r="CNL83" s="23"/>
      <c r="CNM83" s="23"/>
      <c r="CNN83" s="23"/>
      <c r="CNO83" s="23"/>
      <c r="CNP83" s="23"/>
      <c r="CNQ83" s="23"/>
      <c r="CNR83" s="23"/>
      <c r="CNS83" s="23"/>
      <c r="CNT83" s="23"/>
      <c r="CNU83" s="23"/>
      <c r="CNV83" s="23"/>
      <c r="CNW83" s="23"/>
      <c r="CNX83" s="23"/>
      <c r="CNY83" s="23"/>
      <c r="CNZ83" s="23"/>
      <c r="COA83" s="23"/>
      <c r="COB83" s="23"/>
      <c r="COC83" s="23"/>
      <c r="COD83" s="23"/>
      <c r="COE83" s="23"/>
      <c r="COF83" s="23"/>
      <c r="COG83" s="23"/>
      <c r="COH83" s="23"/>
      <c r="COI83" s="23"/>
      <c r="COJ83" s="23"/>
      <c r="COK83" s="23"/>
      <c r="COL83" s="23"/>
      <c r="COM83" s="23"/>
      <c r="CON83" s="23"/>
      <c r="COO83" s="23"/>
      <c r="COP83" s="23"/>
      <c r="COQ83" s="23"/>
      <c r="COR83" s="23"/>
      <c r="COS83" s="23"/>
      <c r="COT83" s="23"/>
      <c r="COU83" s="23"/>
      <c r="COV83" s="23"/>
      <c r="COW83" s="23"/>
      <c r="COX83" s="23"/>
      <c r="COY83" s="23"/>
      <c r="COZ83" s="23"/>
      <c r="CPA83" s="23"/>
      <c r="CPB83" s="23"/>
      <c r="CPC83" s="23"/>
      <c r="CPD83" s="23"/>
      <c r="CPE83" s="23"/>
      <c r="CPF83" s="23"/>
      <c r="CPG83" s="23"/>
      <c r="CPH83" s="23"/>
      <c r="CPI83" s="23"/>
      <c r="CPJ83" s="23"/>
      <c r="CPK83" s="23"/>
      <c r="CPL83" s="23"/>
      <c r="CPM83" s="23"/>
      <c r="CPN83" s="23"/>
      <c r="CPO83" s="23"/>
      <c r="CPP83" s="23"/>
      <c r="CPQ83" s="23"/>
      <c r="CPR83" s="23"/>
      <c r="CPS83" s="23"/>
      <c r="CPT83" s="23"/>
      <c r="CPU83" s="23"/>
      <c r="CPV83" s="23"/>
      <c r="CPW83" s="23"/>
      <c r="CPX83" s="23"/>
      <c r="CPY83" s="23"/>
      <c r="CPZ83" s="23"/>
      <c r="CQA83" s="23"/>
      <c r="CQB83" s="23"/>
      <c r="CQC83" s="23"/>
      <c r="CQD83" s="23"/>
      <c r="CQE83" s="23"/>
      <c r="CQF83" s="23"/>
      <c r="CQG83" s="23"/>
      <c r="CQH83" s="23"/>
      <c r="CQI83" s="23"/>
      <c r="CQJ83" s="23"/>
      <c r="CQK83" s="23"/>
      <c r="CQL83" s="23"/>
      <c r="CQM83" s="23"/>
      <c r="CQN83" s="23"/>
      <c r="CQO83" s="23"/>
      <c r="CQP83" s="23"/>
      <c r="CQQ83" s="23"/>
      <c r="CQR83" s="23"/>
      <c r="CQS83" s="23"/>
      <c r="CQT83" s="23"/>
      <c r="CQU83" s="23"/>
      <c r="CQV83" s="23"/>
      <c r="CQW83" s="23"/>
      <c r="CQX83" s="23"/>
      <c r="CQY83" s="23"/>
      <c r="CQZ83" s="23"/>
      <c r="CRA83" s="23"/>
      <c r="CRB83" s="23"/>
      <c r="CRC83" s="23"/>
      <c r="CRD83" s="23"/>
      <c r="CRE83" s="23"/>
      <c r="CRF83" s="23"/>
      <c r="CRG83" s="23"/>
      <c r="CRH83" s="23"/>
      <c r="CRI83" s="23"/>
      <c r="CRJ83" s="23"/>
      <c r="CRK83" s="23"/>
      <c r="CRL83" s="23"/>
      <c r="CRM83" s="23"/>
      <c r="CRN83" s="23"/>
      <c r="CRO83" s="23"/>
      <c r="CRP83" s="23"/>
      <c r="CRQ83" s="23"/>
      <c r="CRR83" s="23"/>
      <c r="CRS83" s="23"/>
      <c r="CRT83" s="23"/>
      <c r="CRU83" s="23"/>
      <c r="CRV83" s="23"/>
      <c r="CRW83" s="23"/>
      <c r="CRX83" s="23"/>
      <c r="CRY83" s="23"/>
      <c r="CRZ83" s="23"/>
      <c r="CSA83" s="23"/>
      <c r="CSB83" s="23"/>
      <c r="CSC83" s="23"/>
      <c r="CSD83" s="23"/>
      <c r="CSE83" s="23"/>
      <c r="CSF83" s="23"/>
      <c r="CSG83" s="23"/>
      <c r="CSH83" s="23"/>
      <c r="CSI83" s="23"/>
      <c r="CSJ83" s="23"/>
      <c r="CSK83" s="23"/>
      <c r="CSL83" s="23"/>
      <c r="CSM83" s="23"/>
      <c r="CSN83" s="23"/>
      <c r="CSO83" s="23"/>
      <c r="CSP83" s="23"/>
      <c r="CSQ83" s="23"/>
      <c r="CSR83" s="23"/>
      <c r="CSS83" s="23"/>
      <c r="CST83" s="23"/>
      <c r="CSU83" s="23"/>
      <c r="CSV83" s="23"/>
      <c r="CSW83" s="23"/>
      <c r="CSX83" s="23"/>
      <c r="CSY83" s="23"/>
      <c r="CSZ83" s="23"/>
      <c r="CTA83" s="23"/>
      <c r="CTB83" s="23"/>
      <c r="CTC83" s="23"/>
      <c r="CTD83" s="23"/>
      <c r="CTE83" s="23"/>
      <c r="CTF83" s="23"/>
      <c r="CTG83" s="23"/>
      <c r="CTH83" s="23"/>
      <c r="CTI83" s="23"/>
      <c r="CTJ83" s="23"/>
      <c r="CTK83" s="23"/>
      <c r="CTL83" s="23"/>
      <c r="CTM83" s="23"/>
      <c r="CTN83" s="23"/>
      <c r="CTO83" s="23"/>
      <c r="CTP83" s="23"/>
      <c r="CTQ83" s="23"/>
      <c r="CTR83" s="23"/>
      <c r="CTS83" s="23"/>
      <c r="CTT83" s="23"/>
      <c r="CTU83" s="23"/>
      <c r="CTV83" s="23"/>
      <c r="CTW83" s="23"/>
      <c r="CTX83" s="23"/>
      <c r="CTY83" s="23"/>
      <c r="CTZ83" s="23"/>
      <c r="CUA83" s="23"/>
      <c r="CUB83" s="23"/>
      <c r="CUC83" s="23"/>
      <c r="CUD83" s="23"/>
      <c r="CUE83" s="23"/>
      <c r="CUF83" s="23"/>
      <c r="CUG83" s="23"/>
      <c r="CUH83" s="23"/>
      <c r="CUI83" s="23"/>
      <c r="CUJ83" s="23"/>
      <c r="CUK83" s="23"/>
      <c r="CUL83" s="23"/>
      <c r="CUM83" s="23"/>
      <c r="CUN83" s="23"/>
      <c r="CUO83" s="23"/>
      <c r="CUP83" s="23"/>
      <c r="CUQ83" s="23"/>
      <c r="CUR83" s="23"/>
      <c r="CUS83" s="23"/>
      <c r="CUT83" s="23"/>
      <c r="CUU83" s="23"/>
      <c r="CUV83" s="23"/>
      <c r="CUW83" s="23"/>
      <c r="CUX83" s="23"/>
      <c r="CUY83" s="23"/>
      <c r="CUZ83" s="23"/>
      <c r="CVA83" s="23"/>
      <c r="CVB83" s="23"/>
      <c r="CVC83" s="23"/>
      <c r="CVD83" s="23"/>
      <c r="CVE83" s="23"/>
      <c r="CVF83" s="23"/>
      <c r="CVG83" s="23"/>
      <c r="CVH83" s="23"/>
      <c r="CVI83" s="23"/>
      <c r="CVJ83" s="23"/>
      <c r="CVK83" s="23"/>
      <c r="CVL83" s="23"/>
      <c r="CVM83" s="23"/>
      <c r="CVN83" s="23"/>
      <c r="CVO83" s="23"/>
      <c r="CVP83" s="23"/>
      <c r="CVQ83" s="23"/>
      <c r="CVR83" s="23"/>
      <c r="CVS83" s="23"/>
      <c r="CVT83" s="23"/>
      <c r="CVU83" s="23"/>
      <c r="CVV83" s="23"/>
      <c r="CVW83" s="23"/>
      <c r="CVX83" s="23"/>
      <c r="CVY83" s="23"/>
      <c r="CVZ83" s="23"/>
      <c r="CWA83" s="23"/>
      <c r="CWB83" s="23"/>
      <c r="CWC83" s="23"/>
      <c r="CWD83" s="23"/>
      <c r="CWE83" s="23"/>
      <c r="CWF83" s="23"/>
      <c r="CWG83" s="23"/>
      <c r="CWH83" s="23"/>
      <c r="CWI83" s="23"/>
      <c r="CWJ83" s="23"/>
      <c r="CWK83" s="23"/>
      <c r="CWL83" s="23"/>
      <c r="CWM83" s="23"/>
      <c r="CWN83" s="23"/>
      <c r="CWO83" s="23"/>
      <c r="CWP83" s="23"/>
      <c r="CWQ83" s="23"/>
      <c r="CWR83" s="23"/>
      <c r="CWS83" s="23"/>
      <c r="CWT83" s="23"/>
      <c r="CWU83" s="23"/>
      <c r="CWV83" s="23"/>
      <c r="CWW83" s="23"/>
      <c r="CWX83" s="23"/>
      <c r="CWY83" s="23"/>
      <c r="CWZ83" s="23"/>
      <c r="CXA83" s="23"/>
      <c r="CXB83" s="23"/>
      <c r="CXC83" s="23"/>
      <c r="CXD83" s="23"/>
      <c r="CXE83" s="23"/>
      <c r="CXF83" s="23"/>
      <c r="CXG83" s="23"/>
      <c r="CXH83" s="23"/>
      <c r="CXI83" s="23"/>
      <c r="CXJ83" s="23"/>
      <c r="CXK83" s="23"/>
      <c r="CXL83" s="23"/>
      <c r="CXM83" s="23"/>
      <c r="CXN83" s="23"/>
      <c r="CXO83" s="23"/>
      <c r="CXP83" s="23"/>
      <c r="CXQ83" s="23"/>
      <c r="CXR83" s="23"/>
      <c r="CXS83" s="23"/>
      <c r="CXT83" s="23"/>
      <c r="CXU83" s="23"/>
      <c r="CXV83" s="23"/>
      <c r="CXW83" s="23"/>
      <c r="CXX83" s="23"/>
      <c r="CXY83" s="23"/>
      <c r="CXZ83" s="23"/>
      <c r="CYA83" s="23"/>
      <c r="CYB83" s="23"/>
      <c r="CYC83" s="23"/>
      <c r="CYD83" s="23"/>
      <c r="CYE83" s="23"/>
      <c r="CYF83" s="23"/>
      <c r="CYG83" s="23"/>
      <c r="CYH83" s="23"/>
      <c r="CYI83" s="23"/>
      <c r="CYJ83" s="23"/>
      <c r="CYK83" s="23"/>
      <c r="CYL83" s="23"/>
      <c r="CYM83" s="23"/>
      <c r="CYN83" s="23"/>
      <c r="CYO83" s="23"/>
      <c r="CYP83" s="23"/>
      <c r="CYQ83" s="23"/>
      <c r="CYR83" s="23"/>
      <c r="CYS83" s="23"/>
      <c r="CYT83" s="23"/>
      <c r="CYU83" s="23"/>
      <c r="CYV83" s="23"/>
      <c r="CYW83" s="23"/>
      <c r="CYX83" s="23"/>
      <c r="CYY83" s="23"/>
      <c r="CYZ83" s="23"/>
      <c r="CZA83" s="23"/>
      <c r="CZB83" s="23"/>
      <c r="CZC83" s="23"/>
      <c r="CZD83" s="23"/>
      <c r="CZE83" s="23"/>
      <c r="CZF83" s="23"/>
      <c r="CZG83" s="23"/>
      <c r="CZH83" s="23"/>
      <c r="CZI83" s="23"/>
      <c r="CZJ83" s="23"/>
      <c r="CZK83" s="23"/>
      <c r="CZL83" s="23"/>
      <c r="CZM83" s="23"/>
      <c r="CZN83" s="23"/>
      <c r="CZO83" s="23"/>
      <c r="CZP83" s="23"/>
      <c r="CZQ83" s="23"/>
      <c r="CZR83" s="23"/>
      <c r="CZS83" s="23"/>
      <c r="CZT83" s="23"/>
      <c r="CZU83" s="23"/>
      <c r="CZV83" s="23"/>
      <c r="CZW83" s="23"/>
      <c r="CZX83" s="23"/>
      <c r="CZY83" s="23"/>
      <c r="CZZ83" s="23"/>
      <c r="DAA83" s="23"/>
      <c r="DAB83" s="23"/>
      <c r="DAC83" s="23"/>
      <c r="DAD83" s="23"/>
      <c r="DAE83" s="23"/>
      <c r="DAF83" s="23"/>
      <c r="DAG83" s="23"/>
      <c r="DAH83" s="23"/>
      <c r="DAI83" s="23"/>
      <c r="DAJ83" s="23"/>
      <c r="DAK83" s="23"/>
      <c r="DAL83" s="23"/>
      <c r="DAM83" s="23"/>
      <c r="DAN83" s="23"/>
      <c r="DAO83" s="23"/>
      <c r="DAP83" s="23"/>
      <c r="DAQ83" s="23"/>
      <c r="DAR83" s="23"/>
      <c r="DAS83" s="23"/>
      <c r="DAT83" s="23"/>
      <c r="DAU83" s="23"/>
      <c r="DAV83" s="23"/>
      <c r="DAW83" s="23"/>
      <c r="DAX83" s="23"/>
      <c r="DAY83" s="23"/>
      <c r="DAZ83" s="23"/>
      <c r="DBA83" s="23"/>
      <c r="DBB83" s="23"/>
      <c r="DBC83" s="23"/>
      <c r="DBD83" s="23"/>
      <c r="DBE83" s="23"/>
      <c r="DBF83" s="23"/>
      <c r="DBG83" s="23"/>
      <c r="DBH83" s="23"/>
      <c r="DBI83" s="23"/>
      <c r="DBJ83" s="23"/>
      <c r="DBK83" s="23"/>
      <c r="DBL83" s="23"/>
      <c r="DBM83" s="23"/>
      <c r="DBN83" s="23"/>
      <c r="DBO83" s="23"/>
      <c r="DBP83" s="23"/>
      <c r="DBQ83" s="23"/>
      <c r="DBR83" s="23"/>
      <c r="DBS83" s="23"/>
      <c r="DBT83" s="23"/>
      <c r="DBU83" s="23"/>
      <c r="DBV83" s="23"/>
      <c r="DBW83" s="23"/>
      <c r="DBX83" s="23"/>
      <c r="DBY83" s="23"/>
      <c r="DBZ83" s="23"/>
      <c r="DCA83" s="23"/>
      <c r="DCB83" s="23"/>
      <c r="DCC83" s="23"/>
      <c r="DCD83" s="23"/>
      <c r="DCE83" s="23"/>
      <c r="DCF83" s="23"/>
      <c r="DCG83" s="23"/>
      <c r="DCH83" s="23"/>
      <c r="DCI83" s="23"/>
      <c r="DCJ83" s="23"/>
      <c r="DCK83" s="23"/>
      <c r="DCL83" s="23"/>
      <c r="DCM83" s="23"/>
      <c r="DCN83" s="23"/>
      <c r="DCO83" s="23"/>
      <c r="DCP83" s="23"/>
      <c r="DCQ83" s="23"/>
      <c r="DCR83" s="23"/>
      <c r="DCS83" s="23"/>
      <c r="DCT83" s="23"/>
      <c r="DCU83" s="23"/>
      <c r="DCV83" s="23"/>
      <c r="DCW83" s="23"/>
      <c r="DCX83" s="23"/>
      <c r="DCY83" s="23"/>
      <c r="DCZ83" s="23"/>
      <c r="DDA83" s="23"/>
      <c r="DDB83" s="23"/>
      <c r="DDC83" s="23"/>
      <c r="DDD83" s="23"/>
      <c r="DDE83" s="23"/>
      <c r="DDF83" s="23"/>
      <c r="DDG83" s="23"/>
      <c r="DDH83" s="23"/>
      <c r="DDI83" s="23"/>
      <c r="DDJ83" s="23"/>
      <c r="DDK83" s="23"/>
      <c r="DDL83" s="23"/>
      <c r="DDM83" s="23"/>
      <c r="DDN83" s="23"/>
      <c r="DDO83" s="23"/>
      <c r="DDP83" s="23"/>
      <c r="DDQ83" s="23"/>
      <c r="DDR83" s="23"/>
      <c r="DDS83" s="23"/>
      <c r="DDT83" s="23"/>
      <c r="DDU83" s="23"/>
      <c r="DDV83" s="23"/>
      <c r="DDW83" s="23"/>
      <c r="DDX83" s="23"/>
      <c r="DDY83" s="23"/>
      <c r="DDZ83" s="23"/>
      <c r="DEA83" s="23"/>
      <c r="DEB83" s="23"/>
      <c r="DEC83" s="23"/>
      <c r="DED83" s="23"/>
      <c r="DEE83" s="23"/>
      <c r="DEF83" s="23"/>
      <c r="DEG83" s="23"/>
      <c r="DEH83" s="23"/>
      <c r="DEI83" s="23"/>
      <c r="DEJ83" s="23"/>
      <c r="DEK83" s="23"/>
      <c r="DEL83" s="23"/>
      <c r="DEM83" s="23"/>
      <c r="DEN83" s="23"/>
      <c r="DEO83" s="23"/>
      <c r="DEP83" s="23"/>
      <c r="DEQ83" s="23"/>
      <c r="DER83" s="23"/>
      <c r="DES83" s="23"/>
      <c r="DET83" s="23"/>
      <c r="DEU83" s="23"/>
      <c r="DEV83" s="23"/>
      <c r="DEW83" s="23"/>
      <c r="DEX83" s="23"/>
      <c r="DEY83" s="23"/>
      <c r="DEZ83" s="23"/>
      <c r="DFA83" s="23"/>
      <c r="DFB83" s="23"/>
      <c r="DFC83" s="23"/>
      <c r="DFD83" s="23"/>
      <c r="DFE83" s="23"/>
      <c r="DFF83" s="23"/>
      <c r="DFG83" s="23"/>
      <c r="DFH83" s="23"/>
      <c r="DFI83" s="23"/>
      <c r="DFJ83" s="23"/>
      <c r="DFK83" s="23"/>
      <c r="DFL83" s="23"/>
      <c r="DFM83" s="23"/>
      <c r="DFN83" s="23"/>
      <c r="DFO83" s="23"/>
      <c r="DFP83" s="23"/>
      <c r="DFQ83" s="23"/>
      <c r="DFR83" s="23"/>
      <c r="DFS83" s="23"/>
      <c r="DFT83" s="23"/>
      <c r="DFU83" s="23"/>
      <c r="DFV83" s="23"/>
      <c r="DFW83" s="23"/>
      <c r="DFX83" s="23"/>
      <c r="DFY83" s="23"/>
      <c r="DFZ83" s="23"/>
      <c r="DGA83" s="23"/>
      <c r="DGB83" s="23"/>
      <c r="DGC83" s="23"/>
      <c r="DGD83" s="23"/>
      <c r="DGE83" s="23"/>
      <c r="DGF83" s="23"/>
      <c r="DGG83" s="23"/>
      <c r="DGH83" s="23"/>
      <c r="DGI83" s="23"/>
      <c r="DGJ83" s="23"/>
      <c r="DGK83" s="23"/>
      <c r="DGL83" s="23"/>
      <c r="DGM83" s="23"/>
      <c r="DGN83" s="23"/>
      <c r="DGO83" s="23"/>
      <c r="DGP83" s="23"/>
      <c r="DGQ83" s="23"/>
      <c r="DGR83" s="23"/>
      <c r="DGS83" s="23"/>
      <c r="DGT83" s="23"/>
      <c r="DGU83" s="23"/>
      <c r="DGV83" s="23"/>
      <c r="DGW83" s="23"/>
      <c r="DGX83" s="23"/>
      <c r="DGY83" s="23"/>
      <c r="DGZ83" s="23"/>
      <c r="DHA83" s="23"/>
      <c r="DHB83" s="23"/>
      <c r="DHC83" s="23"/>
      <c r="DHD83" s="23"/>
      <c r="DHE83" s="23"/>
      <c r="DHF83" s="23"/>
      <c r="DHG83" s="23"/>
      <c r="DHH83" s="23"/>
      <c r="DHI83" s="23"/>
      <c r="DHJ83" s="23"/>
      <c r="DHK83" s="23"/>
      <c r="DHL83" s="23"/>
      <c r="DHM83" s="23"/>
      <c r="DHN83" s="23"/>
      <c r="DHO83" s="23"/>
      <c r="DHP83" s="23"/>
      <c r="DHQ83" s="23"/>
      <c r="DHR83" s="23"/>
      <c r="DHS83" s="23"/>
      <c r="DHT83" s="23"/>
      <c r="DHU83" s="23"/>
      <c r="DHV83" s="23"/>
      <c r="DHW83" s="23"/>
      <c r="DHX83" s="23"/>
      <c r="DHY83" s="23"/>
      <c r="DHZ83" s="23"/>
      <c r="DIA83" s="23"/>
      <c r="DIB83" s="23"/>
      <c r="DIC83" s="23"/>
      <c r="DID83" s="23"/>
      <c r="DIE83" s="23"/>
      <c r="DIF83" s="23"/>
      <c r="DIG83" s="23"/>
      <c r="DIH83" s="23"/>
      <c r="DII83" s="23"/>
      <c r="DIJ83" s="23"/>
      <c r="DIK83" s="23"/>
      <c r="DIL83" s="23"/>
      <c r="DIM83" s="23"/>
      <c r="DIN83" s="23"/>
      <c r="DIO83" s="23"/>
      <c r="DIP83" s="23"/>
      <c r="DIQ83" s="23"/>
      <c r="DIR83" s="23"/>
      <c r="DIS83" s="23"/>
      <c r="DIT83" s="23"/>
      <c r="DIU83" s="23"/>
      <c r="DIV83" s="23"/>
      <c r="DIW83" s="23"/>
      <c r="DIX83" s="23"/>
      <c r="DIY83" s="23"/>
      <c r="DIZ83" s="23"/>
      <c r="DJA83" s="23"/>
      <c r="DJB83" s="23"/>
      <c r="DJC83" s="23"/>
      <c r="DJD83" s="23"/>
      <c r="DJE83" s="23"/>
      <c r="DJF83" s="23"/>
      <c r="DJG83" s="23"/>
      <c r="DJH83" s="23"/>
      <c r="DJI83" s="23"/>
      <c r="DJJ83" s="23"/>
      <c r="DJK83" s="23"/>
      <c r="DJL83" s="23"/>
      <c r="DJM83" s="23"/>
      <c r="DJN83" s="23"/>
      <c r="DJO83" s="23"/>
      <c r="DJP83" s="23"/>
      <c r="DJQ83" s="23"/>
      <c r="DJR83" s="23"/>
      <c r="DJS83" s="23"/>
      <c r="DJT83" s="23"/>
      <c r="DJU83" s="23"/>
      <c r="DJV83" s="23"/>
      <c r="DJW83" s="23"/>
      <c r="DJX83" s="23"/>
      <c r="DJY83" s="23"/>
      <c r="DJZ83" s="23"/>
      <c r="DKA83" s="23"/>
      <c r="DKB83" s="23"/>
      <c r="DKC83" s="23"/>
      <c r="DKD83" s="23"/>
      <c r="DKE83" s="23"/>
      <c r="DKF83" s="23"/>
      <c r="DKG83" s="23"/>
      <c r="DKH83" s="23"/>
      <c r="DKI83" s="23"/>
      <c r="DKJ83" s="23"/>
      <c r="DKK83" s="23"/>
      <c r="DKL83" s="23"/>
      <c r="DKM83" s="23"/>
      <c r="DKN83" s="23"/>
      <c r="DKO83" s="23"/>
      <c r="DKP83" s="23"/>
      <c r="DKQ83" s="23"/>
      <c r="DKR83" s="23"/>
      <c r="DKS83" s="23"/>
      <c r="DKT83" s="23"/>
      <c r="DKU83" s="23"/>
      <c r="DKV83" s="23"/>
      <c r="DKW83" s="23"/>
      <c r="DKX83" s="23"/>
      <c r="DKY83" s="23"/>
      <c r="DKZ83" s="23"/>
      <c r="DLA83" s="23"/>
      <c r="DLB83" s="23"/>
      <c r="DLC83" s="23"/>
      <c r="DLD83" s="23"/>
      <c r="DLE83" s="23"/>
      <c r="DLF83" s="23"/>
      <c r="DLG83" s="23"/>
      <c r="DLH83" s="23"/>
      <c r="DLI83" s="23"/>
      <c r="DLJ83" s="23"/>
      <c r="DLK83" s="23"/>
      <c r="DLL83" s="23"/>
      <c r="DLM83" s="23"/>
      <c r="DLN83" s="23"/>
      <c r="DLO83" s="23"/>
      <c r="DLP83" s="23"/>
      <c r="DLQ83" s="23"/>
      <c r="DLR83" s="23"/>
      <c r="DLS83" s="23"/>
      <c r="DLT83" s="23"/>
      <c r="DLU83" s="23"/>
      <c r="DLV83" s="23"/>
      <c r="DLW83" s="23"/>
      <c r="DLX83" s="23"/>
      <c r="DLY83" s="23"/>
      <c r="DLZ83" s="23"/>
      <c r="DMA83" s="23"/>
      <c r="DMB83" s="23"/>
      <c r="DMC83" s="23"/>
      <c r="DMD83" s="23"/>
      <c r="DME83" s="23"/>
      <c r="DMF83" s="23"/>
      <c r="DMG83" s="23"/>
      <c r="DMH83" s="23"/>
      <c r="DMI83" s="23"/>
      <c r="DMJ83" s="23"/>
      <c r="DMK83" s="23"/>
      <c r="DML83" s="23"/>
      <c r="DMM83" s="23"/>
      <c r="DMN83" s="23"/>
      <c r="DMO83" s="23"/>
      <c r="DMP83" s="23"/>
      <c r="DMQ83" s="23"/>
      <c r="DMR83" s="23"/>
      <c r="DMS83" s="23"/>
      <c r="DMT83" s="23"/>
      <c r="DMU83" s="23"/>
      <c r="DMV83" s="23"/>
      <c r="DMW83" s="23"/>
      <c r="DMX83" s="23"/>
      <c r="DMY83" s="23"/>
      <c r="DMZ83" s="23"/>
      <c r="DNA83" s="23"/>
      <c r="DNB83" s="23"/>
      <c r="DNC83" s="23"/>
      <c r="DND83" s="23"/>
      <c r="DNE83" s="23"/>
      <c r="DNF83" s="23"/>
      <c r="DNG83" s="23"/>
      <c r="DNH83" s="23"/>
      <c r="DNI83" s="23"/>
      <c r="DNJ83" s="23"/>
      <c r="DNK83" s="23"/>
      <c r="DNL83" s="23"/>
      <c r="DNM83" s="23"/>
      <c r="DNN83" s="23"/>
      <c r="DNO83" s="23"/>
      <c r="DNP83" s="23"/>
      <c r="DNQ83" s="23"/>
      <c r="DNR83" s="23"/>
      <c r="DNS83" s="23"/>
      <c r="DNT83" s="23"/>
      <c r="DNU83" s="23"/>
      <c r="DNV83" s="23"/>
      <c r="DNW83" s="23"/>
      <c r="DNX83" s="23"/>
      <c r="DNY83" s="23"/>
      <c r="DNZ83" s="23"/>
      <c r="DOA83" s="23"/>
      <c r="DOB83" s="23"/>
      <c r="DOC83" s="23"/>
      <c r="DOD83" s="23"/>
      <c r="DOE83" s="23"/>
      <c r="DOF83" s="23"/>
      <c r="DOG83" s="23"/>
      <c r="DOH83" s="23"/>
      <c r="DOI83" s="23"/>
      <c r="DOJ83" s="23"/>
      <c r="DOK83" s="23"/>
      <c r="DOL83" s="23"/>
      <c r="DOM83" s="23"/>
      <c r="DON83" s="23"/>
      <c r="DOO83" s="23"/>
      <c r="DOP83" s="23"/>
      <c r="DOQ83" s="23"/>
      <c r="DOR83" s="23"/>
      <c r="DOS83" s="23"/>
      <c r="DOT83" s="23"/>
      <c r="DOU83" s="23"/>
      <c r="DOV83" s="23"/>
      <c r="DOW83" s="23"/>
      <c r="DOX83" s="23"/>
      <c r="DOY83" s="23"/>
      <c r="DOZ83" s="23"/>
      <c r="DPA83" s="23"/>
      <c r="DPB83" s="23"/>
      <c r="DPC83" s="23"/>
      <c r="DPD83" s="23"/>
      <c r="DPE83" s="23"/>
      <c r="DPF83" s="23"/>
      <c r="DPG83" s="23"/>
      <c r="DPH83" s="23"/>
      <c r="DPI83" s="23"/>
      <c r="DPJ83" s="23"/>
      <c r="DPK83" s="23"/>
      <c r="DPL83" s="23"/>
      <c r="DPM83" s="23"/>
      <c r="DPN83" s="23"/>
      <c r="DPO83" s="23"/>
      <c r="DPP83" s="23"/>
      <c r="DPQ83" s="23"/>
      <c r="DPR83" s="23"/>
      <c r="DPS83" s="23"/>
      <c r="DPT83" s="23"/>
      <c r="DPU83" s="23"/>
      <c r="DPV83" s="23"/>
      <c r="DPW83" s="23"/>
      <c r="DPX83" s="23"/>
      <c r="DPY83" s="23"/>
      <c r="DPZ83" s="23"/>
      <c r="DQA83" s="23"/>
      <c r="DQB83" s="23"/>
      <c r="DQC83" s="23"/>
      <c r="DQD83" s="23"/>
      <c r="DQE83" s="23"/>
      <c r="DQF83" s="23"/>
      <c r="DQG83" s="23"/>
      <c r="DQH83" s="23"/>
      <c r="DQI83" s="23"/>
      <c r="DQJ83" s="23"/>
      <c r="DQK83" s="23"/>
      <c r="DQL83" s="23"/>
      <c r="DQM83" s="23"/>
      <c r="DQN83" s="23"/>
      <c r="DQO83" s="23"/>
      <c r="DQP83" s="23"/>
      <c r="DQQ83" s="23"/>
      <c r="DQR83" s="23"/>
      <c r="DQS83" s="23"/>
      <c r="DQT83" s="23"/>
      <c r="DQU83" s="23"/>
      <c r="DQV83" s="23"/>
      <c r="DQW83" s="23"/>
      <c r="DQX83" s="23"/>
      <c r="DQY83" s="23"/>
      <c r="DQZ83" s="23"/>
      <c r="DRA83" s="23"/>
      <c r="DRB83" s="23"/>
      <c r="DRC83" s="23"/>
      <c r="DRD83" s="23"/>
      <c r="DRE83" s="23"/>
      <c r="DRF83" s="23"/>
      <c r="DRG83" s="23"/>
      <c r="DRH83" s="23"/>
      <c r="DRI83" s="23"/>
      <c r="DRJ83" s="23"/>
      <c r="DRK83" s="23"/>
      <c r="DRL83" s="23"/>
      <c r="DRM83" s="23"/>
      <c r="DRN83" s="23"/>
      <c r="DRO83" s="23"/>
      <c r="DRP83" s="23"/>
      <c r="DRQ83" s="23"/>
      <c r="DRR83" s="23"/>
      <c r="DRS83" s="23"/>
      <c r="DRT83" s="23"/>
      <c r="DRU83" s="23"/>
      <c r="DRV83" s="23"/>
      <c r="DRW83" s="23"/>
      <c r="DRX83" s="23"/>
      <c r="DRY83" s="23"/>
      <c r="DRZ83" s="23"/>
      <c r="DSA83" s="23"/>
      <c r="DSB83" s="23"/>
      <c r="DSC83" s="23"/>
      <c r="DSD83" s="23"/>
      <c r="DSE83" s="23"/>
      <c r="DSF83" s="23"/>
      <c r="DSG83" s="23"/>
      <c r="DSH83" s="23"/>
      <c r="DSI83" s="23"/>
      <c r="DSJ83" s="23"/>
      <c r="DSK83" s="23"/>
      <c r="DSL83" s="23"/>
      <c r="DSM83" s="23"/>
      <c r="DSN83" s="23"/>
      <c r="DSO83" s="23"/>
      <c r="DSP83" s="23"/>
      <c r="DSQ83" s="23"/>
      <c r="DSR83" s="23"/>
      <c r="DSS83" s="23"/>
      <c r="DST83" s="23"/>
      <c r="DSU83" s="23"/>
      <c r="DSV83" s="23"/>
      <c r="DSW83" s="23"/>
      <c r="DSX83" s="23"/>
      <c r="DSY83" s="23"/>
      <c r="DSZ83" s="23"/>
      <c r="DTA83" s="23"/>
      <c r="DTB83" s="23"/>
      <c r="DTC83" s="23"/>
      <c r="DTD83" s="23"/>
      <c r="DTE83" s="23"/>
      <c r="DTF83" s="23"/>
      <c r="DTG83" s="23"/>
      <c r="DTH83" s="23"/>
      <c r="DTI83" s="23"/>
      <c r="DTJ83" s="23"/>
      <c r="DTK83" s="23"/>
      <c r="DTL83" s="23"/>
      <c r="DTM83" s="23"/>
      <c r="DTN83" s="23"/>
      <c r="DTO83" s="23"/>
      <c r="DTP83" s="23"/>
      <c r="DTQ83" s="23"/>
      <c r="DTR83" s="23"/>
      <c r="DTS83" s="23"/>
      <c r="DTT83" s="23"/>
      <c r="DTU83" s="23"/>
      <c r="DTV83" s="23"/>
      <c r="DTW83" s="23"/>
      <c r="DTX83" s="23"/>
      <c r="DTY83" s="23"/>
      <c r="DTZ83" s="23"/>
      <c r="DUA83" s="23"/>
      <c r="DUB83" s="23"/>
      <c r="DUC83" s="23"/>
      <c r="DUD83" s="23"/>
      <c r="DUE83" s="23"/>
      <c r="DUF83" s="23"/>
      <c r="DUG83" s="23"/>
      <c r="DUH83" s="23"/>
      <c r="DUI83" s="23"/>
      <c r="DUJ83" s="23"/>
      <c r="DUK83" s="23"/>
      <c r="DUL83" s="23"/>
      <c r="DUM83" s="23"/>
      <c r="DUN83" s="23"/>
      <c r="DUO83" s="23"/>
      <c r="DUP83" s="23"/>
      <c r="DUQ83" s="23"/>
      <c r="DUR83" s="23"/>
      <c r="DUS83" s="23"/>
      <c r="DUT83" s="23"/>
      <c r="DUU83" s="23"/>
      <c r="DUV83" s="23"/>
      <c r="DUW83" s="23"/>
      <c r="DUX83" s="23"/>
      <c r="DUY83" s="23"/>
      <c r="DUZ83" s="23"/>
      <c r="DVA83" s="23"/>
      <c r="DVB83" s="23"/>
      <c r="DVC83" s="23"/>
      <c r="DVD83" s="23"/>
      <c r="DVE83" s="23"/>
      <c r="DVF83" s="23"/>
      <c r="DVG83" s="23"/>
      <c r="DVH83" s="23"/>
      <c r="DVI83" s="23"/>
      <c r="DVJ83" s="23"/>
      <c r="DVK83" s="23"/>
      <c r="DVL83" s="23"/>
      <c r="DVM83" s="23"/>
      <c r="DVN83" s="23"/>
      <c r="DVO83" s="23"/>
      <c r="DVP83" s="23"/>
      <c r="DVQ83" s="23"/>
      <c r="DVR83" s="23"/>
      <c r="DVS83" s="23"/>
      <c r="DVT83" s="23"/>
      <c r="DVU83" s="23"/>
      <c r="DVV83" s="23"/>
      <c r="DVW83" s="23"/>
      <c r="DVX83" s="23"/>
      <c r="DVY83" s="23"/>
      <c r="DVZ83" s="23"/>
      <c r="DWA83" s="23"/>
      <c r="DWB83" s="23"/>
      <c r="DWC83" s="23"/>
      <c r="DWD83" s="23"/>
      <c r="DWE83" s="23"/>
      <c r="DWF83" s="23"/>
      <c r="DWG83" s="23"/>
      <c r="DWH83" s="23"/>
      <c r="DWI83" s="23"/>
      <c r="DWJ83" s="23"/>
      <c r="DWK83" s="23"/>
      <c r="DWL83" s="23"/>
      <c r="DWM83" s="23"/>
      <c r="DWN83" s="23"/>
      <c r="DWO83" s="23"/>
      <c r="DWP83" s="23"/>
      <c r="DWQ83" s="23"/>
      <c r="DWR83" s="23"/>
      <c r="DWS83" s="23"/>
      <c r="DWT83" s="23"/>
      <c r="DWU83" s="23"/>
      <c r="DWV83" s="23"/>
      <c r="DWW83" s="23"/>
      <c r="DWX83" s="23"/>
      <c r="DWY83" s="23"/>
      <c r="DWZ83" s="23"/>
      <c r="DXA83" s="23"/>
      <c r="DXB83" s="23"/>
      <c r="DXC83" s="23"/>
      <c r="DXD83" s="23"/>
      <c r="DXE83" s="23"/>
      <c r="DXF83" s="23"/>
      <c r="DXG83" s="23"/>
      <c r="DXH83" s="23"/>
      <c r="DXI83" s="23"/>
      <c r="DXJ83" s="23"/>
      <c r="DXK83" s="23"/>
      <c r="DXL83" s="23"/>
      <c r="DXM83" s="23"/>
      <c r="DXN83" s="23"/>
      <c r="DXO83" s="23"/>
      <c r="DXP83" s="23"/>
      <c r="DXQ83" s="23"/>
      <c r="DXR83" s="23"/>
      <c r="DXS83" s="23"/>
      <c r="DXT83" s="23"/>
      <c r="DXU83" s="23"/>
      <c r="DXV83" s="23"/>
      <c r="DXW83" s="23"/>
      <c r="DXX83" s="23"/>
      <c r="DXY83" s="23"/>
      <c r="DXZ83" s="23"/>
      <c r="DYA83" s="23"/>
      <c r="DYB83" s="23"/>
      <c r="DYC83" s="23"/>
      <c r="DYD83" s="23"/>
      <c r="DYE83" s="23"/>
      <c r="DYF83" s="23"/>
      <c r="DYG83" s="23"/>
      <c r="DYH83" s="23"/>
      <c r="DYI83" s="23"/>
      <c r="DYJ83" s="23"/>
      <c r="DYK83" s="23"/>
      <c r="DYL83" s="23"/>
      <c r="DYM83" s="23"/>
      <c r="DYN83" s="23"/>
      <c r="DYO83" s="23"/>
      <c r="DYP83" s="23"/>
      <c r="DYQ83" s="23"/>
      <c r="DYR83" s="23"/>
      <c r="DYS83" s="23"/>
      <c r="DYT83" s="23"/>
      <c r="DYU83" s="23"/>
      <c r="DYV83" s="23"/>
      <c r="DYW83" s="23"/>
      <c r="DYX83" s="23"/>
      <c r="DYY83" s="23"/>
      <c r="DYZ83" s="23"/>
      <c r="DZA83" s="23"/>
      <c r="DZB83" s="23"/>
      <c r="DZC83" s="23"/>
      <c r="DZD83" s="23"/>
      <c r="DZE83" s="23"/>
      <c r="DZF83" s="23"/>
      <c r="DZG83" s="23"/>
      <c r="DZH83" s="23"/>
      <c r="DZI83" s="23"/>
      <c r="DZJ83" s="23"/>
      <c r="DZK83" s="23"/>
      <c r="DZL83" s="23"/>
      <c r="DZM83" s="23"/>
      <c r="DZN83" s="23"/>
      <c r="DZO83" s="23"/>
      <c r="DZP83" s="23"/>
      <c r="DZQ83" s="23"/>
      <c r="DZR83" s="23"/>
      <c r="DZS83" s="23"/>
      <c r="DZT83" s="23"/>
      <c r="DZU83" s="23"/>
      <c r="DZV83" s="23"/>
      <c r="DZW83" s="23"/>
      <c r="DZX83" s="23"/>
      <c r="DZY83" s="23"/>
      <c r="DZZ83" s="23"/>
      <c r="EAA83" s="23"/>
      <c r="EAB83" s="23"/>
      <c r="EAC83" s="23"/>
      <c r="EAD83" s="23"/>
      <c r="EAE83" s="23"/>
      <c r="EAF83" s="23"/>
      <c r="EAG83" s="23"/>
      <c r="EAH83" s="23"/>
      <c r="EAI83" s="23"/>
      <c r="EAJ83" s="23"/>
      <c r="EAK83" s="23"/>
      <c r="EAL83" s="23"/>
      <c r="EAM83" s="23"/>
      <c r="EAN83" s="23"/>
      <c r="EAO83" s="23"/>
      <c r="EAP83" s="23"/>
      <c r="EAQ83" s="23"/>
      <c r="EAR83" s="23"/>
      <c r="EAS83" s="23"/>
      <c r="EAT83" s="23"/>
      <c r="EAU83" s="23"/>
      <c r="EAV83" s="23"/>
      <c r="EAW83" s="23"/>
      <c r="EAX83" s="23"/>
      <c r="EAY83" s="23"/>
      <c r="EAZ83" s="23"/>
      <c r="EBA83" s="23"/>
      <c r="EBB83" s="23"/>
      <c r="EBC83" s="23"/>
      <c r="EBD83" s="23"/>
      <c r="EBE83" s="23"/>
      <c r="EBF83" s="23"/>
      <c r="EBG83" s="23"/>
      <c r="EBH83" s="23"/>
      <c r="EBI83" s="23"/>
      <c r="EBJ83" s="23"/>
      <c r="EBK83" s="23"/>
      <c r="EBL83" s="23"/>
      <c r="EBM83" s="23"/>
      <c r="EBN83" s="23"/>
      <c r="EBO83" s="23"/>
      <c r="EBP83" s="23"/>
      <c r="EBQ83" s="23"/>
      <c r="EBR83" s="23"/>
      <c r="EBS83" s="23"/>
      <c r="EBT83" s="23"/>
      <c r="EBU83" s="23"/>
      <c r="EBV83" s="23"/>
      <c r="EBW83" s="23"/>
      <c r="EBX83" s="23"/>
      <c r="EBY83" s="23"/>
      <c r="EBZ83" s="23"/>
      <c r="ECA83" s="23"/>
      <c r="ECB83" s="23"/>
      <c r="ECC83" s="23"/>
      <c r="ECD83" s="23"/>
      <c r="ECE83" s="23"/>
      <c r="ECF83" s="23"/>
      <c r="ECG83" s="23"/>
      <c r="ECH83" s="23"/>
      <c r="ECI83" s="23"/>
      <c r="ECJ83" s="23"/>
      <c r="ECK83" s="23"/>
      <c r="ECL83" s="23"/>
      <c r="ECM83" s="23"/>
      <c r="ECN83" s="23"/>
      <c r="ECO83" s="23"/>
      <c r="ECP83" s="23"/>
      <c r="ECQ83" s="23"/>
      <c r="ECR83" s="23"/>
      <c r="ECS83" s="23"/>
      <c r="ECT83" s="23"/>
      <c r="ECU83" s="23"/>
      <c r="ECV83" s="23"/>
      <c r="ECW83" s="23"/>
      <c r="ECX83" s="23"/>
      <c r="ECY83" s="23"/>
      <c r="ECZ83" s="23"/>
      <c r="EDA83" s="23"/>
      <c r="EDB83" s="23"/>
      <c r="EDC83" s="23"/>
      <c r="EDD83" s="23"/>
      <c r="EDE83" s="23"/>
      <c r="EDF83" s="23"/>
      <c r="EDG83" s="23"/>
      <c r="EDH83" s="23"/>
      <c r="EDI83" s="23"/>
      <c r="EDJ83" s="23"/>
      <c r="EDK83" s="23"/>
      <c r="EDL83" s="23"/>
      <c r="EDM83" s="23"/>
      <c r="EDN83" s="23"/>
      <c r="EDO83" s="23"/>
      <c r="EDP83" s="23"/>
      <c r="EDQ83" s="23"/>
      <c r="EDR83" s="23"/>
      <c r="EDS83" s="23"/>
      <c r="EDT83" s="23"/>
      <c r="EDU83" s="23"/>
      <c r="EDV83" s="23"/>
      <c r="EDW83" s="23"/>
      <c r="EDX83" s="23"/>
      <c r="EDY83" s="23"/>
      <c r="EDZ83" s="23"/>
      <c r="EEA83" s="23"/>
      <c r="EEB83" s="23"/>
      <c r="EEC83" s="23"/>
      <c r="EED83" s="23"/>
      <c r="EEE83" s="23"/>
      <c r="EEF83" s="23"/>
      <c r="EEG83" s="23"/>
      <c r="EEH83" s="23"/>
      <c r="EEI83" s="23"/>
      <c r="EEJ83" s="23"/>
      <c r="EEK83" s="23"/>
      <c r="EEL83" s="23"/>
      <c r="EEM83" s="23"/>
      <c r="EEN83" s="23"/>
      <c r="EEO83" s="23"/>
      <c r="EEP83" s="23"/>
      <c r="EEQ83" s="23"/>
      <c r="EER83" s="23"/>
      <c r="EES83" s="23"/>
      <c r="EET83" s="23"/>
      <c r="EEU83" s="23"/>
      <c r="EEV83" s="23"/>
      <c r="EEW83" s="23"/>
      <c r="EEX83" s="23"/>
      <c r="EEY83" s="23"/>
      <c r="EEZ83" s="23"/>
      <c r="EFA83" s="23"/>
      <c r="EFB83" s="23"/>
      <c r="EFC83" s="23"/>
      <c r="EFD83" s="23"/>
      <c r="EFE83" s="23"/>
      <c r="EFF83" s="23"/>
      <c r="EFG83" s="23"/>
      <c r="EFH83" s="23"/>
      <c r="EFI83" s="23"/>
      <c r="EFJ83" s="23"/>
      <c r="EFK83" s="23"/>
      <c r="EFL83" s="23"/>
      <c r="EFM83" s="23"/>
      <c r="EFN83" s="23"/>
      <c r="EFO83" s="23"/>
      <c r="EFP83" s="23"/>
      <c r="EFQ83" s="23"/>
      <c r="EFR83" s="23"/>
      <c r="EFS83" s="23"/>
      <c r="EFT83" s="23"/>
      <c r="EFU83" s="23"/>
      <c r="EFV83" s="23"/>
      <c r="EFW83" s="23"/>
      <c r="EFX83" s="23"/>
      <c r="EFY83" s="23"/>
      <c r="EFZ83" s="23"/>
      <c r="EGA83" s="23"/>
      <c r="EGB83" s="23"/>
      <c r="EGC83" s="23"/>
      <c r="EGD83" s="23"/>
      <c r="EGE83" s="23"/>
      <c r="EGF83" s="23"/>
      <c r="EGG83" s="23"/>
      <c r="EGH83" s="23"/>
      <c r="EGI83" s="23"/>
      <c r="EGJ83" s="23"/>
      <c r="EGK83" s="23"/>
      <c r="EGL83" s="23"/>
      <c r="EGM83" s="23"/>
      <c r="EGN83" s="23"/>
      <c r="EGO83" s="23"/>
      <c r="EGP83" s="23"/>
      <c r="EGQ83" s="23"/>
      <c r="EGR83" s="23"/>
      <c r="EGS83" s="23"/>
      <c r="EGT83" s="23"/>
      <c r="EGU83" s="23"/>
      <c r="EGV83" s="23"/>
      <c r="EGW83" s="23"/>
      <c r="EGX83" s="23"/>
      <c r="EGY83" s="23"/>
      <c r="EGZ83" s="23"/>
      <c r="EHA83" s="23"/>
      <c r="EHB83" s="23"/>
      <c r="EHC83" s="23"/>
      <c r="EHD83" s="23"/>
      <c r="EHE83" s="23"/>
      <c r="EHF83" s="23"/>
      <c r="EHG83" s="23"/>
      <c r="EHH83" s="23"/>
      <c r="EHI83" s="23"/>
      <c r="EHJ83" s="23"/>
      <c r="EHK83" s="23"/>
      <c r="EHL83" s="23"/>
      <c r="EHM83" s="23"/>
      <c r="EHN83" s="23"/>
      <c r="EHO83" s="23"/>
      <c r="EHP83" s="23"/>
      <c r="EHQ83" s="23"/>
      <c r="EHR83" s="23"/>
      <c r="EHS83" s="23"/>
      <c r="EHT83" s="23"/>
      <c r="EHU83" s="23"/>
      <c r="EHV83" s="23"/>
      <c r="EHW83" s="23"/>
      <c r="EHX83" s="23"/>
      <c r="EHY83" s="23"/>
      <c r="EHZ83" s="23"/>
      <c r="EIA83" s="23"/>
      <c r="EIB83" s="23"/>
      <c r="EIC83" s="23"/>
      <c r="EID83" s="23"/>
      <c r="EIE83" s="23"/>
      <c r="EIF83" s="23"/>
      <c r="EIG83" s="23"/>
      <c r="EIH83" s="23"/>
      <c r="EII83" s="23"/>
      <c r="EIJ83" s="23"/>
      <c r="EIK83" s="23"/>
      <c r="EIL83" s="23"/>
      <c r="EIM83" s="23"/>
      <c r="EIN83" s="23"/>
      <c r="EIO83" s="23"/>
      <c r="EIP83" s="23"/>
      <c r="EIQ83" s="23"/>
      <c r="EIR83" s="23"/>
      <c r="EIS83" s="23"/>
      <c r="EIT83" s="23"/>
      <c r="EIU83" s="23"/>
      <c r="EIV83" s="23"/>
      <c r="EIW83" s="23"/>
      <c r="EIX83" s="23"/>
      <c r="EIY83" s="23"/>
      <c r="EIZ83" s="23"/>
      <c r="EJA83" s="23"/>
      <c r="EJB83" s="23"/>
      <c r="EJC83" s="23"/>
      <c r="EJD83" s="23"/>
      <c r="EJE83" s="23"/>
      <c r="EJF83" s="23"/>
      <c r="EJG83" s="23"/>
      <c r="EJH83" s="23"/>
      <c r="EJI83" s="23"/>
      <c r="EJJ83" s="23"/>
      <c r="EJK83" s="23"/>
      <c r="EJL83" s="23"/>
      <c r="EJM83" s="23"/>
      <c r="EJN83" s="23"/>
      <c r="EJO83" s="23"/>
      <c r="EJP83" s="23"/>
      <c r="EJQ83" s="23"/>
      <c r="EJR83" s="23"/>
      <c r="EJS83" s="23"/>
      <c r="EJT83" s="23"/>
      <c r="EJU83" s="23"/>
      <c r="EJV83" s="23"/>
      <c r="EJW83" s="23"/>
      <c r="EJX83" s="23"/>
      <c r="EJY83" s="23"/>
      <c r="EJZ83" s="23"/>
      <c r="EKA83" s="23"/>
      <c r="EKB83" s="23"/>
      <c r="EKC83" s="23"/>
      <c r="EKD83" s="23"/>
      <c r="EKE83" s="23"/>
      <c r="EKF83" s="23"/>
      <c r="EKG83" s="23"/>
      <c r="EKH83" s="23"/>
      <c r="EKI83" s="23"/>
      <c r="EKJ83" s="23"/>
      <c r="EKK83" s="23"/>
      <c r="EKL83" s="23"/>
      <c r="EKM83" s="23"/>
      <c r="EKN83" s="23"/>
      <c r="EKO83" s="23"/>
      <c r="EKP83" s="23"/>
      <c r="EKQ83" s="23"/>
      <c r="EKR83" s="23"/>
      <c r="EKS83" s="23"/>
      <c r="EKT83" s="23"/>
      <c r="EKU83" s="23"/>
      <c r="EKV83" s="23"/>
      <c r="EKW83" s="23"/>
      <c r="EKX83" s="23"/>
      <c r="EKY83" s="23"/>
      <c r="EKZ83" s="23"/>
      <c r="ELA83" s="23"/>
      <c r="ELB83" s="23"/>
      <c r="ELC83" s="23"/>
      <c r="ELD83" s="23"/>
      <c r="ELE83" s="23"/>
      <c r="ELF83" s="23"/>
      <c r="ELG83" s="23"/>
      <c r="ELH83" s="23"/>
      <c r="ELI83" s="23"/>
      <c r="ELJ83" s="23"/>
      <c r="ELK83" s="23"/>
      <c r="ELL83" s="23"/>
      <c r="ELM83" s="23"/>
      <c r="ELN83" s="23"/>
      <c r="ELO83" s="23"/>
      <c r="ELP83" s="23"/>
      <c r="ELQ83" s="23"/>
      <c r="ELR83" s="23"/>
      <c r="ELS83" s="23"/>
      <c r="ELT83" s="23"/>
      <c r="ELU83" s="23"/>
      <c r="ELV83" s="23"/>
      <c r="ELW83" s="23"/>
      <c r="ELX83" s="23"/>
      <c r="ELY83" s="23"/>
      <c r="ELZ83" s="23"/>
      <c r="EMA83" s="23"/>
      <c r="EMB83" s="23"/>
      <c r="EMC83" s="23"/>
      <c r="EMD83" s="23"/>
      <c r="EME83" s="23"/>
      <c r="EMF83" s="23"/>
      <c r="EMG83" s="23"/>
      <c r="EMH83" s="23"/>
      <c r="EMI83" s="23"/>
      <c r="EMJ83" s="23"/>
      <c r="EMK83" s="23"/>
      <c r="EML83" s="23"/>
      <c r="EMM83" s="23"/>
      <c r="EMN83" s="23"/>
      <c r="EMO83" s="23"/>
      <c r="EMP83" s="23"/>
      <c r="EMQ83" s="23"/>
      <c r="EMR83" s="23"/>
      <c r="EMS83" s="23"/>
      <c r="EMT83" s="23"/>
      <c r="EMU83" s="23"/>
      <c r="EMV83" s="23"/>
      <c r="EMW83" s="23"/>
      <c r="EMX83" s="23"/>
      <c r="EMY83" s="23"/>
      <c r="EMZ83" s="23"/>
      <c r="ENA83" s="23"/>
      <c r="ENB83" s="23"/>
      <c r="ENC83" s="23"/>
      <c r="END83" s="23"/>
      <c r="ENE83" s="23"/>
      <c r="ENF83" s="23"/>
      <c r="ENG83" s="23"/>
      <c r="ENH83" s="23"/>
      <c r="ENI83" s="23"/>
      <c r="ENJ83" s="23"/>
      <c r="ENK83" s="23"/>
      <c r="ENL83" s="23"/>
      <c r="ENM83" s="23"/>
      <c r="ENN83" s="23"/>
      <c r="ENO83" s="23"/>
      <c r="ENP83" s="23"/>
      <c r="ENQ83" s="23"/>
      <c r="ENR83" s="23"/>
      <c r="ENS83" s="23"/>
      <c r="ENT83" s="23"/>
      <c r="ENU83" s="23"/>
      <c r="ENV83" s="23"/>
      <c r="ENW83" s="23"/>
      <c r="ENX83" s="23"/>
      <c r="ENY83" s="23"/>
      <c r="ENZ83" s="23"/>
      <c r="EOA83" s="23"/>
      <c r="EOB83" s="23"/>
      <c r="EOC83" s="23"/>
      <c r="EOD83" s="23"/>
      <c r="EOE83" s="23"/>
      <c r="EOF83" s="23"/>
      <c r="EOG83" s="23"/>
      <c r="EOH83" s="23"/>
      <c r="EOI83" s="23"/>
      <c r="EOJ83" s="23"/>
      <c r="EOK83" s="23"/>
      <c r="EOL83" s="23"/>
      <c r="EOM83" s="23"/>
      <c r="EON83" s="23"/>
      <c r="EOO83" s="23"/>
      <c r="EOP83" s="23"/>
      <c r="EOQ83" s="23"/>
      <c r="EOR83" s="23"/>
      <c r="EOS83" s="23"/>
      <c r="EOT83" s="23"/>
      <c r="EOU83" s="23"/>
      <c r="EOV83" s="23"/>
      <c r="EOW83" s="23"/>
      <c r="EOX83" s="23"/>
      <c r="EOY83" s="23"/>
      <c r="EOZ83" s="23"/>
      <c r="EPA83" s="23"/>
      <c r="EPB83" s="23"/>
      <c r="EPC83" s="23"/>
      <c r="EPD83" s="23"/>
      <c r="EPE83" s="23"/>
      <c r="EPF83" s="23"/>
      <c r="EPG83" s="23"/>
      <c r="EPH83" s="23"/>
      <c r="EPI83" s="23"/>
      <c r="EPJ83" s="23"/>
      <c r="EPK83" s="23"/>
      <c r="EPL83" s="23"/>
      <c r="EPM83" s="23"/>
      <c r="EPN83" s="23"/>
      <c r="EPO83" s="23"/>
      <c r="EPP83" s="23"/>
      <c r="EPQ83" s="23"/>
      <c r="EPR83" s="23"/>
      <c r="EPS83" s="23"/>
      <c r="EPT83" s="23"/>
      <c r="EPU83" s="23"/>
      <c r="EPV83" s="23"/>
      <c r="EPW83" s="23"/>
      <c r="EPX83" s="23"/>
      <c r="EPY83" s="23"/>
      <c r="EPZ83" s="23"/>
      <c r="EQA83" s="23"/>
      <c r="EQB83" s="23"/>
      <c r="EQC83" s="23"/>
      <c r="EQD83" s="23"/>
      <c r="EQE83" s="23"/>
      <c r="EQF83" s="23"/>
      <c r="EQG83" s="23"/>
      <c r="EQH83" s="23"/>
      <c r="EQI83" s="23"/>
      <c r="EQJ83" s="23"/>
      <c r="EQK83" s="23"/>
      <c r="EQL83" s="23"/>
      <c r="EQM83" s="23"/>
      <c r="EQN83" s="23"/>
      <c r="EQO83" s="23"/>
      <c r="EQP83" s="23"/>
      <c r="EQQ83" s="23"/>
      <c r="EQR83" s="23"/>
      <c r="EQS83" s="23"/>
      <c r="EQT83" s="23"/>
      <c r="EQU83" s="23"/>
      <c r="EQV83" s="23"/>
      <c r="EQW83" s="23"/>
      <c r="EQX83" s="23"/>
      <c r="EQY83" s="23"/>
      <c r="EQZ83" s="23"/>
      <c r="ERA83" s="23"/>
      <c r="ERB83" s="23"/>
      <c r="ERC83" s="23"/>
      <c r="ERD83" s="23"/>
      <c r="ERE83" s="23"/>
      <c r="ERF83" s="23"/>
      <c r="ERG83" s="23"/>
      <c r="ERH83" s="23"/>
      <c r="ERI83" s="23"/>
      <c r="ERJ83" s="23"/>
      <c r="ERK83" s="23"/>
      <c r="ERL83" s="23"/>
      <c r="ERM83" s="23"/>
      <c r="ERN83" s="23"/>
      <c r="ERO83" s="23"/>
      <c r="ERP83" s="23"/>
      <c r="ERQ83" s="23"/>
      <c r="ERR83" s="23"/>
      <c r="ERS83" s="23"/>
      <c r="ERT83" s="23"/>
      <c r="ERU83" s="23"/>
      <c r="ERV83" s="23"/>
      <c r="ERW83" s="23"/>
      <c r="ERX83" s="23"/>
      <c r="ERY83" s="23"/>
      <c r="ERZ83" s="23"/>
      <c r="ESA83" s="23"/>
      <c r="ESB83" s="23"/>
      <c r="ESC83" s="23"/>
      <c r="ESD83" s="23"/>
      <c r="ESE83" s="23"/>
      <c r="ESF83" s="23"/>
      <c r="ESG83" s="23"/>
      <c r="ESH83" s="23"/>
      <c r="ESI83" s="23"/>
      <c r="ESJ83" s="23"/>
      <c r="ESK83" s="23"/>
      <c r="ESL83" s="23"/>
      <c r="ESM83" s="23"/>
      <c r="ESN83" s="23"/>
      <c r="ESO83" s="23"/>
      <c r="ESP83" s="23"/>
      <c r="ESQ83" s="23"/>
      <c r="ESR83" s="23"/>
      <c r="ESS83" s="23"/>
      <c r="EST83" s="23"/>
      <c r="ESU83" s="23"/>
      <c r="ESV83" s="23"/>
      <c r="ESW83" s="23"/>
      <c r="ESX83" s="23"/>
      <c r="ESY83" s="23"/>
      <c r="ESZ83" s="23"/>
      <c r="ETA83" s="23"/>
      <c r="ETB83" s="23"/>
      <c r="ETC83" s="23"/>
      <c r="ETD83" s="23"/>
      <c r="ETE83" s="23"/>
      <c r="ETF83" s="23"/>
      <c r="ETG83" s="23"/>
      <c r="ETH83" s="23"/>
      <c r="ETI83" s="23"/>
      <c r="ETJ83" s="23"/>
      <c r="ETK83" s="23"/>
      <c r="ETL83" s="23"/>
      <c r="ETM83" s="23"/>
      <c r="ETN83" s="23"/>
      <c r="ETO83" s="23"/>
      <c r="ETP83" s="23"/>
      <c r="ETQ83" s="23"/>
      <c r="ETR83" s="23"/>
      <c r="ETS83" s="23"/>
      <c r="ETT83" s="23"/>
      <c r="ETU83" s="23"/>
      <c r="ETV83" s="23"/>
      <c r="ETW83" s="23"/>
      <c r="ETX83" s="23"/>
      <c r="ETY83" s="23"/>
      <c r="ETZ83" s="23"/>
      <c r="EUA83" s="23"/>
      <c r="EUB83" s="23"/>
      <c r="EUC83" s="23"/>
      <c r="EUD83" s="23"/>
      <c r="EUE83" s="23"/>
      <c r="EUF83" s="23"/>
      <c r="EUG83" s="23"/>
      <c r="EUH83" s="23"/>
      <c r="EUI83" s="23"/>
      <c r="EUJ83" s="23"/>
      <c r="EUK83" s="23"/>
      <c r="EUL83" s="23"/>
      <c r="EUM83" s="23"/>
      <c r="EUN83" s="23"/>
      <c r="EUO83" s="23"/>
      <c r="EUP83" s="23"/>
      <c r="EUQ83" s="23"/>
      <c r="EUR83" s="23"/>
      <c r="EUS83" s="23"/>
      <c r="EUT83" s="23"/>
      <c r="EUU83" s="23"/>
      <c r="EUV83" s="23"/>
      <c r="EUW83" s="23"/>
      <c r="EUX83" s="23"/>
      <c r="EUY83" s="23"/>
      <c r="EUZ83" s="23"/>
      <c r="EVA83" s="23"/>
      <c r="EVB83" s="23"/>
      <c r="EVC83" s="23"/>
      <c r="EVD83" s="23"/>
      <c r="EVE83" s="23"/>
      <c r="EVF83" s="23"/>
      <c r="EVG83" s="23"/>
      <c r="EVH83" s="23"/>
      <c r="EVI83" s="23"/>
      <c r="EVJ83" s="23"/>
      <c r="EVK83" s="23"/>
      <c r="EVL83" s="23"/>
      <c r="EVM83" s="23"/>
      <c r="EVN83" s="23"/>
      <c r="EVO83" s="23"/>
      <c r="EVP83" s="23"/>
      <c r="EVQ83" s="23"/>
      <c r="EVR83" s="23"/>
      <c r="EVS83" s="23"/>
      <c r="EVT83" s="23"/>
      <c r="EVU83" s="23"/>
      <c r="EVV83" s="23"/>
      <c r="EVW83" s="23"/>
      <c r="EVX83" s="23"/>
      <c r="EVY83" s="23"/>
      <c r="EVZ83" s="23"/>
      <c r="EWA83" s="23"/>
      <c r="EWB83" s="23"/>
      <c r="EWC83" s="23"/>
      <c r="EWD83" s="23"/>
      <c r="EWE83" s="23"/>
      <c r="EWF83" s="23"/>
      <c r="EWG83" s="23"/>
      <c r="EWH83" s="23"/>
      <c r="EWI83" s="23"/>
      <c r="EWJ83" s="23"/>
      <c r="EWK83" s="23"/>
      <c r="EWL83" s="23"/>
      <c r="EWM83" s="23"/>
      <c r="EWN83" s="23"/>
      <c r="EWO83" s="23"/>
      <c r="EWP83" s="23"/>
      <c r="EWQ83" s="23"/>
      <c r="EWR83" s="23"/>
      <c r="EWS83" s="23"/>
      <c r="EWT83" s="23"/>
      <c r="EWU83" s="23"/>
      <c r="EWV83" s="23"/>
      <c r="EWW83" s="23"/>
      <c r="EWX83" s="23"/>
      <c r="EWY83" s="23"/>
      <c r="EWZ83" s="23"/>
      <c r="EXA83" s="23"/>
      <c r="EXB83" s="23"/>
      <c r="EXC83" s="23"/>
      <c r="EXD83" s="23"/>
      <c r="EXE83" s="23"/>
      <c r="EXF83" s="23"/>
      <c r="EXG83" s="23"/>
      <c r="EXH83" s="23"/>
      <c r="EXI83" s="23"/>
      <c r="EXJ83" s="23"/>
      <c r="EXK83" s="23"/>
      <c r="EXL83" s="23"/>
      <c r="EXM83" s="23"/>
      <c r="EXN83" s="23"/>
      <c r="EXO83" s="23"/>
      <c r="EXP83" s="23"/>
      <c r="EXQ83" s="23"/>
      <c r="EXR83" s="23"/>
      <c r="EXS83" s="23"/>
      <c r="EXT83" s="23"/>
      <c r="EXU83" s="23"/>
      <c r="EXV83" s="23"/>
      <c r="EXW83" s="23"/>
      <c r="EXX83" s="23"/>
      <c r="EXY83" s="23"/>
      <c r="EXZ83" s="23"/>
      <c r="EYA83" s="23"/>
      <c r="EYB83" s="23"/>
      <c r="EYC83" s="23"/>
      <c r="EYD83" s="23"/>
      <c r="EYE83" s="23"/>
      <c r="EYF83" s="23"/>
      <c r="EYG83" s="23"/>
      <c r="EYH83" s="23"/>
      <c r="EYI83" s="23"/>
      <c r="EYJ83" s="23"/>
      <c r="EYK83" s="23"/>
      <c r="EYL83" s="23"/>
      <c r="EYM83" s="23"/>
      <c r="EYN83" s="23"/>
      <c r="EYO83" s="23"/>
      <c r="EYP83" s="23"/>
      <c r="EYQ83" s="23"/>
      <c r="EYR83" s="23"/>
      <c r="EYS83" s="23"/>
      <c r="EYT83" s="23"/>
      <c r="EYU83" s="23"/>
      <c r="EYV83" s="23"/>
      <c r="EYW83" s="23"/>
      <c r="EYX83" s="23"/>
      <c r="EYY83" s="23"/>
      <c r="EYZ83" s="23"/>
      <c r="EZA83" s="23"/>
      <c r="EZB83" s="23"/>
      <c r="EZC83" s="23"/>
      <c r="EZD83" s="23"/>
      <c r="EZE83" s="23"/>
      <c r="EZF83" s="23"/>
      <c r="EZG83" s="23"/>
      <c r="EZH83" s="23"/>
      <c r="EZI83" s="23"/>
      <c r="EZJ83" s="23"/>
      <c r="EZK83" s="23"/>
      <c r="EZL83" s="23"/>
      <c r="EZM83" s="23"/>
      <c r="EZN83" s="23"/>
      <c r="EZO83" s="23"/>
      <c r="EZP83" s="23"/>
      <c r="EZQ83" s="23"/>
      <c r="EZR83" s="23"/>
      <c r="EZS83" s="23"/>
      <c r="EZT83" s="23"/>
      <c r="EZU83" s="23"/>
      <c r="EZV83" s="23"/>
      <c r="EZW83" s="23"/>
      <c r="EZX83" s="23"/>
      <c r="EZY83" s="23"/>
      <c r="EZZ83" s="23"/>
      <c r="FAA83" s="23"/>
      <c r="FAB83" s="23"/>
      <c r="FAC83" s="23"/>
      <c r="FAD83" s="23"/>
      <c r="FAE83" s="23"/>
      <c r="FAF83" s="23"/>
      <c r="FAG83" s="23"/>
      <c r="FAH83" s="23"/>
      <c r="FAI83" s="23"/>
      <c r="FAJ83" s="23"/>
      <c r="FAK83" s="23"/>
      <c r="FAL83" s="23"/>
      <c r="FAM83" s="23"/>
      <c r="FAN83" s="23"/>
      <c r="FAO83" s="23"/>
      <c r="FAP83" s="23"/>
      <c r="FAQ83" s="23"/>
      <c r="FAR83" s="23"/>
      <c r="FAS83" s="23"/>
      <c r="FAT83" s="23"/>
      <c r="FAU83" s="23"/>
      <c r="FAV83" s="23"/>
      <c r="FAW83" s="23"/>
      <c r="FAX83" s="23"/>
      <c r="FAY83" s="23"/>
      <c r="FAZ83" s="23"/>
      <c r="FBA83" s="23"/>
      <c r="FBB83" s="23"/>
      <c r="FBC83" s="23"/>
      <c r="FBD83" s="23"/>
      <c r="FBE83" s="23"/>
      <c r="FBF83" s="23"/>
      <c r="FBG83" s="23"/>
      <c r="FBH83" s="23"/>
      <c r="FBI83" s="23"/>
      <c r="FBJ83" s="23"/>
      <c r="FBK83" s="23"/>
      <c r="FBL83" s="23"/>
      <c r="FBM83" s="23"/>
      <c r="FBN83" s="23"/>
      <c r="FBO83" s="23"/>
      <c r="FBP83" s="23"/>
      <c r="FBQ83" s="23"/>
      <c r="FBR83" s="23"/>
      <c r="FBS83" s="23"/>
      <c r="FBT83" s="23"/>
      <c r="FBU83" s="23"/>
      <c r="FBV83" s="23"/>
      <c r="FBW83" s="23"/>
      <c r="FBX83" s="23"/>
      <c r="FBY83" s="23"/>
      <c r="FBZ83" s="23"/>
      <c r="FCA83" s="23"/>
      <c r="FCB83" s="23"/>
      <c r="FCC83" s="23"/>
      <c r="FCD83" s="23"/>
      <c r="FCE83" s="23"/>
      <c r="FCF83" s="23"/>
      <c r="FCG83" s="23"/>
      <c r="FCH83" s="23"/>
      <c r="FCI83" s="23"/>
      <c r="FCJ83" s="23"/>
      <c r="FCK83" s="23"/>
      <c r="FCL83" s="23"/>
      <c r="FCM83" s="23"/>
      <c r="FCN83" s="23"/>
      <c r="FCO83" s="23"/>
      <c r="FCP83" s="23"/>
      <c r="FCQ83" s="23"/>
      <c r="FCR83" s="23"/>
      <c r="FCS83" s="23"/>
      <c r="FCT83" s="23"/>
      <c r="FCU83" s="23"/>
      <c r="FCV83" s="23"/>
      <c r="FCW83" s="23"/>
      <c r="FCX83" s="23"/>
      <c r="FCY83" s="23"/>
      <c r="FCZ83" s="23"/>
      <c r="FDA83" s="23"/>
      <c r="FDB83" s="23"/>
      <c r="FDC83" s="23"/>
      <c r="FDD83" s="23"/>
      <c r="FDE83" s="23"/>
      <c r="FDF83" s="23"/>
      <c r="FDG83" s="23"/>
      <c r="FDH83" s="23"/>
      <c r="FDI83" s="23"/>
      <c r="FDJ83" s="23"/>
      <c r="FDK83" s="23"/>
      <c r="FDL83" s="23"/>
      <c r="FDM83" s="23"/>
      <c r="FDN83" s="23"/>
      <c r="FDO83" s="23"/>
      <c r="FDP83" s="23"/>
      <c r="FDQ83" s="23"/>
      <c r="FDR83" s="23"/>
      <c r="FDS83" s="23"/>
      <c r="FDT83" s="23"/>
      <c r="FDU83" s="23"/>
      <c r="FDV83" s="23"/>
      <c r="FDW83" s="23"/>
      <c r="FDX83" s="23"/>
      <c r="FDY83" s="23"/>
      <c r="FDZ83" s="23"/>
      <c r="FEA83" s="23"/>
      <c r="FEB83" s="23"/>
      <c r="FEC83" s="23"/>
      <c r="FED83" s="23"/>
      <c r="FEE83" s="23"/>
      <c r="FEF83" s="23"/>
      <c r="FEG83" s="23"/>
      <c r="FEH83" s="23"/>
      <c r="FEI83" s="23"/>
      <c r="FEJ83" s="23"/>
      <c r="FEK83" s="23"/>
      <c r="FEL83" s="23"/>
      <c r="FEM83" s="23"/>
      <c r="FEN83" s="23"/>
      <c r="FEO83" s="23"/>
      <c r="FEP83" s="23"/>
      <c r="FEQ83" s="23"/>
      <c r="FER83" s="23"/>
      <c r="FES83" s="23"/>
      <c r="FET83" s="23"/>
      <c r="FEU83" s="23"/>
      <c r="FEV83" s="23"/>
      <c r="FEW83" s="23"/>
      <c r="FEX83" s="23"/>
      <c r="FEY83" s="23"/>
      <c r="FEZ83" s="23"/>
      <c r="FFA83" s="23"/>
      <c r="FFB83" s="23"/>
      <c r="FFC83" s="23"/>
      <c r="FFD83" s="23"/>
      <c r="FFE83" s="23"/>
      <c r="FFF83" s="23"/>
      <c r="FFG83" s="23"/>
      <c r="FFH83" s="23"/>
      <c r="FFI83" s="23"/>
      <c r="FFJ83" s="23"/>
      <c r="FFK83" s="23"/>
      <c r="FFL83" s="23"/>
      <c r="FFM83" s="23"/>
      <c r="FFN83" s="23"/>
      <c r="FFO83" s="23"/>
      <c r="FFP83" s="23"/>
      <c r="FFQ83" s="23"/>
      <c r="FFR83" s="23"/>
      <c r="FFS83" s="23"/>
      <c r="FFT83" s="23"/>
      <c r="FFU83" s="23"/>
      <c r="FFV83" s="23"/>
      <c r="FFW83" s="23"/>
      <c r="FFX83" s="23"/>
      <c r="FFY83" s="23"/>
      <c r="FFZ83" s="23"/>
      <c r="FGA83" s="23"/>
      <c r="FGB83" s="23"/>
      <c r="FGC83" s="23"/>
      <c r="FGD83" s="23"/>
      <c r="FGE83" s="23"/>
      <c r="FGF83" s="23"/>
      <c r="FGG83" s="23"/>
      <c r="FGH83" s="23"/>
      <c r="FGI83" s="23"/>
      <c r="FGJ83" s="23"/>
      <c r="FGK83" s="23"/>
      <c r="FGL83" s="23"/>
      <c r="FGM83" s="23"/>
      <c r="FGN83" s="23"/>
      <c r="FGO83" s="23"/>
      <c r="FGP83" s="23"/>
      <c r="FGQ83" s="23"/>
      <c r="FGR83" s="23"/>
      <c r="FGS83" s="23"/>
      <c r="FGT83" s="23"/>
      <c r="FGU83" s="23"/>
      <c r="FGV83" s="23"/>
      <c r="FGW83" s="23"/>
      <c r="FGX83" s="23"/>
      <c r="FGY83" s="23"/>
      <c r="FGZ83" s="23"/>
      <c r="FHA83" s="23"/>
      <c r="FHB83" s="23"/>
      <c r="FHC83" s="23"/>
      <c r="FHD83" s="23"/>
      <c r="FHE83" s="23"/>
      <c r="FHF83" s="23"/>
      <c r="FHG83" s="23"/>
      <c r="FHH83" s="23"/>
      <c r="FHI83" s="23"/>
      <c r="FHJ83" s="23"/>
      <c r="FHK83" s="23"/>
      <c r="FHL83" s="23"/>
      <c r="FHM83" s="23"/>
      <c r="FHN83" s="23"/>
      <c r="FHO83" s="23"/>
      <c r="FHP83" s="23"/>
      <c r="FHQ83" s="23"/>
      <c r="FHR83" s="23"/>
      <c r="FHS83" s="23"/>
      <c r="FHT83" s="23"/>
      <c r="FHU83" s="23"/>
      <c r="FHV83" s="23"/>
      <c r="FHW83" s="23"/>
      <c r="FHX83" s="23"/>
      <c r="FHY83" s="23"/>
      <c r="FHZ83" s="23"/>
      <c r="FIA83" s="23"/>
      <c r="FIB83" s="23"/>
      <c r="FIC83" s="23"/>
      <c r="FID83" s="23"/>
      <c r="FIE83" s="23"/>
      <c r="FIF83" s="23"/>
      <c r="FIG83" s="23"/>
      <c r="FIH83" s="23"/>
      <c r="FII83" s="23"/>
      <c r="FIJ83" s="23"/>
      <c r="FIK83" s="23"/>
      <c r="FIL83" s="23"/>
      <c r="FIM83" s="23"/>
      <c r="FIN83" s="23"/>
      <c r="FIO83" s="23"/>
      <c r="FIP83" s="23"/>
      <c r="FIQ83" s="23"/>
      <c r="FIR83" s="23"/>
      <c r="FIS83" s="23"/>
      <c r="FIT83" s="23"/>
      <c r="FIU83" s="23"/>
      <c r="FIV83" s="23"/>
      <c r="FIW83" s="23"/>
      <c r="FIX83" s="23"/>
      <c r="FIY83" s="23"/>
      <c r="FIZ83" s="23"/>
      <c r="FJA83" s="23"/>
      <c r="FJB83" s="23"/>
      <c r="FJC83" s="23"/>
      <c r="FJD83" s="23"/>
      <c r="FJE83" s="23"/>
      <c r="FJF83" s="23"/>
      <c r="FJG83" s="23"/>
      <c r="FJH83" s="23"/>
      <c r="FJI83" s="23"/>
      <c r="FJJ83" s="23"/>
      <c r="FJK83" s="23"/>
      <c r="FJL83" s="23"/>
      <c r="FJM83" s="23"/>
      <c r="FJN83" s="23"/>
      <c r="FJO83" s="23"/>
      <c r="FJP83" s="23"/>
      <c r="FJQ83" s="23"/>
      <c r="FJR83" s="23"/>
      <c r="FJS83" s="23"/>
      <c r="FJT83" s="23"/>
      <c r="FJU83" s="23"/>
      <c r="FJV83" s="23"/>
      <c r="FJW83" s="23"/>
      <c r="FJX83" s="23"/>
      <c r="FJY83" s="23"/>
      <c r="FJZ83" s="23"/>
      <c r="FKA83" s="23"/>
      <c r="FKB83" s="23"/>
      <c r="FKC83" s="23"/>
      <c r="FKD83" s="23"/>
      <c r="FKE83" s="23"/>
      <c r="FKF83" s="23"/>
      <c r="FKG83" s="23"/>
      <c r="FKH83" s="23"/>
      <c r="FKI83" s="23"/>
      <c r="FKJ83" s="23"/>
      <c r="FKK83" s="23"/>
      <c r="FKL83" s="23"/>
      <c r="FKM83" s="23"/>
      <c r="FKN83" s="23"/>
      <c r="FKO83" s="23"/>
      <c r="FKP83" s="23"/>
      <c r="FKQ83" s="23"/>
      <c r="FKR83" s="23"/>
      <c r="FKS83" s="23"/>
      <c r="FKT83" s="23"/>
      <c r="FKU83" s="23"/>
      <c r="FKV83" s="23"/>
      <c r="FKW83" s="23"/>
      <c r="FKX83" s="23"/>
      <c r="FKY83" s="23"/>
      <c r="FKZ83" s="23"/>
      <c r="FLA83" s="23"/>
      <c r="FLB83" s="23"/>
      <c r="FLC83" s="23"/>
      <c r="FLD83" s="23"/>
      <c r="FLE83" s="23"/>
      <c r="FLF83" s="23"/>
      <c r="FLG83" s="23"/>
      <c r="FLH83" s="23"/>
      <c r="FLI83" s="23"/>
      <c r="FLJ83" s="23"/>
      <c r="FLK83" s="23"/>
      <c r="FLL83" s="23"/>
      <c r="FLM83" s="23"/>
      <c r="FLN83" s="23"/>
      <c r="FLO83" s="23"/>
      <c r="FLP83" s="23"/>
      <c r="FLQ83" s="23"/>
      <c r="FLR83" s="23"/>
      <c r="FLS83" s="23"/>
      <c r="FLT83" s="23"/>
      <c r="FLU83" s="23"/>
      <c r="FLV83" s="23"/>
      <c r="FLW83" s="23"/>
      <c r="FLX83" s="23"/>
      <c r="FLY83" s="23"/>
      <c r="FLZ83" s="23"/>
      <c r="FMA83" s="23"/>
      <c r="FMB83" s="23"/>
      <c r="FMC83" s="23"/>
      <c r="FMD83" s="23"/>
      <c r="FME83" s="23"/>
      <c r="FMF83" s="23"/>
      <c r="FMG83" s="23"/>
      <c r="FMH83" s="23"/>
      <c r="FMI83" s="23"/>
      <c r="FMJ83" s="23"/>
      <c r="FMK83" s="23"/>
      <c r="FML83" s="23"/>
      <c r="FMM83" s="23"/>
      <c r="FMN83" s="23"/>
      <c r="FMO83" s="23"/>
      <c r="FMP83" s="23"/>
      <c r="FMQ83" s="23"/>
      <c r="FMR83" s="23"/>
      <c r="FMS83" s="23"/>
      <c r="FMT83" s="23"/>
      <c r="FMU83" s="23"/>
      <c r="FMV83" s="23"/>
      <c r="FMW83" s="23"/>
      <c r="FMX83" s="23"/>
      <c r="FMY83" s="23"/>
      <c r="FMZ83" s="23"/>
      <c r="FNA83" s="23"/>
      <c r="FNB83" s="23"/>
      <c r="FNC83" s="23"/>
      <c r="FND83" s="23"/>
      <c r="FNE83" s="23"/>
      <c r="FNF83" s="23"/>
      <c r="FNG83" s="23"/>
      <c r="FNH83" s="23"/>
      <c r="FNI83" s="23"/>
      <c r="FNJ83" s="23"/>
      <c r="FNK83" s="23"/>
      <c r="FNL83" s="23"/>
      <c r="FNM83" s="23"/>
      <c r="FNN83" s="23"/>
      <c r="FNO83" s="23"/>
      <c r="FNP83" s="23"/>
      <c r="FNQ83" s="23"/>
      <c r="FNR83" s="23"/>
      <c r="FNS83" s="23"/>
      <c r="FNT83" s="23"/>
      <c r="FNU83" s="23"/>
      <c r="FNV83" s="23"/>
      <c r="FNW83" s="23"/>
      <c r="FNX83" s="23"/>
      <c r="FNY83" s="23"/>
      <c r="FNZ83" s="23"/>
      <c r="FOA83" s="23"/>
      <c r="FOB83" s="23"/>
      <c r="FOC83" s="23"/>
      <c r="FOD83" s="23"/>
      <c r="FOE83" s="23"/>
      <c r="FOF83" s="23"/>
      <c r="FOG83" s="23"/>
      <c r="FOH83" s="23"/>
      <c r="FOI83" s="23"/>
      <c r="FOJ83" s="23"/>
      <c r="FOK83" s="23"/>
      <c r="FOL83" s="23"/>
      <c r="FOM83" s="23"/>
      <c r="FON83" s="23"/>
      <c r="FOO83" s="23"/>
      <c r="FOP83" s="23"/>
      <c r="FOQ83" s="23"/>
      <c r="FOR83" s="23"/>
      <c r="FOS83" s="23"/>
      <c r="FOT83" s="23"/>
      <c r="FOU83" s="23"/>
      <c r="FOV83" s="23"/>
      <c r="FOW83" s="23"/>
      <c r="FOX83" s="23"/>
      <c r="FOY83" s="23"/>
      <c r="FOZ83" s="23"/>
      <c r="FPA83" s="23"/>
      <c r="FPB83" s="23"/>
      <c r="FPC83" s="23"/>
      <c r="FPD83" s="23"/>
      <c r="FPE83" s="23"/>
      <c r="FPF83" s="23"/>
      <c r="FPG83" s="23"/>
      <c r="FPH83" s="23"/>
      <c r="FPI83" s="23"/>
      <c r="FPJ83" s="23"/>
      <c r="FPK83" s="23"/>
      <c r="FPL83" s="23"/>
      <c r="FPM83" s="23"/>
      <c r="FPN83" s="23"/>
      <c r="FPO83" s="23"/>
      <c r="FPP83" s="23"/>
      <c r="FPQ83" s="23"/>
      <c r="FPR83" s="23"/>
      <c r="FPS83" s="23"/>
      <c r="FPT83" s="23"/>
      <c r="FPU83" s="23"/>
      <c r="FPV83" s="23"/>
      <c r="FPW83" s="23"/>
      <c r="FPX83" s="23"/>
      <c r="FPY83" s="23"/>
      <c r="FPZ83" s="23"/>
      <c r="FQA83" s="23"/>
      <c r="FQB83" s="23"/>
      <c r="FQC83" s="23"/>
      <c r="FQD83" s="23"/>
      <c r="FQE83" s="23"/>
      <c r="FQF83" s="23"/>
      <c r="FQG83" s="23"/>
      <c r="FQH83" s="23"/>
      <c r="FQI83" s="23"/>
      <c r="FQJ83" s="23"/>
      <c r="FQK83" s="23"/>
      <c r="FQL83" s="23"/>
      <c r="FQM83" s="23"/>
      <c r="FQN83" s="23"/>
      <c r="FQO83" s="23"/>
      <c r="FQP83" s="23"/>
      <c r="FQQ83" s="23"/>
      <c r="FQR83" s="23"/>
      <c r="FQS83" s="23"/>
      <c r="FQT83" s="23"/>
      <c r="FQU83" s="23"/>
      <c r="FQV83" s="23"/>
      <c r="FQW83" s="23"/>
      <c r="FQX83" s="23"/>
      <c r="FQY83" s="23"/>
      <c r="FQZ83" s="23"/>
      <c r="FRA83" s="23"/>
      <c r="FRB83" s="23"/>
      <c r="FRC83" s="23"/>
      <c r="FRD83" s="23"/>
      <c r="FRE83" s="23"/>
      <c r="FRF83" s="23"/>
      <c r="FRG83" s="23"/>
      <c r="FRH83" s="23"/>
      <c r="FRI83" s="23"/>
      <c r="FRJ83" s="23"/>
      <c r="FRK83" s="23"/>
      <c r="FRL83" s="23"/>
      <c r="FRM83" s="23"/>
      <c r="FRN83" s="23"/>
      <c r="FRO83" s="23"/>
      <c r="FRP83" s="23"/>
      <c r="FRQ83" s="23"/>
      <c r="FRR83" s="23"/>
      <c r="FRS83" s="23"/>
      <c r="FRT83" s="23"/>
      <c r="FRU83" s="23"/>
      <c r="FRV83" s="23"/>
      <c r="FRW83" s="23"/>
      <c r="FRX83" s="23"/>
      <c r="FRY83" s="23"/>
      <c r="FRZ83" s="23"/>
      <c r="FSA83" s="23"/>
      <c r="FSB83" s="23"/>
      <c r="FSC83" s="23"/>
      <c r="FSD83" s="23"/>
      <c r="FSE83" s="23"/>
      <c r="FSF83" s="23"/>
      <c r="FSG83" s="23"/>
      <c r="FSH83" s="23"/>
      <c r="FSI83" s="23"/>
      <c r="FSJ83" s="23"/>
      <c r="FSK83" s="23"/>
      <c r="FSL83" s="23"/>
      <c r="FSM83" s="23"/>
      <c r="FSN83" s="23"/>
      <c r="FSO83" s="23"/>
      <c r="FSP83" s="23"/>
      <c r="FSQ83" s="23"/>
      <c r="FSR83" s="23"/>
      <c r="FSS83" s="23"/>
      <c r="FST83" s="23"/>
      <c r="FSU83" s="23"/>
      <c r="FSV83" s="23"/>
      <c r="FSW83" s="23"/>
      <c r="FSX83" s="23"/>
      <c r="FSY83" s="23"/>
      <c r="FSZ83" s="23"/>
      <c r="FTA83" s="23"/>
      <c r="FTB83" s="23"/>
      <c r="FTC83" s="23"/>
      <c r="FTD83" s="23"/>
      <c r="FTE83" s="23"/>
      <c r="FTF83" s="23"/>
      <c r="FTG83" s="23"/>
      <c r="FTH83" s="23"/>
      <c r="FTI83" s="23"/>
      <c r="FTJ83" s="23"/>
      <c r="FTK83" s="23"/>
      <c r="FTL83" s="23"/>
      <c r="FTM83" s="23"/>
      <c r="FTN83" s="23"/>
      <c r="FTO83" s="23"/>
      <c r="FTP83" s="23"/>
      <c r="FTQ83" s="23"/>
      <c r="FTR83" s="23"/>
      <c r="FTS83" s="23"/>
      <c r="FTT83" s="23"/>
      <c r="FTU83" s="23"/>
      <c r="FTV83" s="23"/>
      <c r="FTW83" s="23"/>
      <c r="FTX83" s="23"/>
      <c r="FTY83" s="23"/>
      <c r="FTZ83" s="23"/>
      <c r="FUA83" s="23"/>
      <c r="FUB83" s="23"/>
      <c r="FUC83" s="23"/>
      <c r="FUD83" s="23"/>
      <c r="FUE83" s="23"/>
      <c r="FUF83" s="23"/>
      <c r="FUG83" s="23"/>
      <c r="FUH83" s="23"/>
      <c r="FUI83" s="23"/>
      <c r="FUJ83" s="23"/>
      <c r="FUK83" s="23"/>
      <c r="FUL83" s="23"/>
      <c r="FUM83" s="23"/>
      <c r="FUN83" s="23"/>
      <c r="FUO83" s="23"/>
      <c r="FUP83" s="23"/>
      <c r="FUQ83" s="23"/>
      <c r="FUR83" s="23"/>
      <c r="FUS83" s="23"/>
      <c r="FUT83" s="23"/>
      <c r="FUU83" s="23"/>
      <c r="FUV83" s="23"/>
      <c r="FUW83" s="23"/>
      <c r="FUX83" s="23"/>
      <c r="FUY83" s="23"/>
      <c r="FUZ83" s="23"/>
      <c r="FVA83" s="23"/>
      <c r="FVB83" s="23"/>
      <c r="FVC83" s="23"/>
      <c r="FVD83" s="23"/>
      <c r="FVE83" s="23"/>
      <c r="FVF83" s="23"/>
      <c r="FVG83" s="23"/>
      <c r="FVH83" s="23"/>
      <c r="FVI83" s="23"/>
      <c r="FVJ83" s="23"/>
      <c r="FVK83" s="23"/>
      <c r="FVL83" s="23"/>
      <c r="FVM83" s="23"/>
      <c r="FVN83" s="23"/>
      <c r="FVO83" s="23"/>
      <c r="FVP83" s="23"/>
      <c r="FVQ83" s="23"/>
      <c r="FVR83" s="23"/>
      <c r="FVS83" s="23"/>
      <c r="FVT83" s="23"/>
      <c r="FVU83" s="23"/>
      <c r="FVV83" s="23"/>
      <c r="FVW83" s="23"/>
      <c r="FVX83" s="23"/>
      <c r="FVY83" s="23"/>
      <c r="FVZ83" s="23"/>
      <c r="FWA83" s="23"/>
      <c r="FWB83" s="23"/>
      <c r="FWC83" s="23"/>
      <c r="FWD83" s="23"/>
      <c r="FWE83" s="23"/>
      <c r="FWF83" s="23"/>
      <c r="FWG83" s="23"/>
      <c r="FWH83" s="23"/>
      <c r="FWI83" s="23"/>
      <c r="FWJ83" s="23"/>
      <c r="FWK83" s="23"/>
      <c r="FWL83" s="23"/>
      <c r="FWM83" s="23"/>
      <c r="FWN83" s="23"/>
      <c r="FWO83" s="23"/>
      <c r="FWP83" s="23"/>
      <c r="FWQ83" s="23"/>
      <c r="FWR83" s="23"/>
      <c r="FWS83" s="23"/>
      <c r="FWT83" s="23"/>
      <c r="FWU83" s="23"/>
      <c r="FWV83" s="23"/>
      <c r="FWW83" s="23"/>
      <c r="FWX83" s="23"/>
      <c r="FWY83" s="23"/>
      <c r="FWZ83" s="23"/>
      <c r="FXA83" s="23"/>
      <c r="FXB83" s="23"/>
      <c r="FXC83" s="23"/>
      <c r="FXD83" s="23"/>
      <c r="FXE83" s="23"/>
      <c r="FXF83" s="23"/>
      <c r="FXG83" s="23"/>
      <c r="FXH83" s="23"/>
      <c r="FXI83" s="23"/>
      <c r="FXJ83" s="23"/>
      <c r="FXK83" s="23"/>
      <c r="FXL83" s="23"/>
      <c r="FXM83" s="23"/>
      <c r="FXN83" s="23"/>
      <c r="FXO83" s="23"/>
      <c r="FXP83" s="23"/>
      <c r="FXQ83" s="23"/>
      <c r="FXR83" s="23"/>
      <c r="FXS83" s="23"/>
      <c r="FXT83" s="23"/>
      <c r="FXU83" s="23"/>
      <c r="FXV83" s="23"/>
      <c r="FXW83" s="23"/>
      <c r="FXX83" s="23"/>
      <c r="FXY83" s="23"/>
      <c r="FXZ83" s="23"/>
      <c r="FYA83" s="23"/>
      <c r="FYB83" s="23"/>
      <c r="FYC83" s="23"/>
      <c r="FYD83" s="23"/>
      <c r="FYE83" s="23"/>
      <c r="FYF83" s="23"/>
      <c r="FYG83" s="23"/>
      <c r="FYH83" s="23"/>
      <c r="FYI83" s="23"/>
      <c r="FYJ83" s="23"/>
      <c r="FYK83" s="23"/>
      <c r="FYL83" s="23"/>
      <c r="FYM83" s="23"/>
      <c r="FYN83" s="23"/>
      <c r="FYO83" s="23"/>
      <c r="FYP83" s="23"/>
      <c r="FYQ83" s="23"/>
      <c r="FYR83" s="23"/>
      <c r="FYS83" s="23"/>
      <c r="FYT83" s="23"/>
      <c r="FYU83" s="23"/>
      <c r="FYV83" s="23"/>
      <c r="FYW83" s="23"/>
      <c r="FYX83" s="23"/>
      <c r="FYY83" s="23"/>
      <c r="FYZ83" s="23"/>
      <c r="FZA83" s="23"/>
      <c r="FZB83" s="23"/>
      <c r="FZC83" s="23"/>
      <c r="FZD83" s="23"/>
      <c r="FZE83" s="23"/>
      <c r="FZF83" s="23"/>
      <c r="FZG83" s="23"/>
      <c r="FZH83" s="23"/>
      <c r="FZI83" s="23"/>
      <c r="FZJ83" s="23"/>
      <c r="FZK83" s="23"/>
      <c r="FZL83" s="23"/>
      <c r="FZM83" s="23"/>
      <c r="FZN83" s="23"/>
      <c r="FZO83" s="23"/>
      <c r="FZP83" s="23"/>
      <c r="FZQ83" s="23"/>
      <c r="FZR83" s="23"/>
      <c r="FZS83" s="23"/>
      <c r="FZT83" s="23"/>
      <c r="FZU83" s="23"/>
      <c r="FZV83" s="23"/>
      <c r="FZW83" s="23"/>
      <c r="FZX83" s="23"/>
      <c r="FZY83" s="23"/>
      <c r="FZZ83" s="23"/>
      <c r="GAA83" s="23"/>
      <c r="GAB83" s="23"/>
      <c r="GAC83" s="23"/>
      <c r="GAD83" s="23"/>
      <c r="GAE83" s="23"/>
      <c r="GAF83" s="23"/>
      <c r="GAG83" s="23"/>
      <c r="GAH83" s="23"/>
      <c r="GAI83" s="23"/>
      <c r="GAJ83" s="23"/>
      <c r="GAK83" s="23"/>
      <c r="GAL83" s="23"/>
      <c r="GAM83" s="23"/>
      <c r="GAN83" s="23"/>
      <c r="GAO83" s="23"/>
      <c r="GAP83" s="23"/>
      <c r="GAQ83" s="23"/>
      <c r="GAR83" s="23"/>
      <c r="GAS83" s="23"/>
      <c r="GAT83" s="23"/>
      <c r="GAU83" s="23"/>
      <c r="GAV83" s="23"/>
      <c r="GAW83" s="23"/>
      <c r="GAX83" s="23"/>
      <c r="GAY83" s="23"/>
      <c r="GAZ83" s="23"/>
      <c r="GBA83" s="23"/>
      <c r="GBB83" s="23"/>
      <c r="GBC83" s="23"/>
      <c r="GBD83" s="23"/>
      <c r="GBE83" s="23"/>
      <c r="GBF83" s="23"/>
      <c r="GBG83" s="23"/>
      <c r="GBH83" s="23"/>
      <c r="GBI83" s="23"/>
      <c r="GBJ83" s="23"/>
      <c r="GBK83" s="23"/>
      <c r="GBL83" s="23"/>
      <c r="GBM83" s="23"/>
      <c r="GBN83" s="23"/>
      <c r="GBO83" s="23"/>
      <c r="GBP83" s="23"/>
      <c r="GBQ83" s="23"/>
      <c r="GBR83" s="23"/>
      <c r="GBS83" s="23"/>
      <c r="GBT83" s="23"/>
      <c r="GBU83" s="23"/>
      <c r="GBV83" s="23"/>
      <c r="GBW83" s="23"/>
      <c r="GBX83" s="23"/>
      <c r="GBY83" s="23"/>
      <c r="GBZ83" s="23"/>
      <c r="GCA83" s="23"/>
      <c r="GCB83" s="23"/>
      <c r="GCC83" s="23"/>
      <c r="GCD83" s="23"/>
      <c r="GCE83" s="23"/>
      <c r="GCF83" s="23"/>
      <c r="GCG83" s="23"/>
      <c r="GCH83" s="23"/>
      <c r="GCI83" s="23"/>
      <c r="GCJ83" s="23"/>
      <c r="GCK83" s="23"/>
      <c r="GCL83" s="23"/>
      <c r="GCM83" s="23"/>
      <c r="GCN83" s="23"/>
      <c r="GCO83" s="23"/>
      <c r="GCP83" s="23"/>
      <c r="GCQ83" s="23"/>
      <c r="GCR83" s="23"/>
      <c r="GCS83" s="23"/>
      <c r="GCT83" s="23"/>
      <c r="GCU83" s="23"/>
      <c r="GCV83" s="23"/>
      <c r="GCW83" s="23"/>
      <c r="GCX83" s="23"/>
      <c r="GCY83" s="23"/>
      <c r="GCZ83" s="23"/>
      <c r="GDA83" s="23"/>
      <c r="GDB83" s="23"/>
      <c r="GDC83" s="23"/>
      <c r="GDD83" s="23"/>
      <c r="GDE83" s="23"/>
      <c r="GDF83" s="23"/>
      <c r="GDG83" s="23"/>
      <c r="GDH83" s="23"/>
      <c r="GDI83" s="23"/>
      <c r="GDJ83" s="23"/>
      <c r="GDK83" s="23"/>
      <c r="GDL83" s="23"/>
      <c r="GDM83" s="23"/>
      <c r="GDN83" s="23"/>
      <c r="GDO83" s="23"/>
      <c r="GDP83" s="23"/>
      <c r="GDQ83" s="23"/>
      <c r="GDR83" s="23"/>
      <c r="GDS83" s="23"/>
      <c r="GDT83" s="23"/>
      <c r="GDU83" s="23"/>
      <c r="GDV83" s="23"/>
      <c r="GDW83" s="23"/>
      <c r="GDX83" s="23"/>
      <c r="GDY83" s="23"/>
      <c r="GDZ83" s="23"/>
      <c r="GEA83" s="23"/>
      <c r="GEB83" s="23"/>
      <c r="GEC83" s="23"/>
      <c r="GED83" s="23"/>
      <c r="GEE83" s="23"/>
      <c r="GEF83" s="23"/>
      <c r="GEG83" s="23"/>
      <c r="GEH83" s="23"/>
      <c r="GEI83" s="23"/>
      <c r="GEJ83" s="23"/>
      <c r="GEK83" s="23"/>
      <c r="GEL83" s="23"/>
      <c r="GEM83" s="23"/>
      <c r="GEN83" s="23"/>
      <c r="GEO83" s="23"/>
      <c r="GEP83" s="23"/>
      <c r="GEQ83" s="23"/>
      <c r="GER83" s="23"/>
      <c r="GES83" s="23"/>
      <c r="GET83" s="23"/>
      <c r="GEU83" s="23"/>
      <c r="GEV83" s="23"/>
      <c r="GEW83" s="23"/>
      <c r="GEX83" s="23"/>
      <c r="GEY83" s="23"/>
      <c r="GEZ83" s="23"/>
      <c r="GFA83" s="23"/>
      <c r="GFB83" s="23"/>
      <c r="GFC83" s="23"/>
      <c r="GFD83" s="23"/>
      <c r="GFE83" s="23"/>
      <c r="GFF83" s="23"/>
      <c r="GFG83" s="23"/>
      <c r="GFH83" s="23"/>
      <c r="GFI83" s="23"/>
      <c r="GFJ83" s="23"/>
      <c r="GFK83" s="23"/>
      <c r="GFL83" s="23"/>
      <c r="GFM83" s="23"/>
      <c r="GFN83" s="23"/>
      <c r="GFO83" s="23"/>
      <c r="GFP83" s="23"/>
      <c r="GFQ83" s="23"/>
      <c r="GFR83" s="23"/>
      <c r="GFS83" s="23"/>
      <c r="GFT83" s="23"/>
      <c r="GFU83" s="23"/>
      <c r="GFV83" s="23"/>
      <c r="GFW83" s="23"/>
      <c r="GFX83" s="23"/>
      <c r="GFY83" s="23"/>
      <c r="GFZ83" s="23"/>
      <c r="GGA83" s="23"/>
      <c r="GGB83" s="23"/>
      <c r="GGC83" s="23"/>
      <c r="GGD83" s="23"/>
      <c r="GGE83" s="23"/>
      <c r="GGF83" s="23"/>
      <c r="GGG83" s="23"/>
      <c r="GGH83" s="23"/>
      <c r="GGI83" s="23"/>
      <c r="GGJ83" s="23"/>
      <c r="GGK83" s="23"/>
      <c r="GGL83" s="23"/>
      <c r="GGM83" s="23"/>
      <c r="GGN83" s="23"/>
      <c r="GGO83" s="23"/>
      <c r="GGP83" s="23"/>
      <c r="GGQ83" s="23"/>
      <c r="GGR83" s="23"/>
      <c r="GGS83" s="23"/>
      <c r="GGT83" s="23"/>
      <c r="GGU83" s="23"/>
      <c r="GGV83" s="23"/>
      <c r="GGW83" s="23"/>
      <c r="GGX83" s="23"/>
      <c r="GGY83" s="23"/>
      <c r="GGZ83" s="23"/>
      <c r="GHA83" s="23"/>
      <c r="GHB83" s="23"/>
      <c r="GHC83" s="23"/>
      <c r="GHD83" s="23"/>
      <c r="GHE83" s="23"/>
      <c r="GHF83" s="23"/>
      <c r="GHG83" s="23"/>
      <c r="GHH83" s="23"/>
      <c r="GHI83" s="23"/>
      <c r="GHJ83" s="23"/>
      <c r="GHK83" s="23"/>
      <c r="GHL83" s="23"/>
      <c r="GHM83" s="23"/>
      <c r="GHN83" s="23"/>
      <c r="GHO83" s="23"/>
      <c r="GHP83" s="23"/>
      <c r="GHQ83" s="23"/>
      <c r="GHR83" s="23"/>
      <c r="GHS83" s="23"/>
      <c r="GHT83" s="23"/>
      <c r="GHU83" s="23"/>
      <c r="GHV83" s="23"/>
      <c r="GHW83" s="23"/>
      <c r="GHX83" s="23"/>
      <c r="GHY83" s="23"/>
      <c r="GHZ83" s="23"/>
      <c r="GIA83" s="23"/>
      <c r="GIB83" s="23"/>
      <c r="GIC83" s="23"/>
      <c r="GID83" s="23"/>
      <c r="GIE83" s="23"/>
      <c r="GIF83" s="23"/>
      <c r="GIG83" s="23"/>
      <c r="GIH83" s="23"/>
      <c r="GII83" s="23"/>
      <c r="GIJ83" s="23"/>
      <c r="GIK83" s="23"/>
      <c r="GIL83" s="23"/>
      <c r="GIM83" s="23"/>
      <c r="GIN83" s="23"/>
      <c r="GIO83" s="23"/>
      <c r="GIP83" s="23"/>
      <c r="GIQ83" s="23"/>
      <c r="GIR83" s="23"/>
      <c r="GIS83" s="23"/>
      <c r="GIT83" s="23"/>
      <c r="GIU83" s="23"/>
      <c r="GIV83" s="23"/>
      <c r="GIW83" s="23"/>
      <c r="GIX83" s="23"/>
      <c r="GIY83" s="23"/>
      <c r="GIZ83" s="23"/>
      <c r="GJA83" s="23"/>
      <c r="GJB83" s="23"/>
      <c r="GJC83" s="23"/>
      <c r="GJD83" s="23"/>
      <c r="GJE83" s="23"/>
      <c r="GJF83" s="23"/>
      <c r="GJG83" s="23"/>
      <c r="GJH83" s="23"/>
      <c r="GJI83" s="23"/>
      <c r="GJJ83" s="23"/>
      <c r="GJK83" s="23"/>
      <c r="GJL83" s="23"/>
      <c r="GJM83" s="23"/>
      <c r="GJN83" s="23"/>
      <c r="GJO83" s="23"/>
      <c r="GJP83" s="23"/>
      <c r="GJQ83" s="23"/>
      <c r="GJR83" s="23"/>
      <c r="GJS83" s="23"/>
      <c r="GJT83" s="23"/>
      <c r="GJU83" s="23"/>
      <c r="GJV83" s="23"/>
      <c r="GJW83" s="23"/>
      <c r="GJX83" s="23"/>
      <c r="GJY83" s="23"/>
      <c r="GJZ83" s="23"/>
      <c r="GKA83" s="23"/>
      <c r="GKB83" s="23"/>
      <c r="GKC83" s="23"/>
      <c r="GKD83" s="23"/>
      <c r="GKE83" s="23"/>
      <c r="GKF83" s="23"/>
      <c r="GKG83" s="23"/>
      <c r="GKH83" s="23"/>
      <c r="GKI83" s="23"/>
      <c r="GKJ83" s="23"/>
      <c r="GKK83" s="23"/>
      <c r="GKL83" s="23"/>
      <c r="GKM83" s="23"/>
      <c r="GKN83" s="23"/>
      <c r="GKO83" s="23"/>
      <c r="GKP83" s="23"/>
      <c r="GKQ83" s="23"/>
      <c r="GKR83" s="23"/>
      <c r="GKS83" s="23"/>
      <c r="GKT83" s="23"/>
      <c r="GKU83" s="23"/>
      <c r="GKV83" s="23"/>
      <c r="GKW83" s="23"/>
      <c r="GKX83" s="23"/>
      <c r="GKY83" s="23"/>
      <c r="GKZ83" s="23"/>
      <c r="GLA83" s="23"/>
      <c r="GLB83" s="23"/>
      <c r="GLC83" s="23"/>
      <c r="GLD83" s="23"/>
      <c r="GLE83" s="23"/>
      <c r="GLF83" s="23"/>
      <c r="GLG83" s="23"/>
      <c r="GLH83" s="23"/>
      <c r="GLI83" s="23"/>
      <c r="GLJ83" s="23"/>
      <c r="GLK83" s="23"/>
      <c r="GLL83" s="23"/>
      <c r="GLM83" s="23"/>
      <c r="GLN83" s="23"/>
      <c r="GLO83" s="23"/>
      <c r="GLP83" s="23"/>
      <c r="GLQ83" s="23"/>
      <c r="GLR83" s="23"/>
      <c r="GLS83" s="23"/>
      <c r="GLT83" s="23"/>
      <c r="GLU83" s="23"/>
      <c r="GLV83" s="23"/>
      <c r="GLW83" s="23"/>
      <c r="GLX83" s="23"/>
      <c r="GLY83" s="23"/>
      <c r="GLZ83" s="23"/>
      <c r="GMA83" s="23"/>
      <c r="GMB83" s="23"/>
      <c r="GMC83" s="23"/>
      <c r="GMD83" s="23"/>
      <c r="GME83" s="23"/>
      <c r="GMF83" s="23"/>
      <c r="GMG83" s="23"/>
      <c r="GMH83" s="23"/>
      <c r="GMI83" s="23"/>
      <c r="GMJ83" s="23"/>
      <c r="GMK83" s="23"/>
      <c r="GML83" s="23"/>
      <c r="GMM83" s="23"/>
      <c r="GMN83" s="23"/>
      <c r="GMO83" s="23"/>
      <c r="GMP83" s="23"/>
      <c r="GMQ83" s="23"/>
      <c r="GMR83" s="23"/>
      <c r="GMS83" s="23"/>
      <c r="GMT83" s="23"/>
      <c r="GMU83" s="23"/>
      <c r="GMV83" s="23"/>
      <c r="GMW83" s="23"/>
      <c r="GMX83" s="23"/>
      <c r="GMY83" s="23"/>
      <c r="GMZ83" s="23"/>
      <c r="GNA83" s="23"/>
      <c r="GNB83" s="23"/>
      <c r="GNC83" s="23"/>
      <c r="GND83" s="23"/>
      <c r="GNE83" s="23"/>
      <c r="GNF83" s="23"/>
      <c r="GNG83" s="23"/>
      <c r="GNH83" s="23"/>
      <c r="GNI83" s="23"/>
      <c r="GNJ83" s="23"/>
      <c r="GNK83" s="23"/>
      <c r="GNL83" s="23"/>
      <c r="GNM83" s="23"/>
      <c r="GNN83" s="23"/>
      <c r="GNO83" s="23"/>
      <c r="GNP83" s="23"/>
      <c r="GNQ83" s="23"/>
      <c r="GNR83" s="23"/>
      <c r="GNS83" s="23"/>
      <c r="GNT83" s="23"/>
      <c r="GNU83" s="23"/>
      <c r="GNV83" s="23"/>
      <c r="GNW83" s="23"/>
      <c r="GNX83" s="23"/>
      <c r="GNY83" s="23"/>
      <c r="GNZ83" s="23"/>
      <c r="GOA83" s="23"/>
      <c r="GOB83" s="23"/>
      <c r="GOC83" s="23"/>
      <c r="GOD83" s="23"/>
      <c r="GOE83" s="23"/>
      <c r="GOF83" s="23"/>
      <c r="GOG83" s="23"/>
      <c r="GOH83" s="23"/>
      <c r="GOI83" s="23"/>
      <c r="GOJ83" s="23"/>
      <c r="GOK83" s="23"/>
      <c r="GOL83" s="23"/>
      <c r="GOM83" s="23"/>
      <c r="GON83" s="23"/>
      <c r="GOO83" s="23"/>
      <c r="GOP83" s="23"/>
      <c r="GOQ83" s="23"/>
      <c r="GOR83" s="23"/>
      <c r="GOS83" s="23"/>
      <c r="GOT83" s="23"/>
      <c r="GOU83" s="23"/>
      <c r="GOV83" s="23"/>
      <c r="GOW83" s="23"/>
      <c r="GOX83" s="23"/>
      <c r="GOY83" s="23"/>
      <c r="GOZ83" s="23"/>
      <c r="GPA83" s="23"/>
      <c r="GPB83" s="23"/>
      <c r="GPC83" s="23"/>
      <c r="GPD83" s="23"/>
      <c r="GPE83" s="23"/>
      <c r="GPF83" s="23"/>
      <c r="GPG83" s="23"/>
      <c r="GPH83" s="23"/>
      <c r="GPI83" s="23"/>
      <c r="GPJ83" s="23"/>
      <c r="GPK83" s="23"/>
      <c r="GPL83" s="23"/>
      <c r="GPM83" s="23"/>
      <c r="GPN83" s="23"/>
      <c r="GPO83" s="23"/>
      <c r="GPP83" s="23"/>
      <c r="GPQ83" s="23"/>
      <c r="GPR83" s="23"/>
      <c r="GPS83" s="23"/>
      <c r="GPT83" s="23"/>
      <c r="GPU83" s="23"/>
      <c r="GPV83" s="23"/>
      <c r="GPW83" s="23"/>
      <c r="GPX83" s="23"/>
      <c r="GPY83" s="23"/>
      <c r="GPZ83" s="23"/>
      <c r="GQA83" s="23"/>
      <c r="GQB83" s="23"/>
      <c r="GQC83" s="23"/>
      <c r="GQD83" s="23"/>
      <c r="GQE83" s="23"/>
      <c r="GQF83" s="23"/>
      <c r="GQG83" s="23"/>
      <c r="GQH83" s="23"/>
      <c r="GQI83" s="23"/>
      <c r="GQJ83" s="23"/>
      <c r="GQK83" s="23"/>
      <c r="GQL83" s="23"/>
      <c r="GQM83" s="23"/>
      <c r="GQN83" s="23"/>
      <c r="GQO83" s="23"/>
      <c r="GQP83" s="23"/>
      <c r="GQQ83" s="23"/>
      <c r="GQR83" s="23"/>
      <c r="GQS83" s="23"/>
      <c r="GQT83" s="23"/>
      <c r="GQU83" s="23"/>
      <c r="GQV83" s="23"/>
      <c r="GQW83" s="23"/>
      <c r="GQX83" s="23"/>
      <c r="GQY83" s="23"/>
      <c r="GQZ83" s="23"/>
      <c r="GRA83" s="23"/>
      <c r="GRB83" s="23"/>
      <c r="GRC83" s="23"/>
      <c r="GRD83" s="23"/>
      <c r="GRE83" s="23"/>
      <c r="GRF83" s="23"/>
      <c r="GRG83" s="23"/>
      <c r="GRH83" s="23"/>
      <c r="GRI83" s="23"/>
      <c r="GRJ83" s="23"/>
      <c r="GRK83" s="23"/>
      <c r="GRL83" s="23"/>
      <c r="GRM83" s="23"/>
      <c r="GRN83" s="23"/>
      <c r="GRO83" s="23"/>
      <c r="GRP83" s="23"/>
      <c r="GRQ83" s="23"/>
      <c r="GRR83" s="23"/>
      <c r="GRS83" s="23"/>
      <c r="GRT83" s="23"/>
      <c r="GRU83" s="23"/>
      <c r="GRV83" s="23"/>
      <c r="GRW83" s="23"/>
      <c r="GRX83" s="23"/>
      <c r="GRY83" s="23"/>
      <c r="GRZ83" s="23"/>
      <c r="GSA83" s="23"/>
      <c r="GSB83" s="23"/>
      <c r="GSC83" s="23"/>
      <c r="GSD83" s="23"/>
      <c r="GSE83" s="23"/>
      <c r="GSF83" s="23"/>
      <c r="GSG83" s="23"/>
      <c r="GSH83" s="23"/>
      <c r="GSI83" s="23"/>
      <c r="GSJ83" s="23"/>
      <c r="GSK83" s="23"/>
      <c r="GSL83" s="23"/>
      <c r="GSM83" s="23"/>
      <c r="GSN83" s="23"/>
      <c r="GSO83" s="23"/>
      <c r="GSP83" s="23"/>
      <c r="GSQ83" s="23"/>
      <c r="GSR83" s="23"/>
      <c r="GSS83" s="23"/>
      <c r="GST83" s="23"/>
      <c r="GSU83" s="23"/>
      <c r="GSV83" s="23"/>
      <c r="GSW83" s="23"/>
      <c r="GSX83" s="23"/>
      <c r="GSY83" s="23"/>
      <c r="GSZ83" s="23"/>
      <c r="GTA83" s="23"/>
      <c r="GTB83" s="23"/>
      <c r="GTC83" s="23"/>
      <c r="GTD83" s="23"/>
      <c r="GTE83" s="23"/>
      <c r="GTF83" s="23"/>
      <c r="GTG83" s="23"/>
      <c r="GTH83" s="23"/>
      <c r="GTI83" s="23"/>
      <c r="GTJ83" s="23"/>
      <c r="GTK83" s="23"/>
      <c r="GTL83" s="23"/>
      <c r="GTM83" s="23"/>
      <c r="GTN83" s="23"/>
      <c r="GTO83" s="23"/>
      <c r="GTP83" s="23"/>
      <c r="GTQ83" s="23"/>
      <c r="GTR83" s="23"/>
      <c r="GTS83" s="23"/>
      <c r="GTT83" s="23"/>
      <c r="GTU83" s="23"/>
      <c r="GTV83" s="23"/>
      <c r="GTW83" s="23"/>
      <c r="GTX83" s="23"/>
      <c r="GTY83" s="23"/>
      <c r="GTZ83" s="23"/>
      <c r="GUA83" s="23"/>
      <c r="GUB83" s="23"/>
      <c r="GUC83" s="23"/>
      <c r="GUD83" s="23"/>
      <c r="GUE83" s="23"/>
      <c r="GUF83" s="23"/>
      <c r="GUG83" s="23"/>
      <c r="GUH83" s="23"/>
      <c r="GUI83" s="23"/>
      <c r="GUJ83" s="23"/>
      <c r="GUK83" s="23"/>
      <c r="GUL83" s="23"/>
      <c r="GUM83" s="23"/>
      <c r="GUN83" s="23"/>
      <c r="GUO83" s="23"/>
      <c r="GUP83" s="23"/>
      <c r="GUQ83" s="23"/>
      <c r="GUR83" s="23"/>
      <c r="GUS83" s="23"/>
      <c r="GUT83" s="23"/>
      <c r="GUU83" s="23"/>
      <c r="GUV83" s="23"/>
      <c r="GUW83" s="23"/>
      <c r="GUX83" s="23"/>
      <c r="GUY83" s="23"/>
      <c r="GUZ83" s="23"/>
      <c r="GVA83" s="23"/>
      <c r="GVB83" s="23"/>
      <c r="GVC83" s="23"/>
      <c r="GVD83" s="23"/>
      <c r="GVE83" s="23"/>
      <c r="GVF83" s="23"/>
      <c r="GVG83" s="23"/>
      <c r="GVH83" s="23"/>
      <c r="GVI83" s="23"/>
      <c r="GVJ83" s="23"/>
      <c r="GVK83" s="23"/>
      <c r="GVL83" s="23"/>
      <c r="GVM83" s="23"/>
      <c r="GVN83" s="23"/>
      <c r="GVO83" s="23"/>
      <c r="GVP83" s="23"/>
      <c r="GVQ83" s="23"/>
      <c r="GVR83" s="23"/>
      <c r="GVS83" s="23"/>
      <c r="GVT83" s="23"/>
      <c r="GVU83" s="23"/>
      <c r="GVV83" s="23"/>
      <c r="GVW83" s="23"/>
      <c r="GVX83" s="23"/>
      <c r="GVY83" s="23"/>
      <c r="GVZ83" s="23"/>
      <c r="GWA83" s="23"/>
      <c r="GWB83" s="23"/>
      <c r="GWC83" s="23"/>
      <c r="GWD83" s="23"/>
      <c r="GWE83" s="23"/>
      <c r="GWF83" s="23"/>
      <c r="GWG83" s="23"/>
      <c r="GWH83" s="23"/>
      <c r="GWI83" s="23"/>
      <c r="GWJ83" s="23"/>
      <c r="GWK83" s="23"/>
      <c r="GWL83" s="23"/>
      <c r="GWM83" s="23"/>
      <c r="GWN83" s="23"/>
      <c r="GWO83" s="23"/>
      <c r="GWP83" s="23"/>
      <c r="GWQ83" s="23"/>
      <c r="GWR83" s="23"/>
      <c r="GWS83" s="23"/>
      <c r="GWT83" s="23"/>
      <c r="GWU83" s="23"/>
      <c r="GWV83" s="23"/>
      <c r="GWW83" s="23"/>
      <c r="GWX83" s="23"/>
      <c r="GWY83" s="23"/>
      <c r="GWZ83" s="23"/>
      <c r="GXA83" s="23"/>
      <c r="GXB83" s="23"/>
      <c r="GXC83" s="23"/>
      <c r="GXD83" s="23"/>
      <c r="GXE83" s="23"/>
      <c r="GXF83" s="23"/>
      <c r="GXG83" s="23"/>
      <c r="GXH83" s="23"/>
      <c r="GXI83" s="23"/>
      <c r="GXJ83" s="23"/>
      <c r="GXK83" s="23"/>
      <c r="GXL83" s="23"/>
      <c r="GXM83" s="23"/>
      <c r="GXN83" s="23"/>
      <c r="GXO83" s="23"/>
      <c r="GXP83" s="23"/>
      <c r="GXQ83" s="23"/>
      <c r="GXR83" s="23"/>
      <c r="GXS83" s="23"/>
      <c r="GXT83" s="23"/>
      <c r="GXU83" s="23"/>
      <c r="GXV83" s="23"/>
      <c r="GXW83" s="23"/>
      <c r="GXX83" s="23"/>
      <c r="GXY83" s="23"/>
      <c r="GXZ83" s="23"/>
      <c r="GYA83" s="23"/>
      <c r="GYB83" s="23"/>
      <c r="GYC83" s="23"/>
      <c r="GYD83" s="23"/>
      <c r="GYE83" s="23"/>
      <c r="GYF83" s="23"/>
      <c r="GYG83" s="23"/>
      <c r="GYH83" s="23"/>
      <c r="GYI83" s="23"/>
      <c r="GYJ83" s="23"/>
      <c r="GYK83" s="23"/>
      <c r="GYL83" s="23"/>
      <c r="GYM83" s="23"/>
      <c r="GYN83" s="23"/>
      <c r="GYO83" s="23"/>
      <c r="GYP83" s="23"/>
      <c r="GYQ83" s="23"/>
      <c r="GYR83" s="23"/>
      <c r="GYS83" s="23"/>
      <c r="GYT83" s="23"/>
      <c r="GYU83" s="23"/>
      <c r="GYV83" s="23"/>
      <c r="GYW83" s="23"/>
      <c r="GYX83" s="23"/>
      <c r="GYY83" s="23"/>
      <c r="GYZ83" s="23"/>
      <c r="GZA83" s="23"/>
      <c r="GZB83" s="23"/>
      <c r="GZC83" s="23"/>
      <c r="GZD83" s="23"/>
      <c r="GZE83" s="23"/>
      <c r="GZF83" s="23"/>
      <c r="GZG83" s="23"/>
      <c r="GZH83" s="23"/>
      <c r="GZI83" s="23"/>
      <c r="GZJ83" s="23"/>
      <c r="GZK83" s="23"/>
      <c r="GZL83" s="23"/>
      <c r="GZM83" s="23"/>
      <c r="GZN83" s="23"/>
      <c r="GZO83" s="23"/>
      <c r="GZP83" s="23"/>
      <c r="GZQ83" s="23"/>
      <c r="GZR83" s="23"/>
      <c r="GZS83" s="23"/>
      <c r="GZT83" s="23"/>
      <c r="GZU83" s="23"/>
      <c r="GZV83" s="23"/>
      <c r="GZW83" s="23"/>
      <c r="GZX83" s="23"/>
      <c r="GZY83" s="23"/>
      <c r="GZZ83" s="23"/>
      <c r="HAA83" s="23"/>
      <c r="HAB83" s="23"/>
      <c r="HAC83" s="23"/>
      <c r="HAD83" s="23"/>
      <c r="HAE83" s="23"/>
      <c r="HAF83" s="23"/>
      <c r="HAG83" s="23"/>
      <c r="HAH83" s="23"/>
      <c r="HAI83" s="23"/>
      <c r="HAJ83" s="23"/>
      <c r="HAK83" s="23"/>
      <c r="HAL83" s="23"/>
      <c r="HAM83" s="23"/>
      <c r="HAN83" s="23"/>
      <c r="HAO83" s="23"/>
      <c r="HAP83" s="23"/>
      <c r="HAQ83" s="23"/>
      <c r="HAR83" s="23"/>
      <c r="HAS83" s="23"/>
      <c r="HAT83" s="23"/>
      <c r="HAU83" s="23"/>
      <c r="HAV83" s="23"/>
      <c r="HAW83" s="23"/>
      <c r="HAX83" s="23"/>
      <c r="HAY83" s="23"/>
      <c r="HAZ83" s="23"/>
      <c r="HBA83" s="23"/>
      <c r="HBB83" s="23"/>
      <c r="HBC83" s="23"/>
      <c r="HBD83" s="23"/>
      <c r="HBE83" s="23"/>
      <c r="HBF83" s="23"/>
      <c r="HBG83" s="23"/>
      <c r="HBH83" s="23"/>
      <c r="HBI83" s="23"/>
      <c r="HBJ83" s="23"/>
      <c r="HBK83" s="23"/>
      <c r="HBL83" s="23"/>
      <c r="HBM83" s="23"/>
      <c r="HBN83" s="23"/>
      <c r="HBO83" s="23"/>
      <c r="HBP83" s="23"/>
      <c r="HBQ83" s="23"/>
      <c r="HBR83" s="23"/>
      <c r="HBS83" s="23"/>
      <c r="HBT83" s="23"/>
      <c r="HBU83" s="23"/>
      <c r="HBV83" s="23"/>
      <c r="HBW83" s="23"/>
      <c r="HBX83" s="23"/>
      <c r="HBY83" s="23"/>
      <c r="HBZ83" s="23"/>
      <c r="HCA83" s="23"/>
      <c r="HCB83" s="23"/>
      <c r="HCC83" s="23"/>
      <c r="HCD83" s="23"/>
      <c r="HCE83" s="23"/>
      <c r="HCF83" s="23"/>
      <c r="HCG83" s="23"/>
      <c r="HCH83" s="23"/>
      <c r="HCI83" s="23"/>
      <c r="HCJ83" s="23"/>
      <c r="HCK83" s="23"/>
      <c r="HCL83" s="23"/>
      <c r="HCM83" s="23"/>
      <c r="HCN83" s="23"/>
      <c r="HCO83" s="23"/>
      <c r="HCP83" s="23"/>
      <c r="HCQ83" s="23"/>
      <c r="HCR83" s="23"/>
      <c r="HCS83" s="23"/>
      <c r="HCT83" s="23"/>
      <c r="HCU83" s="23"/>
      <c r="HCV83" s="23"/>
      <c r="HCW83" s="23"/>
      <c r="HCX83" s="23"/>
      <c r="HCY83" s="23"/>
      <c r="HCZ83" s="23"/>
      <c r="HDA83" s="23"/>
      <c r="HDB83" s="23"/>
      <c r="HDC83" s="23"/>
      <c r="HDD83" s="23"/>
      <c r="HDE83" s="23"/>
      <c r="HDF83" s="23"/>
      <c r="HDG83" s="23"/>
      <c r="HDH83" s="23"/>
      <c r="HDI83" s="23"/>
      <c r="HDJ83" s="23"/>
      <c r="HDK83" s="23"/>
      <c r="HDL83" s="23"/>
      <c r="HDM83" s="23"/>
      <c r="HDN83" s="23"/>
      <c r="HDO83" s="23"/>
      <c r="HDP83" s="23"/>
      <c r="HDQ83" s="23"/>
      <c r="HDR83" s="23"/>
      <c r="HDS83" s="23"/>
      <c r="HDT83" s="23"/>
      <c r="HDU83" s="23"/>
      <c r="HDV83" s="23"/>
      <c r="HDW83" s="23"/>
      <c r="HDX83" s="23"/>
      <c r="HDY83" s="23"/>
      <c r="HDZ83" s="23"/>
      <c r="HEA83" s="23"/>
      <c r="HEB83" s="23"/>
      <c r="HEC83" s="23"/>
      <c r="HED83" s="23"/>
      <c r="HEE83" s="23"/>
      <c r="HEF83" s="23"/>
      <c r="HEG83" s="23"/>
      <c r="HEH83" s="23"/>
      <c r="HEI83" s="23"/>
      <c r="HEJ83" s="23"/>
      <c r="HEK83" s="23"/>
      <c r="HEL83" s="23"/>
      <c r="HEM83" s="23"/>
      <c r="HEN83" s="23"/>
      <c r="HEO83" s="23"/>
      <c r="HEP83" s="23"/>
      <c r="HEQ83" s="23"/>
      <c r="HER83" s="23"/>
      <c r="HES83" s="23"/>
      <c r="HET83" s="23"/>
      <c r="HEU83" s="23"/>
      <c r="HEV83" s="23"/>
      <c r="HEW83" s="23"/>
      <c r="HEX83" s="23"/>
      <c r="HEY83" s="23"/>
      <c r="HEZ83" s="23"/>
      <c r="HFA83" s="23"/>
      <c r="HFB83" s="23"/>
      <c r="HFC83" s="23"/>
      <c r="HFD83" s="23"/>
      <c r="HFE83" s="23"/>
      <c r="HFF83" s="23"/>
      <c r="HFG83" s="23"/>
      <c r="HFH83" s="23"/>
      <c r="HFI83" s="23"/>
      <c r="HFJ83" s="23"/>
      <c r="HFK83" s="23"/>
      <c r="HFL83" s="23"/>
      <c r="HFM83" s="23"/>
      <c r="HFN83" s="23"/>
      <c r="HFO83" s="23"/>
      <c r="HFP83" s="23"/>
      <c r="HFQ83" s="23"/>
      <c r="HFR83" s="23"/>
      <c r="HFS83" s="23"/>
      <c r="HFT83" s="23"/>
      <c r="HFU83" s="23"/>
      <c r="HFV83" s="23"/>
      <c r="HFW83" s="23"/>
      <c r="HFX83" s="23"/>
      <c r="HFY83" s="23"/>
      <c r="HFZ83" s="23"/>
      <c r="HGA83" s="23"/>
      <c r="HGB83" s="23"/>
      <c r="HGC83" s="23"/>
      <c r="HGD83" s="23"/>
      <c r="HGE83" s="23"/>
      <c r="HGF83" s="23"/>
      <c r="HGG83" s="23"/>
      <c r="HGH83" s="23"/>
      <c r="HGI83" s="23"/>
      <c r="HGJ83" s="23"/>
      <c r="HGK83" s="23"/>
      <c r="HGL83" s="23"/>
      <c r="HGM83" s="23"/>
      <c r="HGN83" s="23"/>
      <c r="HGO83" s="23"/>
      <c r="HGP83" s="23"/>
      <c r="HGQ83" s="23"/>
      <c r="HGR83" s="23"/>
      <c r="HGS83" s="23"/>
      <c r="HGT83" s="23"/>
      <c r="HGU83" s="23"/>
      <c r="HGV83" s="23"/>
      <c r="HGW83" s="23"/>
      <c r="HGX83" s="23"/>
      <c r="HGY83" s="23"/>
      <c r="HGZ83" s="23"/>
      <c r="HHA83" s="23"/>
      <c r="HHB83" s="23"/>
      <c r="HHC83" s="23"/>
      <c r="HHD83" s="23"/>
      <c r="HHE83" s="23"/>
      <c r="HHF83" s="23"/>
      <c r="HHG83" s="23"/>
      <c r="HHH83" s="23"/>
      <c r="HHI83" s="23"/>
      <c r="HHJ83" s="23"/>
      <c r="HHK83" s="23"/>
      <c r="HHL83" s="23"/>
      <c r="HHM83" s="23"/>
      <c r="HHN83" s="23"/>
      <c r="HHO83" s="23"/>
      <c r="HHP83" s="23"/>
      <c r="HHQ83" s="23"/>
      <c r="HHR83" s="23"/>
      <c r="HHS83" s="23"/>
      <c r="HHT83" s="23"/>
      <c r="HHU83" s="23"/>
      <c r="HHV83" s="23"/>
      <c r="HHW83" s="23"/>
      <c r="HHX83" s="23"/>
      <c r="HHY83" s="23"/>
      <c r="HHZ83" s="23"/>
      <c r="HIA83" s="23"/>
      <c r="HIB83" s="23"/>
      <c r="HIC83" s="23"/>
      <c r="HID83" s="23"/>
      <c r="HIE83" s="23"/>
      <c r="HIF83" s="23"/>
      <c r="HIG83" s="23"/>
      <c r="HIH83" s="23"/>
      <c r="HII83" s="23"/>
      <c r="HIJ83" s="23"/>
      <c r="HIK83" s="23"/>
      <c r="HIL83" s="23"/>
      <c r="HIM83" s="23"/>
      <c r="HIN83" s="23"/>
      <c r="HIO83" s="23"/>
      <c r="HIP83" s="23"/>
      <c r="HIQ83" s="23"/>
      <c r="HIR83" s="23"/>
      <c r="HIS83" s="23"/>
      <c r="HIT83" s="23"/>
      <c r="HIU83" s="23"/>
      <c r="HIV83" s="23"/>
      <c r="HIW83" s="23"/>
      <c r="HIX83" s="23"/>
      <c r="HIY83" s="23"/>
      <c r="HIZ83" s="23"/>
      <c r="HJA83" s="23"/>
      <c r="HJB83" s="23"/>
      <c r="HJC83" s="23"/>
      <c r="HJD83" s="23"/>
      <c r="HJE83" s="23"/>
      <c r="HJF83" s="23"/>
      <c r="HJG83" s="23"/>
      <c r="HJH83" s="23"/>
      <c r="HJI83" s="23"/>
      <c r="HJJ83" s="23"/>
      <c r="HJK83" s="23"/>
      <c r="HJL83" s="23"/>
      <c r="HJM83" s="23"/>
      <c r="HJN83" s="23"/>
      <c r="HJO83" s="23"/>
      <c r="HJP83" s="23"/>
      <c r="HJQ83" s="23"/>
      <c r="HJR83" s="23"/>
      <c r="HJS83" s="23"/>
      <c r="HJT83" s="23"/>
      <c r="HJU83" s="23"/>
      <c r="HJV83" s="23"/>
      <c r="HJW83" s="23"/>
      <c r="HJX83" s="23"/>
      <c r="HJY83" s="23"/>
      <c r="HJZ83" s="23"/>
      <c r="HKA83" s="23"/>
      <c r="HKB83" s="23"/>
      <c r="HKC83" s="23"/>
      <c r="HKD83" s="23"/>
      <c r="HKE83" s="23"/>
      <c r="HKF83" s="23"/>
      <c r="HKG83" s="23"/>
      <c r="HKH83" s="23"/>
      <c r="HKI83" s="23"/>
      <c r="HKJ83" s="23"/>
      <c r="HKK83" s="23"/>
      <c r="HKL83" s="23"/>
      <c r="HKM83" s="23"/>
      <c r="HKN83" s="23"/>
      <c r="HKO83" s="23"/>
      <c r="HKP83" s="23"/>
      <c r="HKQ83" s="23"/>
      <c r="HKR83" s="23"/>
      <c r="HKS83" s="23"/>
      <c r="HKT83" s="23"/>
      <c r="HKU83" s="23"/>
      <c r="HKV83" s="23"/>
      <c r="HKW83" s="23"/>
      <c r="HKX83" s="23"/>
      <c r="HKY83" s="23"/>
      <c r="HKZ83" s="23"/>
      <c r="HLA83" s="23"/>
      <c r="HLB83" s="23"/>
      <c r="HLC83" s="23"/>
      <c r="HLD83" s="23"/>
      <c r="HLE83" s="23"/>
      <c r="HLF83" s="23"/>
      <c r="HLG83" s="23"/>
      <c r="HLH83" s="23"/>
      <c r="HLI83" s="23"/>
      <c r="HLJ83" s="23"/>
      <c r="HLK83" s="23"/>
      <c r="HLL83" s="23"/>
      <c r="HLM83" s="23"/>
      <c r="HLN83" s="23"/>
      <c r="HLO83" s="23"/>
      <c r="HLP83" s="23"/>
      <c r="HLQ83" s="23"/>
      <c r="HLR83" s="23"/>
      <c r="HLS83" s="23"/>
      <c r="HLT83" s="23"/>
      <c r="HLU83" s="23"/>
      <c r="HLV83" s="23"/>
      <c r="HLW83" s="23"/>
      <c r="HLX83" s="23"/>
      <c r="HLY83" s="23"/>
      <c r="HLZ83" s="23"/>
      <c r="HMA83" s="23"/>
      <c r="HMB83" s="23"/>
      <c r="HMC83" s="23"/>
      <c r="HMD83" s="23"/>
      <c r="HME83" s="23"/>
      <c r="HMF83" s="23"/>
      <c r="HMG83" s="23"/>
      <c r="HMH83" s="23"/>
      <c r="HMI83" s="23"/>
      <c r="HMJ83" s="23"/>
      <c r="HMK83" s="23"/>
      <c r="HML83" s="23"/>
      <c r="HMM83" s="23"/>
      <c r="HMN83" s="23"/>
      <c r="HMO83" s="23"/>
      <c r="HMP83" s="23"/>
      <c r="HMQ83" s="23"/>
      <c r="HMR83" s="23"/>
      <c r="HMS83" s="23"/>
      <c r="HMT83" s="23"/>
      <c r="HMU83" s="23"/>
      <c r="HMV83" s="23"/>
      <c r="HMW83" s="23"/>
      <c r="HMX83" s="23"/>
      <c r="HMY83" s="23"/>
      <c r="HMZ83" s="23"/>
      <c r="HNA83" s="23"/>
      <c r="HNB83" s="23"/>
      <c r="HNC83" s="23"/>
      <c r="HND83" s="23"/>
      <c r="HNE83" s="23"/>
      <c r="HNF83" s="23"/>
      <c r="HNG83" s="23"/>
      <c r="HNH83" s="23"/>
      <c r="HNI83" s="23"/>
      <c r="HNJ83" s="23"/>
      <c r="HNK83" s="23"/>
      <c r="HNL83" s="23"/>
      <c r="HNM83" s="23"/>
      <c r="HNN83" s="23"/>
      <c r="HNO83" s="23"/>
      <c r="HNP83" s="23"/>
      <c r="HNQ83" s="23"/>
      <c r="HNR83" s="23"/>
      <c r="HNS83" s="23"/>
      <c r="HNT83" s="23"/>
      <c r="HNU83" s="23"/>
      <c r="HNV83" s="23"/>
      <c r="HNW83" s="23"/>
      <c r="HNX83" s="23"/>
      <c r="HNY83" s="23"/>
      <c r="HNZ83" s="23"/>
      <c r="HOA83" s="23"/>
      <c r="HOB83" s="23"/>
      <c r="HOC83" s="23"/>
      <c r="HOD83" s="23"/>
      <c r="HOE83" s="23"/>
      <c r="HOF83" s="23"/>
      <c r="HOG83" s="23"/>
      <c r="HOH83" s="23"/>
      <c r="HOI83" s="23"/>
      <c r="HOJ83" s="23"/>
      <c r="HOK83" s="23"/>
      <c r="HOL83" s="23"/>
      <c r="HOM83" s="23"/>
      <c r="HON83" s="23"/>
      <c r="HOO83" s="23"/>
      <c r="HOP83" s="23"/>
      <c r="HOQ83" s="23"/>
      <c r="HOR83" s="23"/>
      <c r="HOS83" s="23"/>
      <c r="HOT83" s="23"/>
      <c r="HOU83" s="23"/>
      <c r="HOV83" s="23"/>
      <c r="HOW83" s="23"/>
      <c r="HOX83" s="23"/>
      <c r="HOY83" s="23"/>
      <c r="HOZ83" s="23"/>
      <c r="HPA83" s="23"/>
      <c r="HPB83" s="23"/>
      <c r="HPC83" s="23"/>
      <c r="HPD83" s="23"/>
      <c r="HPE83" s="23"/>
      <c r="HPF83" s="23"/>
      <c r="HPG83" s="23"/>
      <c r="HPH83" s="23"/>
      <c r="HPI83" s="23"/>
      <c r="HPJ83" s="23"/>
      <c r="HPK83" s="23"/>
      <c r="HPL83" s="23"/>
      <c r="HPM83" s="23"/>
      <c r="HPN83" s="23"/>
      <c r="HPO83" s="23"/>
      <c r="HPP83" s="23"/>
      <c r="HPQ83" s="23"/>
      <c r="HPR83" s="23"/>
      <c r="HPS83" s="23"/>
      <c r="HPT83" s="23"/>
      <c r="HPU83" s="23"/>
      <c r="HPV83" s="23"/>
      <c r="HPW83" s="23"/>
      <c r="HPX83" s="23"/>
      <c r="HPY83" s="23"/>
      <c r="HPZ83" s="23"/>
      <c r="HQA83" s="23"/>
      <c r="HQB83" s="23"/>
      <c r="HQC83" s="23"/>
      <c r="HQD83" s="23"/>
      <c r="HQE83" s="23"/>
      <c r="HQF83" s="23"/>
      <c r="HQG83" s="23"/>
      <c r="HQH83" s="23"/>
      <c r="HQI83" s="23"/>
      <c r="HQJ83" s="23"/>
      <c r="HQK83" s="23"/>
      <c r="HQL83" s="23"/>
      <c r="HQM83" s="23"/>
      <c r="HQN83" s="23"/>
      <c r="HQO83" s="23"/>
      <c r="HQP83" s="23"/>
      <c r="HQQ83" s="23"/>
      <c r="HQR83" s="23"/>
      <c r="HQS83" s="23"/>
      <c r="HQT83" s="23"/>
      <c r="HQU83" s="23"/>
      <c r="HQV83" s="23"/>
      <c r="HQW83" s="23"/>
      <c r="HQX83" s="23"/>
      <c r="HQY83" s="23"/>
      <c r="HQZ83" s="23"/>
      <c r="HRA83" s="23"/>
      <c r="HRB83" s="23"/>
      <c r="HRC83" s="23"/>
      <c r="HRD83" s="23"/>
      <c r="HRE83" s="23"/>
      <c r="HRF83" s="23"/>
      <c r="HRG83" s="23"/>
      <c r="HRH83" s="23"/>
      <c r="HRI83" s="23"/>
      <c r="HRJ83" s="23"/>
      <c r="HRK83" s="23"/>
      <c r="HRL83" s="23"/>
      <c r="HRM83" s="23"/>
      <c r="HRN83" s="23"/>
      <c r="HRO83" s="23"/>
      <c r="HRP83" s="23"/>
      <c r="HRQ83" s="23"/>
      <c r="HRR83" s="23"/>
      <c r="HRS83" s="23"/>
      <c r="HRT83" s="23"/>
      <c r="HRU83" s="23"/>
      <c r="HRV83" s="23"/>
      <c r="HRW83" s="23"/>
      <c r="HRX83" s="23"/>
      <c r="HRY83" s="23"/>
      <c r="HRZ83" s="23"/>
      <c r="HSA83" s="23"/>
      <c r="HSB83" s="23"/>
      <c r="HSC83" s="23"/>
      <c r="HSD83" s="23"/>
      <c r="HSE83" s="23"/>
      <c r="HSF83" s="23"/>
      <c r="HSG83" s="23"/>
      <c r="HSH83" s="23"/>
      <c r="HSI83" s="23"/>
      <c r="HSJ83" s="23"/>
      <c r="HSK83" s="23"/>
      <c r="HSL83" s="23"/>
      <c r="HSM83" s="23"/>
      <c r="HSN83" s="23"/>
      <c r="HSO83" s="23"/>
      <c r="HSP83" s="23"/>
      <c r="HSQ83" s="23"/>
      <c r="HSR83" s="23"/>
      <c r="HSS83" s="23"/>
      <c r="HST83" s="23"/>
      <c r="HSU83" s="23"/>
      <c r="HSV83" s="23"/>
      <c r="HSW83" s="23"/>
      <c r="HSX83" s="23"/>
      <c r="HSY83" s="23"/>
      <c r="HSZ83" s="23"/>
      <c r="HTA83" s="23"/>
      <c r="HTB83" s="23"/>
      <c r="HTC83" s="23"/>
      <c r="HTD83" s="23"/>
      <c r="HTE83" s="23"/>
      <c r="HTF83" s="23"/>
      <c r="HTG83" s="23"/>
      <c r="HTH83" s="23"/>
      <c r="HTI83" s="23"/>
      <c r="HTJ83" s="23"/>
      <c r="HTK83" s="23"/>
      <c r="HTL83" s="23"/>
      <c r="HTM83" s="23"/>
      <c r="HTN83" s="23"/>
      <c r="HTO83" s="23"/>
      <c r="HTP83" s="23"/>
      <c r="HTQ83" s="23"/>
      <c r="HTR83" s="23"/>
      <c r="HTS83" s="23"/>
      <c r="HTT83" s="23"/>
      <c r="HTU83" s="23"/>
      <c r="HTV83" s="23"/>
      <c r="HTW83" s="23"/>
      <c r="HTX83" s="23"/>
      <c r="HTY83" s="23"/>
      <c r="HTZ83" s="23"/>
      <c r="HUA83" s="23"/>
      <c r="HUB83" s="23"/>
      <c r="HUC83" s="23"/>
      <c r="HUD83" s="23"/>
      <c r="HUE83" s="23"/>
      <c r="HUF83" s="23"/>
      <c r="HUG83" s="23"/>
      <c r="HUH83" s="23"/>
      <c r="HUI83" s="23"/>
      <c r="HUJ83" s="23"/>
      <c r="HUK83" s="23"/>
      <c r="HUL83" s="23"/>
      <c r="HUM83" s="23"/>
      <c r="HUN83" s="23"/>
      <c r="HUO83" s="23"/>
      <c r="HUP83" s="23"/>
      <c r="HUQ83" s="23"/>
      <c r="HUR83" s="23"/>
      <c r="HUS83" s="23"/>
      <c r="HUT83" s="23"/>
      <c r="HUU83" s="23"/>
      <c r="HUV83" s="23"/>
      <c r="HUW83" s="23"/>
      <c r="HUX83" s="23"/>
      <c r="HUY83" s="23"/>
      <c r="HUZ83" s="23"/>
      <c r="HVA83" s="23"/>
      <c r="HVB83" s="23"/>
      <c r="HVC83" s="23"/>
      <c r="HVD83" s="23"/>
      <c r="HVE83" s="23"/>
      <c r="HVF83" s="23"/>
      <c r="HVG83" s="23"/>
      <c r="HVH83" s="23"/>
      <c r="HVI83" s="23"/>
      <c r="HVJ83" s="23"/>
      <c r="HVK83" s="23"/>
      <c r="HVL83" s="23"/>
      <c r="HVM83" s="23"/>
      <c r="HVN83" s="23"/>
      <c r="HVO83" s="23"/>
      <c r="HVP83" s="23"/>
      <c r="HVQ83" s="23"/>
      <c r="HVR83" s="23"/>
      <c r="HVS83" s="23"/>
      <c r="HVT83" s="23"/>
      <c r="HVU83" s="23"/>
      <c r="HVV83" s="23"/>
      <c r="HVW83" s="23"/>
      <c r="HVX83" s="23"/>
      <c r="HVY83" s="23"/>
      <c r="HVZ83" s="23"/>
      <c r="HWA83" s="23"/>
      <c r="HWB83" s="23"/>
      <c r="HWC83" s="23"/>
      <c r="HWD83" s="23"/>
      <c r="HWE83" s="23"/>
      <c r="HWF83" s="23"/>
      <c r="HWG83" s="23"/>
      <c r="HWH83" s="23"/>
      <c r="HWI83" s="23"/>
      <c r="HWJ83" s="23"/>
      <c r="HWK83" s="23"/>
      <c r="HWL83" s="23"/>
      <c r="HWM83" s="23"/>
      <c r="HWN83" s="23"/>
      <c r="HWO83" s="23"/>
      <c r="HWP83" s="23"/>
      <c r="HWQ83" s="23"/>
      <c r="HWR83" s="23"/>
      <c r="HWS83" s="23"/>
      <c r="HWT83" s="23"/>
      <c r="HWU83" s="23"/>
      <c r="HWV83" s="23"/>
      <c r="HWW83" s="23"/>
      <c r="HWX83" s="23"/>
      <c r="HWY83" s="23"/>
      <c r="HWZ83" s="23"/>
      <c r="HXA83" s="23"/>
      <c r="HXB83" s="23"/>
      <c r="HXC83" s="23"/>
      <c r="HXD83" s="23"/>
      <c r="HXE83" s="23"/>
      <c r="HXF83" s="23"/>
      <c r="HXG83" s="23"/>
      <c r="HXH83" s="23"/>
      <c r="HXI83" s="23"/>
      <c r="HXJ83" s="23"/>
      <c r="HXK83" s="23"/>
      <c r="HXL83" s="23"/>
      <c r="HXM83" s="23"/>
      <c r="HXN83" s="23"/>
      <c r="HXO83" s="23"/>
      <c r="HXP83" s="23"/>
      <c r="HXQ83" s="23"/>
      <c r="HXR83" s="23"/>
      <c r="HXS83" s="23"/>
      <c r="HXT83" s="23"/>
      <c r="HXU83" s="23"/>
      <c r="HXV83" s="23"/>
      <c r="HXW83" s="23"/>
      <c r="HXX83" s="23"/>
      <c r="HXY83" s="23"/>
      <c r="HXZ83" s="23"/>
      <c r="HYA83" s="23"/>
      <c r="HYB83" s="23"/>
      <c r="HYC83" s="23"/>
      <c r="HYD83" s="23"/>
      <c r="HYE83" s="23"/>
      <c r="HYF83" s="23"/>
      <c r="HYG83" s="23"/>
      <c r="HYH83" s="23"/>
      <c r="HYI83" s="23"/>
      <c r="HYJ83" s="23"/>
      <c r="HYK83" s="23"/>
      <c r="HYL83" s="23"/>
      <c r="HYM83" s="23"/>
      <c r="HYN83" s="23"/>
      <c r="HYO83" s="23"/>
      <c r="HYP83" s="23"/>
      <c r="HYQ83" s="23"/>
      <c r="HYR83" s="23"/>
      <c r="HYS83" s="23"/>
      <c r="HYT83" s="23"/>
      <c r="HYU83" s="23"/>
      <c r="HYV83" s="23"/>
      <c r="HYW83" s="23"/>
      <c r="HYX83" s="23"/>
      <c r="HYY83" s="23"/>
      <c r="HYZ83" s="23"/>
      <c r="HZA83" s="23"/>
      <c r="HZB83" s="23"/>
      <c r="HZC83" s="23"/>
      <c r="HZD83" s="23"/>
      <c r="HZE83" s="23"/>
      <c r="HZF83" s="23"/>
      <c r="HZG83" s="23"/>
      <c r="HZH83" s="23"/>
      <c r="HZI83" s="23"/>
      <c r="HZJ83" s="23"/>
      <c r="HZK83" s="23"/>
      <c r="HZL83" s="23"/>
      <c r="HZM83" s="23"/>
      <c r="HZN83" s="23"/>
      <c r="HZO83" s="23"/>
      <c r="HZP83" s="23"/>
      <c r="HZQ83" s="23"/>
      <c r="HZR83" s="23"/>
      <c r="HZS83" s="23"/>
      <c r="HZT83" s="23"/>
      <c r="HZU83" s="23"/>
      <c r="HZV83" s="23"/>
      <c r="HZW83" s="23"/>
      <c r="HZX83" s="23"/>
      <c r="HZY83" s="23"/>
      <c r="HZZ83" s="23"/>
      <c r="IAA83" s="23"/>
      <c r="IAB83" s="23"/>
      <c r="IAC83" s="23"/>
      <c r="IAD83" s="23"/>
      <c r="IAE83" s="23"/>
      <c r="IAF83" s="23"/>
      <c r="IAG83" s="23"/>
      <c r="IAH83" s="23"/>
      <c r="IAI83" s="23"/>
      <c r="IAJ83" s="23"/>
      <c r="IAK83" s="23"/>
      <c r="IAL83" s="23"/>
      <c r="IAM83" s="23"/>
      <c r="IAN83" s="23"/>
      <c r="IAO83" s="23"/>
      <c r="IAP83" s="23"/>
      <c r="IAQ83" s="23"/>
      <c r="IAR83" s="23"/>
      <c r="IAS83" s="23"/>
      <c r="IAT83" s="23"/>
      <c r="IAU83" s="23"/>
      <c r="IAV83" s="23"/>
      <c r="IAW83" s="23"/>
      <c r="IAX83" s="23"/>
      <c r="IAY83" s="23"/>
      <c r="IAZ83" s="23"/>
      <c r="IBA83" s="23"/>
      <c r="IBB83" s="23"/>
      <c r="IBC83" s="23"/>
      <c r="IBD83" s="23"/>
      <c r="IBE83" s="23"/>
      <c r="IBF83" s="23"/>
      <c r="IBG83" s="23"/>
      <c r="IBH83" s="23"/>
      <c r="IBI83" s="23"/>
      <c r="IBJ83" s="23"/>
      <c r="IBK83" s="23"/>
      <c r="IBL83" s="23"/>
      <c r="IBM83" s="23"/>
      <c r="IBN83" s="23"/>
      <c r="IBO83" s="23"/>
      <c r="IBP83" s="23"/>
      <c r="IBQ83" s="23"/>
      <c r="IBR83" s="23"/>
      <c r="IBS83" s="23"/>
      <c r="IBT83" s="23"/>
      <c r="IBU83" s="23"/>
      <c r="IBV83" s="23"/>
      <c r="IBW83" s="23"/>
      <c r="IBX83" s="23"/>
      <c r="IBY83" s="23"/>
      <c r="IBZ83" s="23"/>
      <c r="ICA83" s="23"/>
      <c r="ICB83" s="23"/>
      <c r="ICC83" s="23"/>
      <c r="ICD83" s="23"/>
      <c r="ICE83" s="23"/>
      <c r="ICF83" s="23"/>
      <c r="ICG83" s="23"/>
      <c r="ICH83" s="23"/>
      <c r="ICI83" s="23"/>
      <c r="ICJ83" s="23"/>
      <c r="ICK83" s="23"/>
      <c r="ICL83" s="23"/>
      <c r="ICM83" s="23"/>
      <c r="ICN83" s="23"/>
      <c r="ICO83" s="23"/>
      <c r="ICP83" s="23"/>
      <c r="ICQ83" s="23"/>
      <c r="ICR83" s="23"/>
      <c r="ICS83" s="23"/>
      <c r="ICT83" s="23"/>
      <c r="ICU83" s="23"/>
      <c r="ICV83" s="23"/>
      <c r="ICW83" s="23"/>
      <c r="ICX83" s="23"/>
      <c r="ICY83" s="23"/>
      <c r="ICZ83" s="23"/>
      <c r="IDA83" s="23"/>
      <c r="IDB83" s="23"/>
      <c r="IDC83" s="23"/>
      <c r="IDD83" s="23"/>
      <c r="IDE83" s="23"/>
      <c r="IDF83" s="23"/>
      <c r="IDG83" s="23"/>
      <c r="IDH83" s="23"/>
      <c r="IDI83" s="23"/>
      <c r="IDJ83" s="23"/>
      <c r="IDK83" s="23"/>
      <c r="IDL83" s="23"/>
      <c r="IDM83" s="23"/>
      <c r="IDN83" s="23"/>
      <c r="IDO83" s="23"/>
      <c r="IDP83" s="23"/>
      <c r="IDQ83" s="23"/>
      <c r="IDR83" s="23"/>
      <c r="IDS83" s="23"/>
      <c r="IDT83" s="23"/>
      <c r="IDU83" s="23"/>
      <c r="IDV83" s="23"/>
      <c r="IDW83" s="23"/>
      <c r="IDX83" s="23"/>
      <c r="IDY83" s="23"/>
      <c r="IDZ83" s="23"/>
      <c r="IEA83" s="23"/>
      <c r="IEB83" s="23"/>
      <c r="IEC83" s="23"/>
      <c r="IED83" s="23"/>
      <c r="IEE83" s="23"/>
      <c r="IEF83" s="23"/>
      <c r="IEG83" s="23"/>
      <c r="IEH83" s="23"/>
      <c r="IEI83" s="23"/>
      <c r="IEJ83" s="23"/>
      <c r="IEK83" s="23"/>
      <c r="IEL83" s="23"/>
      <c r="IEM83" s="23"/>
      <c r="IEN83" s="23"/>
      <c r="IEO83" s="23"/>
      <c r="IEP83" s="23"/>
      <c r="IEQ83" s="23"/>
      <c r="IER83" s="23"/>
      <c r="IES83" s="23"/>
      <c r="IET83" s="23"/>
      <c r="IEU83" s="23"/>
      <c r="IEV83" s="23"/>
      <c r="IEW83" s="23"/>
      <c r="IEX83" s="23"/>
      <c r="IEY83" s="23"/>
      <c r="IEZ83" s="23"/>
      <c r="IFA83" s="23"/>
      <c r="IFB83" s="23"/>
      <c r="IFC83" s="23"/>
      <c r="IFD83" s="23"/>
      <c r="IFE83" s="23"/>
      <c r="IFF83" s="23"/>
      <c r="IFG83" s="23"/>
      <c r="IFH83" s="23"/>
      <c r="IFI83" s="23"/>
      <c r="IFJ83" s="23"/>
      <c r="IFK83" s="23"/>
      <c r="IFL83" s="23"/>
      <c r="IFM83" s="23"/>
      <c r="IFN83" s="23"/>
      <c r="IFO83" s="23"/>
      <c r="IFP83" s="23"/>
      <c r="IFQ83" s="23"/>
      <c r="IFR83" s="23"/>
      <c r="IFS83" s="23"/>
      <c r="IFT83" s="23"/>
      <c r="IFU83" s="23"/>
      <c r="IFV83" s="23"/>
      <c r="IFW83" s="23"/>
      <c r="IFX83" s="23"/>
      <c r="IFY83" s="23"/>
      <c r="IFZ83" s="23"/>
      <c r="IGA83" s="23"/>
      <c r="IGB83" s="23"/>
      <c r="IGC83" s="23"/>
      <c r="IGD83" s="23"/>
      <c r="IGE83" s="23"/>
      <c r="IGF83" s="23"/>
      <c r="IGG83" s="23"/>
      <c r="IGH83" s="23"/>
      <c r="IGI83" s="23"/>
      <c r="IGJ83" s="23"/>
      <c r="IGK83" s="23"/>
      <c r="IGL83" s="23"/>
      <c r="IGM83" s="23"/>
      <c r="IGN83" s="23"/>
      <c r="IGO83" s="23"/>
      <c r="IGP83" s="23"/>
      <c r="IGQ83" s="23"/>
      <c r="IGR83" s="23"/>
      <c r="IGS83" s="23"/>
      <c r="IGT83" s="23"/>
      <c r="IGU83" s="23"/>
      <c r="IGV83" s="23"/>
      <c r="IGW83" s="23"/>
      <c r="IGX83" s="23"/>
      <c r="IGY83" s="23"/>
      <c r="IGZ83" s="23"/>
      <c r="IHA83" s="23"/>
      <c r="IHB83" s="23"/>
      <c r="IHC83" s="23"/>
      <c r="IHD83" s="23"/>
      <c r="IHE83" s="23"/>
      <c r="IHF83" s="23"/>
      <c r="IHG83" s="23"/>
      <c r="IHH83" s="23"/>
      <c r="IHI83" s="23"/>
      <c r="IHJ83" s="23"/>
      <c r="IHK83" s="23"/>
      <c r="IHL83" s="23"/>
      <c r="IHM83" s="23"/>
      <c r="IHN83" s="23"/>
      <c r="IHO83" s="23"/>
      <c r="IHP83" s="23"/>
      <c r="IHQ83" s="23"/>
      <c r="IHR83" s="23"/>
      <c r="IHS83" s="23"/>
      <c r="IHT83" s="23"/>
      <c r="IHU83" s="23"/>
      <c r="IHV83" s="23"/>
      <c r="IHW83" s="23"/>
      <c r="IHX83" s="23"/>
      <c r="IHY83" s="23"/>
      <c r="IHZ83" s="23"/>
      <c r="IIA83" s="23"/>
      <c r="IIB83" s="23"/>
      <c r="IIC83" s="23"/>
      <c r="IID83" s="23"/>
      <c r="IIE83" s="23"/>
      <c r="IIF83" s="23"/>
      <c r="IIG83" s="23"/>
      <c r="IIH83" s="23"/>
      <c r="III83" s="23"/>
      <c r="IIJ83" s="23"/>
      <c r="IIK83" s="23"/>
      <c r="IIL83" s="23"/>
      <c r="IIM83" s="23"/>
      <c r="IIN83" s="23"/>
      <c r="IIO83" s="23"/>
      <c r="IIP83" s="23"/>
      <c r="IIQ83" s="23"/>
      <c r="IIR83" s="23"/>
      <c r="IIS83" s="23"/>
      <c r="IIT83" s="23"/>
      <c r="IIU83" s="23"/>
      <c r="IIV83" s="23"/>
      <c r="IIW83" s="23"/>
      <c r="IIX83" s="23"/>
      <c r="IIY83" s="23"/>
      <c r="IIZ83" s="23"/>
      <c r="IJA83" s="23"/>
      <c r="IJB83" s="23"/>
      <c r="IJC83" s="23"/>
      <c r="IJD83" s="23"/>
      <c r="IJE83" s="23"/>
      <c r="IJF83" s="23"/>
      <c r="IJG83" s="23"/>
      <c r="IJH83" s="23"/>
      <c r="IJI83" s="23"/>
      <c r="IJJ83" s="23"/>
      <c r="IJK83" s="23"/>
      <c r="IJL83" s="23"/>
      <c r="IJM83" s="23"/>
      <c r="IJN83" s="23"/>
      <c r="IJO83" s="23"/>
      <c r="IJP83" s="23"/>
      <c r="IJQ83" s="23"/>
      <c r="IJR83" s="23"/>
      <c r="IJS83" s="23"/>
      <c r="IJT83" s="23"/>
      <c r="IJU83" s="23"/>
      <c r="IJV83" s="23"/>
      <c r="IJW83" s="23"/>
      <c r="IJX83" s="23"/>
      <c r="IJY83" s="23"/>
      <c r="IJZ83" s="23"/>
      <c r="IKA83" s="23"/>
      <c r="IKB83" s="23"/>
      <c r="IKC83" s="23"/>
      <c r="IKD83" s="23"/>
      <c r="IKE83" s="23"/>
      <c r="IKF83" s="23"/>
      <c r="IKG83" s="23"/>
      <c r="IKH83" s="23"/>
      <c r="IKI83" s="23"/>
      <c r="IKJ83" s="23"/>
      <c r="IKK83" s="23"/>
      <c r="IKL83" s="23"/>
      <c r="IKM83" s="23"/>
      <c r="IKN83" s="23"/>
      <c r="IKO83" s="23"/>
      <c r="IKP83" s="23"/>
      <c r="IKQ83" s="23"/>
      <c r="IKR83" s="23"/>
      <c r="IKS83" s="23"/>
      <c r="IKT83" s="23"/>
      <c r="IKU83" s="23"/>
      <c r="IKV83" s="23"/>
      <c r="IKW83" s="23"/>
      <c r="IKX83" s="23"/>
      <c r="IKY83" s="23"/>
      <c r="IKZ83" s="23"/>
      <c r="ILA83" s="23"/>
      <c r="ILB83" s="23"/>
      <c r="ILC83" s="23"/>
      <c r="ILD83" s="23"/>
      <c r="ILE83" s="23"/>
      <c r="ILF83" s="23"/>
      <c r="ILG83" s="23"/>
      <c r="ILH83" s="23"/>
      <c r="ILI83" s="23"/>
      <c r="ILJ83" s="23"/>
      <c r="ILK83" s="23"/>
      <c r="ILL83" s="23"/>
      <c r="ILM83" s="23"/>
      <c r="ILN83" s="23"/>
      <c r="ILO83" s="23"/>
      <c r="ILP83" s="23"/>
      <c r="ILQ83" s="23"/>
      <c r="ILR83" s="23"/>
      <c r="ILS83" s="23"/>
      <c r="ILT83" s="23"/>
      <c r="ILU83" s="23"/>
      <c r="ILV83" s="23"/>
      <c r="ILW83" s="23"/>
      <c r="ILX83" s="23"/>
      <c r="ILY83" s="23"/>
      <c r="ILZ83" s="23"/>
      <c r="IMA83" s="23"/>
      <c r="IMB83" s="23"/>
      <c r="IMC83" s="23"/>
      <c r="IMD83" s="23"/>
      <c r="IME83" s="23"/>
      <c r="IMF83" s="23"/>
      <c r="IMG83" s="23"/>
      <c r="IMH83" s="23"/>
      <c r="IMI83" s="23"/>
      <c r="IMJ83" s="23"/>
      <c r="IMK83" s="23"/>
      <c r="IML83" s="23"/>
      <c r="IMM83" s="23"/>
      <c r="IMN83" s="23"/>
      <c r="IMO83" s="23"/>
      <c r="IMP83" s="23"/>
      <c r="IMQ83" s="23"/>
      <c r="IMR83" s="23"/>
      <c r="IMS83" s="23"/>
      <c r="IMT83" s="23"/>
      <c r="IMU83" s="23"/>
      <c r="IMV83" s="23"/>
      <c r="IMW83" s="23"/>
      <c r="IMX83" s="23"/>
      <c r="IMY83" s="23"/>
      <c r="IMZ83" s="23"/>
      <c r="INA83" s="23"/>
      <c r="INB83" s="23"/>
      <c r="INC83" s="23"/>
      <c r="IND83" s="23"/>
      <c r="INE83" s="23"/>
      <c r="INF83" s="23"/>
      <c r="ING83" s="23"/>
      <c r="INH83" s="23"/>
      <c r="INI83" s="23"/>
      <c r="INJ83" s="23"/>
      <c r="INK83" s="23"/>
      <c r="INL83" s="23"/>
      <c r="INM83" s="23"/>
      <c r="INN83" s="23"/>
      <c r="INO83" s="23"/>
      <c r="INP83" s="23"/>
      <c r="INQ83" s="23"/>
      <c r="INR83" s="23"/>
      <c r="INS83" s="23"/>
      <c r="INT83" s="23"/>
      <c r="INU83" s="23"/>
      <c r="INV83" s="23"/>
      <c r="INW83" s="23"/>
      <c r="INX83" s="23"/>
      <c r="INY83" s="23"/>
      <c r="INZ83" s="23"/>
      <c r="IOA83" s="23"/>
      <c r="IOB83" s="23"/>
      <c r="IOC83" s="23"/>
      <c r="IOD83" s="23"/>
      <c r="IOE83" s="23"/>
      <c r="IOF83" s="23"/>
      <c r="IOG83" s="23"/>
      <c r="IOH83" s="23"/>
      <c r="IOI83" s="23"/>
      <c r="IOJ83" s="23"/>
      <c r="IOK83" s="23"/>
      <c r="IOL83" s="23"/>
      <c r="IOM83" s="23"/>
      <c r="ION83" s="23"/>
      <c r="IOO83" s="23"/>
      <c r="IOP83" s="23"/>
      <c r="IOQ83" s="23"/>
      <c r="IOR83" s="23"/>
      <c r="IOS83" s="23"/>
      <c r="IOT83" s="23"/>
      <c r="IOU83" s="23"/>
      <c r="IOV83" s="23"/>
      <c r="IOW83" s="23"/>
      <c r="IOX83" s="23"/>
      <c r="IOY83" s="23"/>
      <c r="IOZ83" s="23"/>
      <c r="IPA83" s="23"/>
      <c r="IPB83" s="23"/>
      <c r="IPC83" s="23"/>
      <c r="IPD83" s="23"/>
      <c r="IPE83" s="23"/>
      <c r="IPF83" s="23"/>
      <c r="IPG83" s="23"/>
      <c r="IPH83" s="23"/>
      <c r="IPI83" s="23"/>
      <c r="IPJ83" s="23"/>
      <c r="IPK83" s="23"/>
      <c r="IPL83" s="23"/>
      <c r="IPM83" s="23"/>
      <c r="IPN83" s="23"/>
      <c r="IPO83" s="23"/>
      <c r="IPP83" s="23"/>
      <c r="IPQ83" s="23"/>
      <c r="IPR83" s="23"/>
      <c r="IPS83" s="23"/>
      <c r="IPT83" s="23"/>
      <c r="IPU83" s="23"/>
      <c r="IPV83" s="23"/>
      <c r="IPW83" s="23"/>
      <c r="IPX83" s="23"/>
      <c r="IPY83" s="23"/>
      <c r="IPZ83" s="23"/>
      <c r="IQA83" s="23"/>
      <c r="IQB83" s="23"/>
      <c r="IQC83" s="23"/>
      <c r="IQD83" s="23"/>
      <c r="IQE83" s="23"/>
      <c r="IQF83" s="23"/>
      <c r="IQG83" s="23"/>
      <c r="IQH83" s="23"/>
      <c r="IQI83" s="23"/>
      <c r="IQJ83" s="23"/>
      <c r="IQK83" s="23"/>
      <c r="IQL83" s="23"/>
      <c r="IQM83" s="23"/>
      <c r="IQN83" s="23"/>
      <c r="IQO83" s="23"/>
      <c r="IQP83" s="23"/>
      <c r="IQQ83" s="23"/>
      <c r="IQR83" s="23"/>
      <c r="IQS83" s="23"/>
      <c r="IQT83" s="23"/>
      <c r="IQU83" s="23"/>
      <c r="IQV83" s="23"/>
      <c r="IQW83" s="23"/>
      <c r="IQX83" s="23"/>
      <c r="IQY83" s="23"/>
      <c r="IQZ83" s="23"/>
      <c r="IRA83" s="23"/>
      <c r="IRB83" s="23"/>
      <c r="IRC83" s="23"/>
      <c r="IRD83" s="23"/>
      <c r="IRE83" s="23"/>
      <c r="IRF83" s="23"/>
      <c r="IRG83" s="23"/>
      <c r="IRH83" s="23"/>
      <c r="IRI83" s="23"/>
      <c r="IRJ83" s="23"/>
      <c r="IRK83" s="23"/>
      <c r="IRL83" s="23"/>
      <c r="IRM83" s="23"/>
      <c r="IRN83" s="23"/>
      <c r="IRO83" s="23"/>
      <c r="IRP83" s="23"/>
      <c r="IRQ83" s="23"/>
      <c r="IRR83" s="23"/>
      <c r="IRS83" s="23"/>
      <c r="IRT83" s="23"/>
      <c r="IRU83" s="23"/>
      <c r="IRV83" s="23"/>
      <c r="IRW83" s="23"/>
      <c r="IRX83" s="23"/>
      <c r="IRY83" s="23"/>
      <c r="IRZ83" s="23"/>
      <c r="ISA83" s="23"/>
      <c r="ISB83" s="23"/>
      <c r="ISC83" s="23"/>
      <c r="ISD83" s="23"/>
      <c r="ISE83" s="23"/>
      <c r="ISF83" s="23"/>
      <c r="ISG83" s="23"/>
      <c r="ISH83" s="23"/>
      <c r="ISI83" s="23"/>
      <c r="ISJ83" s="23"/>
      <c r="ISK83" s="23"/>
      <c r="ISL83" s="23"/>
      <c r="ISM83" s="23"/>
      <c r="ISN83" s="23"/>
      <c r="ISO83" s="23"/>
      <c r="ISP83" s="23"/>
      <c r="ISQ83" s="23"/>
      <c r="ISR83" s="23"/>
      <c r="ISS83" s="23"/>
      <c r="IST83" s="23"/>
      <c r="ISU83" s="23"/>
      <c r="ISV83" s="23"/>
      <c r="ISW83" s="23"/>
      <c r="ISX83" s="23"/>
      <c r="ISY83" s="23"/>
      <c r="ISZ83" s="23"/>
      <c r="ITA83" s="23"/>
      <c r="ITB83" s="23"/>
      <c r="ITC83" s="23"/>
      <c r="ITD83" s="23"/>
      <c r="ITE83" s="23"/>
      <c r="ITF83" s="23"/>
      <c r="ITG83" s="23"/>
      <c r="ITH83" s="23"/>
      <c r="ITI83" s="23"/>
      <c r="ITJ83" s="23"/>
      <c r="ITK83" s="23"/>
      <c r="ITL83" s="23"/>
      <c r="ITM83" s="23"/>
      <c r="ITN83" s="23"/>
      <c r="ITO83" s="23"/>
      <c r="ITP83" s="23"/>
      <c r="ITQ83" s="23"/>
      <c r="ITR83" s="23"/>
      <c r="ITS83" s="23"/>
      <c r="ITT83" s="23"/>
      <c r="ITU83" s="23"/>
      <c r="ITV83" s="23"/>
      <c r="ITW83" s="23"/>
      <c r="ITX83" s="23"/>
      <c r="ITY83" s="23"/>
      <c r="ITZ83" s="23"/>
      <c r="IUA83" s="23"/>
      <c r="IUB83" s="23"/>
      <c r="IUC83" s="23"/>
      <c r="IUD83" s="23"/>
      <c r="IUE83" s="23"/>
      <c r="IUF83" s="23"/>
      <c r="IUG83" s="23"/>
      <c r="IUH83" s="23"/>
      <c r="IUI83" s="23"/>
      <c r="IUJ83" s="23"/>
      <c r="IUK83" s="23"/>
      <c r="IUL83" s="23"/>
      <c r="IUM83" s="23"/>
      <c r="IUN83" s="23"/>
      <c r="IUO83" s="23"/>
      <c r="IUP83" s="23"/>
      <c r="IUQ83" s="23"/>
      <c r="IUR83" s="23"/>
      <c r="IUS83" s="23"/>
      <c r="IUT83" s="23"/>
      <c r="IUU83" s="23"/>
      <c r="IUV83" s="23"/>
      <c r="IUW83" s="23"/>
      <c r="IUX83" s="23"/>
      <c r="IUY83" s="23"/>
      <c r="IUZ83" s="23"/>
      <c r="IVA83" s="23"/>
      <c r="IVB83" s="23"/>
      <c r="IVC83" s="23"/>
      <c r="IVD83" s="23"/>
      <c r="IVE83" s="23"/>
      <c r="IVF83" s="23"/>
      <c r="IVG83" s="23"/>
      <c r="IVH83" s="23"/>
      <c r="IVI83" s="23"/>
      <c r="IVJ83" s="23"/>
      <c r="IVK83" s="23"/>
      <c r="IVL83" s="23"/>
      <c r="IVM83" s="23"/>
      <c r="IVN83" s="23"/>
      <c r="IVO83" s="23"/>
      <c r="IVP83" s="23"/>
      <c r="IVQ83" s="23"/>
      <c r="IVR83" s="23"/>
      <c r="IVS83" s="23"/>
      <c r="IVT83" s="23"/>
      <c r="IVU83" s="23"/>
      <c r="IVV83" s="23"/>
      <c r="IVW83" s="23"/>
      <c r="IVX83" s="23"/>
      <c r="IVY83" s="23"/>
      <c r="IVZ83" s="23"/>
      <c r="IWA83" s="23"/>
      <c r="IWB83" s="23"/>
      <c r="IWC83" s="23"/>
      <c r="IWD83" s="23"/>
      <c r="IWE83" s="23"/>
      <c r="IWF83" s="23"/>
      <c r="IWG83" s="23"/>
      <c r="IWH83" s="23"/>
      <c r="IWI83" s="23"/>
      <c r="IWJ83" s="23"/>
      <c r="IWK83" s="23"/>
      <c r="IWL83" s="23"/>
      <c r="IWM83" s="23"/>
      <c r="IWN83" s="23"/>
      <c r="IWO83" s="23"/>
      <c r="IWP83" s="23"/>
      <c r="IWQ83" s="23"/>
      <c r="IWR83" s="23"/>
      <c r="IWS83" s="23"/>
      <c r="IWT83" s="23"/>
      <c r="IWU83" s="23"/>
      <c r="IWV83" s="23"/>
      <c r="IWW83" s="23"/>
      <c r="IWX83" s="23"/>
      <c r="IWY83" s="23"/>
      <c r="IWZ83" s="23"/>
      <c r="IXA83" s="23"/>
      <c r="IXB83" s="23"/>
      <c r="IXC83" s="23"/>
      <c r="IXD83" s="23"/>
      <c r="IXE83" s="23"/>
      <c r="IXF83" s="23"/>
      <c r="IXG83" s="23"/>
      <c r="IXH83" s="23"/>
      <c r="IXI83" s="23"/>
      <c r="IXJ83" s="23"/>
      <c r="IXK83" s="23"/>
      <c r="IXL83" s="23"/>
      <c r="IXM83" s="23"/>
      <c r="IXN83" s="23"/>
      <c r="IXO83" s="23"/>
      <c r="IXP83" s="23"/>
      <c r="IXQ83" s="23"/>
      <c r="IXR83" s="23"/>
      <c r="IXS83" s="23"/>
      <c r="IXT83" s="23"/>
      <c r="IXU83" s="23"/>
      <c r="IXV83" s="23"/>
      <c r="IXW83" s="23"/>
      <c r="IXX83" s="23"/>
      <c r="IXY83" s="23"/>
      <c r="IXZ83" s="23"/>
      <c r="IYA83" s="23"/>
      <c r="IYB83" s="23"/>
      <c r="IYC83" s="23"/>
      <c r="IYD83" s="23"/>
      <c r="IYE83" s="23"/>
      <c r="IYF83" s="23"/>
      <c r="IYG83" s="23"/>
      <c r="IYH83" s="23"/>
      <c r="IYI83" s="23"/>
      <c r="IYJ83" s="23"/>
      <c r="IYK83" s="23"/>
      <c r="IYL83" s="23"/>
      <c r="IYM83" s="23"/>
      <c r="IYN83" s="23"/>
      <c r="IYO83" s="23"/>
      <c r="IYP83" s="23"/>
      <c r="IYQ83" s="23"/>
      <c r="IYR83" s="23"/>
      <c r="IYS83" s="23"/>
      <c r="IYT83" s="23"/>
      <c r="IYU83" s="23"/>
      <c r="IYV83" s="23"/>
      <c r="IYW83" s="23"/>
      <c r="IYX83" s="23"/>
      <c r="IYY83" s="23"/>
      <c r="IYZ83" s="23"/>
      <c r="IZA83" s="23"/>
      <c r="IZB83" s="23"/>
      <c r="IZC83" s="23"/>
      <c r="IZD83" s="23"/>
      <c r="IZE83" s="23"/>
      <c r="IZF83" s="23"/>
      <c r="IZG83" s="23"/>
      <c r="IZH83" s="23"/>
      <c r="IZI83" s="23"/>
      <c r="IZJ83" s="23"/>
      <c r="IZK83" s="23"/>
      <c r="IZL83" s="23"/>
      <c r="IZM83" s="23"/>
      <c r="IZN83" s="23"/>
      <c r="IZO83" s="23"/>
      <c r="IZP83" s="23"/>
      <c r="IZQ83" s="23"/>
      <c r="IZR83" s="23"/>
      <c r="IZS83" s="23"/>
      <c r="IZT83" s="23"/>
      <c r="IZU83" s="23"/>
      <c r="IZV83" s="23"/>
      <c r="IZW83" s="23"/>
      <c r="IZX83" s="23"/>
      <c r="IZY83" s="23"/>
      <c r="IZZ83" s="23"/>
      <c r="JAA83" s="23"/>
      <c r="JAB83" s="23"/>
      <c r="JAC83" s="23"/>
      <c r="JAD83" s="23"/>
      <c r="JAE83" s="23"/>
      <c r="JAF83" s="23"/>
      <c r="JAG83" s="23"/>
      <c r="JAH83" s="23"/>
      <c r="JAI83" s="23"/>
      <c r="JAJ83" s="23"/>
      <c r="JAK83" s="23"/>
      <c r="JAL83" s="23"/>
      <c r="JAM83" s="23"/>
      <c r="JAN83" s="23"/>
      <c r="JAO83" s="23"/>
      <c r="JAP83" s="23"/>
      <c r="JAQ83" s="23"/>
      <c r="JAR83" s="23"/>
      <c r="JAS83" s="23"/>
      <c r="JAT83" s="23"/>
      <c r="JAU83" s="23"/>
      <c r="JAV83" s="23"/>
      <c r="JAW83" s="23"/>
      <c r="JAX83" s="23"/>
      <c r="JAY83" s="23"/>
      <c r="JAZ83" s="23"/>
      <c r="JBA83" s="23"/>
      <c r="JBB83" s="23"/>
      <c r="JBC83" s="23"/>
      <c r="JBD83" s="23"/>
      <c r="JBE83" s="23"/>
      <c r="JBF83" s="23"/>
      <c r="JBG83" s="23"/>
      <c r="JBH83" s="23"/>
      <c r="JBI83" s="23"/>
      <c r="JBJ83" s="23"/>
      <c r="JBK83" s="23"/>
      <c r="JBL83" s="23"/>
      <c r="JBM83" s="23"/>
      <c r="JBN83" s="23"/>
      <c r="JBO83" s="23"/>
      <c r="JBP83" s="23"/>
      <c r="JBQ83" s="23"/>
      <c r="JBR83" s="23"/>
      <c r="JBS83" s="23"/>
      <c r="JBT83" s="23"/>
      <c r="JBU83" s="23"/>
      <c r="JBV83" s="23"/>
      <c r="JBW83" s="23"/>
      <c r="JBX83" s="23"/>
      <c r="JBY83" s="23"/>
      <c r="JBZ83" s="23"/>
      <c r="JCA83" s="23"/>
      <c r="JCB83" s="23"/>
      <c r="JCC83" s="23"/>
      <c r="JCD83" s="23"/>
      <c r="JCE83" s="23"/>
      <c r="JCF83" s="23"/>
      <c r="JCG83" s="23"/>
      <c r="JCH83" s="23"/>
      <c r="JCI83" s="23"/>
      <c r="JCJ83" s="23"/>
      <c r="JCK83" s="23"/>
      <c r="JCL83" s="23"/>
      <c r="JCM83" s="23"/>
      <c r="JCN83" s="23"/>
      <c r="JCO83" s="23"/>
      <c r="JCP83" s="23"/>
      <c r="JCQ83" s="23"/>
      <c r="JCR83" s="23"/>
      <c r="JCS83" s="23"/>
      <c r="JCT83" s="23"/>
      <c r="JCU83" s="23"/>
      <c r="JCV83" s="23"/>
      <c r="JCW83" s="23"/>
      <c r="JCX83" s="23"/>
      <c r="JCY83" s="23"/>
      <c r="JCZ83" s="23"/>
      <c r="JDA83" s="23"/>
      <c r="JDB83" s="23"/>
      <c r="JDC83" s="23"/>
      <c r="JDD83" s="23"/>
      <c r="JDE83" s="23"/>
      <c r="JDF83" s="23"/>
      <c r="JDG83" s="23"/>
      <c r="JDH83" s="23"/>
      <c r="JDI83" s="23"/>
      <c r="JDJ83" s="23"/>
      <c r="JDK83" s="23"/>
      <c r="JDL83" s="23"/>
      <c r="JDM83" s="23"/>
      <c r="JDN83" s="23"/>
      <c r="JDO83" s="23"/>
      <c r="JDP83" s="23"/>
      <c r="JDQ83" s="23"/>
      <c r="JDR83" s="23"/>
      <c r="JDS83" s="23"/>
      <c r="JDT83" s="23"/>
      <c r="JDU83" s="23"/>
      <c r="JDV83" s="23"/>
      <c r="JDW83" s="23"/>
      <c r="JDX83" s="23"/>
      <c r="JDY83" s="23"/>
      <c r="JDZ83" s="23"/>
      <c r="JEA83" s="23"/>
      <c r="JEB83" s="23"/>
      <c r="JEC83" s="23"/>
      <c r="JED83" s="23"/>
      <c r="JEE83" s="23"/>
      <c r="JEF83" s="23"/>
      <c r="JEG83" s="23"/>
      <c r="JEH83" s="23"/>
      <c r="JEI83" s="23"/>
      <c r="JEJ83" s="23"/>
      <c r="JEK83" s="23"/>
      <c r="JEL83" s="23"/>
      <c r="JEM83" s="23"/>
      <c r="JEN83" s="23"/>
      <c r="JEO83" s="23"/>
      <c r="JEP83" s="23"/>
      <c r="JEQ83" s="23"/>
      <c r="JER83" s="23"/>
      <c r="JES83" s="23"/>
      <c r="JET83" s="23"/>
      <c r="JEU83" s="23"/>
      <c r="JEV83" s="23"/>
      <c r="JEW83" s="23"/>
      <c r="JEX83" s="23"/>
      <c r="JEY83" s="23"/>
      <c r="JEZ83" s="23"/>
      <c r="JFA83" s="23"/>
      <c r="JFB83" s="23"/>
      <c r="JFC83" s="23"/>
      <c r="JFD83" s="23"/>
      <c r="JFE83" s="23"/>
      <c r="JFF83" s="23"/>
      <c r="JFG83" s="23"/>
      <c r="JFH83" s="23"/>
      <c r="JFI83" s="23"/>
      <c r="JFJ83" s="23"/>
      <c r="JFK83" s="23"/>
      <c r="JFL83" s="23"/>
      <c r="JFM83" s="23"/>
      <c r="JFN83" s="23"/>
      <c r="JFO83" s="23"/>
      <c r="JFP83" s="23"/>
      <c r="JFQ83" s="23"/>
      <c r="JFR83" s="23"/>
      <c r="JFS83" s="23"/>
      <c r="JFT83" s="23"/>
      <c r="JFU83" s="23"/>
      <c r="JFV83" s="23"/>
      <c r="JFW83" s="23"/>
      <c r="JFX83" s="23"/>
      <c r="JFY83" s="23"/>
      <c r="JFZ83" s="23"/>
      <c r="JGA83" s="23"/>
      <c r="JGB83" s="23"/>
      <c r="JGC83" s="23"/>
      <c r="JGD83" s="23"/>
      <c r="JGE83" s="23"/>
      <c r="JGF83" s="23"/>
      <c r="JGG83" s="23"/>
      <c r="JGH83" s="23"/>
      <c r="JGI83" s="23"/>
      <c r="JGJ83" s="23"/>
      <c r="JGK83" s="23"/>
      <c r="JGL83" s="23"/>
      <c r="JGM83" s="23"/>
      <c r="JGN83" s="23"/>
      <c r="JGO83" s="23"/>
      <c r="JGP83" s="23"/>
      <c r="JGQ83" s="23"/>
      <c r="JGR83" s="23"/>
      <c r="JGS83" s="23"/>
      <c r="JGT83" s="23"/>
      <c r="JGU83" s="23"/>
      <c r="JGV83" s="23"/>
      <c r="JGW83" s="23"/>
      <c r="JGX83" s="23"/>
      <c r="JGY83" s="23"/>
      <c r="JGZ83" s="23"/>
      <c r="JHA83" s="23"/>
      <c r="JHB83" s="23"/>
      <c r="JHC83" s="23"/>
      <c r="JHD83" s="23"/>
      <c r="JHE83" s="23"/>
      <c r="JHF83" s="23"/>
      <c r="JHG83" s="23"/>
      <c r="JHH83" s="23"/>
      <c r="JHI83" s="23"/>
      <c r="JHJ83" s="23"/>
      <c r="JHK83" s="23"/>
      <c r="JHL83" s="23"/>
      <c r="JHM83" s="23"/>
      <c r="JHN83" s="23"/>
      <c r="JHO83" s="23"/>
      <c r="JHP83" s="23"/>
      <c r="JHQ83" s="23"/>
      <c r="JHR83" s="23"/>
      <c r="JHS83" s="23"/>
      <c r="JHT83" s="23"/>
      <c r="JHU83" s="23"/>
      <c r="JHV83" s="23"/>
      <c r="JHW83" s="23"/>
      <c r="JHX83" s="23"/>
      <c r="JHY83" s="23"/>
      <c r="JHZ83" s="23"/>
      <c r="JIA83" s="23"/>
      <c r="JIB83" s="23"/>
      <c r="JIC83" s="23"/>
      <c r="JID83" s="23"/>
      <c r="JIE83" s="23"/>
      <c r="JIF83" s="23"/>
      <c r="JIG83" s="23"/>
      <c r="JIH83" s="23"/>
      <c r="JII83" s="23"/>
      <c r="JIJ83" s="23"/>
      <c r="JIK83" s="23"/>
      <c r="JIL83" s="23"/>
      <c r="JIM83" s="23"/>
      <c r="JIN83" s="23"/>
      <c r="JIO83" s="23"/>
      <c r="JIP83" s="23"/>
      <c r="JIQ83" s="23"/>
      <c r="JIR83" s="23"/>
      <c r="JIS83" s="23"/>
      <c r="JIT83" s="23"/>
      <c r="JIU83" s="23"/>
      <c r="JIV83" s="23"/>
      <c r="JIW83" s="23"/>
      <c r="JIX83" s="23"/>
      <c r="JIY83" s="23"/>
      <c r="JIZ83" s="23"/>
      <c r="JJA83" s="23"/>
      <c r="JJB83" s="23"/>
      <c r="JJC83" s="23"/>
      <c r="JJD83" s="23"/>
      <c r="JJE83" s="23"/>
      <c r="JJF83" s="23"/>
      <c r="JJG83" s="23"/>
      <c r="JJH83" s="23"/>
      <c r="JJI83" s="23"/>
      <c r="JJJ83" s="23"/>
      <c r="JJK83" s="23"/>
      <c r="JJL83" s="23"/>
      <c r="JJM83" s="23"/>
      <c r="JJN83" s="23"/>
      <c r="JJO83" s="23"/>
      <c r="JJP83" s="23"/>
      <c r="JJQ83" s="23"/>
      <c r="JJR83" s="23"/>
      <c r="JJS83" s="23"/>
      <c r="JJT83" s="23"/>
      <c r="JJU83" s="23"/>
      <c r="JJV83" s="23"/>
      <c r="JJW83" s="23"/>
      <c r="JJX83" s="23"/>
      <c r="JJY83" s="23"/>
      <c r="JJZ83" s="23"/>
      <c r="JKA83" s="23"/>
      <c r="JKB83" s="23"/>
      <c r="JKC83" s="23"/>
      <c r="JKD83" s="23"/>
      <c r="JKE83" s="23"/>
      <c r="JKF83" s="23"/>
      <c r="JKG83" s="23"/>
      <c r="JKH83" s="23"/>
      <c r="JKI83" s="23"/>
      <c r="JKJ83" s="23"/>
      <c r="JKK83" s="23"/>
      <c r="JKL83" s="23"/>
      <c r="JKM83" s="23"/>
      <c r="JKN83" s="23"/>
      <c r="JKO83" s="23"/>
      <c r="JKP83" s="23"/>
      <c r="JKQ83" s="23"/>
      <c r="JKR83" s="23"/>
      <c r="JKS83" s="23"/>
      <c r="JKT83" s="23"/>
      <c r="JKU83" s="23"/>
      <c r="JKV83" s="23"/>
      <c r="JKW83" s="23"/>
      <c r="JKX83" s="23"/>
      <c r="JKY83" s="23"/>
      <c r="JKZ83" s="23"/>
      <c r="JLA83" s="23"/>
      <c r="JLB83" s="23"/>
      <c r="JLC83" s="23"/>
      <c r="JLD83" s="23"/>
      <c r="JLE83" s="23"/>
      <c r="JLF83" s="23"/>
      <c r="JLG83" s="23"/>
      <c r="JLH83" s="23"/>
      <c r="JLI83" s="23"/>
      <c r="JLJ83" s="23"/>
      <c r="JLK83" s="23"/>
      <c r="JLL83" s="23"/>
      <c r="JLM83" s="23"/>
      <c r="JLN83" s="23"/>
      <c r="JLO83" s="23"/>
      <c r="JLP83" s="23"/>
      <c r="JLQ83" s="23"/>
      <c r="JLR83" s="23"/>
      <c r="JLS83" s="23"/>
      <c r="JLT83" s="23"/>
      <c r="JLU83" s="23"/>
      <c r="JLV83" s="23"/>
      <c r="JLW83" s="23"/>
      <c r="JLX83" s="23"/>
      <c r="JLY83" s="23"/>
      <c r="JLZ83" s="23"/>
      <c r="JMA83" s="23"/>
      <c r="JMB83" s="23"/>
      <c r="JMC83" s="23"/>
      <c r="JMD83" s="23"/>
      <c r="JME83" s="23"/>
      <c r="JMF83" s="23"/>
      <c r="JMG83" s="23"/>
      <c r="JMH83" s="23"/>
      <c r="JMI83" s="23"/>
      <c r="JMJ83" s="23"/>
      <c r="JMK83" s="23"/>
      <c r="JML83" s="23"/>
      <c r="JMM83" s="23"/>
      <c r="JMN83" s="23"/>
      <c r="JMO83" s="23"/>
      <c r="JMP83" s="23"/>
      <c r="JMQ83" s="23"/>
      <c r="JMR83" s="23"/>
      <c r="JMS83" s="23"/>
      <c r="JMT83" s="23"/>
      <c r="JMU83" s="23"/>
      <c r="JMV83" s="23"/>
      <c r="JMW83" s="23"/>
      <c r="JMX83" s="23"/>
      <c r="JMY83" s="23"/>
      <c r="JMZ83" s="23"/>
      <c r="JNA83" s="23"/>
      <c r="JNB83" s="23"/>
      <c r="JNC83" s="23"/>
      <c r="JND83" s="23"/>
      <c r="JNE83" s="23"/>
      <c r="JNF83" s="23"/>
      <c r="JNG83" s="23"/>
      <c r="JNH83" s="23"/>
      <c r="JNI83" s="23"/>
      <c r="JNJ83" s="23"/>
      <c r="JNK83" s="23"/>
      <c r="JNL83" s="23"/>
      <c r="JNM83" s="23"/>
      <c r="JNN83" s="23"/>
      <c r="JNO83" s="23"/>
      <c r="JNP83" s="23"/>
      <c r="JNQ83" s="23"/>
      <c r="JNR83" s="23"/>
      <c r="JNS83" s="23"/>
      <c r="JNT83" s="23"/>
      <c r="JNU83" s="23"/>
      <c r="JNV83" s="23"/>
      <c r="JNW83" s="23"/>
      <c r="JNX83" s="23"/>
      <c r="JNY83" s="23"/>
      <c r="JNZ83" s="23"/>
      <c r="JOA83" s="23"/>
      <c r="JOB83" s="23"/>
      <c r="JOC83" s="23"/>
      <c r="JOD83" s="23"/>
      <c r="JOE83" s="23"/>
      <c r="JOF83" s="23"/>
      <c r="JOG83" s="23"/>
      <c r="JOH83" s="23"/>
      <c r="JOI83" s="23"/>
      <c r="JOJ83" s="23"/>
      <c r="JOK83" s="23"/>
      <c r="JOL83" s="23"/>
      <c r="JOM83" s="23"/>
      <c r="JON83" s="23"/>
      <c r="JOO83" s="23"/>
      <c r="JOP83" s="23"/>
      <c r="JOQ83" s="23"/>
      <c r="JOR83" s="23"/>
      <c r="JOS83" s="23"/>
      <c r="JOT83" s="23"/>
      <c r="JOU83" s="23"/>
      <c r="JOV83" s="23"/>
      <c r="JOW83" s="23"/>
      <c r="JOX83" s="23"/>
      <c r="JOY83" s="23"/>
      <c r="JOZ83" s="23"/>
      <c r="JPA83" s="23"/>
      <c r="JPB83" s="23"/>
      <c r="JPC83" s="23"/>
      <c r="JPD83" s="23"/>
      <c r="JPE83" s="23"/>
      <c r="JPF83" s="23"/>
      <c r="JPG83" s="23"/>
      <c r="JPH83" s="23"/>
      <c r="JPI83" s="23"/>
      <c r="JPJ83" s="23"/>
      <c r="JPK83" s="23"/>
      <c r="JPL83" s="23"/>
      <c r="JPM83" s="23"/>
      <c r="JPN83" s="23"/>
      <c r="JPO83" s="23"/>
      <c r="JPP83" s="23"/>
      <c r="JPQ83" s="23"/>
      <c r="JPR83" s="23"/>
      <c r="JPS83" s="23"/>
      <c r="JPT83" s="23"/>
      <c r="JPU83" s="23"/>
      <c r="JPV83" s="23"/>
      <c r="JPW83" s="23"/>
      <c r="JPX83" s="23"/>
      <c r="JPY83" s="23"/>
      <c r="JPZ83" s="23"/>
      <c r="JQA83" s="23"/>
      <c r="JQB83" s="23"/>
      <c r="JQC83" s="23"/>
      <c r="JQD83" s="23"/>
      <c r="JQE83" s="23"/>
      <c r="JQF83" s="23"/>
      <c r="JQG83" s="23"/>
      <c r="JQH83" s="23"/>
      <c r="JQI83" s="23"/>
      <c r="JQJ83" s="23"/>
      <c r="JQK83" s="23"/>
      <c r="JQL83" s="23"/>
      <c r="JQM83" s="23"/>
      <c r="JQN83" s="23"/>
      <c r="JQO83" s="23"/>
      <c r="JQP83" s="23"/>
      <c r="JQQ83" s="23"/>
      <c r="JQR83" s="23"/>
      <c r="JQS83" s="23"/>
      <c r="JQT83" s="23"/>
      <c r="JQU83" s="23"/>
      <c r="JQV83" s="23"/>
      <c r="JQW83" s="23"/>
      <c r="JQX83" s="23"/>
      <c r="JQY83" s="23"/>
      <c r="JQZ83" s="23"/>
      <c r="JRA83" s="23"/>
      <c r="JRB83" s="23"/>
      <c r="JRC83" s="23"/>
      <c r="JRD83" s="23"/>
      <c r="JRE83" s="23"/>
      <c r="JRF83" s="23"/>
      <c r="JRG83" s="23"/>
      <c r="JRH83" s="23"/>
      <c r="JRI83" s="23"/>
      <c r="JRJ83" s="23"/>
      <c r="JRK83" s="23"/>
      <c r="JRL83" s="23"/>
      <c r="JRM83" s="23"/>
      <c r="JRN83" s="23"/>
      <c r="JRO83" s="23"/>
      <c r="JRP83" s="23"/>
      <c r="JRQ83" s="23"/>
      <c r="JRR83" s="23"/>
      <c r="JRS83" s="23"/>
      <c r="JRT83" s="23"/>
      <c r="JRU83" s="23"/>
      <c r="JRV83" s="23"/>
      <c r="JRW83" s="23"/>
      <c r="JRX83" s="23"/>
      <c r="JRY83" s="23"/>
      <c r="JRZ83" s="23"/>
      <c r="JSA83" s="23"/>
      <c r="JSB83" s="23"/>
      <c r="JSC83" s="23"/>
      <c r="JSD83" s="23"/>
      <c r="JSE83" s="23"/>
      <c r="JSF83" s="23"/>
      <c r="JSG83" s="23"/>
      <c r="JSH83" s="23"/>
      <c r="JSI83" s="23"/>
      <c r="JSJ83" s="23"/>
      <c r="JSK83" s="23"/>
      <c r="JSL83" s="23"/>
      <c r="JSM83" s="23"/>
      <c r="JSN83" s="23"/>
      <c r="JSO83" s="23"/>
      <c r="JSP83" s="23"/>
      <c r="JSQ83" s="23"/>
      <c r="JSR83" s="23"/>
      <c r="JSS83" s="23"/>
      <c r="JST83" s="23"/>
      <c r="JSU83" s="23"/>
      <c r="JSV83" s="23"/>
      <c r="JSW83" s="23"/>
      <c r="JSX83" s="23"/>
      <c r="JSY83" s="23"/>
      <c r="JSZ83" s="23"/>
      <c r="JTA83" s="23"/>
      <c r="JTB83" s="23"/>
      <c r="JTC83" s="23"/>
      <c r="JTD83" s="23"/>
      <c r="JTE83" s="23"/>
      <c r="JTF83" s="23"/>
      <c r="JTG83" s="23"/>
      <c r="JTH83" s="23"/>
      <c r="JTI83" s="23"/>
      <c r="JTJ83" s="23"/>
      <c r="JTK83" s="23"/>
      <c r="JTL83" s="23"/>
      <c r="JTM83" s="23"/>
      <c r="JTN83" s="23"/>
      <c r="JTO83" s="23"/>
      <c r="JTP83" s="23"/>
      <c r="JTQ83" s="23"/>
      <c r="JTR83" s="23"/>
      <c r="JTS83" s="23"/>
      <c r="JTT83" s="23"/>
      <c r="JTU83" s="23"/>
      <c r="JTV83" s="23"/>
      <c r="JTW83" s="23"/>
      <c r="JTX83" s="23"/>
      <c r="JTY83" s="23"/>
      <c r="JTZ83" s="23"/>
      <c r="JUA83" s="23"/>
      <c r="JUB83" s="23"/>
      <c r="JUC83" s="23"/>
      <c r="JUD83" s="23"/>
      <c r="JUE83" s="23"/>
      <c r="JUF83" s="23"/>
      <c r="JUG83" s="23"/>
      <c r="JUH83" s="23"/>
      <c r="JUI83" s="23"/>
      <c r="JUJ83" s="23"/>
      <c r="JUK83" s="23"/>
      <c r="JUL83" s="23"/>
      <c r="JUM83" s="23"/>
      <c r="JUN83" s="23"/>
      <c r="JUO83" s="23"/>
      <c r="JUP83" s="23"/>
      <c r="JUQ83" s="23"/>
      <c r="JUR83" s="23"/>
      <c r="JUS83" s="23"/>
      <c r="JUT83" s="23"/>
      <c r="JUU83" s="23"/>
      <c r="JUV83" s="23"/>
      <c r="JUW83" s="23"/>
      <c r="JUX83" s="23"/>
      <c r="JUY83" s="23"/>
      <c r="JUZ83" s="23"/>
      <c r="JVA83" s="23"/>
      <c r="JVB83" s="23"/>
      <c r="JVC83" s="23"/>
      <c r="JVD83" s="23"/>
      <c r="JVE83" s="23"/>
      <c r="JVF83" s="23"/>
      <c r="JVG83" s="23"/>
      <c r="JVH83" s="23"/>
      <c r="JVI83" s="23"/>
      <c r="JVJ83" s="23"/>
      <c r="JVK83" s="23"/>
      <c r="JVL83" s="23"/>
      <c r="JVM83" s="23"/>
      <c r="JVN83" s="23"/>
      <c r="JVO83" s="23"/>
      <c r="JVP83" s="23"/>
      <c r="JVQ83" s="23"/>
      <c r="JVR83" s="23"/>
      <c r="JVS83" s="23"/>
      <c r="JVT83" s="23"/>
      <c r="JVU83" s="23"/>
      <c r="JVV83" s="23"/>
      <c r="JVW83" s="23"/>
      <c r="JVX83" s="23"/>
      <c r="JVY83" s="23"/>
      <c r="JVZ83" s="23"/>
      <c r="JWA83" s="23"/>
      <c r="JWB83" s="23"/>
      <c r="JWC83" s="23"/>
      <c r="JWD83" s="23"/>
      <c r="JWE83" s="23"/>
      <c r="JWF83" s="23"/>
      <c r="JWG83" s="23"/>
      <c r="JWH83" s="23"/>
      <c r="JWI83" s="23"/>
      <c r="JWJ83" s="23"/>
      <c r="JWK83" s="23"/>
      <c r="JWL83" s="23"/>
      <c r="JWM83" s="23"/>
      <c r="JWN83" s="23"/>
      <c r="JWO83" s="23"/>
      <c r="JWP83" s="23"/>
      <c r="JWQ83" s="23"/>
      <c r="JWR83" s="23"/>
      <c r="JWS83" s="23"/>
      <c r="JWT83" s="23"/>
      <c r="JWU83" s="23"/>
      <c r="JWV83" s="23"/>
      <c r="JWW83" s="23"/>
      <c r="JWX83" s="23"/>
      <c r="JWY83" s="23"/>
      <c r="JWZ83" s="23"/>
      <c r="JXA83" s="23"/>
      <c r="JXB83" s="23"/>
      <c r="JXC83" s="23"/>
      <c r="JXD83" s="23"/>
      <c r="JXE83" s="23"/>
      <c r="JXF83" s="23"/>
      <c r="JXG83" s="23"/>
      <c r="JXH83" s="23"/>
      <c r="JXI83" s="23"/>
      <c r="JXJ83" s="23"/>
      <c r="JXK83" s="23"/>
      <c r="JXL83" s="23"/>
      <c r="JXM83" s="23"/>
      <c r="JXN83" s="23"/>
      <c r="JXO83" s="23"/>
      <c r="JXP83" s="23"/>
      <c r="JXQ83" s="23"/>
      <c r="JXR83" s="23"/>
      <c r="JXS83" s="23"/>
      <c r="JXT83" s="23"/>
      <c r="JXU83" s="23"/>
      <c r="JXV83" s="23"/>
      <c r="JXW83" s="23"/>
      <c r="JXX83" s="23"/>
      <c r="JXY83" s="23"/>
      <c r="JXZ83" s="23"/>
      <c r="JYA83" s="23"/>
      <c r="JYB83" s="23"/>
      <c r="JYC83" s="23"/>
      <c r="JYD83" s="23"/>
      <c r="JYE83" s="23"/>
      <c r="JYF83" s="23"/>
      <c r="JYG83" s="23"/>
      <c r="JYH83" s="23"/>
      <c r="JYI83" s="23"/>
      <c r="JYJ83" s="23"/>
      <c r="JYK83" s="23"/>
      <c r="JYL83" s="23"/>
      <c r="JYM83" s="23"/>
      <c r="JYN83" s="23"/>
      <c r="JYO83" s="23"/>
      <c r="JYP83" s="23"/>
      <c r="JYQ83" s="23"/>
      <c r="JYR83" s="23"/>
      <c r="JYS83" s="23"/>
      <c r="JYT83" s="23"/>
      <c r="JYU83" s="23"/>
      <c r="JYV83" s="23"/>
      <c r="JYW83" s="23"/>
      <c r="JYX83" s="23"/>
      <c r="JYY83" s="23"/>
      <c r="JYZ83" s="23"/>
      <c r="JZA83" s="23"/>
      <c r="JZB83" s="23"/>
      <c r="JZC83" s="23"/>
      <c r="JZD83" s="23"/>
      <c r="JZE83" s="23"/>
      <c r="JZF83" s="23"/>
      <c r="JZG83" s="23"/>
      <c r="JZH83" s="23"/>
      <c r="JZI83" s="23"/>
      <c r="JZJ83" s="23"/>
      <c r="JZK83" s="23"/>
      <c r="JZL83" s="23"/>
      <c r="JZM83" s="23"/>
      <c r="JZN83" s="23"/>
      <c r="JZO83" s="23"/>
      <c r="JZP83" s="23"/>
      <c r="JZQ83" s="23"/>
      <c r="JZR83" s="23"/>
      <c r="JZS83" s="23"/>
      <c r="JZT83" s="23"/>
      <c r="JZU83" s="23"/>
      <c r="JZV83" s="23"/>
      <c r="JZW83" s="23"/>
      <c r="JZX83" s="23"/>
      <c r="JZY83" s="23"/>
      <c r="JZZ83" s="23"/>
      <c r="KAA83" s="23"/>
      <c r="KAB83" s="23"/>
      <c r="KAC83" s="23"/>
      <c r="KAD83" s="23"/>
      <c r="KAE83" s="23"/>
      <c r="KAF83" s="23"/>
      <c r="KAG83" s="23"/>
      <c r="KAH83" s="23"/>
      <c r="KAI83" s="23"/>
      <c r="KAJ83" s="23"/>
      <c r="KAK83" s="23"/>
      <c r="KAL83" s="23"/>
      <c r="KAM83" s="23"/>
      <c r="KAN83" s="23"/>
      <c r="KAO83" s="23"/>
      <c r="KAP83" s="23"/>
      <c r="KAQ83" s="23"/>
      <c r="KAR83" s="23"/>
      <c r="KAS83" s="23"/>
      <c r="KAT83" s="23"/>
      <c r="KAU83" s="23"/>
      <c r="KAV83" s="23"/>
      <c r="KAW83" s="23"/>
      <c r="KAX83" s="23"/>
      <c r="KAY83" s="23"/>
      <c r="KAZ83" s="23"/>
      <c r="KBA83" s="23"/>
      <c r="KBB83" s="23"/>
      <c r="KBC83" s="23"/>
      <c r="KBD83" s="23"/>
      <c r="KBE83" s="23"/>
      <c r="KBF83" s="23"/>
      <c r="KBG83" s="23"/>
      <c r="KBH83" s="23"/>
      <c r="KBI83" s="23"/>
      <c r="KBJ83" s="23"/>
      <c r="KBK83" s="23"/>
      <c r="KBL83" s="23"/>
      <c r="KBM83" s="23"/>
      <c r="KBN83" s="23"/>
      <c r="KBO83" s="23"/>
      <c r="KBP83" s="23"/>
      <c r="KBQ83" s="23"/>
      <c r="KBR83" s="23"/>
      <c r="KBS83" s="23"/>
      <c r="KBT83" s="23"/>
      <c r="KBU83" s="23"/>
      <c r="KBV83" s="23"/>
      <c r="KBW83" s="23"/>
      <c r="KBX83" s="23"/>
      <c r="KBY83" s="23"/>
      <c r="KBZ83" s="23"/>
      <c r="KCA83" s="23"/>
      <c r="KCB83" s="23"/>
      <c r="KCC83" s="23"/>
      <c r="KCD83" s="23"/>
      <c r="KCE83" s="23"/>
      <c r="KCF83" s="23"/>
      <c r="KCG83" s="23"/>
      <c r="KCH83" s="23"/>
      <c r="KCI83" s="23"/>
      <c r="KCJ83" s="23"/>
      <c r="KCK83" s="23"/>
      <c r="KCL83" s="23"/>
      <c r="KCM83" s="23"/>
      <c r="KCN83" s="23"/>
      <c r="KCO83" s="23"/>
      <c r="KCP83" s="23"/>
      <c r="KCQ83" s="23"/>
      <c r="KCR83" s="23"/>
      <c r="KCS83" s="23"/>
      <c r="KCT83" s="23"/>
      <c r="KCU83" s="23"/>
      <c r="KCV83" s="23"/>
      <c r="KCW83" s="23"/>
      <c r="KCX83" s="23"/>
      <c r="KCY83" s="23"/>
      <c r="KCZ83" s="23"/>
      <c r="KDA83" s="23"/>
      <c r="KDB83" s="23"/>
      <c r="KDC83" s="23"/>
      <c r="KDD83" s="23"/>
      <c r="KDE83" s="23"/>
      <c r="KDF83" s="23"/>
      <c r="KDG83" s="23"/>
      <c r="KDH83" s="23"/>
      <c r="KDI83" s="23"/>
      <c r="KDJ83" s="23"/>
      <c r="KDK83" s="23"/>
      <c r="KDL83" s="23"/>
      <c r="KDM83" s="23"/>
      <c r="KDN83" s="23"/>
      <c r="KDO83" s="23"/>
      <c r="KDP83" s="23"/>
      <c r="KDQ83" s="23"/>
      <c r="KDR83" s="23"/>
      <c r="KDS83" s="23"/>
      <c r="KDT83" s="23"/>
      <c r="KDU83" s="23"/>
      <c r="KDV83" s="23"/>
      <c r="KDW83" s="23"/>
      <c r="KDX83" s="23"/>
      <c r="KDY83" s="23"/>
      <c r="KDZ83" s="23"/>
      <c r="KEA83" s="23"/>
      <c r="KEB83" s="23"/>
      <c r="KEC83" s="23"/>
      <c r="KED83" s="23"/>
      <c r="KEE83" s="23"/>
      <c r="KEF83" s="23"/>
      <c r="KEG83" s="23"/>
      <c r="KEH83" s="23"/>
      <c r="KEI83" s="23"/>
      <c r="KEJ83" s="23"/>
      <c r="KEK83" s="23"/>
      <c r="KEL83" s="23"/>
      <c r="KEM83" s="23"/>
      <c r="KEN83" s="23"/>
      <c r="KEO83" s="23"/>
      <c r="KEP83" s="23"/>
      <c r="KEQ83" s="23"/>
      <c r="KER83" s="23"/>
      <c r="KES83" s="23"/>
      <c r="KET83" s="23"/>
      <c r="KEU83" s="23"/>
      <c r="KEV83" s="23"/>
      <c r="KEW83" s="23"/>
      <c r="KEX83" s="23"/>
      <c r="KEY83" s="23"/>
      <c r="KEZ83" s="23"/>
      <c r="KFA83" s="23"/>
      <c r="KFB83" s="23"/>
      <c r="KFC83" s="23"/>
      <c r="KFD83" s="23"/>
      <c r="KFE83" s="23"/>
      <c r="KFF83" s="23"/>
      <c r="KFG83" s="23"/>
      <c r="KFH83" s="23"/>
      <c r="KFI83" s="23"/>
      <c r="KFJ83" s="23"/>
      <c r="KFK83" s="23"/>
      <c r="KFL83" s="23"/>
      <c r="KFM83" s="23"/>
      <c r="KFN83" s="23"/>
      <c r="KFO83" s="23"/>
      <c r="KFP83" s="23"/>
      <c r="KFQ83" s="23"/>
      <c r="KFR83" s="23"/>
      <c r="KFS83" s="23"/>
      <c r="KFT83" s="23"/>
      <c r="KFU83" s="23"/>
      <c r="KFV83" s="23"/>
      <c r="KFW83" s="23"/>
      <c r="KFX83" s="23"/>
      <c r="KFY83" s="23"/>
      <c r="KFZ83" s="23"/>
      <c r="KGA83" s="23"/>
      <c r="KGB83" s="23"/>
      <c r="KGC83" s="23"/>
      <c r="KGD83" s="23"/>
      <c r="KGE83" s="23"/>
      <c r="KGF83" s="23"/>
      <c r="KGG83" s="23"/>
      <c r="KGH83" s="23"/>
      <c r="KGI83" s="23"/>
      <c r="KGJ83" s="23"/>
      <c r="KGK83" s="23"/>
      <c r="KGL83" s="23"/>
      <c r="KGM83" s="23"/>
      <c r="KGN83" s="23"/>
      <c r="KGO83" s="23"/>
      <c r="KGP83" s="23"/>
      <c r="KGQ83" s="23"/>
      <c r="KGR83" s="23"/>
      <c r="KGS83" s="23"/>
      <c r="KGT83" s="23"/>
      <c r="KGU83" s="23"/>
      <c r="KGV83" s="23"/>
      <c r="KGW83" s="23"/>
      <c r="KGX83" s="23"/>
      <c r="KGY83" s="23"/>
      <c r="KGZ83" s="23"/>
      <c r="KHA83" s="23"/>
      <c r="KHB83" s="23"/>
      <c r="KHC83" s="23"/>
      <c r="KHD83" s="23"/>
      <c r="KHE83" s="23"/>
      <c r="KHF83" s="23"/>
      <c r="KHG83" s="23"/>
      <c r="KHH83" s="23"/>
      <c r="KHI83" s="23"/>
      <c r="KHJ83" s="23"/>
      <c r="KHK83" s="23"/>
      <c r="KHL83" s="23"/>
      <c r="KHM83" s="23"/>
      <c r="KHN83" s="23"/>
      <c r="KHO83" s="23"/>
      <c r="KHP83" s="23"/>
      <c r="KHQ83" s="23"/>
      <c r="KHR83" s="23"/>
      <c r="KHS83" s="23"/>
      <c r="KHT83" s="23"/>
      <c r="KHU83" s="23"/>
      <c r="KHV83" s="23"/>
      <c r="KHW83" s="23"/>
      <c r="KHX83" s="23"/>
      <c r="KHY83" s="23"/>
      <c r="KHZ83" s="23"/>
      <c r="KIA83" s="23"/>
      <c r="KIB83" s="23"/>
      <c r="KIC83" s="23"/>
      <c r="KID83" s="23"/>
      <c r="KIE83" s="23"/>
      <c r="KIF83" s="23"/>
      <c r="KIG83" s="23"/>
      <c r="KIH83" s="23"/>
      <c r="KII83" s="23"/>
      <c r="KIJ83" s="23"/>
      <c r="KIK83" s="23"/>
      <c r="KIL83" s="23"/>
      <c r="KIM83" s="23"/>
      <c r="KIN83" s="23"/>
      <c r="KIO83" s="23"/>
      <c r="KIP83" s="23"/>
      <c r="KIQ83" s="23"/>
      <c r="KIR83" s="23"/>
      <c r="KIS83" s="23"/>
      <c r="KIT83" s="23"/>
      <c r="KIU83" s="23"/>
      <c r="KIV83" s="23"/>
      <c r="KIW83" s="23"/>
      <c r="KIX83" s="23"/>
      <c r="KIY83" s="23"/>
      <c r="KIZ83" s="23"/>
      <c r="KJA83" s="23"/>
      <c r="KJB83" s="23"/>
      <c r="KJC83" s="23"/>
      <c r="KJD83" s="23"/>
      <c r="KJE83" s="23"/>
      <c r="KJF83" s="23"/>
      <c r="KJG83" s="23"/>
      <c r="KJH83" s="23"/>
      <c r="KJI83" s="23"/>
      <c r="KJJ83" s="23"/>
      <c r="KJK83" s="23"/>
      <c r="KJL83" s="23"/>
      <c r="KJM83" s="23"/>
      <c r="KJN83" s="23"/>
      <c r="KJO83" s="23"/>
      <c r="KJP83" s="23"/>
      <c r="KJQ83" s="23"/>
      <c r="KJR83" s="23"/>
      <c r="KJS83" s="23"/>
      <c r="KJT83" s="23"/>
      <c r="KJU83" s="23"/>
      <c r="KJV83" s="23"/>
      <c r="KJW83" s="23"/>
      <c r="KJX83" s="23"/>
      <c r="KJY83" s="23"/>
      <c r="KJZ83" s="23"/>
      <c r="KKA83" s="23"/>
      <c r="KKB83" s="23"/>
      <c r="KKC83" s="23"/>
      <c r="KKD83" s="23"/>
      <c r="KKE83" s="23"/>
      <c r="KKF83" s="23"/>
      <c r="KKG83" s="23"/>
      <c r="KKH83" s="23"/>
      <c r="KKI83" s="23"/>
      <c r="KKJ83" s="23"/>
      <c r="KKK83" s="23"/>
      <c r="KKL83" s="23"/>
      <c r="KKM83" s="23"/>
      <c r="KKN83" s="23"/>
      <c r="KKO83" s="23"/>
      <c r="KKP83" s="23"/>
      <c r="KKQ83" s="23"/>
      <c r="KKR83" s="23"/>
      <c r="KKS83" s="23"/>
      <c r="KKT83" s="23"/>
      <c r="KKU83" s="23"/>
      <c r="KKV83" s="23"/>
      <c r="KKW83" s="23"/>
      <c r="KKX83" s="23"/>
      <c r="KKY83" s="23"/>
      <c r="KKZ83" s="23"/>
      <c r="KLA83" s="23"/>
      <c r="KLB83" s="23"/>
      <c r="KLC83" s="23"/>
      <c r="KLD83" s="23"/>
      <c r="KLE83" s="23"/>
      <c r="KLF83" s="23"/>
      <c r="KLG83" s="23"/>
      <c r="KLH83" s="23"/>
      <c r="KLI83" s="23"/>
      <c r="KLJ83" s="23"/>
      <c r="KLK83" s="23"/>
      <c r="KLL83" s="23"/>
      <c r="KLM83" s="23"/>
      <c r="KLN83" s="23"/>
      <c r="KLO83" s="23"/>
      <c r="KLP83" s="23"/>
      <c r="KLQ83" s="23"/>
      <c r="KLR83" s="23"/>
      <c r="KLS83" s="23"/>
      <c r="KLT83" s="23"/>
      <c r="KLU83" s="23"/>
      <c r="KLV83" s="23"/>
      <c r="KLW83" s="23"/>
      <c r="KLX83" s="23"/>
      <c r="KLY83" s="23"/>
      <c r="KLZ83" s="23"/>
      <c r="KMA83" s="23"/>
      <c r="KMB83" s="23"/>
      <c r="KMC83" s="23"/>
      <c r="KMD83" s="23"/>
      <c r="KME83" s="23"/>
      <c r="KMF83" s="23"/>
      <c r="KMG83" s="23"/>
      <c r="KMH83" s="23"/>
      <c r="KMI83" s="23"/>
      <c r="KMJ83" s="23"/>
      <c r="KMK83" s="23"/>
      <c r="KML83" s="23"/>
      <c r="KMM83" s="23"/>
      <c r="KMN83" s="23"/>
      <c r="KMO83" s="23"/>
      <c r="KMP83" s="23"/>
      <c r="KMQ83" s="23"/>
      <c r="KMR83" s="23"/>
      <c r="KMS83" s="23"/>
      <c r="KMT83" s="23"/>
      <c r="KMU83" s="23"/>
      <c r="KMV83" s="23"/>
      <c r="KMW83" s="23"/>
      <c r="KMX83" s="23"/>
      <c r="KMY83" s="23"/>
      <c r="KMZ83" s="23"/>
      <c r="KNA83" s="23"/>
      <c r="KNB83" s="23"/>
      <c r="KNC83" s="23"/>
      <c r="KND83" s="23"/>
      <c r="KNE83" s="23"/>
      <c r="KNF83" s="23"/>
      <c r="KNG83" s="23"/>
      <c r="KNH83" s="23"/>
      <c r="KNI83" s="23"/>
      <c r="KNJ83" s="23"/>
      <c r="KNK83" s="23"/>
      <c r="KNL83" s="23"/>
      <c r="KNM83" s="23"/>
      <c r="KNN83" s="23"/>
      <c r="KNO83" s="23"/>
      <c r="KNP83" s="23"/>
      <c r="KNQ83" s="23"/>
      <c r="KNR83" s="23"/>
      <c r="KNS83" s="23"/>
      <c r="KNT83" s="23"/>
      <c r="KNU83" s="23"/>
      <c r="KNV83" s="23"/>
      <c r="KNW83" s="23"/>
      <c r="KNX83" s="23"/>
      <c r="KNY83" s="23"/>
      <c r="KNZ83" s="23"/>
      <c r="KOA83" s="23"/>
      <c r="KOB83" s="23"/>
      <c r="KOC83" s="23"/>
      <c r="KOD83" s="23"/>
      <c r="KOE83" s="23"/>
      <c r="KOF83" s="23"/>
      <c r="KOG83" s="23"/>
      <c r="KOH83" s="23"/>
      <c r="KOI83" s="23"/>
      <c r="KOJ83" s="23"/>
      <c r="KOK83" s="23"/>
      <c r="KOL83" s="23"/>
      <c r="KOM83" s="23"/>
      <c r="KON83" s="23"/>
      <c r="KOO83" s="23"/>
      <c r="KOP83" s="23"/>
      <c r="KOQ83" s="23"/>
      <c r="KOR83" s="23"/>
      <c r="KOS83" s="23"/>
      <c r="KOT83" s="23"/>
      <c r="KOU83" s="23"/>
      <c r="KOV83" s="23"/>
      <c r="KOW83" s="23"/>
      <c r="KOX83" s="23"/>
      <c r="KOY83" s="23"/>
      <c r="KOZ83" s="23"/>
      <c r="KPA83" s="23"/>
      <c r="KPB83" s="23"/>
      <c r="KPC83" s="23"/>
      <c r="KPD83" s="23"/>
      <c r="KPE83" s="23"/>
      <c r="KPF83" s="23"/>
      <c r="KPG83" s="23"/>
      <c r="KPH83" s="23"/>
      <c r="KPI83" s="23"/>
      <c r="KPJ83" s="23"/>
      <c r="KPK83" s="23"/>
      <c r="KPL83" s="23"/>
      <c r="KPM83" s="23"/>
      <c r="KPN83" s="23"/>
      <c r="KPO83" s="23"/>
      <c r="KPP83" s="23"/>
      <c r="KPQ83" s="23"/>
      <c r="KPR83" s="23"/>
      <c r="KPS83" s="23"/>
      <c r="KPT83" s="23"/>
      <c r="KPU83" s="23"/>
      <c r="KPV83" s="23"/>
      <c r="KPW83" s="23"/>
      <c r="KPX83" s="23"/>
      <c r="KPY83" s="23"/>
      <c r="KPZ83" s="23"/>
      <c r="KQA83" s="23"/>
      <c r="KQB83" s="23"/>
      <c r="KQC83" s="23"/>
      <c r="KQD83" s="23"/>
      <c r="KQE83" s="23"/>
      <c r="KQF83" s="23"/>
      <c r="KQG83" s="23"/>
      <c r="KQH83" s="23"/>
      <c r="KQI83" s="23"/>
      <c r="KQJ83" s="23"/>
      <c r="KQK83" s="23"/>
      <c r="KQL83" s="23"/>
      <c r="KQM83" s="23"/>
      <c r="KQN83" s="23"/>
      <c r="KQO83" s="23"/>
      <c r="KQP83" s="23"/>
      <c r="KQQ83" s="23"/>
      <c r="KQR83" s="23"/>
      <c r="KQS83" s="23"/>
      <c r="KQT83" s="23"/>
      <c r="KQU83" s="23"/>
      <c r="KQV83" s="23"/>
      <c r="KQW83" s="23"/>
      <c r="KQX83" s="23"/>
      <c r="KQY83" s="23"/>
      <c r="KQZ83" s="23"/>
      <c r="KRA83" s="23"/>
      <c r="KRB83" s="23"/>
      <c r="KRC83" s="23"/>
      <c r="KRD83" s="23"/>
      <c r="KRE83" s="23"/>
      <c r="KRF83" s="23"/>
      <c r="KRG83" s="23"/>
      <c r="KRH83" s="23"/>
      <c r="KRI83" s="23"/>
      <c r="KRJ83" s="23"/>
      <c r="KRK83" s="23"/>
      <c r="KRL83" s="23"/>
      <c r="KRM83" s="23"/>
      <c r="KRN83" s="23"/>
      <c r="KRO83" s="23"/>
      <c r="KRP83" s="23"/>
      <c r="KRQ83" s="23"/>
      <c r="KRR83" s="23"/>
      <c r="KRS83" s="23"/>
      <c r="KRT83" s="23"/>
      <c r="KRU83" s="23"/>
      <c r="KRV83" s="23"/>
      <c r="KRW83" s="23"/>
      <c r="KRX83" s="23"/>
      <c r="KRY83" s="23"/>
      <c r="KRZ83" s="23"/>
      <c r="KSA83" s="23"/>
      <c r="KSB83" s="23"/>
      <c r="KSC83" s="23"/>
      <c r="KSD83" s="23"/>
      <c r="KSE83" s="23"/>
      <c r="KSF83" s="23"/>
      <c r="KSG83" s="23"/>
      <c r="KSH83" s="23"/>
      <c r="KSI83" s="23"/>
      <c r="KSJ83" s="23"/>
      <c r="KSK83" s="23"/>
      <c r="KSL83" s="23"/>
      <c r="KSM83" s="23"/>
      <c r="KSN83" s="23"/>
      <c r="KSO83" s="23"/>
      <c r="KSP83" s="23"/>
      <c r="KSQ83" s="23"/>
      <c r="KSR83" s="23"/>
      <c r="KSS83" s="23"/>
      <c r="KST83" s="23"/>
      <c r="KSU83" s="23"/>
      <c r="KSV83" s="23"/>
      <c r="KSW83" s="23"/>
      <c r="KSX83" s="23"/>
      <c r="KSY83" s="23"/>
      <c r="KSZ83" s="23"/>
      <c r="KTA83" s="23"/>
      <c r="KTB83" s="23"/>
      <c r="KTC83" s="23"/>
      <c r="KTD83" s="23"/>
      <c r="KTE83" s="23"/>
      <c r="KTF83" s="23"/>
      <c r="KTG83" s="23"/>
      <c r="KTH83" s="23"/>
      <c r="KTI83" s="23"/>
      <c r="KTJ83" s="23"/>
      <c r="KTK83" s="23"/>
      <c r="KTL83" s="23"/>
      <c r="KTM83" s="23"/>
      <c r="KTN83" s="23"/>
      <c r="KTO83" s="23"/>
      <c r="KTP83" s="23"/>
      <c r="KTQ83" s="23"/>
      <c r="KTR83" s="23"/>
      <c r="KTS83" s="23"/>
      <c r="KTT83" s="23"/>
      <c r="KTU83" s="23"/>
      <c r="KTV83" s="23"/>
      <c r="KTW83" s="23"/>
      <c r="KTX83" s="23"/>
      <c r="KTY83" s="23"/>
      <c r="KTZ83" s="23"/>
      <c r="KUA83" s="23"/>
      <c r="KUB83" s="23"/>
      <c r="KUC83" s="23"/>
      <c r="KUD83" s="23"/>
      <c r="KUE83" s="23"/>
      <c r="KUF83" s="23"/>
      <c r="KUG83" s="23"/>
      <c r="KUH83" s="23"/>
      <c r="KUI83" s="23"/>
      <c r="KUJ83" s="23"/>
      <c r="KUK83" s="23"/>
      <c r="KUL83" s="23"/>
      <c r="KUM83" s="23"/>
      <c r="KUN83" s="23"/>
      <c r="KUO83" s="23"/>
      <c r="KUP83" s="23"/>
      <c r="KUQ83" s="23"/>
      <c r="KUR83" s="23"/>
      <c r="KUS83" s="23"/>
      <c r="KUT83" s="23"/>
      <c r="KUU83" s="23"/>
      <c r="KUV83" s="23"/>
      <c r="KUW83" s="23"/>
      <c r="KUX83" s="23"/>
      <c r="KUY83" s="23"/>
      <c r="KUZ83" s="23"/>
      <c r="KVA83" s="23"/>
      <c r="KVB83" s="23"/>
      <c r="KVC83" s="23"/>
      <c r="KVD83" s="23"/>
      <c r="KVE83" s="23"/>
      <c r="KVF83" s="23"/>
      <c r="KVG83" s="23"/>
      <c r="KVH83" s="23"/>
      <c r="KVI83" s="23"/>
      <c r="KVJ83" s="23"/>
      <c r="KVK83" s="23"/>
      <c r="KVL83" s="23"/>
      <c r="KVM83" s="23"/>
      <c r="KVN83" s="23"/>
      <c r="KVO83" s="23"/>
      <c r="KVP83" s="23"/>
      <c r="KVQ83" s="23"/>
      <c r="KVR83" s="23"/>
      <c r="KVS83" s="23"/>
      <c r="KVT83" s="23"/>
      <c r="KVU83" s="23"/>
      <c r="KVV83" s="23"/>
      <c r="KVW83" s="23"/>
      <c r="KVX83" s="23"/>
      <c r="KVY83" s="23"/>
      <c r="KVZ83" s="23"/>
      <c r="KWA83" s="23"/>
      <c r="KWB83" s="23"/>
      <c r="KWC83" s="23"/>
      <c r="KWD83" s="23"/>
      <c r="KWE83" s="23"/>
      <c r="KWF83" s="23"/>
      <c r="KWG83" s="23"/>
      <c r="KWH83" s="23"/>
      <c r="KWI83" s="23"/>
      <c r="KWJ83" s="23"/>
      <c r="KWK83" s="23"/>
      <c r="KWL83" s="23"/>
      <c r="KWM83" s="23"/>
      <c r="KWN83" s="23"/>
      <c r="KWO83" s="23"/>
      <c r="KWP83" s="23"/>
      <c r="KWQ83" s="23"/>
      <c r="KWR83" s="23"/>
      <c r="KWS83" s="23"/>
      <c r="KWT83" s="23"/>
      <c r="KWU83" s="23"/>
      <c r="KWV83" s="23"/>
      <c r="KWW83" s="23"/>
      <c r="KWX83" s="23"/>
      <c r="KWY83" s="23"/>
      <c r="KWZ83" s="23"/>
      <c r="KXA83" s="23"/>
      <c r="KXB83" s="23"/>
      <c r="KXC83" s="23"/>
      <c r="KXD83" s="23"/>
      <c r="KXE83" s="23"/>
      <c r="KXF83" s="23"/>
      <c r="KXG83" s="23"/>
      <c r="KXH83" s="23"/>
      <c r="KXI83" s="23"/>
      <c r="KXJ83" s="23"/>
      <c r="KXK83" s="23"/>
      <c r="KXL83" s="23"/>
      <c r="KXM83" s="23"/>
      <c r="KXN83" s="23"/>
      <c r="KXO83" s="23"/>
      <c r="KXP83" s="23"/>
      <c r="KXQ83" s="23"/>
      <c r="KXR83" s="23"/>
      <c r="KXS83" s="23"/>
      <c r="KXT83" s="23"/>
      <c r="KXU83" s="23"/>
      <c r="KXV83" s="23"/>
      <c r="KXW83" s="23"/>
      <c r="KXX83" s="23"/>
      <c r="KXY83" s="23"/>
      <c r="KXZ83" s="23"/>
      <c r="KYA83" s="23"/>
      <c r="KYB83" s="23"/>
      <c r="KYC83" s="23"/>
      <c r="KYD83" s="23"/>
      <c r="KYE83" s="23"/>
      <c r="KYF83" s="23"/>
      <c r="KYG83" s="23"/>
      <c r="KYH83" s="23"/>
      <c r="KYI83" s="23"/>
      <c r="KYJ83" s="23"/>
      <c r="KYK83" s="23"/>
      <c r="KYL83" s="23"/>
      <c r="KYM83" s="23"/>
      <c r="KYN83" s="23"/>
      <c r="KYO83" s="23"/>
      <c r="KYP83" s="23"/>
      <c r="KYQ83" s="23"/>
      <c r="KYR83" s="23"/>
      <c r="KYS83" s="23"/>
      <c r="KYT83" s="23"/>
      <c r="KYU83" s="23"/>
      <c r="KYV83" s="23"/>
      <c r="KYW83" s="23"/>
      <c r="KYX83" s="23"/>
      <c r="KYY83" s="23"/>
      <c r="KYZ83" s="23"/>
      <c r="KZA83" s="23"/>
      <c r="KZB83" s="23"/>
      <c r="KZC83" s="23"/>
      <c r="KZD83" s="23"/>
      <c r="KZE83" s="23"/>
      <c r="KZF83" s="23"/>
      <c r="KZG83" s="23"/>
      <c r="KZH83" s="23"/>
      <c r="KZI83" s="23"/>
      <c r="KZJ83" s="23"/>
      <c r="KZK83" s="23"/>
      <c r="KZL83" s="23"/>
      <c r="KZM83" s="23"/>
      <c r="KZN83" s="23"/>
      <c r="KZO83" s="23"/>
      <c r="KZP83" s="23"/>
      <c r="KZQ83" s="23"/>
      <c r="KZR83" s="23"/>
      <c r="KZS83" s="23"/>
      <c r="KZT83" s="23"/>
      <c r="KZU83" s="23"/>
      <c r="KZV83" s="23"/>
      <c r="KZW83" s="23"/>
      <c r="KZX83" s="23"/>
      <c r="KZY83" s="23"/>
      <c r="KZZ83" s="23"/>
      <c r="LAA83" s="23"/>
      <c r="LAB83" s="23"/>
      <c r="LAC83" s="23"/>
      <c r="LAD83" s="23"/>
      <c r="LAE83" s="23"/>
      <c r="LAF83" s="23"/>
      <c r="LAG83" s="23"/>
      <c r="LAH83" s="23"/>
      <c r="LAI83" s="23"/>
      <c r="LAJ83" s="23"/>
      <c r="LAK83" s="23"/>
      <c r="LAL83" s="23"/>
      <c r="LAM83" s="23"/>
      <c r="LAN83" s="23"/>
      <c r="LAO83" s="23"/>
      <c r="LAP83" s="23"/>
      <c r="LAQ83" s="23"/>
      <c r="LAR83" s="23"/>
      <c r="LAS83" s="23"/>
      <c r="LAT83" s="23"/>
      <c r="LAU83" s="23"/>
      <c r="LAV83" s="23"/>
      <c r="LAW83" s="23"/>
      <c r="LAX83" s="23"/>
      <c r="LAY83" s="23"/>
      <c r="LAZ83" s="23"/>
      <c r="LBA83" s="23"/>
      <c r="LBB83" s="23"/>
      <c r="LBC83" s="23"/>
      <c r="LBD83" s="23"/>
      <c r="LBE83" s="23"/>
      <c r="LBF83" s="23"/>
      <c r="LBG83" s="23"/>
      <c r="LBH83" s="23"/>
      <c r="LBI83" s="23"/>
      <c r="LBJ83" s="23"/>
      <c r="LBK83" s="23"/>
      <c r="LBL83" s="23"/>
      <c r="LBM83" s="23"/>
      <c r="LBN83" s="23"/>
      <c r="LBO83" s="23"/>
      <c r="LBP83" s="23"/>
      <c r="LBQ83" s="23"/>
      <c r="LBR83" s="23"/>
      <c r="LBS83" s="23"/>
      <c r="LBT83" s="23"/>
      <c r="LBU83" s="23"/>
      <c r="LBV83" s="23"/>
      <c r="LBW83" s="23"/>
      <c r="LBX83" s="23"/>
      <c r="LBY83" s="23"/>
      <c r="LBZ83" s="23"/>
      <c r="LCA83" s="23"/>
      <c r="LCB83" s="23"/>
      <c r="LCC83" s="23"/>
      <c r="LCD83" s="23"/>
      <c r="LCE83" s="23"/>
      <c r="LCF83" s="23"/>
      <c r="LCG83" s="23"/>
      <c r="LCH83" s="23"/>
      <c r="LCI83" s="23"/>
      <c r="LCJ83" s="23"/>
      <c r="LCK83" s="23"/>
      <c r="LCL83" s="23"/>
      <c r="LCM83" s="23"/>
      <c r="LCN83" s="23"/>
      <c r="LCO83" s="23"/>
      <c r="LCP83" s="23"/>
      <c r="LCQ83" s="23"/>
      <c r="LCR83" s="23"/>
      <c r="LCS83" s="23"/>
      <c r="LCT83" s="23"/>
      <c r="LCU83" s="23"/>
      <c r="LCV83" s="23"/>
      <c r="LCW83" s="23"/>
      <c r="LCX83" s="23"/>
      <c r="LCY83" s="23"/>
      <c r="LCZ83" s="23"/>
      <c r="LDA83" s="23"/>
      <c r="LDB83" s="23"/>
      <c r="LDC83" s="23"/>
      <c r="LDD83" s="23"/>
      <c r="LDE83" s="23"/>
      <c r="LDF83" s="23"/>
      <c r="LDG83" s="23"/>
      <c r="LDH83" s="23"/>
      <c r="LDI83" s="23"/>
      <c r="LDJ83" s="23"/>
      <c r="LDK83" s="23"/>
      <c r="LDL83" s="23"/>
      <c r="LDM83" s="23"/>
      <c r="LDN83" s="23"/>
      <c r="LDO83" s="23"/>
      <c r="LDP83" s="23"/>
      <c r="LDQ83" s="23"/>
      <c r="LDR83" s="23"/>
      <c r="LDS83" s="23"/>
      <c r="LDT83" s="23"/>
      <c r="LDU83" s="23"/>
      <c r="LDV83" s="23"/>
      <c r="LDW83" s="23"/>
      <c r="LDX83" s="23"/>
      <c r="LDY83" s="23"/>
      <c r="LDZ83" s="23"/>
      <c r="LEA83" s="23"/>
      <c r="LEB83" s="23"/>
      <c r="LEC83" s="23"/>
      <c r="LED83" s="23"/>
      <c r="LEE83" s="23"/>
      <c r="LEF83" s="23"/>
      <c r="LEG83" s="23"/>
      <c r="LEH83" s="23"/>
      <c r="LEI83" s="23"/>
      <c r="LEJ83" s="23"/>
      <c r="LEK83" s="23"/>
      <c r="LEL83" s="23"/>
      <c r="LEM83" s="23"/>
      <c r="LEN83" s="23"/>
      <c r="LEO83" s="23"/>
      <c r="LEP83" s="23"/>
      <c r="LEQ83" s="23"/>
      <c r="LER83" s="23"/>
      <c r="LES83" s="23"/>
      <c r="LET83" s="23"/>
      <c r="LEU83" s="23"/>
      <c r="LEV83" s="23"/>
      <c r="LEW83" s="23"/>
      <c r="LEX83" s="23"/>
      <c r="LEY83" s="23"/>
      <c r="LEZ83" s="23"/>
      <c r="LFA83" s="23"/>
      <c r="LFB83" s="23"/>
      <c r="LFC83" s="23"/>
      <c r="LFD83" s="23"/>
      <c r="LFE83" s="23"/>
      <c r="LFF83" s="23"/>
      <c r="LFG83" s="23"/>
      <c r="LFH83" s="23"/>
      <c r="LFI83" s="23"/>
      <c r="LFJ83" s="23"/>
      <c r="LFK83" s="23"/>
      <c r="LFL83" s="23"/>
      <c r="LFM83" s="23"/>
      <c r="LFN83" s="23"/>
      <c r="LFO83" s="23"/>
      <c r="LFP83" s="23"/>
      <c r="LFQ83" s="23"/>
      <c r="LFR83" s="23"/>
      <c r="LFS83" s="23"/>
      <c r="LFT83" s="23"/>
      <c r="LFU83" s="23"/>
      <c r="LFV83" s="23"/>
      <c r="LFW83" s="23"/>
      <c r="LFX83" s="23"/>
      <c r="LFY83" s="23"/>
      <c r="LFZ83" s="23"/>
      <c r="LGA83" s="23"/>
      <c r="LGB83" s="23"/>
      <c r="LGC83" s="23"/>
      <c r="LGD83" s="23"/>
      <c r="LGE83" s="23"/>
      <c r="LGF83" s="23"/>
      <c r="LGG83" s="23"/>
      <c r="LGH83" s="23"/>
      <c r="LGI83" s="23"/>
      <c r="LGJ83" s="23"/>
      <c r="LGK83" s="23"/>
      <c r="LGL83" s="23"/>
      <c r="LGM83" s="23"/>
      <c r="LGN83" s="23"/>
      <c r="LGO83" s="23"/>
      <c r="LGP83" s="23"/>
      <c r="LGQ83" s="23"/>
      <c r="LGR83" s="23"/>
      <c r="LGS83" s="23"/>
      <c r="LGT83" s="23"/>
      <c r="LGU83" s="23"/>
      <c r="LGV83" s="23"/>
      <c r="LGW83" s="23"/>
      <c r="LGX83" s="23"/>
      <c r="LGY83" s="23"/>
      <c r="LGZ83" s="23"/>
      <c r="LHA83" s="23"/>
      <c r="LHB83" s="23"/>
      <c r="LHC83" s="23"/>
      <c r="LHD83" s="23"/>
      <c r="LHE83" s="23"/>
      <c r="LHF83" s="23"/>
      <c r="LHG83" s="23"/>
      <c r="LHH83" s="23"/>
      <c r="LHI83" s="23"/>
      <c r="LHJ83" s="23"/>
      <c r="LHK83" s="23"/>
      <c r="LHL83" s="23"/>
      <c r="LHM83" s="23"/>
      <c r="LHN83" s="23"/>
      <c r="LHO83" s="23"/>
      <c r="LHP83" s="23"/>
      <c r="LHQ83" s="23"/>
      <c r="LHR83" s="23"/>
      <c r="LHS83" s="23"/>
      <c r="LHT83" s="23"/>
      <c r="LHU83" s="23"/>
      <c r="LHV83" s="23"/>
      <c r="LHW83" s="23"/>
      <c r="LHX83" s="23"/>
      <c r="LHY83" s="23"/>
      <c r="LHZ83" s="23"/>
      <c r="LIA83" s="23"/>
      <c r="LIB83" s="23"/>
      <c r="LIC83" s="23"/>
      <c r="LID83" s="23"/>
      <c r="LIE83" s="23"/>
      <c r="LIF83" s="23"/>
      <c r="LIG83" s="23"/>
      <c r="LIH83" s="23"/>
      <c r="LII83" s="23"/>
      <c r="LIJ83" s="23"/>
      <c r="LIK83" s="23"/>
      <c r="LIL83" s="23"/>
      <c r="LIM83" s="23"/>
      <c r="LIN83" s="23"/>
      <c r="LIO83" s="23"/>
      <c r="LIP83" s="23"/>
      <c r="LIQ83" s="23"/>
      <c r="LIR83" s="23"/>
      <c r="LIS83" s="23"/>
      <c r="LIT83" s="23"/>
      <c r="LIU83" s="23"/>
      <c r="LIV83" s="23"/>
      <c r="LIW83" s="23"/>
      <c r="LIX83" s="23"/>
      <c r="LIY83" s="23"/>
      <c r="LIZ83" s="23"/>
      <c r="LJA83" s="23"/>
      <c r="LJB83" s="23"/>
      <c r="LJC83" s="23"/>
      <c r="LJD83" s="23"/>
      <c r="LJE83" s="23"/>
      <c r="LJF83" s="23"/>
      <c r="LJG83" s="23"/>
      <c r="LJH83" s="23"/>
      <c r="LJI83" s="23"/>
      <c r="LJJ83" s="23"/>
      <c r="LJK83" s="23"/>
      <c r="LJL83" s="23"/>
      <c r="LJM83" s="23"/>
      <c r="LJN83" s="23"/>
      <c r="LJO83" s="23"/>
      <c r="LJP83" s="23"/>
      <c r="LJQ83" s="23"/>
      <c r="LJR83" s="23"/>
      <c r="LJS83" s="23"/>
      <c r="LJT83" s="23"/>
      <c r="LJU83" s="23"/>
      <c r="LJV83" s="23"/>
      <c r="LJW83" s="23"/>
      <c r="LJX83" s="23"/>
      <c r="LJY83" s="23"/>
      <c r="LJZ83" s="23"/>
      <c r="LKA83" s="23"/>
      <c r="LKB83" s="23"/>
      <c r="LKC83" s="23"/>
      <c r="LKD83" s="23"/>
      <c r="LKE83" s="23"/>
      <c r="LKF83" s="23"/>
      <c r="LKG83" s="23"/>
      <c r="LKH83" s="23"/>
      <c r="LKI83" s="23"/>
      <c r="LKJ83" s="23"/>
      <c r="LKK83" s="23"/>
      <c r="LKL83" s="23"/>
      <c r="LKM83" s="23"/>
      <c r="LKN83" s="23"/>
      <c r="LKO83" s="23"/>
      <c r="LKP83" s="23"/>
      <c r="LKQ83" s="23"/>
      <c r="LKR83" s="23"/>
      <c r="LKS83" s="23"/>
      <c r="LKT83" s="23"/>
      <c r="LKU83" s="23"/>
      <c r="LKV83" s="23"/>
      <c r="LKW83" s="23"/>
      <c r="LKX83" s="23"/>
      <c r="LKY83" s="23"/>
      <c r="LKZ83" s="23"/>
      <c r="LLA83" s="23"/>
      <c r="LLB83" s="23"/>
      <c r="LLC83" s="23"/>
      <c r="LLD83" s="23"/>
      <c r="LLE83" s="23"/>
      <c r="LLF83" s="23"/>
      <c r="LLG83" s="23"/>
      <c r="LLH83" s="23"/>
      <c r="LLI83" s="23"/>
      <c r="LLJ83" s="23"/>
      <c r="LLK83" s="23"/>
      <c r="LLL83" s="23"/>
      <c r="LLM83" s="23"/>
      <c r="LLN83" s="23"/>
      <c r="LLO83" s="23"/>
      <c r="LLP83" s="23"/>
      <c r="LLQ83" s="23"/>
      <c r="LLR83" s="23"/>
      <c r="LLS83" s="23"/>
      <c r="LLT83" s="23"/>
      <c r="LLU83" s="23"/>
      <c r="LLV83" s="23"/>
      <c r="LLW83" s="23"/>
      <c r="LLX83" s="23"/>
      <c r="LLY83" s="23"/>
      <c r="LLZ83" s="23"/>
      <c r="LMA83" s="23"/>
      <c r="LMB83" s="23"/>
      <c r="LMC83" s="23"/>
      <c r="LMD83" s="23"/>
      <c r="LME83" s="23"/>
      <c r="LMF83" s="23"/>
      <c r="LMG83" s="23"/>
      <c r="LMH83" s="23"/>
      <c r="LMI83" s="23"/>
      <c r="LMJ83" s="23"/>
      <c r="LMK83" s="23"/>
      <c r="LML83" s="23"/>
      <c r="LMM83" s="23"/>
      <c r="LMN83" s="23"/>
      <c r="LMO83" s="23"/>
      <c r="LMP83" s="23"/>
      <c r="LMQ83" s="23"/>
      <c r="LMR83" s="23"/>
      <c r="LMS83" s="23"/>
      <c r="LMT83" s="23"/>
      <c r="LMU83" s="23"/>
      <c r="LMV83" s="23"/>
      <c r="LMW83" s="23"/>
      <c r="LMX83" s="23"/>
      <c r="LMY83" s="23"/>
      <c r="LMZ83" s="23"/>
      <c r="LNA83" s="23"/>
      <c r="LNB83" s="23"/>
      <c r="LNC83" s="23"/>
      <c r="LND83" s="23"/>
      <c r="LNE83" s="23"/>
      <c r="LNF83" s="23"/>
      <c r="LNG83" s="23"/>
      <c r="LNH83" s="23"/>
      <c r="LNI83" s="23"/>
      <c r="LNJ83" s="23"/>
      <c r="LNK83" s="23"/>
      <c r="LNL83" s="23"/>
      <c r="LNM83" s="23"/>
      <c r="LNN83" s="23"/>
      <c r="LNO83" s="23"/>
      <c r="LNP83" s="23"/>
      <c r="LNQ83" s="23"/>
      <c r="LNR83" s="23"/>
      <c r="LNS83" s="23"/>
      <c r="LNT83" s="23"/>
      <c r="LNU83" s="23"/>
      <c r="LNV83" s="23"/>
      <c r="LNW83" s="23"/>
      <c r="LNX83" s="23"/>
      <c r="LNY83" s="23"/>
      <c r="LNZ83" s="23"/>
      <c r="LOA83" s="23"/>
      <c r="LOB83" s="23"/>
      <c r="LOC83" s="23"/>
      <c r="LOD83" s="23"/>
      <c r="LOE83" s="23"/>
      <c r="LOF83" s="23"/>
      <c r="LOG83" s="23"/>
      <c r="LOH83" s="23"/>
      <c r="LOI83" s="23"/>
      <c r="LOJ83" s="23"/>
      <c r="LOK83" s="23"/>
      <c r="LOL83" s="23"/>
      <c r="LOM83" s="23"/>
      <c r="LON83" s="23"/>
      <c r="LOO83" s="23"/>
      <c r="LOP83" s="23"/>
      <c r="LOQ83" s="23"/>
      <c r="LOR83" s="23"/>
      <c r="LOS83" s="23"/>
      <c r="LOT83" s="23"/>
      <c r="LOU83" s="23"/>
      <c r="LOV83" s="23"/>
      <c r="LOW83" s="23"/>
      <c r="LOX83" s="23"/>
      <c r="LOY83" s="23"/>
      <c r="LOZ83" s="23"/>
      <c r="LPA83" s="23"/>
      <c r="LPB83" s="23"/>
      <c r="LPC83" s="23"/>
      <c r="LPD83" s="23"/>
      <c r="LPE83" s="23"/>
      <c r="LPF83" s="23"/>
      <c r="LPG83" s="23"/>
      <c r="LPH83" s="23"/>
      <c r="LPI83" s="23"/>
      <c r="LPJ83" s="23"/>
      <c r="LPK83" s="23"/>
      <c r="LPL83" s="23"/>
      <c r="LPM83" s="23"/>
      <c r="LPN83" s="23"/>
      <c r="LPO83" s="23"/>
      <c r="LPP83" s="23"/>
      <c r="LPQ83" s="23"/>
      <c r="LPR83" s="23"/>
      <c r="LPS83" s="23"/>
      <c r="LPT83" s="23"/>
      <c r="LPU83" s="23"/>
      <c r="LPV83" s="23"/>
      <c r="LPW83" s="23"/>
      <c r="LPX83" s="23"/>
      <c r="LPY83" s="23"/>
      <c r="LPZ83" s="23"/>
      <c r="LQA83" s="23"/>
      <c r="LQB83" s="23"/>
      <c r="LQC83" s="23"/>
      <c r="LQD83" s="23"/>
      <c r="LQE83" s="23"/>
      <c r="LQF83" s="23"/>
      <c r="LQG83" s="23"/>
      <c r="LQH83" s="23"/>
      <c r="LQI83" s="23"/>
      <c r="LQJ83" s="23"/>
      <c r="LQK83" s="23"/>
      <c r="LQL83" s="23"/>
      <c r="LQM83" s="23"/>
      <c r="LQN83" s="23"/>
      <c r="LQO83" s="23"/>
      <c r="LQP83" s="23"/>
      <c r="LQQ83" s="23"/>
      <c r="LQR83" s="23"/>
      <c r="LQS83" s="23"/>
      <c r="LQT83" s="23"/>
      <c r="LQU83" s="23"/>
      <c r="LQV83" s="23"/>
      <c r="LQW83" s="23"/>
      <c r="LQX83" s="23"/>
      <c r="LQY83" s="23"/>
      <c r="LQZ83" s="23"/>
      <c r="LRA83" s="23"/>
      <c r="LRB83" s="23"/>
      <c r="LRC83" s="23"/>
      <c r="LRD83" s="23"/>
      <c r="LRE83" s="23"/>
      <c r="LRF83" s="23"/>
      <c r="LRG83" s="23"/>
      <c r="LRH83" s="23"/>
      <c r="LRI83" s="23"/>
      <c r="LRJ83" s="23"/>
      <c r="LRK83" s="23"/>
      <c r="LRL83" s="23"/>
      <c r="LRM83" s="23"/>
      <c r="LRN83" s="23"/>
      <c r="LRO83" s="23"/>
      <c r="LRP83" s="23"/>
      <c r="LRQ83" s="23"/>
      <c r="LRR83" s="23"/>
      <c r="LRS83" s="23"/>
      <c r="LRT83" s="23"/>
      <c r="LRU83" s="23"/>
      <c r="LRV83" s="23"/>
      <c r="LRW83" s="23"/>
      <c r="LRX83" s="23"/>
      <c r="LRY83" s="23"/>
      <c r="LRZ83" s="23"/>
      <c r="LSA83" s="23"/>
      <c r="LSB83" s="23"/>
      <c r="LSC83" s="23"/>
      <c r="LSD83" s="23"/>
      <c r="LSE83" s="23"/>
      <c r="LSF83" s="23"/>
      <c r="LSG83" s="23"/>
      <c r="LSH83" s="23"/>
      <c r="LSI83" s="23"/>
      <c r="LSJ83" s="23"/>
      <c r="LSK83" s="23"/>
      <c r="LSL83" s="23"/>
      <c r="LSM83" s="23"/>
      <c r="LSN83" s="23"/>
      <c r="LSO83" s="23"/>
      <c r="LSP83" s="23"/>
      <c r="LSQ83" s="23"/>
      <c r="LSR83" s="23"/>
      <c r="LSS83" s="23"/>
      <c r="LST83" s="23"/>
      <c r="LSU83" s="23"/>
      <c r="LSV83" s="23"/>
      <c r="LSW83" s="23"/>
      <c r="LSX83" s="23"/>
      <c r="LSY83" s="23"/>
      <c r="LSZ83" s="23"/>
      <c r="LTA83" s="23"/>
      <c r="LTB83" s="23"/>
      <c r="LTC83" s="23"/>
      <c r="LTD83" s="23"/>
      <c r="LTE83" s="23"/>
      <c r="LTF83" s="23"/>
      <c r="LTG83" s="23"/>
      <c r="LTH83" s="23"/>
      <c r="LTI83" s="23"/>
      <c r="LTJ83" s="23"/>
      <c r="LTK83" s="23"/>
      <c r="LTL83" s="23"/>
      <c r="LTM83" s="23"/>
      <c r="LTN83" s="23"/>
      <c r="LTO83" s="23"/>
      <c r="LTP83" s="23"/>
      <c r="LTQ83" s="23"/>
      <c r="LTR83" s="23"/>
      <c r="LTS83" s="23"/>
      <c r="LTT83" s="23"/>
      <c r="LTU83" s="23"/>
      <c r="LTV83" s="23"/>
      <c r="LTW83" s="23"/>
      <c r="LTX83" s="23"/>
      <c r="LTY83" s="23"/>
      <c r="LTZ83" s="23"/>
      <c r="LUA83" s="23"/>
      <c r="LUB83" s="23"/>
      <c r="LUC83" s="23"/>
      <c r="LUD83" s="23"/>
      <c r="LUE83" s="23"/>
      <c r="LUF83" s="23"/>
      <c r="LUG83" s="23"/>
      <c r="LUH83" s="23"/>
      <c r="LUI83" s="23"/>
      <c r="LUJ83" s="23"/>
      <c r="LUK83" s="23"/>
      <c r="LUL83" s="23"/>
      <c r="LUM83" s="23"/>
      <c r="LUN83" s="23"/>
      <c r="LUO83" s="23"/>
      <c r="LUP83" s="23"/>
      <c r="LUQ83" s="23"/>
      <c r="LUR83" s="23"/>
      <c r="LUS83" s="23"/>
      <c r="LUT83" s="23"/>
      <c r="LUU83" s="23"/>
      <c r="LUV83" s="23"/>
      <c r="LUW83" s="23"/>
      <c r="LUX83" s="23"/>
      <c r="LUY83" s="23"/>
      <c r="LUZ83" s="23"/>
      <c r="LVA83" s="23"/>
      <c r="LVB83" s="23"/>
      <c r="LVC83" s="23"/>
      <c r="LVD83" s="23"/>
      <c r="LVE83" s="23"/>
      <c r="LVF83" s="23"/>
      <c r="LVG83" s="23"/>
      <c r="LVH83" s="23"/>
      <c r="LVI83" s="23"/>
      <c r="LVJ83" s="23"/>
      <c r="LVK83" s="23"/>
      <c r="LVL83" s="23"/>
      <c r="LVM83" s="23"/>
      <c r="LVN83" s="23"/>
      <c r="LVO83" s="23"/>
      <c r="LVP83" s="23"/>
      <c r="LVQ83" s="23"/>
      <c r="LVR83" s="23"/>
      <c r="LVS83" s="23"/>
      <c r="LVT83" s="23"/>
      <c r="LVU83" s="23"/>
      <c r="LVV83" s="23"/>
      <c r="LVW83" s="23"/>
      <c r="LVX83" s="23"/>
      <c r="LVY83" s="23"/>
      <c r="LVZ83" s="23"/>
      <c r="LWA83" s="23"/>
      <c r="LWB83" s="23"/>
      <c r="LWC83" s="23"/>
      <c r="LWD83" s="23"/>
      <c r="LWE83" s="23"/>
      <c r="LWF83" s="23"/>
      <c r="LWG83" s="23"/>
      <c r="LWH83" s="23"/>
      <c r="LWI83" s="23"/>
      <c r="LWJ83" s="23"/>
      <c r="LWK83" s="23"/>
      <c r="LWL83" s="23"/>
      <c r="LWM83" s="23"/>
      <c r="LWN83" s="23"/>
      <c r="LWO83" s="23"/>
      <c r="LWP83" s="23"/>
      <c r="LWQ83" s="23"/>
      <c r="LWR83" s="23"/>
      <c r="LWS83" s="23"/>
      <c r="LWT83" s="23"/>
      <c r="LWU83" s="23"/>
      <c r="LWV83" s="23"/>
      <c r="LWW83" s="23"/>
      <c r="LWX83" s="23"/>
      <c r="LWY83" s="23"/>
      <c r="LWZ83" s="23"/>
      <c r="LXA83" s="23"/>
      <c r="LXB83" s="23"/>
      <c r="LXC83" s="23"/>
      <c r="LXD83" s="23"/>
      <c r="LXE83" s="23"/>
      <c r="LXF83" s="23"/>
      <c r="LXG83" s="23"/>
      <c r="LXH83" s="23"/>
      <c r="LXI83" s="23"/>
      <c r="LXJ83" s="23"/>
      <c r="LXK83" s="23"/>
      <c r="LXL83" s="23"/>
      <c r="LXM83" s="23"/>
      <c r="LXN83" s="23"/>
      <c r="LXO83" s="23"/>
      <c r="LXP83" s="23"/>
      <c r="LXQ83" s="23"/>
      <c r="LXR83" s="23"/>
      <c r="LXS83" s="23"/>
      <c r="LXT83" s="23"/>
      <c r="LXU83" s="23"/>
      <c r="LXV83" s="23"/>
      <c r="LXW83" s="23"/>
      <c r="LXX83" s="23"/>
      <c r="LXY83" s="23"/>
      <c r="LXZ83" s="23"/>
      <c r="LYA83" s="23"/>
      <c r="LYB83" s="23"/>
      <c r="LYC83" s="23"/>
      <c r="LYD83" s="23"/>
      <c r="LYE83" s="23"/>
      <c r="LYF83" s="23"/>
      <c r="LYG83" s="23"/>
      <c r="LYH83" s="23"/>
      <c r="LYI83" s="23"/>
      <c r="LYJ83" s="23"/>
      <c r="LYK83" s="23"/>
      <c r="LYL83" s="23"/>
      <c r="LYM83" s="23"/>
      <c r="LYN83" s="23"/>
      <c r="LYO83" s="23"/>
      <c r="LYP83" s="23"/>
      <c r="LYQ83" s="23"/>
      <c r="LYR83" s="23"/>
      <c r="LYS83" s="23"/>
      <c r="LYT83" s="23"/>
      <c r="LYU83" s="23"/>
      <c r="LYV83" s="23"/>
      <c r="LYW83" s="23"/>
      <c r="LYX83" s="23"/>
      <c r="LYY83" s="23"/>
      <c r="LYZ83" s="23"/>
      <c r="LZA83" s="23"/>
      <c r="LZB83" s="23"/>
      <c r="LZC83" s="23"/>
      <c r="LZD83" s="23"/>
      <c r="LZE83" s="23"/>
      <c r="LZF83" s="23"/>
      <c r="LZG83" s="23"/>
      <c r="LZH83" s="23"/>
      <c r="LZI83" s="23"/>
      <c r="LZJ83" s="23"/>
      <c r="LZK83" s="23"/>
      <c r="LZL83" s="23"/>
      <c r="LZM83" s="23"/>
      <c r="LZN83" s="23"/>
      <c r="LZO83" s="23"/>
      <c r="LZP83" s="23"/>
      <c r="LZQ83" s="23"/>
      <c r="LZR83" s="23"/>
      <c r="LZS83" s="23"/>
      <c r="LZT83" s="23"/>
      <c r="LZU83" s="23"/>
      <c r="LZV83" s="23"/>
      <c r="LZW83" s="23"/>
      <c r="LZX83" s="23"/>
      <c r="LZY83" s="23"/>
      <c r="LZZ83" s="23"/>
      <c r="MAA83" s="23"/>
      <c r="MAB83" s="23"/>
      <c r="MAC83" s="23"/>
      <c r="MAD83" s="23"/>
      <c r="MAE83" s="23"/>
      <c r="MAF83" s="23"/>
      <c r="MAG83" s="23"/>
      <c r="MAH83" s="23"/>
      <c r="MAI83" s="23"/>
      <c r="MAJ83" s="23"/>
      <c r="MAK83" s="23"/>
      <c r="MAL83" s="23"/>
      <c r="MAM83" s="23"/>
      <c r="MAN83" s="23"/>
      <c r="MAO83" s="23"/>
      <c r="MAP83" s="23"/>
      <c r="MAQ83" s="23"/>
      <c r="MAR83" s="23"/>
      <c r="MAS83" s="23"/>
      <c r="MAT83" s="23"/>
      <c r="MAU83" s="23"/>
      <c r="MAV83" s="23"/>
      <c r="MAW83" s="23"/>
      <c r="MAX83" s="23"/>
      <c r="MAY83" s="23"/>
      <c r="MAZ83" s="23"/>
      <c r="MBA83" s="23"/>
      <c r="MBB83" s="23"/>
      <c r="MBC83" s="23"/>
      <c r="MBD83" s="23"/>
      <c r="MBE83" s="23"/>
      <c r="MBF83" s="23"/>
      <c r="MBG83" s="23"/>
      <c r="MBH83" s="23"/>
      <c r="MBI83" s="23"/>
      <c r="MBJ83" s="23"/>
      <c r="MBK83" s="23"/>
      <c r="MBL83" s="23"/>
      <c r="MBM83" s="23"/>
      <c r="MBN83" s="23"/>
      <c r="MBO83" s="23"/>
      <c r="MBP83" s="23"/>
      <c r="MBQ83" s="23"/>
      <c r="MBR83" s="23"/>
      <c r="MBS83" s="23"/>
      <c r="MBT83" s="23"/>
      <c r="MBU83" s="23"/>
      <c r="MBV83" s="23"/>
      <c r="MBW83" s="23"/>
      <c r="MBX83" s="23"/>
      <c r="MBY83" s="23"/>
      <c r="MBZ83" s="23"/>
      <c r="MCA83" s="23"/>
      <c r="MCB83" s="23"/>
      <c r="MCC83" s="23"/>
      <c r="MCD83" s="23"/>
      <c r="MCE83" s="23"/>
      <c r="MCF83" s="23"/>
      <c r="MCG83" s="23"/>
      <c r="MCH83" s="23"/>
      <c r="MCI83" s="23"/>
      <c r="MCJ83" s="23"/>
      <c r="MCK83" s="23"/>
      <c r="MCL83" s="23"/>
      <c r="MCM83" s="23"/>
      <c r="MCN83" s="23"/>
      <c r="MCO83" s="23"/>
      <c r="MCP83" s="23"/>
      <c r="MCQ83" s="23"/>
      <c r="MCR83" s="23"/>
      <c r="MCS83" s="23"/>
      <c r="MCT83" s="23"/>
      <c r="MCU83" s="23"/>
      <c r="MCV83" s="23"/>
      <c r="MCW83" s="23"/>
      <c r="MCX83" s="23"/>
      <c r="MCY83" s="23"/>
      <c r="MCZ83" s="23"/>
      <c r="MDA83" s="23"/>
      <c r="MDB83" s="23"/>
      <c r="MDC83" s="23"/>
      <c r="MDD83" s="23"/>
      <c r="MDE83" s="23"/>
      <c r="MDF83" s="23"/>
      <c r="MDG83" s="23"/>
      <c r="MDH83" s="23"/>
      <c r="MDI83" s="23"/>
      <c r="MDJ83" s="23"/>
      <c r="MDK83" s="23"/>
      <c r="MDL83" s="23"/>
      <c r="MDM83" s="23"/>
      <c r="MDN83" s="23"/>
      <c r="MDO83" s="23"/>
      <c r="MDP83" s="23"/>
      <c r="MDQ83" s="23"/>
      <c r="MDR83" s="23"/>
      <c r="MDS83" s="23"/>
      <c r="MDT83" s="23"/>
      <c r="MDU83" s="23"/>
      <c r="MDV83" s="23"/>
      <c r="MDW83" s="23"/>
      <c r="MDX83" s="23"/>
      <c r="MDY83" s="23"/>
      <c r="MDZ83" s="23"/>
      <c r="MEA83" s="23"/>
      <c r="MEB83" s="23"/>
      <c r="MEC83" s="23"/>
      <c r="MED83" s="23"/>
      <c r="MEE83" s="23"/>
      <c r="MEF83" s="23"/>
      <c r="MEG83" s="23"/>
      <c r="MEH83" s="23"/>
      <c r="MEI83" s="23"/>
      <c r="MEJ83" s="23"/>
      <c r="MEK83" s="23"/>
      <c r="MEL83" s="23"/>
      <c r="MEM83" s="23"/>
      <c r="MEN83" s="23"/>
      <c r="MEO83" s="23"/>
      <c r="MEP83" s="23"/>
      <c r="MEQ83" s="23"/>
      <c r="MER83" s="23"/>
      <c r="MES83" s="23"/>
      <c r="MET83" s="23"/>
      <c r="MEU83" s="23"/>
      <c r="MEV83" s="23"/>
      <c r="MEW83" s="23"/>
      <c r="MEX83" s="23"/>
      <c r="MEY83" s="23"/>
      <c r="MEZ83" s="23"/>
      <c r="MFA83" s="23"/>
      <c r="MFB83" s="23"/>
      <c r="MFC83" s="23"/>
      <c r="MFD83" s="23"/>
      <c r="MFE83" s="23"/>
      <c r="MFF83" s="23"/>
      <c r="MFG83" s="23"/>
      <c r="MFH83" s="23"/>
      <c r="MFI83" s="23"/>
      <c r="MFJ83" s="23"/>
      <c r="MFK83" s="23"/>
      <c r="MFL83" s="23"/>
      <c r="MFM83" s="23"/>
      <c r="MFN83" s="23"/>
      <c r="MFO83" s="23"/>
      <c r="MFP83" s="23"/>
      <c r="MFQ83" s="23"/>
      <c r="MFR83" s="23"/>
      <c r="MFS83" s="23"/>
      <c r="MFT83" s="23"/>
      <c r="MFU83" s="23"/>
      <c r="MFV83" s="23"/>
      <c r="MFW83" s="23"/>
      <c r="MFX83" s="23"/>
      <c r="MFY83" s="23"/>
      <c r="MFZ83" s="23"/>
      <c r="MGA83" s="23"/>
      <c r="MGB83" s="23"/>
      <c r="MGC83" s="23"/>
      <c r="MGD83" s="23"/>
      <c r="MGE83" s="23"/>
      <c r="MGF83" s="23"/>
      <c r="MGG83" s="23"/>
      <c r="MGH83" s="23"/>
      <c r="MGI83" s="23"/>
      <c r="MGJ83" s="23"/>
      <c r="MGK83" s="23"/>
      <c r="MGL83" s="23"/>
      <c r="MGM83" s="23"/>
      <c r="MGN83" s="23"/>
      <c r="MGO83" s="23"/>
      <c r="MGP83" s="23"/>
      <c r="MGQ83" s="23"/>
      <c r="MGR83" s="23"/>
      <c r="MGS83" s="23"/>
      <c r="MGT83" s="23"/>
      <c r="MGU83" s="23"/>
      <c r="MGV83" s="23"/>
      <c r="MGW83" s="23"/>
      <c r="MGX83" s="23"/>
      <c r="MGY83" s="23"/>
      <c r="MGZ83" s="23"/>
      <c r="MHA83" s="23"/>
      <c r="MHB83" s="23"/>
      <c r="MHC83" s="23"/>
      <c r="MHD83" s="23"/>
      <c r="MHE83" s="23"/>
      <c r="MHF83" s="23"/>
      <c r="MHG83" s="23"/>
      <c r="MHH83" s="23"/>
      <c r="MHI83" s="23"/>
      <c r="MHJ83" s="23"/>
      <c r="MHK83" s="23"/>
      <c r="MHL83" s="23"/>
      <c r="MHM83" s="23"/>
      <c r="MHN83" s="23"/>
      <c r="MHO83" s="23"/>
      <c r="MHP83" s="23"/>
      <c r="MHQ83" s="23"/>
      <c r="MHR83" s="23"/>
      <c r="MHS83" s="23"/>
      <c r="MHT83" s="23"/>
      <c r="MHU83" s="23"/>
      <c r="MHV83" s="23"/>
      <c r="MHW83" s="23"/>
      <c r="MHX83" s="23"/>
      <c r="MHY83" s="23"/>
      <c r="MHZ83" s="23"/>
      <c r="MIA83" s="23"/>
      <c r="MIB83" s="23"/>
      <c r="MIC83" s="23"/>
      <c r="MID83" s="23"/>
      <c r="MIE83" s="23"/>
      <c r="MIF83" s="23"/>
      <c r="MIG83" s="23"/>
      <c r="MIH83" s="23"/>
      <c r="MII83" s="23"/>
      <c r="MIJ83" s="23"/>
      <c r="MIK83" s="23"/>
      <c r="MIL83" s="23"/>
      <c r="MIM83" s="23"/>
      <c r="MIN83" s="23"/>
      <c r="MIO83" s="23"/>
      <c r="MIP83" s="23"/>
      <c r="MIQ83" s="23"/>
      <c r="MIR83" s="23"/>
      <c r="MIS83" s="23"/>
      <c r="MIT83" s="23"/>
      <c r="MIU83" s="23"/>
      <c r="MIV83" s="23"/>
      <c r="MIW83" s="23"/>
      <c r="MIX83" s="23"/>
      <c r="MIY83" s="23"/>
      <c r="MIZ83" s="23"/>
      <c r="MJA83" s="23"/>
      <c r="MJB83" s="23"/>
      <c r="MJC83" s="23"/>
      <c r="MJD83" s="23"/>
      <c r="MJE83" s="23"/>
      <c r="MJF83" s="23"/>
      <c r="MJG83" s="23"/>
      <c r="MJH83" s="23"/>
      <c r="MJI83" s="23"/>
      <c r="MJJ83" s="23"/>
      <c r="MJK83" s="23"/>
      <c r="MJL83" s="23"/>
      <c r="MJM83" s="23"/>
      <c r="MJN83" s="23"/>
      <c r="MJO83" s="23"/>
      <c r="MJP83" s="23"/>
      <c r="MJQ83" s="23"/>
      <c r="MJR83" s="23"/>
      <c r="MJS83" s="23"/>
      <c r="MJT83" s="23"/>
      <c r="MJU83" s="23"/>
      <c r="MJV83" s="23"/>
      <c r="MJW83" s="23"/>
      <c r="MJX83" s="23"/>
      <c r="MJY83" s="23"/>
      <c r="MJZ83" s="23"/>
      <c r="MKA83" s="23"/>
      <c r="MKB83" s="23"/>
      <c r="MKC83" s="23"/>
      <c r="MKD83" s="23"/>
      <c r="MKE83" s="23"/>
      <c r="MKF83" s="23"/>
      <c r="MKG83" s="23"/>
      <c r="MKH83" s="23"/>
      <c r="MKI83" s="23"/>
      <c r="MKJ83" s="23"/>
      <c r="MKK83" s="23"/>
      <c r="MKL83" s="23"/>
      <c r="MKM83" s="23"/>
      <c r="MKN83" s="23"/>
      <c r="MKO83" s="23"/>
      <c r="MKP83" s="23"/>
      <c r="MKQ83" s="23"/>
      <c r="MKR83" s="23"/>
      <c r="MKS83" s="23"/>
      <c r="MKT83" s="23"/>
      <c r="MKU83" s="23"/>
      <c r="MKV83" s="23"/>
      <c r="MKW83" s="23"/>
      <c r="MKX83" s="23"/>
      <c r="MKY83" s="23"/>
      <c r="MKZ83" s="23"/>
      <c r="MLA83" s="23"/>
      <c r="MLB83" s="23"/>
      <c r="MLC83" s="23"/>
      <c r="MLD83" s="23"/>
      <c r="MLE83" s="23"/>
      <c r="MLF83" s="23"/>
      <c r="MLG83" s="23"/>
      <c r="MLH83" s="23"/>
      <c r="MLI83" s="23"/>
      <c r="MLJ83" s="23"/>
      <c r="MLK83" s="23"/>
      <c r="MLL83" s="23"/>
      <c r="MLM83" s="23"/>
      <c r="MLN83" s="23"/>
      <c r="MLO83" s="23"/>
      <c r="MLP83" s="23"/>
      <c r="MLQ83" s="23"/>
      <c r="MLR83" s="23"/>
      <c r="MLS83" s="23"/>
      <c r="MLT83" s="23"/>
      <c r="MLU83" s="23"/>
      <c r="MLV83" s="23"/>
      <c r="MLW83" s="23"/>
      <c r="MLX83" s="23"/>
      <c r="MLY83" s="23"/>
      <c r="MLZ83" s="23"/>
      <c r="MMA83" s="23"/>
      <c r="MMB83" s="23"/>
      <c r="MMC83" s="23"/>
      <c r="MMD83" s="23"/>
      <c r="MME83" s="23"/>
      <c r="MMF83" s="23"/>
      <c r="MMG83" s="23"/>
      <c r="MMH83" s="23"/>
      <c r="MMI83" s="23"/>
      <c r="MMJ83" s="23"/>
      <c r="MMK83" s="23"/>
      <c r="MML83" s="23"/>
      <c r="MMM83" s="23"/>
      <c r="MMN83" s="23"/>
      <c r="MMO83" s="23"/>
      <c r="MMP83" s="23"/>
      <c r="MMQ83" s="23"/>
      <c r="MMR83" s="23"/>
      <c r="MMS83" s="23"/>
      <c r="MMT83" s="23"/>
      <c r="MMU83" s="23"/>
      <c r="MMV83" s="23"/>
      <c r="MMW83" s="23"/>
      <c r="MMX83" s="23"/>
      <c r="MMY83" s="23"/>
      <c r="MMZ83" s="23"/>
      <c r="MNA83" s="23"/>
      <c r="MNB83" s="23"/>
      <c r="MNC83" s="23"/>
      <c r="MND83" s="23"/>
      <c r="MNE83" s="23"/>
      <c r="MNF83" s="23"/>
      <c r="MNG83" s="23"/>
      <c r="MNH83" s="23"/>
      <c r="MNI83" s="23"/>
      <c r="MNJ83" s="23"/>
      <c r="MNK83" s="23"/>
      <c r="MNL83" s="23"/>
      <c r="MNM83" s="23"/>
      <c r="MNN83" s="23"/>
      <c r="MNO83" s="23"/>
      <c r="MNP83" s="23"/>
      <c r="MNQ83" s="23"/>
      <c r="MNR83" s="23"/>
      <c r="MNS83" s="23"/>
      <c r="MNT83" s="23"/>
      <c r="MNU83" s="23"/>
      <c r="MNV83" s="23"/>
      <c r="MNW83" s="23"/>
      <c r="MNX83" s="23"/>
      <c r="MNY83" s="23"/>
      <c r="MNZ83" s="23"/>
      <c r="MOA83" s="23"/>
      <c r="MOB83" s="23"/>
      <c r="MOC83" s="23"/>
      <c r="MOD83" s="23"/>
      <c r="MOE83" s="23"/>
      <c r="MOF83" s="23"/>
      <c r="MOG83" s="23"/>
      <c r="MOH83" s="23"/>
      <c r="MOI83" s="23"/>
      <c r="MOJ83" s="23"/>
      <c r="MOK83" s="23"/>
      <c r="MOL83" s="23"/>
      <c r="MOM83" s="23"/>
      <c r="MON83" s="23"/>
      <c r="MOO83" s="23"/>
      <c r="MOP83" s="23"/>
      <c r="MOQ83" s="23"/>
      <c r="MOR83" s="23"/>
      <c r="MOS83" s="23"/>
      <c r="MOT83" s="23"/>
      <c r="MOU83" s="23"/>
      <c r="MOV83" s="23"/>
      <c r="MOW83" s="23"/>
      <c r="MOX83" s="23"/>
      <c r="MOY83" s="23"/>
      <c r="MOZ83" s="23"/>
      <c r="MPA83" s="23"/>
      <c r="MPB83" s="23"/>
      <c r="MPC83" s="23"/>
      <c r="MPD83" s="23"/>
      <c r="MPE83" s="23"/>
      <c r="MPF83" s="23"/>
      <c r="MPG83" s="23"/>
      <c r="MPH83" s="23"/>
      <c r="MPI83" s="23"/>
      <c r="MPJ83" s="23"/>
      <c r="MPK83" s="23"/>
      <c r="MPL83" s="23"/>
      <c r="MPM83" s="23"/>
      <c r="MPN83" s="23"/>
      <c r="MPO83" s="23"/>
      <c r="MPP83" s="23"/>
      <c r="MPQ83" s="23"/>
      <c r="MPR83" s="23"/>
      <c r="MPS83" s="23"/>
      <c r="MPT83" s="23"/>
      <c r="MPU83" s="23"/>
      <c r="MPV83" s="23"/>
      <c r="MPW83" s="23"/>
      <c r="MPX83" s="23"/>
      <c r="MPY83" s="23"/>
      <c r="MPZ83" s="23"/>
      <c r="MQA83" s="23"/>
      <c r="MQB83" s="23"/>
      <c r="MQC83" s="23"/>
      <c r="MQD83" s="23"/>
      <c r="MQE83" s="23"/>
      <c r="MQF83" s="23"/>
      <c r="MQG83" s="23"/>
      <c r="MQH83" s="23"/>
      <c r="MQI83" s="23"/>
      <c r="MQJ83" s="23"/>
      <c r="MQK83" s="23"/>
      <c r="MQL83" s="23"/>
      <c r="MQM83" s="23"/>
      <c r="MQN83" s="23"/>
      <c r="MQO83" s="23"/>
      <c r="MQP83" s="23"/>
      <c r="MQQ83" s="23"/>
      <c r="MQR83" s="23"/>
      <c r="MQS83" s="23"/>
      <c r="MQT83" s="23"/>
      <c r="MQU83" s="23"/>
      <c r="MQV83" s="23"/>
      <c r="MQW83" s="23"/>
      <c r="MQX83" s="23"/>
      <c r="MQY83" s="23"/>
      <c r="MQZ83" s="23"/>
      <c r="MRA83" s="23"/>
      <c r="MRB83" s="23"/>
      <c r="MRC83" s="23"/>
      <c r="MRD83" s="23"/>
      <c r="MRE83" s="23"/>
      <c r="MRF83" s="23"/>
      <c r="MRG83" s="23"/>
      <c r="MRH83" s="23"/>
      <c r="MRI83" s="23"/>
      <c r="MRJ83" s="23"/>
      <c r="MRK83" s="23"/>
      <c r="MRL83" s="23"/>
      <c r="MRM83" s="23"/>
      <c r="MRN83" s="23"/>
      <c r="MRO83" s="23"/>
      <c r="MRP83" s="23"/>
      <c r="MRQ83" s="23"/>
      <c r="MRR83" s="23"/>
      <c r="MRS83" s="23"/>
      <c r="MRT83" s="23"/>
      <c r="MRU83" s="23"/>
      <c r="MRV83" s="23"/>
      <c r="MRW83" s="23"/>
      <c r="MRX83" s="23"/>
      <c r="MRY83" s="23"/>
      <c r="MRZ83" s="23"/>
      <c r="MSA83" s="23"/>
      <c r="MSB83" s="23"/>
      <c r="MSC83" s="23"/>
      <c r="MSD83" s="23"/>
      <c r="MSE83" s="23"/>
      <c r="MSF83" s="23"/>
      <c r="MSG83" s="23"/>
      <c r="MSH83" s="23"/>
      <c r="MSI83" s="23"/>
      <c r="MSJ83" s="23"/>
      <c r="MSK83" s="23"/>
      <c r="MSL83" s="23"/>
      <c r="MSM83" s="23"/>
      <c r="MSN83" s="23"/>
      <c r="MSO83" s="23"/>
      <c r="MSP83" s="23"/>
      <c r="MSQ83" s="23"/>
      <c r="MSR83" s="23"/>
      <c r="MSS83" s="23"/>
      <c r="MST83" s="23"/>
      <c r="MSU83" s="23"/>
      <c r="MSV83" s="23"/>
      <c r="MSW83" s="23"/>
      <c r="MSX83" s="23"/>
      <c r="MSY83" s="23"/>
      <c r="MSZ83" s="23"/>
      <c r="MTA83" s="23"/>
      <c r="MTB83" s="23"/>
      <c r="MTC83" s="23"/>
      <c r="MTD83" s="23"/>
      <c r="MTE83" s="23"/>
      <c r="MTF83" s="23"/>
      <c r="MTG83" s="23"/>
      <c r="MTH83" s="23"/>
      <c r="MTI83" s="23"/>
      <c r="MTJ83" s="23"/>
      <c r="MTK83" s="23"/>
      <c r="MTL83" s="23"/>
      <c r="MTM83" s="23"/>
      <c r="MTN83" s="23"/>
      <c r="MTO83" s="23"/>
      <c r="MTP83" s="23"/>
      <c r="MTQ83" s="23"/>
      <c r="MTR83" s="23"/>
      <c r="MTS83" s="23"/>
      <c r="MTT83" s="23"/>
      <c r="MTU83" s="23"/>
      <c r="MTV83" s="23"/>
      <c r="MTW83" s="23"/>
      <c r="MTX83" s="23"/>
      <c r="MTY83" s="23"/>
      <c r="MTZ83" s="23"/>
      <c r="MUA83" s="23"/>
      <c r="MUB83" s="23"/>
      <c r="MUC83" s="23"/>
      <c r="MUD83" s="23"/>
      <c r="MUE83" s="23"/>
      <c r="MUF83" s="23"/>
      <c r="MUG83" s="23"/>
      <c r="MUH83" s="23"/>
      <c r="MUI83" s="23"/>
      <c r="MUJ83" s="23"/>
      <c r="MUK83" s="23"/>
      <c r="MUL83" s="23"/>
      <c r="MUM83" s="23"/>
      <c r="MUN83" s="23"/>
      <c r="MUO83" s="23"/>
      <c r="MUP83" s="23"/>
      <c r="MUQ83" s="23"/>
      <c r="MUR83" s="23"/>
      <c r="MUS83" s="23"/>
      <c r="MUT83" s="23"/>
      <c r="MUU83" s="23"/>
      <c r="MUV83" s="23"/>
      <c r="MUW83" s="23"/>
      <c r="MUX83" s="23"/>
      <c r="MUY83" s="23"/>
      <c r="MUZ83" s="23"/>
      <c r="MVA83" s="23"/>
      <c r="MVB83" s="23"/>
      <c r="MVC83" s="23"/>
      <c r="MVD83" s="23"/>
      <c r="MVE83" s="23"/>
      <c r="MVF83" s="23"/>
      <c r="MVG83" s="23"/>
      <c r="MVH83" s="23"/>
      <c r="MVI83" s="23"/>
      <c r="MVJ83" s="23"/>
      <c r="MVK83" s="23"/>
      <c r="MVL83" s="23"/>
      <c r="MVM83" s="23"/>
      <c r="MVN83" s="23"/>
      <c r="MVO83" s="23"/>
      <c r="MVP83" s="23"/>
      <c r="MVQ83" s="23"/>
      <c r="MVR83" s="23"/>
      <c r="MVS83" s="23"/>
      <c r="MVT83" s="23"/>
      <c r="MVU83" s="23"/>
      <c r="MVV83" s="23"/>
      <c r="MVW83" s="23"/>
      <c r="MVX83" s="23"/>
      <c r="MVY83" s="23"/>
      <c r="MVZ83" s="23"/>
      <c r="MWA83" s="23"/>
      <c r="MWB83" s="23"/>
      <c r="MWC83" s="23"/>
      <c r="MWD83" s="23"/>
      <c r="MWE83" s="23"/>
      <c r="MWF83" s="23"/>
      <c r="MWG83" s="23"/>
      <c r="MWH83" s="23"/>
      <c r="MWI83" s="23"/>
      <c r="MWJ83" s="23"/>
      <c r="MWK83" s="23"/>
      <c r="MWL83" s="23"/>
      <c r="MWM83" s="23"/>
      <c r="MWN83" s="23"/>
      <c r="MWO83" s="23"/>
      <c r="MWP83" s="23"/>
      <c r="MWQ83" s="23"/>
      <c r="MWR83" s="23"/>
      <c r="MWS83" s="23"/>
      <c r="MWT83" s="23"/>
      <c r="MWU83" s="23"/>
      <c r="MWV83" s="23"/>
      <c r="MWW83" s="23"/>
      <c r="MWX83" s="23"/>
      <c r="MWY83" s="23"/>
      <c r="MWZ83" s="23"/>
      <c r="MXA83" s="23"/>
      <c r="MXB83" s="23"/>
      <c r="MXC83" s="23"/>
      <c r="MXD83" s="23"/>
      <c r="MXE83" s="23"/>
      <c r="MXF83" s="23"/>
      <c r="MXG83" s="23"/>
      <c r="MXH83" s="23"/>
      <c r="MXI83" s="23"/>
      <c r="MXJ83" s="23"/>
      <c r="MXK83" s="23"/>
      <c r="MXL83" s="23"/>
      <c r="MXM83" s="23"/>
      <c r="MXN83" s="23"/>
      <c r="MXO83" s="23"/>
      <c r="MXP83" s="23"/>
      <c r="MXQ83" s="23"/>
      <c r="MXR83" s="23"/>
      <c r="MXS83" s="23"/>
      <c r="MXT83" s="23"/>
      <c r="MXU83" s="23"/>
      <c r="MXV83" s="23"/>
      <c r="MXW83" s="23"/>
      <c r="MXX83" s="23"/>
      <c r="MXY83" s="23"/>
      <c r="MXZ83" s="23"/>
      <c r="MYA83" s="23"/>
      <c r="MYB83" s="23"/>
      <c r="MYC83" s="23"/>
      <c r="MYD83" s="23"/>
      <c r="MYE83" s="23"/>
      <c r="MYF83" s="23"/>
      <c r="MYG83" s="23"/>
      <c r="MYH83" s="23"/>
      <c r="MYI83" s="23"/>
      <c r="MYJ83" s="23"/>
      <c r="MYK83" s="23"/>
      <c r="MYL83" s="23"/>
      <c r="MYM83" s="23"/>
      <c r="MYN83" s="23"/>
      <c r="MYO83" s="23"/>
      <c r="MYP83" s="23"/>
      <c r="MYQ83" s="23"/>
      <c r="MYR83" s="23"/>
      <c r="MYS83" s="23"/>
      <c r="MYT83" s="23"/>
      <c r="MYU83" s="23"/>
      <c r="MYV83" s="23"/>
      <c r="MYW83" s="23"/>
      <c r="MYX83" s="23"/>
      <c r="MYY83" s="23"/>
      <c r="MYZ83" s="23"/>
      <c r="MZA83" s="23"/>
      <c r="MZB83" s="23"/>
      <c r="MZC83" s="23"/>
      <c r="MZD83" s="23"/>
      <c r="MZE83" s="23"/>
      <c r="MZF83" s="23"/>
      <c r="MZG83" s="23"/>
      <c r="MZH83" s="23"/>
      <c r="MZI83" s="23"/>
      <c r="MZJ83" s="23"/>
      <c r="MZK83" s="23"/>
      <c r="MZL83" s="23"/>
      <c r="MZM83" s="23"/>
      <c r="MZN83" s="23"/>
      <c r="MZO83" s="23"/>
      <c r="MZP83" s="23"/>
      <c r="MZQ83" s="23"/>
      <c r="MZR83" s="23"/>
      <c r="MZS83" s="23"/>
      <c r="MZT83" s="23"/>
      <c r="MZU83" s="23"/>
      <c r="MZV83" s="23"/>
      <c r="MZW83" s="23"/>
      <c r="MZX83" s="23"/>
      <c r="MZY83" s="23"/>
      <c r="MZZ83" s="23"/>
      <c r="NAA83" s="23"/>
      <c r="NAB83" s="23"/>
      <c r="NAC83" s="23"/>
      <c r="NAD83" s="23"/>
      <c r="NAE83" s="23"/>
      <c r="NAF83" s="23"/>
      <c r="NAG83" s="23"/>
      <c r="NAH83" s="23"/>
      <c r="NAI83" s="23"/>
      <c r="NAJ83" s="23"/>
      <c r="NAK83" s="23"/>
      <c r="NAL83" s="23"/>
      <c r="NAM83" s="23"/>
      <c r="NAN83" s="23"/>
      <c r="NAO83" s="23"/>
      <c r="NAP83" s="23"/>
      <c r="NAQ83" s="23"/>
      <c r="NAR83" s="23"/>
      <c r="NAS83" s="23"/>
      <c r="NAT83" s="23"/>
      <c r="NAU83" s="23"/>
      <c r="NAV83" s="23"/>
      <c r="NAW83" s="23"/>
      <c r="NAX83" s="23"/>
      <c r="NAY83" s="23"/>
      <c r="NAZ83" s="23"/>
      <c r="NBA83" s="23"/>
      <c r="NBB83" s="23"/>
      <c r="NBC83" s="23"/>
      <c r="NBD83" s="23"/>
      <c r="NBE83" s="23"/>
      <c r="NBF83" s="23"/>
      <c r="NBG83" s="23"/>
      <c r="NBH83" s="23"/>
      <c r="NBI83" s="23"/>
      <c r="NBJ83" s="23"/>
      <c r="NBK83" s="23"/>
      <c r="NBL83" s="23"/>
      <c r="NBM83" s="23"/>
      <c r="NBN83" s="23"/>
      <c r="NBO83" s="23"/>
      <c r="NBP83" s="23"/>
      <c r="NBQ83" s="23"/>
      <c r="NBR83" s="23"/>
      <c r="NBS83" s="23"/>
      <c r="NBT83" s="23"/>
      <c r="NBU83" s="23"/>
      <c r="NBV83" s="23"/>
      <c r="NBW83" s="23"/>
      <c r="NBX83" s="23"/>
      <c r="NBY83" s="23"/>
      <c r="NBZ83" s="23"/>
      <c r="NCA83" s="23"/>
      <c r="NCB83" s="23"/>
      <c r="NCC83" s="23"/>
      <c r="NCD83" s="23"/>
      <c r="NCE83" s="23"/>
      <c r="NCF83" s="23"/>
      <c r="NCG83" s="23"/>
      <c r="NCH83" s="23"/>
      <c r="NCI83" s="23"/>
      <c r="NCJ83" s="23"/>
      <c r="NCK83" s="23"/>
      <c r="NCL83" s="23"/>
      <c r="NCM83" s="23"/>
      <c r="NCN83" s="23"/>
      <c r="NCO83" s="23"/>
      <c r="NCP83" s="23"/>
      <c r="NCQ83" s="23"/>
      <c r="NCR83" s="23"/>
      <c r="NCS83" s="23"/>
      <c r="NCT83" s="23"/>
      <c r="NCU83" s="23"/>
      <c r="NCV83" s="23"/>
      <c r="NCW83" s="23"/>
      <c r="NCX83" s="23"/>
      <c r="NCY83" s="23"/>
      <c r="NCZ83" s="23"/>
      <c r="NDA83" s="23"/>
      <c r="NDB83" s="23"/>
      <c r="NDC83" s="23"/>
      <c r="NDD83" s="23"/>
      <c r="NDE83" s="23"/>
      <c r="NDF83" s="23"/>
      <c r="NDG83" s="23"/>
      <c r="NDH83" s="23"/>
      <c r="NDI83" s="23"/>
      <c r="NDJ83" s="23"/>
      <c r="NDK83" s="23"/>
      <c r="NDL83" s="23"/>
      <c r="NDM83" s="23"/>
      <c r="NDN83" s="23"/>
      <c r="NDO83" s="23"/>
      <c r="NDP83" s="23"/>
      <c r="NDQ83" s="23"/>
      <c r="NDR83" s="23"/>
      <c r="NDS83" s="23"/>
      <c r="NDT83" s="23"/>
      <c r="NDU83" s="23"/>
      <c r="NDV83" s="23"/>
      <c r="NDW83" s="23"/>
      <c r="NDX83" s="23"/>
      <c r="NDY83" s="23"/>
      <c r="NDZ83" s="23"/>
      <c r="NEA83" s="23"/>
      <c r="NEB83" s="23"/>
      <c r="NEC83" s="23"/>
      <c r="NED83" s="23"/>
      <c r="NEE83" s="23"/>
      <c r="NEF83" s="23"/>
      <c r="NEG83" s="23"/>
      <c r="NEH83" s="23"/>
      <c r="NEI83" s="23"/>
      <c r="NEJ83" s="23"/>
      <c r="NEK83" s="23"/>
      <c r="NEL83" s="23"/>
      <c r="NEM83" s="23"/>
      <c r="NEN83" s="23"/>
      <c r="NEO83" s="23"/>
      <c r="NEP83" s="23"/>
      <c r="NEQ83" s="23"/>
      <c r="NER83" s="23"/>
      <c r="NES83" s="23"/>
      <c r="NET83" s="23"/>
      <c r="NEU83" s="23"/>
      <c r="NEV83" s="23"/>
      <c r="NEW83" s="23"/>
      <c r="NEX83" s="23"/>
      <c r="NEY83" s="23"/>
      <c r="NEZ83" s="23"/>
      <c r="NFA83" s="23"/>
      <c r="NFB83" s="23"/>
      <c r="NFC83" s="23"/>
      <c r="NFD83" s="23"/>
      <c r="NFE83" s="23"/>
      <c r="NFF83" s="23"/>
      <c r="NFG83" s="23"/>
      <c r="NFH83" s="23"/>
      <c r="NFI83" s="23"/>
      <c r="NFJ83" s="23"/>
      <c r="NFK83" s="23"/>
      <c r="NFL83" s="23"/>
      <c r="NFM83" s="23"/>
      <c r="NFN83" s="23"/>
      <c r="NFO83" s="23"/>
      <c r="NFP83" s="23"/>
      <c r="NFQ83" s="23"/>
      <c r="NFR83" s="23"/>
      <c r="NFS83" s="23"/>
      <c r="NFT83" s="23"/>
      <c r="NFU83" s="23"/>
      <c r="NFV83" s="23"/>
      <c r="NFW83" s="23"/>
      <c r="NFX83" s="23"/>
      <c r="NFY83" s="23"/>
      <c r="NFZ83" s="23"/>
      <c r="NGA83" s="23"/>
      <c r="NGB83" s="23"/>
      <c r="NGC83" s="23"/>
      <c r="NGD83" s="23"/>
      <c r="NGE83" s="23"/>
      <c r="NGF83" s="23"/>
      <c r="NGG83" s="23"/>
      <c r="NGH83" s="23"/>
      <c r="NGI83" s="23"/>
      <c r="NGJ83" s="23"/>
      <c r="NGK83" s="23"/>
      <c r="NGL83" s="23"/>
      <c r="NGM83" s="23"/>
      <c r="NGN83" s="23"/>
      <c r="NGO83" s="23"/>
      <c r="NGP83" s="23"/>
      <c r="NGQ83" s="23"/>
      <c r="NGR83" s="23"/>
      <c r="NGS83" s="23"/>
      <c r="NGT83" s="23"/>
      <c r="NGU83" s="23"/>
      <c r="NGV83" s="23"/>
      <c r="NGW83" s="23"/>
      <c r="NGX83" s="23"/>
      <c r="NGY83" s="23"/>
      <c r="NGZ83" s="23"/>
      <c r="NHA83" s="23"/>
      <c r="NHB83" s="23"/>
      <c r="NHC83" s="23"/>
      <c r="NHD83" s="23"/>
      <c r="NHE83" s="23"/>
      <c r="NHF83" s="23"/>
      <c r="NHG83" s="23"/>
      <c r="NHH83" s="23"/>
      <c r="NHI83" s="23"/>
      <c r="NHJ83" s="23"/>
      <c r="NHK83" s="23"/>
      <c r="NHL83" s="23"/>
      <c r="NHM83" s="23"/>
      <c r="NHN83" s="23"/>
      <c r="NHO83" s="23"/>
      <c r="NHP83" s="23"/>
      <c r="NHQ83" s="23"/>
      <c r="NHR83" s="23"/>
      <c r="NHS83" s="23"/>
      <c r="NHT83" s="23"/>
      <c r="NHU83" s="23"/>
      <c r="NHV83" s="23"/>
      <c r="NHW83" s="23"/>
      <c r="NHX83" s="23"/>
      <c r="NHY83" s="23"/>
      <c r="NHZ83" s="23"/>
      <c r="NIA83" s="23"/>
      <c r="NIB83" s="23"/>
      <c r="NIC83" s="23"/>
      <c r="NID83" s="23"/>
      <c r="NIE83" s="23"/>
      <c r="NIF83" s="23"/>
      <c r="NIG83" s="23"/>
      <c r="NIH83" s="23"/>
      <c r="NII83" s="23"/>
      <c r="NIJ83" s="23"/>
      <c r="NIK83" s="23"/>
      <c r="NIL83" s="23"/>
      <c r="NIM83" s="23"/>
      <c r="NIN83" s="23"/>
      <c r="NIO83" s="23"/>
      <c r="NIP83" s="23"/>
      <c r="NIQ83" s="23"/>
      <c r="NIR83" s="23"/>
      <c r="NIS83" s="23"/>
      <c r="NIT83" s="23"/>
      <c r="NIU83" s="23"/>
      <c r="NIV83" s="23"/>
      <c r="NIW83" s="23"/>
      <c r="NIX83" s="23"/>
      <c r="NIY83" s="23"/>
      <c r="NIZ83" s="23"/>
      <c r="NJA83" s="23"/>
      <c r="NJB83" s="23"/>
      <c r="NJC83" s="23"/>
      <c r="NJD83" s="23"/>
      <c r="NJE83" s="23"/>
      <c r="NJF83" s="23"/>
      <c r="NJG83" s="23"/>
      <c r="NJH83" s="23"/>
      <c r="NJI83" s="23"/>
      <c r="NJJ83" s="23"/>
      <c r="NJK83" s="23"/>
      <c r="NJL83" s="23"/>
      <c r="NJM83" s="23"/>
      <c r="NJN83" s="23"/>
      <c r="NJO83" s="23"/>
      <c r="NJP83" s="23"/>
      <c r="NJQ83" s="23"/>
      <c r="NJR83" s="23"/>
      <c r="NJS83" s="23"/>
      <c r="NJT83" s="23"/>
      <c r="NJU83" s="23"/>
      <c r="NJV83" s="23"/>
      <c r="NJW83" s="23"/>
      <c r="NJX83" s="23"/>
      <c r="NJY83" s="23"/>
      <c r="NJZ83" s="23"/>
      <c r="NKA83" s="23"/>
      <c r="NKB83" s="23"/>
      <c r="NKC83" s="23"/>
      <c r="NKD83" s="23"/>
      <c r="NKE83" s="23"/>
      <c r="NKF83" s="23"/>
      <c r="NKG83" s="23"/>
      <c r="NKH83" s="23"/>
      <c r="NKI83" s="23"/>
      <c r="NKJ83" s="23"/>
      <c r="NKK83" s="23"/>
      <c r="NKL83" s="23"/>
      <c r="NKM83" s="23"/>
      <c r="NKN83" s="23"/>
      <c r="NKO83" s="23"/>
      <c r="NKP83" s="23"/>
      <c r="NKQ83" s="23"/>
      <c r="NKR83" s="23"/>
      <c r="NKS83" s="23"/>
      <c r="NKT83" s="23"/>
      <c r="NKU83" s="23"/>
      <c r="NKV83" s="23"/>
      <c r="NKW83" s="23"/>
      <c r="NKX83" s="23"/>
      <c r="NKY83" s="23"/>
      <c r="NKZ83" s="23"/>
      <c r="NLA83" s="23"/>
      <c r="NLB83" s="23"/>
      <c r="NLC83" s="23"/>
      <c r="NLD83" s="23"/>
      <c r="NLE83" s="23"/>
      <c r="NLF83" s="23"/>
      <c r="NLG83" s="23"/>
      <c r="NLH83" s="23"/>
      <c r="NLI83" s="23"/>
      <c r="NLJ83" s="23"/>
      <c r="NLK83" s="23"/>
      <c r="NLL83" s="23"/>
      <c r="NLM83" s="23"/>
      <c r="NLN83" s="23"/>
      <c r="NLO83" s="23"/>
      <c r="NLP83" s="23"/>
      <c r="NLQ83" s="23"/>
      <c r="NLR83" s="23"/>
      <c r="NLS83" s="23"/>
      <c r="NLT83" s="23"/>
      <c r="NLU83" s="23"/>
      <c r="NLV83" s="23"/>
      <c r="NLW83" s="23"/>
      <c r="NLX83" s="23"/>
      <c r="NLY83" s="23"/>
      <c r="NLZ83" s="23"/>
      <c r="NMA83" s="23"/>
      <c r="NMB83" s="23"/>
      <c r="NMC83" s="23"/>
      <c r="NMD83" s="23"/>
      <c r="NME83" s="23"/>
      <c r="NMF83" s="23"/>
      <c r="NMG83" s="23"/>
      <c r="NMH83" s="23"/>
      <c r="NMI83" s="23"/>
      <c r="NMJ83" s="23"/>
      <c r="NMK83" s="23"/>
      <c r="NML83" s="23"/>
      <c r="NMM83" s="23"/>
      <c r="NMN83" s="23"/>
      <c r="NMO83" s="23"/>
      <c r="NMP83" s="23"/>
      <c r="NMQ83" s="23"/>
      <c r="NMR83" s="23"/>
      <c r="NMS83" s="23"/>
      <c r="NMT83" s="23"/>
      <c r="NMU83" s="23"/>
      <c r="NMV83" s="23"/>
      <c r="NMW83" s="23"/>
      <c r="NMX83" s="23"/>
      <c r="NMY83" s="23"/>
      <c r="NMZ83" s="23"/>
      <c r="NNA83" s="23"/>
      <c r="NNB83" s="23"/>
      <c r="NNC83" s="23"/>
      <c r="NND83" s="23"/>
      <c r="NNE83" s="23"/>
      <c r="NNF83" s="23"/>
      <c r="NNG83" s="23"/>
      <c r="NNH83" s="23"/>
      <c r="NNI83" s="23"/>
      <c r="NNJ83" s="23"/>
      <c r="NNK83" s="23"/>
      <c r="NNL83" s="23"/>
      <c r="NNM83" s="23"/>
      <c r="NNN83" s="23"/>
      <c r="NNO83" s="23"/>
      <c r="NNP83" s="23"/>
      <c r="NNQ83" s="23"/>
      <c r="NNR83" s="23"/>
      <c r="NNS83" s="23"/>
      <c r="NNT83" s="23"/>
      <c r="NNU83" s="23"/>
      <c r="NNV83" s="23"/>
      <c r="NNW83" s="23"/>
      <c r="NNX83" s="23"/>
      <c r="NNY83" s="23"/>
      <c r="NNZ83" s="23"/>
      <c r="NOA83" s="23"/>
      <c r="NOB83" s="23"/>
      <c r="NOC83" s="23"/>
      <c r="NOD83" s="23"/>
      <c r="NOE83" s="23"/>
      <c r="NOF83" s="23"/>
      <c r="NOG83" s="23"/>
      <c r="NOH83" s="23"/>
      <c r="NOI83" s="23"/>
      <c r="NOJ83" s="23"/>
      <c r="NOK83" s="23"/>
      <c r="NOL83" s="23"/>
      <c r="NOM83" s="23"/>
      <c r="NON83" s="23"/>
      <c r="NOO83" s="23"/>
      <c r="NOP83" s="23"/>
      <c r="NOQ83" s="23"/>
      <c r="NOR83" s="23"/>
      <c r="NOS83" s="23"/>
      <c r="NOT83" s="23"/>
      <c r="NOU83" s="23"/>
      <c r="NOV83" s="23"/>
      <c r="NOW83" s="23"/>
      <c r="NOX83" s="23"/>
      <c r="NOY83" s="23"/>
      <c r="NOZ83" s="23"/>
      <c r="NPA83" s="23"/>
      <c r="NPB83" s="23"/>
      <c r="NPC83" s="23"/>
      <c r="NPD83" s="23"/>
      <c r="NPE83" s="23"/>
      <c r="NPF83" s="23"/>
      <c r="NPG83" s="23"/>
      <c r="NPH83" s="23"/>
      <c r="NPI83" s="23"/>
      <c r="NPJ83" s="23"/>
      <c r="NPK83" s="23"/>
      <c r="NPL83" s="23"/>
      <c r="NPM83" s="23"/>
      <c r="NPN83" s="23"/>
      <c r="NPO83" s="23"/>
      <c r="NPP83" s="23"/>
      <c r="NPQ83" s="23"/>
      <c r="NPR83" s="23"/>
      <c r="NPS83" s="23"/>
      <c r="NPT83" s="23"/>
      <c r="NPU83" s="23"/>
      <c r="NPV83" s="23"/>
      <c r="NPW83" s="23"/>
      <c r="NPX83" s="23"/>
      <c r="NPY83" s="23"/>
      <c r="NPZ83" s="23"/>
      <c r="NQA83" s="23"/>
      <c r="NQB83" s="23"/>
      <c r="NQC83" s="23"/>
      <c r="NQD83" s="23"/>
      <c r="NQE83" s="23"/>
      <c r="NQF83" s="23"/>
      <c r="NQG83" s="23"/>
      <c r="NQH83" s="23"/>
      <c r="NQI83" s="23"/>
      <c r="NQJ83" s="23"/>
      <c r="NQK83" s="23"/>
      <c r="NQL83" s="23"/>
      <c r="NQM83" s="23"/>
      <c r="NQN83" s="23"/>
      <c r="NQO83" s="23"/>
      <c r="NQP83" s="23"/>
      <c r="NQQ83" s="23"/>
      <c r="NQR83" s="23"/>
      <c r="NQS83" s="23"/>
      <c r="NQT83" s="23"/>
      <c r="NQU83" s="23"/>
      <c r="NQV83" s="23"/>
      <c r="NQW83" s="23"/>
      <c r="NQX83" s="23"/>
      <c r="NQY83" s="23"/>
      <c r="NQZ83" s="23"/>
      <c r="NRA83" s="23"/>
      <c r="NRB83" s="23"/>
      <c r="NRC83" s="23"/>
      <c r="NRD83" s="23"/>
      <c r="NRE83" s="23"/>
      <c r="NRF83" s="23"/>
      <c r="NRG83" s="23"/>
      <c r="NRH83" s="23"/>
      <c r="NRI83" s="23"/>
      <c r="NRJ83" s="23"/>
      <c r="NRK83" s="23"/>
      <c r="NRL83" s="23"/>
      <c r="NRM83" s="23"/>
      <c r="NRN83" s="23"/>
      <c r="NRO83" s="23"/>
      <c r="NRP83" s="23"/>
      <c r="NRQ83" s="23"/>
      <c r="NRR83" s="23"/>
      <c r="NRS83" s="23"/>
      <c r="NRT83" s="23"/>
      <c r="NRU83" s="23"/>
      <c r="NRV83" s="23"/>
      <c r="NRW83" s="23"/>
      <c r="NRX83" s="23"/>
      <c r="NRY83" s="23"/>
      <c r="NRZ83" s="23"/>
      <c r="NSA83" s="23"/>
      <c r="NSB83" s="23"/>
      <c r="NSC83" s="23"/>
      <c r="NSD83" s="23"/>
      <c r="NSE83" s="23"/>
      <c r="NSF83" s="23"/>
      <c r="NSG83" s="23"/>
      <c r="NSH83" s="23"/>
      <c r="NSI83" s="23"/>
      <c r="NSJ83" s="23"/>
      <c r="NSK83" s="23"/>
      <c r="NSL83" s="23"/>
      <c r="NSM83" s="23"/>
      <c r="NSN83" s="23"/>
      <c r="NSO83" s="23"/>
      <c r="NSP83" s="23"/>
      <c r="NSQ83" s="23"/>
      <c r="NSR83" s="23"/>
      <c r="NSS83" s="23"/>
      <c r="NST83" s="23"/>
      <c r="NSU83" s="23"/>
      <c r="NSV83" s="23"/>
      <c r="NSW83" s="23"/>
      <c r="NSX83" s="23"/>
      <c r="NSY83" s="23"/>
      <c r="NSZ83" s="23"/>
      <c r="NTA83" s="23"/>
      <c r="NTB83" s="23"/>
      <c r="NTC83" s="23"/>
      <c r="NTD83" s="23"/>
      <c r="NTE83" s="23"/>
      <c r="NTF83" s="23"/>
      <c r="NTG83" s="23"/>
      <c r="NTH83" s="23"/>
      <c r="NTI83" s="23"/>
      <c r="NTJ83" s="23"/>
      <c r="NTK83" s="23"/>
      <c r="NTL83" s="23"/>
      <c r="NTM83" s="23"/>
      <c r="NTN83" s="23"/>
      <c r="NTO83" s="23"/>
      <c r="NTP83" s="23"/>
      <c r="NTQ83" s="23"/>
      <c r="NTR83" s="23"/>
      <c r="NTS83" s="23"/>
      <c r="NTT83" s="23"/>
      <c r="NTU83" s="23"/>
      <c r="NTV83" s="23"/>
      <c r="NTW83" s="23"/>
      <c r="NTX83" s="23"/>
      <c r="NTY83" s="23"/>
      <c r="NTZ83" s="23"/>
      <c r="NUA83" s="23"/>
      <c r="NUB83" s="23"/>
      <c r="NUC83" s="23"/>
      <c r="NUD83" s="23"/>
      <c r="NUE83" s="23"/>
      <c r="NUF83" s="23"/>
      <c r="NUG83" s="23"/>
      <c r="NUH83" s="23"/>
      <c r="NUI83" s="23"/>
      <c r="NUJ83" s="23"/>
      <c r="NUK83" s="23"/>
      <c r="NUL83" s="23"/>
      <c r="NUM83" s="23"/>
      <c r="NUN83" s="23"/>
      <c r="NUO83" s="23"/>
      <c r="NUP83" s="23"/>
      <c r="NUQ83" s="23"/>
      <c r="NUR83" s="23"/>
      <c r="NUS83" s="23"/>
      <c r="NUT83" s="23"/>
      <c r="NUU83" s="23"/>
      <c r="NUV83" s="23"/>
      <c r="NUW83" s="23"/>
      <c r="NUX83" s="23"/>
      <c r="NUY83" s="23"/>
      <c r="NUZ83" s="23"/>
      <c r="NVA83" s="23"/>
      <c r="NVB83" s="23"/>
      <c r="NVC83" s="23"/>
      <c r="NVD83" s="23"/>
      <c r="NVE83" s="23"/>
      <c r="NVF83" s="23"/>
      <c r="NVG83" s="23"/>
      <c r="NVH83" s="23"/>
      <c r="NVI83" s="23"/>
      <c r="NVJ83" s="23"/>
      <c r="NVK83" s="23"/>
      <c r="NVL83" s="23"/>
      <c r="NVM83" s="23"/>
      <c r="NVN83" s="23"/>
      <c r="NVO83" s="23"/>
      <c r="NVP83" s="23"/>
      <c r="NVQ83" s="23"/>
      <c r="NVR83" s="23"/>
      <c r="NVS83" s="23"/>
      <c r="NVT83" s="23"/>
      <c r="NVU83" s="23"/>
      <c r="NVV83" s="23"/>
      <c r="NVW83" s="23"/>
      <c r="NVX83" s="23"/>
      <c r="NVY83" s="23"/>
      <c r="NVZ83" s="23"/>
      <c r="NWA83" s="23"/>
      <c r="NWB83" s="23"/>
      <c r="NWC83" s="23"/>
      <c r="NWD83" s="23"/>
      <c r="NWE83" s="23"/>
      <c r="NWF83" s="23"/>
      <c r="NWG83" s="23"/>
      <c r="NWH83" s="23"/>
      <c r="NWI83" s="23"/>
      <c r="NWJ83" s="23"/>
      <c r="NWK83" s="23"/>
      <c r="NWL83" s="23"/>
      <c r="NWM83" s="23"/>
      <c r="NWN83" s="23"/>
      <c r="NWO83" s="23"/>
      <c r="NWP83" s="23"/>
      <c r="NWQ83" s="23"/>
      <c r="NWR83" s="23"/>
      <c r="NWS83" s="23"/>
      <c r="NWT83" s="23"/>
      <c r="NWU83" s="23"/>
      <c r="NWV83" s="23"/>
      <c r="NWW83" s="23"/>
      <c r="NWX83" s="23"/>
      <c r="NWY83" s="23"/>
      <c r="NWZ83" s="23"/>
      <c r="NXA83" s="23"/>
      <c r="NXB83" s="23"/>
      <c r="NXC83" s="23"/>
      <c r="NXD83" s="23"/>
      <c r="NXE83" s="23"/>
      <c r="NXF83" s="23"/>
      <c r="NXG83" s="23"/>
      <c r="NXH83" s="23"/>
      <c r="NXI83" s="23"/>
      <c r="NXJ83" s="23"/>
      <c r="NXK83" s="23"/>
      <c r="NXL83" s="23"/>
      <c r="NXM83" s="23"/>
      <c r="NXN83" s="23"/>
      <c r="NXO83" s="23"/>
      <c r="NXP83" s="23"/>
      <c r="NXQ83" s="23"/>
      <c r="NXR83" s="23"/>
      <c r="NXS83" s="23"/>
      <c r="NXT83" s="23"/>
      <c r="NXU83" s="23"/>
      <c r="NXV83" s="23"/>
      <c r="NXW83" s="23"/>
      <c r="NXX83" s="23"/>
      <c r="NXY83" s="23"/>
      <c r="NXZ83" s="23"/>
      <c r="NYA83" s="23"/>
      <c r="NYB83" s="23"/>
      <c r="NYC83" s="23"/>
      <c r="NYD83" s="23"/>
      <c r="NYE83" s="23"/>
      <c r="NYF83" s="23"/>
      <c r="NYG83" s="23"/>
      <c r="NYH83" s="23"/>
      <c r="NYI83" s="23"/>
      <c r="NYJ83" s="23"/>
      <c r="NYK83" s="23"/>
      <c r="NYL83" s="23"/>
      <c r="NYM83" s="23"/>
      <c r="NYN83" s="23"/>
      <c r="NYO83" s="23"/>
      <c r="NYP83" s="23"/>
      <c r="NYQ83" s="23"/>
      <c r="NYR83" s="23"/>
      <c r="NYS83" s="23"/>
      <c r="NYT83" s="23"/>
      <c r="NYU83" s="23"/>
      <c r="NYV83" s="23"/>
      <c r="NYW83" s="23"/>
      <c r="NYX83" s="23"/>
      <c r="NYY83" s="23"/>
      <c r="NYZ83" s="23"/>
      <c r="NZA83" s="23"/>
      <c r="NZB83" s="23"/>
      <c r="NZC83" s="23"/>
      <c r="NZD83" s="23"/>
      <c r="NZE83" s="23"/>
      <c r="NZF83" s="23"/>
      <c r="NZG83" s="23"/>
      <c r="NZH83" s="23"/>
      <c r="NZI83" s="23"/>
      <c r="NZJ83" s="23"/>
      <c r="NZK83" s="23"/>
      <c r="NZL83" s="23"/>
      <c r="NZM83" s="23"/>
      <c r="NZN83" s="23"/>
      <c r="NZO83" s="23"/>
      <c r="NZP83" s="23"/>
      <c r="NZQ83" s="23"/>
      <c r="NZR83" s="23"/>
      <c r="NZS83" s="23"/>
      <c r="NZT83" s="23"/>
      <c r="NZU83" s="23"/>
      <c r="NZV83" s="23"/>
      <c r="NZW83" s="23"/>
      <c r="NZX83" s="23"/>
      <c r="NZY83" s="23"/>
      <c r="NZZ83" s="23"/>
      <c r="OAA83" s="23"/>
      <c r="OAB83" s="23"/>
      <c r="OAC83" s="23"/>
      <c r="OAD83" s="23"/>
      <c r="OAE83" s="23"/>
      <c r="OAF83" s="23"/>
      <c r="OAG83" s="23"/>
      <c r="OAH83" s="23"/>
      <c r="OAI83" s="23"/>
      <c r="OAJ83" s="23"/>
      <c r="OAK83" s="23"/>
      <c r="OAL83" s="23"/>
      <c r="OAM83" s="23"/>
      <c r="OAN83" s="23"/>
      <c r="OAO83" s="23"/>
      <c r="OAP83" s="23"/>
      <c r="OAQ83" s="23"/>
      <c r="OAR83" s="23"/>
      <c r="OAS83" s="23"/>
      <c r="OAT83" s="23"/>
      <c r="OAU83" s="23"/>
      <c r="OAV83" s="23"/>
      <c r="OAW83" s="23"/>
      <c r="OAX83" s="23"/>
      <c r="OAY83" s="23"/>
      <c r="OAZ83" s="23"/>
      <c r="OBA83" s="23"/>
      <c r="OBB83" s="23"/>
      <c r="OBC83" s="23"/>
      <c r="OBD83" s="23"/>
      <c r="OBE83" s="23"/>
      <c r="OBF83" s="23"/>
      <c r="OBG83" s="23"/>
      <c r="OBH83" s="23"/>
      <c r="OBI83" s="23"/>
      <c r="OBJ83" s="23"/>
      <c r="OBK83" s="23"/>
      <c r="OBL83" s="23"/>
      <c r="OBM83" s="23"/>
      <c r="OBN83" s="23"/>
      <c r="OBO83" s="23"/>
      <c r="OBP83" s="23"/>
      <c r="OBQ83" s="23"/>
      <c r="OBR83" s="23"/>
      <c r="OBS83" s="23"/>
      <c r="OBT83" s="23"/>
      <c r="OBU83" s="23"/>
      <c r="OBV83" s="23"/>
      <c r="OBW83" s="23"/>
      <c r="OBX83" s="23"/>
      <c r="OBY83" s="23"/>
      <c r="OBZ83" s="23"/>
      <c r="OCA83" s="23"/>
      <c r="OCB83" s="23"/>
      <c r="OCC83" s="23"/>
      <c r="OCD83" s="23"/>
      <c r="OCE83" s="23"/>
      <c r="OCF83" s="23"/>
      <c r="OCG83" s="23"/>
      <c r="OCH83" s="23"/>
      <c r="OCI83" s="23"/>
      <c r="OCJ83" s="23"/>
      <c r="OCK83" s="23"/>
      <c r="OCL83" s="23"/>
      <c r="OCM83" s="23"/>
      <c r="OCN83" s="23"/>
      <c r="OCO83" s="23"/>
      <c r="OCP83" s="23"/>
      <c r="OCQ83" s="23"/>
      <c r="OCR83" s="23"/>
      <c r="OCS83" s="23"/>
      <c r="OCT83" s="23"/>
      <c r="OCU83" s="23"/>
      <c r="OCV83" s="23"/>
      <c r="OCW83" s="23"/>
      <c r="OCX83" s="23"/>
      <c r="OCY83" s="23"/>
      <c r="OCZ83" s="23"/>
      <c r="ODA83" s="23"/>
      <c r="ODB83" s="23"/>
      <c r="ODC83" s="23"/>
      <c r="ODD83" s="23"/>
      <c r="ODE83" s="23"/>
      <c r="ODF83" s="23"/>
      <c r="ODG83" s="23"/>
      <c r="ODH83" s="23"/>
      <c r="ODI83" s="23"/>
      <c r="ODJ83" s="23"/>
      <c r="ODK83" s="23"/>
      <c r="ODL83" s="23"/>
      <c r="ODM83" s="23"/>
      <c r="ODN83" s="23"/>
      <c r="ODO83" s="23"/>
      <c r="ODP83" s="23"/>
      <c r="ODQ83" s="23"/>
      <c r="ODR83" s="23"/>
      <c r="ODS83" s="23"/>
      <c r="ODT83" s="23"/>
      <c r="ODU83" s="23"/>
      <c r="ODV83" s="23"/>
      <c r="ODW83" s="23"/>
      <c r="ODX83" s="23"/>
      <c r="ODY83" s="23"/>
      <c r="ODZ83" s="23"/>
      <c r="OEA83" s="23"/>
      <c r="OEB83" s="23"/>
      <c r="OEC83" s="23"/>
      <c r="OED83" s="23"/>
      <c r="OEE83" s="23"/>
      <c r="OEF83" s="23"/>
      <c r="OEG83" s="23"/>
      <c r="OEH83" s="23"/>
      <c r="OEI83" s="23"/>
      <c r="OEJ83" s="23"/>
      <c r="OEK83" s="23"/>
      <c r="OEL83" s="23"/>
      <c r="OEM83" s="23"/>
      <c r="OEN83" s="23"/>
      <c r="OEO83" s="23"/>
      <c r="OEP83" s="23"/>
      <c r="OEQ83" s="23"/>
      <c r="OER83" s="23"/>
      <c r="OES83" s="23"/>
      <c r="OET83" s="23"/>
      <c r="OEU83" s="23"/>
      <c r="OEV83" s="23"/>
      <c r="OEW83" s="23"/>
      <c r="OEX83" s="23"/>
      <c r="OEY83" s="23"/>
      <c r="OEZ83" s="23"/>
      <c r="OFA83" s="23"/>
      <c r="OFB83" s="23"/>
      <c r="OFC83" s="23"/>
      <c r="OFD83" s="23"/>
      <c r="OFE83" s="23"/>
      <c r="OFF83" s="23"/>
      <c r="OFG83" s="23"/>
      <c r="OFH83" s="23"/>
      <c r="OFI83" s="23"/>
      <c r="OFJ83" s="23"/>
      <c r="OFK83" s="23"/>
      <c r="OFL83" s="23"/>
      <c r="OFM83" s="23"/>
      <c r="OFN83" s="23"/>
      <c r="OFO83" s="23"/>
      <c r="OFP83" s="23"/>
      <c r="OFQ83" s="23"/>
      <c r="OFR83" s="23"/>
      <c r="OFS83" s="23"/>
      <c r="OFT83" s="23"/>
      <c r="OFU83" s="23"/>
      <c r="OFV83" s="23"/>
      <c r="OFW83" s="23"/>
      <c r="OFX83" s="23"/>
      <c r="OFY83" s="23"/>
      <c r="OFZ83" s="23"/>
      <c r="OGA83" s="23"/>
      <c r="OGB83" s="23"/>
      <c r="OGC83" s="23"/>
      <c r="OGD83" s="23"/>
      <c r="OGE83" s="23"/>
      <c r="OGF83" s="23"/>
      <c r="OGG83" s="23"/>
      <c r="OGH83" s="23"/>
      <c r="OGI83" s="23"/>
      <c r="OGJ83" s="23"/>
      <c r="OGK83" s="23"/>
      <c r="OGL83" s="23"/>
      <c r="OGM83" s="23"/>
      <c r="OGN83" s="23"/>
      <c r="OGO83" s="23"/>
      <c r="OGP83" s="23"/>
      <c r="OGQ83" s="23"/>
      <c r="OGR83" s="23"/>
      <c r="OGS83" s="23"/>
      <c r="OGT83" s="23"/>
      <c r="OGU83" s="23"/>
      <c r="OGV83" s="23"/>
      <c r="OGW83" s="23"/>
      <c r="OGX83" s="23"/>
      <c r="OGY83" s="23"/>
      <c r="OGZ83" s="23"/>
      <c r="OHA83" s="23"/>
      <c r="OHB83" s="23"/>
      <c r="OHC83" s="23"/>
      <c r="OHD83" s="23"/>
      <c r="OHE83" s="23"/>
      <c r="OHF83" s="23"/>
      <c r="OHG83" s="23"/>
      <c r="OHH83" s="23"/>
      <c r="OHI83" s="23"/>
      <c r="OHJ83" s="23"/>
      <c r="OHK83" s="23"/>
      <c r="OHL83" s="23"/>
      <c r="OHM83" s="23"/>
      <c r="OHN83" s="23"/>
      <c r="OHO83" s="23"/>
      <c r="OHP83" s="23"/>
      <c r="OHQ83" s="23"/>
      <c r="OHR83" s="23"/>
      <c r="OHS83" s="23"/>
      <c r="OHT83" s="23"/>
      <c r="OHU83" s="23"/>
      <c r="OHV83" s="23"/>
      <c r="OHW83" s="23"/>
      <c r="OHX83" s="23"/>
      <c r="OHY83" s="23"/>
      <c r="OHZ83" s="23"/>
      <c r="OIA83" s="23"/>
      <c r="OIB83" s="23"/>
      <c r="OIC83" s="23"/>
      <c r="OID83" s="23"/>
      <c r="OIE83" s="23"/>
      <c r="OIF83" s="23"/>
      <c r="OIG83" s="23"/>
      <c r="OIH83" s="23"/>
      <c r="OII83" s="23"/>
      <c r="OIJ83" s="23"/>
      <c r="OIK83" s="23"/>
      <c r="OIL83" s="23"/>
      <c r="OIM83" s="23"/>
      <c r="OIN83" s="23"/>
      <c r="OIO83" s="23"/>
      <c r="OIP83" s="23"/>
      <c r="OIQ83" s="23"/>
      <c r="OIR83" s="23"/>
      <c r="OIS83" s="23"/>
      <c r="OIT83" s="23"/>
      <c r="OIU83" s="23"/>
      <c r="OIV83" s="23"/>
      <c r="OIW83" s="23"/>
      <c r="OIX83" s="23"/>
      <c r="OIY83" s="23"/>
      <c r="OIZ83" s="23"/>
      <c r="OJA83" s="23"/>
      <c r="OJB83" s="23"/>
      <c r="OJC83" s="23"/>
      <c r="OJD83" s="23"/>
      <c r="OJE83" s="23"/>
      <c r="OJF83" s="23"/>
      <c r="OJG83" s="23"/>
      <c r="OJH83" s="23"/>
      <c r="OJI83" s="23"/>
      <c r="OJJ83" s="23"/>
      <c r="OJK83" s="23"/>
      <c r="OJL83" s="23"/>
      <c r="OJM83" s="23"/>
      <c r="OJN83" s="23"/>
      <c r="OJO83" s="23"/>
      <c r="OJP83" s="23"/>
      <c r="OJQ83" s="23"/>
      <c r="OJR83" s="23"/>
      <c r="OJS83" s="23"/>
      <c r="OJT83" s="23"/>
      <c r="OJU83" s="23"/>
      <c r="OJV83" s="23"/>
      <c r="OJW83" s="23"/>
      <c r="OJX83" s="23"/>
      <c r="OJY83" s="23"/>
      <c r="OJZ83" s="23"/>
      <c r="OKA83" s="23"/>
      <c r="OKB83" s="23"/>
      <c r="OKC83" s="23"/>
      <c r="OKD83" s="23"/>
      <c r="OKE83" s="23"/>
      <c r="OKF83" s="23"/>
      <c r="OKG83" s="23"/>
      <c r="OKH83" s="23"/>
      <c r="OKI83" s="23"/>
      <c r="OKJ83" s="23"/>
      <c r="OKK83" s="23"/>
      <c r="OKL83" s="23"/>
      <c r="OKM83" s="23"/>
      <c r="OKN83" s="23"/>
      <c r="OKO83" s="23"/>
      <c r="OKP83" s="23"/>
      <c r="OKQ83" s="23"/>
      <c r="OKR83" s="23"/>
      <c r="OKS83" s="23"/>
      <c r="OKT83" s="23"/>
      <c r="OKU83" s="23"/>
      <c r="OKV83" s="23"/>
      <c r="OKW83" s="23"/>
      <c r="OKX83" s="23"/>
      <c r="OKY83" s="23"/>
      <c r="OKZ83" s="23"/>
      <c r="OLA83" s="23"/>
      <c r="OLB83" s="23"/>
      <c r="OLC83" s="23"/>
      <c r="OLD83" s="23"/>
      <c r="OLE83" s="23"/>
      <c r="OLF83" s="23"/>
      <c r="OLG83" s="23"/>
      <c r="OLH83" s="23"/>
      <c r="OLI83" s="23"/>
      <c r="OLJ83" s="23"/>
      <c r="OLK83" s="23"/>
      <c r="OLL83" s="23"/>
      <c r="OLM83" s="23"/>
      <c r="OLN83" s="23"/>
      <c r="OLO83" s="23"/>
      <c r="OLP83" s="23"/>
      <c r="OLQ83" s="23"/>
      <c r="OLR83" s="23"/>
      <c r="OLS83" s="23"/>
      <c r="OLT83" s="23"/>
      <c r="OLU83" s="23"/>
      <c r="OLV83" s="23"/>
      <c r="OLW83" s="23"/>
      <c r="OLX83" s="23"/>
      <c r="OLY83" s="23"/>
      <c r="OLZ83" s="23"/>
      <c r="OMA83" s="23"/>
      <c r="OMB83" s="23"/>
      <c r="OMC83" s="23"/>
      <c r="OMD83" s="23"/>
      <c r="OME83" s="23"/>
      <c r="OMF83" s="23"/>
      <c r="OMG83" s="23"/>
      <c r="OMH83" s="23"/>
      <c r="OMI83" s="23"/>
      <c r="OMJ83" s="23"/>
      <c r="OMK83" s="23"/>
      <c r="OML83" s="23"/>
      <c r="OMM83" s="23"/>
      <c r="OMN83" s="23"/>
      <c r="OMO83" s="23"/>
      <c r="OMP83" s="23"/>
      <c r="OMQ83" s="23"/>
      <c r="OMR83" s="23"/>
      <c r="OMS83" s="23"/>
      <c r="OMT83" s="23"/>
      <c r="OMU83" s="23"/>
      <c r="OMV83" s="23"/>
      <c r="OMW83" s="23"/>
      <c r="OMX83" s="23"/>
      <c r="OMY83" s="23"/>
      <c r="OMZ83" s="23"/>
      <c r="ONA83" s="23"/>
      <c r="ONB83" s="23"/>
      <c r="ONC83" s="23"/>
      <c r="OND83" s="23"/>
      <c r="ONE83" s="23"/>
      <c r="ONF83" s="23"/>
      <c r="ONG83" s="23"/>
      <c r="ONH83" s="23"/>
      <c r="ONI83" s="23"/>
      <c r="ONJ83" s="23"/>
      <c r="ONK83" s="23"/>
      <c r="ONL83" s="23"/>
      <c r="ONM83" s="23"/>
      <c r="ONN83" s="23"/>
      <c r="ONO83" s="23"/>
      <c r="ONP83" s="23"/>
      <c r="ONQ83" s="23"/>
      <c r="ONR83" s="23"/>
      <c r="ONS83" s="23"/>
      <c r="ONT83" s="23"/>
      <c r="ONU83" s="23"/>
      <c r="ONV83" s="23"/>
      <c r="ONW83" s="23"/>
      <c r="ONX83" s="23"/>
      <c r="ONY83" s="23"/>
      <c r="ONZ83" s="23"/>
      <c r="OOA83" s="23"/>
      <c r="OOB83" s="23"/>
      <c r="OOC83" s="23"/>
      <c r="OOD83" s="23"/>
      <c r="OOE83" s="23"/>
      <c r="OOF83" s="23"/>
      <c r="OOG83" s="23"/>
      <c r="OOH83" s="23"/>
      <c r="OOI83" s="23"/>
      <c r="OOJ83" s="23"/>
      <c r="OOK83" s="23"/>
      <c r="OOL83" s="23"/>
      <c r="OOM83" s="23"/>
      <c r="OON83" s="23"/>
      <c r="OOO83" s="23"/>
      <c r="OOP83" s="23"/>
      <c r="OOQ83" s="23"/>
      <c r="OOR83" s="23"/>
      <c r="OOS83" s="23"/>
      <c r="OOT83" s="23"/>
      <c r="OOU83" s="23"/>
      <c r="OOV83" s="23"/>
      <c r="OOW83" s="23"/>
      <c r="OOX83" s="23"/>
      <c r="OOY83" s="23"/>
      <c r="OOZ83" s="23"/>
      <c r="OPA83" s="23"/>
      <c r="OPB83" s="23"/>
      <c r="OPC83" s="23"/>
      <c r="OPD83" s="23"/>
      <c r="OPE83" s="23"/>
      <c r="OPF83" s="23"/>
      <c r="OPG83" s="23"/>
      <c r="OPH83" s="23"/>
      <c r="OPI83" s="23"/>
      <c r="OPJ83" s="23"/>
      <c r="OPK83" s="23"/>
      <c r="OPL83" s="23"/>
      <c r="OPM83" s="23"/>
      <c r="OPN83" s="23"/>
      <c r="OPO83" s="23"/>
      <c r="OPP83" s="23"/>
      <c r="OPQ83" s="23"/>
      <c r="OPR83" s="23"/>
      <c r="OPS83" s="23"/>
      <c r="OPT83" s="23"/>
      <c r="OPU83" s="23"/>
      <c r="OPV83" s="23"/>
      <c r="OPW83" s="23"/>
      <c r="OPX83" s="23"/>
      <c r="OPY83" s="23"/>
      <c r="OPZ83" s="23"/>
      <c r="OQA83" s="23"/>
      <c r="OQB83" s="23"/>
      <c r="OQC83" s="23"/>
      <c r="OQD83" s="23"/>
      <c r="OQE83" s="23"/>
      <c r="OQF83" s="23"/>
      <c r="OQG83" s="23"/>
      <c r="OQH83" s="23"/>
      <c r="OQI83" s="23"/>
      <c r="OQJ83" s="23"/>
      <c r="OQK83" s="23"/>
      <c r="OQL83" s="23"/>
      <c r="OQM83" s="23"/>
      <c r="OQN83" s="23"/>
      <c r="OQO83" s="23"/>
      <c r="OQP83" s="23"/>
      <c r="OQQ83" s="23"/>
      <c r="OQR83" s="23"/>
      <c r="OQS83" s="23"/>
      <c r="OQT83" s="23"/>
      <c r="OQU83" s="23"/>
      <c r="OQV83" s="23"/>
      <c r="OQW83" s="23"/>
      <c r="OQX83" s="23"/>
      <c r="OQY83" s="23"/>
      <c r="OQZ83" s="23"/>
      <c r="ORA83" s="23"/>
      <c r="ORB83" s="23"/>
      <c r="ORC83" s="23"/>
      <c r="ORD83" s="23"/>
      <c r="ORE83" s="23"/>
      <c r="ORF83" s="23"/>
      <c r="ORG83" s="23"/>
      <c r="ORH83" s="23"/>
      <c r="ORI83" s="23"/>
      <c r="ORJ83" s="23"/>
      <c r="ORK83" s="23"/>
      <c r="ORL83" s="23"/>
      <c r="ORM83" s="23"/>
      <c r="ORN83" s="23"/>
      <c r="ORO83" s="23"/>
      <c r="ORP83" s="23"/>
      <c r="ORQ83" s="23"/>
      <c r="ORR83" s="23"/>
      <c r="ORS83" s="23"/>
      <c r="ORT83" s="23"/>
      <c r="ORU83" s="23"/>
      <c r="ORV83" s="23"/>
      <c r="ORW83" s="23"/>
      <c r="ORX83" s="23"/>
      <c r="ORY83" s="23"/>
      <c r="ORZ83" s="23"/>
      <c r="OSA83" s="23"/>
      <c r="OSB83" s="23"/>
      <c r="OSC83" s="23"/>
      <c r="OSD83" s="23"/>
      <c r="OSE83" s="23"/>
      <c r="OSF83" s="23"/>
      <c r="OSG83" s="23"/>
      <c r="OSH83" s="23"/>
      <c r="OSI83" s="23"/>
      <c r="OSJ83" s="23"/>
      <c r="OSK83" s="23"/>
      <c r="OSL83" s="23"/>
      <c r="OSM83" s="23"/>
      <c r="OSN83" s="23"/>
      <c r="OSO83" s="23"/>
      <c r="OSP83" s="23"/>
      <c r="OSQ83" s="23"/>
      <c r="OSR83" s="23"/>
      <c r="OSS83" s="23"/>
      <c r="OST83" s="23"/>
      <c r="OSU83" s="23"/>
      <c r="OSV83" s="23"/>
      <c r="OSW83" s="23"/>
      <c r="OSX83" s="23"/>
      <c r="OSY83" s="23"/>
      <c r="OSZ83" s="23"/>
      <c r="OTA83" s="23"/>
      <c r="OTB83" s="23"/>
      <c r="OTC83" s="23"/>
      <c r="OTD83" s="23"/>
      <c r="OTE83" s="23"/>
      <c r="OTF83" s="23"/>
      <c r="OTG83" s="23"/>
      <c r="OTH83" s="23"/>
      <c r="OTI83" s="23"/>
      <c r="OTJ83" s="23"/>
      <c r="OTK83" s="23"/>
      <c r="OTL83" s="23"/>
      <c r="OTM83" s="23"/>
      <c r="OTN83" s="23"/>
      <c r="OTO83" s="23"/>
      <c r="OTP83" s="23"/>
      <c r="OTQ83" s="23"/>
      <c r="OTR83" s="23"/>
      <c r="OTS83" s="23"/>
      <c r="OTT83" s="23"/>
      <c r="OTU83" s="23"/>
      <c r="OTV83" s="23"/>
      <c r="OTW83" s="23"/>
      <c r="OTX83" s="23"/>
      <c r="OTY83" s="23"/>
      <c r="OTZ83" s="23"/>
      <c r="OUA83" s="23"/>
      <c r="OUB83" s="23"/>
      <c r="OUC83" s="23"/>
      <c r="OUD83" s="23"/>
      <c r="OUE83" s="23"/>
      <c r="OUF83" s="23"/>
      <c r="OUG83" s="23"/>
      <c r="OUH83" s="23"/>
      <c r="OUI83" s="23"/>
      <c r="OUJ83" s="23"/>
      <c r="OUK83" s="23"/>
      <c r="OUL83" s="23"/>
      <c r="OUM83" s="23"/>
      <c r="OUN83" s="23"/>
      <c r="OUO83" s="23"/>
      <c r="OUP83" s="23"/>
      <c r="OUQ83" s="23"/>
      <c r="OUR83" s="23"/>
      <c r="OUS83" s="23"/>
      <c r="OUT83" s="23"/>
      <c r="OUU83" s="23"/>
      <c r="OUV83" s="23"/>
      <c r="OUW83" s="23"/>
      <c r="OUX83" s="23"/>
      <c r="OUY83" s="23"/>
      <c r="OUZ83" s="23"/>
      <c r="OVA83" s="23"/>
      <c r="OVB83" s="23"/>
      <c r="OVC83" s="23"/>
      <c r="OVD83" s="23"/>
      <c r="OVE83" s="23"/>
      <c r="OVF83" s="23"/>
      <c r="OVG83" s="23"/>
      <c r="OVH83" s="23"/>
      <c r="OVI83" s="23"/>
      <c r="OVJ83" s="23"/>
      <c r="OVK83" s="23"/>
      <c r="OVL83" s="23"/>
      <c r="OVM83" s="23"/>
      <c r="OVN83" s="23"/>
      <c r="OVO83" s="23"/>
      <c r="OVP83" s="23"/>
      <c r="OVQ83" s="23"/>
      <c r="OVR83" s="23"/>
      <c r="OVS83" s="23"/>
      <c r="OVT83" s="23"/>
      <c r="OVU83" s="23"/>
      <c r="OVV83" s="23"/>
      <c r="OVW83" s="23"/>
      <c r="OVX83" s="23"/>
      <c r="OVY83" s="23"/>
      <c r="OVZ83" s="23"/>
      <c r="OWA83" s="23"/>
      <c r="OWB83" s="23"/>
      <c r="OWC83" s="23"/>
      <c r="OWD83" s="23"/>
      <c r="OWE83" s="23"/>
      <c r="OWF83" s="23"/>
      <c r="OWG83" s="23"/>
      <c r="OWH83" s="23"/>
      <c r="OWI83" s="23"/>
      <c r="OWJ83" s="23"/>
      <c r="OWK83" s="23"/>
      <c r="OWL83" s="23"/>
      <c r="OWM83" s="23"/>
      <c r="OWN83" s="23"/>
      <c r="OWO83" s="23"/>
      <c r="OWP83" s="23"/>
      <c r="OWQ83" s="23"/>
      <c r="OWR83" s="23"/>
      <c r="OWS83" s="23"/>
      <c r="OWT83" s="23"/>
      <c r="OWU83" s="23"/>
      <c r="OWV83" s="23"/>
      <c r="OWW83" s="23"/>
      <c r="OWX83" s="23"/>
      <c r="OWY83" s="23"/>
      <c r="OWZ83" s="23"/>
      <c r="OXA83" s="23"/>
      <c r="OXB83" s="23"/>
      <c r="OXC83" s="23"/>
      <c r="OXD83" s="23"/>
      <c r="OXE83" s="23"/>
      <c r="OXF83" s="23"/>
      <c r="OXG83" s="23"/>
      <c r="OXH83" s="23"/>
      <c r="OXI83" s="23"/>
      <c r="OXJ83" s="23"/>
      <c r="OXK83" s="23"/>
      <c r="OXL83" s="23"/>
      <c r="OXM83" s="23"/>
      <c r="OXN83" s="23"/>
      <c r="OXO83" s="23"/>
      <c r="OXP83" s="23"/>
      <c r="OXQ83" s="23"/>
      <c r="OXR83" s="23"/>
      <c r="OXS83" s="23"/>
      <c r="OXT83" s="23"/>
      <c r="OXU83" s="23"/>
      <c r="OXV83" s="23"/>
      <c r="OXW83" s="23"/>
      <c r="OXX83" s="23"/>
      <c r="OXY83" s="23"/>
      <c r="OXZ83" s="23"/>
      <c r="OYA83" s="23"/>
      <c r="OYB83" s="23"/>
      <c r="OYC83" s="23"/>
      <c r="OYD83" s="23"/>
      <c r="OYE83" s="23"/>
      <c r="OYF83" s="23"/>
      <c r="OYG83" s="23"/>
      <c r="OYH83" s="23"/>
      <c r="OYI83" s="23"/>
      <c r="OYJ83" s="23"/>
      <c r="OYK83" s="23"/>
      <c r="OYL83" s="23"/>
      <c r="OYM83" s="23"/>
      <c r="OYN83" s="23"/>
      <c r="OYO83" s="23"/>
      <c r="OYP83" s="23"/>
      <c r="OYQ83" s="23"/>
      <c r="OYR83" s="23"/>
      <c r="OYS83" s="23"/>
      <c r="OYT83" s="23"/>
      <c r="OYU83" s="23"/>
      <c r="OYV83" s="23"/>
      <c r="OYW83" s="23"/>
      <c r="OYX83" s="23"/>
      <c r="OYY83" s="23"/>
      <c r="OYZ83" s="23"/>
      <c r="OZA83" s="23"/>
      <c r="OZB83" s="23"/>
      <c r="OZC83" s="23"/>
      <c r="OZD83" s="23"/>
      <c r="OZE83" s="23"/>
      <c r="OZF83" s="23"/>
      <c r="OZG83" s="23"/>
      <c r="OZH83" s="23"/>
      <c r="OZI83" s="23"/>
      <c r="OZJ83" s="23"/>
      <c r="OZK83" s="23"/>
      <c r="OZL83" s="23"/>
      <c r="OZM83" s="23"/>
      <c r="OZN83" s="23"/>
      <c r="OZO83" s="23"/>
      <c r="OZP83" s="23"/>
      <c r="OZQ83" s="23"/>
      <c r="OZR83" s="23"/>
      <c r="OZS83" s="23"/>
      <c r="OZT83" s="23"/>
      <c r="OZU83" s="23"/>
      <c r="OZV83" s="23"/>
      <c r="OZW83" s="23"/>
      <c r="OZX83" s="23"/>
      <c r="OZY83" s="23"/>
      <c r="OZZ83" s="23"/>
      <c r="PAA83" s="23"/>
      <c r="PAB83" s="23"/>
      <c r="PAC83" s="23"/>
      <c r="PAD83" s="23"/>
      <c r="PAE83" s="23"/>
      <c r="PAF83" s="23"/>
      <c r="PAG83" s="23"/>
      <c r="PAH83" s="23"/>
      <c r="PAI83" s="23"/>
      <c r="PAJ83" s="23"/>
      <c r="PAK83" s="23"/>
      <c r="PAL83" s="23"/>
      <c r="PAM83" s="23"/>
      <c r="PAN83" s="23"/>
      <c r="PAO83" s="23"/>
      <c r="PAP83" s="23"/>
      <c r="PAQ83" s="23"/>
      <c r="PAR83" s="23"/>
      <c r="PAS83" s="23"/>
      <c r="PAT83" s="23"/>
      <c r="PAU83" s="23"/>
      <c r="PAV83" s="23"/>
      <c r="PAW83" s="23"/>
      <c r="PAX83" s="23"/>
      <c r="PAY83" s="23"/>
      <c r="PAZ83" s="23"/>
      <c r="PBA83" s="23"/>
      <c r="PBB83" s="23"/>
      <c r="PBC83" s="23"/>
      <c r="PBD83" s="23"/>
      <c r="PBE83" s="23"/>
      <c r="PBF83" s="23"/>
      <c r="PBG83" s="23"/>
      <c r="PBH83" s="23"/>
      <c r="PBI83" s="23"/>
      <c r="PBJ83" s="23"/>
      <c r="PBK83" s="23"/>
      <c r="PBL83" s="23"/>
      <c r="PBM83" s="23"/>
      <c r="PBN83" s="23"/>
      <c r="PBO83" s="23"/>
      <c r="PBP83" s="23"/>
      <c r="PBQ83" s="23"/>
      <c r="PBR83" s="23"/>
      <c r="PBS83" s="23"/>
      <c r="PBT83" s="23"/>
      <c r="PBU83" s="23"/>
      <c r="PBV83" s="23"/>
      <c r="PBW83" s="23"/>
      <c r="PBX83" s="23"/>
      <c r="PBY83" s="23"/>
      <c r="PBZ83" s="23"/>
      <c r="PCA83" s="23"/>
      <c r="PCB83" s="23"/>
      <c r="PCC83" s="23"/>
      <c r="PCD83" s="23"/>
      <c r="PCE83" s="23"/>
      <c r="PCF83" s="23"/>
      <c r="PCG83" s="23"/>
      <c r="PCH83" s="23"/>
      <c r="PCI83" s="23"/>
      <c r="PCJ83" s="23"/>
      <c r="PCK83" s="23"/>
      <c r="PCL83" s="23"/>
      <c r="PCM83" s="23"/>
      <c r="PCN83" s="23"/>
      <c r="PCO83" s="23"/>
      <c r="PCP83" s="23"/>
      <c r="PCQ83" s="23"/>
      <c r="PCR83" s="23"/>
      <c r="PCS83" s="23"/>
      <c r="PCT83" s="23"/>
      <c r="PCU83" s="23"/>
      <c r="PCV83" s="23"/>
      <c r="PCW83" s="23"/>
      <c r="PCX83" s="23"/>
      <c r="PCY83" s="23"/>
      <c r="PCZ83" s="23"/>
      <c r="PDA83" s="23"/>
      <c r="PDB83" s="23"/>
      <c r="PDC83" s="23"/>
      <c r="PDD83" s="23"/>
      <c r="PDE83" s="23"/>
      <c r="PDF83" s="23"/>
      <c r="PDG83" s="23"/>
      <c r="PDH83" s="23"/>
      <c r="PDI83" s="23"/>
      <c r="PDJ83" s="23"/>
      <c r="PDK83" s="23"/>
      <c r="PDL83" s="23"/>
      <c r="PDM83" s="23"/>
      <c r="PDN83" s="23"/>
      <c r="PDO83" s="23"/>
      <c r="PDP83" s="23"/>
      <c r="PDQ83" s="23"/>
      <c r="PDR83" s="23"/>
      <c r="PDS83" s="23"/>
      <c r="PDT83" s="23"/>
      <c r="PDU83" s="23"/>
      <c r="PDV83" s="23"/>
      <c r="PDW83" s="23"/>
      <c r="PDX83" s="23"/>
      <c r="PDY83" s="23"/>
      <c r="PDZ83" s="23"/>
      <c r="PEA83" s="23"/>
      <c r="PEB83" s="23"/>
      <c r="PEC83" s="23"/>
      <c r="PED83" s="23"/>
      <c r="PEE83" s="23"/>
      <c r="PEF83" s="23"/>
      <c r="PEG83" s="23"/>
      <c r="PEH83" s="23"/>
      <c r="PEI83" s="23"/>
      <c r="PEJ83" s="23"/>
      <c r="PEK83" s="23"/>
      <c r="PEL83" s="23"/>
      <c r="PEM83" s="23"/>
      <c r="PEN83" s="23"/>
      <c r="PEO83" s="23"/>
      <c r="PEP83" s="23"/>
      <c r="PEQ83" s="23"/>
      <c r="PER83" s="23"/>
      <c r="PES83" s="23"/>
      <c r="PET83" s="23"/>
      <c r="PEU83" s="23"/>
      <c r="PEV83" s="23"/>
      <c r="PEW83" s="23"/>
      <c r="PEX83" s="23"/>
      <c r="PEY83" s="23"/>
      <c r="PEZ83" s="23"/>
      <c r="PFA83" s="23"/>
      <c r="PFB83" s="23"/>
      <c r="PFC83" s="23"/>
      <c r="PFD83" s="23"/>
      <c r="PFE83" s="23"/>
      <c r="PFF83" s="23"/>
      <c r="PFG83" s="23"/>
      <c r="PFH83" s="23"/>
      <c r="PFI83" s="23"/>
      <c r="PFJ83" s="23"/>
      <c r="PFK83" s="23"/>
      <c r="PFL83" s="23"/>
      <c r="PFM83" s="23"/>
      <c r="PFN83" s="23"/>
      <c r="PFO83" s="23"/>
      <c r="PFP83" s="23"/>
      <c r="PFQ83" s="23"/>
      <c r="PFR83" s="23"/>
      <c r="PFS83" s="23"/>
      <c r="PFT83" s="23"/>
      <c r="PFU83" s="23"/>
      <c r="PFV83" s="23"/>
      <c r="PFW83" s="23"/>
      <c r="PFX83" s="23"/>
      <c r="PFY83" s="23"/>
      <c r="PFZ83" s="23"/>
      <c r="PGA83" s="23"/>
      <c r="PGB83" s="23"/>
      <c r="PGC83" s="23"/>
      <c r="PGD83" s="23"/>
      <c r="PGE83" s="23"/>
      <c r="PGF83" s="23"/>
      <c r="PGG83" s="23"/>
      <c r="PGH83" s="23"/>
      <c r="PGI83" s="23"/>
      <c r="PGJ83" s="23"/>
      <c r="PGK83" s="23"/>
      <c r="PGL83" s="23"/>
      <c r="PGM83" s="23"/>
      <c r="PGN83" s="23"/>
      <c r="PGO83" s="23"/>
      <c r="PGP83" s="23"/>
      <c r="PGQ83" s="23"/>
      <c r="PGR83" s="23"/>
      <c r="PGS83" s="23"/>
      <c r="PGT83" s="23"/>
      <c r="PGU83" s="23"/>
      <c r="PGV83" s="23"/>
      <c r="PGW83" s="23"/>
      <c r="PGX83" s="23"/>
      <c r="PGY83" s="23"/>
      <c r="PGZ83" s="23"/>
      <c r="PHA83" s="23"/>
      <c r="PHB83" s="23"/>
      <c r="PHC83" s="23"/>
      <c r="PHD83" s="23"/>
      <c r="PHE83" s="23"/>
      <c r="PHF83" s="23"/>
      <c r="PHG83" s="23"/>
      <c r="PHH83" s="23"/>
      <c r="PHI83" s="23"/>
      <c r="PHJ83" s="23"/>
      <c r="PHK83" s="23"/>
      <c r="PHL83" s="23"/>
      <c r="PHM83" s="23"/>
      <c r="PHN83" s="23"/>
      <c r="PHO83" s="23"/>
      <c r="PHP83" s="23"/>
      <c r="PHQ83" s="23"/>
      <c r="PHR83" s="23"/>
      <c r="PHS83" s="23"/>
      <c r="PHT83" s="23"/>
      <c r="PHU83" s="23"/>
      <c r="PHV83" s="23"/>
      <c r="PHW83" s="23"/>
      <c r="PHX83" s="23"/>
      <c r="PHY83" s="23"/>
      <c r="PHZ83" s="23"/>
      <c r="PIA83" s="23"/>
      <c r="PIB83" s="23"/>
      <c r="PIC83" s="23"/>
      <c r="PID83" s="23"/>
      <c r="PIE83" s="23"/>
      <c r="PIF83" s="23"/>
      <c r="PIG83" s="23"/>
      <c r="PIH83" s="23"/>
      <c r="PII83" s="23"/>
      <c r="PIJ83" s="23"/>
      <c r="PIK83" s="23"/>
      <c r="PIL83" s="23"/>
      <c r="PIM83" s="23"/>
      <c r="PIN83" s="23"/>
      <c r="PIO83" s="23"/>
      <c r="PIP83" s="23"/>
      <c r="PIQ83" s="23"/>
      <c r="PIR83" s="23"/>
      <c r="PIS83" s="23"/>
      <c r="PIT83" s="23"/>
      <c r="PIU83" s="23"/>
      <c r="PIV83" s="23"/>
      <c r="PIW83" s="23"/>
      <c r="PIX83" s="23"/>
      <c r="PIY83" s="23"/>
      <c r="PIZ83" s="23"/>
      <c r="PJA83" s="23"/>
      <c r="PJB83" s="23"/>
      <c r="PJC83" s="23"/>
      <c r="PJD83" s="23"/>
      <c r="PJE83" s="23"/>
      <c r="PJF83" s="23"/>
      <c r="PJG83" s="23"/>
      <c r="PJH83" s="23"/>
      <c r="PJI83" s="23"/>
      <c r="PJJ83" s="23"/>
      <c r="PJK83" s="23"/>
      <c r="PJL83" s="23"/>
      <c r="PJM83" s="23"/>
      <c r="PJN83" s="23"/>
      <c r="PJO83" s="23"/>
      <c r="PJP83" s="23"/>
      <c r="PJQ83" s="23"/>
      <c r="PJR83" s="23"/>
      <c r="PJS83" s="23"/>
      <c r="PJT83" s="23"/>
      <c r="PJU83" s="23"/>
      <c r="PJV83" s="23"/>
      <c r="PJW83" s="23"/>
      <c r="PJX83" s="23"/>
      <c r="PJY83" s="23"/>
      <c r="PJZ83" s="23"/>
      <c r="PKA83" s="23"/>
      <c r="PKB83" s="23"/>
      <c r="PKC83" s="23"/>
      <c r="PKD83" s="23"/>
      <c r="PKE83" s="23"/>
      <c r="PKF83" s="23"/>
      <c r="PKG83" s="23"/>
      <c r="PKH83" s="23"/>
      <c r="PKI83" s="23"/>
      <c r="PKJ83" s="23"/>
      <c r="PKK83" s="23"/>
      <c r="PKL83" s="23"/>
      <c r="PKM83" s="23"/>
      <c r="PKN83" s="23"/>
      <c r="PKO83" s="23"/>
      <c r="PKP83" s="23"/>
      <c r="PKQ83" s="23"/>
      <c r="PKR83" s="23"/>
      <c r="PKS83" s="23"/>
      <c r="PKT83" s="23"/>
      <c r="PKU83" s="23"/>
      <c r="PKV83" s="23"/>
      <c r="PKW83" s="23"/>
      <c r="PKX83" s="23"/>
      <c r="PKY83" s="23"/>
      <c r="PKZ83" s="23"/>
      <c r="PLA83" s="23"/>
      <c r="PLB83" s="23"/>
      <c r="PLC83" s="23"/>
      <c r="PLD83" s="23"/>
      <c r="PLE83" s="23"/>
      <c r="PLF83" s="23"/>
      <c r="PLG83" s="23"/>
      <c r="PLH83" s="23"/>
      <c r="PLI83" s="23"/>
      <c r="PLJ83" s="23"/>
      <c r="PLK83" s="23"/>
      <c r="PLL83" s="23"/>
      <c r="PLM83" s="23"/>
      <c r="PLN83" s="23"/>
      <c r="PLO83" s="23"/>
      <c r="PLP83" s="23"/>
      <c r="PLQ83" s="23"/>
      <c r="PLR83" s="23"/>
      <c r="PLS83" s="23"/>
      <c r="PLT83" s="23"/>
      <c r="PLU83" s="23"/>
      <c r="PLV83" s="23"/>
      <c r="PLW83" s="23"/>
      <c r="PLX83" s="23"/>
      <c r="PLY83" s="23"/>
      <c r="PLZ83" s="23"/>
      <c r="PMA83" s="23"/>
      <c r="PMB83" s="23"/>
      <c r="PMC83" s="23"/>
      <c r="PMD83" s="23"/>
      <c r="PME83" s="23"/>
      <c r="PMF83" s="23"/>
      <c r="PMG83" s="23"/>
      <c r="PMH83" s="23"/>
      <c r="PMI83" s="23"/>
      <c r="PMJ83" s="23"/>
      <c r="PMK83" s="23"/>
      <c r="PML83" s="23"/>
      <c r="PMM83" s="23"/>
      <c r="PMN83" s="23"/>
      <c r="PMO83" s="23"/>
      <c r="PMP83" s="23"/>
      <c r="PMQ83" s="23"/>
      <c r="PMR83" s="23"/>
      <c r="PMS83" s="23"/>
      <c r="PMT83" s="23"/>
      <c r="PMU83" s="23"/>
      <c r="PMV83" s="23"/>
      <c r="PMW83" s="23"/>
      <c r="PMX83" s="23"/>
      <c r="PMY83" s="23"/>
      <c r="PMZ83" s="23"/>
      <c r="PNA83" s="23"/>
      <c r="PNB83" s="23"/>
      <c r="PNC83" s="23"/>
      <c r="PND83" s="23"/>
      <c r="PNE83" s="23"/>
      <c r="PNF83" s="23"/>
      <c r="PNG83" s="23"/>
      <c r="PNH83" s="23"/>
      <c r="PNI83" s="23"/>
      <c r="PNJ83" s="23"/>
      <c r="PNK83" s="23"/>
      <c r="PNL83" s="23"/>
      <c r="PNM83" s="23"/>
      <c r="PNN83" s="23"/>
      <c r="PNO83" s="23"/>
      <c r="PNP83" s="23"/>
      <c r="PNQ83" s="23"/>
      <c r="PNR83" s="23"/>
      <c r="PNS83" s="23"/>
      <c r="PNT83" s="23"/>
      <c r="PNU83" s="23"/>
      <c r="PNV83" s="23"/>
      <c r="PNW83" s="23"/>
      <c r="PNX83" s="23"/>
      <c r="PNY83" s="23"/>
      <c r="PNZ83" s="23"/>
      <c r="POA83" s="23"/>
      <c r="POB83" s="23"/>
      <c r="POC83" s="23"/>
      <c r="POD83" s="23"/>
      <c r="POE83" s="23"/>
      <c r="POF83" s="23"/>
      <c r="POG83" s="23"/>
      <c r="POH83" s="23"/>
      <c r="POI83" s="23"/>
      <c r="POJ83" s="23"/>
      <c r="POK83" s="23"/>
      <c r="POL83" s="23"/>
      <c r="POM83" s="23"/>
      <c r="PON83" s="23"/>
      <c r="POO83" s="23"/>
      <c r="POP83" s="23"/>
      <c r="POQ83" s="23"/>
      <c r="POR83" s="23"/>
      <c r="POS83" s="23"/>
      <c r="POT83" s="23"/>
      <c r="POU83" s="23"/>
      <c r="POV83" s="23"/>
      <c r="POW83" s="23"/>
      <c r="POX83" s="23"/>
      <c r="POY83" s="23"/>
      <c r="POZ83" s="23"/>
      <c r="PPA83" s="23"/>
      <c r="PPB83" s="23"/>
      <c r="PPC83" s="23"/>
      <c r="PPD83" s="23"/>
      <c r="PPE83" s="23"/>
      <c r="PPF83" s="23"/>
      <c r="PPG83" s="23"/>
      <c r="PPH83" s="23"/>
      <c r="PPI83" s="23"/>
      <c r="PPJ83" s="23"/>
      <c r="PPK83" s="23"/>
      <c r="PPL83" s="23"/>
      <c r="PPM83" s="23"/>
      <c r="PPN83" s="23"/>
      <c r="PPO83" s="23"/>
      <c r="PPP83" s="23"/>
      <c r="PPQ83" s="23"/>
      <c r="PPR83" s="23"/>
      <c r="PPS83" s="23"/>
      <c r="PPT83" s="23"/>
      <c r="PPU83" s="23"/>
      <c r="PPV83" s="23"/>
      <c r="PPW83" s="23"/>
      <c r="PPX83" s="23"/>
      <c r="PPY83" s="23"/>
      <c r="PPZ83" s="23"/>
      <c r="PQA83" s="23"/>
      <c r="PQB83" s="23"/>
      <c r="PQC83" s="23"/>
      <c r="PQD83" s="23"/>
      <c r="PQE83" s="23"/>
      <c r="PQF83" s="23"/>
      <c r="PQG83" s="23"/>
      <c r="PQH83" s="23"/>
      <c r="PQI83" s="23"/>
      <c r="PQJ83" s="23"/>
      <c r="PQK83" s="23"/>
      <c r="PQL83" s="23"/>
      <c r="PQM83" s="23"/>
      <c r="PQN83" s="23"/>
      <c r="PQO83" s="23"/>
      <c r="PQP83" s="23"/>
      <c r="PQQ83" s="23"/>
      <c r="PQR83" s="23"/>
      <c r="PQS83" s="23"/>
      <c r="PQT83" s="23"/>
      <c r="PQU83" s="23"/>
      <c r="PQV83" s="23"/>
      <c r="PQW83" s="23"/>
      <c r="PQX83" s="23"/>
      <c r="PQY83" s="23"/>
      <c r="PQZ83" s="23"/>
      <c r="PRA83" s="23"/>
      <c r="PRB83" s="23"/>
      <c r="PRC83" s="23"/>
      <c r="PRD83" s="23"/>
      <c r="PRE83" s="23"/>
      <c r="PRF83" s="23"/>
      <c r="PRG83" s="23"/>
      <c r="PRH83" s="23"/>
      <c r="PRI83" s="23"/>
      <c r="PRJ83" s="23"/>
      <c r="PRK83" s="23"/>
      <c r="PRL83" s="23"/>
      <c r="PRM83" s="23"/>
      <c r="PRN83" s="23"/>
      <c r="PRO83" s="23"/>
      <c r="PRP83" s="23"/>
      <c r="PRQ83" s="23"/>
      <c r="PRR83" s="23"/>
      <c r="PRS83" s="23"/>
      <c r="PRT83" s="23"/>
      <c r="PRU83" s="23"/>
      <c r="PRV83" s="23"/>
      <c r="PRW83" s="23"/>
      <c r="PRX83" s="23"/>
      <c r="PRY83" s="23"/>
      <c r="PRZ83" s="23"/>
      <c r="PSA83" s="23"/>
      <c r="PSB83" s="23"/>
      <c r="PSC83" s="23"/>
      <c r="PSD83" s="23"/>
      <c r="PSE83" s="23"/>
      <c r="PSF83" s="23"/>
      <c r="PSG83" s="23"/>
      <c r="PSH83" s="23"/>
      <c r="PSI83" s="23"/>
      <c r="PSJ83" s="23"/>
      <c r="PSK83" s="23"/>
      <c r="PSL83" s="23"/>
      <c r="PSM83" s="23"/>
      <c r="PSN83" s="23"/>
      <c r="PSO83" s="23"/>
      <c r="PSP83" s="23"/>
      <c r="PSQ83" s="23"/>
      <c r="PSR83" s="23"/>
      <c r="PSS83" s="23"/>
      <c r="PST83" s="23"/>
      <c r="PSU83" s="23"/>
      <c r="PSV83" s="23"/>
      <c r="PSW83" s="23"/>
      <c r="PSX83" s="23"/>
      <c r="PSY83" s="23"/>
      <c r="PSZ83" s="23"/>
      <c r="PTA83" s="23"/>
      <c r="PTB83" s="23"/>
      <c r="PTC83" s="23"/>
      <c r="PTD83" s="23"/>
      <c r="PTE83" s="23"/>
      <c r="PTF83" s="23"/>
      <c r="PTG83" s="23"/>
      <c r="PTH83" s="23"/>
      <c r="PTI83" s="23"/>
      <c r="PTJ83" s="23"/>
      <c r="PTK83" s="23"/>
      <c r="PTL83" s="23"/>
      <c r="PTM83" s="23"/>
      <c r="PTN83" s="23"/>
      <c r="PTO83" s="23"/>
      <c r="PTP83" s="23"/>
      <c r="PTQ83" s="23"/>
      <c r="PTR83" s="23"/>
      <c r="PTS83" s="23"/>
      <c r="PTT83" s="23"/>
      <c r="PTU83" s="23"/>
      <c r="PTV83" s="23"/>
      <c r="PTW83" s="23"/>
      <c r="PTX83" s="23"/>
      <c r="PTY83" s="23"/>
      <c r="PTZ83" s="23"/>
      <c r="PUA83" s="23"/>
      <c r="PUB83" s="23"/>
      <c r="PUC83" s="23"/>
      <c r="PUD83" s="23"/>
      <c r="PUE83" s="23"/>
      <c r="PUF83" s="23"/>
      <c r="PUG83" s="23"/>
      <c r="PUH83" s="23"/>
      <c r="PUI83" s="23"/>
      <c r="PUJ83" s="23"/>
      <c r="PUK83" s="23"/>
      <c r="PUL83" s="23"/>
      <c r="PUM83" s="23"/>
      <c r="PUN83" s="23"/>
      <c r="PUO83" s="23"/>
      <c r="PUP83" s="23"/>
      <c r="PUQ83" s="23"/>
      <c r="PUR83" s="23"/>
      <c r="PUS83" s="23"/>
      <c r="PUT83" s="23"/>
      <c r="PUU83" s="23"/>
      <c r="PUV83" s="23"/>
      <c r="PUW83" s="23"/>
      <c r="PUX83" s="23"/>
      <c r="PUY83" s="23"/>
      <c r="PUZ83" s="23"/>
      <c r="PVA83" s="23"/>
      <c r="PVB83" s="23"/>
      <c r="PVC83" s="23"/>
      <c r="PVD83" s="23"/>
      <c r="PVE83" s="23"/>
      <c r="PVF83" s="23"/>
      <c r="PVG83" s="23"/>
      <c r="PVH83" s="23"/>
      <c r="PVI83" s="23"/>
      <c r="PVJ83" s="23"/>
      <c r="PVK83" s="23"/>
      <c r="PVL83" s="23"/>
      <c r="PVM83" s="23"/>
      <c r="PVN83" s="23"/>
      <c r="PVO83" s="23"/>
      <c r="PVP83" s="23"/>
      <c r="PVQ83" s="23"/>
      <c r="PVR83" s="23"/>
      <c r="PVS83" s="23"/>
      <c r="PVT83" s="23"/>
      <c r="PVU83" s="23"/>
      <c r="PVV83" s="23"/>
      <c r="PVW83" s="23"/>
      <c r="PVX83" s="23"/>
      <c r="PVY83" s="23"/>
      <c r="PVZ83" s="23"/>
      <c r="PWA83" s="23"/>
      <c r="PWB83" s="23"/>
      <c r="PWC83" s="23"/>
      <c r="PWD83" s="23"/>
      <c r="PWE83" s="23"/>
      <c r="PWF83" s="23"/>
      <c r="PWG83" s="23"/>
      <c r="PWH83" s="23"/>
      <c r="PWI83" s="23"/>
      <c r="PWJ83" s="23"/>
      <c r="PWK83" s="23"/>
      <c r="PWL83" s="23"/>
      <c r="PWM83" s="23"/>
      <c r="PWN83" s="23"/>
      <c r="PWO83" s="23"/>
      <c r="PWP83" s="23"/>
      <c r="PWQ83" s="23"/>
      <c r="PWR83" s="23"/>
      <c r="PWS83" s="23"/>
      <c r="PWT83" s="23"/>
      <c r="PWU83" s="23"/>
      <c r="PWV83" s="23"/>
      <c r="PWW83" s="23"/>
      <c r="PWX83" s="23"/>
      <c r="PWY83" s="23"/>
      <c r="PWZ83" s="23"/>
      <c r="PXA83" s="23"/>
      <c r="PXB83" s="23"/>
      <c r="PXC83" s="23"/>
      <c r="PXD83" s="23"/>
      <c r="PXE83" s="23"/>
      <c r="PXF83" s="23"/>
      <c r="PXG83" s="23"/>
      <c r="PXH83" s="23"/>
      <c r="PXI83" s="23"/>
      <c r="PXJ83" s="23"/>
      <c r="PXK83" s="23"/>
      <c r="PXL83" s="23"/>
      <c r="PXM83" s="23"/>
      <c r="PXN83" s="23"/>
      <c r="PXO83" s="23"/>
      <c r="PXP83" s="23"/>
      <c r="PXQ83" s="23"/>
      <c r="PXR83" s="23"/>
      <c r="PXS83" s="23"/>
      <c r="PXT83" s="23"/>
      <c r="PXU83" s="23"/>
      <c r="PXV83" s="23"/>
      <c r="PXW83" s="23"/>
      <c r="PXX83" s="23"/>
      <c r="PXY83" s="23"/>
      <c r="PXZ83" s="23"/>
      <c r="PYA83" s="23"/>
      <c r="PYB83" s="23"/>
      <c r="PYC83" s="23"/>
      <c r="PYD83" s="23"/>
      <c r="PYE83" s="23"/>
      <c r="PYF83" s="23"/>
      <c r="PYG83" s="23"/>
      <c r="PYH83" s="23"/>
      <c r="PYI83" s="23"/>
      <c r="PYJ83" s="23"/>
      <c r="PYK83" s="23"/>
      <c r="PYL83" s="23"/>
      <c r="PYM83" s="23"/>
      <c r="PYN83" s="23"/>
      <c r="PYO83" s="23"/>
      <c r="PYP83" s="23"/>
      <c r="PYQ83" s="23"/>
      <c r="PYR83" s="23"/>
      <c r="PYS83" s="23"/>
      <c r="PYT83" s="23"/>
      <c r="PYU83" s="23"/>
      <c r="PYV83" s="23"/>
      <c r="PYW83" s="23"/>
      <c r="PYX83" s="23"/>
      <c r="PYY83" s="23"/>
      <c r="PYZ83" s="23"/>
      <c r="PZA83" s="23"/>
      <c r="PZB83" s="23"/>
      <c r="PZC83" s="23"/>
      <c r="PZD83" s="23"/>
      <c r="PZE83" s="23"/>
      <c r="PZF83" s="23"/>
      <c r="PZG83" s="23"/>
      <c r="PZH83" s="23"/>
      <c r="PZI83" s="23"/>
      <c r="PZJ83" s="23"/>
      <c r="PZK83" s="23"/>
      <c r="PZL83" s="23"/>
      <c r="PZM83" s="23"/>
      <c r="PZN83" s="23"/>
      <c r="PZO83" s="23"/>
      <c r="PZP83" s="23"/>
      <c r="PZQ83" s="23"/>
      <c r="PZR83" s="23"/>
      <c r="PZS83" s="23"/>
      <c r="PZT83" s="23"/>
      <c r="PZU83" s="23"/>
      <c r="PZV83" s="23"/>
      <c r="PZW83" s="23"/>
      <c r="PZX83" s="23"/>
      <c r="PZY83" s="23"/>
      <c r="PZZ83" s="23"/>
      <c r="QAA83" s="23"/>
      <c r="QAB83" s="23"/>
      <c r="QAC83" s="23"/>
      <c r="QAD83" s="23"/>
      <c r="QAE83" s="23"/>
      <c r="QAF83" s="23"/>
      <c r="QAG83" s="23"/>
      <c r="QAH83" s="23"/>
      <c r="QAI83" s="23"/>
      <c r="QAJ83" s="23"/>
      <c r="QAK83" s="23"/>
      <c r="QAL83" s="23"/>
      <c r="QAM83" s="23"/>
      <c r="QAN83" s="23"/>
      <c r="QAO83" s="23"/>
      <c r="QAP83" s="23"/>
      <c r="QAQ83" s="23"/>
      <c r="QAR83" s="23"/>
      <c r="QAS83" s="23"/>
      <c r="QAT83" s="23"/>
      <c r="QAU83" s="23"/>
      <c r="QAV83" s="23"/>
      <c r="QAW83" s="23"/>
      <c r="QAX83" s="23"/>
      <c r="QAY83" s="23"/>
      <c r="QAZ83" s="23"/>
      <c r="QBA83" s="23"/>
      <c r="QBB83" s="23"/>
      <c r="QBC83" s="23"/>
      <c r="QBD83" s="23"/>
      <c r="QBE83" s="23"/>
      <c r="QBF83" s="23"/>
      <c r="QBG83" s="23"/>
      <c r="QBH83" s="23"/>
      <c r="QBI83" s="23"/>
      <c r="QBJ83" s="23"/>
      <c r="QBK83" s="23"/>
      <c r="QBL83" s="23"/>
      <c r="QBM83" s="23"/>
      <c r="QBN83" s="23"/>
      <c r="QBO83" s="23"/>
      <c r="QBP83" s="23"/>
      <c r="QBQ83" s="23"/>
      <c r="QBR83" s="23"/>
      <c r="QBS83" s="23"/>
      <c r="QBT83" s="23"/>
      <c r="QBU83" s="23"/>
      <c r="QBV83" s="23"/>
      <c r="QBW83" s="23"/>
      <c r="QBX83" s="23"/>
      <c r="QBY83" s="23"/>
      <c r="QBZ83" s="23"/>
      <c r="QCA83" s="23"/>
      <c r="QCB83" s="23"/>
      <c r="QCC83" s="23"/>
      <c r="QCD83" s="23"/>
      <c r="QCE83" s="23"/>
      <c r="QCF83" s="23"/>
      <c r="QCG83" s="23"/>
      <c r="QCH83" s="23"/>
      <c r="QCI83" s="23"/>
      <c r="QCJ83" s="23"/>
      <c r="QCK83" s="23"/>
      <c r="QCL83" s="23"/>
      <c r="QCM83" s="23"/>
      <c r="QCN83" s="23"/>
      <c r="QCO83" s="23"/>
      <c r="QCP83" s="23"/>
      <c r="QCQ83" s="23"/>
      <c r="QCR83" s="23"/>
      <c r="QCS83" s="23"/>
      <c r="QCT83" s="23"/>
      <c r="QCU83" s="23"/>
      <c r="QCV83" s="23"/>
      <c r="QCW83" s="23"/>
      <c r="QCX83" s="23"/>
      <c r="QCY83" s="23"/>
      <c r="QCZ83" s="23"/>
      <c r="QDA83" s="23"/>
      <c r="QDB83" s="23"/>
      <c r="QDC83" s="23"/>
      <c r="QDD83" s="23"/>
      <c r="QDE83" s="23"/>
      <c r="QDF83" s="23"/>
      <c r="QDG83" s="23"/>
      <c r="QDH83" s="23"/>
      <c r="QDI83" s="23"/>
      <c r="QDJ83" s="23"/>
      <c r="QDK83" s="23"/>
      <c r="QDL83" s="23"/>
      <c r="QDM83" s="23"/>
      <c r="QDN83" s="23"/>
      <c r="QDO83" s="23"/>
      <c r="QDP83" s="23"/>
      <c r="QDQ83" s="23"/>
      <c r="QDR83" s="23"/>
      <c r="QDS83" s="23"/>
      <c r="QDT83" s="23"/>
      <c r="QDU83" s="23"/>
      <c r="QDV83" s="23"/>
      <c r="QDW83" s="23"/>
      <c r="QDX83" s="23"/>
      <c r="QDY83" s="23"/>
      <c r="QDZ83" s="23"/>
      <c r="QEA83" s="23"/>
      <c r="QEB83" s="23"/>
      <c r="QEC83" s="23"/>
      <c r="QED83" s="23"/>
      <c r="QEE83" s="23"/>
      <c r="QEF83" s="23"/>
      <c r="QEG83" s="23"/>
      <c r="QEH83" s="23"/>
      <c r="QEI83" s="23"/>
      <c r="QEJ83" s="23"/>
      <c r="QEK83" s="23"/>
      <c r="QEL83" s="23"/>
      <c r="QEM83" s="23"/>
      <c r="QEN83" s="23"/>
      <c r="QEO83" s="23"/>
      <c r="QEP83" s="23"/>
      <c r="QEQ83" s="23"/>
      <c r="QER83" s="23"/>
      <c r="QES83" s="23"/>
      <c r="QET83" s="23"/>
      <c r="QEU83" s="23"/>
      <c r="QEV83" s="23"/>
      <c r="QEW83" s="23"/>
      <c r="QEX83" s="23"/>
      <c r="QEY83" s="23"/>
      <c r="QEZ83" s="23"/>
      <c r="QFA83" s="23"/>
      <c r="QFB83" s="23"/>
      <c r="QFC83" s="23"/>
      <c r="QFD83" s="23"/>
      <c r="QFE83" s="23"/>
      <c r="QFF83" s="23"/>
      <c r="QFG83" s="23"/>
      <c r="QFH83" s="23"/>
      <c r="QFI83" s="23"/>
      <c r="QFJ83" s="23"/>
      <c r="QFK83" s="23"/>
      <c r="QFL83" s="23"/>
      <c r="QFM83" s="23"/>
      <c r="QFN83" s="23"/>
      <c r="QFO83" s="23"/>
      <c r="QFP83" s="23"/>
      <c r="QFQ83" s="23"/>
      <c r="QFR83" s="23"/>
      <c r="QFS83" s="23"/>
      <c r="QFT83" s="23"/>
      <c r="QFU83" s="23"/>
      <c r="QFV83" s="23"/>
      <c r="QFW83" s="23"/>
      <c r="QFX83" s="23"/>
      <c r="QFY83" s="23"/>
      <c r="QFZ83" s="23"/>
      <c r="QGA83" s="23"/>
      <c r="QGB83" s="23"/>
      <c r="QGC83" s="23"/>
      <c r="QGD83" s="23"/>
      <c r="QGE83" s="23"/>
      <c r="QGF83" s="23"/>
      <c r="QGG83" s="23"/>
      <c r="QGH83" s="23"/>
      <c r="QGI83" s="23"/>
      <c r="QGJ83" s="23"/>
      <c r="QGK83" s="23"/>
      <c r="QGL83" s="23"/>
      <c r="QGM83" s="23"/>
      <c r="QGN83" s="23"/>
      <c r="QGO83" s="23"/>
      <c r="QGP83" s="23"/>
      <c r="QGQ83" s="23"/>
      <c r="QGR83" s="23"/>
      <c r="QGS83" s="23"/>
      <c r="QGT83" s="23"/>
      <c r="QGU83" s="23"/>
      <c r="QGV83" s="23"/>
      <c r="QGW83" s="23"/>
      <c r="QGX83" s="23"/>
      <c r="QGY83" s="23"/>
      <c r="QGZ83" s="23"/>
      <c r="QHA83" s="23"/>
      <c r="QHB83" s="23"/>
      <c r="QHC83" s="23"/>
      <c r="QHD83" s="23"/>
      <c r="QHE83" s="23"/>
      <c r="QHF83" s="23"/>
      <c r="QHG83" s="23"/>
      <c r="QHH83" s="23"/>
      <c r="QHI83" s="23"/>
      <c r="QHJ83" s="23"/>
      <c r="QHK83" s="23"/>
      <c r="QHL83" s="23"/>
      <c r="QHM83" s="23"/>
      <c r="QHN83" s="23"/>
      <c r="QHO83" s="23"/>
      <c r="QHP83" s="23"/>
      <c r="QHQ83" s="23"/>
      <c r="QHR83" s="23"/>
      <c r="QHS83" s="23"/>
      <c r="QHT83" s="23"/>
      <c r="QHU83" s="23"/>
      <c r="QHV83" s="23"/>
      <c r="QHW83" s="23"/>
      <c r="QHX83" s="23"/>
      <c r="QHY83" s="23"/>
      <c r="QHZ83" s="23"/>
      <c r="QIA83" s="23"/>
      <c r="QIB83" s="23"/>
      <c r="QIC83" s="23"/>
      <c r="QID83" s="23"/>
      <c r="QIE83" s="23"/>
      <c r="QIF83" s="23"/>
      <c r="QIG83" s="23"/>
      <c r="QIH83" s="23"/>
      <c r="QII83" s="23"/>
      <c r="QIJ83" s="23"/>
      <c r="QIK83" s="23"/>
      <c r="QIL83" s="23"/>
      <c r="QIM83" s="23"/>
      <c r="QIN83" s="23"/>
      <c r="QIO83" s="23"/>
      <c r="QIP83" s="23"/>
      <c r="QIQ83" s="23"/>
      <c r="QIR83" s="23"/>
      <c r="QIS83" s="23"/>
      <c r="QIT83" s="23"/>
      <c r="QIU83" s="23"/>
      <c r="QIV83" s="23"/>
      <c r="QIW83" s="23"/>
      <c r="QIX83" s="23"/>
      <c r="QIY83" s="23"/>
      <c r="QIZ83" s="23"/>
      <c r="QJA83" s="23"/>
      <c r="QJB83" s="23"/>
      <c r="QJC83" s="23"/>
      <c r="QJD83" s="23"/>
      <c r="QJE83" s="23"/>
      <c r="QJF83" s="23"/>
      <c r="QJG83" s="23"/>
      <c r="QJH83" s="23"/>
      <c r="QJI83" s="23"/>
      <c r="QJJ83" s="23"/>
      <c r="QJK83" s="23"/>
      <c r="QJL83" s="23"/>
      <c r="QJM83" s="23"/>
      <c r="QJN83" s="23"/>
      <c r="QJO83" s="23"/>
      <c r="QJP83" s="23"/>
      <c r="QJQ83" s="23"/>
      <c r="QJR83" s="23"/>
      <c r="QJS83" s="23"/>
      <c r="QJT83" s="23"/>
      <c r="QJU83" s="23"/>
      <c r="QJV83" s="23"/>
      <c r="QJW83" s="23"/>
      <c r="QJX83" s="23"/>
      <c r="QJY83" s="23"/>
      <c r="QJZ83" s="23"/>
      <c r="QKA83" s="23"/>
      <c r="QKB83" s="23"/>
      <c r="QKC83" s="23"/>
      <c r="QKD83" s="23"/>
      <c r="QKE83" s="23"/>
      <c r="QKF83" s="23"/>
      <c r="QKG83" s="23"/>
      <c r="QKH83" s="23"/>
      <c r="QKI83" s="23"/>
      <c r="QKJ83" s="23"/>
      <c r="QKK83" s="23"/>
      <c r="QKL83" s="23"/>
      <c r="QKM83" s="23"/>
      <c r="QKN83" s="23"/>
      <c r="QKO83" s="23"/>
      <c r="QKP83" s="23"/>
      <c r="QKQ83" s="23"/>
      <c r="QKR83" s="23"/>
      <c r="QKS83" s="23"/>
      <c r="QKT83" s="23"/>
      <c r="QKU83" s="23"/>
      <c r="QKV83" s="23"/>
      <c r="QKW83" s="23"/>
      <c r="QKX83" s="23"/>
      <c r="QKY83" s="23"/>
      <c r="QKZ83" s="23"/>
      <c r="QLA83" s="23"/>
      <c r="QLB83" s="23"/>
      <c r="QLC83" s="23"/>
      <c r="QLD83" s="23"/>
      <c r="QLE83" s="23"/>
      <c r="QLF83" s="23"/>
      <c r="QLG83" s="23"/>
      <c r="QLH83" s="23"/>
      <c r="QLI83" s="23"/>
      <c r="QLJ83" s="23"/>
      <c r="QLK83" s="23"/>
      <c r="QLL83" s="23"/>
      <c r="QLM83" s="23"/>
      <c r="QLN83" s="23"/>
      <c r="QLO83" s="23"/>
      <c r="QLP83" s="23"/>
      <c r="QLQ83" s="23"/>
      <c r="QLR83" s="23"/>
      <c r="QLS83" s="23"/>
      <c r="QLT83" s="23"/>
      <c r="QLU83" s="23"/>
      <c r="QLV83" s="23"/>
      <c r="QLW83" s="23"/>
      <c r="QLX83" s="23"/>
      <c r="QLY83" s="23"/>
      <c r="QLZ83" s="23"/>
      <c r="QMA83" s="23"/>
      <c r="QMB83" s="23"/>
      <c r="QMC83" s="23"/>
      <c r="QMD83" s="23"/>
      <c r="QME83" s="23"/>
      <c r="QMF83" s="23"/>
      <c r="QMG83" s="23"/>
      <c r="QMH83" s="23"/>
      <c r="QMI83" s="23"/>
      <c r="QMJ83" s="23"/>
      <c r="QMK83" s="23"/>
      <c r="QML83" s="23"/>
      <c r="QMM83" s="23"/>
      <c r="QMN83" s="23"/>
      <c r="QMO83" s="23"/>
      <c r="QMP83" s="23"/>
      <c r="QMQ83" s="23"/>
      <c r="QMR83" s="23"/>
      <c r="QMS83" s="23"/>
      <c r="QMT83" s="23"/>
      <c r="QMU83" s="23"/>
      <c r="QMV83" s="23"/>
      <c r="QMW83" s="23"/>
      <c r="QMX83" s="23"/>
      <c r="QMY83" s="23"/>
      <c r="QMZ83" s="23"/>
      <c r="QNA83" s="23"/>
      <c r="QNB83" s="23"/>
      <c r="QNC83" s="23"/>
      <c r="QND83" s="23"/>
      <c r="QNE83" s="23"/>
      <c r="QNF83" s="23"/>
      <c r="QNG83" s="23"/>
      <c r="QNH83" s="23"/>
      <c r="QNI83" s="23"/>
      <c r="QNJ83" s="23"/>
      <c r="QNK83" s="23"/>
      <c r="QNL83" s="23"/>
      <c r="QNM83" s="23"/>
      <c r="QNN83" s="23"/>
      <c r="QNO83" s="23"/>
      <c r="QNP83" s="23"/>
      <c r="QNQ83" s="23"/>
      <c r="QNR83" s="23"/>
      <c r="QNS83" s="23"/>
      <c r="QNT83" s="23"/>
      <c r="QNU83" s="23"/>
      <c r="QNV83" s="23"/>
      <c r="QNW83" s="23"/>
      <c r="QNX83" s="23"/>
      <c r="QNY83" s="23"/>
      <c r="QNZ83" s="23"/>
      <c r="QOA83" s="23"/>
      <c r="QOB83" s="23"/>
      <c r="QOC83" s="23"/>
      <c r="QOD83" s="23"/>
      <c r="QOE83" s="23"/>
      <c r="QOF83" s="23"/>
      <c r="QOG83" s="23"/>
      <c r="QOH83" s="23"/>
      <c r="QOI83" s="23"/>
      <c r="QOJ83" s="23"/>
      <c r="QOK83" s="23"/>
      <c r="QOL83" s="23"/>
      <c r="QOM83" s="23"/>
      <c r="QON83" s="23"/>
      <c r="QOO83" s="23"/>
      <c r="QOP83" s="23"/>
      <c r="QOQ83" s="23"/>
      <c r="QOR83" s="23"/>
      <c r="QOS83" s="23"/>
      <c r="QOT83" s="23"/>
      <c r="QOU83" s="23"/>
      <c r="QOV83" s="23"/>
      <c r="QOW83" s="23"/>
      <c r="QOX83" s="23"/>
      <c r="QOY83" s="23"/>
      <c r="QOZ83" s="23"/>
      <c r="QPA83" s="23"/>
      <c r="QPB83" s="23"/>
      <c r="QPC83" s="23"/>
      <c r="QPD83" s="23"/>
      <c r="QPE83" s="23"/>
      <c r="QPF83" s="23"/>
      <c r="QPG83" s="23"/>
      <c r="QPH83" s="23"/>
      <c r="QPI83" s="23"/>
      <c r="QPJ83" s="23"/>
      <c r="QPK83" s="23"/>
      <c r="QPL83" s="23"/>
      <c r="QPM83" s="23"/>
      <c r="QPN83" s="23"/>
      <c r="QPO83" s="23"/>
      <c r="QPP83" s="23"/>
      <c r="QPQ83" s="23"/>
      <c r="QPR83" s="23"/>
      <c r="QPS83" s="23"/>
      <c r="QPT83" s="23"/>
      <c r="QPU83" s="23"/>
      <c r="QPV83" s="23"/>
      <c r="QPW83" s="23"/>
      <c r="QPX83" s="23"/>
      <c r="QPY83" s="23"/>
      <c r="QPZ83" s="23"/>
      <c r="QQA83" s="23"/>
      <c r="QQB83" s="23"/>
      <c r="QQC83" s="23"/>
      <c r="QQD83" s="23"/>
      <c r="QQE83" s="23"/>
      <c r="QQF83" s="23"/>
      <c r="QQG83" s="23"/>
      <c r="QQH83" s="23"/>
      <c r="QQI83" s="23"/>
      <c r="QQJ83" s="23"/>
      <c r="QQK83" s="23"/>
      <c r="QQL83" s="23"/>
      <c r="QQM83" s="23"/>
      <c r="QQN83" s="23"/>
      <c r="QQO83" s="23"/>
      <c r="QQP83" s="23"/>
      <c r="QQQ83" s="23"/>
      <c r="QQR83" s="23"/>
      <c r="QQS83" s="23"/>
      <c r="QQT83" s="23"/>
      <c r="QQU83" s="23"/>
      <c r="QQV83" s="23"/>
      <c r="QQW83" s="23"/>
      <c r="QQX83" s="23"/>
      <c r="QQY83" s="23"/>
      <c r="QQZ83" s="23"/>
      <c r="QRA83" s="23"/>
      <c r="QRB83" s="23"/>
      <c r="QRC83" s="23"/>
      <c r="QRD83" s="23"/>
      <c r="QRE83" s="23"/>
      <c r="QRF83" s="23"/>
      <c r="QRG83" s="23"/>
      <c r="QRH83" s="23"/>
      <c r="QRI83" s="23"/>
      <c r="QRJ83" s="23"/>
      <c r="QRK83" s="23"/>
      <c r="QRL83" s="23"/>
      <c r="QRM83" s="23"/>
      <c r="QRN83" s="23"/>
      <c r="QRO83" s="23"/>
      <c r="QRP83" s="23"/>
      <c r="QRQ83" s="23"/>
      <c r="QRR83" s="23"/>
      <c r="QRS83" s="23"/>
      <c r="QRT83" s="23"/>
      <c r="QRU83" s="23"/>
      <c r="QRV83" s="23"/>
      <c r="QRW83" s="23"/>
      <c r="QRX83" s="23"/>
      <c r="QRY83" s="23"/>
      <c r="QRZ83" s="23"/>
      <c r="QSA83" s="23"/>
      <c r="QSB83" s="23"/>
      <c r="QSC83" s="23"/>
      <c r="QSD83" s="23"/>
      <c r="QSE83" s="23"/>
      <c r="QSF83" s="23"/>
      <c r="QSG83" s="23"/>
      <c r="QSH83" s="23"/>
      <c r="QSI83" s="23"/>
      <c r="QSJ83" s="23"/>
      <c r="QSK83" s="23"/>
      <c r="QSL83" s="23"/>
      <c r="QSM83" s="23"/>
      <c r="QSN83" s="23"/>
      <c r="QSO83" s="23"/>
      <c r="QSP83" s="23"/>
      <c r="QSQ83" s="23"/>
      <c r="QSR83" s="23"/>
      <c r="QSS83" s="23"/>
      <c r="QST83" s="23"/>
      <c r="QSU83" s="23"/>
      <c r="QSV83" s="23"/>
      <c r="QSW83" s="23"/>
      <c r="QSX83" s="23"/>
      <c r="QSY83" s="23"/>
      <c r="QSZ83" s="23"/>
      <c r="QTA83" s="23"/>
      <c r="QTB83" s="23"/>
      <c r="QTC83" s="23"/>
      <c r="QTD83" s="23"/>
      <c r="QTE83" s="23"/>
      <c r="QTF83" s="23"/>
      <c r="QTG83" s="23"/>
      <c r="QTH83" s="23"/>
      <c r="QTI83" s="23"/>
      <c r="QTJ83" s="23"/>
      <c r="QTK83" s="23"/>
      <c r="QTL83" s="23"/>
      <c r="QTM83" s="23"/>
      <c r="QTN83" s="23"/>
      <c r="QTO83" s="23"/>
      <c r="QTP83" s="23"/>
      <c r="QTQ83" s="23"/>
      <c r="QTR83" s="23"/>
      <c r="QTS83" s="23"/>
      <c r="QTT83" s="23"/>
      <c r="QTU83" s="23"/>
      <c r="QTV83" s="23"/>
      <c r="QTW83" s="23"/>
      <c r="QTX83" s="23"/>
      <c r="QTY83" s="23"/>
      <c r="QTZ83" s="23"/>
      <c r="QUA83" s="23"/>
      <c r="QUB83" s="23"/>
      <c r="QUC83" s="23"/>
      <c r="QUD83" s="23"/>
      <c r="QUE83" s="23"/>
      <c r="QUF83" s="23"/>
      <c r="QUG83" s="23"/>
      <c r="QUH83" s="23"/>
      <c r="QUI83" s="23"/>
      <c r="QUJ83" s="23"/>
      <c r="QUK83" s="23"/>
      <c r="QUL83" s="23"/>
      <c r="QUM83" s="23"/>
      <c r="QUN83" s="23"/>
      <c r="QUO83" s="23"/>
      <c r="QUP83" s="23"/>
      <c r="QUQ83" s="23"/>
      <c r="QUR83" s="23"/>
      <c r="QUS83" s="23"/>
      <c r="QUT83" s="23"/>
      <c r="QUU83" s="23"/>
      <c r="QUV83" s="23"/>
      <c r="QUW83" s="23"/>
      <c r="QUX83" s="23"/>
      <c r="QUY83" s="23"/>
      <c r="QUZ83" s="23"/>
      <c r="QVA83" s="23"/>
      <c r="QVB83" s="23"/>
      <c r="QVC83" s="23"/>
      <c r="QVD83" s="23"/>
      <c r="QVE83" s="23"/>
      <c r="QVF83" s="23"/>
      <c r="QVG83" s="23"/>
      <c r="QVH83" s="23"/>
      <c r="QVI83" s="23"/>
      <c r="QVJ83" s="23"/>
      <c r="QVK83" s="23"/>
      <c r="QVL83" s="23"/>
      <c r="QVM83" s="23"/>
      <c r="QVN83" s="23"/>
      <c r="QVO83" s="23"/>
      <c r="QVP83" s="23"/>
      <c r="QVQ83" s="23"/>
      <c r="QVR83" s="23"/>
      <c r="QVS83" s="23"/>
      <c r="QVT83" s="23"/>
      <c r="QVU83" s="23"/>
      <c r="QVV83" s="23"/>
      <c r="QVW83" s="23"/>
      <c r="QVX83" s="23"/>
      <c r="QVY83" s="23"/>
      <c r="QVZ83" s="23"/>
      <c r="QWA83" s="23"/>
      <c r="QWB83" s="23"/>
      <c r="QWC83" s="23"/>
      <c r="QWD83" s="23"/>
      <c r="QWE83" s="23"/>
      <c r="QWF83" s="23"/>
      <c r="QWG83" s="23"/>
      <c r="QWH83" s="23"/>
      <c r="QWI83" s="23"/>
      <c r="QWJ83" s="23"/>
      <c r="QWK83" s="23"/>
      <c r="QWL83" s="23"/>
      <c r="QWM83" s="23"/>
      <c r="QWN83" s="23"/>
      <c r="QWO83" s="23"/>
      <c r="QWP83" s="23"/>
      <c r="QWQ83" s="23"/>
      <c r="QWR83" s="23"/>
      <c r="QWS83" s="23"/>
      <c r="QWT83" s="23"/>
      <c r="QWU83" s="23"/>
      <c r="QWV83" s="23"/>
      <c r="QWW83" s="23"/>
      <c r="QWX83" s="23"/>
      <c r="QWY83" s="23"/>
      <c r="QWZ83" s="23"/>
      <c r="QXA83" s="23"/>
      <c r="QXB83" s="23"/>
      <c r="QXC83" s="23"/>
      <c r="QXD83" s="23"/>
      <c r="QXE83" s="23"/>
      <c r="QXF83" s="23"/>
      <c r="QXG83" s="23"/>
      <c r="QXH83" s="23"/>
      <c r="QXI83" s="23"/>
      <c r="QXJ83" s="23"/>
      <c r="QXK83" s="23"/>
      <c r="QXL83" s="23"/>
      <c r="QXM83" s="23"/>
      <c r="QXN83" s="23"/>
      <c r="QXO83" s="23"/>
      <c r="QXP83" s="23"/>
      <c r="QXQ83" s="23"/>
      <c r="QXR83" s="23"/>
      <c r="QXS83" s="23"/>
      <c r="QXT83" s="23"/>
      <c r="QXU83" s="23"/>
      <c r="QXV83" s="23"/>
      <c r="QXW83" s="23"/>
      <c r="QXX83" s="23"/>
      <c r="QXY83" s="23"/>
      <c r="QXZ83" s="23"/>
      <c r="QYA83" s="23"/>
      <c r="QYB83" s="23"/>
      <c r="QYC83" s="23"/>
      <c r="QYD83" s="23"/>
      <c r="QYE83" s="23"/>
      <c r="QYF83" s="23"/>
      <c r="QYG83" s="23"/>
      <c r="QYH83" s="23"/>
      <c r="QYI83" s="23"/>
      <c r="QYJ83" s="23"/>
      <c r="QYK83" s="23"/>
      <c r="QYL83" s="23"/>
      <c r="QYM83" s="23"/>
      <c r="QYN83" s="23"/>
      <c r="QYO83" s="23"/>
      <c r="QYP83" s="23"/>
      <c r="QYQ83" s="23"/>
      <c r="QYR83" s="23"/>
      <c r="QYS83" s="23"/>
      <c r="QYT83" s="23"/>
      <c r="QYU83" s="23"/>
      <c r="QYV83" s="23"/>
      <c r="QYW83" s="23"/>
      <c r="QYX83" s="23"/>
      <c r="QYY83" s="23"/>
      <c r="QYZ83" s="23"/>
      <c r="QZA83" s="23"/>
      <c r="QZB83" s="23"/>
      <c r="QZC83" s="23"/>
      <c r="QZD83" s="23"/>
      <c r="QZE83" s="23"/>
      <c r="QZF83" s="23"/>
      <c r="QZG83" s="23"/>
      <c r="QZH83" s="23"/>
      <c r="QZI83" s="23"/>
      <c r="QZJ83" s="23"/>
      <c r="QZK83" s="23"/>
      <c r="QZL83" s="23"/>
      <c r="QZM83" s="23"/>
      <c r="QZN83" s="23"/>
      <c r="QZO83" s="23"/>
      <c r="QZP83" s="23"/>
      <c r="QZQ83" s="23"/>
      <c r="QZR83" s="23"/>
      <c r="QZS83" s="23"/>
      <c r="QZT83" s="23"/>
      <c r="QZU83" s="23"/>
      <c r="QZV83" s="23"/>
      <c r="QZW83" s="23"/>
      <c r="QZX83" s="23"/>
      <c r="QZY83" s="23"/>
      <c r="QZZ83" s="23"/>
      <c r="RAA83" s="23"/>
      <c r="RAB83" s="23"/>
      <c r="RAC83" s="23"/>
      <c r="RAD83" s="23"/>
      <c r="RAE83" s="23"/>
      <c r="RAF83" s="23"/>
      <c r="RAG83" s="23"/>
      <c r="RAH83" s="23"/>
      <c r="RAI83" s="23"/>
      <c r="RAJ83" s="23"/>
      <c r="RAK83" s="23"/>
      <c r="RAL83" s="23"/>
      <c r="RAM83" s="23"/>
      <c r="RAN83" s="23"/>
      <c r="RAO83" s="23"/>
      <c r="RAP83" s="23"/>
      <c r="RAQ83" s="23"/>
      <c r="RAR83" s="23"/>
      <c r="RAS83" s="23"/>
      <c r="RAT83" s="23"/>
      <c r="RAU83" s="23"/>
      <c r="RAV83" s="23"/>
      <c r="RAW83" s="23"/>
      <c r="RAX83" s="23"/>
      <c r="RAY83" s="23"/>
      <c r="RAZ83" s="23"/>
      <c r="RBA83" s="23"/>
      <c r="RBB83" s="23"/>
      <c r="RBC83" s="23"/>
      <c r="RBD83" s="23"/>
      <c r="RBE83" s="23"/>
      <c r="RBF83" s="23"/>
      <c r="RBG83" s="23"/>
      <c r="RBH83" s="23"/>
      <c r="RBI83" s="23"/>
      <c r="RBJ83" s="23"/>
      <c r="RBK83" s="23"/>
      <c r="RBL83" s="23"/>
      <c r="RBM83" s="23"/>
      <c r="RBN83" s="23"/>
      <c r="RBO83" s="23"/>
      <c r="RBP83" s="23"/>
      <c r="RBQ83" s="23"/>
      <c r="RBR83" s="23"/>
      <c r="RBS83" s="23"/>
      <c r="RBT83" s="23"/>
      <c r="RBU83" s="23"/>
      <c r="RBV83" s="23"/>
      <c r="RBW83" s="23"/>
      <c r="RBX83" s="23"/>
      <c r="RBY83" s="23"/>
      <c r="RBZ83" s="23"/>
      <c r="RCA83" s="23"/>
      <c r="RCB83" s="23"/>
      <c r="RCC83" s="23"/>
      <c r="RCD83" s="23"/>
      <c r="RCE83" s="23"/>
      <c r="RCF83" s="23"/>
      <c r="RCG83" s="23"/>
      <c r="RCH83" s="23"/>
      <c r="RCI83" s="23"/>
      <c r="RCJ83" s="23"/>
      <c r="RCK83" s="23"/>
      <c r="RCL83" s="23"/>
      <c r="RCM83" s="23"/>
      <c r="RCN83" s="23"/>
      <c r="RCO83" s="23"/>
      <c r="RCP83" s="23"/>
      <c r="RCQ83" s="23"/>
      <c r="RCR83" s="23"/>
      <c r="RCS83" s="23"/>
      <c r="RCT83" s="23"/>
      <c r="RCU83" s="23"/>
      <c r="RCV83" s="23"/>
      <c r="RCW83" s="23"/>
      <c r="RCX83" s="23"/>
      <c r="RCY83" s="23"/>
      <c r="RCZ83" s="23"/>
      <c r="RDA83" s="23"/>
      <c r="RDB83" s="23"/>
      <c r="RDC83" s="23"/>
      <c r="RDD83" s="23"/>
      <c r="RDE83" s="23"/>
      <c r="RDF83" s="23"/>
      <c r="RDG83" s="23"/>
      <c r="RDH83" s="23"/>
      <c r="RDI83" s="23"/>
      <c r="RDJ83" s="23"/>
      <c r="RDK83" s="23"/>
      <c r="RDL83" s="23"/>
      <c r="RDM83" s="23"/>
      <c r="RDN83" s="23"/>
      <c r="RDO83" s="23"/>
      <c r="RDP83" s="23"/>
      <c r="RDQ83" s="23"/>
      <c r="RDR83" s="23"/>
      <c r="RDS83" s="23"/>
      <c r="RDT83" s="23"/>
      <c r="RDU83" s="23"/>
      <c r="RDV83" s="23"/>
      <c r="RDW83" s="23"/>
      <c r="RDX83" s="23"/>
      <c r="RDY83" s="23"/>
      <c r="RDZ83" s="23"/>
      <c r="REA83" s="23"/>
      <c r="REB83" s="23"/>
      <c r="REC83" s="23"/>
      <c r="RED83" s="23"/>
      <c r="REE83" s="23"/>
      <c r="REF83" s="23"/>
      <c r="REG83" s="23"/>
      <c r="REH83" s="23"/>
      <c r="REI83" s="23"/>
      <c r="REJ83" s="23"/>
      <c r="REK83" s="23"/>
      <c r="REL83" s="23"/>
      <c r="REM83" s="23"/>
      <c r="REN83" s="23"/>
      <c r="REO83" s="23"/>
      <c r="REP83" s="23"/>
      <c r="REQ83" s="23"/>
      <c r="RER83" s="23"/>
      <c r="RES83" s="23"/>
      <c r="RET83" s="23"/>
      <c r="REU83" s="23"/>
      <c r="REV83" s="23"/>
      <c r="REW83" s="23"/>
      <c r="REX83" s="23"/>
      <c r="REY83" s="23"/>
      <c r="REZ83" s="23"/>
      <c r="RFA83" s="23"/>
      <c r="RFB83" s="23"/>
      <c r="RFC83" s="23"/>
      <c r="RFD83" s="23"/>
      <c r="RFE83" s="23"/>
      <c r="RFF83" s="23"/>
      <c r="RFG83" s="23"/>
      <c r="RFH83" s="23"/>
      <c r="RFI83" s="23"/>
      <c r="RFJ83" s="23"/>
      <c r="RFK83" s="23"/>
      <c r="RFL83" s="23"/>
      <c r="RFM83" s="23"/>
      <c r="RFN83" s="23"/>
      <c r="RFO83" s="23"/>
      <c r="RFP83" s="23"/>
      <c r="RFQ83" s="23"/>
      <c r="RFR83" s="23"/>
      <c r="RFS83" s="23"/>
      <c r="RFT83" s="23"/>
      <c r="RFU83" s="23"/>
      <c r="RFV83" s="23"/>
      <c r="RFW83" s="23"/>
      <c r="RFX83" s="23"/>
      <c r="RFY83" s="23"/>
      <c r="RFZ83" s="23"/>
      <c r="RGA83" s="23"/>
      <c r="RGB83" s="23"/>
      <c r="RGC83" s="23"/>
      <c r="RGD83" s="23"/>
      <c r="RGE83" s="23"/>
      <c r="RGF83" s="23"/>
      <c r="RGG83" s="23"/>
      <c r="RGH83" s="23"/>
      <c r="RGI83" s="23"/>
      <c r="RGJ83" s="23"/>
      <c r="RGK83" s="23"/>
      <c r="RGL83" s="23"/>
      <c r="RGM83" s="23"/>
      <c r="RGN83" s="23"/>
      <c r="RGO83" s="23"/>
      <c r="RGP83" s="23"/>
      <c r="RGQ83" s="23"/>
      <c r="RGR83" s="23"/>
      <c r="RGS83" s="23"/>
      <c r="RGT83" s="23"/>
      <c r="RGU83" s="23"/>
      <c r="RGV83" s="23"/>
      <c r="RGW83" s="23"/>
      <c r="RGX83" s="23"/>
      <c r="RGY83" s="23"/>
      <c r="RGZ83" s="23"/>
      <c r="RHA83" s="23"/>
      <c r="RHB83" s="23"/>
      <c r="RHC83" s="23"/>
      <c r="RHD83" s="23"/>
      <c r="RHE83" s="23"/>
      <c r="RHF83" s="23"/>
      <c r="RHG83" s="23"/>
      <c r="RHH83" s="23"/>
      <c r="RHI83" s="23"/>
      <c r="RHJ83" s="23"/>
      <c r="RHK83" s="23"/>
      <c r="RHL83" s="23"/>
      <c r="RHM83" s="23"/>
      <c r="RHN83" s="23"/>
      <c r="RHO83" s="23"/>
      <c r="RHP83" s="23"/>
      <c r="RHQ83" s="23"/>
      <c r="RHR83" s="23"/>
      <c r="RHS83" s="23"/>
      <c r="RHT83" s="23"/>
      <c r="RHU83" s="23"/>
      <c r="RHV83" s="23"/>
      <c r="RHW83" s="23"/>
      <c r="RHX83" s="23"/>
      <c r="RHY83" s="23"/>
      <c r="RHZ83" s="23"/>
      <c r="RIA83" s="23"/>
      <c r="RIB83" s="23"/>
      <c r="RIC83" s="23"/>
      <c r="RID83" s="23"/>
      <c r="RIE83" s="23"/>
      <c r="RIF83" s="23"/>
      <c r="RIG83" s="23"/>
      <c r="RIH83" s="23"/>
      <c r="RII83" s="23"/>
      <c r="RIJ83" s="23"/>
      <c r="RIK83" s="23"/>
      <c r="RIL83" s="23"/>
      <c r="RIM83" s="23"/>
      <c r="RIN83" s="23"/>
      <c r="RIO83" s="23"/>
      <c r="RIP83" s="23"/>
      <c r="RIQ83" s="23"/>
      <c r="RIR83" s="23"/>
      <c r="RIS83" s="23"/>
      <c r="RIT83" s="23"/>
      <c r="RIU83" s="23"/>
      <c r="RIV83" s="23"/>
      <c r="RIW83" s="23"/>
      <c r="RIX83" s="23"/>
      <c r="RIY83" s="23"/>
      <c r="RIZ83" s="23"/>
      <c r="RJA83" s="23"/>
      <c r="RJB83" s="23"/>
      <c r="RJC83" s="23"/>
      <c r="RJD83" s="23"/>
      <c r="RJE83" s="23"/>
      <c r="RJF83" s="23"/>
      <c r="RJG83" s="23"/>
      <c r="RJH83" s="23"/>
      <c r="RJI83" s="23"/>
      <c r="RJJ83" s="23"/>
      <c r="RJK83" s="23"/>
      <c r="RJL83" s="23"/>
      <c r="RJM83" s="23"/>
      <c r="RJN83" s="23"/>
      <c r="RJO83" s="23"/>
      <c r="RJP83" s="23"/>
      <c r="RJQ83" s="23"/>
      <c r="RJR83" s="23"/>
      <c r="RJS83" s="23"/>
      <c r="RJT83" s="23"/>
      <c r="RJU83" s="23"/>
      <c r="RJV83" s="23"/>
      <c r="RJW83" s="23"/>
      <c r="RJX83" s="23"/>
      <c r="RJY83" s="23"/>
      <c r="RJZ83" s="23"/>
      <c r="RKA83" s="23"/>
      <c r="RKB83" s="23"/>
      <c r="RKC83" s="23"/>
      <c r="RKD83" s="23"/>
      <c r="RKE83" s="23"/>
      <c r="RKF83" s="23"/>
      <c r="RKG83" s="23"/>
      <c r="RKH83" s="23"/>
      <c r="RKI83" s="23"/>
      <c r="RKJ83" s="23"/>
      <c r="RKK83" s="23"/>
      <c r="RKL83" s="23"/>
      <c r="RKM83" s="23"/>
      <c r="RKN83" s="23"/>
      <c r="RKO83" s="23"/>
      <c r="RKP83" s="23"/>
      <c r="RKQ83" s="23"/>
      <c r="RKR83" s="23"/>
      <c r="RKS83" s="23"/>
      <c r="RKT83" s="23"/>
      <c r="RKU83" s="23"/>
      <c r="RKV83" s="23"/>
      <c r="RKW83" s="23"/>
      <c r="RKX83" s="23"/>
      <c r="RKY83" s="23"/>
      <c r="RKZ83" s="23"/>
      <c r="RLA83" s="23"/>
      <c r="RLB83" s="23"/>
      <c r="RLC83" s="23"/>
      <c r="RLD83" s="23"/>
      <c r="RLE83" s="23"/>
      <c r="RLF83" s="23"/>
      <c r="RLG83" s="23"/>
      <c r="RLH83" s="23"/>
      <c r="RLI83" s="23"/>
      <c r="RLJ83" s="23"/>
      <c r="RLK83" s="23"/>
      <c r="RLL83" s="23"/>
      <c r="RLM83" s="23"/>
      <c r="RLN83" s="23"/>
      <c r="RLO83" s="23"/>
      <c r="RLP83" s="23"/>
      <c r="RLQ83" s="23"/>
      <c r="RLR83" s="23"/>
      <c r="RLS83" s="23"/>
      <c r="RLT83" s="23"/>
      <c r="RLU83" s="23"/>
      <c r="RLV83" s="23"/>
      <c r="RLW83" s="23"/>
      <c r="RLX83" s="23"/>
      <c r="RLY83" s="23"/>
      <c r="RLZ83" s="23"/>
      <c r="RMA83" s="23"/>
      <c r="RMB83" s="23"/>
      <c r="RMC83" s="23"/>
      <c r="RMD83" s="23"/>
      <c r="RME83" s="23"/>
      <c r="RMF83" s="23"/>
      <c r="RMG83" s="23"/>
      <c r="RMH83" s="23"/>
      <c r="RMI83" s="23"/>
      <c r="RMJ83" s="23"/>
      <c r="RMK83" s="23"/>
      <c r="RML83" s="23"/>
      <c r="RMM83" s="23"/>
      <c r="RMN83" s="23"/>
      <c r="RMO83" s="23"/>
      <c r="RMP83" s="23"/>
      <c r="RMQ83" s="23"/>
      <c r="RMR83" s="23"/>
      <c r="RMS83" s="23"/>
      <c r="RMT83" s="23"/>
      <c r="RMU83" s="23"/>
      <c r="RMV83" s="23"/>
      <c r="RMW83" s="23"/>
      <c r="RMX83" s="23"/>
      <c r="RMY83" s="23"/>
      <c r="RMZ83" s="23"/>
      <c r="RNA83" s="23"/>
      <c r="RNB83" s="23"/>
      <c r="RNC83" s="23"/>
      <c r="RND83" s="23"/>
      <c r="RNE83" s="23"/>
      <c r="RNF83" s="23"/>
      <c r="RNG83" s="23"/>
      <c r="RNH83" s="23"/>
      <c r="RNI83" s="23"/>
      <c r="RNJ83" s="23"/>
      <c r="RNK83" s="23"/>
      <c r="RNL83" s="23"/>
      <c r="RNM83" s="23"/>
      <c r="RNN83" s="23"/>
      <c r="RNO83" s="23"/>
      <c r="RNP83" s="23"/>
      <c r="RNQ83" s="23"/>
      <c r="RNR83" s="23"/>
      <c r="RNS83" s="23"/>
      <c r="RNT83" s="23"/>
      <c r="RNU83" s="23"/>
      <c r="RNV83" s="23"/>
      <c r="RNW83" s="23"/>
      <c r="RNX83" s="23"/>
      <c r="RNY83" s="23"/>
      <c r="RNZ83" s="23"/>
      <c r="ROA83" s="23"/>
      <c r="ROB83" s="23"/>
      <c r="ROC83" s="23"/>
      <c r="ROD83" s="23"/>
      <c r="ROE83" s="23"/>
      <c r="ROF83" s="23"/>
      <c r="ROG83" s="23"/>
      <c r="ROH83" s="23"/>
      <c r="ROI83" s="23"/>
      <c r="ROJ83" s="23"/>
      <c r="ROK83" s="23"/>
      <c r="ROL83" s="23"/>
      <c r="ROM83" s="23"/>
      <c r="RON83" s="23"/>
      <c r="ROO83" s="23"/>
      <c r="ROP83" s="23"/>
      <c r="ROQ83" s="23"/>
      <c r="ROR83" s="23"/>
      <c r="ROS83" s="23"/>
      <c r="ROT83" s="23"/>
      <c r="ROU83" s="23"/>
      <c r="ROV83" s="23"/>
      <c r="ROW83" s="23"/>
      <c r="ROX83" s="23"/>
      <c r="ROY83" s="23"/>
      <c r="ROZ83" s="23"/>
      <c r="RPA83" s="23"/>
      <c r="RPB83" s="23"/>
      <c r="RPC83" s="23"/>
      <c r="RPD83" s="23"/>
      <c r="RPE83" s="23"/>
      <c r="RPF83" s="23"/>
      <c r="RPG83" s="23"/>
      <c r="RPH83" s="23"/>
      <c r="RPI83" s="23"/>
      <c r="RPJ83" s="23"/>
      <c r="RPK83" s="23"/>
      <c r="RPL83" s="23"/>
      <c r="RPM83" s="23"/>
      <c r="RPN83" s="23"/>
      <c r="RPO83" s="23"/>
      <c r="RPP83" s="23"/>
      <c r="RPQ83" s="23"/>
      <c r="RPR83" s="23"/>
      <c r="RPS83" s="23"/>
      <c r="RPT83" s="23"/>
      <c r="RPU83" s="23"/>
      <c r="RPV83" s="23"/>
      <c r="RPW83" s="23"/>
      <c r="RPX83" s="23"/>
      <c r="RPY83" s="23"/>
      <c r="RPZ83" s="23"/>
      <c r="RQA83" s="23"/>
      <c r="RQB83" s="23"/>
      <c r="RQC83" s="23"/>
      <c r="RQD83" s="23"/>
      <c r="RQE83" s="23"/>
      <c r="RQF83" s="23"/>
      <c r="RQG83" s="23"/>
      <c r="RQH83" s="23"/>
      <c r="RQI83" s="23"/>
      <c r="RQJ83" s="23"/>
      <c r="RQK83" s="23"/>
      <c r="RQL83" s="23"/>
      <c r="RQM83" s="23"/>
      <c r="RQN83" s="23"/>
      <c r="RQO83" s="23"/>
      <c r="RQP83" s="23"/>
      <c r="RQQ83" s="23"/>
      <c r="RQR83" s="23"/>
      <c r="RQS83" s="23"/>
      <c r="RQT83" s="23"/>
      <c r="RQU83" s="23"/>
      <c r="RQV83" s="23"/>
      <c r="RQW83" s="23"/>
      <c r="RQX83" s="23"/>
      <c r="RQY83" s="23"/>
      <c r="RQZ83" s="23"/>
      <c r="RRA83" s="23"/>
      <c r="RRB83" s="23"/>
      <c r="RRC83" s="23"/>
      <c r="RRD83" s="23"/>
      <c r="RRE83" s="23"/>
      <c r="RRF83" s="23"/>
      <c r="RRG83" s="23"/>
      <c r="RRH83" s="23"/>
      <c r="RRI83" s="23"/>
      <c r="RRJ83" s="23"/>
      <c r="RRK83" s="23"/>
      <c r="RRL83" s="23"/>
      <c r="RRM83" s="23"/>
      <c r="RRN83" s="23"/>
      <c r="RRO83" s="23"/>
      <c r="RRP83" s="23"/>
      <c r="RRQ83" s="23"/>
      <c r="RRR83" s="23"/>
      <c r="RRS83" s="23"/>
      <c r="RRT83" s="23"/>
      <c r="RRU83" s="23"/>
      <c r="RRV83" s="23"/>
      <c r="RRW83" s="23"/>
      <c r="RRX83" s="23"/>
      <c r="RRY83" s="23"/>
      <c r="RRZ83" s="23"/>
      <c r="RSA83" s="23"/>
      <c r="RSB83" s="23"/>
      <c r="RSC83" s="23"/>
      <c r="RSD83" s="23"/>
      <c r="RSE83" s="23"/>
      <c r="RSF83" s="23"/>
      <c r="RSG83" s="23"/>
      <c r="RSH83" s="23"/>
      <c r="RSI83" s="23"/>
      <c r="RSJ83" s="23"/>
      <c r="RSK83" s="23"/>
      <c r="RSL83" s="23"/>
      <c r="RSM83" s="23"/>
      <c r="RSN83" s="23"/>
      <c r="RSO83" s="23"/>
      <c r="RSP83" s="23"/>
      <c r="RSQ83" s="23"/>
      <c r="RSR83" s="23"/>
      <c r="RSS83" s="23"/>
      <c r="RST83" s="23"/>
      <c r="RSU83" s="23"/>
      <c r="RSV83" s="23"/>
      <c r="RSW83" s="23"/>
      <c r="RSX83" s="23"/>
      <c r="RSY83" s="23"/>
      <c r="RSZ83" s="23"/>
      <c r="RTA83" s="23"/>
      <c r="RTB83" s="23"/>
      <c r="RTC83" s="23"/>
      <c r="RTD83" s="23"/>
      <c r="RTE83" s="23"/>
      <c r="RTF83" s="23"/>
      <c r="RTG83" s="23"/>
      <c r="RTH83" s="23"/>
      <c r="RTI83" s="23"/>
      <c r="RTJ83" s="23"/>
      <c r="RTK83" s="23"/>
      <c r="RTL83" s="23"/>
      <c r="RTM83" s="23"/>
      <c r="RTN83" s="23"/>
      <c r="RTO83" s="23"/>
      <c r="RTP83" s="23"/>
      <c r="RTQ83" s="23"/>
      <c r="RTR83" s="23"/>
      <c r="RTS83" s="23"/>
      <c r="RTT83" s="23"/>
      <c r="RTU83" s="23"/>
      <c r="RTV83" s="23"/>
      <c r="RTW83" s="23"/>
      <c r="RTX83" s="23"/>
      <c r="RTY83" s="23"/>
      <c r="RTZ83" s="23"/>
      <c r="RUA83" s="23"/>
      <c r="RUB83" s="23"/>
      <c r="RUC83" s="23"/>
      <c r="RUD83" s="23"/>
      <c r="RUE83" s="23"/>
      <c r="RUF83" s="23"/>
      <c r="RUG83" s="23"/>
      <c r="RUH83" s="23"/>
      <c r="RUI83" s="23"/>
      <c r="RUJ83" s="23"/>
      <c r="RUK83" s="23"/>
      <c r="RUL83" s="23"/>
      <c r="RUM83" s="23"/>
      <c r="RUN83" s="23"/>
      <c r="RUO83" s="23"/>
      <c r="RUP83" s="23"/>
      <c r="RUQ83" s="23"/>
      <c r="RUR83" s="23"/>
      <c r="RUS83" s="23"/>
      <c r="RUT83" s="23"/>
      <c r="RUU83" s="23"/>
      <c r="RUV83" s="23"/>
      <c r="RUW83" s="23"/>
      <c r="RUX83" s="23"/>
      <c r="RUY83" s="23"/>
      <c r="RUZ83" s="23"/>
      <c r="RVA83" s="23"/>
      <c r="RVB83" s="23"/>
      <c r="RVC83" s="23"/>
      <c r="RVD83" s="23"/>
      <c r="RVE83" s="23"/>
      <c r="RVF83" s="23"/>
      <c r="RVG83" s="23"/>
      <c r="RVH83" s="23"/>
      <c r="RVI83" s="23"/>
      <c r="RVJ83" s="23"/>
      <c r="RVK83" s="23"/>
      <c r="RVL83" s="23"/>
      <c r="RVM83" s="23"/>
      <c r="RVN83" s="23"/>
      <c r="RVO83" s="23"/>
      <c r="RVP83" s="23"/>
      <c r="RVQ83" s="23"/>
      <c r="RVR83" s="23"/>
      <c r="RVS83" s="23"/>
      <c r="RVT83" s="23"/>
      <c r="RVU83" s="23"/>
      <c r="RVV83" s="23"/>
      <c r="RVW83" s="23"/>
      <c r="RVX83" s="23"/>
      <c r="RVY83" s="23"/>
      <c r="RVZ83" s="23"/>
      <c r="RWA83" s="23"/>
      <c r="RWB83" s="23"/>
      <c r="RWC83" s="23"/>
      <c r="RWD83" s="23"/>
      <c r="RWE83" s="23"/>
      <c r="RWF83" s="23"/>
      <c r="RWG83" s="23"/>
      <c r="RWH83" s="23"/>
      <c r="RWI83" s="23"/>
      <c r="RWJ83" s="23"/>
      <c r="RWK83" s="23"/>
      <c r="RWL83" s="23"/>
      <c r="RWM83" s="23"/>
      <c r="RWN83" s="23"/>
      <c r="RWO83" s="23"/>
      <c r="RWP83" s="23"/>
      <c r="RWQ83" s="23"/>
      <c r="RWR83" s="23"/>
      <c r="RWS83" s="23"/>
      <c r="RWT83" s="23"/>
      <c r="RWU83" s="23"/>
      <c r="RWV83" s="23"/>
      <c r="RWW83" s="23"/>
      <c r="RWX83" s="23"/>
      <c r="RWY83" s="23"/>
      <c r="RWZ83" s="23"/>
      <c r="RXA83" s="23"/>
      <c r="RXB83" s="23"/>
      <c r="RXC83" s="23"/>
      <c r="RXD83" s="23"/>
      <c r="RXE83" s="23"/>
      <c r="RXF83" s="23"/>
      <c r="RXG83" s="23"/>
      <c r="RXH83" s="23"/>
      <c r="RXI83" s="23"/>
      <c r="RXJ83" s="23"/>
      <c r="RXK83" s="23"/>
      <c r="RXL83" s="23"/>
      <c r="RXM83" s="23"/>
      <c r="RXN83" s="23"/>
      <c r="RXO83" s="23"/>
      <c r="RXP83" s="23"/>
      <c r="RXQ83" s="23"/>
      <c r="RXR83" s="23"/>
      <c r="RXS83" s="23"/>
      <c r="RXT83" s="23"/>
      <c r="RXU83" s="23"/>
      <c r="RXV83" s="23"/>
      <c r="RXW83" s="23"/>
      <c r="RXX83" s="23"/>
      <c r="RXY83" s="23"/>
      <c r="RXZ83" s="23"/>
      <c r="RYA83" s="23"/>
      <c r="RYB83" s="23"/>
      <c r="RYC83" s="23"/>
      <c r="RYD83" s="23"/>
      <c r="RYE83" s="23"/>
      <c r="RYF83" s="23"/>
      <c r="RYG83" s="23"/>
      <c r="RYH83" s="23"/>
      <c r="RYI83" s="23"/>
      <c r="RYJ83" s="23"/>
      <c r="RYK83" s="23"/>
      <c r="RYL83" s="23"/>
      <c r="RYM83" s="23"/>
      <c r="RYN83" s="23"/>
      <c r="RYO83" s="23"/>
      <c r="RYP83" s="23"/>
      <c r="RYQ83" s="23"/>
      <c r="RYR83" s="23"/>
      <c r="RYS83" s="23"/>
      <c r="RYT83" s="23"/>
      <c r="RYU83" s="23"/>
      <c r="RYV83" s="23"/>
      <c r="RYW83" s="23"/>
      <c r="RYX83" s="23"/>
      <c r="RYY83" s="23"/>
      <c r="RYZ83" s="23"/>
      <c r="RZA83" s="23"/>
      <c r="RZB83" s="23"/>
      <c r="RZC83" s="23"/>
      <c r="RZD83" s="23"/>
      <c r="RZE83" s="23"/>
      <c r="RZF83" s="23"/>
      <c r="RZG83" s="23"/>
      <c r="RZH83" s="23"/>
      <c r="RZI83" s="23"/>
      <c r="RZJ83" s="23"/>
      <c r="RZK83" s="23"/>
      <c r="RZL83" s="23"/>
      <c r="RZM83" s="23"/>
      <c r="RZN83" s="23"/>
      <c r="RZO83" s="23"/>
      <c r="RZP83" s="23"/>
      <c r="RZQ83" s="23"/>
      <c r="RZR83" s="23"/>
      <c r="RZS83" s="23"/>
      <c r="RZT83" s="23"/>
      <c r="RZU83" s="23"/>
      <c r="RZV83" s="23"/>
      <c r="RZW83" s="23"/>
      <c r="RZX83" s="23"/>
      <c r="RZY83" s="23"/>
      <c r="RZZ83" s="23"/>
      <c r="SAA83" s="23"/>
      <c r="SAB83" s="23"/>
      <c r="SAC83" s="23"/>
      <c r="SAD83" s="23"/>
      <c r="SAE83" s="23"/>
      <c r="SAF83" s="23"/>
      <c r="SAG83" s="23"/>
      <c r="SAH83" s="23"/>
      <c r="SAI83" s="23"/>
      <c r="SAJ83" s="23"/>
      <c r="SAK83" s="23"/>
      <c r="SAL83" s="23"/>
      <c r="SAM83" s="23"/>
      <c r="SAN83" s="23"/>
      <c r="SAO83" s="23"/>
      <c r="SAP83" s="23"/>
      <c r="SAQ83" s="23"/>
      <c r="SAR83" s="23"/>
      <c r="SAS83" s="23"/>
      <c r="SAT83" s="23"/>
      <c r="SAU83" s="23"/>
      <c r="SAV83" s="23"/>
      <c r="SAW83" s="23"/>
      <c r="SAX83" s="23"/>
      <c r="SAY83" s="23"/>
      <c r="SAZ83" s="23"/>
      <c r="SBA83" s="23"/>
      <c r="SBB83" s="23"/>
      <c r="SBC83" s="23"/>
      <c r="SBD83" s="23"/>
      <c r="SBE83" s="23"/>
      <c r="SBF83" s="23"/>
      <c r="SBG83" s="23"/>
      <c r="SBH83" s="23"/>
      <c r="SBI83" s="23"/>
      <c r="SBJ83" s="23"/>
      <c r="SBK83" s="23"/>
      <c r="SBL83" s="23"/>
      <c r="SBM83" s="23"/>
      <c r="SBN83" s="23"/>
      <c r="SBO83" s="23"/>
      <c r="SBP83" s="23"/>
      <c r="SBQ83" s="23"/>
      <c r="SBR83" s="23"/>
      <c r="SBS83" s="23"/>
      <c r="SBT83" s="23"/>
      <c r="SBU83" s="23"/>
      <c r="SBV83" s="23"/>
      <c r="SBW83" s="23"/>
      <c r="SBX83" s="23"/>
      <c r="SBY83" s="23"/>
      <c r="SBZ83" s="23"/>
      <c r="SCA83" s="23"/>
      <c r="SCB83" s="23"/>
      <c r="SCC83" s="23"/>
      <c r="SCD83" s="23"/>
      <c r="SCE83" s="23"/>
      <c r="SCF83" s="23"/>
      <c r="SCG83" s="23"/>
      <c r="SCH83" s="23"/>
      <c r="SCI83" s="23"/>
      <c r="SCJ83" s="23"/>
      <c r="SCK83" s="23"/>
      <c r="SCL83" s="23"/>
      <c r="SCM83" s="23"/>
      <c r="SCN83" s="23"/>
      <c r="SCO83" s="23"/>
      <c r="SCP83" s="23"/>
      <c r="SCQ83" s="23"/>
      <c r="SCR83" s="23"/>
      <c r="SCS83" s="23"/>
      <c r="SCT83" s="23"/>
      <c r="SCU83" s="23"/>
      <c r="SCV83" s="23"/>
      <c r="SCW83" s="23"/>
      <c r="SCX83" s="23"/>
      <c r="SCY83" s="23"/>
      <c r="SCZ83" s="23"/>
      <c r="SDA83" s="23"/>
      <c r="SDB83" s="23"/>
      <c r="SDC83" s="23"/>
      <c r="SDD83" s="23"/>
      <c r="SDE83" s="23"/>
      <c r="SDF83" s="23"/>
      <c r="SDG83" s="23"/>
      <c r="SDH83" s="23"/>
      <c r="SDI83" s="23"/>
      <c r="SDJ83" s="23"/>
      <c r="SDK83" s="23"/>
      <c r="SDL83" s="23"/>
      <c r="SDM83" s="23"/>
      <c r="SDN83" s="23"/>
      <c r="SDO83" s="23"/>
      <c r="SDP83" s="23"/>
      <c r="SDQ83" s="23"/>
      <c r="SDR83" s="23"/>
      <c r="SDS83" s="23"/>
      <c r="SDT83" s="23"/>
      <c r="SDU83" s="23"/>
      <c r="SDV83" s="23"/>
      <c r="SDW83" s="23"/>
      <c r="SDX83" s="23"/>
      <c r="SDY83" s="23"/>
      <c r="SDZ83" s="23"/>
      <c r="SEA83" s="23"/>
      <c r="SEB83" s="23"/>
      <c r="SEC83" s="23"/>
      <c r="SED83" s="23"/>
      <c r="SEE83" s="23"/>
      <c r="SEF83" s="23"/>
      <c r="SEG83" s="23"/>
      <c r="SEH83" s="23"/>
      <c r="SEI83" s="23"/>
      <c r="SEJ83" s="23"/>
      <c r="SEK83" s="23"/>
      <c r="SEL83" s="23"/>
      <c r="SEM83" s="23"/>
      <c r="SEN83" s="23"/>
      <c r="SEO83" s="23"/>
      <c r="SEP83" s="23"/>
      <c r="SEQ83" s="23"/>
      <c r="SER83" s="23"/>
      <c r="SES83" s="23"/>
      <c r="SET83" s="23"/>
      <c r="SEU83" s="23"/>
      <c r="SEV83" s="23"/>
      <c r="SEW83" s="23"/>
      <c r="SEX83" s="23"/>
      <c r="SEY83" s="23"/>
      <c r="SEZ83" s="23"/>
      <c r="SFA83" s="23"/>
      <c r="SFB83" s="23"/>
      <c r="SFC83" s="23"/>
      <c r="SFD83" s="23"/>
      <c r="SFE83" s="23"/>
      <c r="SFF83" s="23"/>
      <c r="SFG83" s="23"/>
      <c r="SFH83" s="23"/>
      <c r="SFI83" s="23"/>
      <c r="SFJ83" s="23"/>
      <c r="SFK83" s="23"/>
      <c r="SFL83" s="23"/>
      <c r="SFM83" s="23"/>
      <c r="SFN83" s="23"/>
      <c r="SFO83" s="23"/>
      <c r="SFP83" s="23"/>
      <c r="SFQ83" s="23"/>
      <c r="SFR83" s="23"/>
      <c r="SFS83" s="23"/>
      <c r="SFT83" s="23"/>
      <c r="SFU83" s="23"/>
      <c r="SFV83" s="23"/>
      <c r="SFW83" s="23"/>
      <c r="SFX83" s="23"/>
      <c r="SFY83" s="23"/>
      <c r="SFZ83" s="23"/>
      <c r="SGA83" s="23"/>
      <c r="SGB83" s="23"/>
      <c r="SGC83" s="23"/>
      <c r="SGD83" s="23"/>
      <c r="SGE83" s="23"/>
      <c r="SGF83" s="23"/>
      <c r="SGG83" s="23"/>
      <c r="SGH83" s="23"/>
      <c r="SGI83" s="23"/>
      <c r="SGJ83" s="23"/>
      <c r="SGK83" s="23"/>
      <c r="SGL83" s="23"/>
      <c r="SGM83" s="23"/>
      <c r="SGN83" s="23"/>
      <c r="SGO83" s="23"/>
      <c r="SGP83" s="23"/>
      <c r="SGQ83" s="23"/>
      <c r="SGR83" s="23"/>
      <c r="SGS83" s="23"/>
      <c r="SGT83" s="23"/>
      <c r="SGU83" s="23"/>
      <c r="SGV83" s="23"/>
      <c r="SGW83" s="23"/>
      <c r="SGX83" s="23"/>
      <c r="SGY83" s="23"/>
      <c r="SGZ83" s="23"/>
      <c r="SHA83" s="23"/>
      <c r="SHB83" s="23"/>
      <c r="SHC83" s="23"/>
      <c r="SHD83" s="23"/>
      <c r="SHE83" s="23"/>
      <c r="SHF83" s="23"/>
      <c r="SHG83" s="23"/>
      <c r="SHH83" s="23"/>
      <c r="SHI83" s="23"/>
      <c r="SHJ83" s="23"/>
      <c r="SHK83" s="23"/>
      <c r="SHL83" s="23"/>
      <c r="SHM83" s="23"/>
      <c r="SHN83" s="23"/>
      <c r="SHO83" s="23"/>
      <c r="SHP83" s="23"/>
      <c r="SHQ83" s="23"/>
      <c r="SHR83" s="23"/>
      <c r="SHS83" s="23"/>
      <c r="SHT83" s="23"/>
      <c r="SHU83" s="23"/>
      <c r="SHV83" s="23"/>
      <c r="SHW83" s="23"/>
      <c r="SHX83" s="23"/>
      <c r="SHY83" s="23"/>
      <c r="SHZ83" s="23"/>
      <c r="SIA83" s="23"/>
      <c r="SIB83" s="23"/>
      <c r="SIC83" s="23"/>
      <c r="SID83" s="23"/>
      <c r="SIE83" s="23"/>
      <c r="SIF83" s="23"/>
      <c r="SIG83" s="23"/>
      <c r="SIH83" s="23"/>
      <c r="SII83" s="23"/>
      <c r="SIJ83" s="23"/>
      <c r="SIK83" s="23"/>
      <c r="SIL83" s="23"/>
      <c r="SIM83" s="23"/>
      <c r="SIN83" s="23"/>
      <c r="SIO83" s="23"/>
      <c r="SIP83" s="23"/>
      <c r="SIQ83" s="23"/>
      <c r="SIR83" s="23"/>
      <c r="SIS83" s="23"/>
      <c r="SIT83" s="23"/>
      <c r="SIU83" s="23"/>
      <c r="SIV83" s="23"/>
      <c r="SIW83" s="23"/>
      <c r="SIX83" s="23"/>
      <c r="SIY83" s="23"/>
      <c r="SIZ83" s="23"/>
      <c r="SJA83" s="23"/>
      <c r="SJB83" s="23"/>
      <c r="SJC83" s="23"/>
      <c r="SJD83" s="23"/>
      <c r="SJE83" s="23"/>
      <c r="SJF83" s="23"/>
      <c r="SJG83" s="23"/>
      <c r="SJH83" s="23"/>
      <c r="SJI83" s="23"/>
      <c r="SJJ83" s="23"/>
      <c r="SJK83" s="23"/>
      <c r="SJL83" s="23"/>
      <c r="SJM83" s="23"/>
      <c r="SJN83" s="23"/>
      <c r="SJO83" s="23"/>
      <c r="SJP83" s="23"/>
      <c r="SJQ83" s="23"/>
      <c r="SJR83" s="23"/>
      <c r="SJS83" s="23"/>
      <c r="SJT83" s="23"/>
      <c r="SJU83" s="23"/>
      <c r="SJV83" s="23"/>
      <c r="SJW83" s="23"/>
      <c r="SJX83" s="23"/>
      <c r="SJY83" s="23"/>
      <c r="SJZ83" s="23"/>
      <c r="SKA83" s="23"/>
      <c r="SKB83" s="23"/>
      <c r="SKC83" s="23"/>
      <c r="SKD83" s="23"/>
      <c r="SKE83" s="23"/>
      <c r="SKF83" s="23"/>
      <c r="SKG83" s="23"/>
      <c r="SKH83" s="23"/>
      <c r="SKI83" s="23"/>
      <c r="SKJ83" s="23"/>
      <c r="SKK83" s="23"/>
      <c r="SKL83" s="23"/>
      <c r="SKM83" s="23"/>
      <c r="SKN83" s="23"/>
      <c r="SKO83" s="23"/>
      <c r="SKP83" s="23"/>
      <c r="SKQ83" s="23"/>
      <c r="SKR83" s="23"/>
      <c r="SKS83" s="23"/>
      <c r="SKT83" s="23"/>
      <c r="SKU83" s="23"/>
      <c r="SKV83" s="23"/>
      <c r="SKW83" s="23"/>
      <c r="SKX83" s="23"/>
      <c r="SKY83" s="23"/>
      <c r="SKZ83" s="23"/>
      <c r="SLA83" s="23"/>
      <c r="SLB83" s="23"/>
      <c r="SLC83" s="23"/>
      <c r="SLD83" s="23"/>
      <c r="SLE83" s="23"/>
      <c r="SLF83" s="23"/>
      <c r="SLG83" s="23"/>
      <c r="SLH83" s="23"/>
      <c r="SLI83" s="23"/>
      <c r="SLJ83" s="23"/>
      <c r="SLK83" s="23"/>
      <c r="SLL83" s="23"/>
      <c r="SLM83" s="23"/>
      <c r="SLN83" s="23"/>
      <c r="SLO83" s="23"/>
      <c r="SLP83" s="23"/>
      <c r="SLQ83" s="23"/>
      <c r="SLR83" s="23"/>
      <c r="SLS83" s="23"/>
      <c r="SLT83" s="23"/>
      <c r="SLU83" s="23"/>
      <c r="SLV83" s="23"/>
      <c r="SLW83" s="23"/>
      <c r="SLX83" s="23"/>
      <c r="SLY83" s="23"/>
      <c r="SLZ83" s="23"/>
      <c r="SMA83" s="23"/>
      <c r="SMB83" s="23"/>
      <c r="SMC83" s="23"/>
      <c r="SMD83" s="23"/>
      <c r="SME83" s="23"/>
      <c r="SMF83" s="23"/>
      <c r="SMG83" s="23"/>
      <c r="SMH83" s="23"/>
      <c r="SMI83" s="23"/>
      <c r="SMJ83" s="23"/>
      <c r="SMK83" s="23"/>
      <c r="SML83" s="23"/>
      <c r="SMM83" s="23"/>
      <c r="SMN83" s="23"/>
      <c r="SMO83" s="23"/>
      <c r="SMP83" s="23"/>
      <c r="SMQ83" s="23"/>
      <c r="SMR83" s="23"/>
      <c r="SMS83" s="23"/>
      <c r="SMT83" s="23"/>
      <c r="SMU83" s="23"/>
      <c r="SMV83" s="23"/>
      <c r="SMW83" s="23"/>
      <c r="SMX83" s="23"/>
      <c r="SMY83" s="23"/>
      <c r="SMZ83" s="23"/>
      <c r="SNA83" s="23"/>
      <c r="SNB83" s="23"/>
      <c r="SNC83" s="23"/>
      <c r="SND83" s="23"/>
      <c r="SNE83" s="23"/>
      <c r="SNF83" s="23"/>
      <c r="SNG83" s="23"/>
      <c r="SNH83" s="23"/>
      <c r="SNI83" s="23"/>
      <c r="SNJ83" s="23"/>
      <c r="SNK83" s="23"/>
      <c r="SNL83" s="23"/>
      <c r="SNM83" s="23"/>
      <c r="SNN83" s="23"/>
      <c r="SNO83" s="23"/>
      <c r="SNP83" s="23"/>
      <c r="SNQ83" s="23"/>
      <c r="SNR83" s="23"/>
      <c r="SNS83" s="23"/>
      <c r="SNT83" s="23"/>
      <c r="SNU83" s="23"/>
      <c r="SNV83" s="23"/>
      <c r="SNW83" s="23"/>
      <c r="SNX83" s="23"/>
      <c r="SNY83" s="23"/>
      <c r="SNZ83" s="23"/>
      <c r="SOA83" s="23"/>
      <c r="SOB83" s="23"/>
      <c r="SOC83" s="23"/>
      <c r="SOD83" s="23"/>
      <c r="SOE83" s="23"/>
      <c r="SOF83" s="23"/>
      <c r="SOG83" s="23"/>
      <c r="SOH83" s="23"/>
      <c r="SOI83" s="23"/>
      <c r="SOJ83" s="23"/>
      <c r="SOK83" s="23"/>
      <c r="SOL83" s="23"/>
      <c r="SOM83" s="23"/>
      <c r="SON83" s="23"/>
      <c r="SOO83" s="23"/>
      <c r="SOP83" s="23"/>
      <c r="SOQ83" s="23"/>
      <c r="SOR83" s="23"/>
      <c r="SOS83" s="23"/>
      <c r="SOT83" s="23"/>
      <c r="SOU83" s="23"/>
      <c r="SOV83" s="23"/>
      <c r="SOW83" s="23"/>
      <c r="SOX83" s="23"/>
      <c r="SOY83" s="23"/>
      <c r="SOZ83" s="23"/>
      <c r="SPA83" s="23"/>
      <c r="SPB83" s="23"/>
      <c r="SPC83" s="23"/>
      <c r="SPD83" s="23"/>
      <c r="SPE83" s="23"/>
      <c r="SPF83" s="23"/>
      <c r="SPG83" s="23"/>
      <c r="SPH83" s="23"/>
      <c r="SPI83" s="23"/>
      <c r="SPJ83" s="23"/>
      <c r="SPK83" s="23"/>
      <c r="SPL83" s="23"/>
      <c r="SPM83" s="23"/>
      <c r="SPN83" s="23"/>
      <c r="SPO83" s="23"/>
      <c r="SPP83" s="23"/>
      <c r="SPQ83" s="23"/>
      <c r="SPR83" s="23"/>
      <c r="SPS83" s="23"/>
      <c r="SPT83" s="23"/>
      <c r="SPU83" s="23"/>
      <c r="SPV83" s="23"/>
      <c r="SPW83" s="23"/>
      <c r="SPX83" s="23"/>
      <c r="SPY83" s="23"/>
      <c r="SPZ83" s="23"/>
      <c r="SQA83" s="23"/>
      <c r="SQB83" s="23"/>
      <c r="SQC83" s="23"/>
      <c r="SQD83" s="23"/>
      <c r="SQE83" s="23"/>
      <c r="SQF83" s="23"/>
      <c r="SQG83" s="23"/>
      <c r="SQH83" s="23"/>
      <c r="SQI83" s="23"/>
      <c r="SQJ83" s="23"/>
      <c r="SQK83" s="23"/>
      <c r="SQL83" s="23"/>
      <c r="SQM83" s="23"/>
      <c r="SQN83" s="23"/>
      <c r="SQO83" s="23"/>
      <c r="SQP83" s="23"/>
      <c r="SQQ83" s="23"/>
      <c r="SQR83" s="23"/>
      <c r="SQS83" s="23"/>
      <c r="SQT83" s="23"/>
      <c r="SQU83" s="23"/>
      <c r="SQV83" s="23"/>
      <c r="SQW83" s="23"/>
      <c r="SQX83" s="23"/>
      <c r="SQY83" s="23"/>
      <c r="SQZ83" s="23"/>
      <c r="SRA83" s="23"/>
      <c r="SRB83" s="23"/>
      <c r="SRC83" s="23"/>
      <c r="SRD83" s="23"/>
      <c r="SRE83" s="23"/>
      <c r="SRF83" s="23"/>
      <c r="SRG83" s="23"/>
      <c r="SRH83" s="23"/>
      <c r="SRI83" s="23"/>
      <c r="SRJ83" s="23"/>
      <c r="SRK83" s="23"/>
      <c r="SRL83" s="23"/>
      <c r="SRM83" s="23"/>
      <c r="SRN83" s="23"/>
      <c r="SRO83" s="23"/>
      <c r="SRP83" s="23"/>
      <c r="SRQ83" s="23"/>
      <c r="SRR83" s="23"/>
      <c r="SRS83" s="23"/>
      <c r="SRT83" s="23"/>
      <c r="SRU83" s="23"/>
      <c r="SRV83" s="23"/>
      <c r="SRW83" s="23"/>
      <c r="SRX83" s="23"/>
      <c r="SRY83" s="23"/>
      <c r="SRZ83" s="23"/>
      <c r="SSA83" s="23"/>
      <c r="SSB83" s="23"/>
      <c r="SSC83" s="23"/>
      <c r="SSD83" s="23"/>
      <c r="SSE83" s="23"/>
      <c r="SSF83" s="23"/>
      <c r="SSG83" s="23"/>
      <c r="SSH83" s="23"/>
      <c r="SSI83" s="23"/>
      <c r="SSJ83" s="23"/>
      <c r="SSK83" s="23"/>
      <c r="SSL83" s="23"/>
      <c r="SSM83" s="23"/>
      <c r="SSN83" s="23"/>
      <c r="SSO83" s="23"/>
      <c r="SSP83" s="23"/>
      <c r="SSQ83" s="23"/>
      <c r="SSR83" s="23"/>
      <c r="SSS83" s="23"/>
      <c r="SST83" s="23"/>
      <c r="SSU83" s="23"/>
      <c r="SSV83" s="23"/>
      <c r="SSW83" s="23"/>
      <c r="SSX83" s="23"/>
      <c r="SSY83" s="23"/>
      <c r="SSZ83" s="23"/>
      <c r="STA83" s="23"/>
      <c r="STB83" s="23"/>
      <c r="STC83" s="23"/>
      <c r="STD83" s="23"/>
      <c r="STE83" s="23"/>
      <c r="STF83" s="23"/>
      <c r="STG83" s="23"/>
      <c r="STH83" s="23"/>
      <c r="STI83" s="23"/>
      <c r="STJ83" s="23"/>
      <c r="STK83" s="23"/>
      <c r="STL83" s="23"/>
      <c r="STM83" s="23"/>
      <c r="STN83" s="23"/>
      <c r="STO83" s="23"/>
      <c r="STP83" s="23"/>
      <c r="STQ83" s="23"/>
      <c r="STR83" s="23"/>
      <c r="STS83" s="23"/>
      <c r="STT83" s="23"/>
      <c r="STU83" s="23"/>
      <c r="STV83" s="23"/>
      <c r="STW83" s="23"/>
      <c r="STX83" s="23"/>
      <c r="STY83" s="23"/>
      <c r="STZ83" s="23"/>
      <c r="SUA83" s="23"/>
      <c r="SUB83" s="23"/>
      <c r="SUC83" s="23"/>
      <c r="SUD83" s="23"/>
      <c r="SUE83" s="23"/>
      <c r="SUF83" s="23"/>
      <c r="SUG83" s="23"/>
      <c r="SUH83" s="23"/>
      <c r="SUI83" s="23"/>
      <c r="SUJ83" s="23"/>
      <c r="SUK83" s="23"/>
      <c r="SUL83" s="23"/>
      <c r="SUM83" s="23"/>
      <c r="SUN83" s="23"/>
      <c r="SUO83" s="23"/>
      <c r="SUP83" s="23"/>
      <c r="SUQ83" s="23"/>
      <c r="SUR83" s="23"/>
      <c r="SUS83" s="23"/>
      <c r="SUT83" s="23"/>
      <c r="SUU83" s="23"/>
      <c r="SUV83" s="23"/>
      <c r="SUW83" s="23"/>
      <c r="SUX83" s="23"/>
      <c r="SUY83" s="23"/>
      <c r="SUZ83" s="23"/>
      <c r="SVA83" s="23"/>
      <c r="SVB83" s="23"/>
      <c r="SVC83" s="23"/>
      <c r="SVD83" s="23"/>
      <c r="SVE83" s="23"/>
      <c r="SVF83" s="23"/>
      <c r="SVG83" s="23"/>
      <c r="SVH83" s="23"/>
      <c r="SVI83" s="23"/>
      <c r="SVJ83" s="23"/>
      <c r="SVK83" s="23"/>
      <c r="SVL83" s="23"/>
      <c r="SVM83" s="23"/>
      <c r="SVN83" s="23"/>
      <c r="SVO83" s="23"/>
      <c r="SVP83" s="23"/>
      <c r="SVQ83" s="23"/>
      <c r="SVR83" s="23"/>
      <c r="SVS83" s="23"/>
      <c r="SVT83" s="23"/>
      <c r="SVU83" s="23"/>
      <c r="SVV83" s="23"/>
      <c r="SVW83" s="23"/>
      <c r="SVX83" s="23"/>
      <c r="SVY83" s="23"/>
      <c r="SVZ83" s="23"/>
      <c r="SWA83" s="23"/>
      <c r="SWB83" s="23"/>
      <c r="SWC83" s="23"/>
      <c r="SWD83" s="23"/>
      <c r="SWE83" s="23"/>
      <c r="SWF83" s="23"/>
      <c r="SWG83" s="23"/>
      <c r="SWH83" s="23"/>
      <c r="SWI83" s="23"/>
      <c r="SWJ83" s="23"/>
      <c r="SWK83" s="23"/>
      <c r="SWL83" s="23"/>
      <c r="SWM83" s="23"/>
      <c r="SWN83" s="23"/>
      <c r="SWO83" s="23"/>
      <c r="SWP83" s="23"/>
      <c r="SWQ83" s="23"/>
      <c r="SWR83" s="23"/>
      <c r="SWS83" s="23"/>
      <c r="SWT83" s="23"/>
      <c r="SWU83" s="23"/>
      <c r="SWV83" s="23"/>
      <c r="SWW83" s="23"/>
      <c r="SWX83" s="23"/>
      <c r="SWY83" s="23"/>
      <c r="SWZ83" s="23"/>
      <c r="SXA83" s="23"/>
      <c r="SXB83" s="23"/>
      <c r="SXC83" s="23"/>
      <c r="SXD83" s="23"/>
      <c r="SXE83" s="23"/>
      <c r="SXF83" s="23"/>
      <c r="SXG83" s="23"/>
      <c r="SXH83" s="23"/>
      <c r="SXI83" s="23"/>
      <c r="SXJ83" s="23"/>
      <c r="SXK83" s="23"/>
      <c r="SXL83" s="23"/>
      <c r="SXM83" s="23"/>
      <c r="SXN83" s="23"/>
      <c r="SXO83" s="23"/>
      <c r="SXP83" s="23"/>
      <c r="SXQ83" s="23"/>
      <c r="SXR83" s="23"/>
      <c r="SXS83" s="23"/>
      <c r="SXT83" s="23"/>
      <c r="SXU83" s="23"/>
      <c r="SXV83" s="23"/>
      <c r="SXW83" s="23"/>
      <c r="SXX83" s="23"/>
      <c r="SXY83" s="23"/>
      <c r="SXZ83" s="23"/>
      <c r="SYA83" s="23"/>
      <c r="SYB83" s="23"/>
      <c r="SYC83" s="23"/>
      <c r="SYD83" s="23"/>
      <c r="SYE83" s="23"/>
      <c r="SYF83" s="23"/>
      <c r="SYG83" s="23"/>
      <c r="SYH83" s="23"/>
      <c r="SYI83" s="23"/>
      <c r="SYJ83" s="23"/>
      <c r="SYK83" s="23"/>
      <c r="SYL83" s="23"/>
      <c r="SYM83" s="23"/>
      <c r="SYN83" s="23"/>
      <c r="SYO83" s="23"/>
      <c r="SYP83" s="23"/>
      <c r="SYQ83" s="23"/>
      <c r="SYR83" s="23"/>
      <c r="SYS83" s="23"/>
      <c r="SYT83" s="23"/>
      <c r="SYU83" s="23"/>
      <c r="SYV83" s="23"/>
      <c r="SYW83" s="23"/>
      <c r="SYX83" s="23"/>
      <c r="SYY83" s="23"/>
      <c r="SYZ83" s="23"/>
      <c r="SZA83" s="23"/>
      <c r="SZB83" s="23"/>
      <c r="SZC83" s="23"/>
      <c r="SZD83" s="23"/>
      <c r="SZE83" s="23"/>
      <c r="SZF83" s="23"/>
      <c r="SZG83" s="23"/>
      <c r="SZH83" s="23"/>
      <c r="SZI83" s="23"/>
      <c r="SZJ83" s="23"/>
      <c r="SZK83" s="23"/>
      <c r="SZL83" s="23"/>
      <c r="SZM83" s="23"/>
      <c r="SZN83" s="23"/>
      <c r="SZO83" s="23"/>
      <c r="SZP83" s="23"/>
      <c r="SZQ83" s="23"/>
      <c r="SZR83" s="23"/>
      <c r="SZS83" s="23"/>
      <c r="SZT83" s="23"/>
      <c r="SZU83" s="23"/>
      <c r="SZV83" s="23"/>
      <c r="SZW83" s="23"/>
      <c r="SZX83" s="23"/>
      <c r="SZY83" s="23"/>
      <c r="SZZ83" s="23"/>
      <c r="TAA83" s="23"/>
      <c r="TAB83" s="23"/>
      <c r="TAC83" s="23"/>
      <c r="TAD83" s="23"/>
      <c r="TAE83" s="23"/>
      <c r="TAF83" s="23"/>
      <c r="TAG83" s="23"/>
      <c r="TAH83" s="23"/>
      <c r="TAI83" s="23"/>
      <c r="TAJ83" s="23"/>
      <c r="TAK83" s="23"/>
      <c r="TAL83" s="23"/>
      <c r="TAM83" s="23"/>
      <c r="TAN83" s="23"/>
      <c r="TAO83" s="23"/>
      <c r="TAP83" s="23"/>
      <c r="TAQ83" s="23"/>
      <c r="TAR83" s="23"/>
      <c r="TAS83" s="23"/>
      <c r="TAT83" s="23"/>
      <c r="TAU83" s="23"/>
      <c r="TAV83" s="23"/>
      <c r="TAW83" s="23"/>
      <c r="TAX83" s="23"/>
      <c r="TAY83" s="23"/>
      <c r="TAZ83" s="23"/>
      <c r="TBA83" s="23"/>
      <c r="TBB83" s="23"/>
      <c r="TBC83" s="23"/>
      <c r="TBD83" s="23"/>
      <c r="TBE83" s="23"/>
      <c r="TBF83" s="23"/>
      <c r="TBG83" s="23"/>
      <c r="TBH83" s="23"/>
      <c r="TBI83" s="23"/>
      <c r="TBJ83" s="23"/>
      <c r="TBK83" s="23"/>
      <c r="TBL83" s="23"/>
      <c r="TBM83" s="23"/>
      <c r="TBN83" s="23"/>
      <c r="TBO83" s="23"/>
      <c r="TBP83" s="23"/>
      <c r="TBQ83" s="23"/>
      <c r="TBR83" s="23"/>
      <c r="TBS83" s="23"/>
      <c r="TBT83" s="23"/>
      <c r="TBU83" s="23"/>
      <c r="TBV83" s="23"/>
      <c r="TBW83" s="23"/>
      <c r="TBX83" s="23"/>
      <c r="TBY83" s="23"/>
      <c r="TBZ83" s="23"/>
      <c r="TCA83" s="23"/>
      <c r="TCB83" s="23"/>
      <c r="TCC83" s="23"/>
      <c r="TCD83" s="23"/>
      <c r="TCE83" s="23"/>
      <c r="TCF83" s="23"/>
      <c r="TCG83" s="23"/>
      <c r="TCH83" s="23"/>
      <c r="TCI83" s="23"/>
      <c r="TCJ83" s="23"/>
      <c r="TCK83" s="23"/>
      <c r="TCL83" s="23"/>
      <c r="TCM83" s="23"/>
      <c r="TCN83" s="23"/>
      <c r="TCO83" s="23"/>
      <c r="TCP83" s="23"/>
      <c r="TCQ83" s="23"/>
      <c r="TCR83" s="23"/>
      <c r="TCS83" s="23"/>
      <c r="TCT83" s="23"/>
      <c r="TCU83" s="23"/>
      <c r="TCV83" s="23"/>
      <c r="TCW83" s="23"/>
      <c r="TCX83" s="23"/>
      <c r="TCY83" s="23"/>
      <c r="TCZ83" s="23"/>
      <c r="TDA83" s="23"/>
      <c r="TDB83" s="23"/>
      <c r="TDC83" s="23"/>
      <c r="TDD83" s="23"/>
      <c r="TDE83" s="23"/>
      <c r="TDF83" s="23"/>
      <c r="TDG83" s="23"/>
      <c r="TDH83" s="23"/>
      <c r="TDI83" s="23"/>
      <c r="TDJ83" s="23"/>
      <c r="TDK83" s="23"/>
      <c r="TDL83" s="23"/>
      <c r="TDM83" s="23"/>
      <c r="TDN83" s="23"/>
      <c r="TDO83" s="23"/>
      <c r="TDP83" s="23"/>
      <c r="TDQ83" s="23"/>
      <c r="TDR83" s="23"/>
      <c r="TDS83" s="23"/>
      <c r="TDT83" s="23"/>
      <c r="TDU83" s="23"/>
      <c r="TDV83" s="23"/>
      <c r="TDW83" s="23"/>
      <c r="TDX83" s="23"/>
      <c r="TDY83" s="23"/>
      <c r="TDZ83" s="23"/>
      <c r="TEA83" s="23"/>
      <c r="TEB83" s="23"/>
      <c r="TEC83" s="23"/>
      <c r="TED83" s="23"/>
      <c r="TEE83" s="23"/>
      <c r="TEF83" s="23"/>
      <c r="TEG83" s="23"/>
      <c r="TEH83" s="23"/>
      <c r="TEI83" s="23"/>
      <c r="TEJ83" s="23"/>
      <c r="TEK83" s="23"/>
      <c r="TEL83" s="23"/>
      <c r="TEM83" s="23"/>
      <c r="TEN83" s="23"/>
      <c r="TEO83" s="23"/>
      <c r="TEP83" s="23"/>
      <c r="TEQ83" s="23"/>
      <c r="TER83" s="23"/>
      <c r="TES83" s="23"/>
      <c r="TET83" s="23"/>
      <c r="TEU83" s="23"/>
      <c r="TEV83" s="23"/>
      <c r="TEW83" s="23"/>
      <c r="TEX83" s="23"/>
      <c r="TEY83" s="23"/>
      <c r="TEZ83" s="23"/>
      <c r="TFA83" s="23"/>
      <c r="TFB83" s="23"/>
      <c r="TFC83" s="23"/>
      <c r="TFD83" s="23"/>
      <c r="TFE83" s="23"/>
      <c r="TFF83" s="23"/>
      <c r="TFG83" s="23"/>
      <c r="TFH83" s="23"/>
      <c r="TFI83" s="23"/>
      <c r="TFJ83" s="23"/>
      <c r="TFK83" s="23"/>
      <c r="TFL83" s="23"/>
      <c r="TFM83" s="23"/>
      <c r="TFN83" s="23"/>
      <c r="TFO83" s="23"/>
      <c r="TFP83" s="23"/>
      <c r="TFQ83" s="23"/>
      <c r="TFR83" s="23"/>
      <c r="TFS83" s="23"/>
      <c r="TFT83" s="23"/>
      <c r="TFU83" s="23"/>
      <c r="TFV83" s="23"/>
      <c r="TFW83" s="23"/>
      <c r="TFX83" s="23"/>
      <c r="TFY83" s="23"/>
      <c r="TFZ83" s="23"/>
      <c r="TGA83" s="23"/>
      <c r="TGB83" s="23"/>
      <c r="TGC83" s="23"/>
      <c r="TGD83" s="23"/>
      <c r="TGE83" s="23"/>
      <c r="TGF83" s="23"/>
      <c r="TGG83" s="23"/>
      <c r="TGH83" s="23"/>
      <c r="TGI83" s="23"/>
      <c r="TGJ83" s="23"/>
      <c r="TGK83" s="23"/>
      <c r="TGL83" s="23"/>
      <c r="TGM83" s="23"/>
      <c r="TGN83" s="23"/>
      <c r="TGO83" s="23"/>
      <c r="TGP83" s="23"/>
      <c r="TGQ83" s="23"/>
      <c r="TGR83" s="23"/>
      <c r="TGS83" s="23"/>
      <c r="TGT83" s="23"/>
      <c r="TGU83" s="23"/>
      <c r="TGV83" s="23"/>
      <c r="TGW83" s="23"/>
      <c r="TGX83" s="23"/>
      <c r="TGY83" s="23"/>
      <c r="TGZ83" s="23"/>
      <c r="THA83" s="23"/>
      <c r="THB83" s="23"/>
      <c r="THC83" s="23"/>
      <c r="THD83" s="23"/>
      <c r="THE83" s="23"/>
      <c r="THF83" s="23"/>
      <c r="THG83" s="23"/>
      <c r="THH83" s="23"/>
      <c r="THI83" s="23"/>
      <c r="THJ83" s="23"/>
      <c r="THK83" s="23"/>
      <c r="THL83" s="23"/>
      <c r="THM83" s="23"/>
      <c r="THN83" s="23"/>
      <c r="THO83" s="23"/>
      <c r="THP83" s="23"/>
      <c r="THQ83" s="23"/>
      <c r="THR83" s="23"/>
      <c r="THS83" s="23"/>
      <c r="THT83" s="23"/>
      <c r="THU83" s="23"/>
      <c r="THV83" s="23"/>
      <c r="THW83" s="23"/>
      <c r="THX83" s="23"/>
      <c r="THY83" s="23"/>
      <c r="THZ83" s="23"/>
      <c r="TIA83" s="23"/>
      <c r="TIB83" s="23"/>
      <c r="TIC83" s="23"/>
      <c r="TID83" s="23"/>
      <c r="TIE83" s="23"/>
      <c r="TIF83" s="23"/>
      <c r="TIG83" s="23"/>
      <c r="TIH83" s="23"/>
      <c r="TII83" s="23"/>
      <c r="TIJ83" s="23"/>
      <c r="TIK83" s="23"/>
      <c r="TIL83" s="23"/>
      <c r="TIM83" s="23"/>
      <c r="TIN83" s="23"/>
      <c r="TIO83" s="23"/>
      <c r="TIP83" s="23"/>
      <c r="TIQ83" s="23"/>
      <c r="TIR83" s="23"/>
      <c r="TIS83" s="23"/>
      <c r="TIT83" s="23"/>
      <c r="TIU83" s="23"/>
      <c r="TIV83" s="23"/>
      <c r="TIW83" s="23"/>
      <c r="TIX83" s="23"/>
      <c r="TIY83" s="23"/>
      <c r="TIZ83" s="23"/>
      <c r="TJA83" s="23"/>
      <c r="TJB83" s="23"/>
      <c r="TJC83" s="23"/>
      <c r="TJD83" s="23"/>
      <c r="TJE83" s="23"/>
      <c r="TJF83" s="23"/>
      <c r="TJG83" s="23"/>
      <c r="TJH83" s="23"/>
      <c r="TJI83" s="23"/>
      <c r="TJJ83" s="23"/>
      <c r="TJK83" s="23"/>
      <c r="TJL83" s="23"/>
      <c r="TJM83" s="23"/>
      <c r="TJN83" s="23"/>
      <c r="TJO83" s="23"/>
      <c r="TJP83" s="23"/>
      <c r="TJQ83" s="23"/>
      <c r="TJR83" s="23"/>
      <c r="TJS83" s="23"/>
      <c r="TJT83" s="23"/>
      <c r="TJU83" s="23"/>
      <c r="TJV83" s="23"/>
      <c r="TJW83" s="23"/>
      <c r="TJX83" s="23"/>
      <c r="TJY83" s="23"/>
      <c r="TJZ83" s="23"/>
      <c r="TKA83" s="23"/>
      <c r="TKB83" s="23"/>
      <c r="TKC83" s="23"/>
      <c r="TKD83" s="23"/>
      <c r="TKE83" s="23"/>
      <c r="TKF83" s="23"/>
      <c r="TKG83" s="23"/>
      <c r="TKH83" s="23"/>
      <c r="TKI83" s="23"/>
      <c r="TKJ83" s="23"/>
      <c r="TKK83" s="23"/>
      <c r="TKL83" s="23"/>
      <c r="TKM83" s="23"/>
      <c r="TKN83" s="23"/>
      <c r="TKO83" s="23"/>
      <c r="TKP83" s="23"/>
      <c r="TKQ83" s="23"/>
      <c r="TKR83" s="23"/>
      <c r="TKS83" s="23"/>
      <c r="TKT83" s="23"/>
      <c r="TKU83" s="23"/>
      <c r="TKV83" s="23"/>
      <c r="TKW83" s="23"/>
      <c r="TKX83" s="23"/>
      <c r="TKY83" s="23"/>
      <c r="TKZ83" s="23"/>
      <c r="TLA83" s="23"/>
      <c r="TLB83" s="23"/>
      <c r="TLC83" s="23"/>
      <c r="TLD83" s="23"/>
      <c r="TLE83" s="23"/>
      <c r="TLF83" s="23"/>
      <c r="TLG83" s="23"/>
      <c r="TLH83" s="23"/>
      <c r="TLI83" s="23"/>
      <c r="TLJ83" s="23"/>
      <c r="TLK83" s="23"/>
      <c r="TLL83" s="23"/>
      <c r="TLM83" s="23"/>
      <c r="TLN83" s="23"/>
      <c r="TLO83" s="23"/>
      <c r="TLP83" s="23"/>
      <c r="TLQ83" s="23"/>
      <c r="TLR83" s="23"/>
      <c r="TLS83" s="23"/>
      <c r="TLT83" s="23"/>
      <c r="TLU83" s="23"/>
      <c r="TLV83" s="23"/>
      <c r="TLW83" s="23"/>
      <c r="TLX83" s="23"/>
      <c r="TLY83" s="23"/>
      <c r="TLZ83" s="23"/>
      <c r="TMA83" s="23"/>
      <c r="TMB83" s="23"/>
      <c r="TMC83" s="23"/>
      <c r="TMD83" s="23"/>
      <c r="TME83" s="23"/>
      <c r="TMF83" s="23"/>
      <c r="TMG83" s="23"/>
      <c r="TMH83" s="23"/>
      <c r="TMI83" s="23"/>
      <c r="TMJ83" s="23"/>
      <c r="TMK83" s="23"/>
      <c r="TML83" s="23"/>
      <c r="TMM83" s="23"/>
      <c r="TMN83" s="23"/>
      <c r="TMO83" s="23"/>
      <c r="TMP83" s="23"/>
      <c r="TMQ83" s="23"/>
      <c r="TMR83" s="23"/>
      <c r="TMS83" s="23"/>
      <c r="TMT83" s="23"/>
      <c r="TMU83" s="23"/>
      <c r="TMV83" s="23"/>
      <c r="TMW83" s="23"/>
      <c r="TMX83" s="23"/>
      <c r="TMY83" s="23"/>
      <c r="TMZ83" s="23"/>
      <c r="TNA83" s="23"/>
      <c r="TNB83" s="23"/>
      <c r="TNC83" s="23"/>
      <c r="TND83" s="23"/>
      <c r="TNE83" s="23"/>
      <c r="TNF83" s="23"/>
      <c r="TNG83" s="23"/>
      <c r="TNH83" s="23"/>
      <c r="TNI83" s="23"/>
      <c r="TNJ83" s="23"/>
      <c r="TNK83" s="23"/>
      <c r="TNL83" s="23"/>
      <c r="TNM83" s="23"/>
      <c r="TNN83" s="23"/>
      <c r="TNO83" s="23"/>
      <c r="TNP83" s="23"/>
      <c r="TNQ83" s="23"/>
      <c r="TNR83" s="23"/>
      <c r="TNS83" s="23"/>
      <c r="TNT83" s="23"/>
      <c r="TNU83" s="23"/>
      <c r="TNV83" s="23"/>
      <c r="TNW83" s="23"/>
      <c r="TNX83" s="23"/>
      <c r="TNY83" s="23"/>
      <c r="TNZ83" s="23"/>
      <c r="TOA83" s="23"/>
      <c r="TOB83" s="23"/>
      <c r="TOC83" s="23"/>
      <c r="TOD83" s="23"/>
      <c r="TOE83" s="23"/>
      <c r="TOF83" s="23"/>
      <c r="TOG83" s="23"/>
      <c r="TOH83" s="23"/>
      <c r="TOI83" s="23"/>
      <c r="TOJ83" s="23"/>
      <c r="TOK83" s="23"/>
      <c r="TOL83" s="23"/>
      <c r="TOM83" s="23"/>
      <c r="TON83" s="23"/>
      <c r="TOO83" s="23"/>
      <c r="TOP83" s="23"/>
      <c r="TOQ83" s="23"/>
      <c r="TOR83" s="23"/>
      <c r="TOS83" s="23"/>
      <c r="TOT83" s="23"/>
      <c r="TOU83" s="23"/>
      <c r="TOV83" s="23"/>
      <c r="TOW83" s="23"/>
      <c r="TOX83" s="23"/>
      <c r="TOY83" s="23"/>
      <c r="TOZ83" s="23"/>
      <c r="TPA83" s="23"/>
      <c r="TPB83" s="23"/>
      <c r="TPC83" s="23"/>
      <c r="TPD83" s="23"/>
      <c r="TPE83" s="23"/>
      <c r="TPF83" s="23"/>
      <c r="TPG83" s="23"/>
      <c r="TPH83" s="23"/>
      <c r="TPI83" s="23"/>
      <c r="TPJ83" s="23"/>
      <c r="TPK83" s="23"/>
      <c r="TPL83" s="23"/>
      <c r="TPM83" s="23"/>
      <c r="TPN83" s="23"/>
      <c r="TPO83" s="23"/>
      <c r="TPP83" s="23"/>
      <c r="TPQ83" s="23"/>
      <c r="TPR83" s="23"/>
      <c r="TPS83" s="23"/>
      <c r="TPT83" s="23"/>
      <c r="TPU83" s="23"/>
      <c r="TPV83" s="23"/>
      <c r="TPW83" s="23"/>
      <c r="TPX83" s="23"/>
      <c r="TPY83" s="23"/>
      <c r="TPZ83" s="23"/>
      <c r="TQA83" s="23"/>
      <c r="TQB83" s="23"/>
      <c r="TQC83" s="23"/>
      <c r="TQD83" s="23"/>
      <c r="TQE83" s="23"/>
      <c r="TQF83" s="23"/>
      <c r="TQG83" s="23"/>
      <c r="TQH83" s="23"/>
      <c r="TQI83" s="23"/>
      <c r="TQJ83" s="23"/>
      <c r="TQK83" s="23"/>
      <c r="TQL83" s="23"/>
      <c r="TQM83" s="23"/>
      <c r="TQN83" s="23"/>
      <c r="TQO83" s="23"/>
      <c r="TQP83" s="23"/>
      <c r="TQQ83" s="23"/>
      <c r="TQR83" s="23"/>
      <c r="TQS83" s="23"/>
      <c r="TQT83" s="23"/>
      <c r="TQU83" s="23"/>
      <c r="TQV83" s="23"/>
      <c r="TQW83" s="23"/>
      <c r="TQX83" s="23"/>
      <c r="TQY83" s="23"/>
      <c r="TQZ83" s="23"/>
      <c r="TRA83" s="23"/>
      <c r="TRB83" s="23"/>
      <c r="TRC83" s="23"/>
      <c r="TRD83" s="23"/>
      <c r="TRE83" s="23"/>
      <c r="TRF83" s="23"/>
      <c r="TRG83" s="23"/>
      <c r="TRH83" s="23"/>
      <c r="TRI83" s="23"/>
      <c r="TRJ83" s="23"/>
      <c r="TRK83" s="23"/>
      <c r="TRL83" s="23"/>
      <c r="TRM83" s="23"/>
      <c r="TRN83" s="23"/>
      <c r="TRO83" s="23"/>
      <c r="TRP83" s="23"/>
      <c r="TRQ83" s="23"/>
      <c r="TRR83" s="23"/>
      <c r="TRS83" s="23"/>
      <c r="TRT83" s="23"/>
      <c r="TRU83" s="23"/>
      <c r="TRV83" s="23"/>
      <c r="TRW83" s="23"/>
      <c r="TRX83" s="23"/>
      <c r="TRY83" s="23"/>
      <c r="TRZ83" s="23"/>
      <c r="TSA83" s="23"/>
      <c r="TSB83" s="23"/>
      <c r="TSC83" s="23"/>
      <c r="TSD83" s="23"/>
      <c r="TSE83" s="23"/>
      <c r="TSF83" s="23"/>
      <c r="TSG83" s="23"/>
      <c r="TSH83" s="23"/>
      <c r="TSI83" s="23"/>
      <c r="TSJ83" s="23"/>
      <c r="TSK83" s="23"/>
      <c r="TSL83" s="23"/>
      <c r="TSM83" s="23"/>
      <c r="TSN83" s="23"/>
      <c r="TSO83" s="23"/>
      <c r="TSP83" s="23"/>
      <c r="TSQ83" s="23"/>
      <c r="TSR83" s="23"/>
      <c r="TSS83" s="23"/>
      <c r="TST83" s="23"/>
      <c r="TSU83" s="23"/>
      <c r="TSV83" s="23"/>
      <c r="TSW83" s="23"/>
      <c r="TSX83" s="23"/>
      <c r="TSY83" s="23"/>
      <c r="TSZ83" s="23"/>
      <c r="TTA83" s="23"/>
      <c r="TTB83" s="23"/>
      <c r="TTC83" s="23"/>
      <c r="TTD83" s="23"/>
      <c r="TTE83" s="23"/>
      <c r="TTF83" s="23"/>
      <c r="TTG83" s="23"/>
      <c r="TTH83" s="23"/>
      <c r="TTI83" s="23"/>
      <c r="TTJ83" s="23"/>
      <c r="TTK83" s="23"/>
      <c r="TTL83" s="23"/>
      <c r="TTM83" s="23"/>
      <c r="TTN83" s="23"/>
      <c r="TTO83" s="23"/>
      <c r="TTP83" s="23"/>
      <c r="TTQ83" s="23"/>
      <c r="TTR83" s="23"/>
      <c r="TTS83" s="23"/>
      <c r="TTT83" s="23"/>
      <c r="TTU83" s="23"/>
      <c r="TTV83" s="23"/>
      <c r="TTW83" s="23"/>
      <c r="TTX83" s="23"/>
      <c r="TTY83" s="23"/>
      <c r="TTZ83" s="23"/>
      <c r="TUA83" s="23"/>
      <c r="TUB83" s="23"/>
      <c r="TUC83" s="23"/>
      <c r="TUD83" s="23"/>
      <c r="TUE83" s="23"/>
      <c r="TUF83" s="23"/>
      <c r="TUG83" s="23"/>
      <c r="TUH83" s="23"/>
      <c r="TUI83" s="23"/>
      <c r="TUJ83" s="23"/>
      <c r="TUK83" s="23"/>
      <c r="TUL83" s="23"/>
      <c r="TUM83" s="23"/>
      <c r="TUN83" s="23"/>
      <c r="TUO83" s="23"/>
      <c r="TUP83" s="23"/>
      <c r="TUQ83" s="23"/>
      <c r="TUR83" s="23"/>
      <c r="TUS83" s="23"/>
      <c r="TUT83" s="23"/>
      <c r="TUU83" s="23"/>
      <c r="TUV83" s="23"/>
      <c r="TUW83" s="23"/>
      <c r="TUX83" s="23"/>
      <c r="TUY83" s="23"/>
      <c r="TUZ83" s="23"/>
      <c r="TVA83" s="23"/>
      <c r="TVB83" s="23"/>
      <c r="TVC83" s="23"/>
      <c r="TVD83" s="23"/>
      <c r="TVE83" s="23"/>
      <c r="TVF83" s="23"/>
      <c r="TVG83" s="23"/>
      <c r="TVH83" s="23"/>
      <c r="TVI83" s="23"/>
      <c r="TVJ83" s="23"/>
      <c r="TVK83" s="23"/>
      <c r="TVL83" s="23"/>
      <c r="TVM83" s="23"/>
      <c r="TVN83" s="23"/>
      <c r="TVO83" s="23"/>
      <c r="TVP83" s="23"/>
      <c r="TVQ83" s="23"/>
      <c r="TVR83" s="23"/>
      <c r="TVS83" s="23"/>
      <c r="TVT83" s="23"/>
      <c r="TVU83" s="23"/>
      <c r="TVV83" s="23"/>
      <c r="TVW83" s="23"/>
      <c r="TVX83" s="23"/>
      <c r="TVY83" s="23"/>
      <c r="TVZ83" s="23"/>
      <c r="TWA83" s="23"/>
      <c r="TWB83" s="23"/>
      <c r="TWC83" s="23"/>
      <c r="TWD83" s="23"/>
      <c r="TWE83" s="23"/>
      <c r="TWF83" s="23"/>
      <c r="TWG83" s="23"/>
      <c r="TWH83" s="23"/>
      <c r="TWI83" s="23"/>
      <c r="TWJ83" s="23"/>
      <c r="TWK83" s="23"/>
      <c r="TWL83" s="23"/>
      <c r="TWM83" s="23"/>
      <c r="TWN83" s="23"/>
      <c r="TWO83" s="23"/>
      <c r="TWP83" s="23"/>
      <c r="TWQ83" s="23"/>
      <c r="TWR83" s="23"/>
      <c r="TWS83" s="23"/>
      <c r="TWT83" s="23"/>
      <c r="TWU83" s="23"/>
      <c r="TWV83" s="23"/>
      <c r="TWW83" s="23"/>
      <c r="TWX83" s="23"/>
      <c r="TWY83" s="23"/>
      <c r="TWZ83" s="23"/>
      <c r="TXA83" s="23"/>
      <c r="TXB83" s="23"/>
      <c r="TXC83" s="23"/>
      <c r="TXD83" s="23"/>
      <c r="TXE83" s="23"/>
      <c r="TXF83" s="23"/>
      <c r="TXG83" s="23"/>
      <c r="TXH83" s="23"/>
      <c r="TXI83" s="23"/>
      <c r="TXJ83" s="23"/>
      <c r="TXK83" s="23"/>
      <c r="TXL83" s="23"/>
      <c r="TXM83" s="23"/>
      <c r="TXN83" s="23"/>
      <c r="TXO83" s="23"/>
      <c r="TXP83" s="23"/>
      <c r="TXQ83" s="23"/>
      <c r="TXR83" s="23"/>
      <c r="TXS83" s="23"/>
      <c r="TXT83" s="23"/>
      <c r="TXU83" s="23"/>
      <c r="TXV83" s="23"/>
      <c r="TXW83" s="23"/>
      <c r="TXX83" s="23"/>
      <c r="TXY83" s="23"/>
      <c r="TXZ83" s="23"/>
      <c r="TYA83" s="23"/>
      <c r="TYB83" s="23"/>
      <c r="TYC83" s="23"/>
      <c r="TYD83" s="23"/>
      <c r="TYE83" s="23"/>
      <c r="TYF83" s="23"/>
      <c r="TYG83" s="23"/>
      <c r="TYH83" s="23"/>
      <c r="TYI83" s="23"/>
      <c r="TYJ83" s="23"/>
      <c r="TYK83" s="23"/>
      <c r="TYL83" s="23"/>
      <c r="TYM83" s="23"/>
      <c r="TYN83" s="23"/>
      <c r="TYO83" s="23"/>
      <c r="TYP83" s="23"/>
      <c r="TYQ83" s="23"/>
      <c r="TYR83" s="23"/>
      <c r="TYS83" s="23"/>
      <c r="TYT83" s="23"/>
      <c r="TYU83" s="23"/>
      <c r="TYV83" s="23"/>
      <c r="TYW83" s="23"/>
      <c r="TYX83" s="23"/>
      <c r="TYY83" s="23"/>
      <c r="TYZ83" s="23"/>
      <c r="TZA83" s="23"/>
      <c r="TZB83" s="23"/>
      <c r="TZC83" s="23"/>
      <c r="TZD83" s="23"/>
      <c r="TZE83" s="23"/>
      <c r="TZF83" s="23"/>
      <c r="TZG83" s="23"/>
      <c r="TZH83" s="23"/>
      <c r="TZI83" s="23"/>
      <c r="TZJ83" s="23"/>
      <c r="TZK83" s="23"/>
      <c r="TZL83" s="23"/>
      <c r="TZM83" s="23"/>
      <c r="TZN83" s="23"/>
      <c r="TZO83" s="23"/>
      <c r="TZP83" s="23"/>
      <c r="TZQ83" s="23"/>
      <c r="TZR83" s="23"/>
      <c r="TZS83" s="23"/>
      <c r="TZT83" s="23"/>
      <c r="TZU83" s="23"/>
      <c r="TZV83" s="23"/>
      <c r="TZW83" s="23"/>
      <c r="TZX83" s="23"/>
      <c r="TZY83" s="23"/>
      <c r="TZZ83" s="23"/>
      <c r="UAA83" s="23"/>
      <c r="UAB83" s="23"/>
      <c r="UAC83" s="23"/>
      <c r="UAD83" s="23"/>
      <c r="UAE83" s="23"/>
      <c r="UAF83" s="23"/>
      <c r="UAG83" s="23"/>
      <c r="UAH83" s="23"/>
      <c r="UAI83" s="23"/>
      <c r="UAJ83" s="23"/>
      <c r="UAK83" s="23"/>
      <c r="UAL83" s="23"/>
      <c r="UAM83" s="23"/>
      <c r="UAN83" s="23"/>
      <c r="UAO83" s="23"/>
      <c r="UAP83" s="23"/>
      <c r="UAQ83" s="23"/>
      <c r="UAR83" s="23"/>
      <c r="UAS83" s="23"/>
      <c r="UAT83" s="23"/>
      <c r="UAU83" s="23"/>
      <c r="UAV83" s="23"/>
      <c r="UAW83" s="23"/>
      <c r="UAX83" s="23"/>
      <c r="UAY83" s="23"/>
      <c r="UAZ83" s="23"/>
      <c r="UBA83" s="23"/>
      <c r="UBB83" s="23"/>
      <c r="UBC83" s="23"/>
      <c r="UBD83" s="23"/>
      <c r="UBE83" s="23"/>
      <c r="UBF83" s="23"/>
      <c r="UBG83" s="23"/>
      <c r="UBH83" s="23"/>
      <c r="UBI83" s="23"/>
      <c r="UBJ83" s="23"/>
      <c r="UBK83" s="23"/>
      <c r="UBL83" s="23"/>
      <c r="UBM83" s="23"/>
      <c r="UBN83" s="23"/>
      <c r="UBO83" s="23"/>
      <c r="UBP83" s="23"/>
      <c r="UBQ83" s="23"/>
      <c r="UBR83" s="23"/>
      <c r="UBS83" s="23"/>
      <c r="UBT83" s="23"/>
      <c r="UBU83" s="23"/>
      <c r="UBV83" s="23"/>
      <c r="UBW83" s="23"/>
      <c r="UBX83" s="23"/>
      <c r="UBY83" s="23"/>
      <c r="UBZ83" s="23"/>
      <c r="UCA83" s="23"/>
      <c r="UCB83" s="23"/>
      <c r="UCC83" s="23"/>
      <c r="UCD83" s="23"/>
      <c r="UCE83" s="23"/>
      <c r="UCF83" s="23"/>
      <c r="UCG83" s="23"/>
      <c r="UCH83" s="23"/>
      <c r="UCI83" s="23"/>
      <c r="UCJ83" s="23"/>
      <c r="UCK83" s="23"/>
      <c r="UCL83" s="23"/>
      <c r="UCM83" s="23"/>
      <c r="UCN83" s="23"/>
      <c r="UCO83" s="23"/>
      <c r="UCP83" s="23"/>
      <c r="UCQ83" s="23"/>
      <c r="UCR83" s="23"/>
      <c r="UCS83" s="23"/>
      <c r="UCT83" s="23"/>
      <c r="UCU83" s="23"/>
      <c r="UCV83" s="23"/>
      <c r="UCW83" s="23"/>
      <c r="UCX83" s="23"/>
      <c r="UCY83" s="23"/>
      <c r="UCZ83" s="23"/>
      <c r="UDA83" s="23"/>
      <c r="UDB83" s="23"/>
      <c r="UDC83" s="23"/>
      <c r="UDD83" s="23"/>
      <c r="UDE83" s="23"/>
      <c r="UDF83" s="23"/>
      <c r="UDG83" s="23"/>
      <c r="UDH83" s="23"/>
      <c r="UDI83" s="23"/>
      <c r="UDJ83" s="23"/>
      <c r="UDK83" s="23"/>
      <c r="UDL83" s="23"/>
      <c r="UDM83" s="23"/>
      <c r="UDN83" s="23"/>
      <c r="UDO83" s="23"/>
      <c r="UDP83" s="23"/>
      <c r="UDQ83" s="23"/>
      <c r="UDR83" s="23"/>
      <c r="UDS83" s="23"/>
      <c r="UDT83" s="23"/>
      <c r="UDU83" s="23"/>
      <c r="UDV83" s="23"/>
      <c r="UDW83" s="23"/>
      <c r="UDX83" s="23"/>
      <c r="UDY83" s="23"/>
      <c r="UDZ83" s="23"/>
      <c r="UEA83" s="23"/>
      <c r="UEB83" s="23"/>
      <c r="UEC83" s="23"/>
      <c r="UED83" s="23"/>
      <c r="UEE83" s="23"/>
      <c r="UEF83" s="23"/>
      <c r="UEG83" s="23"/>
      <c r="UEH83" s="23"/>
      <c r="UEI83" s="23"/>
      <c r="UEJ83" s="23"/>
      <c r="UEK83" s="23"/>
      <c r="UEL83" s="23"/>
      <c r="UEM83" s="23"/>
      <c r="UEN83" s="23"/>
      <c r="UEO83" s="23"/>
      <c r="UEP83" s="23"/>
      <c r="UEQ83" s="23"/>
      <c r="UER83" s="23"/>
      <c r="UES83" s="23"/>
      <c r="UET83" s="23"/>
      <c r="UEU83" s="23"/>
      <c r="UEV83" s="23"/>
      <c r="UEW83" s="23"/>
      <c r="UEX83" s="23"/>
      <c r="UEY83" s="23"/>
      <c r="UEZ83" s="23"/>
      <c r="UFA83" s="23"/>
      <c r="UFB83" s="23"/>
      <c r="UFC83" s="23"/>
      <c r="UFD83" s="23"/>
      <c r="UFE83" s="23"/>
      <c r="UFF83" s="23"/>
      <c r="UFG83" s="23"/>
      <c r="UFH83" s="23"/>
      <c r="UFI83" s="23"/>
      <c r="UFJ83" s="23"/>
      <c r="UFK83" s="23"/>
      <c r="UFL83" s="23"/>
      <c r="UFM83" s="23"/>
      <c r="UFN83" s="23"/>
      <c r="UFO83" s="23"/>
      <c r="UFP83" s="23"/>
      <c r="UFQ83" s="23"/>
      <c r="UFR83" s="23"/>
      <c r="UFS83" s="23"/>
      <c r="UFT83" s="23"/>
      <c r="UFU83" s="23"/>
      <c r="UFV83" s="23"/>
      <c r="UFW83" s="23"/>
      <c r="UFX83" s="23"/>
      <c r="UFY83" s="23"/>
      <c r="UFZ83" s="23"/>
      <c r="UGA83" s="23"/>
      <c r="UGB83" s="23"/>
      <c r="UGC83" s="23"/>
      <c r="UGD83" s="23"/>
      <c r="UGE83" s="23"/>
      <c r="UGF83" s="23"/>
      <c r="UGG83" s="23"/>
      <c r="UGH83" s="23"/>
      <c r="UGI83" s="23"/>
      <c r="UGJ83" s="23"/>
      <c r="UGK83" s="23"/>
      <c r="UGL83" s="23"/>
      <c r="UGM83" s="23"/>
      <c r="UGN83" s="23"/>
      <c r="UGO83" s="23"/>
      <c r="UGP83" s="23"/>
      <c r="UGQ83" s="23"/>
      <c r="UGR83" s="23"/>
      <c r="UGS83" s="23"/>
      <c r="UGT83" s="23"/>
      <c r="UGU83" s="23"/>
      <c r="UGV83" s="23"/>
      <c r="UGW83" s="23"/>
      <c r="UGX83" s="23"/>
      <c r="UGY83" s="23"/>
      <c r="UGZ83" s="23"/>
      <c r="UHA83" s="23"/>
      <c r="UHB83" s="23"/>
      <c r="UHC83" s="23"/>
      <c r="UHD83" s="23"/>
      <c r="UHE83" s="23"/>
      <c r="UHF83" s="23"/>
      <c r="UHG83" s="23"/>
      <c r="UHH83" s="23"/>
      <c r="UHI83" s="23"/>
      <c r="UHJ83" s="23"/>
      <c r="UHK83" s="23"/>
      <c r="UHL83" s="23"/>
      <c r="UHM83" s="23"/>
      <c r="UHN83" s="23"/>
      <c r="UHO83" s="23"/>
      <c r="UHP83" s="23"/>
      <c r="UHQ83" s="23"/>
      <c r="UHR83" s="23"/>
      <c r="UHS83" s="23"/>
      <c r="UHT83" s="23"/>
      <c r="UHU83" s="23"/>
      <c r="UHV83" s="23"/>
      <c r="UHW83" s="23"/>
      <c r="UHX83" s="23"/>
      <c r="UHY83" s="23"/>
      <c r="UHZ83" s="23"/>
      <c r="UIA83" s="23"/>
      <c r="UIB83" s="23"/>
      <c r="UIC83" s="23"/>
      <c r="UID83" s="23"/>
      <c r="UIE83" s="23"/>
      <c r="UIF83" s="23"/>
      <c r="UIG83" s="23"/>
      <c r="UIH83" s="23"/>
      <c r="UII83" s="23"/>
      <c r="UIJ83" s="23"/>
      <c r="UIK83" s="23"/>
      <c r="UIL83" s="23"/>
      <c r="UIM83" s="23"/>
      <c r="UIN83" s="23"/>
      <c r="UIO83" s="23"/>
      <c r="UIP83" s="23"/>
      <c r="UIQ83" s="23"/>
      <c r="UIR83" s="23"/>
      <c r="UIS83" s="23"/>
      <c r="UIT83" s="23"/>
      <c r="UIU83" s="23"/>
      <c r="UIV83" s="23"/>
      <c r="UIW83" s="23"/>
      <c r="UIX83" s="23"/>
      <c r="UIY83" s="23"/>
      <c r="UIZ83" s="23"/>
      <c r="UJA83" s="23"/>
      <c r="UJB83" s="23"/>
      <c r="UJC83" s="23"/>
      <c r="UJD83" s="23"/>
      <c r="UJE83" s="23"/>
      <c r="UJF83" s="23"/>
      <c r="UJG83" s="23"/>
      <c r="UJH83" s="23"/>
      <c r="UJI83" s="23"/>
      <c r="UJJ83" s="23"/>
      <c r="UJK83" s="23"/>
      <c r="UJL83" s="23"/>
      <c r="UJM83" s="23"/>
      <c r="UJN83" s="23"/>
      <c r="UJO83" s="23"/>
      <c r="UJP83" s="23"/>
      <c r="UJQ83" s="23"/>
      <c r="UJR83" s="23"/>
      <c r="UJS83" s="23"/>
      <c r="UJT83" s="23"/>
      <c r="UJU83" s="23"/>
      <c r="UJV83" s="23"/>
      <c r="UJW83" s="23"/>
      <c r="UJX83" s="23"/>
      <c r="UJY83" s="23"/>
      <c r="UJZ83" s="23"/>
      <c r="UKA83" s="23"/>
      <c r="UKB83" s="23"/>
      <c r="UKC83" s="23"/>
      <c r="UKD83" s="23"/>
      <c r="UKE83" s="23"/>
      <c r="UKF83" s="23"/>
      <c r="UKG83" s="23"/>
      <c r="UKH83" s="23"/>
      <c r="UKI83" s="23"/>
      <c r="UKJ83" s="23"/>
      <c r="UKK83" s="23"/>
      <c r="UKL83" s="23"/>
      <c r="UKM83" s="23"/>
      <c r="UKN83" s="23"/>
      <c r="UKO83" s="23"/>
      <c r="UKP83" s="23"/>
      <c r="UKQ83" s="23"/>
      <c r="UKR83" s="23"/>
      <c r="UKS83" s="23"/>
      <c r="UKT83" s="23"/>
      <c r="UKU83" s="23"/>
      <c r="UKV83" s="23"/>
      <c r="UKW83" s="23"/>
      <c r="UKX83" s="23"/>
      <c r="UKY83" s="23"/>
      <c r="UKZ83" s="23"/>
      <c r="ULA83" s="23"/>
      <c r="ULB83" s="23"/>
      <c r="ULC83" s="23"/>
      <c r="ULD83" s="23"/>
      <c r="ULE83" s="23"/>
      <c r="ULF83" s="23"/>
      <c r="ULG83" s="23"/>
      <c r="ULH83" s="23"/>
      <c r="ULI83" s="23"/>
      <c r="ULJ83" s="23"/>
      <c r="ULK83" s="23"/>
      <c r="ULL83" s="23"/>
      <c r="ULM83" s="23"/>
      <c r="ULN83" s="23"/>
      <c r="ULO83" s="23"/>
      <c r="ULP83" s="23"/>
      <c r="ULQ83" s="23"/>
      <c r="ULR83" s="23"/>
      <c r="ULS83" s="23"/>
      <c r="ULT83" s="23"/>
      <c r="ULU83" s="23"/>
      <c r="ULV83" s="23"/>
      <c r="ULW83" s="23"/>
      <c r="ULX83" s="23"/>
      <c r="ULY83" s="23"/>
      <c r="ULZ83" s="23"/>
      <c r="UMA83" s="23"/>
      <c r="UMB83" s="23"/>
      <c r="UMC83" s="23"/>
      <c r="UMD83" s="23"/>
      <c r="UME83" s="23"/>
      <c r="UMF83" s="23"/>
      <c r="UMG83" s="23"/>
      <c r="UMH83" s="23"/>
      <c r="UMI83" s="23"/>
      <c r="UMJ83" s="23"/>
      <c r="UMK83" s="23"/>
      <c r="UML83" s="23"/>
      <c r="UMM83" s="23"/>
      <c r="UMN83" s="23"/>
      <c r="UMO83" s="23"/>
      <c r="UMP83" s="23"/>
      <c r="UMQ83" s="23"/>
      <c r="UMR83" s="23"/>
      <c r="UMS83" s="23"/>
      <c r="UMT83" s="23"/>
      <c r="UMU83" s="23"/>
      <c r="UMV83" s="23"/>
      <c r="UMW83" s="23"/>
      <c r="UMX83" s="23"/>
      <c r="UMY83" s="23"/>
      <c r="UMZ83" s="23"/>
      <c r="UNA83" s="23"/>
      <c r="UNB83" s="23"/>
      <c r="UNC83" s="23"/>
      <c r="UND83" s="23"/>
      <c r="UNE83" s="23"/>
      <c r="UNF83" s="23"/>
      <c r="UNG83" s="23"/>
      <c r="UNH83" s="23"/>
      <c r="UNI83" s="23"/>
      <c r="UNJ83" s="23"/>
      <c r="UNK83" s="23"/>
      <c r="UNL83" s="23"/>
      <c r="UNM83" s="23"/>
      <c r="UNN83" s="23"/>
      <c r="UNO83" s="23"/>
      <c r="UNP83" s="23"/>
      <c r="UNQ83" s="23"/>
      <c r="UNR83" s="23"/>
      <c r="UNS83" s="23"/>
      <c r="UNT83" s="23"/>
      <c r="UNU83" s="23"/>
      <c r="UNV83" s="23"/>
      <c r="UNW83" s="23"/>
      <c r="UNX83" s="23"/>
      <c r="UNY83" s="23"/>
      <c r="UNZ83" s="23"/>
      <c r="UOA83" s="23"/>
      <c r="UOB83" s="23"/>
      <c r="UOC83" s="23"/>
      <c r="UOD83" s="23"/>
      <c r="UOE83" s="23"/>
      <c r="UOF83" s="23"/>
      <c r="UOG83" s="23"/>
      <c r="UOH83" s="23"/>
      <c r="UOI83" s="23"/>
      <c r="UOJ83" s="23"/>
      <c r="UOK83" s="23"/>
      <c r="UOL83" s="23"/>
      <c r="UOM83" s="23"/>
      <c r="UON83" s="23"/>
      <c r="UOO83" s="23"/>
      <c r="UOP83" s="23"/>
      <c r="UOQ83" s="23"/>
      <c r="UOR83" s="23"/>
      <c r="UOS83" s="23"/>
      <c r="UOT83" s="23"/>
      <c r="UOU83" s="23"/>
      <c r="UOV83" s="23"/>
      <c r="UOW83" s="23"/>
      <c r="UOX83" s="23"/>
      <c r="UOY83" s="23"/>
      <c r="UOZ83" s="23"/>
      <c r="UPA83" s="23"/>
      <c r="UPB83" s="23"/>
      <c r="UPC83" s="23"/>
      <c r="UPD83" s="23"/>
      <c r="UPE83" s="23"/>
      <c r="UPF83" s="23"/>
      <c r="UPG83" s="23"/>
      <c r="UPH83" s="23"/>
      <c r="UPI83" s="23"/>
      <c r="UPJ83" s="23"/>
      <c r="UPK83" s="23"/>
      <c r="UPL83" s="23"/>
      <c r="UPM83" s="23"/>
      <c r="UPN83" s="23"/>
      <c r="UPO83" s="23"/>
      <c r="UPP83" s="23"/>
      <c r="UPQ83" s="23"/>
      <c r="UPR83" s="23"/>
      <c r="UPS83" s="23"/>
      <c r="UPT83" s="23"/>
      <c r="UPU83" s="23"/>
      <c r="UPV83" s="23"/>
      <c r="UPW83" s="23"/>
      <c r="UPX83" s="23"/>
      <c r="UPY83" s="23"/>
      <c r="UPZ83" s="23"/>
      <c r="UQA83" s="23"/>
      <c r="UQB83" s="23"/>
      <c r="UQC83" s="23"/>
      <c r="UQD83" s="23"/>
      <c r="UQE83" s="23"/>
      <c r="UQF83" s="23"/>
      <c r="UQG83" s="23"/>
      <c r="UQH83" s="23"/>
      <c r="UQI83" s="23"/>
      <c r="UQJ83" s="23"/>
      <c r="UQK83" s="23"/>
      <c r="UQL83" s="23"/>
      <c r="UQM83" s="23"/>
      <c r="UQN83" s="23"/>
      <c r="UQO83" s="23"/>
      <c r="UQP83" s="23"/>
      <c r="UQQ83" s="23"/>
      <c r="UQR83" s="23"/>
      <c r="UQS83" s="23"/>
      <c r="UQT83" s="23"/>
      <c r="UQU83" s="23"/>
      <c r="UQV83" s="23"/>
      <c r="UQW83" s="23"/>
      <c r="UQX83" s="23"/>
      <c r="UQY83" s="23"/>
      <c r="UQZ83" s="23"/>
      <c r="URA83" s="23"/>
      <c r="URB83" s="23"/>
      <c r="URC83" s="23"/>
      <c r="URD83" s="23"/>
      <c r="URE83" s="23"/>
      <c r="URF83" s="23"/>
      <c r="URG83" s="23"/>
      <c r="URH83" s="23"/>
      <c r="URI83" s="23"/>
      <c r="URJ83" s="23"/>
      <c r="URK83" s="23"/>
      <c r="URL83" s="23"/>
      <c r="URM83" s="23"/>
      <c r="URN83" s="23"/>
      <c r="URO83" s="23"/>
      <c r="URP83" s="23"/>
      <c r="URQ83" s="23"/>
      <c r="URR83" s="23"/>
      <c r="URS83" s="23"/>
      <c r="URT83" s="23"/>
      <c r="URU83" s="23"/>
      <c r="URV83" s="23"/>
      <c r="URW83" s="23"/>
      <c r="URX83" s="23"/>
      <c r="URY83" s="23"/>
      <c r="URZ83" s="23"/>
      <c r="USA83" s="23"/>
      <c r="USB83" s="23"/>
      <c r="USC83" s="23"/>
      <c r="USD83" s="23"/>
      <c r="USE83" s="23"/>
      <c r="USF83" s="23"/>
      <c r="USG83" s="23"/>
      <c r="USH83" s="23"/>
      <c r="USI83" s="23"/>
      <c r="USJ83" s="23"/>
      <c r="USK83" s="23"/>
      <c r="USL83" s="23"/>
      <c r="USM83" s="23"/>
      <c r="USN83" s="23"/>
      <c r="USO83" s="23"/>
      <c r="USP83" s="23"/>
      <c r="USQ83" s="23"/>
      <c r="USR83" s="23"/>
      <c r="USS83" s="23"/>
      <c r="UST83" s="23"/>
      <c r="USU83" s="23"/>
      <c r="USV83" s="23"/>
      <c r="USW83" s="23"/>
      <c r="USX83" s="23"/>
      <c r="USY83" s="23"/>
      <c r="USZ83" s="23"/>
      <c r="UTA83" s="23"/>
      <c r="UTB83" s="23"/>
      <c r="UTC83" s="23"/>
      <c r="UTD83" s="23"/>
      <c r="UTE83" s="23"/>
      <c r="UTF83" s="23"/>
      <c r="UTG83" s="23"/>
      <c r="UTH83" s="23"/>
      <c r="UTI83" s="23"/>
      <c r="UTJ83" s="23"/>
      <c r="UTK83" s="23"/>
      <c r="UTL83" s="23"/>
      <c r="UTM83" s="23"/>
      <c r="UTN83" s="23"/>
      <c r="UTO83" s="23"/>
      <c r="UTP83" s="23"/>
      <c r="UTQ83" s="23"/>
      <c r="UTR83" s="23"/>
      <c r="UTS83" s="23"/>
      <c r="UTT83" s="23"/>
      <c r="UTU83" s="23"/>
      <c r="UTV83" s="23"/>
      <c r="UTW83" s="23"/>
      <c r="UTX83" s="23"/>
      <c r="UTY83" s="23"/>
      <c r="UTZ83" s="23"/>
      <c r="UUA83" s="23"/>
      <c r="UUB83" s="23"/>
      <c r="UUC83" s="23"/>
      <c r="UUD83" s="23"/>
      <c r="UUE83" s="23"/>
      <c r="UUF83" s="23"/>
      <c r="UUG83" s="23"/>
      <c r="UUH83" s="23"/>
      <c r="UUI83" s="23"/>
      <c r="UUJ83" s="23"/>
      <c r="UUK83" s="23"/>
      <c r="UUL83" s="23"/>
      <c r="UUM83" s="23"/>
      <c r="UUN83" s="23"/>
      <c r="UUO83" s="23"/>
      <c r="UUP83" s="23"/>
      <c r="UUQ83" s="23"/>
      <c r="UUR83" s="23"/>
      <c r="UUS83" s="23"/>
      <c r="UUT83" s="23"/>
      <c r="UUU83" s="23"/>
      <c r="UUV83" s="23"/>
      <c r="UUW83" s="23"/>
      <c r="UUX83" s="23"/>
      <c r="UUY83" s="23"/>
      <c r="UUZ83" s="23"/>
      <c r="UVA83" s="23"/>
      <c r="UVB83" s="23"/>
      <c r="UVC83" s="23"/>
      <c r="UVD83" s="23"/>
      <c r="UVE83" s="23"/>
      <c r="UVF83" s="23"/>
      <c r="UVG83" s="23"/>
      <c r="UVH83" s="23"/>
      <c r="UVI83" s="23"/>
      <c r="UVJ83" s="23"/>
      <c r="UVK83" s="23"/>
      <c r="UVL83" s="23"/>
      <c r="UVM83" s="23"/>
      <c r="UVN83" s="23"/>
      <c r="UVO83" s="23"/>
      <c r="UVP83" s="23"/>
      <c r="UVQ83" s="23"/>
      <c r="UVR83" s="23"/>
      <c r="UVS83" s="23"/>
      <c r="UVT83" s="23"/>
      <c r="UVU83" s="23"/>
      <c r="UVV83" s="23"/>
      <c r="UVW83" s="23"/>
      <c r="UVX83" s="23"/>
      <c r="UVY83" s="23"/>
      <c r="UVZ83" s="23"/>
      <c r="UWA83" s="23"/>
      <c r="UWB83" s="23"/>
      <c r="UWC83" s="23"/>
      <c r="UWD83" s="23"/>
      <c r="UWE83" s="23"/>
      <c r="UWF83" s="23"/>
      <c r="UWG83" s="23"/>
      <c r="UWH83" s="23"/>
      <c r="UWI83" s="23"/>
      <c r="UWJ83" s="23"/>
      <c r="UWK83" s="23"/>
      <c r="UWL83" s="23"/>
      <c r="UWM83" s="23"/>
      <c r="UWN83" s="23"/>
      <c r="UWO83" s="23"/>
      <c r="UWP83" s="23"/>
      <c r="UWQ83" s="23"/>
      <c r="UWR83" s="23"/>
      <c r="UWS83" s="23"/>
      <c r="UWT83" s="23"/>
      <c r="UWU83" s="23"/>
      <c r="UWV83" s="23"/>
      <c r="UWW83" s="23"/>
      <c r="UWX83" s="23"/>
      <c r="UWY83" s="23"/>
      <c r="UWZ83" s="23"/>
      <c r="UXA83" s="23"/>
      <c r="UXB83" s="23"/>
      <c r="UXC83" s="23"/>
      <c r="UXD83" s="23"/>
      <c r="UXE83" s="23"/>
      <c r="UXF83" s="23"/>
      <c r="UXG83" s="23"/>
      <c r="UXH83" s="23"/>
      <c r="UXI83" s="23"/>
      <c r="UXJ83" s="23"/>
      <c r="UXK83" s="23"/>
      <c r="UXL83" s="23"/>
      <c r="UXM83" s="23"/>
      <c r="UXN83" s="23"/>
      <c r="UXO83" s="23"/>
      <c r="UXP83" s="23"/>
      <c r="UXQ83" s="23"/>
      <c r="UXR83" s="23"/>
      <c r="UXS83" s="23"/>
      <c r="UXT83" s="23"/>
      <c r="UXU83" s="23"/>
      <c r="UXV83" s="23"/>
      <c r="UXW83" s="23"/>
      <c r="UXX83" s="23"/>
      <c r="UXY83" s="23"/>
      <c r="UXZ83" s="23"/>
      <c r="UYA83" s="23"/>
      <c r="UYB83" s="23"/>
      <c r="UYC83" s="23"/>
      <c r="UYD83" s="23"/>
      <c r="UYE83" s="23"/>
      <c r="UYF83" s="23"/>
      <c r="UYG83" s="23"/>
      <c r="UYH83" s="23"/>
      <c r="UYI83" s="23"/>
      <c r="UYJ83" s="23"/>
      <c r="UYK83" s="23"/>
      <c r="UYL83" s="23"/>
      <c r="UYM83" s="23"/>
      <c r="UYN83" s="23"/>
      <c r="UYO83" s="23"/>
      <c r="UYP83" s="23"/>
      <c r="UYQ83" s="23"/>
      <c r="UYR83" s="23"/>
      <c r="UYS83" s="23"/>
      <c r="UYT83" s="23"/>
      <c r="UYU83" s="23"/>
      <c r="UYV83" s="23"/>
      <c r="UYW83" s="23"/>
      <c r="UYX83" s="23"/>
      <c r="UYY83" s="23"/>
      <c r="UYZ83" s="23"/>
      <c r="UZA83" s="23"/>
      <c r="UZB83" s="23"/>
      <c r="UZC83" s="23"/>
      <c r="UZD83" s="23"/>
      <c r="UZE83" s="23"/>
      <c r="UZF83" s="23"/>
      <c r="UZG83" s="23"/>
      <c r="UZH83" s="23"/>
      <c r="UZI83" s="23"/>
      <c r="UZJ83" s="23"/>
      <c r="UZK83" s="23"/>
      <c r="UZL83" s="23"/>
      <c r="UZM83" s="23"/>
      <c r="UZN83" s="23"/>
      <c r="UZO83" s="23"/>
      <c r="UZP83" s="23"/>
      <c r="UZQ83" s="23"/>
      <c r="UZR83" s="23"/>
      <c r="UZS83" s="23"/>
      <c r="UZT83" s="23"/>
      <c r="UZU83" s="23"/>
      <c r="UZV83" s="23"/>
      <c r="UZW83" s="23"/>
      <c r="UZX83" s="23"/>
      <c r="UZY83" s="23"/>
      <c r="UZZ83" s="23"/>
      <c r="VAA83" s="23"/>
      <c r="VAB83" s="23"/>
      <c r="VAC83" s="23"/>
      <c r="VAD83" s="23"/>
      <c r="VAE83" s="23"/>
      <c r="VAF83" s="23"/>
      <c r="VAG83" s="23"/>
      <c r="VAH83" s="23"/>
      <c r="VAI83" s="23"/>
      <c r="VAJ83" s="23"/>
      <c r="VAK83" s="23"/>
      <c r="VAL83" s="23"/>
      <c r="VAM83" s="23"/>
      <c r="VAN83" s="23"/>
      <c r="VAO83" s="23"/>
      <c r="VAP83" s="23"/>
      <c r="VAQ83" s="23"/>
      <c r="VAR83" s="23"/>
      <c r="VAS83" s="23"/>
      <c r="VAT83" s="23"/>
      <c r="VAU83" s="23"/>
      <c r="VAV83" s="23"/>
      <c r="VAW83" s="23"/>
      <c r="VAX83" s="23"/>
      <c r="VAY83" s="23"/>
      <c r="VAZ83" s="23"/>
      <c r="VBA83" s="23"/>
      <c r="VBB83" s="23"/>
      <c r="VBC83" s="23"/>
      <c r="VBD83" s="23"/>
      <c r="VBE83" s="23"/>
      <c r="VBF83" s="23"/>
      <c r="VBG83" s="23"/>
      <c r="VBH83" s="23"/>
      <c r="VBI83" s="23"/>
      <c r="VBJ83" s="23"/>
      <c r="VBK83" s="23"/>
      <c r="VBL83" s="23"/>
      <c r="VBM83" s="23"/>
      <c r="VBN83" s="23"/>
      <c r="VBO83" s="23"/>
      <c r="VBP83" s="23"/>
      <c r="VBQ83" s="23"/>
      <c r="VBR83" s="23"/>
      <c r="VBS83" s="23"/>
      <c r="VBT83" s="23"/>
      <c r="VBU83" s="23"/>
      <c r="VBV83" s="23"/>
      <c r="VBW83" s="23"/>
      <c r="VBX83" s="23"/>
      <c r="VBY83" s="23"/>
      <c r="VBZ83" s="23"/>
      <c r="VCA83" s="23"/>
      <c r="VCB83" s="23"/>
      <c r="VCC83" s="23"/>
      <c r="VCD83" s="23"/>
      <c r="VCE83" s="23"/>
      <c r="VCF83" s="23"/>
      <c r="VCG83" s="23"/>
      <c r="VCH83" s="23"/>
      <c r="VCI83" s="23"/>
      <c r="VCJ83" s="23"/>
      <c r="VCK83" s="23"/>
      <c r="VCL83" s="23"/>
      <c r="VCM83" s="23"/>
      <c r="VCN83" s="23"/>
      <c r="VCO83" s="23"/>
      <c r="VCP83" s="23"/>
      <c r="VCQ83" s="23"/>
      <c r="VCR83" s="23"/>
      <c r="VCS83" s="23"/>
      <c r="VCT83" s="23"/>
      <c r="VCU83" s="23"/>
      <c r="VCV83" s="23"/>
      <c r="VCW83" s="23"/>
      <c r="VCX83" s="23"/>
      <c r="VCY83" s="23"/>
      <c r="VCZ83" s="23"/>
      <c r="VDA83" s="23"/>
      <c r="VDB83" s="23"/>
      <c r="VDC83" s="23"/>
      <c r="VDD83" s="23"/>
      <c r="VDE83" s="23"/>
      <c r="VDF83" s="23"/>
      <c r="VDG83" s="23"/>
      <c r="VDH83" s="23"/>
      <c r="VDI83" s="23"/>
      <c r="VDJ83" s="23"/>
      <c r="VDK83" s="23"/>
      <c r="VDL83" s="23"/>
      <c r="VDM83" s="23"/>
      <c r="VDN83" s="23"/>
      <c r="VDO83" s="23"/>
      <c r="VDP83" s="23"/>
      <c r="VDQ83" s="23"/>
      <c r="VDR83" s="23"/>
      <c r="VDS83" s="23"/>
      <c r="VDT83" s="23"/>
      <c r="VDU83" s="23"/>
      <c r="VDV83" s="23"/>
      <c r="VDW83" s="23"/>
      <c r="VDX83" s="23"/>
      <c r="VDY83" s="23"/>
      <c r="VDZ83" s="23"/>
      <c r="VEA83" s="23"/>
      <c r="VEB83" s="23"/>
      <c r="VEC83" s="23"/>
      <c r="VED83" s="23"/>
      <c r="VEE83" s="23"/>
      <c r="VEF83" s="23"/>
      <c r="VEG83" s="23"/>
      <c r="VEH83" s="23"/>
      <c r="VEI83" s="23"/>
      <c r="VEJ83" s="23"/>
      <c r="VEK83" s="23"/>
      <c r="VEL83" s="23"/>
      <c r="VEM83" s="23"/>
      <c r="VEN83" s="23"/>
      <c r="VEO83" s="23"/>
      <c r="VEP83" s="23"/>
      <c r="VEQ83" s="23"/>
      <c r="VER83" s="23"/>
      <c r="VES83" s="23"/>
      <c r="VET83" s="23"/>
      <c r="VEU83" s="23"/>
      <c r="VEV83" s="23"/>
      <c r="VEW83" s="23"/>
      <c r="VEX83" s="23"/>
      <c r="VEY83" s="23"/>
      <c r="VEZ83" s="23"/>
      <c r="VFA83" s="23"/>
      <c r="VFB83" s="23"/>
      <c r="VFC83" s="23"/>
      <c r="VFD83" s="23"/>
      <c r="VFE83" s="23"/>
      <c r="VFF83" s="23"/>
      <c r="VFG83" s="23"/>
      <c r="VFH83" s="23"/>
      <c r="VFI83" s="23"/>
      <c r="VFJ83" s="23"/>
      <c r="VFK83" s="23"/>
      <c r="VFL83" s="23"/>
      <c r="VFM83" s="23"/>
      <c r="VFN83" s="23"/>
      <c r="VFO83" s="23"/>
      <c r="VFP83" s="23"/>
      <c r="VFQ83" s="23"/>
      <c r="VFR83" s="23"/>
      <c r="VFS83" s="23"/>
      <c r="VFT83" s="23"/>
      <c r="VFU83" s="23"/>
      <c r="VFV83" s="23"/>
      <c r="VFW83" s="23"/>
      <c r="VFX83" s="23"/>
      <c r="VFY83" s="23"/>
      <c r="VFZ83" s="23"/>
      <c r="VGA83" s="23"/>
      <c r="VGB83" s="23"/>
      <c r="VGC83" s="23"/>
      <c r="VGD83" s="23"/>
      <c r="VGE83" s="23"/>
      <c r="VGF83" s="23"/>
      <c r="VGG83" s="23"/>
      <c r="VGH83" s="23"/>
      <c r="VGI83" s="23"/>
      <c r="VGJ83" s="23"/>
      <c r="VGK83" s="23"/>
      <c r="VGL83" s="23"/>
      <c r="VGM83" s="23"/>
      <c r="VGN83" s="23"/>
      <c r="VGO83" s="23"/>
      <c r="VGP83" s="23"/>
      <c r="VGQ83" s="23"/>
      <c r="VGR83" s="23"/>
      <c r="VGS83" s="23"/>
      <c r="VGT83" s="23"/>
      <c r="VGU83" s="23"/>
      <c r="VGV83" s="23"/>
      <c r="VGW83" s="23"/>
      <c r="VGX83" s="23"/>
      <c r="VGY83" s="23"/>
      <c r="VGZ83" s="23"/>
      <c r="VHA83" s="23"/>
      <c r="VHB83" s="23"/>
      <c r="VHC83" s="23"/>
      <c r="VHD83" s="23"/>
      <c r="VHE83" s="23"/>
      <c r="VHF83" s="23"/>
      <c r="VHG83" s="23"/>
      <c r="VHH83" s="23"/>
      <c r="VHI83" s="23"/>
      <c r="VHJ83" s="23"/>
      <c r="VHK83" s="23"/>
      <c r="VHL83" s="23"/>
      <c r="VHM83" s="23"/>
      <c r="VHN83" s="23"/>
      <c r="VHO83" s="23"/>
      <c r="VHP83" s="23"/>
      <c r="VHQ83" s="23"/>
      <c r="VHR83" s="23"/>
      <c r="VHS83" s="23"/>
      <c r="VHT83" s="23"/>
      <c r="VHU83" s="23"/>
      <c r="VHV83" s="23"/>
      <c r="VHW83" s="23"/>
      <c r="VHX83" s="23"/>
      <c r="VHY83" s="23"/>
      <c r="VHZ83" s="23"/>
      <c r="VIA83" s="23"/>
      <c r="VIB83" s="23"/>
      <c r="VIC83" s="23"/>
      <c r="VID83" s="23"/>
      <c r="VIE83" s="23"/>
      <c r="VIF83" s="23"/>
      <c r="VIG83" s="23"/>
      <c r="VIH83" s="23"/>
      <c r="VII83" s="23"/>
      <c r="VIJ83" s="23"/>
      <c r="VIK83" s="23"/>
      <c r="VIL83" s="23"/>
      <c r="VIM83" s="23"/>
      <c r="VIN83" s="23"/>
      <c r="VIO83" s="23"/>
      <c r="VIP83" s="23"/>
      <c r="VIQ83" s="23"/>
      <c r="VIR83" s="23"/>
      <c r="VIS83" s="23"/>
      <c r="VIT83" s="23"/>
      <c r="VIU83" s="23"/>
      <c r="VIV83" s="23"/>
      <c r="VIW83" s="23"/>
      <c r="VIX83" s="23"/>
      <c r="VIY83" s="23"/>
      <c r="VIZ83" s="23"/>
      <c r="VJA83" s="23"/>
      <c r="VJB83" s="23"/>
      <c r="VJC83" s="23"/>
      <c r="VJD83" s="23"/>
      <c r="VJE83" s="23"/>
      <c r="VJF83" s="23"/>
      <c r="VJG83" s="23"/>
      <c r="VJH83" s="23"/>
      <c r="VJI83" s="23"/>
      <c r="VJJ83" s="23"/>
      <c r="VJK83" s="23"/>
      <c r="VJL83" s="23"/>
      <c r="VJM83" s="23"/>
      <c r="VJN83" s="23"/>
      <c r="VJO83" s="23"/>
      <c r="VJP83" s="23"/>
      <c r="VJQ83" s="23"/>
      <c r="VJR83" s="23"/>
      <c r="VJS83" s="23"/>
      <c r="VJT83" s="23"/>
      <c r="VJU83" s="23"/>
      <c r="VJV83" s="23"/>
      <c r="VJW83" s="23"/>
      <c r="VJX83" s="23"/>
      <c r="VJY83" s="23"/>
      <c r="VJZ83" s="23"/>
      <c r="VKA83" s="23"/>
      <c r="VKB83" s="23"/>
      <c r="VKC83" s="23"/>
      <c r="VKD83" s="23"/>
      <c r="VKE83" s="23"/>
      <c r="VKF83" s="23"/>
      <c r="VKG83" s="23"/>
      <c r="VKH83" s="23"/>
      <c r="VKI83" s="23"/>
      <c r="VKJ83" s="23"/>
      <c r="VKK83" s="23"/>
      <c r="VKL83" s="23"/>
      <c r="VKM83" s="23"/>
      <c r="VKN83" s="23"/>
      <c r="VKO83" s="23"/>
      <c r="VKP83" s="23"/>
      <c r="VKQ83" s="23"/>
      <c r="VKR83" s="23"/>
      <c r="VKS83" s="23"/>
      <c r="VKT83" s="23"/>
      <c r="VKU83" s="23"/>
      <c r="VKV83" s="23"/>
      <c r="VKW83" s="23"/>
      <c r="VKX83" s="23"/>
      <c r="VKY83" s="23"/>
      <c r="VKZ83" s="23"/>
      <c r="VLA83" s="23"/>
      <c r="VLB83" s="23"/>
      <c r="VLC83" s="23"/>
      <c r="VLD83" s="23"/>
      <c r="VLE83" s="23"/>
      <c r="VLF83" s="23"/>
      <c r="VLG83" s="23"/>
      <c r="VLH83" s="23"/>
      <c r="VLI83" s="23"/>
      <c r="VLJ83" s="23"/>
      <c r="VLK83" s="23"/>
      <c r="VLL83" s="23"/>
      <c r="VLM83" s="23"/>
      <c r="VLN83" s="23"/>
      <c r="VLO83" s="23"/>
      <c r="VLP83" s="23"/>
      <c r="VLQ83" s="23"/>
      <c r="VLR83" s="23"/>
      <c r="VLS83" s="23"/>
      <c r="VLT83" s="23"/>
      <c r="VLU83" s="23"/>
      <c r="VLV83" s="23"/>
      <c r="VLW83" s="23"/>
      <c r="VLX83" s="23"/>
      <c r="VLY83" s="23"/>
      <c r="VLZ83" s="23"/>
      <c r="VMA83" s="23"/>
      <c r="VMB83" s="23"/>
      <c r="VMC83" s="23"/>
      <c r="VMD83" s="23"/>
      <c r="VME83" s="23"/>
      <c r="VMF83" s="23"/>
      <c r="VMG83" s="23"/>
      <c r="VMH83" s="23"/>
      <c r="VMI83" s="23"/>
      <c r="VMJ83" s="23"/>
      <c r="VMK83" s="23"/>
      <c r="VML83" s="23"/>
      <c r="VMM83" s="23"/>
      <c r="VMN83" s="23"/>
      <c r="VMO83" s="23"/>
      <c r="VMP83" s="23"/>
      <c r="VMQ83" s="23"/>
      <c r="VMR83" s="23"/>
      <c r="VMS83" s="23"/>
      <c r="VMT83" s="23"/>
      <c r="VMU83" s="23"/>
      <c r="VMV83" s="23"/>
      <c r="VMW83" s="23"/>
      <c r="VMX83" s="23"/>
      <c r="VMY83" s="23"/>
      <c r="VMZ83" s="23"/>
      <c r="VNA83" s="23"/>
      <c r="VNB83" s="23"/>
      <c r="VNC83" s="23"/>
      <c r="VND83" s="23"/>
      <c r="VNE83" s="23"/>
      <c r="VNF83" s="23"/>
      <c r="VNG83" s="23"/>
      <c r="VNH83" s="23"/>
      <c r="VNI83" s="23"/>
      <c r="VNJ83" s="23"/>
      <c r="VNK83" s="23"/>
      <c r="VNL83" s="23"/>
      <c r="VNM83" s="23"/>
      <c r="VNN83" s="23"/>
      <c r="VNO83" s="23"/>
      <c r="VNP83" s="23"/>
      <c r="VNQ83" s="23"/>
      <c r="VNR83" s="23"/>
      <c r="VNS83" s="23"/>
      <c r="VNT83" s="23"/>
      <c r="VNU83" s="23"/>
      <c r="VNV83" s="23"/>
      <c r="VNW83" s="23"/>
      <c r="VNX83" s="23"/>
      <c r="VNY83" s="23"/>
      <c r="VNZ83" s="23"/>
      <c r="VOA83" s="23"/>
      <c r="VOB83" s="23"/>
      <c r="VOC83" s="23"/>
      <c r="VOD83" s="23"/>
      <c r="VOE83" s="23"/>
      <c r="VOF83" s="23"/>
      <c r="VOG83" s="23"/>
      <c r="VOH83" s="23"/>
      <c r="VOI83" s="23"/>
      <c r="VOJ83" s="23"/>
      <c r="VOK83" s="23"/>
      <c r="VOL83" s="23"/>
      <c r="VOM83" s="23"/>
      <c r="VON83" s="23"/>
      <c r="VOO83" s="23"/>
      <c r="VOP83" s="23"/>
      <c r="VOQ83" s="23"/>
      <c r="VOR83" s="23"/>
      <c r="VOS83" s="23"/>
      <c r="VOT83" s="23"/>
      <c r="VOU83" s="23"/>
      <c r="VOV83" s="23"/>
      <c r="VOW83" s="23"/>
      <c r="VOX83" s="23"/>
      <c r="VOY83" s="23"/>
      <c r="VOZ83" s="23"/>
      <c r="VPA83" s="23"/>
      <c r="VPB83" s="23"/>
      <c r="VPC83" s="23"/>
      <c r="VPD83" s="23"/>
      <c r="VPE83" s="23"/>
      <c r="VPF83" s="23"/>
      <c r="VPG83" s="23"/>
      <c r="VPH83" s="23"/>
      <c r="VPI83" s="23"/>
      <c r="VPJ83" s="23"/>
      <c r="VPK83" s="23"/>
      <c r="VPL83" s="23"/>
      <c r="VPM83" s="23"/>
      <c r="VPN83" s="23"/>
      <c r="VPO83" s="23"/>
      <c r="VPP83" s="23"/>
      <c r="VPQ83" s="23"/>
      <c r="VPR83" s="23"/>
      <c r="VPS83" s="23"/>
      <c r="VPT83" s="23"/>
      <c r="VPU83" s="23"/>
      <c r="VPV83" s="23"/>
      <c r="VPW83" s="23"/>
      <c r="VPX83" s="23"/>
      <c r="VPY83" s="23"/>
      <c r="VPZ83" s="23"/>
      <c r="VQA83" s="23"/>
      <c r="VQB83" s="23"/>
      <c r="VQC83" s="23"/>
      <c r="VQD83" s="23"/>
      <c r="VQE83" s="23"/>
      <c r="VQF83" s="23"/>
      <c r="VQG83" s="23"/>
      <c r="VQH83" s="23"/>
      <c r="VQI83" s="23"/>
      <c r="VQJ83" s="23"/>
      <c r="VQK83" s="23"/>
      <c r="VQL83" s="23"/>
      <c r="VQM83" s="23"/>
      <c r="VQN83" s="23"/>
      <c r="VQO83" s="23"/>
      <c r="VQP83" s="23"/>
      <c r="VQQ83" s="23"/>
      <c r="VQR83" s="23"/>
      <c r="VQS83" s="23"/>
      <c r="VQT83" s="23"/>
      <c r="VQU83" s="23"/>
      <c r="VQV83" s="23"/>
      <c r="VQW83" s="23"/>
      <c r="VQX83" s="23"/>
      <c r="VQY83" s="23"/>
      <c r="VQZ83" s="23"/>
      <c r="VRA83" s="23"/>
      <c r="VRB83" s="23"/>
      <c r="VRC83" s="23"/>
      <c r="VRD83" s="23"/>
      <c r="VRE83" s="23"/>
      <c r="VRF83" s="23"/>
      <c r="VRG83" s="23"/>
      <c r="VRH83" s="23"/>
      <c r="VRI83" s="23"/>
      <c r="VRJ83" s="23"/>
      <c r="VRK83" s="23"/>
      <c r="VRL83" s="23"/>
      <c r="VRM83" s="23"/>
      <c r="VRN83" s="23"/>
      <c r="VRO83" s="23"/>
      <c r="VRP83" s="23"/>
      <c r="VRQ83" s="23"/>
      <c r="VRR83" s="23"/>
      <c r="VRS83" s="23"/>
      <c r="VRT83" s="23"/>
      <c r="VRU83" s="23"/>
      <c r="VRV83" s="23"/>
      <c r="VRW83" s="23"/>
      <c r="VRX83" s="23"/>
      <c r="VRY83" s="23"/>
      <c r="VRZ83" s="23"/>
      <c r="VSA83" s="23"/>
      <c r="VSB83" s="23"/>
      <c r="VSC83" s="23"/>
      <c r="VSD83" s="23"/>
      <c r="VSE83" s="23"/>
      <c r="VSF83" s="23"/>
      <c r="VSG83" s="23"/>
      <c r="VSH83" s="23"/>
      <c r="VSI83" s="23"/>
      <c r="VSJ83" s="23"/>
      <c r="VSK83" s="23"/>
      <c r="VSL83" s="23"/>
      <c r="VSM83" s="23"/>
      <c r="VSN83" s="23"/>
      <c r="VSO83" s="23"/>
      <c r="VSP83" s="23"/>
      <c r="VSQ83" s="23"/>
      <c r="VSR83" s="23"/>
      <c r="VSS83" s="23"/>
      <c r="VST83" s="23"/>
      <c r="VSU83" s="23"/>
      <c r="VSV83" s="23"/>
      <c r="VSW83" s="23"/>
      <c r="VSX83" s="23"/>
      <c r="VSY83" s="23"/>
      <c r="VSZ83" s="23"/>
      <c r="VTA83" s="23"/>
      <c r="VTB83" s="23"/>
      <c r="VTC83" s="23"/>
      <c r="VTD83" s="23"/>
      <c r="VTE83" s="23"/>
      <c r="VTF83" s="23"/>
      <c r="VTG83" s="23"/>
      <c r="VTH83" s="23"/>
      <c r="VTI83" s="23"/>
      <c r="VTJ83" s="23"/>
      <c r="VTK83" s="23"/>
      <c r="VTL83" s="23"/>
      <c r="VTM83" s="23"/>
      <c r="VTN83" s="23"/>
      <c r="VTO83" s="23"/>
      <c r="VTP83" s="23"/>
      <c r="VTQ83" s="23"/>
      <c r="VTR83" s="23"/>
      <c r="VTS83" s="23"/>
      <c r="VTT83" s="23"/>
      <c r="VTU83" s="23"/>
      <c r="VTV83" s="23"/>
      <c r="VTW83" s="23"/>
      <c r="VTX83" s="23"/>
      <c r="VTY83" s="23"/>
      <c r="VTZ83" s="23"/>
      <c r="VUA83" s="23"/>
      <c r="VUB83" s="23"/>
      <c r="VUC83" s="23"/>
      <c r="VUD83" s="23"/>
      <c r="VUE83" s="23"/>
      <c r="VUF83" s="23"/>
      <c r="VUG83" s="23"/>
      <c r="VUH83" s="23"/>
      <c r="VUI83" s="23"/>
      <c r="VUJ83" s="23"/>
      <c r="VUK83" s="23"/>
      <c r="VUL83" s="23"/>
      <c r="VUM83" s="23"/>
      <c r="VUN83" s="23"/>
      <c r="VUO83" s="23"/>
      <c r="VUP83" s="23"/>
      <c r="VUQ83" s="23"/>
      <c r="VUR83" s="23"/>
      <c r="VUS83" s="23"/>
      <c r="VUT83" s="23"/>
      <c r="VUU83" s="23"/>
      <c r="VUV83" s="23"/>
      <c r="VUW83" s="23"/>
      <c r="VUX83" s="23"/>
      <c r="VUY83" s="23"/>
      <c r="VUZ83" s="23"/>
      <c r="VVA83" s="23"/>
      <c r="VVB83" s="23"/>
      <c r="VVC83" s="23"/>
      <c r="VVD83" s="23"/>
      <c r="VVE83" s="23"/>
      <c r="VVF83" s="23"/>
      <c r="VVG83" s="23"/>
      <c r="VVH83" s="23"/>
      <c r="VVI83" s="23"/>
      <c r="VVJ83" s="23"/>
      <c r="VVK83" s="23"/>
      <c r="VVL83" s="23"/>
      <c r="VVM83" s="23"/>
      <c r="VVN83" s="23"/>
      <c r="VVO83" s="23"/>
      <c r="VVP83" s="23"/>
      <c r="VVQ83" s="23"/>
      <c r="VVR83" s="23"/>
      <c r="VVS83" s="23"/>
      <c r="VVT83" s="23"/>
      <c r="VVU83" s="23"/>
      <c r="VVV83" s="23"/>
      <c r="VVW83" s="23"/>
      <c r="VVX83" s="23"/>
      <c r="VVY83" s="23"/>
      <c r="VVZ83" s="23"/>
      <c r="VWA83" s="23"/>
      <c r="VWB83" s="23"/>
      <c r="VWC83" s="23"/>
      <c r="VWD83" s="23"/>
      <c r="VWE83" s="23"/>
      <c r="VWF83" s="23"/>
      <c r="VWG83" s="23"/>
      <c r="VWH83" s="23"/>
      <c r="VWI83" s="23"/>
      <c r="VWJ83" s="23"/>
      <c r="VWK83" s="23"/>
      <c r="VWL83" s="23"/>
      <c r="VWM83" s="23"/>
      <c r="VWN83" s="23"/>
      <c r="VWO83" s="23"/>
      <c r="VWP83" s="23"/>
      <c r="VWQ83" s="23"/>
      <c r="VWR83" s="23"/>
      <c r="VWS83" s="23"/>
      <c r="VWT83" s="23"/>
      <c r="VWU83" s="23"/>
      <c r="VWV83" s="23"/>
      <c r="VWW83" s="23"/>
      <c r="VWX83" s="23"/>
      <c r="VWY83" s="23"/>
      <c r="VWZ83" s="23"/>
      <c r="VXA83" s="23"/>
      <c r="VXB83" s="23"/>
      <c r="VXC83" s="23"/>
      <c r="VXD83" s="23"/>
      <c r="VXE83" s="23"/>
      <c r="VXF83" s="23"/>
      <c r="VXG83" s="23"/>
      <c r="VXH83" s="23"/>
      <c r="VXI83" s="23"/>
      <c r="VXJ83" s="23"/>
      <c r="VXK83" s="23"/>
      <c r="VXL83" s="23"/>
      <c r="VXM83" s="23"/>
      <c r="VXN83" s="23"/>
      <c r="VXO83" s="23"/>
      <c r="VXP83" s="23"/>
      <c r="VXQ83" s="23"/>
      <c r="VXR83" s="23"/>
      <c r="VXS83" s="23"/>
      <c r="VXT83" s="23"/>
      <c r="VXU83" s="23"/>
      <c r="VXV83" s="23"/>
      <c r="VXW83" s="23"/>
      <c r="VXX83" s="23"/>
      <c r="VXY83" s="23"/>
      <c r="VXZ83" s="23"/>
      <c r="VYA83" s="23"/>
      <c r="VYB83" s="23"/>
      <c r="VYC83" s="23"/>
      <c r="VYD83" s="23"/>
      <c r="VYE83" s="23"/>
      <c r="VYF83" s="23"/>
      <c r="VYG83" s="23"/>
      <c r="VYH83" s="23"/>
      <c r="VYI83" s="23"/>
      <c r="VYJ83" s="23"/>
      <c r="VYK83" s="23"/>
      <c r="VYL83" s="23"/>
      <c r="VYM83" s="23"/>
      <c r="VYN83" s="23"/>
      <c r="VYO83" s="23"/>
      <c r="VYP83" s="23"/>
      <c r="VYQ83" s="23"/>
      <c r="VYR83" s="23"/>
      <c r="VYS83" s="23"/>
      <c r="VYT83" s="23"/>
      <c r="VYU83" s="23"/>
      <c r="VYV83" s="23"/>
      <c r="VYW83" s="23"/>
      <c r="VYX83" s="23"/>
      <c r="VYY83" s="23"/>
      <c r="VYZ83" s="23"/>
      <c r="VZA83" s="23"/>
      <c r="VZB83" s="23"/>
      <c r="VZC83" s="23"/>
      <c r="VZD83" s="23"/>
      <c r="VZE83" s="23"/>
      <c r="VZF83" s="23"/>
      <c r="VZG83" s="23"/>
      <c r="VZH83" s="23"/>
      <c r="VZI83" s="23"/>
      <c r="VZJ83" s="23"/>
      <c r="VZK83" s="23"/>
      <c r="VZL83" s="23"/>
      <c r="VZM83" s="23"/>
      <c r="VZN83" s="23"/>
      <c r="VZO83" s="23"/>
      <c r="VZP83" s="23"/>
      <c r="VZQ83" s="23"/>
      <c r="VZR83" s="23"/>
      <c r="VZS83" s="23"/>
      <c r="VZT83" s="23"/>
      <c r="VZU83" s="23"/>
      <c r="VZV83" s="23"/>
      <c r="VZW83" s="23"/>
      <c r="VZX83" s="23"/>
      <c r="VZY83" s="23"/>
      <c r="VZZ83" s="23"/>
      <c r="WAA83" s="23"/>
      <c r="WAB83" s="23"/>
      <c r="WAC83" s="23"/>
      <c r="WAD83" s="23"/>
      <c r="WAE83" s="23"/>
      <c r="WAF83" s="23"/>
      <c r="WAG83" s="23"/>
      <c r="WAH83" s="23"/>
      <c r="WAI83" s="23"/>
      <c r="WAJ83" s="23"/>
      <c r="WAK83" s="23"/>
      <c r="WAL83" s="23"/>
      <c r="WAM83" s="23"/>
      <c r="WAN83" s="23"/>
      <c r="WAO83" s="23"/>
      <c r="WAP83" s="23"/>
      <c r="WAQ83" s="23"/>
      <c r="WAR83" s="23"/>
      <c r="WAS83" s="23"/>
      <c r="WAT83" s="23"/>
      <c r="WAU83" s="23"/>
      <c r="WAV83" s="23"/>
      <c r="WAW83" s="23"/>
      <c r="WAX83" s="23"/>
      <c r="WAY83" s="23"/>
      <c r="WAZ83" s="23"/>
      <c r="WBA83" s="23"/>
      <c r="WBB83" s="23"/>
      <c r="WBC83" s="23"/>
      <c r="WBD83" s="23"/>
      <c r="WBE83" s="23"/>
      <c r="WBF83" s="23"/>
      <c r="WBG83" s="23"/>
      <c r="WBH83" s="23"/>
      <c r="WBI83" s="23"/>
      <c r="WBJ83" s="23"/>
      <c r="WBK83" s="23"/>
      <c r="WBL83" s="23"/>
      <c r="WBM83" s="23"/>
      <c r="WBN83" s="23"/>
      <c r="WBO83" s="23"/>
      <c r="WBP83" s="23"/>
      <c r="WBQ83" s="23"/>
      <c r="WBR83" s="23"/>
      <c r="WBS83" s="23"/>
      <c r="WBT83" s="23"/>
      <c r="WBU83" s="23"/>
      <c r="WBV83" s="23"/>
      <c r="WBW83" s="23"/>
      <c r="WBX83" s="23"/>
      <c r="WBY83" s="23"/>
      <c r="WBZ83" s="23"/>
      <c r="WCA83" s="23"/>
      <c r="WCB83" s="23"/>
      <c r="WCC83" s="23"/>
      <c r="WCD83" s="23"/>
      <c r="WCE83" s="23"/>
      <c r="WCF83" s="23"/>
      <c r="WCG83" s="23"/>
      <c r="WCH83" s="23"/>
      <c r="WCI83" s="23"/>
      <c r="WCJ83" s="23"/>
      <c r="WCK83" s="23"/>
      <c r="WCL83" s="23"/>
      <c r="WCM83" s="23"/>
      <c r="WCN83" s="23"/>
      <c r="WCO83" s="23"/>
      <c r="WCP83" s="23"/>
      <c r="WCQ83" s="23"/>
      <c r="WCR83" s="23"/>
      <c r="WCS83" s="23"/>
      <c r="WCT83" s="23"/>
      <c r="WCU83" s="23"/>
      <c r="WCV83" s="23"/>
      <c r="WCW83" s="23"/>
      <c r="WCX83" s="23"/>
      <c r="WCY83" s="23"/>
      <c r="WCZ83" s="23"/>
      <c r="WDA83" s="23"/>
      <c r="WDB83" s="23"/>
      <c r="WDC83" s="23"/>
      <c r="WDD83" s="23"/>
      <c r="WDE83" s="23"/>
      <c r="WDF83" s="23"/>
      <c r="WDG83" s="23"/>
      <c r="WDH83" s="23"/>
      <c r="WDI83" s="23"/>
      <c r="WDJ83" s="23"/>
      <c r="WDK83" s="23"/>
      <c r="WDL83" s="23"/>
      <c r="WDM83" s="23"/>
      <c r="WDN83" s="23"/>
      <c r="WDO83" s="23"/>
      <c r="WDP83" s="23"/>
      <c r="WDQ83" s="23"/>
      <c r="WDR83" s="23"/>
      <c r="WDS83" s="23"/>
      <c r="WDT83" s="23"/>
      <c r="WDU83" s="23"/>
      <c r="WDV83" s="23"/>
      <c r="WDW83" s="23"/>
      <c r="WDX83" s="23"/>
      <c r="WDY83" s="23"/>
      <c r="WDZ83" s="23"/>
      <c r="WEA83" s="23"/>
      <c r="WEB83" s="23"/>
      <c r="WEC83" s="23"/>
      <c r="WED83" s="23"/>
      <c r="WEE83" s="23"/>
      <c r="WEF83" s="23"/>
      <c r="WEG83" s="23"/>
      <c r="WEH83" s="23"/>
      <c r="WEI83" s="23"/>
      <c r="WEJ83" s="23"/>
      <c r="WEK83" s="23"/>
      <c r="WEL83" s="23"/>
      <c r="WEM83" s="23"/>
      <c r="WEN83" s="23"/>
      <c r="WEO83" s="23"/>
      <c r="WEP83" s="23"/>
      <c r="WEQ83" s="23"/>
      <c r="WER83" s="23"/>
      <c r="WES83" s="23"/>
      <c r="WET83" s="23"/>
      <c r="WEU83" s="23"/>
      <c r="WEV83" s="23"/>
      <c r="WEW83" s="23"/>
      <c r="WEX83" s="23"/>
      <c r="WEY83" s="23"/>
      <c r="WEZ83" s="23"/>
      <c r="WFA83" s="23"/>
      <c r="WFB83" s="23"/>
      <c r="WFC83" s="23"/>
      <c r="WFD83" s="23"/>
      <c r="WFE83" s="23"/>
      <c r="WFF83" s="23"/>
      <c r="WFG83" s="23"/>
      <c r="WFH83" s="23"/>
      <c r="WFI83" s="23"/>
      <c r="WFJ83" s="23"/>
      <c r="WFK83" s="23"/>
      <c r="WFL83" s="23"/>
      <c r="WFM83" s="23"/>
      <c r="WFN83" s="23"/>
      <c r="WFO83" s="23"/>
      <c r="WFP83" s="23"/>
      <c r="WFQ83" s="23"/>
      <c r="WFR83" s="23"/>
      <c r="WFS83" s="23"/>
      <c r="WFT83" s="23"/>
      <c r="WFU83" s="23"/>
      <c r="WFV83" s="23"/>
      <c r="WFW83" s="23"/>
      <c r="WFX83" s="23"/>
      <c r="WFY83" s="23"/>
      <c r="WFZ83" s="23"/>
      <c r="WGA83" s="23"/>
      <c r="WGB83" s="23"/>
      <c r="WGC83" s="23"/>
      <c r="WGD83" s="23"/>
      <c r="WGE83" s="23"/>
      <c r="WGF83" s="23"/>
      <c r="WGG83" s="23"/>
      <c r="WGH83" s="23"/>
      <c r="WGI83" s="23"/>
      <c r="WGJ83" s="23"/>
      <c r="WGK83" s="23"/>
      <c r="WGL83" s="23"/>
      <c r="WGM83" s="23"/>
      <c r="WGN83" s="23"/>
      <c r="WGO83" s="23"/>
      <c r="WGP83" s="23"/>
      <c r="WGQ83" s="23"/>
      <c r="WGR83" s="23"/>
      <c r="WGS83" s="23"/>
      <c r="WGT83" s="23"/>
      <c r="WGU83" s="23"/>
      <c r="WGV83" s="23"/>
      <c r="WGW83" s="23"/>
      <c r="WGX83" s="23"/>
      <c r="WGY83" s="23"/>
      <c r="WGZ83" s="23"/>
      <c r="WHA83" s="23"/>
      <c r="WHB83" s="23"/>
      <c r="WHC83" s="23"/>
      <c r="WHD83" s="23"/>
      <c r="WHE83" s="23"/>
      <c r="WHF83" s="23"/>
      <c r="WHG83" s="23"/>
      <c r="WHH83" s="23"/>
      <c r="WHI83" s="23"/>
      <c r="WHJ83" s="23"/>
      <c r="WHK83" s="23"/>
      <c r="WHL83" s="23"/>
      <c r="WHM83" s="23"/>
      <c r="WHN83" s="23"/>
      <c r="WHO83" s="23"/>
      <c r="WHP83" s="23"/>
      <c r="WHQ83" s="23"/>
      <c r="WHR83" s="23"/>
      <c r="WHS83" s="23"/>
      <c r="WHT83" s="23"/>
      <c r="WHU83" s="23"/>
      <c r="WHV83" s="23"/>
      <c r="WHW83" s="23"/>
      <c r="WHX83" s="23"/>
      <c r="WHY83" s="23"/>
      <c r="WHZ83" s="23"/>
      <c r="WIA83" s="23"/>
      <c r="WIB83" s="23"/>
      <c r="WIC83" s="23"/>
      <c r="WID83" s="23"/>
      <c r="WIE83" s="23"/>
      <c r="WIF83" s="23"/>
      <c r="WIG83" s="23"/>
      <c r="WIH83" s="23"/>
      <c r="WII83" s="23"/>
      <c r="WIJ83" s="23"/>
      <c r="WIK83" s="23"/>
      <c r="WIL83" s="23"/>
      <c r="WIM83" s="23"/>
      <c r="WIN83" s="23"/>
      <c r="WIO83" s="23"/>
      <c r="WIP83" s="23"/>
      <c r="WIQ83" s="23"/>
      <c r="WIR83" s="23"/>
      <c r="WIS83" s="23"/>
      <c r="WIT83" s="23"/>
      <c r="WIU83" s="23"/>
      <c r="WIV83" s="23"/>
      <c r="WIW83" s="23"/>
      <c r="WIX83" s="23"/>
      <c r="WIY83" s="23"/>
      <c r="WIZ83" s="23"/>
      <c r="WJA83" s="23"/>
      <c r="WJB83" s="23"/>
      <c r="WJC83" s="23"/>
      <c r="WJD83" s="23"/>
      <c r="WJE83" s="23"/>
      <c r="WJF83" s="23"/>
      <c r="WJG83" s="23"/>
      <c r="WJH83" s="23"/>
      <c r="WJI83" s="23"/>
      <c r="WJJ83" s="23"/>
      <c r="WJK83" s="23"/>
      <c r="WJL83" s="23"/>
      <c r="WJM83" s="23"/>
      <c r="WJN83" s="23"/>
      <c r="WJO83" s="23"/>
      <c r="WJP83" s="23"/>
      <c r="WJQ83" s="23"/>
      <c r="WJR83" s="23"/>
      <c r="WJS83" s="23"/>
      <c r="WJT83" s="23"/>
      <c r="WJU83" s="23"/>
      <c r="WJV83" s="23"/>
      <c r="WJW83" s="23"/>
      <c r="WJX83" s="23"/>
      <c r="WJY83" s="23"/>
      <c r="WJZ83" s="23"/>
      <c r="WKA83" s="23"/>
      <c r="WKB83" s="23"/>
      <c r="WKC83" s="23"/>
      <c r="WKD83" s="23"/>
      <c r="WKE83" s="23"/>
      <c r="WKF83" s="23"/>
      <c r="WKG83" s="23"/>
      <c r="WKH83" s="23"/>
      <c r="WKI83" s="23"/>
      <c r="WKJ83" s="23"/>
      <c r="WKK83" s="23"/>
      <c r="WKL83" s="23"/>
      <c r="WKM83" s="23"/>
      <c r="WKN83" s="23"/>
      <c r="WKO83" s="23"/>
      <c r="WKP83" s="23"/>
      <c r="WKQ83" s="23"/>
      <c r="WKR83" s="23"/>
      <c r="WKS83" s="23"/>
      <c r="WKT83" s="23"/>
      <c r="WKU83" s="23"/>
      <c r="WKV83" s="23"/>
      <c r="WKW83" s="23"/>
      <c r="WKX83" s="23"/>
      <c r="WKY83" s="23"/>
      <c r="WKZ83" s="23"/>
      <c r="WLA83" s="23"/>
      <c r="WLB83" s="23"/>
      <c r="WLC83" s="23"/>
      <c r="WLD83" s="23"/>
      <c r="WLE83" s="23"/>
      <c r="WLF83" s="23"/>
      <c r="WLG83" s="23"/>
      <c r="WLH83" s="23"/>
      <c r="WLI83" s="23"/>
      <c r="WLJ83" s="23"/>
      <c r="WLK83" s="23"/>
      <c r="WLL83" s="23"/>
      <c r="WLM83" s="23"/>
      <c r="WLN83" s="23"/>
      <c r="WLO83" s="23"/>
      <c r="WLP83" s="23"/>
      <c r="WLQ83" s="23"/>
      <c r="WLR83" s="23"/>
      <c r="WLS83" s="23"/>
      <c r="WLT83" s="23"/>
      <c r="WLU83" s="23"/>
      <c r="WLV83" s="23"/>
      <c r="WLW83" s="23"/>
      <c r="WLX83" s="23"/>
      <c r="WLY83" s="23"/>
      <c r="WLZ83" s="23"/>
      <c r="WMA83" s="23"/>
      <c r="WMB83" s="23"/>
      <c r="WMC83" s="23"/>
      <c r="WMD83" s="23"/>
      <c r="WME83" s="23"/>
      <c r="WMF83" s="23"/>
      <c r="WMG83" s="23"/>
      <c r="WMH83" s="23"/>
      <c r="WMI83" s="23"/>
      <c r="WMJ83" s="23"/>
      <c r="WMK83" s="23"/>
      <c r="WML83" s="23"/>
      <c r="WMM83" s="23"/>
      <c r="WMN83" s="23"/>
      <c r="WMO83" s="23"/>
      <c r="WMP83" s="23"/>
      <c r="WMQ83" s="23"/>
      <c r="WMR83" s="23"/>
      <c r="WMS83" s="23"/>
      <c r="WMT83" s="23"/>
      <c r="WMU83" s="23"/>
      <c r="WMV83" s="23"/>
      <c r="WMW83" s="23"/>
      <c r="WMX83" s="23"/>
      <c r="WMY83" s="23"/>
      <c r="WMZ83" s="23"/>
      <c r="WNA83" s="23"/>
      <c r="WNB83" s="23"/>
      <c r="WNC83" s="23"/>
      <c r="WND83" s="23"/>
      <c r="WNE83" s="23"/>
      <c r="WNF83" s="23"/>
      <c r="WNG83" s="23"/>
      <c r="WNH83" s="23"/>
      <c r="WNI83" s="23"/>
      <c r="WNJ83" s="23"/>
      <c r="WNK83" s="23"/>
      <c r="WNL83" s="23"/>
      <c r="WNM83" s="23"/>
      <c r="WNN83" s="23"/>
      <c r="WNO83" s="23"/>
      <c r="WNP83" s="23"/>
      <c r="WNQ83" s="23"/>
      <c r="WNR83" s="23"/>
      <c r="WNS83" s="23"/>
      <c r="WNT83" s="23"/>
      <c r="WNU83" s="23"/>
      <c r="WNV83" s="23"/>
      <c r="WNW83" s="23"/>
      <c r="WNX83" s="23"/>
      <c r="WNY83" s="23"/>
      <c r="WNZ83" s="23"/>
      <c r="WOA83" s="23"/>
      <c r="WOB83" s="23"/>
      <c r="WOC83" s="23"/>
      <c r="WOD83" s="23"/>
      <c r="WOE83" s="23"/>
      <c r="WOF83" s="23"/>
      <c r="WOG83" s="23"/>
      <c r="WOH83" s="23"/>
      <c r="WOI83" s="23"/>
      <c r="WOJ83" s="23"/>
      <c r="WOK83" s="23"/>
      <c r="WOL83" s="23"/>
      <c r="WOM83" s="23"/>
      <c r="WON83" s="23"/>
      <c r="WOO83" s="23"/>
      <c r="WOP83" s="23"/>
      <c r="WOQ83" s="23"/>
      <c r="WOR83" s="23"/>
      <c r="WOS83" s="23"/>
      <c r="WOT83" s="23"/>
      <c r="WOU83" s="23"/>
      <c r="WOV83" s="23"/>
      <c r="WOW83" s="23"/>
      <c r="WOX83" s="23"/>
      <c r="WOY83" s="23"/>
      <c r="WOZ83" s="23"/>
      <c r="WPA83" s="23"/>
      <c r="WPB83" s="23"/>
      <c r="WPC83" s="23"/>
      <c r="WPD83" s="23"/>
      <c r="WPE83" s="23"/>
      <c r="WPF83" s="23"/>
      <c r="WPG83" s="23"/>
      <c r="WPH83" s="23"/>
      <c r="WPI83" s="23"/>
      <c r="WPJ83" s="23"/>
      <c r="WPK83" s="23"/>
      <c r="WPL83" s="23"/>
      <c r="WPM83" s="23"/>
      <c r="WPN83" s="23"/>
      <c r="WPO83" s="23"/>
      <c r="WPP83" s="23"/>
      <c r="WPQ83" s="23"/>
      <c r="WPR83" s="23"/>
      <c r="WPS83" s="23"/>
      <c r="WPT83" s="23"/>
      <c r="WPU83" s="23"/>
      <c r="WPV83" s="23"/>
      <c r="WPW83" s="23"/>
      <c r="WPX83" s="23"/>
      <c r="WPY83" s="23"/>
      <c r="WPZ83" s="23"/>
      <c r="WQA83" s="23"/>
      <c r="WQB83" s="23"/>
      <c r="WQC83" s="23"/>
      <c r="WQD83" s="23"/>
      <c r="WQE83" s="23"/>
      <c r="WQF83" s="23"/>
      <c r="WQG83" s="23"/>
      <c r="WQH83" s="23"/>
      <c r="WQI83" s="23"/>
      <c r="WQJ83" s="23"/>
      <c r="WQK83" s="23"/>
      <c r="WQL83" s="23"/>
      <c r="WQM83" s="23"/>
      <c r="WQN83" s="23"/>
      <c r="WQO83" s="23"/>
      <c r="WQP83" s="23"/>
      <c r="WQQ83" s="23"/>
      <c r="WQR83" s="23"/>
      <c r="WQS83" s="23"/>
      <c r="WQT83" s="23"/>
      <c r="WQU83" s="23"/>
      <c r="WQV83" s="23"/>
      <c r="WQW83" s="23"/>
      <c r="WQX83" s="23"/>
      <c r="WQY83" s="23"/>
      <c r="WQZ83" s="23"/>
      <c r="WRA83" s="23"/>
      <c r="WRB83" s="23"/>
      <c r="WRC83" s="23"/>
      <c r="WRD83" s="23"/>
      <c r="WRE83" s="23"/>
      <c r="WRF83" s="23"/>
      <c r="WRG83" s="23"/>
      <c r="WRH83" s="23"/>
      <c r="WRI83" s="23"/>
      <c r="WRJ83" s="23"/>
      <c r="WRK83" s="23"/>
      <c r="WRL83" s="23"/>
      <c r="WRM83" s="23"/>
      <c r="WRN83" s="23"/>
      <c r="WRO83" s="23"/>
      <c r="WRP83" s="23"/>
      <c r="WRQ83" s="23"/>
      <c r="WRR83" s="23"/>
      <c r="WRS83" s="23"/>
      <c r="WRT83" s="23"/>
      <c r="WRU83" s="23"/>
      <c r="WRV83" s="23"/>
      <c r="WRW83" s="23"/>
      <c r="WRX83" s="23"/>
      <c r="WRY83" s="23"/>
      <c r="WRZ83" s="23"/>
      <c r="WSA83" s="23"/>
      <c r="WSB83" s="23"/>
      <c r="WSC83" s="23"/>
      <c r="WSD83" s="23"/>
      <c r="WSE83" s="23"/>
      <c r="WSF83" s="23"/>
      <c r="WSG83" s="23"/>
      <c r="WSH83" s="23"/>
      <c r="WSI83" s="23"/>
      <c r="WSJ83" s="23"/>
      <c r="WSK83" s="23"/>
      <c r="WSL83" s="23"/>
      <c r="WSM83" s="23"/>
      <c r="WSN83" s="23"/>
      <c r="WSO83" s="23"/>
      <c r="WSP83" s="23"/>
      <c r="WSQ83" s="23"/>
      <c r="WSR83" s="23"/>
      <c r="WSS83" s="23"/>
      <c r="WST83" s="23"/>
      <c r="WSU83" s="23"/>
      <c r="WSV83" s="23"/>
      <c r="WSW83" s="23"/>
      <c r="WSX83" s="23"/>
      <c r="WSY83" s="23"/>
      <c r="WSZ83" s="23"/>
      <c r="WTA83" s="23"/>
      <c r="WTB83" s="23"/>
      <c r="WTC83" s="23"/>
      <c r="WTD83" s="23"/>
      <c r="WTE83" s="23"/>
      <c r="WTF83" s="23"/>
      <c r="WTG83" s="23"/>
      <c r="WTH83" s="23"/>
      <c r="WTI83" s="23"/>
      <c r="WTJ83" s="23"/>
      <c r="WTK83" s="23"/>
      <c r="WTL83" s="23"/>
      <c r="WTM83" s="23"/>
      <c r="WTN83" s="23"/>
      <c r="WTO83" s="23"/>
      <c r="WTP83" s="23"/>
      <c r="WTQ83" s="23"/>
      <c r="WTR83" s="23"/>
      <c r="WTS83" s="23"/>
      <c r="WTT83" s="23"/>
      <c r="WTU83" s="23"/>
      <c r="WTV83" s="23"/>
      <c r="WTW83" s="23"/>
      <c r="WTX83" s="23"/>
      <c r="WTY83" s="23"/>
      <c r="WTZ83" s="23"/>
      <c r="WUA83" s="23"/>
      <c r="WUB83" s="23"/>
      <c r="WUC83" s="23"/>
      <c r="WUD83" s="23"/>
      <c r="WUE83" s="23"/>
      <c r="WUF83" s="23"/>
      <c r="WUG83" s="23"/>
      <c r="WUH83" s="23"/>
      <c r="WUI83" s="23"/>
      <c r="WUJ83" s="23"/>
      <c r="WUK83" s="23"/>
      <c r="WUL83" s="23"/>
      <c r="WUM83" s="23"/>
      <c r="WUN83" s="23"/>
      <c r="WUO83" s="23"/>
      <c r="WUP83" s="23"/>
      <c r="WUQ83" s="23"/>
      <c r="WUR83" s="23"/>
      <c r="WUS83" s="23"/>
      <c r="WUT83" s="23"/>
      <c r="WUU83" s="23"/>
      <c r="WUV83" s="23"/>
      <c r="WUW83" s="23"/>
      <c r="WUX83" s="23"/>
      <c r="WUY83" s="23"/>
      <c r="WUZ83" s="23"/>
      <c r="WVA83" s="23"/>
      <c r="WVB83" s="23"/>
      <c r="WVC83" s="23"/>
      <c r="WVD83" s="23"/>
      <c r="WVE83" s="23"/>
      <c r="WVF83" s="23"/>
      <c r="WVG83" s="23"/>
      <c r="WVH83" s="23"/>
      <c r="WVI83" s="23"/>
      <c r="WVJ83" s="23"/>
      <c r="WVK83" s="23"/>
      <c r="WVL83" s="23"/>
      <c r="WVM83" s="23"/>
      <c r="WVN83" s="23"/>
      <c r="WVO83" s="23"/>
      <c r="WVP83" s="23"/>
      <c r="WVQ83" s="23"/>
      <c r="WVR83" s="23"/>
      <c r="WVS83" s="23"/>
      <c r="WVT83" s="23"/>
      <c r="WVU83" s="23"/>
      <c r="WVV83" s="23"/>
      <c r="WVW83" s="23"/>
      <c r="WVX83" s="23"/>
      <c r="WVY83" s="23"/>
      <c r="WVZ83" s="23"/>
      <c r="WWA83" s="23"/>
      <c r="WWB83" s="23"/>
      <c r="WWC83" s="23"/>
      <c r="WWD83" s="23"/>
      <c r="WWE83" s="23"/>
      <c r="WWF83" s="23"/>
      <c r="WWG83" s="23"/>
      <c r="WWH83" s="23"/>
      <c r="WWI83" s="23"/>
      <c r="WWJ83" s="23"/>
      <c r="WWK83" s="23"/>
      <c r="WWL83" s="23"/>
      <c r="WWM83" s="23"/>
      <c r="WWN83" s="23"/>
      <c r="WWO83" s="23"/>
      <c r="WWP83" s="23"/>
      <c r="WWQ83" s="23"/>
      <c r="WWR83" s="23"/>
      <c r="WWS83" s="23"/>
      <c r="WWT83" s="23"/>
      <c r="WWU83" s="23"/>
      <c r="WWV83" s="23"/>
      <c r="WWW83" s="23"/>
      <c r="WWX83" s="23"/>
      <c r="WWY83" s="23"/>
      <c r="WWZ83" s="23"/>
      <c r="WXA83" s="23"/>
      <c r="WXB83" s="23"/>
      <c r="WXC83" s="23"/>
      <c r="WXD83" s="23"/>
      <c r="WXE83" s="23"/>
      <c r="WXF83" s="23"/>
      <c r="WXG83" s="23"/>
      <c r="WXH83" s="23"/>
    </row>
    <row r="84" spans="4:16180" s="58" customFormat="1">
      <c r="D84" s="20"/>
      <c r="E84" s="21"/>
      <c r="F84" s="21"/>
      <c r="G84" s="53" t="s">
        <v>248</v>
      </c>
      <c r="H84" s="279"/>
      <c r="I84" s="280"/>
      <c r="J84" s="178" t="str">
        <f>IF(SUM(Dashboard!L$47:AR$47)&gt;0,INDEX(Dashboard!L$12:AR$12,1,MATCH(1,Dashboard!L$47:AR$47,0)),"Di luar zona 92h")</f>
        <v>Di luar zona 92h</v>
      </c>
      <c r="K84" s="282">
        <f>IF(Dashboard!K66&gt;=0,0,1)</f>
        <v>0</v>
      </c>
      <c r="L84" s="282">
        <f>IF(Dashboard!L66&gt;=0,0,1)</f>
        <v>0</v>
      </c>
      <c r="M84" s="282">
        <f>IF(Dashboard!M66&gt;=0,0,1)</f>
        <v>0</v>
      </c>
      <c r="N84" s="282">
        <f>IF(Dashboard!N66&gt;=0,0,1)</f>
        <v>0</v>
      </c>
      <c r="O84" s="282">
        <f>IF(Dashboard!O66&gt;=0,0,1)</f>
        <v>0</v>
      </c>
      <c r="P84" s="282">
        <f>IF(Dashboard!P66&gt;=0,0,1)</f>
        <v>0</v>
      </c>
      <c r="Q84" s="282">
        <f>IF(Dashboard!Q66&gt;=0,0,1)</f>
        <v>0</v>
      </c>
      <c r="R84" s="282">
        <f>IF(Dashboard!R66&gt;=0,0,1)</f>
        <v>0</v>
      </c>
      <c r="S84" s="282"/>
      <c r="T84" s="282"/>
      <c r="U84" s="282"/>
      <c r="V84" s="282"/>
      <c r="W84" s="282"/>
      <c r="X84" s="282"/>
      <c r="Y84" s="282"/>
      <c r="Z84" s="251"/>
      <c r="AA84" s="282"/>
      <c r="AB84" s="282"/>
      <c r="AC84" s="282"/>
      <c r="AD84" s="282"/>
      <c r="AE84" s="282"/>
      <c r="AF84" s="282"/>
      <c r="AG84" s="282"/>
      <c r="AH84" s="282"/>
      <c r="AI84" s="282"/>
      <c r="AJ84" s="282"/>
      <c r="AK84" s="282"/>
      <c r="AL84" s="282"/>
      <c r="AM84" s="282"/>
      <c r="AN84" s="282"/>
      <c r="AO84" s="282"/>
      <c r="AP84" s="282">
        <f>IF(Dashboard!AP66&gt;=0,0,1)</f>
        <v>0</v>
      </c>
      <c r="AQ84" s="282">
        <f>IF(Dashboard!AQ66&gt;=0,0,1)</f>
        <v>0</v>
      </c>
      <c r="AR84" s="282">
        <f>IF(Dashboard!AR66&gt;=0,0,1)</f>
        <v>0</v>
      </c>
      <c r="AS84" s="251"/>
      <c r="AT84" s="251"/>
      <c r="AU84" s="251"/>
      <c r="AV84" s="251"/>
      <c r="AW84" s="251"/>
      <c r="AX84" s="251"/>
      <c r="AY84" s="251"/>
      <c r="AZ84" s="251"/>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c r="AUU84" s="23"/>
      <c r="AUV84" s="23"/>
      <c r="AUW84" s="23"/>
      <c r="AUX84" s="23"/>
      <c r="AUY84" s="23"/>
      <c r="AUZ84" s="23"/>
      <c r="AVA84" s="23"/>
      <c r="AVB84" s="23"/>
      <c r="AVC84" s="23"/>
      <c r="AVD84" s="23"/>
      <c r="AVE84" s="23"/>
      <c r="AVF84" s="23"/>
      <c r="AVG84" s="23"/>
      <c r="AVH84" s="23"/>
      <c r="AVI84" s="23"/>
      <c r="AVJ84" s="23"/>
      <c r="AVK84" s="23"/>
      <c r="AVL84" s="23"/>
      <c r="AVM84" s="23"/>
      <c r="AVN84" s="23"/>
      <c r="AVO84" s="23"/>
      <c r="AVP84" s="23"/>
      <c r="AVQ84" s="23"/>
      <c r="AVR84" s="23"/>
      <c r="AVS84" s="23"/>
      <c r="AVT84" s="23"/>
      <c r="AVU84" s="23"/>
      <c r="AVV84" s="23"/>
      <c r="AVW84" s="23"/>
      <c r="AVX84" s="23"/>
      <c r="AVY84" s="23"/>
      <c r="AVZ84" s="23"/>
      <c r="AWA84" s="23"/>
      <c r="AWB84" s="23"/>
      <c r="AWC84" s="23"/>
      <c r="AWD84" s="23"/>
      <c r="AWE84" s="23"/>
      <c r="AWF84" s="23"/>
      <c r="AWG84" s="23"/>
      <c r="AWH84" s="23"/>
      <c r="AWI84" s="23"/>
      <c r="AWJ84" s="23"/>
      <c r="AWK84" s="23"/>
      <c r="AWL84" s="23"/>
      <c r="AWM84" s="23"/>
      <c r="AWN84" s="23"/>
      <c r="AWO84" s="23"/>
      <c r="AWP84" s="23"/>
      <c r="AWQ84" s="23"/>
      <c r="AWR84" s="23"/>
      <c r="AWS84" s="23"/>
      <c r="AWT84" s="23"/>
      <c r="AWU84" s="23"/>
      <c r="AWV84" s="23"/>
      <c r="AWW84" s="23"/>
      <c r="AWX84" s="23"/>
      <c r="AWY84" s="23"/>
      <c r="AWZ84" s="23"/>
      <c r="AXA84" s="23"/>
      <c r="AXB84" s="23"/>
      <c r="AXC84" s="23"/>
      <c r="AXD84" s="23"/>
      <c r="AXE84" s="23"/>
      <c r="AXF84" s="23"/>
      <c r="AXG84" s="23"/>
      <c r="AXH84" s="23"/>
      <c r="AXI84" s="23"/>
      <c r="AXJ84" s="23"/>
      <c r="AXK84" s="23"/>
      <c r="AXL84" s="23"/>
      <c r="AXM84" s="23"/>
      <c r="AXN84" s="23"/>
      <c r="AXO84" s="23"/>
      <c r="AXP84" s="23"/>
      <c r="AXQ84" s="23"/>
      <c r="AXR84" s="23"/>
      <c r="AXS84" s="23"/>
      <c r="AXT84" s="23"/>
      <c r="AXU84" s="23"/>
      <c r="AXV84" s="23"/>
      <c r="AXW84" s="23"/>
      <c r="AXX84" s="23"/>
      <c r="AXY84" s="23"/>
      <c r="AXZ84" s="23"/>
      <c r="AYA84" s="23"/>
      <c r="AYB84" s="23"/>
      <c r="AYC84" s="23"/>
      <c r="AYD84" s="23"/>
      <c r="AYE84" s="23"/>
      <c r="AYF84" s="23"/>
      <c r="AYG84" s="23"/>
      <c r="AYH84" s="23"/>
      <c r="AYI84" s="23"/>
      <c r="AYJ84" s="23"/>
      <c r="AYK84" s="23"/>
      <c r="AYL84" s="23"/>
      <c r="AYM84" s="23"/>
      <c r="AYN84" s="23"/>
      <c r="AYO84" s="23"/>
      <c r="AYP84" s="23"/>
      <c r="AYQ84" s="23"/>
      <c r="AYR84" s="23"/>
      <c r="AYS84" s="23"/>
      <c r="AYT84" s="23"/>
      <c r="AYU84" s="23"/>
      <c r="AYV84" s="23"/>
      <c r="AYW84" s="23"/>
      <c r="AYX84" s="23"/>
      <c r="AYY84" s="23"/>
      <c r="AYZ84" s="23"/>
      <c r="AZA84" s="23"/>
      <c r="AZB84" s="23"/>
      <c r="AZC84" s="23"/>
      <c r="AZD84" s="23"/>
      <c r="AZE84" s="23"/>
      <c r="AZF84" s="23"/>
      <c r="AZG84" s="23"/>
      <c r="AZH84" s="23"/>
      <c r="AZI84" s="23"/>
      <c r="AZJ84" s="23"/>
      <c r="AZK84" s="23"/>
      <c r="AZL84" s="23"/>
      <c r="AZM84" s="23"/>
      <c r="AZN84" s="23"/>
      <c r="AZO84" s="23"/>
      <c r="AZP84" s="23"/>
      <c r="AZQ84" s="23"/>
      <c r="AZR84" s="23"/>
      <c r="AZS84" s="23"/>
      <c r="AZT84" s="23"/>
      <c r="AZU84" s="23"/>
      <c r="AZV84" s="23"/>
      <c r="AZW84" s="23"/>
      <c r="AZX84" s="23"/>
      <c r="AZY84" s="23"/>
      <c r="AZZ84" s="23"/>
      <c r="BAA84" s="23"/>
      <c r="BAB84" s="23"/>
      <c r="BAC84" s="23"/>
      <c r="BAD84" s="23"/>
      <c r="BAE84" s="23"/>
      <c r="BAF84" s="23"/>
      <c r="BAG84" s="23"/>
      <c r="BAH84" s="23"/>
      <c r="BAI84" s="23"/>
      <c r="BAJ84" s="23"/>
      <c r="BAK84" s="23"/>
      <c r="BAL84" s="23"/>
      <c r="BAM84" s="23"/>
      <c r="BAN84" s="23"/>
      <c r="BAO84" s="23"/>
      <c r="BAP84" s="23"/>
      <c r="BAQ84" s="23"/>
      <c r="BAR84" s="23"/>
      <c r="BAS84" s="23"/>
      <c r="BAT84" s="23"/>
      <c r="BAU84" s="23"/>
      <c r="BAV84" s="23"/>
      <c r="BAW84" s="23"/>
      <c r="BAX84" s="23"/>
      <c r="BAY84" s="23"/>
      <c r="BAZ84" s="23"/>
      <c r="BBA84" s="23"/>
      <c r="BBB84" s="23"/>
      <c r="BBC84" s="23"/>
      <c r="BBD84" s="23"/>
      <c r="BBE84" s="23"/>
      <c r="BBF84" s="23"/>
      <c r="BBG84" s="23"/>
      <c r="BBH84" s="23"/>
      <c r="BBI84" s="23"/>
      <c r="BBJ84" s="23"/>
      <c r="BBK84" s="23"/>
      <c r="BBL84" s="23"/>
      <c r="BBM84" s="23"/>
      <c r="BBN84" s="23"/>
      <c r="BBO84" s="23"/>
      <c r="BBP84" s="23"/>
      <c r="BBQ84" s="23"/>
      <c r="BBR84" s="23"/>
      <c r="BBS84" s="23"/>
      <c r="BBT84" s="23"/>
      <c r="BBU84" s="23"/>
      <c r="BBV84" s="23"/>
      <c r="BBW84" s="23"/>
      <c r="BBX84" s="23"/>
      <c r="BBY84" s="23"/>
      <c r="BBZ84" s="23"/>
      <c r="BCA84" s="23"/>
      <c r="BCB84" s="23"/>
      <c r="BCC84" s="23"/>
      <c r="BCD84" s="23"/>
      <c r="BCE84" s="23"/>
      <c r="BCF84" s="23"/>
      <c r="BCG84" s="23"/>
      <c r="BCH84" s="23"/>
      <c r="BCI84" s="23"/>
      <c r="BCJ84" s="23"/>
      <c r="BCK84" s="23"/>
      <c r="BCL84" s="23"/>
      <c r="BCM84" s="23"/>
      <c r="BCN84" s="23"/>
      <c r="BCO84" s="23"/>
      <c r="BCP84" s="23"/>
      <c r="BCQ84" s="23"/>
      <c r="BCR84" s="23"/>
      <c r="BCS84" s="23"/>
      <c r="BCT84" s="23"/>
      <c r="BCU84" s="23"/>
      <c r="BCV84" s="23"/>
      <c r="BCW84" s="23"/>
      <c r="BCX84" s="23"/>
      <c r="BCY84" s="23"/>
      <c r="BCZ84" s="23"/>
      <c r="BDA84" s="23"/>
      <c r="BDB84" s="23"/>
      <c r="BDC84" s="23"/>
      <c r="BDD84" s="23"/>
      <c r="BDE84" s="23"/>
      <c r="BDF84" s="23"/>
      <c r="BDG84" s="23"/>
      <c r="BDH84" s="23"/>
      <c r="BDI84" s="23"/>
      <c r="BDJ84" s="23"/>
      <c r="BDK84" s="23"/>
      <c r="BDL84" s="23"/>
      <c r="BDM84" s="23"/>
      <c r="BDN84" s="23"/>
      <c r="BDO84" s="23"/>
      <c r="BDP84" s="23"/>
      <c r="BDQ84" s="23"/>
      <c r="BDR84" s="23"/>
      <c r="BDS84" s="23"/>
      <c r="BDT84" s="23"/>
      <c r="BDU84" s="23"/>
      <c r="BDV84" s="23"/>
      <c r="BDW84" s="23"/>
      <c r="BDX84" s="23"/>
      <c r="BDY84" s="23"/>
      <c r="BDZ84" s="23"/>
      <c r="BEA84" s="23"/>
      <c r="BEB84" s="23"/>
      <c r="BEC84" s="23"/>
      <c r="BED84" s="23"/>
      <c r="BEE84" s="23"/>
      <c r="BEF84" s="23"/>
      <c r="BEG84" s="23"/>
      <c r="BEH84" s="23"/>
      <c r="BEI84" s="23"/>
      <c r="BEJ84" s="23"/>
      <c r="BEK84" s="23"/>
      <c r="BEL84" s="23"/>
      <c r="BEM84" s="23"/>
      <c r="BEN84" s="23"/>
      <c r="BEO84" s="23"/>
      <c r="BEP84" s="23"/>
      <c r="BEQ84" s="23"/>
      <c r="BER84" s="23"/>
      <c r="BES84" s="23"/>
      <c r="BET84" s="23"/>
      <c r="BEU84" s="23"/>
      <c r="BEV84" s="23"/>
      <c r="BEW84" s="23"/>
      <c r="BEX84" s="23"/>
      <c r="BEY84" s="23"/>
      <c r="BEZ84" s="23"/>
      <c r="BFA84" s="23"/>
      <c r="BFB84" s="23"/>
      <c r="BFC84" s="23"/>
      <c r="BFD84" s="23"/>
      <c r="BFE84" s="23"/>
      <c r="BFF84" s="23"/>
      <c r="BFG84" s="23"/>
      <c r="BFH84" s="23"/>
      <c r="BFI84" s="23"/>
      <c r="BFJ84" s="23"/>
      <c r="BFK84" s="23"/>
      <c r="BFL84" s="23"/>
      <c r="BFM84" s="23"/>
      <c r="BFN84" s="23"/>
      <c r="BFO84" s="23"/>
      <c r="BFP84" s="23"/>
      <c r="BFQ84" s="23"/>
      <c r="BFR84" s="23"/>
      <c r="BFS84" s="23"/>
      <c r="BFT84" s="23"/>
      <c r="BFU84" s="23"/>
      <c r="BFV84" s="23"/>
      <c r="BFW84" s="23"/>
      <c r="BFX84" s="23"/>
      <c r="BFY84" s="23"/>
      <c r="BFZ84" s="23"/>
      <c r="BGA84" s="23"/>
      <c r="BGB84" s="23"/>
      <c r="BGC84" s="23"/>
      <c r="BGD84" s="23"/>
      <c r="BGE84" s="23"/>
      <c r="BGF84" s="23"/>
      <c r="BGG84" s="23"/>
      <c r="BGH84" s="23"/>
      <c r="BGI84" s="23"/>
      <c r="BGJ84" s="23"/>
      <c r="BGK84" s="23"/>
      <c r="BGL84" s="23"/>
      <c r="BGM84" s="23"/>
      <c r="BGN84" s="23"/>
      <c r="BGO84" s="23"/>
      <c r="BGP84" s="23"/>
      <c r="BGQ84" s="23"/>
      <c r="BGR84" s="23"/>
      <c r="BGS84" s="23"/>
      <c r="BGT84" s="23"/>
      <c r="BGU84" s="23"/>
      <c r="BGV84" s="23"/>
      <c r="BGW84" s="23"/>
      <c r="BGX84" s="23"/>
      <c r="BGY84" s="23"/>
      <c r="BGZ84" s="23"/>
      <c r="BHA84" s="23"/>
      <c r="BHB84" s="23"/>
      <c r="BHC84" s="23"/>
      <c r="BHD84" s="23"/>
      <c r="BHE84" s="23"/>
      <c r="BHF84" s="23"/>
      <c r="BHG84" s="23"/>
      <c r="BHH84" s="23"/>
      <c r="BHI84" s="23"/>
      <c r="BHJ84" s="23"/>
      <c r="BHK84" s="23"/>
      <c r="BHL84" s="23"/>
      <c r="BHM84" s="23"/>
      <c r="BHN84" s="23"/>
      <c r="BHO84" s="23"/>
      <c r="BHP84" s="23"/>
      <c r="BHQ84" s="23"/>
      <c r="BHR84" s="23"/>
      <c r="BHS84" s="23"/>
      <c r="BHT84" s="23"/>
      <c r="BHU84" s="23"/>
      <c r="BHV84" s="23"/>
      <c r="BHW84" s="23"/>
      <c r="BHX84" s="23"/>
      <c r="BHY84" s="23"/>
      <c r="BHZ84" s="23"/>
      <c r="BIA84" s="23"/>
      <c r="BIB84" s="23"/>
      <c r="BIC84" s="23"/>
      <c r="BID84" s="23"/>
      <c r="BIE84" s="23"/>
      <c r="BIF84" s="23"/>
      <c r="BIG84" s="23"/>
      <c r="BIH84" s="23"/>
      <c r="BII84" s="23"/>
      <c r="BIJ84" s="23"/>
      <c r="BIK84" s="23"/>
      <c r="BIL84" s="23"/>
      <c r="BIM84" s="23"/>
      <c r="BIN84" s="23"/>
      <c r="BIO84" s="23"/>
      <c r="BIP84" s="23"/>
      <c r="BIQ84" s="23"/>
      <c r="BIR84" s="23"/>
      <c r="BIS84" s="23"/>
      <c r="BIT84" s="23"/>
      <c r="BIU84" s="23"/>
      <c r="BIV84" s="23"/>
      <c r="BIW84" s="23"/>
      <c r="BIX84" s="23"/>
      <c r="BIY84" s="23"/>
      <c r="BIZ84" s="23"/>
      <c r="BJA84" s="23"/>
      <c r="BJB84" s="23"/>
      <c r="BJC84" s="23"/>
      <c r="BJD84" s="23"/>
      <c r="BJE84" s="23"/>
      <c r="BJF84" s="23"/>
      <c r="BJG84" s="23"/>
      <c r="BJH84" s="23"/>
      <c r="BJI84" s="23"/>
      <c r="BJJ84" s="23"/>
      <c r="BJK84" s="23"/>
      <c r="BJL84" s="23"/>
      <c r="BJM84" s="23"/>
      <c r="BJN84" s="23"/>
      <c r="BJO84" s="23"/>
      <c r="BJP84" s="23"/>
      <c r="BJQ84" s="23"/>
      <c r="BJR84" s="23"/>
      <c r="BJS84" s="23"/>
      <c r="BJT84" s="23"/>
      <c r="BJU84" s="23"/>
      <c r="BJV84" s="23"/>
      <c r="BJW84" s="23"/>
      <c r="BJX84" s="23"/>
      <c r="BJY84" s="23"/>
      <c r="BJZ84" s="23"/>
      <c r="BKA84" s="23"/>
      <c r="BKB84" s="23"/>
      <c r="BKC84" s="23"/>
      <c r="BKD84" s="23"/>
      <c r="BKE84" s="23"/>
      <c r="BKF84" s="23"/>
      <c r="BKG84" s="23"/>
      <c r="BKH84" s="23"/>
      <c r="BKI84" s="23"/>
      <c r="BKJ84" s="23"/>
      <c r="BKK84" s="23"/>
      <c r="BKL84" s="23"/>
      <c r="BKM84" s="23"/>
      <c r="BKN84" s="23"/>
      <c r="BKO84" s="23"/>
      <c r="BKP84" s="23"/>
      <c r="BKQ84" s="23"/>
      <c r="BKR84" s="23"/>
      <c r="BKS84" s="23"/>
      <c r="BKT84" s="23"/>
      <c r="BKU84" s="23"/>
      <c r="BKV84" s="23"/>
      <c r="BKW84" s="23"/>
      <c r="BKX84" s="23"/>
      <c r="BKY84" s="23"/>
      <c r="BKZ84" s="23"/>
      <c r="BLA84" s="23"/>
      <c r="BLB84" s="23"/>
      <c r="BLC84" s="23"/>
      <c r="BLD84" s="23"/>
      <c r="BLE84" s="23"/>
      <c r="BLF84" s="23"/>
      <c r="BLG84" s="23"/>
      <c r="BLH84" s="23"/>
      <c r="BLI84" s="23"/>
      <c r="BLJ84" s="23"/>
      <c r="BLK84" s="23"/>
      <c r="BLL84" s="23"/>
      <c r="BLM84" s="23"/>
      <c r="BLN84" s="23"/>
      <c r="BLO84" s="23"/>
      <c r="BLP84" s="23"/>
      <c r="BLQ84" s="23"/>
      <c r="BLR84" s="23"/>
      <c r="BLS84" s="23"/>
      <c r="BLT84" s="23"/>
      <c r="BLU84" s="23"/>
      <c r="BLV84" s="23"/>
      <c r="BLW84" s="23"/>
      <c r="BLX84" s="23"/>
      <c r="BLY84" s="23"/>
      <c r="BLZ84" s="23"/>
      <c r="BMA84" s="23"/>
      <c r="BMB84" s="23"/>
      <c r="BMC84" s="23"/>
      <c r="BMD84" s="23"/>
      <c r="BME84" s="23"/>
      <c r="BMF84" s="23"/>
      <c r="BMG84" s="23"/>
      <c r="BMH84" s="23"/>
      <c r="BMI84" s="23"/>
      <c r="BMJ84" s="23"/>
      <c r="BMK84" s="23"/>
      <c r="BML84" s="23"/>
      <c r="BMM84" s="23"/>
      <c r="BMN84" s="23"/>
      <c r="BMO84" s="23"/>
      <c r="BMP84" s="23"/>
      <c r="BMQ84" s="23"/>
      <c r="BMR84" s="23"/>
      <c r="BMS84" s="23"/>
      <c r="BMT84" s="23"/>
      <c r="BMU84" s="23"/>
      <c r="BMV84" s="23"/>
      <c r="BMW84" s="23"/>
      <c r="BMX84" s="23"/>
      <c r="BMY84" s="23"/>
      <c r="BMZ84" s="23"/>
      <c r="BNA84" s="23"/>
      <c r="BNB84" s="23"/>
      <c r="BNC84" s="23"/>
      <c r="BND84" s="23"/>
      <c r="BNE84" s="23"/>
      <c r="BNF84" s="23"/>
      <c r="BNG84" s="23"/>
      <c r="BNH84" s="23"/>
      <c r="BNI84" s="23"/>
      <c r="BNJ84" s="23"/>
      <c r="BNK84" s="23"/>
      <c r="BNL84" s="23"/>
      <c r="BNM84" s="23"/>
      <c r="BNN84" s="23"/>
      <c r="BNO84" s="23"/>
      <c r="BNP84" s="23"/>
      <c r="BNQ84" s="23"/>
      <c r="BNR84" s="23"/>
      <c r="BNS84" s="23"/>
      <c r="BNT84" s="23"/>
      <c r="BNU84" s="23"/>
      <c r="BNV84" s="23"/>
      <c r="BNW84" s="23"/>
      <c r="BNX84" s="23"/>
      <c r="BNY84" s="23"/>
      <c r="BNZ84" s="23"/>
      <c r="BOA84" s="23"/>
      <c r="BOB84" s="23"/>
      <c r="BOC84" s="23"/>
      <c r="BOD84" s="23"/>
      <c r="BOE84" s="23"/>
      <c r="BOF84" s="23"/>
      <c r="BOG84" s="23"/>
      <c r="BOH84" s="23"/>
      <c r="BOI84" s="23"/>
      <c r="BOJ84" s="23"/>
      <c r="BOK84" s="23"/>
      <c r="BOL84" s="23"/>
      <c r="BOM84" s="23"/>
      <c r="BON84" s="23"/>
      <c r="BOO84" s="23"/>
      <c r="BOP84" s="23"/>
      <c r="BOQ84" s="23"/>
      <c r="BOR84" s="23"/>
      <c r="BOS84" s="23"/>
      <c r="BOT84" s="23"/>
      <c r="BOU84" s="23"/>
      <c r="BOV84" s="23"/>
      <c r="BOW84" s="23"/>
      <c r="BOX84" s="23"/>
      <c r="BOY84" s="23"/>
      <c r="BOZ84" s="23"/>
      <c r="BPA84" s="23"/>
      <c r="BPB84" s="23"/>
      <c r="BPC84" s="23"/>
      <c r="BPD84" s="23"/>
      <c r="BPE84" s="23"/>
      <c r="BPF84" s="23"/>
      <c r="BPG84" s="23"/>
      <c r="BPH84" s="23"/>
      <c r="BPI84" s="23"/>
      <c r="BPJ84" s="23"/>
      <c r="BPK84" s="23"/>
      <c r="BPL84" s="23"/>
      <c r="BPM84" s="23"/>
      <c r="BPN84" s="23"/>
      <c r="BPO84" s="23"/>
      <c r="BPP84" s="23"/>
      <c r="BPQ84" s="23"/>
      <c r="BPR84" s="23"/>
      <c r="BPS84" s="23"/>
      <c r="BPT84" s="23"/>
      <c r="BPU84" s="23"/>
      <c r="BPV84" s="23"/>
      <c r="BPW84" s="23"/>
      <c r="BPX84" s="23"/>
      <c r="BPY84" s="23"/>
      <c r="BPZ84" s="23"/>
      <c r="BQA84" s="23"/>
      <c r="BQB84" s="23"/>
      <c r="BQC84" s="23"/>
      <c r="BQD84" s="23"/>
      <c r="BQE84" s="23"/>
      <c r="BQF84" s="23"/>
      <c r="BQG84" s="23"/>
      <c r="BQH84" s="23"/>
      <c r="BQI84" s="23"/>
      <c r="BQJ84" s="23"/>
      <c r="BQK84" s="23"/>
      <c r="BQL84" s="23"/>
      <c r="BQM84" s="23"/>
      <c r="BQN84" s="23"/>
      <c r="BQO84" s="23"/>
      <c r="BQP84" s="23"/>
      <c r="BQQ84" s="23"/>
      <c r="BQR84" s="23"/>
      <c r="BQS84" s="23"/>
      <c r="BQT84" s="23"/>
      <c r="BQU84" s="23"/>
      <c r="BQV84" s="23"/>
      <c r="BQW84" s="23"/>
      <c r="BQX84" s="23"/>
      <c r="BQY84" s="23"/>
      <c r="BQZ84" s="23"/>
      <c r="BRA84" s="23"/>
      <c r="BRB84" s="23"/>
      <c r="BRC84" s="23"/>
      <c r="BRD84" s="23"/>
      <c r="BRE84" s="23"/>
      <c r="BRF84" s="23"/>
      <c r="BRG84" s="23"/>
      <c r="BRH84" s="23"/>
      <c r="BRI84" s="23"/>
      <c r="BRJ84" s="23"/>
      <c r="BRK84" s="23"/>
      <c r="BRL84" s="23"/>
      <c r="BRM84" s="23"/>
      <c r="BRN84" s="23"/>
      <c r="BRO84" s="23"/>
      <c r="BRP84" s="23"/>
      <c r="BRQ84" s="23"/>
      <c r="BRR84" s="23"/>
      <c r="BRS84" s="23"/>
      <c r="BRT84" s="23"/>
      <c r="BRU84" s="23"/>
      <c r="BRV84" s="23"/>
      <c r="BRW84" s="23"/>
      <c r="BRX84" s="23"/>
      <c r="BRY84" s="23"/>
      <c r="BRZ84" s="23"/>
      <c r="BSA84" s="23"/>
      <c r="BSB84" s="23"/>
      <c r="BSC84" s="23"/>
      <c r="BSD84" s="23"/>
      <c r="BSE84" s="23"/>
      <c r="BSF84" s="23"/>
      <c r="BSG84" s="23"/>
      <c r="BSH84" s="23"/>
      <c r="BSI84" s="23"/>
      <c r="BSJ84" s="23"/>
      <c r="BSK84" s="23"/>
      <c r="BSL84" s="23"/>
      <c r="BSM84" s="23"/>
      <c r="BSN84" s="23"/>
      <c r="BSO84" s="23"/>
      <c r="BSP84" s="23"/>
      <c r="BSQ84" s="23"/>
      <c r="BSR84" s="23"/>
      <c r="BSS84" s="23"/>
      <c r="BST84" s="23"/>
      <c r="BSU84" s="23"/>
      <c r="BSV84" s="23"/>
      <c r="BSW84" s="23"/>
      <c r="BSX84" s="23"/>
      <c r="BSY84" s="23"/>
      <c r="BSZ84" s="23"/>
      <c r="BTA84" s="23"/>
      <c r="BTB84" s="23"/>
      <c r="BTC84" s="23"/>
      <c r="BTD84" s="23"/>
      <c r="BTE84" s="23"/>
      <c r="BTF84" s="23"/>
      <c r="BTG84" s="23"/>
      <c r="BTH84" s="23"/>
      <c r="BTI84" s="23"/>
      <c r="BTJ84" s="23"/>
      <c r="BTK84" s="23"/>
      <c r="BTL84" s="23"/>
      <c r="BTM84" s="23"/>
      <c r="BTN84" s="23"/>
      <c r="BTO84" s="23"/>
      <c r="BTP84" s="23"/>
      <c r="BTQ84" s="23"/>
      <c r="BTR84" s="23"/>
      <c r="BTS84" s="23"/>
      <c r="BTT84" s="23"/>
      <c r="BTU84" s="23"/>
      <c r="BTV84" s="23"/>
      <c r="BTW84" s="23"/>
      <c r="BTX84" s="23"/>
      <c r="BTY84" s="23"/>
      <c r="BTZ84" s="23"/>
      <c r="BUA84" s="23"/>
      <c r="BUB84" s="23"/>
      <c r="BUC84" s="23"/>
      <c r="BUD84" s="23"/>
      <c r="BUE84" s="23"/>
      <c r="BUF84" s="23"/>
      <c r="BUG84" s="23"/>
      <c r="BUH84" s="23"/>
      <c r="BUI84" s="23"/>
      <c r="BUJ84" s="23"/>
      <c r="BUK84" s="23"/>
      <c r="BUL84" s="23"/>
      <c r="BUM84" s="23"/>
      <c r="BUN84" s="23"/>
      <c r="BUO84" s="23"/>
      <c r="BUP84" s="23"/>
      <c r="BUQ84" s="23"/>
      <c r="BUR84" s="23"/>
      <c r="BUS84" s="23"/>
      <c r="BUT84" s="23"/>
      <c r="BUU84" s="23"/>
      <c r="BUV84" s="23"/>
      <c r="BUW84" s="23"/>
      <c r="BUX84" s="23"/>
      <c r="BUY84" s="23"/>
      <c r="BUZ84" s="23"/>
      <c r="BVA84" s="23"/>
      <c r="BVB84" s="23"/>
      <c r="BVC84" s="23"/>
      <c r="BVD84" s="23"/>
      <c r="BVE84" s="23"/>
      <c r="BVF84" s="23"/>
      <c r="BVG84" s="23"/>
      <c r="BVH84" s="23"/>
      <c r="BVI84" s="23"/>
      <c r="BVJ84" s="23"/>
      <c r="BVK84" s="23"/>
      <c r="BVL84" s="23"/>
      <c r="BVM84" s="23"/>
      <c r="BVN84" s="23"/>
      <c r="BVO84" s="23"/>
      <c r="BVP84" s="23"/>
      <c r="BVQ84" s="23"/>
      <c r="BVR84" s="23"/>
      <c r="BVS84" s="23"/>
      <c r="BVT84" s="23"/>
      <c r="BVU84" s="23"/>
      <c r="BVV84" s="23"/>
      <c r="BVW84" s="23"/>
      <c r="BVX84" s="23"/>
      <c r="BVY84" s="23"/>
      <c r="BVZ84" s="23"/>
      <c r="BWA84" s="23"/>
      <c r="BWB84" s="23"/>
      <c r="BWC84" s="23"/>
      <c r="BWD84" s="23"/>
      <c r="BWE84" s="23"/>
      <c r="BWF84" s="23"/>
      <c r="BWG84" s="23"/>
      <c r="BWH84" s="23"/>
      <c r="BWI84" s="23"/>
      <c r="BWJ84" s="23"/>
      <c r="BWK84" s="23"/>
      <c r="BWL84" s="23"/>
      <c r="BWM84" s="23"/>
      <c r="BWN84" s="23"/>
      <c r="BWO84" s="23"/>
      <c r="BWP84" s="23"/>
      <c r="BWQ84" s="23"/>
      <c r="BWR84" s="23"/>
      <c r="BWS84" s="23"/>
      <c r="BWT84" s="23"/>
      <c r="BWU84" s="23"/>
      <c r="BWV84" s="23"/>
      <c r="BWW84" s="23"/>
      <c r="BWX84" s="23"/>
      <c r="BWY84" s="23"/>
      <c r="BWZ84" s="23"/>
      <c r="BXA84" s="23"/>
      <c r="BXB84" s="23"/>
      <c r="BXC84" s="23"/>
      <c r="BXD84" s="23"/>
      <c r="BXE84" s="23"/>
      <c r="BXF84" s="23"/>
      <c r="BXG84" s="23"/>
      <c r="BXH84" s="23"/>
      <c r="BXI84" s="23"/>
      <c r="BXJ84" s="23"/>
      <c r="BXK84" s="23"/>
      <c r="BXL84" s="23"/>
      <c r="BXM84" s="23"/>
      <c r="BXN84" s="23"/>
      <c r="BXO84" s="23"/>
      <c r="BXP84" s="23"/>
      <c r="BXQ84" s="23"/>
      <c r="BXR84" s="23"/>
      <c r="BXS84" s="23"/>
      <c r="BXT84" s="23"/>
      <c r="BXU84" s="23"/>
      <c r="BXV84" s="23"/>
      <c r="BXW84" s="23"/>
      <c r="BXX84" s="23"/>
      <c r="BXY84" s="23"/>
      <c r="BXZ84" s="23"/>
      <c r="BYA84" s="23"/>
      <c r="BYB84" s="23"/>
      <c r="BYC84" s="23"/>
      <c r="BYD84" s="23"/>
      <c r="BYE84" s="23"/>
      <c r="BYF84" s="23"/>
      <c r="BYG84" s="23"/>
      <c r="BYH84" s="23"/>
      <c r="BYI84" s="23"/>
      <c r="BYJ84" s="23"/>
      <c r="BYK84" s="23"/>
      <c r="BYL84" s="23"/>
      <c r="BYM84" s="23"/>
      <c r="BYN84" s="23"/>
      <c r="BYO84" s="23"/>
      <c r="BYP84" s="23"/>
      <c r="BYQ84" s="23"/>
      <c r="BYR84" s="23"/>
      <c r="BYS84" s="23"/>
      <c r="BYT84" s="23"/>
      <c r="BYU84" s="23"/>
      <c r="BYV84" s="23"/>
      <c r="BYW84" s="23"/>
      <c r="BYX84" s="23"/>
      <c r="BYY84" s="23"/>
      <c r="BYZ84" s="23"/>
      <c r="BZA84" s="23"/>
      <c r="BZB84" s="23"/>
      <c r="BZC84" s="23"/>
      <c r="BZD84" s="23"/>
      <c r="BZE84" s="23"/>
      <c r="BZF84" s="23"/>
      <c r="BZG84" s="23"/>
      <c r="BZH84" s="23"/>
      <c r="BZI84" s="23"/>
      <c r="BZJ84" s="23"/>
      <c r="BZK84" s="23"/>
      <c r="BZL84" s="23"/>
      <c r="BZM84" s="23"/>
      <c r="BZN84" s="23"/>
      <c r="BZO84" s="23"/>
      <c r="BZP84" s="23"/>
      <c r="BZQ84" s="23"/>
      <c r="BZR84" s="23"/>
      <c r="BZS84" s="23"/>
      <c r="BZT84" s="23"/>
      <c r="BZU84" s="23"/>
      <c r="BZV84" s="23"/>
      <c r="BZW84" s="23"/>
      <c r="BZX84" s="23"/>
      <c r="BZY84" s="23"/>
      <c r="BZZ84" s="23"/>
      <c r="CAA84" s="23"/>
      <c r="CAB84" s="23"/>
      <c r="CAC84" s="23"/>
      <c r="CAD84" s="23"/>
      <c r="CAE84" s="23"/>
      <c r="CAF84" s="23"/>
      <c r="CAG84" s="23"/>
      <c r="CAH84" s="23"/>
      <c r="CAI84" s="23"/>
      <c r="CAJ84" s="23"/>
      <c r="CAK84" s="23"/>
      <c r="CAL84" s="23"/>
      <c r="CAM84" s="23"/>
      <c r="CAN84" s="23"/>
      <c r="CAO84" s="23"/>
      <c r="CAP84" s="23"/>
      <c r="CAQ84" s="23"/>
      <c r="CAR84" s="23"/>
      <c r="CAS84" s="23"/>
      <c r="CAT84" s="23"/>
      <c r="CAU84" s="23"/>
      <c r="CAV84" s="23"/>
      <c r="CAW84" s="23"/>
      <c r="CAX84" s="23"/>
      <c r="CAY84" s="23"/>
      <c r="CAZ84" s="23"/>
      <c r="CBA84" s="23"/>
      <c r="CBB84" s="23"/>
      <c r="CBC84" s="23"/>
      <c r="CBD84" s="23"/>
      <c r="CBE84" s="23"/>
      <c r="CBF84" s="23"/>
      <c r="CBG84" s="23"/>
      <c r="CBH84" s="23"/>
      <c r="CBI84" s="23"/>
      <c r="CBJ84" s="23"/>
      <c r="CBK84" s="23"/>
      <c r="CBL84" s="23"/>
      <c r="CBM84" s="23"/>
      <c r="CBN84" s="23"/>
      <c r="CBO84" s="23"/>
      <c r="CBP84" s="23"/>
      <c r="CBQ84" s="23"/>
      <c r="CBR84" s="23"/>
      <c r="CBS84" s="23"/>
      <c r="CBT84" s="23"/>
      <c r="CBU84" s="23"/>
      <c r="CBV84" s="23"/>
      <c r="CBW84" s="23"/>
      <c r="CBX84" s="23"/>
      <c r="CBY84" s="23"/>
      <c r="CBZ84" s="23"/>
      <c r="CCA84" s="23"/>
      <c r="CCB84" s="23"/>
      <c r="CCC84" s="23"/>
      <c r="CCD84" s="23"/>
      <c r="CCE84" s="23"/>
      <c r="CCF84" s="23"/>
      <c r="CCG84" s="23"/>
      <c r="CCH84" s="23"/>
      <c r="CCI84" s="23"/>
      <c r="CCJ84" s="23"/>
      <c r="CCK84" s="23"/>
      <c r="CCL84" s="23"/>
      <c r="CCM84" s="23"/>
      <c r="CCN84" s="23"/>
      <c r="CCO84" s="23"/>
      <c r="CCP84" s="23"/>
      <c r="CCQ84" s="23"/>
      <c r="CCR84" s="23"/>
      <c r="CCS84" s="23"/>
      <c r="CCT84" s="23"/>
      <c r="CCU84" s="23"/>
      <c r="CCV84" s="23"/>
      <c r="CCW84" s="23"/>
      <c r="CCX84" s="23"/>
      <c r="CCY84" s="23"/>
      <c r="CCZ84" s="23"/>
      <c r="CDA84" s="23"/>
      <c r="CDB84" s="23"/>
      <c r="CDC84" s="23"/>
      <c r="CDD84" s="23"/>
      <c r="CDE84" s="23"/>
      <c r="CDF84" s="23"/>
      <c r="CDG84" s="23"/>
      <c r="CDH84" s="23"/>
      <c r="CDI84" s="23"/>
      <c r="CDJ84" s="23"/>
      <c r="CDK84" s="23"/>
      <c r="CDL84" s="23"/>
      <c r="CDM84" s="23"/>
      <c r="CDN84" s="23"/>
      <c r="CDO84" s="23"/>
      <c r="CDP84" s="23"/>
      <c r="CDQ84" s="23"/>
      <c r="CDR84" s="23"/>
      <c r="CDS84" s="23"/>
      <c r="CDT84" s="23"/>
      <c r="CDU84" s="23"/>
      <c r="CDV84" s="23"/>
      <c r="CDW84" s="23"/>
      <c r="CDX84" s="23"/>
      <c r="CDY84" s="23"/>
      <c r="CDZ84" s="23"/>
      <c r="CEA84" s="23"/>
      <c r="CEB84" s="23"/>
      <c r="CEC84" s="23"/>
      <c r="CED84" s="23"/>
      <c r="CEE84" s="23"/>
      <c r="CEF84" s="23"/>
      <c r="CEG84" s="23"/>
      <c r="CEH84" s="23"/>
      <c r="CEI84" s="23"/>
      <c r="CEJ84" s="23"/>
      <c r="CEK84" s="23"/>
      <c r="CEL84" s="23"/>
      <c r="CEM84" s="23"/>
      <c r="CEN84" s="23"/>
      <c r="CEO84" s="23"/>
      <c r="CEP84" s="23"/>
      <c r="CEQ84" s="23"/>
      <c r="CER84" s="23"/>
      <c r="CES84" s="23"/>
      <c r="CET84" s="23"/>
      <c r="CEU84" s="23"/>
      <c r="CEV84" s="23"/>
      <c r="CEW84" s="23"/>
      <c r="CEX84" s="23"/>
      <c r="CEY84" s="23"/>
      <c r="CEZ84" s="23"/>
      <c r="CFA84" s="23"/>
      <c r="CFB84" s="23"/>
      <c r="CFC84" s="23"/>
      <c r="CFD84" s="23"/>
      <c r="CFE84" s="23"/>
      <c r="CFF84" s="23"/>
      <c r="CFG84" s="23"/>
      <c r="CFH84" s="23"/>
      <c r="CFI84" s="23"/>
      <c r="CFJ84" s="23"/>
      <c r="CFK84" s="23"/>
      <c r="CFL84" s="23"/>
      <c r="CFM84" s="23"/>
      <c r="CFN84" s="23"/>
      <c r="CFO84" s="23"/>
      <c r="CFP84" s="23"/>
      <c r="CFQ84" s="23"/>
      <c r="CFR84" s="23"/>
      <c r="CFS84" s="23"/>
      <c r="CFT84" s="23"/>
      <c r="CFU84" s="23"/>
      <c r="CFV84" s="23"/>
      <c r="CFW84" s="23"/>
      <c r="CFX84" s="23"/>
      <c r="CFY84" s="23"/>
      <c r="CFZ84" s="23"/>
      <c r="CGA84" s="23"/>
      <c r="CGB84" s="23"/>
      <c r="CGC84" s="23"/>
      <c r="CGD84" s="23"/>
      <c r="CGE84" s="23"/>
      <c r="CGF84" s="23"/>
      <c r="CGG84" s="23"/>
      <c r="CGH84" s="23"/>
      <c r="CGI84" s="23"/>
      <c r="CGJ84" s="23"/>
      <c r="CGK84" s="23"/>
      <c r="CGL84" s="23"/>
      <c r="CGM84" s="23"/>
      <c r="CGN84" s="23"/>
      <c r="CGO84" s="23"/>
      <c r="CGP84" s="23"/>
      <c r="CGQ84" s="23"/>
      <c r="CGR84" s="23"/>
      <c r="CGS84" s="23"/>
      <c r="CGT84" s="23"/>
      <c r="CGU84" s="23"/>
      <c r="CGV84" s="23"/>
      <c r="CGW84" s="23"/>
      <c r="CGX84" s="23"/>
      <c r="CGY84" s="23"/>
      <c r="CGZ84" s="23"/>
      <c r="CHA84" s="23"/>
      <c r="CHB84" s="23"/>
      <c r="CHC84" s="23"/>
      <c r="CHD84" s="23"/>
      <c r="CHE84" s="23"/>
      <c r="CHF84" s="23"/>
      <c r="CHG84" s="23"/>
      <c r="CHH84" s="23"/>
      <c r="CHI84" s="23"/>
      <c r="CHJ84" s="23"/>
      <c r="CHK84" s="23"/>
      <c r="CHL84" s="23"/>
      <c r="CHM84" s="23"/>
      <c r="CHN84" s="23"/>
      <c r="CHO84" s="23"/>
      <c r="CHP84" s="23"/>
      <c r="CHQ84" s="23"/>
      <c r="CHR84" s="23"/>
      <c r="CHS84" s="23"/>
      <c r="CHT84" s="23"/>
      <c r="CHU84" s="23"/>
      <c r="CHV84" s="23"/>
      <c r="CHW84" s="23"/>
      <c r="CHX84" s="23"/>
      <c r="CHY84" s="23"/>
      <c r="CHZ84" s="23"/>
      <c r="CIA84" s="23"/>
      <c r="CIB84" s="23"/>
      <c r="CIC84" s="23"/>
      <c r="CID84" s="23"/>
      <c r="CIE84" s="23"/>
      <c r="CIF84" s="23"/>
      <c r="CIG84" s="23"/>
      <c r="CIH84" s="23"/>
      <c r="CII84" s="23"/>
      <c r="CIJ84" s="23"/>
      <c r="CIK84" s="23"/>
      <c r="CIL84" s="23"/>
      <c r="CIM84" s="23"/>
      <c r="CIN84" s="23"/>
      <c r="CIO84" s="23"/>
      <c r="CIP84" s="23"/>
      <c r="CIQ84" s="23"/>
      <c r="CIR84" s="23"/>
      <c r="CIS84" s="23"/>
      <c r="CIT84" s="23"/>
      <c r="CIU84" s="23"/>
      <c r="CIV84" s="23"/>
      <c r="CIW84" s="23"/>
      <c r="CIX84" s="23"/>
      <c r="CIY84" s="23"/>
      <c r="CIZ84" s="23"/>
      <c r="CJA84" s="23"/>
      <c r="CJB84" s="23"/>
      <c r="CJC84" s="23"/>
      <c r="CJD84" s="23"/>
      <c r="CJE84" s="23"/>
      <c r="CJF84" s="23"/>
      <c r="CJG84" s="23"/>
      <c r="CJH84" s="23"/>
      <c r="CJI84" s="23"/>
      <c r="CJJ84" s="23"/>
      <c r="CJK84" s="23"/>
      <c r="CJL84" s="23"/>
      <c r="CJM84" s="23"/>
      <c r="CJN84" s="23"/>
      <c r="CJO84" s="23"/>
      <c r="CJP84" s="23"/>
      <c r="CJQ84" s="23"/>
      <c r="CJR84" s="23"/>
      <c r="CJS84" s="23"/>
      <c r="CJT84" s="23"/>
      <c r="CJU84" s="23"/>
      <c r="CJV84" s="23"/>
      <c r="CJW84" s="23"/>
      <c r="CJX84" s="23"/>
      <c r="CJY84" s="23"/>
      <c r="CJZ84" s="23"/>
      <c r="CKA84" s="23"/>
      <c r="CKB84" s="23"/>
      <c r="CKC84" s="23"/>
      <c r="CKD84" s="23"/>
      <c r="CKE84" s="23"/>
      <c r="CKF84" s="23"/>
      <c r="CKG84" s="23"/>
      <c r="CKH84" s="23"/>
      <c r="CKI84" s="23"/>
      <c r="CKJ84" s="23"/>
      <c r="CKK84" s="23"/>
      <c r="CKL84" s="23"/>
      <c r="CKM84" s="23"/>
      <c r="CKN84" s="23"/>
      <c r="CKO84" s="23"/>
      <c r="CKP84" s="23"/>
      <c r="CKQ84" s="23"/>
      <c r="CKR84" s="23"/>
      <c r="CKS84" s="23"/>
      <c r="CKT84" s="23"/>
      <c r="CKU84" s="23"/>
      <c r="CKV84" s="23"/>
      <c r="CKW84" s="23"/>
      <c r="CKX84" s="23"/>
      <c r="CKY84" s="23"/>
      <c r="CKZ84" s="23"/>
      <c r="CLA84" s="23"/>
      <c r="CLB84" s="23"/>
      <c r="CLC84" s="23"/>
      <c r="CLD84" s="23"/>
      <c r="CLE84" s="23"/>
      <c r="CLF84" s="23"/>
      <c r="CLG84" s="23"/>
      <c r="CLH84" s="23"/>
      <c r="CLI84" s="23"/>
      <c r="CLJ84" s="23"/>
      <c r="CLK84" s="23"/>
      <c r="CLL84" s="23"/>
      <c r="CLM84" s="23"/>
      <c r="CLN84" s="23"/>
      <c r="CLO84" s="23"/>
      <c r="CLP84" s="23"/>
      <c r="CLQ84" s="23"/>
      <c r="CLR84" s="23"/>
      <c r="CLS84" s="23"/>
      <c r="CLT84" s="23"/>
      <c r="CLU84" s="23"/>
      <c r="CLV84" s="23"/>
      <c r="CLW84" s="23"/>
      <c r="CLX84" s="23"/>
      <c r="CLY84" s="23"/>
      <c r="CLZ84" s="23"/>
      <c r="CMA84" s="23"/>
      <c r="CMB84" s="23"/>
      <c r="CMC84" s="23"/>
      <c r="CMD84" s="23"/>
      <c r="CME84" s="23"/>
      <c r="CMF84" s="23"/>
      <c r="CMG84" s="23"/>
      <c r="CMH84" s="23"/>
      <c r="CMI84" s="23"/>
      <c r="CMJ84" s="23"/>
      <c r="CMK84" s="23"/>
      <c r="CML84" s="23"/>
      <c r="CMM84" s="23"/>
      <c r="CMN84" s="23"/>
      <c r="CMO84" s="23"/>
      <c r="CMP84" s="23"/>
      <c r="CMQ84" s="23"/>
      <c r="CMR84" s="23"/>
      <c r="CMS84" s="23"/>
      <c r="CMT84" s="23"/>
      <c r="CMU84" s="23"/>
      <c r="CMV84" s="23"/>
      <c r="CMW84" s="23"/>
      <c r="CMX84" s="23"/>
      <c r="CMY84" s="23"/>
      <c r="CMZ84" s="23"/>
      <c r="CNA84" s="23"/>
      <c r="CNB84" s="23"/>
      <c r="CNC84" s="23"/>
      <c r="CND84" s="23"/>
      <c r="CNE84" s="23"/>
      <c r="CNF84" s="23"/>
      <c r="CNG84" s="23"/>
      <c r="CNH84" s="23"/>
      <c r="CNI84" s="23"/>
      <c r="CNJ84" s="23"/>
      <c r="CNK84" s="23"/>
      <c r="CNL84" s="23"/>
      <c r="CNM84" s="23"/>
      <c r="CNN84" s="23"/>
      <c r="CNO84" s="23"/>
      <c r="CNP84" s="23"/>
      <c r="CNQ84" s="23"/>
      <c r="CNR84" s="23"/>
      <c r="CNS84" s="23"/>
      <c r="CNT84" s="23"/>
      <c r="CNU84" s="23"/>
      <c r="CNV84" s="23"/>
      <c r="CNW84" s="23"/>
      <c r="CNX84" s="23"/>
      <c r="CNY84" s="23"/>
      <c r="CNZ84" s="23"/>
      <c r="COA84" s="23"/>
      <c r="COB84" s="23"/>
      <c r="COC84" s="23"/>
      <c r="COD84" s="23"/>
      <c r="COE84" s="23"/>
      <c r="COF84" s="23"/>
      <c r="COG84" s="23"/>
      <c r="COH84" s="23"/>
      <c r="COI84" s="23"/>
      <c r="COJ84" s="23"/>
      <c r="COK84" s="23"/>
      <c r="COL84" s="23"/>
      <c r="COM84" s="23"/>
      <c r="CON84" s="23"/>
      <c r="COO84" s="23"/>
      <c r="COP84" s="23"/>
      <c r="COQ84" s="23"/>
      <c r="COR84" s="23"/>
      <c r="COS84" s="23"/>
      <c r="COT84" s="23"/>
      <c r="COU84" s="23"/>
      <c r="COV84" s="23"/>
      <c r="COW84" s="23"/>
      <c r="COX84" s="23"/>
      <c r="COY84" s="23"/>
      <c r="COZ84" s="23"/>
      <c r="CPA84" s="23"/>
      <c r="CPB84" s="23"/>
      <c r="CPC84" s="23"/>
      <c r="CPD84" s="23"/>
      <c r="CPE84" s="23"/>
      <c r="CPF84" s="23"/>
      <c r="CPG84" s="23"/>
      <c r="CPH84" s="23"/>
      <c r="CPI84" s="23"/>
      <c r="CPJ84" s="23"/>
      <c r="CPK84" s="23"/>
      <c r="CPL84" s="23"/>
      <c r="CPM84" s="23"/>
      <c r="CPN84" s="23"/>
      <c r="CPO84" s="23"/>
      <c r="CPP84" s="23"/>
      <c r="CPQ84" s="23"/>
      <c r="CPR84" s="23"/>
      <c r="CPS84" s="23"/>
      <c r="CPT84" s="23"/>
      <c r="CPU84" s="23"/>
      <c r="CPV84" s="23"/>
      <c r="CPW84" s="23"/>
      <c r="CPX84" s="23"/>
      <c r="CPY84" s="23"/>
      <c r="CPZ84" s="23"/>
      <c r="CQA84" s="23"/>
      <c r="CQB84" s="23"/>
      <c r="CQC84" s="23"/>
      <c r="CQD84" s="23"/>
      <c r="CQE84" s="23"/>
      <c r="CQF84" s="23"/>
      <c r="CQG84" s="23"/>
      <c r="CQH84" s="23"/>
      <c r="CQI84" s="23"/>
      <c r="CQJ84" s="23"/>
      <c r="CQK84" s="23"/>
      <c r="CQL84" s="23"/>
      <c r="CQM84" s="23"/>
      <c r="CQN84" s="23"/>
      <c r="CQO84" s="23"/>
      <c r="CQP84" s="23"/>
      <c r="CQQ84" s="23"/>
      <c r="CQR84" s="23"/>
      <c r="CQS84" s="23"/>
      <c r="CQT84" s="23"/>
      <c r="CQU84" s="23"/>
      <c r="CQV84" s="23"/>
      <c r="CQW84" s="23"/>
      <c r="CQX84" s="23"/>
      <c r="CQY84" s="23"/>
      <c r="CQZ84" s="23"/>
      <c r="CRA84" s="23"/>
      <c r="CRB84" s="23"/>
      <c r="CRC84" s="23"/>
      <c r="CRD84" s="23"/>
      <c r="CRE84" s="23"/>
      <c r="CRF84" s="23"/>
      <c r="CRG84" s="23"/>
      <c r="CRH84" s="23"/>
      <c r="CRI84" s="23"/>
      <c r="CRJ84" s="23"/>
      <c r="CRK84" s="23"/>
      <c r="CRL84" s="23"/>
      <c r="CRM84" s="23"/>
      <c r="CRN84" s="23"/>
      <c r="CRO84" s="23"/>
      <c r="CRP84" s="23"/>
      <c r="CRQ84" s="23"/>
      <c r="CRR84" s="23"/>
      <c r="CRS84" s="23"/>
      <c r="CRT84" s="23"/>
      <c r="CRU84" s="23"/>
      <c r="CRV84" s="23"/>
      <c r="CRW84" s="23"/>
      <c r="CRX84" s="23"/>
      <c r="CRY84" s="23"/>
      <c r="CRZ84" s="23"/>
      <c r="CSA84" s="23"/>
      <c r="CSB84" s="23"/>
      <c r="CSC84" s="23"/>
      <c r="CSD84" s="23"/>
      <c r="CSE84" s="23"/>
      <c r="CSF84" s="23"/>
      <c r="CSG84" s="23"/>
      <c r="CSH84" s="23"/>
      <c r="CSI84" s="23"/>
      <c r="CSJ84" s="23"/>
      <c r="CSK84" s="23"/>
      <c r="CSL84" s="23"/>
      <c r="CSM84" s="23"/>
      <c r="CSN84" s="23"/>
      <c r="CSO84" s="23"/>
      <c r="CSP84" s="23"/>
      <c r="CSQ84" s="23"/>
      <c r="CSR84" s="23"/>
      <c r="CSS84" s="23"/>
      <c r="CST84" s="23"/>
      <c r="CSU84" s="23"/>
      <c r="CSV84" s="23"/>
      <c r="CSW84" s="23"/>
      <c r="CSX84" s="23"/>
      <c r="CSY84" s="23"/>
      <c r="CSZ84" s="23"/>
      <c r="CTA84" s="23"/>
      <c r="CTB84" s="23"/>
      <c r="CTC84" s="23"/>
      <c r="CTD84" s="23"/>
      <c r="CTE84" s="23"/>
      <c r="CTF84" s="23"/>
      <c r="CTG84" s="23"/>
      <c r="CTH84" s="23"/>
      <c r="CTI84" s="23"/>
      <c r="CTJ84" s="23"/>
      <c r="CTK84" s="23"/>
      <c r="CTL84" s="23"/>
      <c r="CTM84" s="23"/>
      <c r="CTN84" s="23"/>
      <c r="CTO84" s="23"/>
      <c r="CTP84" s="23"/>
      <c r="CTQ84" s="23"/>
      <c r="CTR84" s="23"/>
      <c r="CTS84" s="23"/>
      <c r="CTT84" s="23"/>
      <c r="CTU84" s="23"/>
      <c r="CTV84" s="23"/>
      <c r="CTW84" s="23"/>
      <c r="CTX84" s="23"/>
      <c r="CTY84" s="23"/>
      <c r="CTZ84" s="23"/>
      <c r="CUA84" s="23"/>
      <c r="CUB84" s="23"/>
      <c r="CUC84" s="23"/>
      <c r="CUD84" s="23"/>
      <c r="CUE84" s="23"/>
      <c r="CUF84" s="23"/>
      <c r="CUG84" s="23"/>
      <c r="CUH84" s="23"/>
      <c r="CUI84" s="23"/>
      <c r="CUJ84" s="23"/>
      <c r="CUK84" s="23"/>
      <c r="CUL84" s="23"/>
      <c r="CUM84" s="23"/>
      <c r="CUN84" s="23"/>
      <c r="CUO84" s="23"/>
      <c r="CUP84" s="23"/>
      <c r="CUQ84" s="23"/>
      <c r="CUR84" s="23"/>
      <c r="CUS84" s="23"/>
      <c r="CUT84" s="23"/>
      <c r="CUU84" s="23"/>
      <c r="CUV84" s="23"/>
      <c r="CUW84" s="23"/>
      <c r="CUX84" s="23"/>
      <c r="CUY84" s="23"/>
      <c r="CUZ84" s="23"/>
      <c r="CVA84" s="23"/>
      <c r="CVB84" s="23"/>
      <c r="CVC84" s="23"/>
      <c r="CVD84" s="23"/>
      <c r="CVE84" s="23"/>
      <c r="CVF84" s="23"/>
      <c r="CVG84" s="23"/>
      <c r="CVH84" s="23"/>
      <c r="CVI84" s="23"/>
      <c r="CVJ84" s="23"/>
      <c r="CVK84" s="23"/>
      <c r="CVL84" s="23"/>
      <c r="CVM84" s="23"/>
      <c r="CVN84" s="23"/>
      <c r="CVO84" s="23"/>
      <c r="CVP84" s="23"/>
      <c r="CVQ84" s="23"/>
      <c r="CVR84" s="23"/>
      <c r="CVS84" s="23"/>
      <c r="CVT84" s="23"/>
      <c r="CVU84" s="23"/>
      <c r="CVV84" s="23"/>
      <c r="CVW84" s="23"/>
      <c r="CVX84" s="23"/>
      <c r="CVY84" s="23"/>
      <c r="CVZ84" s="23"/>
      <c r="CWA84" s="23"/>
      <c r="CWB84" s="23"/>
      <c r="CWC84" s="23"/>
      <c r="CWD84" s="23"/>
      <c r="CWE84" s="23"/>
      <c r="CWF84" s="23"/>
      <c r="CWG84" s="23"/>
      <c r="CWH84" s="23"/>
      <c r="CWI84" s="23"/>
      <c r="CWJ84" s="23"/>
      <c r="CWK84" s="23"/>
      <c r="CWL84" s="23"/>
      <c r="CWM84" s="23"/>
      <c r="CWN84" s="23"/>
      <c r="CWO84" s="23"/>
      <c r="CWP84" s="23"/>
      <c r="CWQ84" s="23"/>
      <c r="CWR84" s="23"/>
      <c r="CWS84" s="23"/>
      <c r="CWT84" s="23"/>
      <c r="CWU84" s="23"/>
      <c r="CWV84" s="23"/>
      <c r="CWW84" s="23"/>
      <c r="CWX84" s="23"/>
      <c r="CWY84" s="23"/>
      <c r="CWZ84" s="23"/>
      <c r="CXA84" s="23"/>
      <c r="CXB84" s="23"/>
      <c r="CXC84" s="23"/>
      <c r="CXD84" s="23"/>
      <c r="CXE84" s="23"/>
      <c r="CXF84" s="23"/>
      <c r="CXG84" s="23"/>
      <c r="CXH84" s="23"/>
      <c r="CXI84" s="23"/>
      <c r="CXJ84" s="23"/>
      <c r="CXK84" s="23"/>
      <c r="CXL84" s="23"/>
      <c r="CXM84" s="23"/>
      <c r="CXN84" s="23"/>
      <c r="CXO84" s="23"/>
      <c r="CXP84" s="23"/>
      <c r="CXQ84" s="23"/>
      <c r="CXR84" s="23"/>
      <c r="CXS84" s="23"/>
      <c r="CXT84" s="23"/>
      <c r="CXU84" s="23"/>
      <c r="CXV84" s="23"/>
      <c r="CXW84" s="23"/>
      <c r="CXX84" s="23"/>
      <c r="CXY84" s="23"/>
      <c r="CXZ84" s="23"/>
      <c r="CYA84" s="23"/>
      <c r="CYB84" s="23"/>
      <c r="CYC84" s="23"/>
      <c r="CYD84" s="23"/>
      <c r="CYE84" s="23"/>
      <c r="CYF84" s="23"/>
      <c r="CYG84" s="23"/>
      <c r="CYH84" s="23"/>
      <c r="CYI84" s="23"/>
      <c r="CYJ84" s="23"/>
      <c r="CYK84" s="23"/>
      <c r="CYL84" s="23"/>
      <c r="CYM84" s="23"/>
      <c r="CYN84" s="23"/>
      <c r="CYO84" s="23"/>
      <c r="CYP84" s="23"/>
      <c r="CYQ84" s="23"/>
      <c r="CYR84" s="23"/>
      <c r="CYS84" s="23"/>
      <c r="CYT84" s="23"/>
      <c r="CYU84" s="23"/>
      <c r="CYV84" s="23"/>
      <c r="CYW84" s="23"/>
      <c r="CYX84" s="23"/>
      <c r="CYY84" s="23"/>
      <c r="CYZ84" s="23"/>
      <c r="CZA84" s="23"/>
      <c r="CZB84" s="23"/>
      <c r="CZC84" s="23"/>
      <c r="CZD84" s="23"/>
      <c r="CZE84" s="23"/>
      <c r="CZF84" s="23"/>
      <c r="CZG84" s="23"/>
      <c r="CZH84" s="23"/>
      <c r="CZI84" s="23"/>
      <c r="CZJ84" s="23"/>
      <c r="CZK84" s="23"/>
      <c r="CZL84" s="23"/>
      <c r="CZM84" s="23"/>
      <c r="CZN84" s="23"/>
      <c r="CZO84" s="23"/>
      <c r="CZP84" s="23"/>
      <c r="CZQ84" s="23"/>
      <c r="CZR84" s="23"/>
      <c r="CZS84" s="23"/>
      <c r="CZT84" s="23"/>
      <c r="CZU84" s="23"/>
      <c r="CZV84" s="23"/>
      <c r="CZW84" s="23"/>
      <c r="CZX84" s="23"/>
      <c r="CZY84" s="23"/>
      <c r="CZZ84" s="23"/>
      <c r="DAA84" s="23"/>
      <c r="DAB84" s="23"/>
      <c r="DAC84" s="23"/>
      <c r="DAD84" s="23"/>
      <c r="DAE84" s="23"/>
      <c r="DAF84" s="23"/>
      <c r="DAG84" s="23"/>
      <c r="DAH84" s="23"/>
      <c r="DAI84" s="23"/>
      <c r="DAJ84" s="23"/>
      <c r="DAK84" s="23"/>
      <c r="DAL84" s="23"/>
      <c r="DAM84" s="23"/>
      <c r="DAN84" s="23"/>
      <c r="DAO84" s="23"/>
      <c r="DAP84" s="23"/>
      <c r="DAQ84" s="23"/>
      <c r="DAR84" s="23"/>
      <c r="DAS84" s="23"/>
      <c r="DAT84" s="23"/>
      <c r="DAU84" s="23"/>
      <c r="DAV84" s="23"/>
      <c r="DAW84" s="23"/>
      <c r="DAX84" s="23"/>
      <c r="DAY84" s="23"/>
      <c r="DAZ84" s="23"/>
      <c r="DBA84" s="23"/>
      <c r="DBB84" s="23"/>
      <c r="DBC84" s="23"/>
      <c r="DBD84" s="23"/>
      <c r="DBE84" s="23"/>
      <c r="DBF84" s="23"/>
      <c r="DBG84" s="23"/>
      <c r="DBH84" s="23"/>
      <c r="DBI84" s="23"/>
      <c r="DBJ84" s="23"/>
      <c r="DBK84" s="23"/>
      <c r="DBL84" s="23"/>
      <c r="DBM84" s="23"/>
      <c r="DBN84" s="23"/>
      <c r="DBO84" s="23"/>
      <c r="DBP84" s="23"/>
      <c r="DBQ84" s="23"/>
      <c r="DBR84" s="23"/>
      <c r="DBS84" s="23"/>
      <c r="DBT84" s="23"/>
      <c r="DBU84" s="23"/>
      <c r="DBV84" s="23"/>
      <c r="DBW84" s="23"/>
      <c r="DBX84" s="23"/>
      <c r="DBY84" s="23"/>
      <c r="DBZ84" s="23"/>
      <c r="DCA84" s="23"/>
      <c r="DCB84" s="23"/>
      <c r="DCC84" s="23"/>
      <c r="DCD84" s="23"/>
      <c r="DCE84" s="23"/>
      <c r="DCF84" s="23"/>
      <c r="DCG84" s="23"/>
      <c r="DCH84" s="23"/>
      <c r="DCI84" s="23"/>
      <c r="DCJ84" s="23"/>
      <c r="DCK84" s="23"/>
      <c r="DCL84" s="23"/>
      <c r="DCM84" s="23"/>
      <c r="DCN84" s="23"/>
      <c r="DCO84" s="23"/>
      <c r="DCP84" s="23"/>
      <c r="DCQ84" s="23"/>
      <c r="DCR84" s="23"/>
      <c r="DCS84" s="23"/>
      <c r="DCT84" s="23"/>
      <c r="DCU84" s="23"/>
      <c r="DCV84" s="23"/>
      <c r="DCW84" s="23"/>
      <c r="DCX84" s="23"/>
      <c r="DCY84" s="23"/>
      <c r="DCZ84" s="23"/>
      <c r="DDA84" s="23"/>
      <c r="DDB84" s="23"/>
      <c r="DDC84" s="23"/>
      <c r="DDD84" s="23"/>
      <c r="DDE84" s="23"/>
      <c r="DDF84" s="23"/>
      <c r="DDG84" s="23"/>
      <c r="DDH84" s="23"/>
      <c r="DDI84" s="23"/>
      <c r="DDJ84" s="23"/>
      <c r="DDK84" s="23"/>
      <c r="DDL84" s="23"/>
      <c r="DDM84" s="23"/>
      <c r="DDN84" s="23"/>
      <c r="DDO84" s="23"/>
      <c r="DDP84" s="23"/>
      <c r="DDQ84" s="23"/>
      <c r="DDR84" s="23"/>
      <c r="DDS84" s="23"/>
      <c r="DDT84" s="23"/>
      <c r="DDU84" s="23"/>
      <c r="DDV84" s="23"/>
      <c r="DDW84" s="23"/>
      <c r="DDX84" s="23"/>
      <c r="DDY84" s="23"/>
      <c r="DDZ84" s="23"/>
      <c r="DEA84" s="23"/>
      <c r="DEB84" s="23"/>
      <c r="DEC84" s="23"/>
      <c r="DED84" s="23"/>
      <c r="DEE84" s="23"/>
      <c r="DEF84" s="23"/>
      <c r="DEG84" s="23"/>
      <c r="DEH84" s="23"/>
      <c r="DEI84" s="23"/>
      <c r="DEJ84" s="23"/>
      <c r="DEK84" s="23"/>
      <c r="DEL84" s="23"/>
      <c r="DEM84" s="23"/>
      <c r="DEN84" s="23"/>
      <c r="DEO84" s="23"/>
      <c r="DEP84" s="23"/>
      <c r="DEQ84" s="23"/>
      <c r="DER84" s="23"/>
      <c r="DES84" s="23"/>
      <c r="DET84" s="23"/>
      <c r="DEU84" s="23"/>
      <c r="DEV84" s="23"/>
      <c r="DEW84" s="23"/>
      <c r="DEX84" s="23"/>
      <c r="DEY84" s="23"/>
      <c r="DEZ84" s="23"/>
      <c r="DFA84" s="23"/>
      <c r="DFB84" s="23"/>
      <c r="DFC84" s="23"/>
      <c r="DFD84" s="23"/>
      <c r="DFE84" s="23"/>
      <c r="DFF84" s="23"/>
      <c r="DFG84" s="23"/>
      <c r="DFH84" s="23"/>
      <c r="DFI84" s="23"/>
      <c r="DFJ84" s="23"/>
      <c r="DFK84" s="23"/>
      <c r="DFL84" s="23"/>
      <c r="DFM84" s="23"/>
      <c r="DFN84" s="23"/>
      <c r="DFO84" s="23"/>
      <c r="DFP84" s="23"/>
      <c r="DFQ84" s="23"/>
      <c r="DFR84" s="23"/>
      <c r="DFS84" s="23"/>
      <c r="DFT84" s="23"/>
      <c r="DFU84" s="23"/>
      <c r="DFV84" s="23"/>
      <c r="DFW84" s="23"/>
      <c r="DFX84" s="23"/>
      <c r="DFY84" s="23"/>
      <c r="DFZ84" s="23"/>
      <c r="DGA84" s="23"/>
      <c r="DGB84" s="23"/>
      <c r="DGC84" s="23"/>
      <c r="DGD84" s="23"/>
      <c r="DGE84" s="23"/>
      <c r="DGF84" s="23"/>
      <c r="DGG84" s="23"/>
      <c r="DGH84" s="23"/>
      <c r="DGI84" s="23"/>
      <c r="DGJ84" s="23"/>
      <c r="DGK84" s="23"/>
      <c r="DGL84" s="23"/>
      <c r="DGM84" s="23"/>
      <c r="DGN84" s="23"/>
      <c r="DGO84" s="23"/>
      <c r="DGP84" s="23"/>
      <c r="DGQ84" s="23"/>
      <c r="DGR84" s="23"/>
      <c r="DGS84" s="23"/>
      <c r="DGT84" s="23"/>
      <c r="DGU84" s="23"/>
      <c r="DGV84" s="23"/>
      <c r="DGW84" s="23"/>
      <c r="DGX84" s="23"/>
      <c r="DGY84" s="23"/>
      <c r="DGZ84" s="23"/>
      <c r="DHA84" s="23"/>
      <c r="DHB84" s="23"/>
      <c r="DHC84" s="23"/>
      <c r="DHD84" s="23"/>
      <c r="DHE84" s="23"/>
      <c r="DHF84" s="23"/>
      <c r="DHG84" s="23"/>
      <c r="DHH84" s="23"/>
      <c r="DHI84" s="23"/>
      <c r="DHJ84" s="23"/>
      <c r="DHK84" s="23"/>
      <c r="DHL84" s="23"/>
      <c r="DHM84" s="23"/>
      <c r="DHN84" s="23"/>
      <c r="DHO84" s="23"/>
      <c r="DHP84" s="23"/>
      <c r="DHQ84" s="23"/>
      <c r="DHR84" s="23"/>
      <c r="DHS84" s="23"/>
      <c r="DHT84" s="23"/>
      <c r="DHU84" s="23"/>
      <c r="DHV84" s="23"/>
      <c r="DHW84" s="23"/>
      <c r="DHX84" s="23"/>
      <c r="DHY84" s="23"/>
      <c r="DHZ84" s="23"/>
      <c r="DIA84" s="23"/>
      <c r="DIB84" s="23"/>
      <c r="DIC84" s="23"/>
      <c r="DID84" s="23"/>
      <c r="DIE84" s="23"/>
      <c r="DIF84" s="23"/>
      <c r="DIG84" s="23"/>
      <c r="DIH84" s="23"/>
      <c r="DII84" s="23"/>
      <c r="DIJ84" s="23"/>
      <c r="DIK84" s="23"/>
      <c r="DIL84" s="23"/>
      <c r="DIM84" s="23"/>
      <c r="DIN84" s="23"/>
      <c r="DIO84" s="23"/>
      <c r="DIP84" s="23"/>
      <c r="DIQ84" s="23"/>
      <c r="DIR84" s="23"/>
      <c r="DIS84" s="23"/>
      <c r="DIT84" s="23"/>
      <c r="DIU84" s="23"/>
      <c r="DIV84" s="23"/>
      <c r="DIW84" s="23"/>
      <c r="DIX84" s="23"/>
      <c r="DIY84" s="23"/>
      <c r="DIZ84" s="23"/>
      <c r="DJA84" s="23"/>
      <c r="DJB84" s="23"/>
      <c r="DJC84" s="23"/>
      <c r="DJD84" s="23"/>
      <c r="DJE84" s="23"/>
      <c r="DJF84" s="23"/>
      <c r="DJG84" s="23"/>
      <c r="DJH84" s="23"/>
      <c r="DJI84" s="23"/>
      <c r="DJJ84" s="23"/>
      <c r="DJK84" s="23"/>
      <c r="DJL84" s="23"/>
      <c r="DJM84" s="23"/>
      <c r="DJN84" s="23"/>
      <c r="DJO84" s="23"/>
      <c r="DJP84" s="23"/>
      <c r="DJQ84" s="23"/>
      <c r="DJR84" s="23"/>
      <c r="DJS84" s="23"/>
      <c r="DJT84" s="23"/>
      <c r="DJU84" s="23"/>
      <c r="DJV84" s="23"/>
      <c r="DJW84" s="23"/>
      <c r="DJX84" s="23"/>
      <c r="DJY84" s="23"/>
      <c r="DJZ84" s="23"/>
      <c r="DKA84" s="23"/>
      <c r="DKB84" s="23"/>
      <c r="DKC84" s="23"/>
      <c r="DKD84" s="23"/>
      <c r="DKE84" s="23"/>
      <c r="DKF84" s="23"/>
      <c r="DKG84" s="23"/>
      <c r="DKH84" s="23"/>
      <c r="DKI84" s="23"/>
      <c r="DKJ84" s="23"/>
      <c r="DKK84" s="23"/>
      <c r="DKL84" s="23"/>
      <c r="DKM84" s="23"/>
      <c r="DKN84" s="23"/>
      <c r="DKO84" s="23"/>
      <c r="DKP84" s="23"/>
      <c r="DKQ84" s="23"/>
      <c r="DKR84" s="23"/>
      <c r="DKS84" s="23"/>
      <c r="DKT84" s="23"/>
      <c r="DKU84" s="23"/>
      <c r="DKV84" s="23"/>
      <c r="DKW84" s="23"/>
      <c r="DKX84" s="23"/>
      <c r="DKY84" s="23"/>
      <c r="DKZ84" s="23"/>
      <c r="DLA84" s="23"/>
      <c r="DLB84" s="23"/>
      <c r="DLC84" s="23"/>
      <c r="DLD84" s="23"/>
      <c r="DLE84" s="23"/>
      <c r="DLF84" s="23"/>
      <c r="DLG84" s="23"/>
      <c r="DLH84" s="23"/>
      <c r="DLI84" s="23"/>
      <c r="DLJ84" s="23"/>
      <c r="DLK84" s="23"/>
      <c r="DLL84" s="23"/>
      <c r="DLM84" s="23"/>
      <c r="DLN84" s="23"/>
      <c r="DLO84" s="23"/>
      <c r="DLP84" s="23"/>
      <c r="DLQ84" s="23"/>
      <c r="DLR84" s="23"/>
      <c r="DLS84" s="23"/>
      <c r="DLT84" s="23"/>
      <c r="DLU84" s="23"/>
      <c r="DLV84" s="23"/>
      <c r="DLW84" s="23"/>
      <c r="DLX84" s="23"/>
      <c r="DLY84" s="23"/>
      <c r="DLZ84" s="23"/>
      <c r="DMA84" s="23"/>
      <c r="DMB84" s="23"/>
      <c r="DMC84" s="23"/>
      <c r="DMD84" s="23"/>
      <c r="DME84" s="23"/>
      <c r="DMF84" s="23"/>
      <c r="DMG84" s="23"/>
      <c r="DMH84" s="23"/>
      <c r="DMI84" s="23"/>
      <c r="DMJ84" s="23"/>
      <c r="DMK84" s="23"/>
      <c r="DML84" s="23"/>
      <c r="DMM84" s="23"/>
      <c r="DMN84" s="23"/>
      <c r="DMO84" s="23"/>
      <c r="DMP84" s="23"/>
      <c r="DMQ84" s="23"/>
      <c r="DMR84" s="23"/>
      <c r="DMS84" s="23"/>
      <c r="DMT84" s="23"/>
      <c r="DMU84" s="23"/>
      <c r="DMV84" s="23"/>
      <c r="DMW84" s="23"/>
      <c r="DMX84" s="23"/>
      <c r="DMY84" s="23"/>
      <c r="DMZ84" s="23"/>
      <c r="DNA84" s="23"/>
      <c r="DNB84" s="23"/>
      <c r="DNC84" s="23"/>
      <c r="DND84" s="23"/>
      <c r="DNE84" s="23"/>
      <c r="DNF84" s="23"/>
      <c r="DNG84" s="23"/>
      <c r="DNH84" s="23"/>
      <c r="DNI84" s="23"/>
      <c r="DNJ84" s="23"/>
      <c r="DNK84" s="23"/>
      <c r="DNL84" s="23"/>
      <c r="DNM84" s="23"/>
      <c r="DNN84" s="23"/>
      <c r="DNO84" s="23"/>
      <c r="DNP84" s="23"/>
      <c r="DNQ84" s="23"/>
      <c r="DNR84" s="23"/>
      <c r="DNS84" s="23"/>
      <c r="DNT84" s="23"/>
      <c r="DNU84" s="23"/>
      <c r="DNV84" s="23"/>
      <c r="DNW84" s="23"/>
      <c r="DNX84" s="23"/>
      <c r="DNY84" s="23"/>
      <c r="DNZ84" s="23"/>
      <c r="DOA84" s="23"/>
      <c r="DOB84" s="23"/>
      <c r="DOC84" s="23"/>
      <c r="DOD84" s="23"/>
      <c r="DOE84" s="23"/>
      <c r="DOF84" s="23"/>
      <c r="DOG84" s="23"/>
      <c r="DOH84" s="23"/>
      <c r="DOI84" s="23"/>
      <c r="DOJ84" s="23"/>
      <c r="DOK84" s="23"/>
      <c r="DOL84" s="23"/>
      <c r="DOM84" s="23"/>
      <c r="DON84" s="23"/>
      <c r="DOO84" s="23"/>
      <c r="DOP84" s="23"/>
      <c r="DOQ84" s="23"/>
      <c r="DOR84" s="23"/>
      <c r="DOS84" s="23"/>
      <c r="DOT84" s="23"/>
      <c r="DOU84" s="23"/>
      <c r="DOV84" s="23"/>
      <c r="DOW84" s="23"/>
      <c r="DOX84" s="23"/>
      <c r="DOY84" s="23"/>
      <c r="DOZ84" s="23"/>
      <c r="DPA84" s="23"/>
      <c r="DPB84" s="23"/>
      <c r="DPC84" s="23"/>
      <c r="DPD84" s="23"/>
      <c r="DPE84" s="23"/>
      <c r="DPF84" s="23"/>
      <c r="DPG84" s="23"/>
      <c r="DPH84" s="23"/>
      <c r="DPI84" s="23"/>
      <c r="DPJ84" s="23"/>
      <c r="DPK84" s="23"/>
      <c r="DPL84" s="23"/>
      <c r="DPM84" s="23"/>
      <c r="DPN84" s="23"/>
      <c r="DPO84" s="23"/>
      <c r="DPP84" s="23"/>
      <c r="DPQ84" s="23"/>
      <c r="DPR84" s="23"/>
      <c r="DPS84" s="23"/>
      <c r="DPT84" s="23"/>
      <c r="DPU84" s="23"/>
      <c r="DPV84" s="23"/>
      <c r="DPW84" s="23"/>
      <c r="DPX84" s="23"/>
      <c r="DPY84" s="23"/>
      <c r="DPZ84" s="23"/>
      <c r="DQA84" s="23"/>
      <c r="DQB84" s="23"/>
      <c r="DQC84" s="23"/>
      <c r="DQD84" s="23"/>
      <c r="DQE84" s="23"/>
      <c r="DQF84" s="23"/>
      <c r="DQG84" s="23"/>
      <c r="DQH84" s="23"/>
      <c r="DQI84" s="23"/>
      <c r="DQJ84" s="23"/>
      <c r="DQK84" s="23"/>
      <c r="DQL84" s="23"/>
      <c r="DQM84" s="23"/>
      <c r="DQN84" s="23"/>
      <c r="DQO84" s="23"/>
      <c r="DQP84" s="23"/>
      <c r="DQQ84" s="23"/>
      <c r="DQR84" s="23"/>
      <c r="DQS84" s="23"/>
      <c r="DQT84" s="23"/>
      <c r="DQU84" s="23"/>
      <c r="DQV84" s="23"/>
      <c r="DQW84" s="23"/>
      <c r="DQX84" s="23"/>
      <c r="DQY84" s="23"/>
      <c r="DQZ84" s="23"/>
      <c r="DRA84" s="23"/>
      <c r="DRB84" s="23"/>
      <c r="DRC84" s="23"/>
      <c r="DRD84" s="23"/>
      <c r="DRE84" s="23"/>
      <c r="DRF84" s="23"/>
      <c r="DRG84" s="23"/>
      <c r="DRH84" s="23"/>
      <c r="DRI84" s="23"/>
      <c r="DRJ84" s="23"/>
      <c r="DRK84" s="23"/>
      <c r="DRL84" s="23"/>
      <c r="DRM84" s="23"/>
      <c r="DRN84" s="23"/>
      <c r="DRO84" s="23"/>
      <c r="DRP84" s="23"/>
      <c r="DRQ84" s="23"/>
      <c r="DRR84" s="23"/>
      <c r="DRS84" s="23"/>
      <c r="DRT84" s="23"/>
      <c r="DRU84" s="23"/>
      <c r="DRV84" s="23"/>
      <c r="DRW84" s="23"/>
      <c r="DRX84" s="23"/>
      <c r="DRY84" s="23"/>
      <c r="DRZ84" s="23"/>
      <c r="DSA84" s="23"/>
      <c r="DSB84" s="23"/>
      <c r="DSC84" s="23"/>
      <c r="DSD84" s="23"/>
      <c r="DSE84" s="23"/>
      <c r="DSF84" s="23"/>
      <c r="DSG84" s="23"/>
      <c r="DSH84" s="23"/>
      <c r="DSI84" s="23"/>
      <c r="DSJ84" s="23"/>
      <c r="DSK84" s="23"/>
      <c r="DSL84" s="23"/>
      <c r="DSM84" s="23"/>
      <c r="DSN84" s="23"/>
      <c r="DSO84" s="23"/>
      <c r="DSP84" s="23"/>
      <c r="DSQ84" s="23"/>
      <c r="DSR84" s="23"/>
      <c r="DSS84" s="23"/>
      <c r="DST84" s="23"/>
      <c r="DSU84" s="23"/>
      <c r="DSV84" s="23"/>
      <c r="DSW84" s="23"/>
      <c r="DSX84" s="23"/>
      <c r="DSY84" s="23"/>
      <c r="DSZ84" s="23"/>
      <c r="DTA84" s="23"/>
      <c r="DTB84" s="23"/>
      <c r="DTC84" s="23"/>
      <c r="DTD84" s="23"/>
      <c r="DTE84" s="23"/>
      <c r="DTF84" s="23"/>
      <c r="DTG84" s="23"/>
      <c r="DTH84" s="23"/>
      <c r="DTI84" s="23"/>
      <c r="DTJ84" s="23"/>
      <c r="DTK84" s="23"/>
      <c r="DTL84" s="23"/>
      <c r="DTM84" s="23"/>
      <c r="DTN84" s="23"/>
      <c r="DTO84" s="23"/>
      <c r="DTP84" s="23"/>
      <c r="DTQ84" s="23"/>
      <c r="DTR84" s="23"/>
      <c r="DTS84" s="23"/>
      <c r="DTT84" s="23"/>
      <c r="DTU84" s="23"/>
      <c r="DTV84" s="23"/>
      <c r="DTW84" s="23"/>
      <c r="DTX84" s="23"/>
      <c r="DTY84" s="23"/>
      <c r="DTZ84" s="23"/>
      <c r="DUA84" s="23"/>
      <c r="DUB84" s="23"/>
      <c r="DUC84" s="23"/>
      <c r="DUD84" s="23"/>
      <c r="DUE84" s="23"/>
      <c r="DUF84" s="23"/>
      <c r="DUG84" s="23"/>
      <c r="DUH84" s="23"/>
      <c r="DUI84" s="23"/>
      <c r="DUJ84" s="23"/>
      <c r="DUK84" s="23"/>
      <c r="DUL84" s="23"/>
      <c r="DUM84" s="23"/>
      <c r="DUN84" s="23"/>
      <c r="DUO84" s="23"/>
      <c r="DUP84" s="23"/>
      <c r="DUQ84" s="23"/>
      <c r="DUR84" s="23"/>
      <c r="DUS84" s="23"/>
      <c r="DUT84" s="23"/>
      <c r="DUU84" s="23"/>
      <c r="DUV84" s="23"/>
      <c r="DUW84" s="23"/>
      <c r="DUX84" s="23"/>
      <c r="DUY84" s="23"/>
      <c r="DUZ84" s="23"/>
      <c r="DVA84" s="23"/>
      <c r="DVB84" s="23"/>
      <c r="DVC84" s="23"/>
      <c r="DVD84" s="23"/>
      <c r="DVE84" s="23"/>
      <c r="DVF84" s="23"/>
      <c r="DVG84" s="23"/>
      <c r="DVH84" s="23"/>
      <c r="DVI84" s="23"/>
      <c r="DVJ84" s="23"/>
      <c r="DVK84" s="23"/>
      <c r="DVL84" s="23"/>
      <c r="DVM84" s="23"/>
      <c r="DVN84" s="23"/>
      <c r="DVO84" s="23"/>
      <c r="DVP84" s="23"/>
      <c r="DVQ84" s="23"/>
      <c r="DVR84" s="23"/>
      <c r="DVS84" s="23"/>
      <c r="DVT84" s="23"/>
      <c r="DVU84" s="23"/>
      <c r="DVV84" s="23"/>
      <c r="DVW84" s="23"/>
      <c r="DVX84" s="23"/>
      <c r="DVY84" s="23"/>
      <c r="DVZ84" s="23"/>
      <c r="DWA84" s="23"/>
      <c r="DWB84" s="23"/>
      <c r="DWC84" s="23"/>
      <c r="DWD84" s="23"/>
      <c r="DWE84" s="23"/>
      <c r="DWF84" s="23"/>
      <c r="DWG84" s="23"/>
      <c r="DWH84" s="23"/>
      <c r="DWI84" s="23"/>
      <c r="DWJ84" s="23"/>
      <c r="DWK84" s="23"/>
      <c r="DWL84" s="23"/>
      <c r="DWM84" s="23"/>
      <c r="DWN84" s="23"/>
      <c r="DWO84" s="23"/>
      <c r="DWP84" s="23"/>
      <c r="DWQ84" s="23"/>
      <c r="DWR84" s="23"/>
      <c r="DWS84" s="23"/>
      <c r="DWT84" s="23"/>
      <c r="DWU84" s="23"/>
      <c r="DWV84" s="23"/>
      <c r="DWW84" s="23"/>
      <c r="DWX84" s="23"/>
      <c r="DWY84" s="23"/>
      <c r="DWZ84" s="23"/>
      <c r="DXA84" s="23"/>
      <c r="DXB84" s="23"/>
      <c r="DXC84" s="23"/>
      <c r="DXD84" s="23"/>
      <c r="DXE84" s="23"/>
      <c r="DXF84" s="23"/>
      <c r="DXG84" s="23"/>
      <c r="DXH84" s="23"/>
      <c r="DXI84" s="23"/>
      <c r="DXJ84" s="23"/>
      <c r="DXK84" s="23"/>
      <c r="DXL84" s="23"/>
      <c r="DXM84" s="23"/>
      <c r="DXN84" s="23"/>
      <c r="DXO84" s="23"/>
      <c r="DXP84" s="23"/>
      <c r="DXQ84" s="23"/>
      <c r="DXR84" s="23"/>
      <c r="DXS84" s="23"/>
      <c r="DXT84" s="23"/>
      <c r="DXU84" s="23"/>
      <c r="DXV84" s="23"/>
      <c r="DXW84" s="23"/>
      <c r="DXX84" s="23"/>
      <c r="DXY84" s="23"/>
      <c r="DXZ84" s="23"/>
      <c r="DYA84" s="23"/>
      <c r="DYB84" s="23"/>
      <c r="DYC84" s="23"/>
      <c r="DYD84" s="23"/>
      <c r="DYE84" s="23"/>
      <c r="DYF84" s="23"/>
      <c r="DYG84" s="23"/>
      <c r="DYH84" s="23"/>
      <c r="DYI84" s="23"/>
      <c r="DYJ84" s="23"/>
      <c r="DYK84" s="23"/>
      <c r="DYL84" s="23"/>
      <c r="DYM84" s="23"/>
      <c r="DYN84" s="23"/>
      <c r="DYO84" s="23"/>
      <c r="DYP84" s="23"/>
      <c r="DYQ84" s="23"/>
      <c r="DYR84" s="23"/>
      <c r="DYS84" s="23"/>
      <c r="DYT84" s="23"/>
      <c r="DYU84" s="23"/>
      <c r="DYV84" s="23"/>
      <c r="DYW84" s="23"/>
      <c r="DYX84" s="23"/>
      <c r="DYY84" s="23"/>
      <c r="DYZ84" s="23"/>
      <c r="DZA84" s="23"/>
      <c r="DZB84" s="23"/>
      <c r="DZC84" s="23"/>
      <c r="DZD84" s="23"/>
      <c r="DZE84" s="23"/>
      <c r="DZF84" s="23"/>
      <c r="DZG84" s="23"/>
      <c r="DZH84" s="23"/>
      <c r="DZI84" s="23"/>
      <c r="DZJ84" s="23"/>
      <c r="DZK84" s="23"/>
      <c r="DZL84" s="23"/>
      <c r="DZM84" s="23"/>
      <c r="DZN84" s="23"/>
      <c r="DZO84" s="23"/>
      <c r="DZP84" s="23"/>
      <c r="DZQ84" s="23"/>
      <c r="DZR84" s="23"/>
      <c r="DZS84" s="23"/>
      <c r="DZT84" s="23"/>
      <c r="DZU84" s="23"/>
      <c r="DZV84" s="23"/>
      <c r="DZW84" s="23"/>
      <c r="DZX84" s="23"/>
      <c r="DZY84" s="23"/>
      <c r="DZZ84" s="23"/>
      <c r="EAA84" s="23"/>
      <c r="EAB84" s="23"/>
      <c r="EAC84" s="23"/>
      <c r="EAD84" s="23"/>
      <c r="EAE84" s="23"/>
      <c r="EAF84" s="23"/>
      <c r="EAG84" s="23"/>
      <c r="EAH84" s="23"/>
      <c r="EAI84" s="23"/>
      <c r="EAJ84" s="23"/>
      <c r="EAK84" s="23"/>
      <c r="EAL84" s="23"/>
      <c r="EAM84" s="23"/>
      <c r="EAN84" s="23"/>
      <c r="EAO84" s="23"/>
      <c r="EAP84" s="23"/>
      <c r="EAQ84" s="23"/>
      <c r="EAR84" s="23"/>
      <c r="EAS84" s="23"/>
      <c r="EAT84" s="23"/>
      <c r="EAU84" s="23"/>
      <c r="EAV84" s="23"/>
      <c r="EAW84" s="23"/>
      <c r="EAX84" s="23"/>
      <c r="EAY84" s="23"/>
      <c r="EAZ84" s="23"/>
      <c r="EBA84" s="23"/>
      <c r="EBB84" s="23"/>
      <c r="EBC84" s="23"/>
      <c r="EBD84" s="23"/>
      <c r="EBE84" s="23"/>
      <c r="EBF84" s="23"/>
      <c r="EBG84" s="23"/>
      <c r="EBH84" s="23"/>
      <c r="EBI84" s="23"/>
      <c r="EBJ84" s="23"/>
      <c r="EBK84" s="23"/>
      <c r="EBL84" s="23"/>
      <c r="EBM84" s="23"/>
      <c r="EBN84" s="23"/>
      <c r="EBO84" s="23"/>
      <c r="EBP84" s="23"/>
      <c r="EBQ84" s="23"/>
      <c r="EBR84" s="23"/>
      <c r="EBS84" s="23"/>
      <c r="EBT84" s="23"/>
      <c r="EBU84" s="23"/>
      <c r="EBV84" s="23"/>
      <c r="EBW84" s="23"/>
      <c r="EBX84" s="23"/>
      <c r="EBY84" s="23"/>
      <c r="EBZ84" s="23"/>
      <c r="ECA84" s="23"/>
      <c r="ECB84" s="23"/>
      <c r="ECC84" s="23"/>
      <c r="ECD84" s="23"/>
      <c r="ECE84" s="23"/>
      <c r="ECF84" s="23"/>
      <c r="ECG84" s="23"/>
      <c r="ECH84" s="23"/>
      <c r="ECI84" s="23"/>
      <c r="ECJ84" s="23"/>
      <c r="ECK84" s="23"/>
      <c r="ECL84" s="23"/>
      <c r="ECM84" s="23"/>
      <c r="ECN84" s="23"/>
      <c r="ECO84" s="23"/>
      <c r="ECP84" s="23"/>
      <c r="ECQ84" s="23"/>
      <c r="ECR84" s="23"/>
      <c r="ECS84" s="23"/>
      <c r="ECT84" s="23"/>
      <c r="ECU84" s="23"/>
      <c r="ECV84" s="23"/>
      <c r="ECW84" s="23"/>
      <c r="ECX84" s="23"/>
      <c r="ECY84" s="23"/>
      <c r="ECZ84" s="23"/>
      <c r="EDA84" s="23"/>
      <c r="EDB84" s="23"/>
      <c r="EDC84" s="23"/>
      <c r="EDD84" s="23"/>
      <c r="EDE84" s="23"/>
      <c r="EDF84" s="23"/>
      <c r="EDG84" s="23"/>
      <c r="EDH84" s="23"/>
      <c r="EDI84" s="23"/>
      <c r="EDJ84" s="23"/>
      <c r="EDK84" s="23"/>
      <c r="EDL84" s="23"/>
      <c r="EDM84" s="23"/>
      <c r="EDN84" s="23"/>
      <c r="EDO84" s="23"/>
      <c r="EDP84" s="23"/>
      <c r="EDQ84" s="23"/>
      <c r="EDR84" s="23"/>
      <c r="EDS84" s="23"/>
      <c r="EDT84" s="23"/>
      <c r="EDU84" s="23"/>
      <c r="EDV84" s="23"/>
      <c r="EDW84" s="23"/>
      <c r="EDX84" s="23"/>
      <c r="EDY84" s="23"/>
      <c r="EDZ84" s="23"/>
      <c r="EEA84" s="23"/>
      <c r="EEB84" s="23"/>
      <c r="EEC84" s="23"/>
      <c r="EED84" s="23"/>
      <c r="EEE84" s="23"/>
      <c r="EEF84" s="23"/>
      <c r="EEG84" s="23"/>
      <c r="EEH84" s="23"/>
      <c r="EEI84" s="23"/>
      <c r="EEJ84" s="23"/>
      <c r="EEK84" s="23"/>
      <c r="EEL84" s="23"/>
      <c r="EEM84" s="23"/>
      <c r="EEN84" s="23"/>
      <c r="EEO84" s="23"/>
      <c r="EEP84" s="23"/>
      <c r="EEQ84" s="23"/>
      <c r="EER84" s="23"/>
      <c r="EES84" s="23"/>
      <c r="EET84" s="23"/>
      <c r="EEU84" s="23"/>
      <c r="EEV84" s="23"/>
      <c r="EEW84" s="23"/>
      <c r="EEX84" s="23"/>
      <c r="EEY84" s="23"/>
      <c r="EEZ84" s="23"/>
      <c r="EFA84" s="23"/>
      <c r="EFB84" s="23"/>
      <c r="EFC84" s="23"/>
      <c r="EFD84" s="23"/>
      <c r="EFE84" s="23"/>
      <c r="EFF84" s="23"/>
      <c r="EFG84" s="23"/>
      <c r="EFH84" s="23"/>
      <c r="EFI84" s="23"/>
      <c r="EFJ84" s="23"/>
      <c r="EFK84" s="23"/>
      <c r="EFL84" s="23"/>
      <c r="EFM84" s="23"/>
      <c r="EFN84" s="23"/>
      <c r="EFO84" s="23"/>
      <c r="EFP84" s="23"/>
      <c r="EFQ84" s="23"/>
      <c r="EFR84" s="23"/>
      <c r="EFS84" s="23"/>
      <c r="EFT84" s="23"/>
      <c r="EFU84" s="23"/>
      <c r="EFV84" s="23"/>
      <c r="EFW84" s="23"/>
      <c r="EFX84" s="23"/>
      <c r="EFY84" s="23"/>
      <c r="EFZ84" s="23"/>
      <c r="EGA84" s="23"/>
      <c r="EGB84" s="23"/>
      <c r="EGC84" s="23"/>
      <c r="EGD84" s="23"/>
      <c r="EGE84" s="23"/>
      <c r="EGF84" s="23"/>
      <c r="EGG84" s="23"/>
      <c r="EGH84" s="23"/>
      <c r="EGI84" s="23"/>
      <c r="EGJ84" s="23"/>
      <c r="EGK84" s="23"/>
      <c r="EGL84" s="23"/>
      <c r="EGM84" s="23"/>
      <c r="EGN84" s="23"/>
      <c r="EGO84" s="23"/>
      <c r="EGP84" s="23"/>
      <c r="EGQ84" s="23"/>
      <c r="EGR84" s="23"/>
      <c r="EGS84" s="23"/>
      <c r="EGT84" s="23"/>
      <c r="EGU84" s="23"/>
      <c r="EGV84" s="23"/>
      <c r="EGW84" s="23"/>
      <c r="EGX84" s="23"/>
      <c r="EGY84" s="23"/>
      <c r="EGZ84" s="23"/>
      <c r="EHA84" s="23"/>
      <c r="EHB84" s="23"/>
      <c r="EHC84" s="23"/>
      <c r="EHD84" s="23"/>
      <c r="EHE84" s="23"/>
      <c r="EHF84" s="23"/>
      <c r="EHG84" s="23"/>
      <c r="EHH84" s="23"/>
      <c r="EHI84" s="23"/>
      <c r="EHJ84" s="23"/>
      <c r="EHK84" s="23"/>
      <c r="EHL84" s="23"/>
      <c r="EHM84" s="23"/>
      <c r="EHN84" s="23"/>
      <c r="EHO84" s="23"/>
      <c r="EHP84" s="23"/>
      <c r="EHQ84" s="23"/>
      <c r="EHR84" s="23"/>
      <c r="EHS84" s="23"/>
      <c r="EHT84" s="23"/>
      <c r="EHU84" s="23"/>
      <c r="EHV84" s="23"/>
      <c r="EHW84" s="23"/>
      <c r="EHX84" s="23"/>
      <c r="EHY84" s="23"/>
      <c r="EHZ84" s="23"/>
      <c r="EIA84" s="23"/>
      <c r="EIB84" s="23"/>
      <c r="EIC84" s="23"/>
      <c r="EID84" s="23"/>
      <c r="EIE84" s="23"/>
      <c r="EIF84" s="23"/>
      <c r="EIG84" s="23"/>
      <c r="EIH84" s="23"/>
      <c r="EII84" s="23"/>
      <c r="EIJ84" s="23"/>
      <c r="EIK84" s="23"/>
      <c r="EIL84" s="23"/>
      <c r="EIM84" s="23"/>
      <c r="EIN84" s="23"/>
      <c r="EIO84" s="23"/>
      <c r="EIP84" s="23"/>
      <c r="EIQ84" s="23"/>
      <c r="EIR84" s="23"/>
      <c r="EIS84" s="23"/>
      <c r="EIT84" s="23"/>
      <c r="EIU84" s="23"/>
      <c r="EIV84" s="23"/>
      <c r="EIW84" s="23"/>
      <c r="EIX84" s="23"/>
      <c r="EIY84" s="23"/>
      <c r="EIZ84" s="23"/>
      <c r="EJA84" s="23"/>
      <c r="EJB84" s="23"/>
      <c r="EJC84" s="23"/>
      <c r="EJD84" s="23"/>
      <c r="EJE84" s="23"/>
      <c r="EJF84" s="23"/>
      <c r="EJG84" s="23"/>
      <c r="EJH84" s="23"/>
      <c r="EJI84" s="23"/>
      <c r="EJJ84" s="23"/>
      <c r="EJK84" s="23"/>
      <c r="EJL84" s="23"/>
      <c r="EJM84" s="23"/>
      <c r="EJN84" s="23"/>
      <c r="EJO84" s="23"/>
      <c r="EJP84" s="23"/>
      <c r="EJQ84" s="23"/>
      <c r="EJR84" s="23"/>
      <c r="EJS84" s="23"/>
      <c r="EJT84" s="23"/>
      <c r="EJU84" s="23"/>
      <c r="EJV84" s="23"/>
      <c r="EJW84" s="23"/>
      <c r="EJX84" s="23"/>
      <c r="EJY84" s="23"/>
      <c r="EJZ84" s="23"/>
      <c r="EKA84" s="23"/>
      <c r="EKB84" s="23"/>
      <c r="EKC84" s="23"/>
      <c r="EKD84" s="23"/>
      <c r="EKE84" s="23"/>
      <c r="EKF84" s="23"/>
      <c r="EKG84" s="23"/>
      <c r="EKH84" s="23"/>
      <c r="EKI84" s="23"/>
      <c r="EKJ84" s="23"/>
      <c r="EKK84" s="23"/>
      <c r="EKL84" s="23"/>
      <c r="EKM84" s="23"/>
      <c r="EKN84" s="23"/>
      <c r="EKO84" s="23"/>
      <c r="EKP84" s="23"/>
      <c r="EKQ84" s="23"/>
      <c r="EKR84" s="23"/>
      <c r="EKS84" s="23"/>
      <c r="EKT84" s="23"/>
      <c r="EKU84" s="23"/>
      <c r="EKV84" s="23"/>
      <c r="EKW84" s="23"/>
      <c r="EKX84" s="23"/>
      <c r="EKY84" s="23"/>
      <c r="EKZ84" s="23"/>
      <c r="ELA84" s="23"/>
      <c r="ELB84" s="23"/>
      <c r="ELC84" s="23"/>
      <c r="ELD84" s="23"/>
      <c r="ELE84" s="23"/>
      <c r="ELF84" s="23"/>
      <c r="ELG84" s="23"/>
      <c r="ELH84" s="23"/>
      <c r="ELI84" s="23"/>
      <c r="ELJ84" s="23"/>
      <c r="ELK84" s="23"/>
      <c r="ELL84" s="23"/>
      <c r="ELM84" s="23"/>
      <c r="ELN84" s="23"/>
      <c r="ELO84" s="23"/>
      <c r="ELP84" s="23"/>
      <c r="ELQ84" s="23"/>
      <c r="ELR84" s="23"/>
      <c r="ELS84" s="23"/>
      <c r="ELT84" s="23"/>
      <c r="ELU84" s="23"/>
      <c r="ELV84" s="23"/>
      <c r="ELW84" s="23"/>
      <c r="ELX84" s="23"/>
      <c r="ELY84" s="23"/>
      <c r="ELZ84" s="23"/>
      <c r="EMA84" s="23"/>
      <c r="EMB84" s="23"/>
      <c r="EMC84" s="23"/>
      <c r="EMD84" s="23"/>
      <c r="EME84" s="23"/>
      <c r="EMF84" s="23"/>
      <c r="EMG84" s="23"/>
      <c r="EMH84" s="23"/>
      <c r="EMI84" s="23"/>
      <c r="EMJ84" s="23"/>
      <c r="EMK84" s="23"/>
      <c r="EML84" s="23"/>
      <c r="EMM84" s="23"/>
      <c r="EMN84" s="23"/>
      <c r="EMO84" s="23"/>
      <c r="EMP84" s="23"/>
      <c r="EMQ84" s="23"/>
      <c r="EMR84" s="23"/>
      <c r="EMS84" s="23"/>
      <c r="EMT84" s="23"/>
      <c r="EMU84" s="23"/>
      <c r="EMV84" s="23"/>
      <c r="EMW84" s="23"/>
      <c r="EMX84" s="23"/>
      <c r="EMY84" s="23"/>
      <c r="EMZ84" s="23"/>
      <c r="ENA84" s="23"/>
      <c r="ENB84" s="23"/>
      <c r="ENC84" s="23"/>
      <c r="END84" s="23"/>
      <c r="ENE84" s="23"/>
      <c r="ENF84" s="23"/>
      <c r="ENG84" s="23"/>
      <c r="ENH84" s="23"/>
      <c r="ENI84" s="23"/>
      <c r="ENJ84" s="23"/>
      <c r="ENK84" s="23"/>
      <c r="ENL84" s="23"/>
      <c r="ENM84" s="23"/>
      <c r="ENN84" s="23"/>
      <c r="ENO84" s="23"/>
      <c r="ENP84" s="23"/>
      <c r="ENQ84" s="23"/>
      <c r="ENR84" s="23"/>
      <c r="ENS84" s="23"/>
      <c r="ENT84" s="23"/>
      <c r="ENU84" s="23"/>
      <c r="ENV84" s="23"/>
      <c r="ENW84" s="23"/>
      <c r="ENX84" s="23"/>
      <c r="ENY84" s="23"/>
      <c r="ENZ84" s="23"/>
      <c r="EOA84" s="23"/>
      <c r="EOB84" s="23"/>
      <c r="EOC84" s="23"/>
      <c r="EOD84" s="23"/>
      <c r="EOE84" s="23"/>
      <c r="EOF84" s="23"/>
      <c r="EOG84" s="23"/>
      <c r="EOH84" s="23"/>
      <c r="EOI84" s="23"/>
      <c r="EOJ84" s="23"/>
      <c r="EOK84" s="23"/>
      <c r="EOL84" s="23"/>
      <c r="EOM84" s="23"/>
      <c r="EON84" s="23"/>
      <c r="EOO84" s="23"/>
      <c r="EOP84" s="23"/>
      <c r="EOQ84" s="23"/>
      <c r="EOR84" s="23"/>
      <c r="EOS84" s="23"/>
      <c r="EOT84" s="23"/>
      <c r="EOU84" s="23"/>
      <c r="EOV84" s="23"/>
      <c r="EOW84" s="23"/>
      <c r="EOX84" s="23"/>
      <c r="EOY84" s="23"/>
      <c r="EOZ84" s="23"/>
      <c r="EPA84" s="23"/>
      <c r="EPB84" s="23"/>
      <c r="EPC84" s="23"/>
      <c r="EPD84" s="23"/>
      <c r="EPE84" s="23"/>
      <c r="EPF84" s="23"/>
      <c r="EPG84" s="23"/>
      <c r="EPH84" s="23"/>
      <c r="EPI84" s="23"/>
      <c r="EPJ84" s="23"/>
      <c r="EPK84" s="23"/>
      <c r="EPL84" s="23"/>
      <c r="EPM84" s="23"/>
      <c r="EPN84" s="23"/>
      <c r="EPO84" s="23"/>
      <c r="EPP84" s="23"/>
      <c r="EPQ84" s="23"/>
      <c r="EPR84" s="23"/>
      <c r="EPS84" s="23"/>
      <c r="EPT84" s="23"/>
      <c r="EPU84" s="23"/>
      <c r="EPV84" s="23"/>
      <c r="EPW84" s="23"/>
      <c r="EPX84" s="23"/>
      <c r="EPY84" s="23"/>
      <c r="EPZ84" s="23"/>
      <c r="EQA84" s="23"/>
      <c r="EQB84" s="23"/>
      <c r="EQC84" s="23"/>
      <c r="EQD84" s="23"/>
      <c r="EQE84" s="23"/>
      <c r="EQF84" s="23"/>
      <c r="EQG84" s="23"/>
      <c r="EQH84" s="23"/>
      <c r="EQI84" s="23"/>
      <c r="EQJ84" s="23"/>
      <c r="EQK84" s="23"/>
      <c r="EQL84" s="23"/>
      <c r="EQM84" s="23"/>
      <c r="EQN84" s="23"/>
      <c r="EQO84" s="23"/>
      <c r="EQP84" s="23"/>
      <c r="EQQ84" s="23"/>
      <c r="EQR84" s="23"/>
      <c r="EQS84" s="23"/>
      <c r="EQT84" s="23"/>
      <c r="EQU84" s="23"/>
      <c r="EQV84" s="23"/>
      <c r="EQW84" s="23"/>
      <c r="EQX84" s="23"/>
      <c r="EQY84" s="23"/>
      <c r="EQZ84" s="23"/>
      <c r="ERA84" s="23"/>
      <c r="ERB84" s="23"/>
      <c r="ERC84" s="23"/>
      <c r="ERD84" s="23"/>
      <c r="ERE84" s="23"/>
      <c r="ERF84" s="23"/>
      <c r="ERG84" s="23"/>
      <c r="ERH84" s="23"/>
      <c r="ERI84" s="23"/>
      <c r="ERJ84" s="23"/>
      <c r="ERK84" s="23"/>
      <c r="ERL84" s="23"/>
      <c r="ERM84" s="23"/>
      <c r="ERN84" s="23"/>
      <c r="ERO84" s="23"/>
      <c r="ERP84" s="23"/>
      <c r="ERQ84" s="23"/>
      <c r="ERR84" s="23"/>
      <c r="ERS84" s="23"/>
      <c r="ERT84" s="23"/>
      <c r="ERU84" s="23"/>
      <c r="ERV84" s="23"/>
      <c r="ERW84" s="23"/>
      <c r="ERX84" s="23"/>
      <c r="ERY84" s="23"/>
      <c r="ERZ84" s="23"/>
      <c r="ESA84" s="23"/>
      <c r="ESB84" s="23"/>
      <c r="ESC84" s="23"/>
      <c r="ESD84" s="23"/>
      <c r="ESE84" s="23"/>
      <c r="ESF84" s="23"/>
      <c r="ESG84" s="23"/>
      <c r="ESH84" s="23"/>
      <c r="ESI84" s="23"/>
      <c r="ESJ84" s="23"/>
      <c r="ESK84" s="23"/>
      <c r="ESL84" s="23"/>
      <c r="ESM84" s="23"/>
      <c r="ESN84" s="23"/>
      <c r="ESO84" s="23"/>
      <c r="ESP84" s="23"/>
      <c r="ESQ84" s="23"/>
      <c r="ESR84" s="23"/>
      <c r="ESS84" s="23"/>
      <c r="EST84" s="23"/>
      <c r="ESU84" s="23"/>
      <c r="ESV84" s="23"/>
      <c r="ESW84" s="23"/>
      <c r="ESX84" s="23"/>
      <c r="ESY84" s="23"/>
      <c r="ESZ84" s="23"/>
      <c r="ETA84" s="23"/>
      <c r="ETB84" s="23"/>
      <c r="ETC84" s="23"/>
      <c r="ETD84" s="23"/>
      <c r="ETE84" s="23"/>
      <c r="ETF84" s="23"/>
      <c r="ETG84" s="23"/>
      <c r="ETH84" s="23"/>
      <c r="ETI84" s="23"/>
      <c r="ETJ84" s="23"/>
      <c r="ETK84" s="23"/>
      <c r="ETL84" s="23"/>
      <c r="ETM84" s="23"/>
      <c r="ETN84" s="23"/>
      <c r="ETO84" s="23"/>
      <c r="ETP84" s="23"/>
      <c r="ETQ84" s="23"/>
      <c r="ETR84" s="23"/>
      <c r="ETS84" s="23"/>
      <c r="ETT84" s="23"/>
      <c r="ETU84" s="23"/>
      <c r="ETV84" s="23"/>
      <c r="ETW84" s="23"/>
      <c r="ETX84" s="23"/>
      <c r="ETY84" s="23"/>
      <c r="ETZ84" s="23"/>
      <c r="EUA84" s="23"/>
      <c r="EUB84" s="23"/>
      <c r="EUC84" s="23"/>
      <c r="EUD84" s="23"/>
      <c r="EUE84" s="23"/>
      <c r="EUF84" s="23"/>
      <c r="EUG84" s="23"/>
      <c r="EUH84" s="23"/>
      <c r="EUI84" s="23"/>
      <c r="EUJ84" s="23"/>
      <c r="EUK84" s="23"/>
      <c r="EUL84" s="23"/>
      <c r="EUM84" s="23"/>
      <c r="EUN84" s="23"/>
      <c r="EUO84" s="23"/>
      <c r="EUP84" s="23"/>
      <c r="EUQ84" s="23"/>
      <c r="EUR84" s="23"/>
      <c r="EUS84" s="23"/>
      <c r="EUT84" s="23"/>
      <c r="EUU84" s="23"/>
      <c r="EUV84" s="23"/>
      <c r="EUW84" s="23"/>
      <c r="EUX84" s="23"/>
      <c r="EUY84" s="23"/>
      <c r="EUZ84" s="23"/>
      <c r="EVA84" s="23"/>
      <c r="EVB84" s="23"/>
      <c r="EVC84" s="23"/>
      <c r="EVD84" s="23"/>
      <c r="EVE84" s="23"/>
      <c r="EVF84" s="23"/>
      <c r="EVG84" s="23"/>
      <c r="EVH84" s="23"/>
      <c r="EVI84" s="23"/>
      <c r="EVJ84" s="23"/>
      <c r="EVK84" s="23"/>
      <c r="EVL84" s="23"/>
      <c r="EVM84" s="23"/>
      <c r="EVN84" s="23"/>
      <c r="EVO84" s="23"/>
      <c r="EVP84" s="23"/>
      <c r="EVQ84" s="23"/>
      <c r="EVR84" s="23"/>
      <c r="EVS84" s="23"/>
      <c r="EVT84" s="23"/>
      <c r="EVU84" s="23"/>
      <c r="EVV84" s="23"/>
      <c r="EVW84" s="23"/>
      <c r="EVX84" s="23"/>
      <c r="EVY84" s="23"/>
      <c r="EVZ84" s="23"/>
      <c r="EWA84" s="23"/>
      <c r="EWB84" s="23"/>
      <c r="EWC84" s="23"/>
      <c r="EWD84" s="23"/>
      <c r="EWE84" s="23"/>
      <c r="EWF84" s="23"/>
      <c r="EWG84" s="23"/>
      <c r="EWH84" s="23"/>
      <c r="EWI84" s="23"/>
      <c r="EWJ84" s="23"/>
      <c r="EWK84" s="23"/>
      <c r="EWL84" s="23"/>
      <c r="EWM84" s="23"/>
      <c r="EWN84" s="23"/>
      <c r="EWO84" s="23"/>
      <c r="EWP84" s="23"/>
      <c r="EWQ84" s="23"/>
      <c r="EWR84" s="23"/>
      <c r="EWS84" s="23"/>
      <c r="EWT84" s="23"/>
      <c r="EWU84" s="23"/>
      <c r="EWV84" s="23"/>
      <c r="EWW84" s="23"/>
      <c r="EWX84" s="23"/>
      <c r="EWY84" s="23"/>
      <c r="EWZ84" s="23"/>
      <c r="EXA84" s="23"/>
      <c r="EXB84" s="23"/>
      <c r="EXC84" s="23"/>
      <c r="EXD84" s="23"/>
      <c r="EXE84" s="23"/>
      <c r="EXF84" s="23"/>
      <c r="EXG84" s="23"/>
      <c r="EXH84" s="23"/>
      <c r="EXI84" s="23"/>
      <c r="EXJ84" s="23"/>
      <c r="EXK84" s="23"/>
      <c r="EXL84" s="23"/>
      <c r="EXM84" s="23"/>
      <c r="EXN84" s="23"/>
      <c r="EXO84" s="23"/>
      <c r="EXP84" s="23"/>
      <c r="EXQ84" s="23"/>
      <c r="EXR84" s="23"/>
      <c r="EXS84" s="23"/>
      <c r="EXT84" s="23"/>
      <c r="EXU84" s="23"/>
      <c r="EXV84" s="23"/>
      <c r="EXW84" s="23"/>
      <c r="EXX84" s="23"/>
      <c r="EXY84" s="23"/>
      <c r="EXZ84" s="23"/>
      <c r="EYA84" s="23"/>
      <c r="EYB84" s="23"/>
      <c r="EYC84" s="23"/>
      <c r="EYD84" s="23"/>
      <c r="EYE84" s="23"/>
      <c r="EYF84" s="23"/>
      <c r="EYG84" s="23"/>
      <c r="EYH84" s="23"/>
      <c r="EYI84" s="23"/>
      <c r="EYJ84" s="23"/>
      <c r="EYK84" s="23"/>
      <c r="EYL84" s="23"/>
      <c r="EYM84" s="23"/>
      <c r="EYN84" s="23"/>
      <c r="EYO84" s="23"/>
      <c r="EYP84" s="23"/>
      <c r="EYQ84" s="23"/>
      <c r="EYR84" s="23"/>
      <c r="EYS84" s="23"/>
      <c r="EYT84" s="23"/>
      <c r="EYU84" s="23"/>
      <c r="EYV84" s="23"/>
      <c r="EYW84" s="23"/>
      <c r="EYX84" s="23"/>
      <c r="EYY84" s="23"/>
      <c r="EYZ84" s="23"/>
      <c r="EZA84" s="23"/>
      <c r="EZB84" s="23"/>
      <c r="EZC84" s="23"/>
      <c r="EZD84" s="23"/>
      <c r="EZE84" s="23"/>
      <c r="EZF84" s="23"/>
      <c r="EZG84" s="23"/>
      <c r="EZH84" s="23"/>
      <c r="EZI84" s="23"/>
      <c r="EZJ84" s="23"/>
      <c r="EZK84" s="23"/>
      <c r="EZL84" s="23"/>
      <c r="EZM84" s="23"/>
      <c r="EZN84" s="23"/>
      <c r="EZO84" s="23"/>
      <c r="EZP84" s="23"/>
      <c r="EZQ84" s="23"/>
      <c r="EZR84" s="23"/>
      <c r="EZS84" s="23"/>
      <c r="EZT84" s="23"/>
      <c r="EZU84" s="23"/>
      <c r="EZV84" s="23"/>
      <c r="EZW84" s="23"/>
      <c r="EZX84" s="23"/>
      <c r="EZY84" s="23"/>
      <c r="EZZ84" s="23"/>
      <c r="FAA84" s="23"/>
      <c r="FAB84" s="23"/>
      <c r="FAC84" s="23"/>
      <c r="FAD84" s="23"/>
      <c r="FAE84" s="23"/>
      <c r="FAF84" s="23"/>
      <c r="FAG84" s="23"/>
      <c r="FAH84" s="23"/>
      <c r="FAI84" s="23"/>
      <c r="FAJ84" s="23"/>
      <c r="FAK84" s="23"/>
      <c r="FAL84" s="23"/>
      <c r="FAM84" s="23"/>
      <c r="FAN84" s="23"/>
      <c r="FAO84" s="23"/>
      <c r="FAP84" s="23"/>
      <c r="FAQ84" s="23"/>
      <c r="FAR84" s="23"/>
      <c r="FAS84" s="23"/>
      <c r="FAT84" s="23"/>
      <c r="FAU84" s="23"/>
      <c r="FAV84" s="23"/>
      <c r="FAW84" s="23"/>
      <c r="FAX84" s="23"/>
      <c r="FAY84" s="23"/>
      <c r="FAZ84" s="23"/>
      <c r="FBA84" s="23"/>
      <c r="FBB84" s="23"/>
      <c r="FBC84" s="23"/>
      <c r="FBD84" s="23"/>
      <c r="FBE84" s="23"/>
      <c r="FBF84" s="23"/>
      <c r="FBG84" s="23"/>
      <c r="FBH84" s="23"/>
      <c r="FBI84" s="23"/>
      <c r="FBJ84" s="23"/>
      <c r="FBK84" s="23"/>
      <c r="FBL84" s="23"/>
      <c r="FBM84" s="23"/>
      <c r="FBN84" s="23"/>
      <c r="FBO84" s="23"/>
      <c r="FBP84" s="23"/>
      <c r="FBQ84" s="23"/>
      <c r="FBR84" s="23"/>
      <c r="FBS84" s="23"/>
      <c r="FBT84" s="23"/>
      <c r="FBU84" s="23"/>
      <c r="FBV84" s="23"/>
      <c r="FBW84" s="23"/>
      <c r="FBX84" s="23"/>
      <c r="FBY84" s="23"/>
      <c r="FBZ84" s="23"/>
      <c r="FCA84" s="23"/>
      <c r="FCB84" s="23"/>
      <c r="FCC84" s="23"/>
      <c r="FCD84" s="23"/>
      <c r="FCE84" s="23"/>
      <c r="FCF84" s="23"/>
      <c r="FCG84" s="23"/>
      <c r="FCH84" s="23"/>
      <c r="FCI84" s="23"/>
      <c r="FCJ84" s="23"/>
      <c r="FCK84" s="23"/>
      <c r="FCL84" s="23"/>
      <c r="FCM84" s="23"/>
      <c r="FCN84" s="23"/>
      <c r="FCO84" s="23"/>
      <c r="FCP84" s="23"/>
      <c r="FCQ84" s="23"/>
      <c r="FCR84" s="23"/>
      <c r="FCS84" s="23"/>
      <c r="FCT84" s="23"/>
      <c r="FCU84" s="23"/>
      <c r="FCV84" s="23"/>
      <c r="FCW84" s="23"/>
      <c r="FCX84" s="23"/>
      <c r="FCY84" s="23"/>
      <c r="FCZ84" s="23"/>
      <c r="FDA84" s="23"/>
      <c r="FDB84" s="23"/>
      <c r="FDC84" s="23"/>
      <c r="FDD84" s="23"/>
      <c r="FDE84" s="23"/>
      <c r="FDF84" s="23"/>
      <c r="FDG84" s="23"/>
      <c r="FDH84" s="23"/>
      <c r="FDI84" s="23"/>
      <c r="FDJ84" s="23"/>
      <c r="FDK84" s="23"/>
      <c r="FDL84" s="23"/>
      <c r="FDM84" s="23"/>
      <c r="FDN84" s="23"/>
      <c r="FDO84" s="23"/>
      <c r="FDP84" s="23"/>
      <c r="FDQ84" s="23"/>
      <c r="FDR84" s="23"/>
      <c r="FDS84" s="23"/>
      <c r="FDT84" s="23"/>
      <c r="FDU84" s="23"/>
      <c r="FDV84" s="23"/>
      <c r="FDW84" s="23"/>
      <c r="FDX84" s="23"/>
      <c r="FDY84" s="23"/>
      <c r="FDZ84" s="23"/>
      <c r="FEA84" s="23"/>
      <c r="FEB84" s="23"/>
      <c r="FEC84" s="23"/>
      <c r="FED84" s="23"/>
      <c r="FEE84" s="23"/>
      <c r="FEF84" s="23"/>
      <c r="FEG84" s="23"/>
      <c r="FEH84" s="23"/>
      <c r="FEI84" s="23"/>
      <c r="FEJ84" s="23"/>
      <c r="FEK84" s="23"/>
      <c r="FEL84" s="23"/>
      <c r="FEM84" s="23"/>
      <c r="FEN84" s="23"/>
      <c r="FEO84" s="23"/>
      <c r="FEP84" s="23"/>
      <c r="FEQ84" s="23"/>
      <c r="FER84" s="23"/>
      <c r="FES84" s="23"/>
      <c r="FET84" s="23"/>
      <c r="FEU84" s="23"/>
      <c r="FEV84" s="23"/>
      <c r="FEW84" s="23"/>
      <c r="FEX84" s="23"/>
      <c r="FEY84" s="23"/>
      <c r="FEZ84" s="23"/>
      <c r="FFA84" s="23"/>
      <c r="FFB84" s="23"/>
      <c r="FFC84" s="23"/>
      <c r="FFD84" s="23"/>
      <c r="FFE84" s="23"/>
      <c r="FFF84" s="23"/>
      <c r="FFG84" s="23"/>
      <c r="FFH84" s="23"/>
      <c r="FFI84" s="23"/>
      <c r="FFJ84" s="23"/>
      <c r="FFK84" s="23"/>
      <c r="FFL84" s="23"/>
      <c r="FFM84" s="23"/>
      <c r="FFN84" s="23"/>
      <c r="FFO84" s="23"/>
      <c r="FFP84" s="23"/>
      <c r="FFQ84" s="23"/>
      <c r="FFR84" s="23"/>
      <c r="FFS84" s="23"/>
      <c r="FFT84" s="23"/>
      <c r="FFU84" s="23"/>
      <c r="FFV84" s="23"/>
      <c r="FFW84" s="23"/>
      <c r="FFX84" s="23"/>
      <c r="FFY84" s="23"/>
      <c r="FFZ84" s="23"/>
      <c r="FGA84" s="23"/>
      <c r="FGB84" s="23"/>
      <c r="FGC84" s="23"/>
      <c r="FGD84" s="23"/>
      <c r="FGE84" s="23"/>
      <c r="FGF84" s="23"/>
      <c r="FGG84" s="23"/>
      <c r="FGH84" s="23"/>
      <c r="FGI84" s="23"/>
      <c r="FGJ84" s="23"/>
      <c r="FGK84" s="23"/>
      <c r="FGL84" s="23"/>
      <c r="FGM84" s="23"/>
      <c r="FGN84" s="23"/>
      <c r="FGO84" s="23"/>
      <c r="FGP84" s="23"/>
      <c r="FGQ84" s="23"/>
      <c r="FGR84" s="23"/>
      <c r="FGS84" s="23"/>
      <c r="FGT84" s="23"/>
      <c r="FGU84" s="23"/>
      <c r="FGV84" s="23"/>
      <c r="FGW84" s="23"/>
      <c r="FGX84" s="23"/>
      <c r="FGY84" s="23"/>
      <c r="FGZ84" s="23"/>
      <c r="FHA84" s="23"/>
      <c r="FHB84" s="23"/>
      <c r="FHC84" s="23"/>
      <c r="FHD84" s="23"/>
      <c r="FHE84" s="23"/>
      <c r="FHF84" s="23"/>
      <c r="FHG84" s="23"/>
      <c r="FHH84" s="23"/>
      <c r="FHI84" s="23"/>
      <c r="FHJ84" s="23"/>
      <c r="FHK84" s="23"/>
      <c r="FHL84" s="23"/>
      <c r="FHM84" s="23"/>
      <c r="FHN84" s="23"/>
      <c r="FHO84" s="23"/>
      <c r="FHP84" s="23"/>
      <c r="FHQ84" s="23"/>
      <c r="FHR84" s="23"/>
      <c r="FHS84" s="23"/>
      <c r="FHT84" s="23"/>
      <c r="FHU84" s="23"/>
      <c r="FHV84" s="23"/>
      <c r="FHW84" s="23"/>
      <c r="FHX84" s="23"/>
      <c r="FHY84" s="23"/>
      <c r="FHZ84" s="23"/>
      <c r="FIA84" s="23"/>
      <c r="FIB84" s="23"/>
      <c r="FIC84" s="23"/>
      <c r="FID84" s="23"/>
      <c r="FIE84" s="23"/>
      <c r="FIF84" s="23"/>
      <c r="FIG84" s="23"/>
      <c r="FIH84" s="23"/>
      <c r="FII84" s="23"/>
      <c r="FIJ84" s="23"/>
      <c r="FIK84" s="23"/>
      <c r="FIL84" s="23"/>
      <c r="FIM84" s="23"/>
      <c r="FIN84" s="23"/>
      <c r="FIO84" s="23"/>
      <c r="FIP84" s="23"/>
      <c r="FIQ84" s="23"/>
      <c r="FIR84" s="23"/>
      <c r="FIS84" s="23"/>
      <c r="FIT84" s="23"/>
      <c r="FIU84" s="23"/>
      <c r="FIV84" s="23"/>
      <c r="FIW84" s="23"/>
      <c r="FIX84" s="23"/>
      <c r="FIY84" s="23"/>
      <c r="FIZ84" s="23"/>
      <c r="FJA84" s="23"/>
      <c r="FJB84" s="23"/>
      <c r="FJC84" s="23"/>
      <c r="FJD84" s="23"/>
      <c r="FJE84" s="23"/>
      <c r="FJF84" s="23"/>
      <c r="FJG84" s="23"/>
      <c r="FJH84" s="23"/>
      <c r="FJI84" s="23"/>
      <c r="FJJ84" s="23"/>
      <c r="FJK84" s="23"/>
      <c r="FJL84" s="23"/>
      <c r="FJM84" s="23"/>
      <c r="FJN84" s="23"/>
      <c r="FJO84" s="23"/>
      <c r="FJP84" s="23"/>
      <c r="FJQ84" s="23"/>
      <c r="FJR84" s="23"/>
      <c r="FJS84" s="23"/>
      <c r="FJT84" s="23"/>
      <c r="FJU84" s="23"/>
      <c r="FJV84" s="23"/>
      <c r="FJW84" s="23"/>
      <c r="FJX84" s="23"/>
      <c r="FJY84" s="23"/>
      <c r="FJZ84" s="23"/>
      <c r="FKA84" s="23"/>
      <c r="FKB84" s="23"/>
      <c r="FKC84" s="23"/>
      <c r="FKD84" s="23"/>
      <c r="FKE84" s="23"/>
      <c r="FKF84" s="23"/>
      <c r="FKG84" s="23"/>
      <c r="FKH84" s="23"/>
      <c r="FKI84" s="23"/>
      <c r="FKJ84" s="23"/>
      <c r="FKK84" s="23"/>
      <c r="FKL84" s="23"/>
      <c r="FKM84" s="23"/>
      <c r="FKN84" s="23"/>
      <c r="FKO84" s="23"/>
      <c r="FKP84" s="23"/>
      <c r="FKQ84" s="23"/>
      <c r="FKR84" s="23"/>
      <c r="FKS84" s="23"/>
      <c r="FKT84" s="23"/>
      <c r="FKU84" s="23"/>
      <c r="FKV84" s="23"/>
      <c r="FKW84" s="23"/>
      <c r="FKX84" s="23"/>
      <c r="FKY84" s="23"/>
      <c r="FKZ84" s="23"/>
      <c r="FLA84" s="23"/>
      <c r="FLB84" s="23"/>
      <c r="FLC84" s="23"/>
      <c r="FLD84" s="23"/>
      <c r="FLE84" s="23"/>
      <c r="FLF84" s="23"/>
      <c r="FLG84" s="23"/>
      <c r="FLH84" s="23"/>
      <c r="FLI84" s="23"/>
      <c r="FLJ84" s="23"/>
      <c r="FLK84" s="23"/>
      <c r="FLL84" s="23"/>
      <c r="FLM84" s="23"/>
      <c r="FLN84" s="23"/>
      <c r="FLO84" s="23"/>
      <c r="FLP84" s="23"/>
      <c r="FLQ84" s="23"/>
      <c r="FLR84" s="23"/>
      <c r="FLS84" s="23"/>
      <c r="FLT84" s="23"/>
      <c r="FLU84" s="23"/>
      <c r="FLV84" s="23"/>
      <c r="FLW84" s="23"/>
      <c r="FLX84" s="23"/>
      <c r="FLY84" s="23"/>
      <c r="FLZ84" s="23"/>
      <c r="FMA84" s="23"/>
      <c r="FMB84" s="23"/>
      <c r="FMC84" s="23"/>
      <c r="FMD84" s="23"/>
      <c r="FME84" s="23"/>
      <c r="FMF84" s="23"/>
      <c r="FMG84" s="23"/>
      <c r="FMH84" s="23"/>
      <c r="FMI84" s="23"/>
      <c r="FMJ84" s="23"/>
      <c r="FMK84" s="23"/>
      <c r="FML84" s="23"/>
      <c r="FMM84" s="23"/>
      <c r="FMN84" s="23"/>
      <c r="FMO84" s="23"/>
      <c r="FMP84" s="23"/>
      <c r="FMQ84" s="23"/>
      <c r="FMR84" s="23"/>
      <c r="FMS84" s="23"/>
      <c r="FMT84" s="23"/>
      <c r="FMU84" s="23"/>
      <c r="FMV84" s="23"/>
      <c r="FMW84" s="23"/>
      <c r="FMX84" s="23"/>
      <c r="FMY84" s="23"/>
      <c r="FMZ84" s="23"/>
      <c r="FNA84" s="23"/>
      <c r="FNB84" s="23"/>
      <c r="FNC84" s="23"/>
      <c r="FND84" s="23"/>
      <c r="FNE84" s="23"/>
      <c r="FNF84" s="23"/>
      <c r="FNG84" s="23"/>
      <c r="FNH84" s="23"/>
      <c r="FNI84" s="23"/>
      <c r="FNJ84" s="23"/>
      <c r="FNK84" s="23"/>
      <c r="FNL84" s="23"/>
      <c r="FNM84" s="23"/>
      <c r="FNN84" s="23"/>
      <c r="FNO84" s="23"/>
      <c r="FNP84" s="23"/>
      <c r="FNQ84" s="23"/>
      <c r="FNR84" s="23"/>
      <c r="FNS84" s="23"/>
      <c r="FNT84" s="23"/>
      <c r="FNU84" s="23"/>
      <c r="FNV84" s="23"/>
      <c r="FNW84" s="23"/>
      <c r="FNX84" s="23"/>
      <c r="FNY84" s="23"/>
      <c r="FNZ84" s="23"/>
      <c r="FOA84" s="23"/>
      <c r="FOB84" s="23"/>
      <c r="FOC84" s="23"/>
      <c r="FOD84" s="23"/>
      <c r="FOE84" s="23"/>
      <c r="FOF84" s="23"/>
      <c r="FOG84" s="23"/>
      <c r="FOH84" s="23"/>
      <c r="FOI84" s="23"/>
      <c r="FOJ84" s="23"/>
      <c r="FOK84" s="23"/>
      <c r="FOL84" s="23"/>
      <c r="FOM84" s="23"/>
      <c r="FON84" s="23"/>
      <c r="FOO84" s="23"/>
      <c r="FOP84" s="23"/>
      <c r="FOQ84" s="23"/>
      <c r="FOR84" s="23"/>
      <c r="FOS84" s="23"/>
      <c r="FOT84" s="23"/>
      <c r="FOU84" s="23"/>
      <c r="FOV84" s="23"/>
      <c r="FOW84" s="23"/>
      <c r="FOX84" s="23"/>
      <c r="FOY84" s="23"/>
      <c r="FOZ84" s="23"/>
      <c r="FPA84" s="23"/>
      <c r="FPB84" s="23"/>
      <c r="FPC84" s="23"/>
      <c r="FPD84" s="23"/>
      <c r="FPE84" s="23"/>
      <c r="FPF84" s="23"/>
      <c r="FPG84" s="23"/>
      <c r="FPH84" s="23"/>
      <c r="FPI84" s="23"/>
      <c r="FPJ84" s="23"/>
      <c r="FPK84" s="23"/>
      <c r="FPL84" s="23"/>
      <c r="FPM84" s="23"/>
      <c r="FPN84" s="23"/>
      <c r="FPO84" s="23"/>
      <c r="FPP84" s="23"/>
      <c r="FPQ84" s="23"/>
      <c r="FPR84" s="23"/>
      <c r="FPS84" s="23"/>
      <c r="FPT84" s="23"/>
      <c r="FPU84" s="23"/>
      <c r="FPV84" s="23"/>
      <c r="FPW84" s="23"/>
      <c r="FPX84" s="23"/>
      <c r="FPY84" s="23"/>
      <c r="FPZ84" s="23"/>
      <c r="FQA84" s="23"/>
      <c r="FQB84" s="23"/>
      <c r="FQC84" s="23"/>
      <c r="FQD84" s="23"/>
      <c r="FQE84" s="23"/>
      <c r="FQF84" s="23"/>
      <c r="FQG84" s="23"/>
      <c r="FQH84" s="23"/>
      <c r="FQI84" s="23"/>
      <c r="FQJ84" s="23"/>
      <c r="FQK84" s="23"/>
      <c r="FQL84" s="23"/>
      <c r="FQM84" s="23"/>
      <c r="FQN84" s="23"/>
      <c r="FQO84" s="23"/>
      <c r="FQP84" s="23"/>
      <c r="FQQ84" s="23"/>
      <c r="FQR84" s="23"/>
      <c r="FQS84" s="23"/>
      <c r="FQT84" s="23"/>
      <c r="FQU84" s="23"/>
      <c r="FQV84" s="23"/>
      <c r="FQW84" s="23"/>
      <c r="FQX84" s="23"/>
      <c r="FQY84" s="23"/>
      <c r="FQZ84" s="23"/>
      <c r="FRA84" s="23"/>
      <c r="FRB84" s="23"/>
      <c r="FRC84" s="23"/>
      <c r="FRD84" s="23"/>
      <c r="FRE84" s="23"/>
      <c r="FRF84" s="23"/>
      <c r="FRG84" s="23"/>
      <c r="FRH84" s="23"/>
      <c r="FRI84" s="23"/>
      <c r="FRJ84" s="23"/>
      <c r="FRK84" s="23"/>
      <c r="FRL84" s="23"/>
      <c r="FRM84" s="23"/>
      <c r="FRN84" s="23"/>
      <c r="FRO84" s="23"/>
      <c r="FRP84" s="23"/>
      <c r="FRQ84" s="23"/>
      <c r="FRR84" s="23"/>
      <c r="FRS84" s="23"/>
      <c r="FRT84" s="23"/>
      <c r="FRU84" s="23"/>
      <c r="FRV84" s="23"/>
      <c r="FRW84" s="23"/>
      <c r="FRX84" s="23"/>
      <c r="FRY84" s="23"/>
      <c r="FRZ84" s="23"/>
      <c r="FSA84" s="23"/>
      <c r="FSB84" s="23"/>
      <c r="FSC84" s="23"/>
      <c r="FSD84" s="23"/>
      <c r="FSE84" s="23"/>
      <c r="FSF84" s="23"/>
      <c r="FSG84" s="23"/>
      <c r="FSH84" s="23"/>
      <c r="FSI84" s="23"/>
      <c r="FSJ84" s="23"/>
      <c r="FSK84" s="23"/>
      <c r="FSL84" s="23"/>
      <c r="FSM84" s="23"/>
      <c r="FSN84" s="23"/>
      <c r="FSO84" s="23"/>
      <c r="FSP84" s="23"/>
      <c r="FSQ84" s="23"/>
      <c r="FSR84" s="23"/>
      <c r="FSS84" s="23"/>
      <c r="FST84" s="23"/>
      <c r="FSU84" s="23"/>
      <c r="FSV84" s="23"/>
      <c r="FSW84" s="23"/>
      <c r="FSX84" s="23"/>
      <c r="FSY84" s="23"/>
      <c r="FSZ84" s="23"/>
      <c r="FTA84" s="23"/>
      <c r="FTB84" s="23"/>
      <c r="FTC84" s="23"/>
      <c r="FTD84" s="23"/>
      <c r="FTE84" s="23"/>
      <c r="FTF84" s="23"/>
      <c r="FTG84" s="23"/>
      <c r="FTH84" s="23"/>
      <c r="FTI84" s="23"/>
      <c r="FTJ84" s="23"/>
      <c r="FTK84" s="23"/>
      <c r="FTL84" s="23"/>
      <c r="FTM84" s="23"/>
      <c r="FTN84" s="23"/>
      <c r="FTO84" s="23"/>
      <c r="FTP84" s="23"/>
      <c r="FTQ84" s="23"/>
      <c r="FTR84" s="23"/>
      <c r="FTS84" s="23"/>
      <c r="FTT84" s="23"/>
      <c r="FTU84" s="23"/>
      <c r="FTV84" s="23"/>
      <c r="FTW84" s="23"/>
      <c r="FTX84" s="23"/>
      <c r="FTY84" s="23"/>
      <c r="FTZ84" s="23"/>
      <c r="FUA84" s="23"/>
      <c r="FUB84" s="23"/>
      <c r="FUC84" s="23"/>
      <c r="FUD84" s="23"/>
      <c r="FUE84" s="23"/>
      <c r="FUF84" s="23"/>
      <c r="FUG84" s="23"/>
      <c r="FUH84" s="23"/>
      <c r="FUI84" s="23"/>
      <c r="FUJ84" s="23"/>
      <c r="FUK84" s="23"/>
      <c r="FUL84" s="23"/>
      <c r="FUM84" s="23"/>
      <c r="FUN84" s="23"/>
      <c r="FUO84" s="23"/>
      <c r="FUP84" s="23"/>
      <c r="FUQ84" s="23"/>
      <c r="FUR84" s="23"/>
      <c r="FUS84" s="23"/>
      <c r="FUT84" s="23"/>
      <c r="FUU84" s="23"/>
      <c r="FUV84" s="23"/>
      <c r="FUW84" s="23"/>
      <c r="FUX84" s="23"/>
      <c r="FUY84" s="23"/>
      <c r="FUZ84" s="23"/>
      <c r="FVA84" s="23"/>
      <c r="FVB84" s="23"/>
      <c r="FVC84" s="23"/>
      <c r="FVD84" s="23"/>
      <c r="FVE84" s="23"/>
      <c r="FVF84" s="23"/>
      <c r="FVG84" s="23"/>
      <c r="FVH84" s="23"/>
      <c r="FVI84" s="23"/>
      <c r="FVJ84" s="23"/>
      <c r="FVK84" s="23"/>
      <c r="FVL84" s="23"/>
      <c r="FVM84" s="23"/>
      <c r="FVN84" s="23"/>
      <c r="FVO84" s="23"/>
      <c r="FVP84" s="23"/>
      <c r="FVQ84" s="23"/>
      <c r="FVR84" s="23"/>
      <c r="FVS84" s="23"/>
      <c r="FVT84" s="23"/>
      <c r="FVU84" s="23"/>
      <c r="FVV84" s="23"/>
      <c r="FVW84" s="23"/>
      <c r="FVX84" s="23"/>
      <c r="FVY84" s="23"/>
      <c r="FVZ84" s="23"/>
      <c r="FWA84" s="23"/>
      <c r="FWB84" s="23"/>
      <c r="FWC84" s="23"/>
      <c r="FWD84" s="23"/>
      <c r="FWE84" s="23"/>
      <c r="FWF84" s="23"/>
      <c r="FWG84" s="23"/>
      <c r="FWH84" s="23"/>
      <c r="FWI84" s="23"/>
      <c r="FWJ84" s="23"/>
      <c r="FWK84" s="23"/>
      <c r="FWL84" s="23"/>
      <c r="FWM84" s="23"/>
      <c r="FWN84" s="23"/>
      <c r="FWO84" s="23"/>
      <c r="FWP84" s="23"/>
      <c r="FWQ84" s="23"/>
      <c r="FWR84" s="23"/>
      <c r="FWS84" s="23"/>
      <c r="FWT84" s="23"/>
      <c r="FWU84" s="23"/>
      <c r="FWV84" s="23"/>
      <c r="FWW84" s="23"/>
      <c r="FWX84" s="23"/>
      <c r="FWY84" s="23"/>
      <c r="FWZ84" s="23"/>
      <c r="FXA84" s="23"/>
      <c r="FXB84" s="23"/>
      <c r="FXC84" s="23"/>
      <c r="FXD84" s="23"/>
      <c r="FXE84" s="23"/>
      <c r="FXF84" s="23"/>
      <c r="FXG84" s="23"/>
      <c r="FXH84" s="23"/>
      <c r="FXI84" s="23"/>
      <c r="FXJ84" s="23"/>
      <c r="FXK84" s="23"/>
      <c r="FXL84" s="23"/>
      <c r="FXM84" s="23"/>
      <c r="FXN84" s="23"/>
      <c r="FXO84" s="23"/>
      <c r="FXP84" s="23"/>
      <c r="FXQ84" s="23"/>
      <c r="FXR84" s="23"/>
      <c r="FXS84" s="23"/>
      <c r="FXT84" s="23"/>
      <c r="FXU84" s="23"/>
      <c r="FXV84" s="23"/>
      <c r="FXW84" s="23"/>
      <c r="FXX84" s="23"/>
      <c r="FXY84" s="23"/>
      <c r="FXZ84" s="23"/>
      <c r="FYA84" s="23"/>
      <c r="FYB84" s="23"/>
      <c r="FYC84" s="23"/>
      <c r="FYD84" s="23"/>
      <c r="FYE84" s="23"/>
      <c r="FYF84" s="23"/>
      <c r="FYG84" s="23"/>
      <c r="FYH84" s="23"/>
      <c r="FYI84" s="23"/>
      <c r="FYJ84" s="23"/>
      <c r="FYK84" s="23"/>
      <c r="FYL84" s="23"/>
      <c r="FYM84" s="23"/>
      <c r="FYN84" s="23"/>
      <c r="FYO84" s="23"/>
      <c r="FYP84" s="23"/>
      <c r="FYQ84" s="23"/>
      <c r="FYR84" s="23"/>
      <c r="FYS84" s="23"/>
      <c r="FYT84" s="23"/>
      <c r="FYU84" s="23"/>
      <c r="FYV84" s="23"/>
      <c r="FYW84" s="23"/>
      <c r="FYX84" s="23"/>
      <c r="FYY84" s="23"/>
      <c r="FYZ84" s="23"/>
      <c r="FZA84" s="23"/>
      <c r="FZB84" s="23"/>
      <c r="FZC84" s="23"/>
      <c r="FZD84" s="23"/>
      <c r="FZE84" s="23"/>
      <c r="FZF84" s="23"/>
      <c r="FZG84" s="23"/>
      <c r="FZH84" s="23"/>
      <c r="FZI84" s="23"/>
      <c r="FZJ84" s="23"/>
      <c r="FZK84" s="23"/>
      <c r="FZL84" s="23"/>
      <c r="FZM84" s="23"/>
      <c r="FZN84" s="23"/>
      <c r="FZO84" s="23"/>
      <c r="FZP84" s="23"/>
      <c r="FZQ84" s="23"/>
      <c r="FZR84" s="23"/>
      <c r="FZS84" s="23"/>
      <c r="FZT84" s="23"/>
      <c r="FZU84" s="23"/>
      <c r="FZV84" s="23"/>
      <c r="FZW84" s="23"/>
      <c r="FZX84" s="23"/>
      <c r="FZY84" s="23"/>
      <c r="FZZ84" s="23"/>
      <c r="GAA84" s="23"/>
      <c r="GAB84" s="23"/>
      <c r="GAC84" s="23"/>
      <c r="GAD84" s="23"/>
      <c r="GAE84" s="23"/>
      <c r="GAF84" s="23"/>
      <c r="GAG84" s="23"/>
      <c r="GAH84" s="23"/>
      <c r="GAI84" s="23"/>
      <c r="GAJ84" s="23"/>
      <c r="GAK84" s="23"/>
      <c r="GAL84" s="23"/>
      <c r="GAM84" s="23"/>
      <c r="GAN84" s="23"/>
      <c r="GAO84" s="23"/>
      <c r="GAP84" s="23"/>
      <c r="GAQ84" s="23"/>
      <c r="GAR84" s="23"/>
      <c r="GAS84" s="23"/>
      <c r="GAT84" s="23"/>
      <c r="GAU84" s="23"/>
      <c r="GAV84" s="23"/>
      <c r="GAW84" s="23"/>
      <c r="GAX84" s="23"/>
      <c r="GAY84" s="23"/>
      <c r="GAZ84" s="23"/>
      <c r="GBA84" s="23"/>
      <c r="GBB84" s="23"/>
      <c r="GBC84" s="23"/>
      <c r="GBD84" s="23"/>
      <c r="GBE84" s="23"/>
      <c r="GBF84" s="23"/>
      <c r="GBG84" s="23"/>
      <c r="GBH84" s="23"/>
      <c r="GBI84" s="23"/>
      <c r="GBJ84" s="23"/>
      <c r="GBK84" s="23"/>
      <c r="GBL84" s="23"/>
      <c r="GBM84" s="23"/>
      <c r="GBN84" s="23"/>
      <c r="GBO84" s="23"/>
      <c r="GBP84" s="23"/>
      <c r="GBQ84" s="23"/>
      <c r="GBR84" s="23"/>
      <c r="GBS84" s="23"/>
      <c r="GBT84" s="23"/>
      <c r="GBU84" s="23"/>
      <c r="GBV84" s="23"/>
      <c r="GBW84" s="23"/>
      <c r="GBX84" s="23"/>
      <c r="GBY84" s="23"/>
      <c r="GBZ84" s="23"/>
      <c r="GCA84" s="23"/>
      <c r="GCB84" s="23"/>
      <c r="GCC84" s="23"/>
      <c r="GCD84" s="23"/>
      <c r="GCE84" s="23"/>
      <c r="GCF84" s="23"/>
      <c r="GCG84" s="23"/>
      <c r="GCH84" s="23"/>
      <c r="GCI84" s="23"/>
      <c r="GCJ84" s="23"/>
      <c r="GCK84" s="23"/>
      <c r="GCL84" s="23"/>
      <c r="GCM84" s="23"/>
      <c r="GCN84" s="23"/>
      <c r="GCO84" s="23"/>
      <c r="GCP84" s="23"/>
      <c r="GCQ84" s="23"/>
      <c r="GCR84" s="23"/>
      <c r="GCS84" s="23"/>
      <c r="GCT84" s="23"/>
      <c r="GCU84" s="23"/>
      <c r="GCV84" s="23"/>
      <c r="GCW84" s="23"/>
      <c r="GCX84" s="23"/>
      <c r="GCY84" s="23"/>
      <c r="GCZ84" s="23"/>
      <c r="GDA84" s="23"/>
      <c r="GDB84" s="23"/>
      <c r="GDC84" s="23"/>
      <c r="GDD84" s="23"/>
      <c r="GDE84" s="23"/>
      <c r="GDF84" s="23"/>
      <c r="GDG84" s="23"/>
      <c r="GDH84" s="23"/>
      <c r="GDI84" s="23"/>
      <c r="GDJ84" s="23"/>
      <c r="GDK84" s="23"/>
      <c r="GDL84" s="23"/>
      <c r="GDM84" s="23"/>
      <c r="GDN84" s="23"/>
      <c r="GDO84" s="23"/>
      <c r="GDP84" s="23"/>
      <c r="GDQ84" s="23"/>
      <c r="GDR84" s="23"/>
      <c r="GDS84" s="23"/>
      <c r="GDT84" s="23"/>
      <c r="GDU84" s="23"/>
      <c r="GDV84" s="23"/>
      <c r="GDW84" s="23"/>
      <c r="GDX84" s="23"/>
      <c r="GDY84" s="23"/>
      <c r="GDZ84" s="23"/>
      <c r="GEA84" s="23"/>
      <c r="GEB84" s="23"/>
      <c r="GEC84" s="23"/>
      <c r="GED84" s="23"/>
      <c r="GEE84" s="23"/>
      <c r="GEF84" s="23"/>
      <c r="GEG84" s="23"/>
      <c r="GEH84" s="23"/>
      <c r="GEI84" s="23"/>
      <c r="GEJ84" s="23"/>
      <c r="GEK84" s="23"/>
      <c r="GEL84" s="23"/>
      <c r="GEM84" s="23"/>
      <c r="GEN84" s="23"/>
      <c r="GEO84" s="23"/>
      <c r="GEP84" s="23"/>
      <c r="GEQ84" s="23"/>
      <c r="GER84" s="23"/>
      <c r="GES84" s="23"/>
      <c r="GET84" s="23"/>
      <c r="GEU84" s="23"/>
      <c r="GEV84" s="23"/>
      <c r="GEW84" s="23"/>
      <c r="GEX84" s="23"/>
      <c r="GEY84" s="23"/>
      <c r="GEZ84" s="23"/>
      <c r="GFA84" s="23"/>
      <c r="GFB84" s="23"/>
      <c r="GFC84" s="23"/>
      <c r="GFD84" s="23"/>
      <c r="GFE84" s="23"/>
      <c r="GFF84" s="23"/>
      <c r="GFG84" s="23"/>
      <c r="GFH84" s="23"/>
      <c r="GFI84" s="23"/>
      <c r="GFJ84" s="23"/>
      <c r="GFK84" s="23"/>
      <c r="GFL84" s="23"/>
      <c r="GFM84" s="23"/>
      <c r="GFN84" s="23"/>
      <c r="GFO84" s="23"/>
      <c r="GFP84" s="23"/>
      <c r="GFQ84" s="23"/>
      <c r="GFR84" s="23"/>
      <c r="GFS84" s="23"/>
      <c r="GFT84" s="23"/>
      <c r="GFU84" s="23"/>
      <c r="GFV84" s="23"/>
      <c r="GFW84" s="23"/>
      <c r="GFX84" s="23"/>
      <c r="GFY84" s="23"/>
      <c r="GFZ84" s="23"/>
      <c r="GGA84" s="23"/>
      <c r="GGB84" s="23"/>
      <c r="GGC84" s="23"/>
      <c r="GGD84" s="23"/>
      <c r="GGE84" s="23"/>
      <c r="GGF84" s="23"/>
      <c r="GGG84" s="23"/>
      <c r="GGH84" s="23"/>
      <c r="GGI84" s="23"/>
      <c r="GGJ84" s="23"/>
      <c r="GGK84" s="23"/>
      <c r="GGL84" s="23"/>
      <c r="GGM84" s="23"/>
      <c r="GGN84" s="23"/>
      <c r="GGO84" s="23"/>
      <c r="GGP84" s="23"/>
      <c r="GGQ84" s="23"/>
      <c r="GGR84" s="23"/>
      <c r="GGS84" s="23"/>
      <c r="GGT84" s="23"/>
      <c r="GGU84" s="23"/>
      <c r="GGV84" s="23"/>
      <c r="GGW84" s="23"/>
      <c r="GGX84" s="23"/>
      <c r="GGY84" s="23"/>
      <c r="GGZ84" s="23"/>
      <c r="GHA84" s="23"/>
      <c r="GHB84" s="23"/>
      <c r="GHC84" s="23"/>
      <c r="GHD84" s="23"/>
      <c r="GHE84" s="23"/>
      <c r="GHF84" s="23"/>
      <c r="GHG84" s="23"/>
      <c r="GHH84" s="23"/>
      <c r="GHI84" s="23"/>
      <c r="GHJ84" s="23"/>
      <c r="GHK84" s="23"/>
      <c r="GHL84" s="23"/>
      <c r="GHM84" s="23"/>
      <c r="GHN84" s="23"/>
      <c r="GHO84" s="23"/>
      <c r="GHP84" s="23"/>
      <c r="GHQ84" s="23"/>
      <c r="GHR84" s="23"/>
      <c r="GHS84" s="23"/>
      <c r="GHT84" s="23"/>
      <c r="GHU84" s="23"/>
      <c r="GHV84" s="23"/>
      <c r="GHW84" s="23"/>
      <c r="GHX84" s="23"/>
      <c r="GHY84" s="23"/>
      <c r="GHZ84" s="23"/>
      <c r="GIA84" s="23"/>
      <c r="GIB84" s="23"/>
      <c r="GIC84" s="23"/>
      <c r="GID84" s="23"/>
      <c r="GIE84" s="23"/>
      <c r="GIF84" s="23"/>
      <c r="GIG84" s="23"/>
      <c r="GIH84" s="23"/>
      <c r="GII84" s="23"/>
      <c r="GIJ84" s="23"/>
      <c r="GIK84" s="23"/>
      <c r="GIL84" s="23"/>
      <c r="GIM84" s="23"/>
      <c r="GIN84" s="23"/>
      <c r="GIO84" s="23"/>
      <c r="GIP84" s="23"/>
      <c r="GIQ84" s="23"/>
      <c r="GIR84" s="23"/>
      <c r="GIS84" s="23"/>
      <c r="GIT84" s="23"/>
      <c r="GIU84" s="23"/>
      <c r="GIV84" s="23"/>
      <c r="GIW84" s="23"/>
      <c r="GIX84" s="23"/>
      <c r="GIY84" s="23"/>
      <c r="GIZ84" s="23"/>
      <c r="GJA84" s="23"/>
      <c r="GJB84" s="23"/>
      <c r="GJC84" s="23"/>
      <c r="GJD84" s="23"/>
      <c r="GJE84" s="23"/>
      <c r="GJF84" s="23"/>
      <c r="GJG84" s="23"/>
      <c r="GJH84" s="23"/>
      <c r="GJI84" s="23"/>
      <c r="GJJ84" s="23"/>
      <c r="GJK84" s="23"/>
      <c r="GJL84" s="23"/>
      <c r="GJM84" s="23"/>
      <c r="GJN84" s="23"/>
      <c r="GJO84" s="23"/>
      <c r="GJP84" s="23"/>
      <c r="GJQ84" s="23"/>
      <c r="GJR84" s="23"/>
      <c r="GJS84" s="23"/>
      <c r="GJT84" s="23"/>
      <c r="GJU84" s="23"/>
      <c r="GJV84" s="23"/>
      <c r="GJW84" s="23"/>
      <c r="GJX84" s="23"/>
      <c r="GJY84" s="23"/>
      <c r="GJZ84" s="23"/>
      <c r="GKA84" s="23"/>
      <c r="GKB84" s="23"/>
      <c r="GKC84" s="23"/>
      <c r="GKD84" s="23"/>
      <c r="GKE84" s="23"/>
      <c r="GKF84" s="23"/>
      <c r="GKG84" s="23"/>
      <c r="GKH84" s="23"/>
      <c r="GKI84" s="23"/>
      <c r="GKJ84" s="23"/>
      <c r="GKK84" s="23"/>
      <c r="GKL84" s="23"/>
      <c r="GKM84" s="23"/>
      <c r="GKN84" s="23"/>
      <c r="GKO84" s="23"/>
      <c r="GKP84" s="23"/>
      <c r="GKQ84" s="23"/>
      <c r="GKR84" s="23"/>
      <c r="GKS84" s="23"/>
      <c r="GKT84" s="23"/>
      <c r="GKU84" s="23"/>
      <c r="GKV84" s="23"/>
      <c r="GKW84" s="23"/>
      <c r="GKX84" s="23"/>
      <c r="GKY84" s="23"/>
      <c r="GKZ84" s="23"/>
      <c r="GLA84" s="23"/>
      <c r="GLB84" s="23"/>
      <c r="GLC84" s="23"/>
      <c r="GLD84" s="23"/>
      <c r="GLE84" s="23"/>
      <c r="GLF84" s="23"/>
      <c r="GLG84" s="23"/>
      <c r="GLH84" s="23"/>
      <c r="GLI84" s="23"/>
      <c r="GLJ84" s="23"/>
      <c r="GLK84" s="23"/>
      <c r="GLL84" s="23"/>
      <c r="GLM84" s="23"/>
      <c r="GLN84" s="23"/>
      <c r="GLO84" s="23"/>
      <c r="GLP84" s="23"/>
      <c r="GLQ84" s="23"/>
      <c r="GLR84" s="23"/>
      <c r="GLS84" s="23"/>
      <c r="GLT84" s="23"/>
      <c r="GLU84" s="23"/>
      <c r="GLV84" s="23"/>
      <c r="GLW84" s="23"/>
      <c r="GLX84" s="23"/>
      <c r="GLY84" s="23"/>
      <c r="GLZ84" s="23"/>
      <c r="GMA84" s="23"/>
      <c r="GMB84" s="23"/>
      <c r="GMC84" s="23"/>
      <c r="GMD84" s="23"/>
      <c r="GME84" s="23"/>
      <c r="GMF84" s="23"/>
      <c r="GMG84" s="23"/>
      <c r="GMH84" s="23"/>
      <c r="GMI84" s="23"/>
      <c r="GMJ84" s="23"/>
      <c r="GMK84" s="23"/>
      <c r="GML84" s="23"/>
      <c r="GMM84" s="23"/>
      <c r="GMN84" s="23"/>
      <c r="GMO84" s="23"/>
      <c r="GMP84" s="23"/>
      <c r="GMQ84" s="23"/>
      <c r="GMR84" s="23"/>
      <c r="GMS84" s="23"/>
      <c r="GMT84" s="23"/>
      <c r="GMU84" s="23"/>
      <c r="GMV84" s="23"/>
      <c r="GMW84" s="23"/>
      <c r="GMX84" s="23"/>
      <c r="GMY84" s="23"/>
      <c r="GMZ84" s="23"/>
      <c r="GNA84" s="23"/>
      <c r="GNB84" s="23"/>
      <c r="GNC84" s="23"/>
      <c r="GND84" s="23"/>
      <c r="GNE84" s="23"/>
      <c r="GNF84" s="23"/>
      <c r="GNG84" s="23"/>
      <c r="GNH84" s="23"/>
      <c r="GNI84" s="23"/>
      <c r="GNJ84" s="23"/>
      <c r="GNK84" s="23"/>
      <c r="GNL84" s="23"/>
      <c r="GNM84" s="23"/>
      <c r="GNN84" s="23"/>
      <c r="GNO84" s="23"/>
      <c r="GNP84" s="23"/>
      <c r="GNQ84" s="23"/>
      <c r="GNR84" s="23"/>
      <c r="GNS84" s="23"/>
      <c r="GNT84" s="23"/>
      <c r="GNU84" s="23"/>
      <c r="GNV84" s="23"/>
      <c r="GNW84" s="23"/>
      <c r="GNX84" s="23"/>
      <c r="GNY84" s="23"/>
      <c r="GNZ84" s="23"/>
      <c r="GOA84" s="23"/>
      <c r="GOB84" s="23"/>
      <c r="GOC84" s="23"/>
      <c r="GOD84" s="23"/>
      <c r="GOE84" s="23"/>
      <c r="GOF84" s="23"/>
      <c r="GOG84" s="23"/>
      <c r="GOH84" s="23"/>
      <c r="GOI84" s="23"/>
      <c r="GOJ84" s="23"/>
      <c r="GOK84" s="23"/>
      <c r="GOL84" s="23"/>
      <c r="GOM84" s="23"/>
      <c r="GON84" s="23"/>
      <c r="GOO84" s="23"/>
      <c r="GOP84" s="23"/>
      <c r="GOQ84" s="23"/>
      <c r="GOR84" s="23"/>
      <c r="GOS84" s="23"/>
      <c r="GOT84" s="23"/>
      <c r="GOU84" s="23"/>
      <c r="GOV84" s="23"/>
      <c r="GOW84" s="23"/>
      <c r="GOX84" s="23"/>
      <c r="GOY84" s="23"/>
      <c r="GOZ84" s="23"/>
      <c r="GPA84" s="23"/>
      <c r="GPB84" s="23"/>
      <c r="GPC84" s="23"/>
      <c r="GPD84" s="23"/>
      <c r="GPE84" s="23"/>
      <c r="GPF84" s="23"/>
      <c r="GPG84" s="23"/>
      <c r="GPH84" s="23"/>
      <c r="GPI84" s="23"/>
      <c r="GPJ84" s="23"/>
      <c r="GPK84" s="23"/>
      <c r="GPL84" s="23"/>
      <c r="GPM84" s="23"/>
      <c r="GPN84" s="23"/>
      <c r="GPO84" s="23"/>
      <c r="GPP84" s="23"/>
      <c r="GPQ84" s="23"/>
      <c r="GPR84" s="23"/>
      <c r="GPS84" s="23"/>
      <c r="GPT84" s="23"/>
      <c r="GPU84" s="23"/>
      <c r="GPV84" s="23"/>
      <c r="GPW84" s="23"/>
      <c r="GPX84" s="23"/>
      <c r="GPY84" s="23"/>
      <c r="GPZ84" s="23"/>
      <c r="GQA84" s="23"/>
      <c r="GQB84" s="23"/>
      <c r="GQC84" s="23"/>
      <c r="GQD84" s="23"/>
      <c r="GQE84" s="23"/>
      <c r="GQF84" s="23"/>
      <c r="GQG84" s="23"/>
      <c r="GQH84" s="23"/>
      <c r="GQI84" s="23"/>
      <c r="GQJ84" s="23"/>
      <c r="GQK84" s="23"/>
      <c r="GQL84" s="23"/>
      <c r="GQM84" s="23"/>
      <c r="GQN84" s="23"/>
      <c r="GQO84" s="23"/>
      <c r="GQP84" s="23"/>
      <c r="GQQ84" s="23"/>
      <c r="GQR84" s="23"/>
      <c r="GQS84" s="23"/>
      <c r="GQT84" s="23"/>
      <c r="GQU84" s="23"/>
      <c r="GQV84" s="23"/>
      <c r="GQW84" s="23"/>
      <c r="GQX84" s="23"/>
      <c r="GQY84" s="23"/>
      <c r="GQZ84" s="23"/>
      <c r="GRA84" s="23"/>
      <c r="GRB84" s="23"/>
      <c r="GRC84" s="23"/>
      <c r="GRD84" s="23"/>
      <c r="GRE84" s="23"/>
      <c r="GRF84" s="23"/>
      <c r="GRG84" s="23"/>
      <c r="GRH84" s="23"/>
      <c r="GRI84" s="23"/>
      <c r="GRJ84" s="23"/>
      <c r="GRK84" s="23"/>
      <c r="GRL84" s="23"/>
      <c r="GRM84" s="23"/>
      <c r="GRN84" s="23"/>
      <c r="GRO84" s="23"/>
      <c r="GRP84" s="23"/>
      <c r="GRQ84" s="23"/>
      <c r="GRR84" s="23"/>
      <c r="GRS84" s="23"/>
      <c r="GRT84" s="23"/>
      <c r="GRU84" s="23"/>
      <c r="GRV84" s="23"/>
      <c r="GRW84" s="23"/>
      <c r="GRX84" s="23"/>
      <c r="GRY84" s="23"/>
      <c r="GRZ84" s="23"/>
      <c r="GSA84" s="23"/>
      <c r="GSB84" s="23"/>
      <c r="GSC84" s="23"/>
      <c r="GSD84" s="23"/>
      <c r="GSE84" s="23"/>
      <c r="GSF84" s="23"/>
      <c r="GSG84" s="23"/>
      <c r="GSH84" s="23"/>
      <c r="GSI84" s="23"/>
      <c r="GSJ84" s="23"/>
      <c r="GSK84" s="23"/>
      <c r="GSL84" s="23"/>
      <c r="GSM84" s="23"/>
      <c r="GSN84" s="23"/>
      <c r="GSO84" s="23"/>
      <c r="GSP84" s="23"/>
      <c r="GSQ84" s="23"/>
      <c r="GSR84" s="23"/>
      <c r="GSS84" s="23"/>
      <c r="GST84" s="23"/>
      <c r="GSU84" s="23"/>
      <c r="GSV84" s="23"/>
      <c r="GSW84" s="23"/>
      <c r="GSX84" s="23"/>
      <c r="GSY84" s="23"/>
      <c r="GSZ84" s="23"/>
      <c r="GTA84" s="23"/>
      <c r="GTB84" s="23"/>
      <c r="GTC84" s="23"/>
      <c r="GTD84" s="23"/>
      <c r="GTE84" s="23"/>
      <c r="GTF84" s="23"/>
      <c r="GTG84" s="23"/>
      <c r="GTH84" s="23"/>
      <c r="GTI84" s="23"/>
      <c r="GTJ84" s="23"/>
      <c r="GTK84" s="23"/>
      <c r="GTL84" s="23"/>
      <c r="GTM84" s="23"/>
      <c r="GTN84" s="23"/>
      <c r="GTO84" s="23"/>
      <c r="GTP84" s="23"/>
      <c r="GTQ84" s="23"/>
      <c r="GTR84" s="23"/>
      <c r="GTS84" s="23"/>
      <c r="GTT84" s="23"/>
      <c r="GTU84" s="23"/>
      <c r="GTV84" s="23"/>
      <c r="GTW84" s="23"/>
      <c r="GTX84" s="23"/>
      <c r="GTY84" s="23"/>
      <c r="GTZ84" s="23"/>
      <c r="GUA84" s="23"/>
      <c r="GUB84" s="23"/>
      <c r="GUC84" s="23"/>
      <c r="GUD84" s="23"/>
      <c r="GUE84" s="23"/>
      <c r="GUF84" s="23"/>
      <c r="GUG84" s="23"/>
      <c r="GUH84" s="23"/>
      <c r="GUI84" s="23"/>
      <c r="GUJ84" s="23"/>
      <c r="GUK84" s="23"/>
      <c r="GUL84" s="23"/>
      <c r="GUM84" s="23"/>
      <c r="GUN84" s="23"/>
      <c r="GUO84" s="23"/>
      <c r="GUP84" s="23"/>
      <c r="GUQ84" s="23"/>
      <c r="GUR84" s="23"/>
      <c r="GUS84" s="23"/>
      <c r="GUT84" s="23"/>
      <c r="GUU84" s="23"/>
      <c r="GUV84" s="23"/>
      <c r="GUW84" s="23"/>
      <c r="GUX84" s="23"/>
      <c r="GUY84" s="23"/>
      <c r="GUZ84" s="23"/>
      <c r="GVA84" s="23"/>
      <c r="GVB84" s="23"/>
      <c r="GVC84" s="23"/>
      <c r="GVD84" s="23"/>
      <c r="GVE84" s="23"/>
      <c r="GVF84" s="23"/>
      <c r="GVG84" s="23"/>
      <c r="GVH84" s="23"/>
      <c r="GVI84" s="23"/>
      <c r="GVJ84" s="23"/>
      <c r="GVK84" s="23"/>
      <c r="GVL84" s="23"/>
      <c r="GVM84" s="23"/>
      <c r="GVN84" s="23"/>
      <c r="GVO84" s="23"/>
      <c r="GVP84" s="23"/>
      <c r="GVQ84" s="23"/>
      <c r="GVR84" s="23"/>
      <c r="GVS84" s="23"/>
      <c r="GVT84" s="23"/>
      <c r="GVU84" s="23"/>
      <c r="GVV84" s="23"/>
      <c r="GVW84" s="23"/>
      <c r="GVX84" s="23"/>
      <c r="GVY84" s="23"/>
      <c r="GVZ84" s="23"/>
      <c r="GWA84" s="23"/>
      <c r="GWB84" s="23"/>
      <c r="GWC84" s="23"/>
      <c r="GWD84" s="23"/>
      <c r="GWE84" s="23"/>
      <c r="GWF84" s="23"/>
      <c r="GWG84" s="23"/>
      <c r="GWH84" s="23"/>
      <c r="GWI84" s="23"/>
      <c r="GWJ84" s="23"/>
      <c r="GWK84" s="23"/>
      <c r="GWL84" s="23"/>
      <c r="GWM84" s="23"/>
      <c r="GWN84" s="23"/>
      <c r="GWO84" s="23"/>
      <c r="GWP84" s="23"/>
      <c r="GWQ84" s="23"/>
      <c r="GWR84" s="23"/>
      <c r="GWS84" s="23"/>
      <c r="GWT84" s="23"/>
      <c r="GWU84" s="23"/>
      <c r="GWV84" s="23"/>
      <c r="GWW84" s="23"/>
      <c r="GWX84" s="23"/>
      <c r="GWY84" s="23"/>
      <c r="GWZ84" s="23"/>
      <c r="GXA84" s="23"/>
      <c r="GXB84" s="23"/>
      <c r="GXC84" s="23"/>
      <c r="GXD84" s="23"/>
      <c r="GXE84" s="23"/>
      <c r="GXF84" s="23"/>
      <c r="GXG84" s="23"/>
      <c r="GXH84" s="23"/>
      <c r="GXI84" s="23"/>
      <c r="GXJ84" s="23"/>
      <c r="GXK84" s="23"/>
      <c r="GXL84" s="23"/>
      <c r="GXM84" s="23"/>
      <c r="GXN84" s="23"/>
      <c r="GXO84" s="23"/>
      <c r="GXP84" s="23"/>
      <c r="GXQ84" s="23"/>
      <c r="GXR84" s="23"/>
      <c r="GXS84" s="23"/>
      <c r="GXT84" s="23"/>
      <c r="GXU84" s="23"/>
      <c r="GXV84" s="23"/>
      <c r="GXW84" s="23"/>
      <c r="GXX84" s="23"/>
      <c r="GXY84" s="23"/>
      <c r="GXZ84" s="23"/>
      <c r="GYA84" s="23"/>
      <c r="GYB84" s="23"/>
      <c r="GYC84" s="23"/>
      <c r="GYD84" s="23"/>
      <c r="GYE84" s="23"/>
      <c r="GYF84" s="23"/>
      <c r="GYG84" s="23"/>
      <c r="GYH84" s="23"/>
      <c r="GYI84" s="23"/>
      <c r="GYJ84" s="23"/>
      <c r="GYK84" s="23"/>
      <c r="GYL84" s="23"/>
      <c r="GYM84" s="23"/>
      <c r="GYN84" s="23"/>
      <c r="GYO84" s="23"/>
      <c r="GYP84" s="23"/>
      <c r="GYQ84" s="23"/>
      <c r="GYR84" s="23"/>
      <c r="GYS84" s="23"/>
      <c r="GYT84" s="23"/>
      <c r="GYU84" s="23"/>
      <c r="GYV84" s="23"/>
      <c r="GYW84" s="23"/>
      <c r="GYX84" s="23"/>
      <c r="GYY84" s="23"/>
      <c r="GYZ84" s="23"/>
      <c r="GZA84" s="23"/>
      <c r="GZB84" s="23"/>
      <c r="GZC84" s="23"/>
      <c r="GZD84" s="23"/>
      <c r="GZE84" s="23"/>
      <c r="GZF84" s="23"/>
      <c r="GZG84" s="23"/>
      <c r="GZH84" s="23"/>
      <c r="GZI84" s="23"/>
      <c r="GZJ84" s="23"/>
      <c r="GZK84" s="23"/>
      <c r="GZL84" s="23"/>
      <c r="GZM84" s="23"/>
      <c r="GZN84" s="23"/>
      <c r="GZO84" s="23"/>
      <c r="GZP84" s="23"/>
      <c r="GZQ84" s="23"/>
      <c r="GZR84" s="23"/>
      <c r="GZS84" s="23"/>
      <c r="GZT84" s="23"/>
      <c r="GZU84" s="23"/>
      <c r="GZV84" s="23"/>
      <c r="GZW84" s="23"/>
      <c r="GZX84" s="23"/>
      <c r="GZY84" s="23"/>
      <c r="GZZ84" s="23"/>
      <c r="HAA84" s="23"/>
      <c r="HAB84" s="23"/>
      <c r="HAC84" s="23"/>
      <c r="HAD84" s="23"/>
      <c r="HAE84" s="23"/>
      <c r="HAF84" s="23"/>
      <c r="HAG84" s="23"/>
      <c r="HAH84" s="23"/>
      <c r="HAI84" s="23"/>
      <c r="HAJ84" s="23"/>
      <c r="HAK84" s="23"/>
      <c r="HAL84" s="23"/>
      <c r="HAM84" s="23"/>
      <c r="HAN84" s="23"/>
      <c r="HAO84" s="23"/>
      <c r="HAP84" s="23"/>
      <c r="HAQ84" s="23"/>
      <c r="HAR84" s="23"/>
      <c r="HAS84" s="23"/>
      <c r="HAT84" s="23"/>
      <c r="HAU84" s="23"/>
      <c r="HAV84" s="23"/>
      <c r="HAW84" s="23"/>
      <c r="HAX84" s="23"/>
      <c r="HAY84" s="23"/>
      <c r="HAZ84" s="23"/>
      <c r="HBA84" s="23"/>
      <c r="HBB84" s="23"/>
      <c r="HBC84" s="23"/>
      <c r="HBD84" s="23"/>
      <c r="HBE84" s="23"/>
      <c r="HBF84" s="23"/>
      <c r="HBG84" s="23"/>
      <c r="HBH84" s="23"/>
      <c r="HBI84" s="23"/>
      <c r="HBJ84" s="23"/>
      <c r="HBK84" s="23"/>
      <c r="HBL84" s="23"/>
      <c r="HBM84" s="23"/>
      <c r="HBN84" s="23"/>
      <c r="HBO84" s="23"/>
      <c r="HBP84" s="23"/>
      <c r="HBQ84" s="23"/>
      <c r="HBR84" s="23"/>
      <c r="HBS84" s="23"/>
      <c r="HBT84" s="23"/>
      <c r="HBU84" s="23"/>
      <c r="HBV84" s="23"/>
      <c r="HBW84" s="23"/>
      <c r="HBX84" s="23"/>
      <c r="HBY84" s="23"/>
      <c r="HBZ84" s="23"/>
      <c r="HCA84" s="23"/>
      <c r="HCB84" s="23"/>
      <c r="HCC84" s="23"/>
      <c r="HCD84" s="23"/>
      <c r="HCE84" s="23"/>
      <c r="HCF84" s="23"/>
      <c r="HCG84" s="23"/>
      <c r="HCH84" s="23"/>
      <c r="HCI84" s="23"/>
      <c r="HCJ84" s="23"/>
      <c r="HCK84" s="23"/>
      <c r="HCL84" s="23"/>
      <c r="HCM84" s="23"/>
      <c r="HCN84" s="23"/>
      <c r="HCO84" s="23"/>
      <c r="HCP84" s="23"/>
      <c r="HCQ84" s="23"/>
      <c r="HCR84" s="23"/>
      <c r="HCS84" s="23"/>
      <c r="HCT84" s="23"/>
      <c r="HCU84" s="23"/>
      <c r="HCV84" s="23"/>
      <c r="HCW84" s="23"/>
      <c r="HCX84" s="23"/>
      <c r="HCY84" s="23"/>
      <c r="HCZ84" s="23"/>
      <c r="HDA84" s="23"/>
      <c r="HDB84" s="23"/>
      <c r="HDC84" s="23"/>
      <c r="HDD84" s="23"/>
      <c r="HDE84" s="23"/>
      <c r="HDF84" s="23"/>
      <c r="HDG84" s="23"/>
      <c r="HDH84" s="23"/>
      <c r="HDI84" s="23"/>
      <c r="HDJ84" s="23"/>
      <c r="HDK84" s="23"/>
      <c r="HDL84" s="23"/>
      <c r="HDM84" s="23"/>
      <c r="HDN84" s="23"/>
      <c r="HDO84" s="23"/>
      <c r="HDP84" s="23"/>
      <c r="HDQ84" s="23"/>
      <c r="HDR84" s="23"/>
      <c r="HDS84" s="23"/>
      <c r="HDT84" s="23"/>
      <c r="HDU84" s="23"/>
      <c r="HDV84" s="23"/>
      <c r="HDW84" s="23"/>
      <c r="HDX84" s="23"/>
      <c r="HDY84" s="23"/>
      <c r="HDZ84" s="23"/>
      <c r="HEA84" s="23"/>
      <c r="HEB84" s="23"/>
      <c r="HEC84" s="23"/>
      <c r="HED84" s="23"/>
      <c r="HEE84" s="23"/>
      <c r="HEF84" s="23"/>
      <c r="HEG84" s="23"/>
      <c r="HEH84" s="23"/>
      <c r="HEI84" s="23"/>
      <c r="HEJ84" s="23"/>
      <c r="HEK84" s="23"/>
      <c r="HEL84" s="23"/>
      <c r="HEM84" s="23"/>
      <c r="HEN84" s="23"/>
      <c r="HEO84" s="23"/>
      <c r="HEP84" s="23"/>
      <c r="HEQ84" s="23"/>
      <c r="HER84" s="23"/>
      <c r="HES84" s="23"/>
      <c r="HET84" s="23"/>
      <c r="HEU84" s="23"/>
      <c r="HEV84" s="23"/>
      <c r="HEW84" s="23"/>
      <c r="HEX84" s="23"/>
      <c r="HEY84" s="23"/>
      <c r="HEZ84" s="23"/>
      <c r="HFA84" s="23"/>
      <c r="HFB84" s="23"/>
      <c r="HFC84" s="23"/>
      <c r="HFD84" s="23"/>
      <c r="HFE84" s="23"/>
      <c r="HFF84" s="23"/>
      <c r="HFG84" s="23"/>
      <c r="HFH84" s="23"/>
      <c r="HFI84" s="23"/>
      <c r="HFJ84" s="23"/>
      <c r="HFK84" s="23"/>
      <c r="HFL84" s="23"/>
      <c r="HFM84" s="23"/>
      <c r="HFN84" s="23"/>
      <c r="HFO84" s="23"/>
      <c r="HFP84" s="23"/>
      <c r="HFQ84" s="23"/>
      <c r="HFR84" s="23"/>
      <c r="HFS84" s="23"/>
      <c r="HFT84" s="23"/>
      <c r="HFU84" s="23"/>
      <c r="HFV84" s="23"/>
      <c r="HFW84" s="23"/>
      <c r="HFX84" s="23"/>
      <c r="HFY84" s="23"/>
      <c r="HFZ84" s="23"/>
      <c r="HGA84" s="23"/>
      <c r="HGB84" s="23"/>
      <c r="HGC84" s="23"/>
      <c r="HGD84" s="23"/>
      <c r="HGE84" s="23"/>
      <c r="HGF84" s="23"/>
      <c r="HGG84" s="23"/>
      <c r="HGH84" s="23"/>
      <c r="HGI84" s="23"/>
      <c r="HGJ84" s="23"/>
      <c r="HGK84" s="23"/>
      <c r="HGL84" s="23"/>
      <c r="HGM84" s="23"/>
      <c r="HGN84" s="23"/>
      <c r="HGO84" s="23"/>
      <c r="HGP84" s="23"/>
      <c r="HGQ84" s="23"/>
      <c r="HGR84" s="23"/>
      <c r="HGS84" s="23"/>
      <c r="HGT84" s="23"/>
      <c r="HGU84" s="23"/>
      <c r="HGV84" s="23"/>
      <c r="HGW84" s="23"/>
      <c r="HGX84" s="23"/>
      <c r="HGY84" s="23"/>
      <c r="HGZ84" s="23"/>
      <c r="HHA84" s="23"/>
      <c r="HHB84" s="23"/>
      <c r="HHC84" s="23"/>
      <c r="HHD84" s="23"/>
      <c r="HHE84" s="23"/>
      <c r="HHF84" s="23"/>
      <c r="HHG84" s="23"/>
      <c r="HHH84" s="23"/>
      <c r="HHI84" s="23"/>
      <c r="HHJ84" s="23"/>
      <c r="HHK84" s="23"/>
      <c r="HHL84" s="23"/>
      <c r="HHM84" s="23"/>
      <c r="HHN84" s="23"/>
      <c r="HHO84" s="23"/>
      <c r="HHP84" s="23"/>
      <c r="HHQ84" s="23"/>
      <c r="HHR84" s="23"/>
      <c r="HHS84" s="23"/>
      <c r="HHT84" s="23"/>
      <c r="HHU84" s="23"/>
      <c r="HHV84" s="23"/>
      <c r="HHW84" s="23"/>
      <c r="HHX84" s="23"/>
      <c r="HHY84" s="23"/>
      <c r="HHZ84" s="23"/>
      <c r="HIA84" s="23"/>
      <c r="HIB84" s="23"/>
      <c r="HIC84" s="23"/>
      <c r="HID84" s="23"/>
      <c r="HIE84" s="23"/>
      <c r="HIF84" s="23"/>
      <c r="HIG84" s="23"/>
      <c r="HIH84" s="23"/>
      <c r="HII84" s="23"/>
      <c r="HIJ84" s="23"/>
      <c r="HIK84" s="23"/>
      <c r="HIL84" s="23"/>
      <c r="HIM84" s="23"/>
      <c r="HIN84" s="23"/>
      <c r="HIO84" s="23"/>
      <c r="HIP84" s="23"/>
      <c r="HIQ84" s="23"/>
      <c r="HIR84" s="23"/>
      <c r="HIS84" s="23"/>
      <c r="HIT84" s="23"/>
      <c r="HIU84" s="23"/>
      <c r="HIV84" s="23"/>
      <c r="HIW84" s="23"/>
      <c r="HIX84" s="23"/>
      <c r="HIY84" s="23"/>
      <c r="HIZ84" s="23"/>
      <c r="HJA84" s="23"/>
      <c r="HJB84" s="23"/>
      <c r="HJC84" s="23"/>
      <c r="HJD84" s="23"/>
      <c r="HJE84" s="23"/>
      <c r="HJF84" s="23"/>
      <c r="HJG84" s="23"/>
      <c r="HJH84" s="23"/>
      <c r="HJI84" s="23"/>
      <c r="HJJ84" s="23"/>
      <c r="HJK84" s="23"/>
      <c r="HJL84" s="23"/>
      <c r="HJM84" s="23"/>
      <c r="HJN84" s="23"/>
      <c r="HJO84" s="23"/>
      <c r="HJP84" s="23"/>
      <c r="HJQ84" s="23"/>
      <c r="HJR84" s="23"/>
      <c r="HJS84" s="23"/>
      <c r="HJT84" s="23"/>
      <c r="HJU84" s="23"/>
      <c r="HJV84" s="23"/>
      <c r="HJW84" s="23"/>
      <c r="HJX84" s="23"/>
      <c r="HJY84" s="23"/>
      <c r="HJZ84" s="23"/>
      <c r="HKA84" s="23"/>
      <c r="HKB84" s="23"/>
      <c r="HKC84" s="23"/>
      <c r="HKD84" s="23"/>
      <c r="HKE84" s="23"/>
      <c r="HKF84" s="23"/>
      <c r="HKG84" s="23"/>
      <c r="HKH84" s="23"/>
      <c r="HKI84" s="23"/>
      <c r="HKJ84" s="23"/>
      <c r="HKK84" s="23"/>
      <c r="HKL84" s="23"/>
      <c r="HKM84" s="23"/>
      <c r="HKN84" s="23"/>
      <c r="HKO84" s="23"/>
      <c r="HKP84" s="23"/>
      <c r="HKQ84" s="23"/>
      <c r="HKR84" s="23"/>
      <c r="HKS84" s="23"/>
      <c r="HKT84" s="23"/>
      <c r="HKU84" s="23"/>
      <c r="HKV84" s="23"/>
      <c r="HKW84" s="23"/>
      <c r="HKX84" s="23"/>
      <c r="HKY84" s="23"/>
      <c r="HKZ84" s="23"/>
      <c r="HLA84" s="23"/>
      <c r="HLB84" s="23"/>
      <c r="HLC84" s="23"/>
      <c r="HLD84" s="23"/>
      <c r="HLE84" s="23"/>
      <c r="HLF84" s="23"/>
      <c r="HLG84" s="23"/>
      <c r="HLH84" s="23"/>
      <c r="HLI84" s="23"/>
      <c r="HLJ84" s="23"/>
      <c r="HLK84" s="23"/>
      <c r="HLL84" s="23"/>
      <c r="HLM84" s="23"/>
      <c r="HLN84" s="23"/>
      <c r="HLO84" s="23"/>
      <c r="HLP84" s="23"/>
      <c r="HLQ84" s="23"/>
      <c r="HLR84" s="23"/>
      <c r="HLS84" s="23"/>
      <c r="HLT84" s="23"/>
      <c r="HLU84" s="23"/>
      <c r="HLV84" s="23"/>
      <c r="HLW84" s="23"/>
      <c r="HLX84" s="23"/>
      <c r="HLY84" s="23"/>
      <c r="HLZ84" s="23"/>
      <c r="HMA84" s="23"/>
      <c r="HMB84" s="23"/>
      <c r="HMC84" s="23"/>
      <c r="HMD84" s="23"/>
      <c r="HME84" s="23"/>
      <c r="HMF84" s="23"/>
      <c r="HMG84" s="23"/>
      <c r="HMH84" s="23"/>
      <c r="HMI84" s="23"/>
      <c r="HMJ84" s="23"/>
      <c r="HMK84" s="23"/>
      <c r="HML84" s="23"/>
      <c r="HMM84" s="23"/>
      <c r="HMN84" s="23"/>
      <c r="HMO84" s="23"/>
      <c r="HMP84" s="23"/>
      <c r="HMQ84" s="23"/>
      <c r="HMR84" s="23"/>
      <c r="HMS84" s="23"/>
      <c r="HMT84" s="23"/>
      <c r="HMU84" s="23"/>
      <c r="HMV84" s="23"/>
      <c r="HMW84" s="23"/>
      <c r="HMX84" s="23"/>
      <c r="HMY84" s="23"/>
      <c r="HMZ84" s="23"/>
      <c r="HNA84" s="23"/>
      <c r="HNB84" s="23"/>
      <c r="HNC84" s="23"/>
      <c r="HND84" s="23"/>
      <c r="HNE84" s="23"/>
      <c r="HNF84" s="23"/>
      <c r="HNG84" s="23"/>
      <c r="HNH84" s="23"/>
      <c r="HNI84" s="23"/>
      <c r="HNJ84" s="23"/>
      <c r="HNK84" s="23"/>
      <c r="HNL84" s="23"/>
      <c r="HNM84" s="23"/>
      <c r="HNN84" s="23"/>
      <c r="HNO84" s="23"/>
      <c r="HNP84" s="23"/>
      <c r="HNQ84" s="23"/>
      <c r="HNR84" s="23"/>
      <c r="HNS84" s="23"/>
      <c r="HNT84" s="23"/>
      <c r="HNU84" s="23"/>
      <c r="HNV84" s="23"/>
      <c r="HNW84" s="23"/>
      <c r="HNX84" s="23"/>
      <c r="HNY84" s="23"/>
      <c r="HNZ84" s="23"/>
      <c r="HOA84" s="23"/>
      <c r="HOB84" s="23"/>
      <c r="HOC84" s="23"/>
      <c r="HOD84" s="23"/>
      <c r="HOE84" s="23"/>
      <c r="HOF84" s="23"/>
      <c r="HOG84" s="23"/>
      <c r="HOH84" s="23"/>
      <c r="HOI84" s="23"/>
      <c r="HOJ84" s="23"/>
      <c r="HOK84" s="23"/>
      <c r="HOL84" s="23"/>
      <c r="HOM84" s="23"/>
      <c r="HON84" s="23"/>
      <c r="HOO84" s="23"/>
      <c r="HOP84" s="23"/>
      <c r="HOQ84" s="23"/>
      <c r="HOR84" s="23"/>
      <c r="HOS84" s="23"/>
      <c r="HOT84" s="23"/>
      <c r="HOU84" s="23"/>
      <c r="HOV84" s="23"/>
      <c r="HOW84" s="23"/>
      <c r="HOX84" s="23"/>
      <c r="HOY84" s="23"/>
      <c r="HOZ84" s="23"/>
      <c r="HPA84" s="23"/>
      <c r="HPB84" s="23"/>
      <c r="HPC84" s="23"/>
      <c r="HPD84" s="23"/>
      <c r="HPE84" s="23"/>
      <c r="HPF84" s="23"/>
      <c r="HPG84" s="23"/>
      <c r="HPH84" s="23"/>
      <c r="HPI84" s="23"/>
      <c r="HPJ84" s="23"/>
      <c r="HPK84" s="23"/>
      <c r="HPL84" s="23"/>
      <c r="HPM84" s="23"/>
      <c r="HPN84" s="23"/>
      <c r="HPO84" s="23"/>
      <c r="HPP84" s="23"/>
      <c r="HPQ84" s="23"/>
      <c r="HPR84" s="23"/>
      <c r="HPS84" s="23"/>
      <c r="HPT84" s="23"/>
      <c r="HPU84" s="23"/>
      <c r="HPV84" s="23"/>
      <c r="HPW84" s="23"/>
      <c r="HPX84" s="23"/>
      <c r="HPY84" s="23"/>
      <c r="HPZ84" s="23"/>
      <c r="HQA84" s="23"/>
      <c r="HQB84" s="23"/>
      <c r="HQC84" s="23"/>
      <c r="HQD84" s="23"/>
      <c r="HQE84" s="23"/>
      <c r="HQF84" s="23"/>
      <c r="HQG84" s="23"/>
      <c r="HQH84" s="23"/>
      <c r="HQI84" s="23"/>
      <c r="HQJ84" s="23"/>
      <c r="HQK84" s="23"/>
      <c r="HQL84" s="23"/>
      <c r="HQM84" s="23"/>
      <c r="HQN84" s="23"/>
      <c r="HQO84" s="23"/>
      <c r="HQP84" s="23"/>
      <c r="HQQ84" s="23"/>
      <c r="HQR84" s="23"/>
      <c r="HQS84" s="23"/>
      <c r="HQT84" s="23"/>
      <c r="HQU84" s="23"/>
      <c r="HQV84" s="23"/>
      <c r="HQW84" s="23"/>
      <c r="HQX84" s="23"/>
      <c r="HQY84" s="23"/>
      <c r="HQZ84" s="23"/>
      <c r="HRA84" s="23"/>
      <c r="HRB84" s="23"/>
      <c r="HRC84" s="23"/>
      <c r="HRD84" s="23"/>
      <c r="HRE84" s="23"/>
      <c r="HRF84" s="23"/>
      <c r="HRG84" s="23"/>
      <c r="HRH84" s="23"/>
      <c r="HRI84" s="23"/>
      <c r="HRJ84" s="23"/>
      <c r="HRK84" s="23"/>
      <c r="HRL84" s="23"/>
      <c r="HRM84" s="23"/>
      <c r="HRN84" s="23"/>
      <c r="HRO84" s="23"/>
      <c r="HRP84" s="23"/>
      <c r="HRQ84" s="23"/>
      <c r="HRR84" s="23"/>
      <c r="HRS84" s="23"/>
      <c r="HRT84" s="23"/>
      <c r="HRU84" s="23"/>
      <c r="HRV84" s="23"/>
      <c r="HRW84" s="23"/>
      <c r="HRX84" s="23"/>
      <c r="HRY84" s="23"/>
      <c r="HRZ84" s="23"/>
      <c r="HSA84" s="23"/>
      <c r="HSB84" s="23"/>
      <c r="HSC84" s="23"/>
      <c r="HSD84" s="23"/>
      <c r="HSE84" s="23"/>
      <c r="HSF84" s="23"/>
      <c r="HSG84" s="23"/>
      <c r="HSH84" s="23"/>
      <c r="HSI84" s="23"/>
      <c r="HSJ84" s="23"/>
      <c r="HSK84" s="23"/>
      <c r="HSL84" s="23"/>
      <c r="HSM84" s="23"/>
      <c r="HSN84" s="23"/>
      <c r="HSO84" s="23"/>
      <c r="HSP84" s="23"/>
      <c r="HSQ84" s="23"/>
      <c r="HSR84" s="23"/>
      <c r="HSS84" s="23"/>
      <c r="HST84" s="23"/>
      <c r="HSU84" s="23"/>
      <c r="HSV84" s="23"/>
      <c r="HSW84" s="23"/>
      <c r="HSX84" s="23"/>
      <c r="HSY84" s="23"/>
      <c r="HSZ84" s="23"/>
      <c r="HTA84" s="23"/>
      <c r="HTB84" s="23"/>
      <c r="HTC84" s="23"/>
      <c r="HTD84" s="23"/>
      <c r="HTE84" s="23"/>
      <c r="HTF84" s="23"/>
      <c r="HTG84" s="23"/>
      <c r="HTH84" s="23"/>
      <c r="HTI84" s="23"/>
      <c r="HTJ84" s="23"/>
      <c r="HTK84" s="23"/>
      <c r="HTL84" s="23"/>
      <c r="HTM84" s="23"/>
      <c r="HTN84" s="23"/>
      <c r="HTO84" s="23"/>
      <c r="HTP84" s="23"/>
      <c r="HTQ84" s="23"/>
      <c r="HTR84" s="23"/>
      <c r="HTS84" s="23"/>
      <c r="HTT84" s="23"/>
      <c r="HTU84" s="23"/>
      <c r="HTV84" s="23"/>
      <c r="HTW84" s="23"/>
      <c r="HTX84" s="23"/>
      <c r="HTY84" s="23"/>
      <c r="HTZ84" s="23"/>
      <c r="HUA84" s="23"/>
      <c r="HUB84" s="23"/>
      <c r="HUC84" s="23"/>
      <c r="HUD84" s="23"/>
      <c r="HUE84" s="23"/>
      <c r="HUF84" s="23"/>
      <c r="HUG84" s="23"/>
      <c r="HUH84" s="23"/>
      <c r="HUI84" s="23"/>
      <c r="HUJ84" s="23"/>
      <c r="HUK84" s="23"/>
      <c r="HUL84" s="23"/>
      <c r="HUM84" s="23"/>
      <c r="HUN84" s="23"/>
      <c r="HUO84" s="23"/>
      <c r="HUP84" s="23"/>
      <c r="HUQ84" s="23"/>
      <c r="HUR84" s="23"/>
      <c r="HUS84" s="23"/>
      <c r="HUT84" s="23"/>
      <c r="HUU84" s="23"/>
      <c r="HUV84" s="23"/>
      <c r="HUW84" s="23"/>
      <c r="HUX84" s="23"/>
      <c r="HUY84" s="23"/>
      <c r="HUZ84" s="23"/>
      <c r="HVA84" s="23"/>
      <c r="HVB84" s="23"/>
      <c r="HVC84" s="23"/>
      <c r="HVD84" s="23"/>
      <c r="HVE84" s="23"/>
      <c r="HVF84" s="23"/>
      <c r="HVG84" s="23"/>
      <c r="HVH84" s="23"/>
      <c r="HVI84" s="23"/>
      <c r="HVJ84" s="23"/>
      <c r="HVK84" s="23"/>
      <c r="HVL84" s="23"/>
      <c r="HVM84" s="23"/>
      <c r="HVN84" s="23"/>
      <c r="HVO84" s="23"/>
      <c r="HVP84" s="23"/>
      <c r="HVQ84" s="23"/>
      <c r="HVR84" s="23"/>
      <c r="HVS84" s="23"/>
      <c r="HVT84" s="23"/>
      <c r="HVU84" s="23"/>
      <c r="HVV84" s="23"/>
      <c r="HVW84" s="23"/>
      <c r="HVX84" s="23"/>
      <c r="HVY84" s="23"/>
      <c r="HVZ84" s="23"/>
      <c r="HWA84" s="23"/>
      <c r="HWB84" s="23"/>
      <c r="HWC84" s="23"/>
      <c r="HWD84" s="23"/>
      <c r="HWE84" s="23"/>
      <c r="HWF84" s="23"/>
      <c r="HWG84" s="23"/>
      <c r="HWH84" s="23"/>
      <c r="HWI84" s="23"/>
      <c r="HWJ84" s="23"/>
      <c r="HWK84" s="23"/>
      <c r="HWL84" s="23"/>
      <c r="HWM84" s="23"/>
      <c r="HWN84" s="23"/>
      <c r="HWO84" s="23"/>
      <c r="HWP84" s="23"/>
      <c r="HWQ84" s="23"/>
      <c r="HWR84" s="23"/>
      <c r="HWS84" s="23"/>
      <c r="HWT84" s="23"/>
      <c r="HWU84" s="23"/>
      <c r="HWV84" s="23"/>
      <c r="HWW84" s="23"/>
      <c r="HWX84" s="23"/>
      <c r="HWY84" s="23"/>
      <c r="HWZ84" s="23"/>
      <c r="HXA84" s="23"/>
      <c r="HXB84" s="23"/>
      <c r="HXC84" s="23"/>
      <c r="HXD84" s="23"/>
      <c r="HXE84" s="23"/>
      <c r="HXF84" s="23"/>
      <c r="HXG84" s="23"/>
      <c r="HXH84" s="23"/>
      <c r="HXI84" s="23"/>
      <c r="HXJ84" s="23"/>
      <c r="HXK84" s="23"/>
      <c r="HXL84" s="23"/>
      <c r="HXM84" s="23"/>
      <c r="HXN84" s="23"/>
      <c r="HXO84" s="23"/>
      <c r="HXP84" s="23"/>
      <c r="HXQ84" s="23"/>
      <c r="HXR84" s="23"/>
      <c r="HXS84" s="23"/>
      <c r="HXT84" s="23"/>
      <c r="HXU84" s="23"/>
      <c r="HXV84" s="23"/>
      <c r="HXW84" s="23"/>
      <c r="HXX84" s="23"/>
      <c r="HXY84" s="23"/>
      <c r="HXZ84" s="23"/>
      <c r="HYA84" s="23"/>
      <c r="HYB84" s="23"/>
      <c r="HYC84" s="23"/>
      <c r="HYD84" s="23"/>
      <c r="HYE84" s="23"/>
      <c r="HYF84" s="23"/>
      <c r="HYG84" s="23"/>
      <c r="HYH84" s="23"/>
      <c r="HYI84" s="23"/>
      <c r="HYJ84" s="23"/>
      <c r="HYK84" s="23"/>
      <c r="HYL84" s="23"/>
      <c r="HYM84" s="23"/>
      <c r="HYN84" s="23"/>
      <c r="HYO84" s="23"/>
      <c r="HYP84" s="23"/>
      <c r="HYQ84" s="23"/>
      <c r="HYR84" s="23"/>
      <c r="HYS84" s="23"/>
      <c r="HYT84" s="23"/>
      <c r="HYU84" s="23"/>
      <c r="HYV84" s="23"/>
      <c r="HYW84" s="23"/>
      <c r="HYX84" s="23"/>
      <c r="HYY84" s="23"/>
      <c r="HYZ84" s="23"/>
      <c r="HZA84" s="23"/>
      <c r="HZB84" s="23"/>
      <c r="HZC84" s="23"/>
      <c r="HZD84" s="23"/>
      <c r="HZE84" s="23"/>
      <c r="HZF84" s="23"/>
      <c r="HZG84" s="23"/>
      <c r="HZH84" s="23"/>
      <c r="HZI84" s="23"/>
      <c r="HZJ84" s="23"/>
      <c r="HZK84" s="23"/>
      <c r="HZL84" s="23"/>
      <c r="HZM84" s="23"/>
      <c r="HZN84" s="23"/>
      <c r="HZO84" s="23"/>
      <c r="HZP84" s="23"/>
      <c r="HZQ84" s="23"/>
      <c r="HZR84" s="23"/>
      <c r="HZS84" s="23"/>
      <c r="HZT84" s="23"/>
      <c r="HZU84" s="23"/>
      <c r="HZV84" s="23"/>
      <c r="HZW84" s="23"/>
      <c r="HZX84" s="23"/>
      <c r="HZY84" s="23"/>
      <c r="HZZ84" s="23"/>
      <c r="IAA84" s="23"/>
      <c r="IAB84" s="23"/>
      <c r="IAC84" s="23"/>
      <c r="IAD84" s="23"/>
      <c r="IAE84" s="23"/>
      <c r="IAF84" s="23"/>
      <c r="IAG84" s="23"/>
      <c r="IAH84" s="23"/>
      <c r="IAI84" s="23"/>
      <c r="IAJ84" s="23"/>
      <c r="IAK84" s="23"/>
      <c r="IAL84" s="23"/>
      <c r="IAM84" s="23"/>
      <c r="IAN84" s="23"/>
      <c r="IAO84" s="23"/>
      <c r="IAP84" s="23"/>
      <c r="IAQ84" s="23"/>
      <c r="IAR84" s="23"/>
      <c r="IAS84" s="23"/>
      <c r="IAT84" s="23"/>
      <c r="IAU84" s="23"/>
      <c r="IAV84" s="23"/>
      <c r="IAW84" s="23"/>
      <c r="IAX84" s="23"/>
      <c r="IAY84" s="23"/>
      <c r="IAZ84" s="23"/>
      <c r="IBA84" s="23"/>
      <c r="IBB84" s="23"/>
      <c r="IBC84" s="23"/>
      <c r="IBD84" s="23"/>
      <c r="IBE84" s="23"/>
      <c r="IBF84" s="23"/>
      <c r="IBG84" s="23"/>
      <c r="IBH84" s="23"/>
      <c r="IBI84" s="23"/>
      <c r="IBJ84" s="23"/>
      <c r="IBK84" s="23"/>
      <c r="IBL84" s="23"/>
      <c r="IBM84" s="23"/>
      <c r="IBN84" s="23"/>
      <c r="IBO84" s="23"/>
      <c r="IBP84" s="23"/>
      <c r="IBQ84" s="23"/>
      <c r="IBR84" s="23"/>
      <c r="IBS84" s="23"/>
      <c r="IBT84" s="23"/>
      <c r="IBU84" s="23"/>
      <c r="IBV84" s="23"/>
      <c r="IBW84" s="23"/>
      <c r="IBX84" s="23"/>
      <c r="IBY84" s="23"/>
      <c r="IBZ84" s="23"/>
      <c r="ICA84" s="23"/>
      <c r="ICB84" s="23"/>
      <c r="ICC84" s="23"/>
      <c r="ICD84" s="23"/>
      <c r="ICE84" s="23"/>
      <c r="ICF84" s="23"/>
      <c r="ICG84" s="23"/>
      <c r="ICH84" s="23"/>
      <c r="ICI84" s="23"/>
      <c r="ICJ84" s="23"/>
      <c r="ICK84" s="23"/>
      <c r="ICL84" s="23"/>
      <c r="ICM84" s="23"/>
      <c r="ICN84" s="23"/>
      <c r="ICO84" s="23"/>
      <c r="ICP84" s="23"/>
      <c r="ICQ84" s="23"/>
      <c r="ICR84" s="23"/>
      <c r="ICS84" s="23"/>
      <c r="ICT84" s="23"/>
      <c r="ICU84" s="23"/>
      <c r="ICV84" s="23"/>
      <c r="ICW84" s="23"/>
      <c r="ICX84" s="23"/>
      <c r="ICY84" s="23"/>
      <c r="ICZ84" s="23"/>
      <c r="IDA84" s="23"/>
      <c r="IDB84" s="23"/>
      <c r="IDC84" s="23"/>
      <c r="IDD84" s="23"/>
      <c r="IDE84" s="23"/>
      <c r="IDF84" s="23"/>
      <c r="IDG84" s="23"/>
      <c r="IDH84" s="23"/>
      <c r="IDI84" s="23"/>
      <c r="IDJ84" s="23"/>
      <c r="IDK84" s="23"/>
      <c r="IDL84" s="23"/>
      <c r="IDM84" s="23"/>
      <c r="IDN84" s="23"/>
      <c r="IDO84" s="23"/>
      <c r="IDP84" s="23"/>
      <c r="IDQ84" s="23"/>
      <c r="IDR84" s="23"/>
      <c r="IDS84" s="23"/>
      <c r="IDT84" s="23"/>
      <c r="IDU84" s="23"/>
      <c r="IDV84" s="23"/>
      <c r="IDW84" s="23"/>
      <c r="IDX84" s="23"/>
      <c r="IDY84" s="23"/>
      <c r="IDZ84" s="23"/>
      <c r="IEA84" s="23"/>
      <c r="IEB84" s="23"/>
      <c r="IEC84" s="23"/>
      <c r="IED84" s="23"/>
      <c r="IEE84" s="23"/>
      <c r="IEF84" s="23"/>
      <c r="IEG84" s="23"/>
      <c r="IEH84" s="23"/>
      <c r="IEI84" s="23"/>
      <c r="IEJ84" s="23"/>
      <c r="IEK84" s="23"/>
      <c r="IEL84" s="23"/>
      <c r="IEM84" s="23"/>
      <c r="IEN84" s="23"/>
      <c r="IEO84" s="23"/>
      <c r="IEP84" s="23"/>
      <c r="IEQ84" s="23"/>
      <c r="IER84" s="23"/>
      <c r="IES84" s="23"/>
      <c r="IET84" s="23"/>
      <c r="IEU84" s="23"/>
      <c r="IEV84" s="23"/>
      <c r="IEW84" s="23"/>
      <c r="IEX84" s="23"/>
      <c r="IEY84" s="23"/>
      <c r="IEZ84" s="23"/>
      <c r="IFA84" s="23"/>
      <c r="IFB84" s="23"/>
      <c r="IFC84" s="23"/>
      <c r="IFD84" s="23"/>
      <c r="IFE84" s="23"/>
      <c r="IFF84" s="23"/>
      <c r="IFG84" s="23"/>
      <c r="IFH84" s="23"/>
      <c r="IFI84" s="23"/>
      <c r="IFJ84" s="23"/>
      <c r="IFK84" s="23"/>
      <c r="IFL84" s="23"/>
      <c r="IFM84" s="23"/>
      <c r="IFN84" s="23"/>
      <c r="IFO84" s="23"/>
      <c r="IFP84" s="23"/>
      <c r="IFQ84" s="23"/>
      <c r="IFR84" s="23"/>
      <c r="IFS84" s="23"/>
      <c r="IFT84" s="23"/>
      <c r="IFU84" s="23"/>
      <c r="IFV84" s="23"/>
      <c r="IFW84" s="23"/>
      <c r="IFX84" s="23"/>
      <c r="IFY84" s="23"/>
      <c r="IFZ84" s="23"/>
      <c r="IGA84" s="23"/>
      <c r="IGB84" s="23"/>
      <c r="IGC84" s="23"/>
      <c r="IGD84" s="23"/>
      <c r="IGE84" s="23"/>
      <c r="IGF84" s="23"/>
      <c r="IGG84" s="23"/>
      <c r="IGH84" s="23"/>
      <c r="IGI84" s="23"/>
      <c r="IGJ84" s="23"/>
      <c r="IGK84" s="23"/>
      <c r="IGL84" s="23"/>
      <c r="IGM84" s="23"/>
      <c r="IGN84" s="23"/>
      <c r="IGO84" s="23"/>
      <c r="IGP84" s="23"/>
      <c r="IGQ84" s="23"/>
      <c r="IGR84" s="23"/>
      <c r="IGS84" s="23"/>
      <c r="IGT84" s="23"/>
      <c r="IGU84" s="23"/>
      <c r="IGV84" s="23"/>
      <c r="IGW84" s="23"/>
      <c r="IGX84" s="23"/>
      <c r="IGY84" s="23"/>
      <c r="IGZ84" s="23"/>
      <c r="IHA84" s="23"/>
      <c r="IHB84" s="23"/>
      <c r="IHC84" s="23"/>
      <c r="IHD84" s="23"/>
      <c r="IHE84" s="23"/>
      <c r="IHF84" s="23"/>
      <c r="IHG84" s="23"/>
      <c r="IHH84" s="23"/>
      <c r="IHI84" s="23"/>
      <c r="IHJ84" s="23"/>
      <c r="IHK84" s="23"/>
      <c r="IHL84" s="23"/>
      <c r="IHM84" s="23"/>
      <c r="IHN84" s="23"/>
      <c r="IHO84" s="23"/>
      <c r="IHP84" s="23"/>
      <c r="IHQ84" s="23"/>
      <c r="IHR84" s="23"/>
      <c r="IHS84" s="23"/>
      <c r="IHT84" s="23"/>
      <c r="IHU84" s="23"/>
      <c r="IHV84" s="23"/>
      <c r="IHW84" s="23"/>
      <c r="IHX84" s="23"/>
      <c r="IHY84" s="23"/>
      <c r="IHZ84" s="23"/>
      <c r="IIA84" s="23"/>
      <c r="IIB84" s="23"/>
      <c r="IIC84" s="23"/>
      <c r="IID84" s="23"/>
      <c r="IIE84" s="23"/>
      <c r="IIF84" s="23"/>
      <c r="IIG84" s="23"/>
      <c r="IIH84" s="23"/>
      <c r="III84" s="23"/>
      <c r="IIJ84" s="23"/>
      <c r="IIK84" s="23"/>
      <c r="IIL84" s="23"/>
      <c r="IIM84" s="23"/>
      <c r="IIN84" s="23"/>
      <c r="IIO84" s="23"/>
      <c r="IIP84" s="23"/>
      <c r="IIQ84" s="23"/>
      <c r="IIR84" s="23"/>
      <c r="IIS84" s="23"/>
      <c r="IIT84" s="23"/>
      <c r="IIU84" s="23"/>
      <c r="IIV84" s="23"/>
      <c r="IIW84" s="23"/>
      <c r="IIX84" s="23"/>
      <c r="IIY84" s="23"/>
      <c r="IIZ84" s="23"/>
      <c r="IJA84" s="23"/>
      <c r="IJB84" s="23"/>
      <c r="IJC84" s="23"/>
      <c r="IJD84" s="23"/>
      <c r="IJE84" s="23"/>
      <c r="IJF84" s="23"/>
      <c r="IJG84" s="23"/>
      <c r="IJH84" s="23"/>
      <c r="IJI84" s="23"/>
      <c r="IJJ84" s="23"/>
      <c r="IJK84" s="23"/>
      <c r="IJL84" s="23"/>
      <c r="IJM84" s="23"/>
      <c r="IJN84" s="23"/>
      <c r="IJO84" s="23"/>
      <c r="IJP84" s="23"/>
      <c r="IJQ84" s="23"/>
      <c r="IJR84" s="23"/>
      <c r="IJS84" s="23"/>
      <c r="IJT84" s="23"/>
      <c r="IJU84" s="23"/>
      <c r="IJV84" s="23"/>
      <c r="IJW84" s="23"/>
      <c r="IJX84" s="23"/>
      <c r="IJY84" s="23"/>
      <c r="IJZ84" s="23"/>
      <c r="IKA84" s="23"/>
      <c r="IKB84" s="23"/>
      <c r="IKC84" s="23"/>
      <c r="IKD84" s="23"/>
      <c r="IKE84" s="23"/>
      <c r="IKF84" s="23"/>
      <c r="IKG84" s="23"/>
      <c r="IKH84" s="23"/>
      <c r="IKI84" s="23"/>
      <c r="IKJ84" s="23"/>
      <c r="IKK84" s="23"/>
      <c r="IKL84" s="23"/>
      <c r="IKM84" s="23"/>
      <c r="IKN84" s="23"/>
      <c r="IKO84" s="23"/>
      <c r="IKP84" s="23"/>
      <c r="IKQ84" s="23"/>
      <c r="IKR84" s="23"/>
      <c r="IKS84" s="23"/>
      <c r="IKT84" s="23"/>
      <c r="IKU84" s="23"/>
      <c r="IKV84" s="23"/>
      <c r="IKW84" s="23"/>
      <c r="IKX84" s="23"/>
      <c r="IKY84" s="23"/>
      <c r="IKZ84" s="23"/>
      <c r="ILA84" s="23"/>
      <c r="ILB84" s="23"/>
      <c r="ILC84" s="23"/>
      <c r="ILD84" s="23"/>
      <c r="ILE84" s="23"/>
      <c r="ILF84" s="23"/>
      <c r="ILG84" s="23"/>
      <c r="ILH84" s="23"/>
      <c r="ILI84" s="23"/>
      <c r="ILJ84" s="23"/>
      <c r="ILK84" s="23"/>
      <c r="ILL84" s="23"/>
      <c r="ILM84" s="23"/>
      <c r="ILN84" s="23"/>
      <c r="ILO84" s="23"/>
      <c r="ILP84" s="23"/>
      <c r="ILQ84" s="23"/>
      <c r="ILR84" s="23"/>
      <c r="ILS84" s="23"/>
      <c r="ILT84" s="23"/>
      <c r="ILU84" s="23"/>
      <c r="ILV84" s="23"/>
      <c r="ILW84" s="23"/>
      <c r="ILX84" s="23"/>
      <c r="ILY84" s="23"/>
      <c r="ILZ84" s="23"/>
      <c r="IMA84" s="23"/>
      <c r="IMB84" s="23"/>
      <c r="IMC84" s="23"/>
      <c r="IMD84" s="23"/>
      <c r="IME84" s="23"/>
      <c r="IMF84" s="23"/>
      <c r="IMG84" s="23"/>
      <c r="IMH84" s="23"/>
      <c r="IMI84" s="23"/>
      <c r="IMJ84" s="23"/>
      <c r="IMK84" s="23"/>
      <c r="IML84" s="23"/>
      <c r="IMM84" s="23"/>
      <c r="IMN84" s="23"/>
      <c r="IMO84" s="23"/>
      <c r="IMP84" s="23"/>
      <c r="IMQ84" s="23"/>
      <c r="IMR84" s="23"/>
      <c r="IMS84" s="23"/>
      <c r="IMT84" s="23"/>
      <c r="IMU84" s="23"/>
      <c r="IMV84" s="23"/>
      <c r="IMW84" s="23"/>
      <c r="IMX84" s="23"/>
      <c r="IMY84" s="23"/>
      <c r="IMZ84" s="23"/>
      <c r="INA84" s="23"/>
      <c r="INB84" s="23"/>
      <c r="INC84" s="23"/>
      <c r="IND84" s="23"/>
      <c r="INE84" s="23"/>
      <c r="INF84" s="23"/>
      <c r="ING84" s="23"/>
      <c r="INH84" s="23"/>
      <c r="INI84" s="23"/>
      <c r="INJ84" s="23"/>
      <c r="INK84" s="23"/>
      <c r="INL84" s="23"/>
      <c r="INM84" s="23"/>
      <c r="INN84" s="23"/>
      <c r="INO84" s="23"/>
      <c r="INP84" s="23"/>
      <c r="INQ84" s="23"/>
      <c r="INR84" s="23"/>
      <c r="INS84" s="23"/>
      <c r="INT84" s="23"/>
      <c r="INU84" s="23"/>
      <c r="INV84" s="23"/>
      <c r="INW84" s="23"/>
      <c r="INX84" s="23"/>
      <c r="INY84" s="23"/>
      <c r="INZ84" s="23"/>
      <c r="IOA84" s="23"/>
      <c r="IOB84" s="23"/>
      <c r="IOC84" s="23"/>
      <c r="IOD84" s="23"/>
      <c r="IOE84" s="23"/>
      <c r="IOF84" s="23"/>
      <c r="IOG84" s="23"/>
      <c r="IOH84" s="23"/>
      <c r="IOI84" s="23"/>
      <c r="IOJ84" s="23"/>
      <c r="IOK84" s="23"/>
      <c r="IOL84" s="23"/>
      <c r="IOM84" s="23"/>
      <c r="ION84" s="23"/>
      <c r="IOO84" s="23"/>
      <c r="IOP84" s="23"/>
      <c r="IOQ84" s="23"/>
      <c r="IOR84" s="23"/>
      <c r="IOS84" s="23"/>
      <c r="IOT84" s="23"/>
      <c r="IOU84" s="23"/>
      <c r="IOV84" s="23"/>
      <c r="IOW84" s="23"/>
      <c r="IOX84" s="23"/>
      <c r="IOY84" s="23"/>
      <c r="IOZ84" s="23"/>
      <c r="IPA84" s="23"/>
      <c r="IPB84" s="23"/>
      <c r="IPC84" s="23"/>
      <c r="IPD84" s="23"/>
      <c r="IPE84" s="23"/>
      <c r="IPF84" s="23"/>
      <c r="IPG84" s="23"/>
      <c r="IPH84" s="23"/>
      <c r="IPI84" s="23"/>
      <c r="IPJ84" s="23"/>
      <c r="IPK84" s="23"/>
      <c r="IPL84" s="23"/>
      <c r="IPM84" s="23"/>
      <c r="IPN84" s="23"/>
      <c r="IPO84" s="23"/>
      <c r="IPP84" s="23"/>
      <c r="IPQ84" s="23"/>
      <c r="IPR84" s="23"/>
      <c r="IPS84" s="23"/>
      <c r="IPT84" s="23"/>
      <c r="IPU84" s="23"/>
      <c r="IPV84" s="23"/>
      <c r="IPW84" s="23"/>
      <c r="IPX84" s="23"/>
      <c r="IPY84" s="23"/>
      <c r="IPZ84" s="23"/>
      <c r="IQA84" s="23"/>
      <c r="IQB84" s="23"/>
      <c r="IQC84" s="23"/>
      <c r="IQD84" s="23"/>
      <c r="IQE84" s="23"/>
      <c r="IQF84" s="23"/>
      <c r="IQG84" s="23"/>
      <c r="IQH84" s="23"/>
      <c r="IQI84" s="23"/>
      <c r="IQJ84" s="23"/>
      <c r="IQK84" s="23"/>
      <c r="IQL84" s="23"/>
      <c r="IQM84" s="23"/>
      <c r="IQN84" s="23"/>
      <c r="IQO84" s="23"/>
      <c r="IQP84" s="23"/>
      <c r="IQQ84" s="23"/>
      <c r="IQR84" s="23"/>
      <c r="IQS84" s="23"/>
      <c r="IQT84" s="23"/>
      <c r="IQU84" s="23"/>
      <c r="IQV84" s="23"/>
      <c r="IQW84" s="23"/>
      <c r="IQX84" s="23"/>
      <c r="IQY84" s="23"/>
      <c r="IQZ84" s="23"/>
      <c r="IRA84" s="23"/>
      <c r="IRB84" s="23"/>
      <c r="IRC84" s="23"/>
      <c r="IRD84" s="23"/>
      <c r="IRE84" s="23"/>
      <c r="IRF84" s="23"/>
      <c r="IRG84" s="23"/>
      <c r="IRH84" s="23"/>
      <c r="IRI84" s="23"/>
      <c r="IRJ84" s="23"/>
      <c r="IRK84" s="23"/>
      <c r="IRL84" s="23"/>
      <c r="IRM84" s="23"/>
      <c r="IRN84" s="23"/>
      <c r="IRO84" s="23"/>
      <c r="IRP84" s="23"/>
      <c r="IRQ84" s="23"/>
      <c r="IRR84" s="23"/>
      <c r="IRS84" s="23"/>
      <c r="IRT84" s="23"/>
      <c r="IRU84" s="23"/>
      <c r="IRV84" s="23"/>
      <c r="IRW84" s="23"/>
      <c r="IRX84" s="23"/>
      <c r="IRY84" s="23"/>
      <c r="IRZ84" s="23"/>
      <c r="ISA84" s="23"/>
      <c r="ISB84" s="23"/>
      <c r="ISC84" s="23"/>
      <c r="ISD84" s="23"/>
      <c r="ISE84" s="23"/>
      <c r="ISF84" s="23"/>
      <c r="ISG84" s="23"/>
      <c r="ISH84" s="23"/>
      <c r="ISI84" s="23"/>
      <c r="ISJ84" s="23"/>
      <c r="ISK84" s="23"/>
      <c r="ISL84" s="23"/>
      <c r="ISM84" s="23"/>
      <c r="ISN84" s="23"/>
      <c r="ISO84" s="23"/>
      <c r="ISP84" s="23"/>
      <c r="ISQ84" s="23"/>
      <c r="ISR84" s="23"/>
      <c r="ISS84" s="23"/>
      <c r="IST84" s="23"/>
      <c r="ISU84" s="23"/>
      <c r="ISV84" s="23"/>
      <c r="ISW84" s="23"/>
      <c r="ISX84" s="23"/>
      <c r="ISY84" s="23"/>
      <c r="ISZ84" s="23"/>
      <c r="ITA84" s="23"/>
      <c r="ITB84" s="23"/>
      <c r="ITC84" s="23"/>
      <c r="ITD84" s="23"/>
      <c r="ITE84" s="23"/>
      <c r="ITF84" s="23"/>
      <c r="ITG84" s="23"/>
      <c r="ITH84" s="23"/>
      <c r="ITI84" s="23"/>
      <c r="ITJ84" s="23"/>
      <c r="ITK84" s="23"/>
      <c r="ITL84" s="23"/>
      <c r="ITM84" s="23"/>
      <c r="ITN84" s="23"/>
      <c r="ITO84" s="23"/>
      <c r="ITP84" s="23"/>
      <c r="ITQ84" s="23"/>
      <c r="ITR84" s="23"/>
      <c r="ITS84" s="23"/>
      <c r="ITT84" s="23"/>
      <c r="ITU84" s="23"/>
      <c r="ITV84" s="23"/>
      <c r="ITW84" s="23"/>
      <c r="ITX84" s="23"/>
      <c r="ITY84" s="23"/>
      <c r="ITZ84" s="23"/>
      <c r="IUA84" s="23"/>
      <c r="IUB84" s="23"/>
      <c r="IUC84" s="23"/>
      <c r="IUD84" s="23"/>
      <c r="IUE84" s="23"/>
      <c r="IUF84" s="23"/>
      <c r="IUG84" s="23"/>
      <c r="IUH84" s="23"/>
      <c r="IUI84" s="23"/>
      <c r="IUJ84" s="23"/>
      <c r="IUK84" s="23"/>
      <c r="IUL84" s="23"/>
      <c r="IUM84" s="23"/>
      <c r="IUN84" s="23"/>
      <c r="IUO84" s="23"/>
      <c r="IUP84" s="23"/>
      <c r="IUQ84" s="23"/>
      <c r="IUR84" s="23"/>
      <c r="IUS84" s="23"/>
      <c r="IUT84" s="23"/>
      <c r="IUU84" s="23"/>
      <c r="IUV84" s="23"/>
      <c r="IUW84" s="23"/>
      <c r="IUX84" s="23"/>
      <c r="IUY84" s="23"/>
      <c r="IUZ84" s="23"/>
      <c r="IVA84" s="23"/>
      <c r="IVB84" s="23"/>
      <c r="IVC84" s="23"/>
      <c r="IVD84" s="23"/>
      <c r="IVE84" s="23"/>
      <c r="IVF84" s="23"/>
      <c r="IVG84" s="23"/>
      <c r="IVH84" s="23"/>
      <c r="IVI84" s="23"/>
      <c r="IVJ84" s="23"/>
      <c r="IVK84" s="23"/>
      <c r="IVL84" s="23"/>
      <c r="IVM84" s="23"/>
      <c r="IVN84" s="23"/>
      <c r="IVO84" s="23"/>
      <c r="IVP84" s="23"/>
      <c r="IVQ84" s="23"/>
      <c r="IVR84" s="23"/>
      <c r="IVS84" s="23"/>
      <c r="IVT84" s="23"/>
      <c r="IVU84" s="23"/>
      <c r="IVV84" s="23"/>
      <c r="IVW84" s="23"/>
      <c r="IVX84" s="23"/>
      <c r="IVY84" s="23"/>
      <c r="IVZ84" s="23"/>
      <c r="IWA84" s="23"/>
      <c r="IWB84" s="23"/>
      <c r="IWC84" s="23"/>
      <c r="IWD84" s="23"/>
      <c r="IWE84" s="23"/>
      <c r="IWF84" s="23"/>
      <c r="IWG84" s="23"/>
      <c r="IWH84" s="23"/>
      <c r="IWI84" s="23"/>
      <c r="IWJ84" s="23"/>
      <c r="IWK84" s="23"/>
      <c r="IWL84" s="23"/>
      <c r="IWM84" s="23"/>
      <c r="IWN84" s="23"/>
      <c r="IWO84" s="23"/>
      <c r="IWP84" s="23"/>
      <c r="IWQ84" s="23"/>
      <c r="IWR84" s="23"/>
      <c r="IWS84" s="23"/>
      <c r="IWT84" s="23"/>
      <c r="IWU84" s="23"/>
      <c r="IWV84" s="23"/>
      <c r="IWW84" s="23"/>
      <c r="IWX84" s="23"/>
      <c r="IWY84" s="23"/>
      <c r="IWZ84" s="23"/>
      <c r="IXA84" s="23"/>
      <c r="IXB84" s="23"/>
      <c r="IXC84" s="23"/>
      <c r="IXD84" s="23"/>
      <c r="IXE84" s="23"/>
      <c r="IXF84" s="23"/>
      <c r="IXG84" s="23"/>
      <c r="IXH84" s="23"/>
      <c r="IXI84" s="23"/>
      <c r="IXJ84" s="23"/>
      <c r="IXK84" s="23"/>
      <c r="IXL84" s="23"/>
      <c r="IXM84" s="23"/>
      <c r="IXN84" s="23"/>
      <c r="IXO84" s="23"/>
      <c r="IXP84" s="23"/>
      <c r="IXQ84" s="23"/>
      <c r="IXR84" s="23"/>
      <c r="IXS84" s="23"/>
      <c r="IXT84" s="23"/>
      <c r="IXU84" s="23"/>
      <c r="IXV84" s="23"/>
      <c r="IXW84" s="23"/>
      <c r="IXX84" s="23"/>
      <c r="IXY84" s="23"/>
      <c r="IXZ84" s="23"/>
      <c r="IYA84" s="23"/>
      <c r="IYB84" s="23"/>
      <c r="IYC84" s="23"/>
      <c r="IYD84" s="23"/>
      <c r="IYE84" s="23"/>
      <c r="IYF84" s="23"/>
      <c r="IYG84" s="23"/>
      <c r="IYH84" s="23"/>
      <c r="IYI84" s="23"/>
      <c r="IYJ84" s="23"/>
      <c r="IYK84" s="23"/>
      <c r="IYL84" s="23"/>
      <c r="IYM84" s="23"/>
      <c r="IYN84" s="23"/>
      <c r="IYO84" s="23"/>
      <c r="IYP84" s="23"/>
      <c r="IYQ84" s="23"/>
      <c r="IYR84" s="23"/>
      <c r="IYS84" s="23"/>
      <c r="IYT84" s="23"/>
      <c r="IYU84" s="23"/>
      <c r="IYV84" s="23"/>
      <c r="IYW84" s="23"/>
      <c r="IYX84" s="23"/>
      <c r="IYY84" s="23"/>
      <c r="IYZ84" s="23"/>
      <c r="IZA84" s="23"/>
      <c r="IZB84" s="23"/>
      <c r="IZC84" s="23"/>
      <c r="IZD84" s="23"/>
      <c r="IZE84" s="23"/>
      <c r="IZF84" s="23"/>
      <c r="IZG84" s="23"/>
      <c r="IZH84" s="23"/>
      <c r="IZI84" s="23"/>
      <c r="IZJ84" s="23"/>
      <c r="IZK84" s="23"/>
      <c r="IZL84" s="23"/>
      <c r="IZM84" s="23"/>
      <c r="IZN84" s="23"/>
      <c r="IZO84" s="23"/>
      <c r="IZP84" s="23"/>
      <c r="IZQ84" s="23"/>
      <c r="IZR84" s="23"/>
      <c r="IZS84" s="23"/>
      <c r="IZT84" s="23"/>
      <c r="IZU84" s="23"/>
      <c r="IZV84" s="23"/>
      <c r="IZW84" s="23"/>
      <c r="IZX84" s="23"/>
      <c r="IZY84" s="23"/>
      <c r="IZZ84" s="23"/>
      <c r="JAA84" s="23"/>
      <c r="JAB84" s="23"/>
      <c r="JAC84" s="23"/>
      <c r="JAD84" s="23"/>
      <c r="JAE84" s="23"/>
      <c r="JAF84" s="23"/>
      <c r="JAG84" s="23"/>
      <c r="JAH84" s="23"/>
      <c r="JAI84" s="23"/>
      <c r="JAJ84" s="23"/>
      <c r="JAK84" s="23"/>
      <c r="JAL84" s="23"/>
      <c r="JAM84" s="23"/>
      <c r="JAN84" s="23"/>
      <c r="JAO84" s="23"/>
      <c r="JAP84" s="23"/>
      <c r="JAQ84" s="23"/>
      <c r="JAR84" s="23"/>
      <c r="JAS84" s="23"/>
      <c r="JAT84" s="23"/>
      <c r="JAU84" s="23"/>
      <c r="JAV84" s="23"/>
      <c r="JAW84" s="23"/>
      <c r="JAX84" s="23"/>
      <c r="JAY84" s="23"/>
      <c r="JAZ84" s="23"/>
      <c r="JBA84" s="23"/>
      <c r="JBB84" s="23"/>
      <c r="JBC84" s="23"/>
      <c r="JBD84" s="23"/>
      <c r="JBE84" s="23"/>
      <c r="JBF84" s="23"/>
      <c r="JBG84" s="23"/>
      <c r="JBH84" s="23"/>
      <c r="JBI84" s="23"/>
      <c r="JBJ84" s="23"/>
      <c r="JBK84" s="23"/>
      <c r="JBL84" s="23"/>
      <c r="JBM84" s="23"/>
      <c r="JBN84" s="23"/>
      <c r="JBO84" s="23"/>
      <c r="JBP84" s="23"/>
      <c r="JBQ84" s="23"/>
      <c r="JBR84" s="23"/>
      <c r="JBS84" s="23"/>
      <c r="JBT84" s="23"/>
      <c r="JBU84" s="23"/>
      <c r="JBV84" s="23"/>
      <c r="JBW84" s="23"/>
      <c r="JBX84" s="23"/>
      <c r="JBY84" s="23"/>
      <c r="JBZ84" s="23"/>
      <c r="JCA84" s="23"/>
      <c r="JCB84" s="23"/>
      <c r="JCC84" s="23"/>
      <c r="JCD84" s="23"/>
      <c r="JCE84" s="23"/>
      <c r="JCF84" s="23"/>
      <c r="JCG84" s="23"/>
      <c r="JCH84" s="23"/>
      <c r="JCI84" s="23"/>
      <c r="JCJ84" s="23"/>
      <c r="JCK84" s="23"/>
      <c r="JCL84" s="23"/>
      <c r="JCM84" s="23"/>
      <c r="JCN84" s="23"/>
      <c r="JCO84" s="23"/>
      <c r="JCP84" s="23"/>
      <c r="JCQ84" s="23"/>
      <c r="JCR84" s="23"/>
      <c r="JCS84" s="23"/>
      <c r="JCT84" s="23"/>
      <c r="JCU84" s="23"/>
      <c r="JCV84" s="23"/>
      <c r="JCW84" s="23"/>
      <c r="JCX84" s="23"/>
      <c r="JCY84" s="23"/>
      <c r="JCZ84" s="23"/>
      <c r="JDA84" s="23"/>
      <c r="JDB84" s="23"/>
      <c r="JDC84" s="23"/>
      <c r="JDD84" s="23"/>
      <c r="JDE84" s="23"/>
      <c r="JDF84" s="23"/>
      <c r="JDG84" s="23"/>
      <c r="JDH84" s="23"/>
      <c r="JDI84" s="23"/>
      <c r="JDJ84" s="23"/>
      <c r="JDK84" s="23"/>
      <c r="JDL84" s="23"/>
      <c r="JDM84" s="23"/>
      <c r="JDN84" s="23"/>
      <c r="JDO84" s="23"/>
      <c r="JDP84" s="23"/>
      <c r="JDQ84" s="23"/>
      <c r="JDR84" s="23"/>
      <c r="JDS84" s="23"/>
      <c r="JDT84" s="23"/>
      <c r="JDU84" s="23"/>
      <c r="JDV84" s="23"/>
      <c r="JDW84" s="23"/>
      <c r="JDX84" s="23"/>
      <c r="JDY84" s="23"/>
      <c r="JDZ84" s="23"/>
      <c r="JEA84" s="23"/>
      <c r="JEB84" s="23"/>
      <c r="JEC84" s="23"/>
      <c r="JED84" s="23"/>
      <c r="JEE84" s="23"/>
      <c r="JEF84" s="23"/>
      <c r="JEG84" s="23"/>
      <c r="JEH84" s="23"/>
      <c r="JEI84" s="23"/>
      <c r="JEJ84" s="23"/>
      <c r="JEK84" s="23"/>
      <c r="JEL84" s="23"/>
      <c r="JEM84" s="23"/>
      <c r="JEN84" s="23"/>
      <c r="JEO84" s="23"/>
      <c r="JEP84" s="23"/>
      <c r="JEQ84" s="23"/>
      <c r="JER84" s="23"/>
      <c r="JES84" s="23"/>
      <c r="JET84" s="23"/>
      <c r="JEU84" s="23"/>
      <c r="JEV84" s="23"/>
      <c r="JEW84" s="23"/>
      <c r="JEX84" s="23"/>
      <c r="JEY84" s="23"/>
      <c r="JEZ84" s="23"/>
      <c r="JFA84" s="23"/>
      <c r="JFB84" s="23"/>
      <c r="JFC84" s="23"/>
      <c r="JFD84" s="23"/>
      <c r="JFE84" s="23"/>
      <c r="JFF84" s="23"/>
      <c r="JFG84" s="23"/>
      <c r="JFH84" s="23"/>
      <c r="JFI84" s="23"/>
      <c r="JFJ84" s="23"/>
      <c r="JFK84" s="23"/>
      <c r="JFL84" s="23"/>
      <c r="JFM84" s="23"/>
      <c r="JFN84" s="23"/>
      <c r="JFO84" s="23"/>
      <c r="JFP84" s="23"/>
      <c r="JFQ84" s="23"/>
      <c r="JFR84" s="23"/>
      <c r="JFS84" s="23"/>
      <c r="JFT84" s="23"/>
      <c r="JFU84" s="23"/>
      <c r="JFV84" s="23"/>
      <c r="JFW84" s="23"/>
      <c r="JFX84" s="23"/>
      <c r="JFY84" s="23"/>
      <c r="JFZ84" s="23"/>
      <c r="JGA84" s="23"/>
      <c r="JGB84" s="23"/>
      <c r="JGC84" s="23"/>
      <c r="JGD84" s="23"/>
      <c r="JGE84" s="23"/>
      <c r="JGF84" s="23"/>
      <c r="JGG84" s="23"/>
      <c r="JGH84" s="23"/>
      <c r="JGI84" s="23"/>
      <c r="JGJ84" s="23"/>
      <c r="JGK84" s="23"/>
      <c r="JGL84" s="23"/>
      <c r="JGM84" s="23"/>
      <c r="JGN84" s="23"/>
      <c r="JGO84" s="23"/>
      <c r="JGP84" s="23"/>
      <c r="JGQ84" s="23"/>
      <c r="JGR84" s="23"/>
      <c r="JGS84" s="23"/>
      <c r="JGT84" s="23"/>
      <c r="JGU84" s="23"/>
      <c r="JGV84" s="23"/>
      <c r="JGW84" s="23"/>
      <c r="JGX84" s="23"/>
      <c r="JGY84" s="23"/>
      <c r="JGZ84" s="23"/>
      <c r="JHA84" s="23"/>
      <c r="JHB84" s="23"/>
      <c r="JHC84" s="23"/>
      <c r="JHD84" s="23"/>
      <c r="JHE84" s="23"/>
      <c r="JHF84" s="23"/>
      <c r="JHG84" s="23"/>
      <c r="JHH84" s="23"/>
      <c r="JHI84" s="23"/>
      <c r="JHJ84" s="23"/>
      <c r="JHK84" s="23"/>
      <c r="JHL84" s="23"/>
      <c r="JHM84" s="23"/>
      <c r="JHN84" s="23"/>
      <c r="JHO84" s="23"/>
      <c r="JHP84" s="23"/>
      <c r="JHQ84" s="23"/>
      <c r="JHR84" s="23"/>
      <c r="JHS84" s="23"/>
      <c r="JHT84" s="23"/>
      <c r="JHU84" s="23"/>
      <c r="JHV84" s="23"/>
      <c r="JHW84" s="23"/>
      <c r="JHX84" s="23"/>
      <c r="JHY84" s="23"/>
      <c r="JHZ84" s="23"/>
      <c r="JIA84" s="23"/>
      <c r="JIB84" s="23"/>
      <c r="JIC84" s="23"/>
      <c r="JID84" s="23"/>
      <c r="JIE84" s="23"/>
      <c r="JIF84" s="23"/>
      <c r="JIG84" s="23"/>
      <c r="JIH84" s="23"/>
      <c r="JII84" s="23"/>
      <c r="JIJ84" s="23"/>
      <c r="JIK84" s="23"/>
      <c r="JIL84" s="23"/>
      <c r="JIM84" s="23"/>
      <c r="JIN84" s="23"/>
      <c r="JIO84" s="23"/>
      <c r="JIP84" s="23"/>
      <c r="JIQ84" s="23"/>
      <c r="JIR84" s="23"/>
      <c r="JIS84" s="23"/>
      <c r="JIT84" s="23"/>
      <c r="JIU84" s="23"/>
      <c r="JIV84" s="23"/>
      <c r="JIW84" s="23"/>
      <c r="JIX84" s="23"/>
      <c r="JIY84" s="23"/>
      <c r="JIZ84" s="23"/>
      <c r="JJA84" s="23"/>
      <c r="JJB84" s="23"/>
      <c r="JJC84" s="23"/>
      <c r="JJD84" s="23"/>
      <c r="JJE84" s="23"/>
      <c r="JJF84" s="23"/>
      <c r="JJG84" s="23"/>
      <c r="JJH84" s="23"/>
      <c r="JJI84" s="23"/>
      <c r="JJJ84" s="23"/>
      <c r="JJK84" s="23"/>
      <c r="JJL84" s="23"/>
      <c r="JJM84" s="23"/>
      <c r="JJN84" s="23"/>
      <c r="JJO84" s="23"/>
      <c r="JJP84" s="23"/>
      <c r="JJQ84" s="23"/>
      <c r="JJR84" s="23"/>
      <c r="JJS84" s="23"/>
      <c r="JJT84" s="23"/>
      <c r="JJU84" s="23"/>
      <c r="JJV84" s="23"/>
      <c r="JJW84" s="23"/>
      <c r="JJX84" s="23"/>
      <c r="JJY84" s="23"/>
      <c r="JJZ84" s="23"/>
      <c r="JKA84" s="23"/>
      <c r="JKB84" s="23"/>
      <c r="JKC84" s="23"/>
      <c r="JKD84" s="23"/>
      <c r="JKE84" s="23"/>
      <c r="JKF84" s="23"/>
      <c r="JKG84" s="23"/>
      <c r="JKH84" s="23"/>
      <c r="JKI84" s="23"/>
      <c r="JKJ84" s="23"/>
      <c r="JKK84" s="23"/>
      <c r="JKL84" s="23"/>
      <c r="JKM84" s="23"/>
      <c r="JKN84" s="23"/>
      <c r="JKO84" s="23"/>
      <c r="JKP84" s="23"/>
      <c r="JKQ84" s="23"/>
      <c r="JKR84" s="23"/>
      <c r="JKS84" s="23"/>
      <c r="JKT84" s="23"/>
      <c r="JKU84" s="23"/>
      <c r="JKV84" s="23"/>
      <c r="JKW84" s="23"/>
      <c r="JKX84" s="23"/>
      <c r="JKY84" s="23"/>
      <c r="JKZ84" s="23"/>
      <c r="JLA84" s="23"/>
      <c r="JLB84" s="23"/>
      <c r="JLC84" s="23"/>
      <c r="JLD84" s="23"/>
      <c r="JLE84" s="23"/>
      <c r="JLF84" s="23"/>
      <c r="JLG84" s="23"/>
      <c r="JLH84" s="23"/>
      <c r="JLI84" s="23"/>
      <c r="JLJ84" s="23"/>
      <c r="JLK84" s="23"/>
      <c r="JLL84" s="23"/>
      <c r="JLM84" s="23"/>
      <c r="JLN84" s="23"/>
      <c r="JLO84" s="23"/>
      <c r="JLP84" s="23"/>
      <c r="JLQ84" s="23"/>
      <c r="JLR84" s="23"/>
      <c r="JLS84" s="23"/>
      <c r="JLT84" s="23"/>
      <c r="JLU84" s="23"/>
      <c r="JLV84" s="23"/>
      <c r="JLW84" s="23"/>
      <c r="JLX84" s="23"/>
      <c r="JLY84" s="23"/>
      <c r="JLZ84" s="23"/>
      <c r="JMA84" s="23"/>
      <c r="JMB84" s="23"/>
      <c r="JMC84" s="23"/>
      <c r="JMD84" s="23"/>
      <c r="JME84" s="23"/>
      <c r="JMF84" s="23"/>
      <c r="JMG84" s="23"/>
      <c r="JMH84" s="23"/>
      <c r="JMI84" s="23"/>
      <c r="JMJ84" s="23"/>
      <c r="JMK84" s="23"/>
      <c r="JML84" s="23"/>
      <c r="JMM84" s="23"/>
      <c r="JMN84" s="23"/>
      <c r="JMO84" s="23"/>
      <c r="JMP84" s="23"/>
      <c r="JMQ84" s="23"/>
      <c r="JMR84" s="23"/>
      <c r="JMS84" s="23"/>
      <c r="JMT84" s="23"/>
      <c r="JMU84" s="23"/>
      <c r="JMV84" s="23"/>
      <c r="JMW84" s="23"/>
      <c r="JMX84" s="23"/>
      <c r="JMY84" s="23"/>
      <c r="JMZ84" s="23"/>
      <c r="JNA84" s="23"/>
      <c r="JNB84" s="23"/>
      <c r="JNC84" s="23"/>
      <c r="JND84" s="23"/>
      <c r="JNE84" s="23"/>
      <c r="JNF84" s="23"/>
      <c r="JNG84" s="23"/>
      <c r="JNH84" s="23"/>
      <c r="JNI84" s="23"/>
      <c r="JNJ84" s="23"/>
      <c r="JNK84" s="23"/>
      <c r="JNL84" s="23"/>
      <c r="JNM84" s="23"/>
      <c r="JNN84" s="23"/>
      <c r="JNO84" s="23"/>
      <c r="JNP84" s="23"/>
      <c r="JNQ84" s="23"/>
      <c r="JNR84" s="23"/>
      <c r="JNS84" s="23"/>
      <c r="JNT84" s="23"/>
      <c r="JNU84" s="23"/>
      <c r="JNV84" s="23"/>
      <c r="JNW84" s="23"/>
      <c r="JNX84" s="23"/>
      <c r="JNY84" s="23"/>
      <c r="JNZ84" s="23"/>
      <c r="JOA84" s="23"/>
      <c r="JOB84" s="23"/>
      <c r="JOC84" s="23"/>
      <c r="JOD84" s="23"/>
      <c r="JOE84" s="23"/>
      <c r="JOF84" s="23"/>
      <c r="JOG84" s="23"/>
      <c r="JOH84" s="23"/>
      <c r="JOI84" s="23"/>
      <c r="JOJ84" s="23"/>
      <c r="JOK84" s="23"/>
      <c r="JOL84" s="23"/>
      <c r="JOM84" s="23"/>
      <c r="JON84" s="23"/>
      <c r="JOO84" s="23"/>
      <c r="JOP84" s="23"/>
      <c r="JOQ84" s="23"/>
      <c r="JOR84" s="23"/>
      <c r="JOS84" s="23"/>
      <c r="JOT84" s="23"/>
      <c r="JOU84" s="23"/>
      <c r="JOV84" s="23"/>
      <c r="JOW84" s="23"/>
      <c r="JOX84" s="23"/>
      <c r="JOY84" s="23"/>
      <c r="JOZ84" s="23"/>
      <c r="JPA84" s="23"/>
      <c r="JPB84" s="23"/>
      <c r="JPC84" s="23"/>
      <c r="JPD84" s="23"/>
      <c r="JPE84" s="23"/>
      <c r="JPF84" s="23"/>
      <c r="JPG84" s="23"/>
      <c r="JPH84" s="23"/>
      <c r="JPI84" s="23"/>
      <c r="JPJ84" s="23"/>
      <c r="JPK84" s="23"/>
      <c r="JPL84" s="23"/>
      <c r="JPM84" s="23"/>
      <c r="JPN84" s="23"/>
      <c r="JPO84" s="23"/>
      <c r="JPP84" s="23"/>
      <c r="JPQ84" s="23"/>
      <c r="JPR84" s="23"/>
      <c r="JPS84" s="23"/>
      <c r="JPT84" s="23"/>
      <c r="JPU84" s="23"/>
      <c r="JPV84" s="23"/>
      <c r="JPW84" s="23"/>
      <c r="JPX84" s="23"/>
      <c r="JPY84" s="23"/>
      <c r="JPZ84" s="23"/>
      <c r="JQA84" s="23"/>
      <c r="JQB84" s="23"/>
      <c r="JQC84" s="23"/>
      <c r="JQD84" s="23"/>
      <c r="JQE84" s="23"/>
      <c r="JQF84" s="23"/>
      <c r="JQG84" s="23"/>
      <c r="JQH84" s="23"/>
      <c r="JQI84" s="23"/>
      <c r="JQJ84" s="23"/>
      <c r="JQK84" s="23"/>
      <c r="JQL84" s="23"/>
      <c r="JQM84" s="23"/>
      <c r="JQN84" s="23"/>
      <c r="JQO84" s="23"/>
      <c r="JQP84" s="23"/>
      <c r="JQQ84" s="23"/>
      <c r="JQR84" s="23"/>
      <c r="JQS84" s="23"/>
      <c r="JQT84" s="23"/>
      <c r="JQU84" s="23"/>
      <c r="JQV84" s="23"/>
      <c r="JQW84" s="23"/>
      <c r="JQX84" s="23"/>
      <c r="JQY84" s="23"/>
      <c r="JQZ84" s="23"/>
      <c r="JRA84" s="23"/>
      <c r="JRB84" s="23"/>
      <c r="JRC84" s="23"/>
      <c r="JRD84" s="23"/>
      <c r="JRE84" s="23"/>
      <c r="JRF84" s="23"/>
      <c r="JRG84" s="23"/>
      <c r="JRH84" s="23"/>
      <c r="JRI84" s="23"/>
      <c r="JRJ84" s="23"/>
      <c r="JRK84" s="23"/>
      <c r="JRL84" s="23"/>
      <c r="JRM84" s="23"/>
      <c r="JRN84" s="23"/>
      <c r="JRO84" s="23"/>
      <c r="JRP84" s="23"/>
      <c r="JRQ84" s="23"/>
      <c r="JRR84" s="23"/>
      <c r="JRS84" s="23"/>
      <c r="JRT84" s="23"/>
      <c r="JRU84" s="23"/>
      <c r="JRV84" s="23"/>
      <c r="JRW84" s="23"/>
      <c r="JRX84" s="23"/>
      <c r="JRY84" s="23"/>
      <c r="JRZ84" s="23"/>
      <c r="JSA84" s="23"/>
      <c r="JSB84" s="23"/>
      <c r="JSC84" s="23"/>
      <c r="JSD84" s="23"/>
      <c r="JSE84" s="23"/>
      <c r="JSF84" s="23"/>
      <c r="JSG84" s="23"/>
      <c r="JSH84" s="23"/>
      <c r="JSI84" s="23"/>
      <c r="JSJ84" s="23"/>
      <c r="JSK84" s="23"/>
      <c r="JSL84" s="23"/>
      <c r="JSM84" s="23"/>
      <c r="JSN84" s="23"/>
      <c r="JSO84" s="23"/>
      <c r="JSP84" s="23"/>
      <c r="JSQ84" s="23"/>
      <c r="JSR84" s="23"/>
      <c r="JSS84" s="23"/>
      <c r="JST84" s="23"/>
      <c r="JSU84" s="23"/>
      <c r="JSV84" s="23"/>
      <c r="JSW84" s="23"/>
      <c r="JSX84" s="23"/>
      <c r="JSY84" s="23"/>
      <c r="JSZ84" s="23"/>
      <c r="JTA84" s="23"/>
      <c r="JTB84" s="23"/>
      <c r="JTC84" s="23"/>
      <c r="JTD84" s="23"/>
      <c r="JTE84" s="23"/>
      <c r="JTF84" s="23"/>
      <c r="JTG84" s="23"/>
      <c r="JTH84" s="23"/>
      <c r="JTI84" s="23"/>
      <c r="JTJ84" s="23"/>
      <c r="JTK84" s="23"/>
      <c r="JTL84" s="23"/>
      <c r="JTM84" s="23"/>
      <c r="JTN84" s="23"/>
      <c r="JTO84" s="23"/>
      <c r="JTP84" s="23"/>
      <c r="JTQ84" s="23"/>
      <c r="JTR84" s="23"/>
      <c r="JTS84" s="23"/>
      <c r="JTT84" s="23"/>
      <c r="JTU84" s="23"/>
      <c r="JTV84" s="23"/>
      <c r="JTW84" s="23"/>
      <c r="JTX84" s="23"/>
      <c r="JTY84" s="23"/>
      <c r="JTZ84" s="23"/>
      <c r="JUA84" s="23"/>
      <c r="JUB84" s="23"/>
      <c r="JUC84" s="23"/>
      <c r="JUD84" s="23"/>
      <c r="JUE84" s="23"/>
      <c r="JUF84" s="23"/>
      <c r="JUG84" s="23"/>
      <c r="JUH84" s="23"/>
      <c r="JUI84" s="23"/>
      <c r="JUJ84" s="23"/>
      <c r="JUK84" s="23"/>
      <c r="JUL84" s="23"/>
      <c r="JUM84" s="23"/>
      <c r="JUN84" s="23"/>
      <c r="JUO84" s="23"/>
      <c r="JUP84" s="23"/>
      <c r="JUQ84" s="23"/>
      <c r="JUR84" s="23"/>
      <c r="JUS84" s="23"/>
      <c r="JUT84" s="23"/>
      <c r="JUU84" s="23"/>
      <c r="JUV84" s="23"/>
      <c r="JUW84" s="23"/>
      <c r="JUX84" s="23"/>
      <c r="JUY84" s="23"/>
      <c r="JUZ84" s="23"/>
      <c r="JVA84" s="23"/>
      <c r="JVB84" s="23"/>
      <c r="JVC84" s="23"/>
      <c r="JVD84" s="23"/>
      <c r="JVE84" s="23"/>
      <c r="JVF84" s="23"/>
      <c r="JVG84" s="23"/>
      <c r="JVH84" s="23"/>
      <c r="JVI84" s="23"/>
      <c r="JVJ84" s="23"/>
      <c r="JVK84" s="23"/>
      <c r="JVL84" s="23"/>
      <c r="JVM84" s="23"/>
      <c r="JVN84" s="23"/>
      <c r="JVO84" s="23"/>
      <c r="JVP84" s="23"/>
      <c r="JVQ84" s="23"/>
      <c r="JVR84" s="23"/>
      <c r="JVS84" s="23"/>
      <c r="JVT84" s="23"/>
      <c r="JVU84" s="23"/>
      <c r="JVV84" s="23"/>
      <c r="JVW84" s="23"/>
      <c r="JVX84" s="23"/>
      <c r="JVY84" s="23"/>
      <c r="JVZ84" s="23"/>
      <c r="JWA84" s="23"/>
      <c r="JWB84" s="23"/>
      <c r="JWC84" s="23"/>
      <c r="JWD84" s="23"/>
      <c r="JWE84" s="23"/>
      <c r="JWF84" s="23"/>
      <c r="JWG84" s="23"/>
      <c r="JWH84" s="23"/>
      <c r="JWI84" s="23"/>
      <c r="JWJ84" s="23"/>
      <c r="JWK84" s="23"/>
      <c r="JWL84" s="23"/>
      <c r="JWM84" s="23"/>
      <c r="JWN84" s="23"/>
      <c r="JWO84" s="23"/>
      <c r="JWP84" s="23"/>
      <c r="JWQ84" s="23"/>
      <c r="JWR84" s="23"/>
      <c r="JWS84" s="23"/>
      <c r="JWT84" s="23"/>
      <c r="JWU84" s="23"/>
      <c r="JWV84" s="23"/>
      <c r="JWW84" s="23"/>
      <c r="JWX84" s="23"/>
      <c r="JWY84" s="23"/>
      <c r="JWZ84" s="23"/>
      <c r="JXA84" s="23"/>
      <c r="JXB84" s="23"/>
      <c r="JXC84" s="23"/>
      <c r="JXD84" s="23"/>
      <c r="JXE84" s="23"/>
      <c r="JXF84" s="23"/>
      <c r="JXG84" s="23"/>
      <c r="JXH84" s="23"/>
      <c r="JXI84" s="23"/>
      <c r="JXJ84" s="23"/>
      <c r="JXK84" s="23"/>
      <c r="JXL84" s="23"/>
      <c r="JXM84" s="23"/>
      <c r="JXN84" s="23"/>
      <c r="JXO84" s="23"/>
      <c r="JXP84" s="23"/>
      <c r="JXQ84" s="23"/>
      <c r="JXR84" s="23"/>
      <c r="JXS84" s="23"/>
      <c r="JXT84" s="23"/>
      <c r="JXU84" s="23"/>
      <c r="JXV84" s="23"/>
      <c r="JXW84" s="23"/>
      <c r="JXX84" s="23"/>
      <c r="JXY84" s="23"/>
      <c r="JXZ84" s="23"/>
      <c r="JYA84" s="23"/>
      <c r="JYB84" s="23"/>
      <c r="JYC84" s="23"/>
      <c r="JYD84" s="23"/>
      <c r="JYE84" s="23"/>
      <c r="JYF84" s="23"/>
      <c r="JYG84" s="23"/>
      <c r="JYH84" s="23"/>
      <c r="JYI84" s="23"/>
      <c r="JYJ84" s="23"/>
      <c r="JYK84" s="23"/>
      <c r="JYL84" s="23"/>
      <c r="JYM84" s="23"/>
      <c r="JYN84" s="23"/>
      <c r="JYO84" s="23"/>
      <c r="JYP84" s="23"/>
      <c r="JYQ84" s="23"/>
      <c r="JYR84" s="23"/>
      <c r="JYS84" s="23"/>
      <c r="JYT84" s="23"/>
      <c r="JYU84" s="23"/>
      <c r="JYV84" s="23"/>
      <c r="JYW84" s="23"/>
      <c r="JYX84" s="23"/>
      <c r="JYY84" s="23"/>
      <c r="JYZ84" s="23"/>
      <c r="JZA84" s="23"/>
      <c r="JZB84" s="23"/>
      <c r="JZC84" s="23"/>
      <c r="JZD84" s="23"/>
      <c r="JZE84" s="23"/>
      <c r="JZF84" s="23"/>
      <c r="JZG84" s="23"/>
      <c r="JZH84" s="23"/>
      <c r="JZI84" s="23"/>
      <c r="JZJ84" s="23"/>
      <c r="JZK84" s="23"/>
      <c r="JZL84" s="23"/>
      <c r="JZM84" s="23"/>
      <c r="JZN84" s="23"/>
      <c r="JZO84" s="23"/>
      <c r="JZP84" s="23"/>
      <c r="JZQ84" s="23"/>
      <c r="JZR84" s="23"/>
      <c r="JZS84" s="23"/>
      <c r="JZT84" s="23"/>
      <c r="JZU84" s="23"/>
      <c r="JZV84" s="23"/>
      <c r="JZW84" s="23"/>
      <c r="JZX84" s="23"/>
      <c r="JZY84" s="23"/>
      <c r="JZZ84" s="23"/>
      <c r="KAA84" s="23"/>
      <c r="KAB84" s="23"/>
      <c r="KAC84" s="23"/>
      <c r="KAD84" s="23"/>
      <c r="KAE84" s="23"/>
      <c r="KAF84" s="23"/>
      <c r="KAG84" s="23"/>
      <c r="KAH84" s="23"/>
      <c r="KAI84" s="23"/>
      <c r="KAJ84" s="23"/>
      <c r="KAK84" s="23"/>
      <c r="KAL84" s="23"/>
      <c r="KAM84" s="23"/>
      <c r="KAN84" s="23"/>
      <c r="KAO84" s="23"/>
      <c r="KAP84" s="23"/>
      <c r="KAQ84" s="23"/>
      <c r="KAR84" s="23"/>
      <c r="KAS84" s="23"/>
      <c r="KAT84" s="23"/>
      <c r="KAU84" s="23"/>
      <c r="KAV84" s="23"/>
      <c r="KAW84" s="23"/>
      <c r="KAX84" s="23"/>
      <c r="KAY84" s="23"/>
      <c r="KAZ84" s="23"/>
      <c r="KBA84" s="23"/>
      <c r="KBB84" s="23"/>
      <c r="KBC84" s="23"/>
      <c r="KBD84" s="23"/>
      <c r="KBE84" s="23"/>
      <c r="KBF84" s="23"/>
      <c r="KBG84" s="23"/>
      <c r="KBH84" s="23"/>
      <c r="KBI84" s="23"/>
      <c r="KBJ84" s="23"/>
      <c r="KBK84" s="23"/>
      <c r="KBL84" s="23"/>
      <c r="KBM84" s="23"/>
      <c r="KBN84" s="23"/>
      <c r="KBO84" s="23"/>
      <c r="KBP84" s="23"/>
      <c r="KBQ84" s="23"/>
      <c r="KBR84" s="23"/>
      <c r="KBS84" s="23"/>
      <c r="KBT84" s="23"/>
      <c r="KBU84" s="23"/>
      <c r="KBV84" s="23"/>
      <c r="KBW84" s="23"/>
      <c r="KBX84" s="23"/>
      <c r="KBY84" s="23"/>
      <c r="KBZ84" s="23"/>
      <c r="KCA84" s="23"/>
      <c r="KCB84" s="23"/>
      <c r="KCC84" s="23"/>
      <c r="KCD84" s="23"/>
      <c r="KCE84" s="23"/>
      <c r="KCF84" s="23"/>
      <c r="KCG84" s="23"/>
      <c r="KCH84" s="23"/>
      <c r="KCI84" s="23"/>
      <c r="KCJ84" s="23"/>
      <c r="KCK84" s="23"/>
      <c r="KCL84" s="23"/>
      <c r="KCM84" s="23"/>
      <c r="KCN84" s="23"/>
      <c r="KCO84" s="23"/>
      <c r="KCP84" s="23"/>
      <c r="KCQ84" s="23"/>
      <c r="KCR84" s="23"/>
      <c r="KCS84" s="23"/>
      <c r="KCT84" s="23"/>
      <c r="KCU84" s="23"/>
      <c r="KCV84" s="23"/>
      <c r="KCW84" s="23"/>
      <c r="KCX84" s="23"/>
      <c r="KCY84" s="23"/>
      <c r="KCZ84" s="23"/>
      <c r="KDA84" s="23"/>
      <c r="KDB84" s="23"/>
      <c r="KDC84" s="23"/>
      <c r="KDD84" s="23"/>
      <c r="KDE84" s="23"/>
      <c r="KDF84" s="23"/>
      <c r="KDG84" s="23"/>
      <c r="KDH84" s="23"/>
      <c r="KDI84" s="23"/>
      <c r="KDJ84" s="23"/>
      <c r="KDK84" s="23"/>
      <c r="KDL84" s="23"/>
      <c r="KDM84" s="23"/>
      <c r="KDN84" s="23"/>
      <c r="KDO84" s="23"/>
      <c r="KDP84" s="23"/>
      <c r="KDQ84" s="23"/>
      <c r="KDR84" s="23"/>
      <c r="KDS84" s="23"/>
      <c r="KDT84" s="23"/>
      <c r="KDU84" s="23"/>
      <c r="KDV84" s="23"/>
      <c r="KDW84" s="23"/>
      <c r="KDX84" s="23"/>
      <c r="KDY84" s="23"/>
      <c r="KDZ84" s="23"/>
      <c r="KEA84" s="23"/>
      <c r="KEB84" s="23"/>
      <c r="KEC84" s="23"/>
      <c r="KED84" s="23"/>
      <c r="KEE84" s="23"/>
      <c r="KEF84" s="23"/>
      <c r="KEG84" s="23"/>
      <c r="KEH84" s="23"/>
      <c r="KEI84" s="23"/>
      <c r="KEJ84" s="23"/>
      <c r="KEK84" s="23"/>
      <c r="KEL84" s="23"/>
      <c r="KEM84" s="23"/>
      <c r="KEN84" s="23"/>
      <c r="KEO84" s="23"/>
      <c r="KEP84" s="23"/>
      <c r="KEQ84" s="23"/>
      <c r="KER84" s="23"/>
      <c r="KES84" s="23"/>
      <c r="KET84" s="23"/>
      <c r="KEU84" s="23"/>
      <c r="KEV84" s="23"/>
      <c r="KEW84" s="23"/>
      <c r="KEX84" s="23"/>
      <c r="KEY84" s="23"/>
      <c r="KEZ84" s="23"/>
      <c r="KFA84" s="23"/>
      <c r="KFB84" s="23"/>
      <c r="KFC84" s="23"/>
      <c r="KFD84" s="23"/>
      <c r="KFE84" s="23"/>
      <c r="KFF84" s="23"/>
      <c r="KFG84" s="23"/>
      <c r="KFH84" s="23"/>
      <c r="KFI84" s="23"/>
      <c r="KFJ84" s="23"/>
      <c r="KFK84" s="23"/>
      <c r="KFL84" s="23"/>
      <c r="KFM84" s="23"/>
      <c r="KFN84" s="23"/>
      <c r="KFO84" s="23"/>
      <c r="KFP84" s="23"/>
      <c r="KFQ84" s="23"/>
      <c r="KFR84" s="23"/>
      <c r="KFS84" s="23"/>
      <c r="KFT84" s="23"/>
      <c r="KFU84" s="23"/>
      <c r="KFV84" s="23"/>
      <c r="KFW84" s="23"/>
      <c r="KFX84" s="23"/>
      <c r="KFY84" s="23"/>
      <c r="KFZ84" s="23"/>
      <c r="KGA84" s="23"/>
      <c r="KGB84" s="23"/>
      <c r="KGC84" s="23"/>
      <c r="KGD84" s="23"/>
      <c r="KGE84" s="23"/>
      <c r="KGF84" s="23"/>
      <c r="KGG84" s="23"/>
      <c r="KGH84" s="23"/>
      <c r="KGI84" s="23"/>
      <c r="KGJ84" s="23"/>
      <c r="KGK84" s="23"/>
      <c r="KGL84" s="23"/>
      <c r="KGM84" s="23"/>
      <c r="KGN84" s="23"/>
      <c r="KGO84" s="23"/>
      <c r="KGP84" s="23"/>
      <c r="KGQ84" s="23"/>
      <c r="KGR84" s="23"/>
      <c r="KGS84" s="23"/>
      <c r="KGT84" s="23"/>
      <c r="KGU84" s="23"/>
      <c r="KGV84" s="23"/>
      <c r="KGW84" s="23"/>
      <c r="KGX84" s="23"/>
      <c r="KGY84" s="23"/>
      <c r="KGZ84" s="23"/>
      <c r="KHA84" s="23"/>
      <c r="KHB84" s="23"/>
      <c r="KHC84" s="23"/>
      <c r="KHD84" s="23"/>
      <c r="KHE84" s="23"/>
      <c r="KHF84" s="23"/>
      <c r="KHG84" s="23"/>
      <c r="KHH84" s="23"/>
      <c r="KHI84" s="23"/>
      <c r="KHJ84" s="23"/>
      <c r="KHK84" s="23"/>
      <c r="KHL84" s="23"/>
      <c r="KHM84" s="23"/>
      <c r="KHN84" s="23"/>
      <c r="KHO84" s="23"/>
      <c r="KHP84" s="23"/>
      <c r="KHQ84" s="23"/>
      <c r="KHR84" s="23"/>
      <c r="KHS84" s="23"/>
      <c r="KHT84" s="23"/>
      <c r="KHU84" s="23"/>
      <c r="KHV84" s="23"/>
      <c r="KHW84" s="23"/>
      <c r="KHX84" s="23"/>
      <c r="KHY84" s="23"/>
      <c r="KHZ84" s="23"/>
      <c r="KIA84" s="23"/>
      <c r="KIB84" s="23"/>
      <c r="KIC84" s="23"/>
      <c r="KID84" s="23"/>
      <c r="KIE84" s="23"/>
      <c r="KIF84" s="23"/>
      <c r="KIG84" s="23"/>
      <c r="KIH84" s="23"/>
      <c r="KII84" s="23"/>
      <c r="KIJ84" s="23"/>
      <c r="KIK84" s="23"/>
      <c r="KIL84" s="23"/>
      <c r="KIM84" s="23"/>
      <c r="KIN84" s="23"/>
      <c r="KIO84" s="23"/>
      <c r="KIP84" s="23"/>
      <c r="KIQ84" s="23"/>
      <c r="KIR84" s="23"/>
      <c r="KIS84" s="23"/>
      <c r="KIT84" s="23"/>
      <c r="KIU84" s="23"/>
      <c r="KIV84" s="23"/>
      <c r="KIW84" s="23"/>
      <c r="KIX84" s="23"/>
      <c r="KIY84" s="23"/>
      <c r="KIZ84" s="23"/>
      <c r="KJA84" s="23"/>
      <c r="KJB84" s="23"/>
      <c r="KJC84" s="23"/>
      <c r="KJD84" s="23"/>
      <c r="KJE84" s="23"/>
      <c r="KJF84" s="23"/>
      <c r="KJG84" s="23"/>
      <c r="KJH84" s="23"/>
      <c r="KJI84" s="23"/>
      <c r="KJJ84" s="23"/>
      <c r="KJK84" s="23"/>
      <c r="KJL84" s="23"/>
      <c r="KJM84" s="23"/>
      <c r="KJN84" s="23"/>
      <c r="KJO84" s="23"/>
      <c r="KJP84" s="23"/>
      <c r="KJQ84" s="23"/>
      <c r="KJR84" s="23"/>
      <c r="KJS84" s="23"/>
      <c r="KJT84" s="23"/>
      <c r="KJU84" s="23"/>
      <c r="KJV84" s="23"/>
      <c r="KJW84" s="23"/>
      <c r="KJX84" s="23"/>
      <c r="KJY84" s="23"/>
      <c r="KJZ84" s="23"/>
      <c r="KKA84" s="23"/>
      <c r="KKB84" s="23"/>
      <c r="KKC84" s="23"/>
      <c r="KKD84" s="23"/>
      <c r="KKE84" s="23"/>
      <c r="KKF84" s="23"/>
      <c r="KKG84" s="23"/>
      <c r="KKH84" s="23"/>
      <c r="KKI84" s="23"/>
      <c r="KKJ84" s="23"/>
      <c r="KKK84" s="23"/>
      <c r="KKL84" s="23"/>
      <c r="KKM84" s="23"/>
      <c r="KKN84" s="23"/>
      <c r="KKO84" s="23"/>
      <c r="KKP84" s="23"/>
      <c r="KKQ84" s="23"/>
      <c r="KKR84" s="23"/>
      <c r="KKS84" s="23"/>
      <c r="KKT84" s="23"/>
      <c r="KKU84" s="23"/>
      <c r="KKV84" s="23"/>
      <c r="KKW84" s="23"/>
      <c r="KKX84" s="23"/>
      <c r="KKY84" s="23"/>
      <c r="KKZ84" s="23"/>
      <c r="KLA84" s="23"/>
      <c r="KLB84" s="23"/>
      <c r="KLC84" s="23"/>
      <c r="KLD84" s="23"/>
      <c r="KLE84" s="23"/>
      <c r="KLF84" s="23"/>
      <c r="KLG84" s="23"/>
      <c r="KLH84" s="23"/>
      <c r="KLI84" s="23"/>
      <c r="KLJ84" s="23"/>
      <c r="KLK84" s="23"/>
      <c r="KLL84" s="23"/>
      <c r="KLM84" s="23"/>
      <c r="KLN84" s="23"/>
      <c r="KLO84" s="23"/>
      <c r="KLP84" s="23"/>
      <c r="KLQ84" s="23"/>
      <c r="KLR84" s="23"/>
      <c r="KLS84" s="23"/>
      <c r="KLT84" s="23"/>
      <c r="KLU84" s="23"/>
      <c r="KLV84" s="23"/>
      <c r="KLW84" s="23"/>
      <c r="KLX84" s="23"/>
      <c r="KLY84" s="23"/>
      <c r="KLZ84" s="23"/>
      <c r="KMA84" s="23"/>
      <c r="KMB84" s="23"/>
      <c r="KMC84" s="23"/>
      <c r="KMD84" s="23"/>
      <c r="KME84" s="23"/>
      <c r="KMF84" s="23"/>
      <c r="KMG84" s="23"/>
      <c r="KMH84" s="23"/>
      <c r="KMI84" s="23"/>
      <c r="KMJ84" s="23"/>
      <c r="KMK84" s="23"/>
      <c r="KML84" s="23"/>
      <c r="KMM84" s="23"/>
      <c r="KMN84" s="23"/>
      <c r="KMO84" s="23"/>
      <c r="KMP84" s="23"/>
      <c r="KMQ84" s="23"/>
      <c r="KMR84" s="23"/>
      <c r="KMS84" s="23"/>
      <c r="KMT84" s="23"/>
      <c r="KMU84" s="23"/>
      <c r="KMV84" s="23"/>
      <c r="KMW84" s="23"/>
      <c r="KMX84" s="23"/>
      <c r="KMY84" s="23"/>
      <c r="KMZ84" s="23"/>
      <c r="KNA84" s="23"/>
      <c r="KNB84" s="23"/>
      <c r="KNC84" s="23"/>
      <c r="KND84" s="23"/>
      <c r="KNE84" s="23"/>
      <c r="KNF84" s="23"/>
      <c r="KNG84" s="23"/>
      <c r="KNH84" s="23"/>
      <c r="KNI84" s="23"/>
      <c r="KNJ84" s="23"/>
      <c r="KNK84" s="23"/>
      <c r="KNL84" s="23"/>
      <c r="KNM84" s="23"/>
      <c r="KNN84" s="23"/>
      <c r="KNO84" s="23"/>
      <c r="KNP84" s="23"/>
      <c r="KNQ84" s="23"/>
      <c r="KNR84" s="23"/>
      <c r="KNS84" s="23"/>
      <c r="KNT84" s="23"/>
      <c r="KNU84" s="23"/>
      <c r="KNV84" s="23"/>
      <c r="KNW84" s="23"/>
      <c r="KNX84" s="23"/>
      <c r="KNY84" s="23"/>
      <c r="KNZ84" s="23"/>
      <c r="KOA84" s="23"/>
      <c r="KOB84" s="23"/>
      <c r="KOC84" s="23"/>
      <c r="KOD84" s="23"/>
      <c r="KOE84" s="23"/>
      <c r="KOF84" s="23"/>
      <c r="KOG84" s="23"/>
      <c r="KOH84" s="23"/>
      <c r="KOI84" s="23"/>
      <c r="KOJ84" s="23"/>
      <c r="KOK84" s="23"/>
      <c r="KOL84" s="23"/>
      <c r="KOM84" s="23"/>
      <c r="KON84" s="23"/>
      <c r="KOO84" s="23"/>
      <c r="KOP84" s="23"/>
      <c r="KOQ84" s="23"/>
      <c r="KOR84" s="23"/>
      <c r="KOS84" s="23"/>
      <c r="KOT84" s="23"/>
      <c r="KOU84" s="23"/>
      <c r="KOV84" s="23"/>
      <c r="KOW84" s="23"/>
      <c r="KOX84" s="23"/>
      <c r="KOY84" s="23"/>
      <c r="KOZ84" s="23"/>
      <c r="KPA84" s="23"/>
      <c r="KPB84" s="23"/>
      <c r="KPC84" s="23"/>
      <c r="KPD84" s="23"/>
      <c r="KPE84" s="23"/>
      <c r="KPF84" s="23"/>
      <c r="KPG84" s="23"/>
      <c r="KPH84" s="23"/>
      <c r="KPI84" s="23"/>
      <c r="KPJ84" s="23"/>
      <c r="KPK84" s="23"/>
      <c r="KPL84" s="23"/>
      <c r="KPM84" s="23"/>
      <c r="KPN84" s="23"/>
      <c r="KPO84" s="23"/>
      <c r="KPP84" s="23"/>
      <c r="KPQ84" s="23"/>
      <c r="KPR84" s="23"/>
      <c r="KPS84" s="23"/>
      <c r="KPT84" s="23"/>
      <c r="KPU84" s="23"/>
      <c r="KPV84" s="23"/>
      <c r="KPW84" s="23"/>
      <c r="KPX84" s="23"/>
      <c r="KPY84" s="23"/>
      <c r="KPZ84" s="23"/>
      <c r="KQA84" s="23"/>
      <c r="KQB84" s="23"/>
      <c r="KQC84" s="23"/>
      <c r="KQD84" s="23"/>
      <c r="KQE84" s="23"/>
      <c r="KQF84" s="23"/>
      <c r="KQG84" s="23"/>
      <c r="KQH84" s="23"/>
      <c r="KQI84" s="23"/>
      <c r="KQJ84" s="23"/>
      <c r="KQK84" s="23"/>
      <c r="KQL84" s="23"/>
      <c r="KQM84" s="23"/>
      <c r="KQN84" s="23"/>
      <c r="KQO84" s="23"/>
      <c r="KQP84" s="23"/>
      <c r="KQQ84" s="23"/>
      <c r="KQR84" s="23"/>
      <c r="KQS84" s="23"/>
      <c r="KQT84" s="23"/>
      <c r="KQU84" s="23"/>
      <c r="KQV84" s="23"/>
      <c r="KQW84" s="23"/>
      <c r="KQX84" s="23"/>
      <c r="KQY84" s="23"/>
      <c r="KQZ84" s="23"/>
      <c r="KRA84" s="23"/>
      <c r="KRB84" s="23"/>
      <c r="KRC84" s="23"/>
      <c r="KRD84" s="23"/>
      <c r="KRE84" s="23"/>
      <c r="KRF84" s="23"/>
      <c r="KRG84" s="23"/>
      <c r="KRH84" s="23"/>
      <c r="KRI84" s="23"/>
      <c r="KRJ84" s="23"/>
      <c r="KRK84" s="23"/>
      <c r="KRL84" s="23"/>
      <c r="KRM84" s="23"/>
      <c r="KRN84" s="23"/>
      <c r="KRO84" s="23"/>
      <c r="KRP84" s="23"/>
      <c r="KRQ84" s="23"/>
      <c r="KRR84" s="23"/>
      <c r="KRS84" s="23"/>
      <c r="KRT84" s="23"/>
      <c r="KRU84" s="23"/>
      <c r="KRV84" s="23"/>
      <c r="KRW84" s="23"/>
      <c r="KRX84" s="23"/>
      <c r="KRY84" s="23"/>
      <c r="KRZ84" s="23"/>
      <c r="KSA84" s="23"/>
      <c r="KSB84" s="23"/>
      <c r="KSC84" s="23"/>
      <c r="KSD84" s="23"/>
      <c r="KSE84" s="23"/>
      <c r="KSF84" s="23"/>
      <c r="KSG84" s="23"/>
      <c r="KSH84" s="23"/>
      <c r="KSI84" s="23"/>
      <c r="KSJ84" s="23"/>
      <c r="KSK84" s="23"/>
      <c r="KSL84" s="23"/>
      <c r="KSM84" s="23"/>
      <c r="KSN84" s="23"/>
      <c r="KSO84" s="23"/>
      <c r="KSP84" s="23"/>
      <c r="KSQ84" s="23"/>
      <c r="KSR84" s="23"/>
      <c r="KSS84" s="23"/>
      <c r="KST84" s="23"/>
      <c r="KSU84" s="23"/>
      <c r="KSV84" s="23"/>
      <c r="KSW84" s="23"/>
      <c r="KSX84" s="23"/>
      <c r="KSY84" s="23"/>
      <c r="KSZ84" s="23"/>
      <c r="KTA84" s="23"/>
      <c r="KTB84" s="23"/>
      <c r="KTC84" s="23"/>
      <c r="KTD84" s="23"/>
      <c r="KTE84" s="23"/>
      <c r="KTF84" s="23"/>
      <c r="KTG84" s="23"/>
      <c r="KTH84" s="23"/>
      <c r="KTI84" s="23"/>
      <c r="KTJ84" s="23"/>
      <c r="KTK84" s="23"/>
      <c r="KTL84" s="23"/>
      <c r="KTM84" s="23"/>
      <c r="KTN84" s="23"/>
      <c r="KTO84" s="23"/>
      <c r="KTP84" s="23"/>
      <c r="KTQ84" s="23"/>
      <c r="KTR84" s="23"/>
      <c r="KTS84" s="23"/>
      <c r="KTT84" s="23"/>
      <c r="KTU84" s="23"/>
      <c r="KTV84" s="23"/>
      <c r="KTW84" s="23"/>
      <c r="KTX84" s="23"/>
      <c r="KTY84" s="23"/>
      <c r="KTZ84" s="23"/>
      <c r="KUA84" s="23"/>
      <c r="KUB84" s="23"/>
      <c r="KUC84" s="23"/>
      <c r="KUD84" s="23"/>
      <c r="KUE84" s="23"/>
      <c r="KUF84" s="23"/>
      <c r="KUG84" s="23"/>
      <c r="KUH84" s="23"/>
      <c r="KUI84" s="23"/>
      <c r="KUJ84" s="23"/>
      <c r="KUK84" s="23"/>
      <c r="KUL84" s="23"/>
      <c r="KUM84" s="23"/>
      <c r="KUN84" s="23"/>
      <c r="KUO84" s="23"/>
      <c r="KUP84" s="23"/>
      <c r="KUQ84" s="23"/>
      <c r="KUR84" s="23"/>
      <c r="KUS84" s="23"/>
      <c r="KUT84" s="23"/>
      <c r="KUU84" s="23"/>
      <c r="KUV84" s="23"/>
      <c r="KUW84" s="23"/>
      <c r="KUX84" s="23"/>
      <c r="KUY84" s="23"/>
      <c r="KUZ84" s="23"/>
      <c r="KVA84" s="23"/>
      <c r="KVB84" s="23"/>
      <c r="KVC84" s="23"/>
      <c r="KVD84" s="23"/>
      <c r="KVE84" s="23"/>
      <c r="KVF84" s="23"/>
      <c r="KVG84" s="23"/>
      <c r="KVH84" s="23"/>
      <c r="KVI84" s="23"/>
      <c r="KVJ84" s="23"/>
      <c r="KVK84" s="23"/>
      <c r="KVL84" s="23"/>
      <c r="KVM84" s="23"/>
      <c r="KVN84" s="23"/>
      <c r="KVO84" s="23"/>
      <c r="KVP84" s="23"/>
      <c r="KVQ84" s="23"/>
      <c r="KVR84" s="23"/>
      <c r="KVS84" s="23"/>
      <c r="KVT84" s="23"/>
      <c r="KVU84" s="23"/>
      <c r="KVV84" s="23"/>
      <c r="KVW84" s="23"/>
      <c r="KVX84" s="23"/>
      <c r="KVY84" s="23"/>
      <c r="KVZ84" s="23"/>
      <c r="KWA84" s="23"/>
      <c r="KWB84" s="23"/>
      <c r="KWC84" s="23"/>
      <c r="KWD84" s="23"/>
      <c r="KWE84" s="23"/>
      <c r="KWF84" s="23"/>
      <c r="KWG84" s="23"/>
      <c r="KWH84" s="23"/>
      <c r="KWI84" s="23"/>
      <c r="KWJ84" s="23"/>
      <c r="KWK84" s="23"/>
      <c r="KWL84" s="23"/>
      <c r="KWM84" s="23"/>
      <c r="KWN84" s="23"/>
      <c r="KWO84" s="23"/>
      <c r="KWP84" s="23"/>
      <c r="KWQ84" s="23"/>
      <c r="KWR84" s="23"/>
      <c r="KWS84" s="23"/>
      <c r="KWT84" s="23"/>
      <c r="KWU84" s="23"/>
      <c r="KWV84" s="23"/>
      <c r="KWW84" s="23"/>
      <c r="KWX84" s="23"/>
      <c r="KWY84" s="23"/>
      <c r="KWZ84" s="23"/>
      <c r="KXA84" s="23"/>
      <c r="KXB84" s="23"/>
      <c r="KXC84" s="23"/>
      <c r="KXD84" s="23"/>
      <c r="KXE84" s="23"/>
      <c r="KXF84" s="23"/>
      <c r="KXG84" s="23"/>
      <c r="KXH84" s="23"/>
      <c r="KXI84" s="23"/>
      <c r="KXJ84" s="23"/>
      <c r="KXK84" s="23"/>
      <c r="KXL84" s="23"/>
      <c r="KXM84" s="23"/>
      <c r="KXN84" s="23"/>
      <c r="KXO84" s="23"/>
      <c r="KXP84" s="23"/>
      <c r="KXQ84" s="23"/>
      <c r="KXR84" s="23"/>
      <c r="KXS84" s="23"/>
      <c r="KXT84" s="23"/>
      <c r="KXU84" s="23"/>
      <c r="KXV84" s="23"/>
      <c r="KXW84" s="23"/>
      <c r="KXX84" s="23"/>
      <c r="KXY84" s="23"/>
      <c r="KXZ84" s="23"/>
      <c r="KYA84" s="23"/>
      <c r="KYB84" s="23"/>
      <c r="KYC84" s="23"/>
      <c r="KYD84" s="23"/>
      <c r="KYE84" s="23"/>
      <c r="KYF84" s="23"/>
      <c r="KYG84" s="23"/>
      <c r="KYH84" s="23"/>
      <c r="KYI84" s="23"/>
      <c r="KYJ84" s="23"/>
      <c r="KYK84" s="23"/>
      <c r="KYL84" s="23"/>
      <c r="KYM84" s="23"/>
      <c r="KYN84" s="23"/>
      <c r="KYO84" s="23"/>
      <c r="KYP84" s="23"/>
      <c r="KYQ84" s="23"/>
      <c r="KYR84" s="23"/>
      <c r="KYS84" s="23"/>
      <c r="KYT84" s="23"/>
      <c r="KYU84" s="23"/>
      <c r="KYV84" s="23"/>
      <c r="KYW84" s="23"/>
      <c r="KYX84" s="23"/>
      <c r="KYY84" s="23"/>
      <c r="KYZ84" s="23"/>
      <c r="KZA84" s="23"/>
      <c r="KZB84" s="23"/>
      <c r="KZC84" s="23"/>
      <c r="KZD84" s="23"/>
      <c r="KZE84" s="23"/>
      <c r="KZF84" s="23"/>
      <c r="KZG84" s="23"/>
      <c r="KZH84" s="23"/>
      <c r="KZI84" s="23"/>
      <c r="KZJ84" s="23"/>
      <c r="KZK84" s="23"/>
      <c r="KZL84" s="23"/>
      <c r="KZM84" s="23"/>
      <c r="KZN84" s="23"/>
      <c r="KZO84" s="23"/>
      <c r="KZP84" s="23"/>
      <c r="KZQ84" s="23"/>
      <c r="KZR84" s="23"/>
      <c r="KZS84" s="23"/>
      <c r="KZT84" s="23"/>
      <c r="KZU84" s="23"/>
      <c r="KZV84" s="23"/>
      <c r="KZW84" s="23"/>
      <c r="KZX84" s="23"/>
      <c r="KZY84" s="23"/>
      <c r="KZZ84" s="23"/>
      <c r="LAA84" s="23"/>
      <c r="LAB84" s="23"/>
      <c r="LAC84" s="23"/>
      <c r="LAD84" s="23"/>
      <c r="LAE84" s="23"/>
      <c r="LAF84" s="23"/>
      <c r="LAG84" s="23"/>
      <c r="LAH84" s="23"/>
      <c r="LAI84" s="23"/>
      <c r="LAJ84" s="23"/>
      <c r="LAK84" s="23"/>
      <c r="LAL84" s="23"/>
      <c r="LAM84" s="23"/>
      <c r="LAN84" s="23"/>
      <c r="LAO84" s="23"/>
      <c r="LAP84" s="23"/>
      <c r="LAQ84" s="23"/>
      <c r="LAR84" s="23"/>
      <c r="LAS84" s="23"/>
      <c r="LAT84" s="23"/>
      <c r="LAU84" s="23"/>
      <c r="LAV84" s="23"/>
      <c r="LAW84" s="23"/>
      <c r="LAX84" s="23"/>
      <c r="LAY84" s="23"/>
      <c r="LAZ84" s="23"/>
      <c r="LBA84" s="23"/>
      <c r="LBB84" s="23"/>
      <c r="LBC84" s="23"/>
      <c r="LBD84" s="23"/>
      <c r="LBE84" s="23"/>
      <c r="LBF84" s="23"/>
      <c r="LBG84" s="23"/>
      <c r="LBH84" s="23"/>
      <c r="LBI84" s="23"/>
      <c r="LBJ84" s="23"/>
      <c r="LBK84" s="23"/>
      <c r="LBL84" s="23"/>
      <c r="LBM84" s="23"/>
      <c r="LBN84" s="23"/>
      <c r="LBO84" s="23"/>
      <c r="LBP84" s="23"/>
      <c r="LBQ84" s="23"/>
      <c r="LBR84" s="23"/>
      <c r="LBS84" s="23"/>
      <c r="LBT84" s="23"/>
      <c r="LBU84" s="23"/>
      <c r="LBV84" s="23"/>
      <c r="LBW84" s="23"/>
      <c r="LBX84" s="23"/>
      <c r="LBY84" s="23"/>
      <c r="LBZ84" s="23"/>
      <c r="LCA84" s="23"/>
      <c r="LCB84" s="23"/>
      <c r="LCC84" s="23"/>
      <c r="LCD84" s="23"/>
      <c r="LCE84" s="23"/>
      <c r="LCF84" s="23"/>
      <c r="LCG84" s="23"/>
      <c r="LCH84" s="23"/>
      <c r="LCI84" s="23"/>
      <c r="LCJ84" s="23"/>
      <c r="LCK84" s="23"/>
      <c r="LCL84" s="23"/>
      <c r="LCM84" s="23"/>
      <c r="LCN84" s="23"/>
      <c r="LCO84" s="23"/>
      <c r="LCP84" s="23"/>
      <c r="LCQ84" s="23"/>
      <c r="LCR84" s="23"/>
      <c r="LCS84" s="23"/>
      <c r="LCT84" s="23"/>
      <c r="LCU84" s="23"/>
      <c r="LCV84" s="23"/>
      <c r="LCW84" s="23"/>
      <c r="LCX84" s="23"/>
      <c r="LCY84" s="23"/>
      <c r="LCZ84" s="23"/>
      <c r="LDA84" s="23"/>
      <c r="LDB84" s="23"/>
      <c r="LDC84" s="23"/>
      <c r="LDD84" s="23"/>
      <c r="LDE84" s="23"/>
      <c r="LDF84" s="23"/>
      <c r="LDG84" s="23"/>
      <c r="LDH84" s="23"/>
      <c r="LDI84" s="23"/>
      <c r="LDJ84" s="23"/>
      <c r="LDK84" s="23"/>
      <c r="LDL84" s="23"/>
      <c r="LDM84" s="23"/>
      <c r="LDN84" s="23"/>
      <c r="LDO84" s="23"/>
      <c r="LDP84" s="23"/>
      <c r="LDQ84" s="23"/>
      <c r="LDR84" s="23"/>
      <c r="LDS84" s="23"/>
      <c r="LDT84" s="23"/>
      <c r="LDU84" s="23"/>
      <c r="LDV84" s="23"/>
      <c r="LDW84" s="23"/>
      <c r="LDX84" s="23"/>
      <c r="LDY84" s="23"/>
      <c r="LDZ84" s="23"/>
      <c r="LEA84" s="23"/>
      <c r="LEB84" s="23"/>
      <c r="LEC84" s="23"/>
      <c r="LED84" s="23"/>
      <c r="LEE84" s="23"/>
      <c r="LEF84" s="23"/>
      <c r="LEG84" s="23"/>
      <c r="LEH84" s="23"/>
      <c r="LEI84" s="23"/>
      <c r="LEJ84" s="23"/>
      <c r="LEK84" s="23"/>
      <c r="LEL84" s="23"/>
      <c r="LEM84" s="23"/>
      <c r="LEN84" s="23"/>
      <c r="LEO84" s="23"/>
      <c r="LEP84" s="23"/>
      <c r="LEQ84" s="23"/>
      <c r="LER84" s="23"/>
      <c r="LES84" s="23"/>
      <c r="LET84" s="23"/>
      <c r="LEU84" s="23"/>
      <c r="LEV84" s="23"/>
      <c r="LEW84" s="23"/>
      <c r="LEX84" s="23"/>
      <c r="LEY84" s="23"/>
      <c r="LEZ84" s="23"/>
      <c r="LFA84" s="23"/>
      <c r="LFB84" s="23"/>
      <c r="LFC84" s="23"/>
      <c r="LFD84" s="23"/>
      <c r="LFE84" s="23"/>
      <c r="LFF84" s="23"/>
      <c r="LFG84" s="23"/>
      <c r="LFH84" s="23"/>
      <c r="LFI84" s="23"/>
      <c r="LFJ84" s="23"/>
      <c r="LFK84" s="23"/>
      <c r="LFL84" s="23"/>
      <c r="LFM84" s="23"/>
      <c r="LFN84" s="23"/>
      <c r="LFO84" s="23"/>
      <c r="LFP84" s="23"/>
      <c r="LFQ84" s="23"/>
      <c r="LFR84" s="23"/>
      <c r="LFS84" s="23"/>
      <c r="LFT84" s="23"/>
      <c r="LFU84" s="23"/>
      <c r="LFV84" s="23"/>
      <c r="LFW84" s="23"/>
      <c r="LFX84" s="23"/>
      <c r="LFY84" s="23"/>
      <c r="LFZ84" s="23"/>
      <c r="LGA84" s="23"/>
      <c r="LGB84" s="23"/>
      <c r="LGC84" s="23"/>
      <c r="LGD84" s="23"/>
      <c r="LGE84" s="23"/>
      <c r="LGF84" s="23"/>
      <c r="LGG84" s="23"/>
      <c r="LGH84" s="23"/>
      <c r="LGI84" s="23"/>
      <c r="LGJ84" s="23"/>
      <c r="LGK84" s="23"/>
      <c r="LGL84" s="23"/>
      <c r="LGM84" s="23"/>
      <c r="LGN84" s="23"/>
      <c r="LGO84" s="23"/>
      <c r="LGP84" s="23"/>
      <c r="LGQ84" s="23"/>
      <c r="LGR84" s="23"/>
      <c r="LGS84" s="23"/>
      <c r="LGT84" s="23"/>
      <c r="LGU84" s="23"/>
      <c r="LGV84" s="23"/>
      <c r="LGW84" s="23"/>
      <c r="LGX84" s="23"/>
      <c r="LGY84" s="23"/>
      <c r="LGZ84" s="23"/>
      <c r="LHA84" s="23"/>
      <c r="LHB84" s="23"/>
      <c r="LHC84" s="23"/>
      <c r="LHD84" s="23"/>
      <c r="LHE84" s="23"/>
      <c r="LHF84" s="23"/>
      <c r="LHG84" s="23"/>
      <c r="LHH84" s="23"/>
      <c r="LHI84" s="23"/>
      <c r="LHJ84" s="23"/>
      <c r="LHK84" s="23"/>
      <c r="LHL84" s="23"/>
      <c r="LHM84" s="23"/>
      <c r="LHN84" s="23"/>
      <c r="LHO84" s="23"/>
      <c r="LHP84" s="23"/>
      <c r="LHQ84" s="23"/>
      <c r="LHR84" s="23"/>
      <c r="LHS84" s="23"/>
      <c r="LHT84" s="23"/>
      <c r="LHU84" s="23"/>
      <c r="LHV84" s="23"/>
      <c r="LHW84" s="23"/>
      <c r="LHX84" s="23"/>
      <c r="LHY84" s="23"/>
      <c r="LHZ84" s="23"/>
      <c r="LIA84" s="23"/>
      <c r="LIB84" s="23"/>
      <c r="LIC84" s="23"/>
      <c r="LID84" s="23"/>
      <c r="LIE84" s="23"/>
      <c r="LIF84" s="23"/>
      <c r="LIG84" s="23"/>
      <c r="LIH84" s="23"/>
      <c r="LII84" s="23"/>
      <c r="LIJ84" s="23"/>
      <c r="LIK84" s="23"/>
      <c r="LIL84" s="23"/>
      <c r="LIM84" s="23"/>
      <c r="LIN84" s="23"/>
      <c r="LIO84" s="23"/>
      <c r="LIP84" s="23"/>
      <c r="LIQ84" s="23"/>
      <c r="LIR84" s="23"/>
      <c r="LIS84" s="23"/>
      <c r="LIT84" s="23"/>
      <c r="LIU84" s="23"/>
      <c r="LIV84" s="23"/>
      <c r="LIW84" s="23"/>
      <c r="LIX84" s="23"/>
      <c r="LIY84" s="23"/>
      <c r="LIZ84" s="23"/>
      <c r="LJA84" s="23"/>
      <c r="LJB84" s="23"/>
      <c r="LJC84" s="23"/>
      <c r="LJD84" s="23"/>
      <c r="LJE84" s="23"/>
      <c r="LJF84" s="23"/>
      <c r="LJG84" s="23"/>
      <c r="LJH84" s="23"/>
      <c r="LJI84" s="23"/>
      <c r="LJJ84" s="23"/>
      <c r="LJK84" s="23"/>
      <c r="LJL84" s="23"/>
      <c r="LJM84" s="23"/>
      <c r="LJN84" s="23"/>
      <c r="LJO84" s="23"/>
      <c r="LJP84" s="23"/>
      <c r="LJQ84" s="23"/>
      <c r="LJR84" s="23"/>
      <c r="LJS84" s="23"/>
      <c r="LJT84" s="23"/>
      <c r="LJU84" s="23"/>
      <c r="LJV84" s="23"/>
      <c r="LJW84" s="23"/>
      <c r="LJX84" s="23"/>
      <c r="LJY84" s="23"/>
      <c r="LJZ84" s="23"/>
      <c r="LKA84" s="23"/>
      <c r="LKB84" s="23"/>
      <c r="LKC84" s="23"/>
      <c r="LKD84" s="23"/>
      <c r="LKE84" s="23"/>
      <c r="LKF84" s="23"/>
      <c r="LKG84" s="23"/>
      <c r="LKH84" s="23"/>
      <c r="LKI84" s="23"/>
      <c r="LKJ84" s="23"/>
      <c r="LKK84" s="23"/>
      <c r="LKL84" s="23"/>
      <c r="LKM84" s="23"/>
      <c r="LKN84" s="23"/>
      <c r="LKO84" s="23"/>
      <c r="LKP84" s="23"/>
      <c r="LKQ84" s="23"/>
      <c r="LKR84" s="23"/>
      <c r="LKS84" s="23"/>
      <c r="LKT84" s="23"/>
      <c r="LKU84" s="23"/>
      <c r="LKV84" s="23"/>
      <c r="LKW84" s="23"/>
      <c r="LKX84" s="23"/>
      <c r="LKY84" s="23"/>
      <c r="LKZ84" s="23"/>
      <c r="LLA84" s="23"/>
      <c r="LLB84" s="23"/>
      <c r="LLC84" s="23"/>
      <c r="LLD84" s="23"/>
      <c r="LLE84" s="23"/>
      <c r="LLF84" s="23"/>
      <c r="LLG84" s="23"/>
      <c r="LLH84" s="23"/>
      <c r="LLI84" s="23"/>
      <c r="LLJ84" s="23"/>
      <c r="LLK84" s="23"/>
      <c r="LLL84" s="23"/>
      <c r="LLM84" s="23"/>
      <c r="LLN84" s="23"/>
      <c r="LLO84" s="23"/>
      <c r="LLP84" s="23"/>
      <c r="LLQ84" s="23"/>
      <c r="LLR84" s="23"/>
      <c r="LLS84" s="23"/>
      <c r="LLT84" s="23"/>
      <c r="LLU84" s="23"/>
      <c r="LLV84" s="23"/>
      <c r="LLW84" s="23"/>
      <c r="LLX84" s="23"/>
      <c r="LLY84" s="23"/>
      <c r="LLZ84" s="23"/>
      <c r="LMA84" s="23"/>
      <c r="LMB84" s="23"/>
      <c r="LMC84" s="23"/>
      <c r="LMD84" s="23"/>
      <c r="LME84" s="23"/>
      <c r="LMF84" s="23"/>
      <c r="LMG84" s="23"/>
      <c r="LMH84" s="23"/>
      <c r="LMI84" s="23"/>
      <c r="LMJ84" s="23"/>
      <c r="LMK84" s="23"/>
      <c r="LML84" s="23"/>
      <c r="LMM84" s="23"/>
      <c r="LMN84" s="23"/>
      <c r="LMO84" s="23"/>
      <c r="LMP84" s="23"/>
      <c r="LMQ84" s="23"/>
      <c r="LMR84" s="23"/>
      <c r="LMS84" s="23"/>
      <c r="LMT84" s="23"/>
      <c r="LMU84" s="23"/>
      <c r="LMV84" s="23"/>
      <c r="LMW84" s="23"/>
      <c r="LMX84" s="23"/>
      <c r="LMY84" s="23"/>
      <c r="LMZ84" s="23"/>
      <c r="LNA84" s="23"/>
      <c r="LNB84" s="23"/>
      <c r="LNC84" s="23"/>
      <c r="LND84" s="23"/>
      <c r="LNE84" s="23"/>
      <c r="LNF84" s="23"/>
      <c r="LNG84" s="23"/>
      <c r="LNH84" s="23"/>
      <c r="LNI84" s="23"/>
      <c r="LNJ84" s="23"/>
      <c r="LNK84" s="23"/>
      <c r="LNL84" s="23"/>
      <c r="LNM84" s="23"/>
      <c r="LNN84" s="23"/>
      <c r="LNO84" s="23"/>
      <c r="LNP84" s="23"/>
      <c r="LNQ84" s="23"/>
      <c r="LNR84" s="23"/>
      <c r="LNS84" s="23"/>
      <c r="LNT84" s="23"/>
      <c r="LNU84" s="23"/>
      <c r="LNV84" s="23"/>
      <c r="LNW84" s="23"/>
      <c r="LNX84" s="23"/>
      <c r="LNY84" s="23"/>
      <c r="LNZ84" s="23"/>
      <c r="LOA84" s="23"/>
      <c r="LOB84" s="23"/>
      <c r="LOC84" s="23"/>
      <c r="LOD84" s="23"/>
      <c r="LOE84" s="23"/>
      <c r="LOF84" s="23"/>
      <c r="LOG84" s="23"/>
      <c r="LOH84" s="23"/>
      <c r="LOI84" s="23"/>
      <c r="LOJ84" s="23"/>
      <c r="LOK84" s="23"/>
      <c r="LOL84" s="23"/>
      <c r="LOM84" s="23"/>
      <c r="LON84" s="23"/>
      <c r="LOO84" s="23"/>
      <c r="LOP84" s="23"/>
      <c r="LOQ84" s="23"/>
      <c r="LOR84" s="23"/>
      <c r="LOS84" s="23"/>
      <c r="LOT84" s="23"/>
      <c r="LOU84" s="23"/>
      <c r="LOV84" s="23"/>
      <c r="LOW84" s="23"/>
      <c r="LOX84" s="23"/>
      <c r="LOY84" s="23"/>
      <c r="LOZ84" s="23"/>
      <c r="LPA84" s="23"/>
      <c r="LPB84" s="23"/>
      <c r="LPC84" s="23"/>
      <c r="LPD84" s="23"/>
      <c r="LPE84" s="23"/>
      <c r="LPF84" s="23"/>
      <c r="LPG84" s="23"/>
      <c r="LPH84" s="23"/>
      <c r="LPI84" s="23"/>
      <c r="LPJ84" s="23"/>
      <c r="LPK84" s="23"/>
      <c r="LPL84" s="23"/>
      <c r="LPM84" s="23"/>
      <c r="LPN84" s="23"/>
      <c r="LPO84" s="23"/>
      <c r="LPP84" s="23"/>
      <c r="LPQ84" s="23"/>
      <c r="LPR84" s="23"/>
      <c r="LPS84" s="23"/>
      <c r="LPT84" s="23"/>
      <c r="LPU84" s="23"/>
      <c r="LPV84" s="23"/>
      <c r="LPW84" s="23"/>
      <c r="LPX84" s="23"/>
      <c r="LPY84" s="23"/>
      <c r="LPZ84" s="23"/>
      <c r="LQA84" s="23"/>
      <c r="LQB84" s="23"/>
      <c r="LQC84" s="23"/>
      <c r="LQD84" s="23"/>
      <c r="LQE84" s="23"/>
      <c r="LQF84" s="23"/>
      <c r="LQG84" s="23"/>
      <c r="LQH84" s="23"/>
      <c r="LQI84" s="23"/>
      <c r="LQJ84" s="23"/>
      <c r="LQK84" s="23"/>
      <c r="LQL84" s="23"/>
      <c r="LQM84" s="23"/>
      <c r="LQN84" s="23"/>
      <c r="LQO84" s="23"/>
      <c r="LQP84" s="23"/>
      <c r="LQQ84" s="23"/>
      <c r="LQR84" s="23"/>
      <c r="LQS84" s="23"/>
      <c r="LQT84" s="23"/>
      <c r="LQU84" s="23"/>
      <c r="LQV84" s="23"/>
      <c r="LQW84" s="23"/>
      <c r="LQX84" s="23"/>
      <c r="LQY84" s="23"/>
      <c r="LQZ84" s="23"/>
      <c r="LRA84" s="23"/>
      <c r="LRB84" s="23"/>
      <c r="LRC84" s="23"/>
      <c r="LRD84" s="23"/>
      <c r="LRE84" s="23"/>
      <c r="LRF84" s="23"/>
      <c r="LRG84" s="23"/>
      <c r="LRH84" s="23"/>
      <c r="LRI84" s="23"/>
      <c r="LRJ84" s="23"/>
      <c r="LRK84" s="23"/>
      <c r="LRL84" s="23"/>
      <c r="LRM84" s="23"/>
      <c r="LRN84" s="23"/>
      <c r="LRO84" s="23"/>
      <c r="LRP84" s="23"/>
      <c r="LRQ84" s="23"/>
      <c r="LRR84" s="23"/>
      <c r="LRS84" s="23"/>
      <c r="LRT84" s="23"/>
      <c r="LRU84" s="23"/>
      <c r="LRV84" s="23"/>
      <c r="LRW84" s="23"/>
      <c r="LRX84" s="23"/>
      <c r="LRY84" s="23"/>
      <c r="LRZ84" s="23"/>
      <c r="LSA84" s="23"/>
      <c r="LSB84" s="23"/>
      <c r="LSC84" s="23"/>
      <c r="LSD84" s="23"/>
      <c r="LSE84" s="23"/>
      <c r="LSF84" s="23"/>
      <c r="LSG84" s="23"/>
      <c r="LSH84" s="23"/>
      <c r="LSI84" s="23"/>
      <c r="LSJ84" s="23"/>
      <c r="LSK84" s="23"/>
      <c r="LSL84" s="23"/>
      <c r="LSM84" s="23"/>
      <c r="LSN84" s="23"/>
      <c r="LSO84" s="23"/>
      <c r="LSP84" s="23"/>
      <c r="LSQ84" s="23"/>
      <c r="LSR84" s="23"/>
      <c r="LSS84" s="23"/>
      <c r="LST84" s="23"/>
      <c r="LSU84" s="23"/>
      <c r="LSV84" s="23"/>
      <c r="LSW84" s="23"/>
      <c r="LSX84" s="23"/>
      <c r="LSY84" s="23"/>
      <c r="LSZ84" s="23"/>
      <c r="LTA84" s="23"/>
      <c r="LTB84" s="23"/>
      <c r="LTC84" s="23"/>
      <c r="LTD84" s="23"/>
      <c r="LTE84" s="23"/>
      <c r="LTF84" s="23"/>
      <c r="LTG84" s="23"/>
      <c r="LTH84" s="23"/>
      <c r="LTI84" s="23"/>
      <c r="LTJ84" s="23"/>
      <c r="LTK84" s="23"/>
      <c r="LTL84" s="23"/>
      <c r="LTM84" s="23"/>
      <c r="LTN84" s="23"/>
      <c r="LTO84" s="23"/>
      <c r="LTP84" s="23"/>
      <c r="LTQ84" s="23"/>
      <c r="LTR84" s="23"/>
      <c r="LTS84" s="23"/>
      <c r="LTT84" s="23"/>
      <c r="LTU84" s="23"/>
      <c r="LTV84" s="23"/>
      <c r="LTW84" s="23"/>
      <c r="LTX84" s="23"/>
      <c r="LTY84" s="23"/>
      <c r="LTZ84" s="23"/>
      <c r="LUA84" s="23"/>
      <c r="LUB84" s="23"/>
      <c r="LUC84" s="23"/>
      <c r="LUD84" s="23"/>
      <c r="LUE84" s="23"/>
      <c r="LUF84" s="23"/>
      <c r="LUG84" s="23"/>
      <c r="LUH84" s="23"/>
      <c r="LUI84" s="23"/>
      <c r="LUJ84" s="23"/>
      <c r="LUK84" s="23"/>
      <c r="LUL84" s="23"/>
      <c r="LUM84" s="23"/>
      <c r="LUN84" s="23"/>
      <c r="LUO84" s="23"/>
      <c r="LUP84" s="23"/>
      <c r="LUQ84" s="23"/>
      <c r="LUR84" s="23"/>
      <c r="LUS84" s="23"/>
      <c r="LUT84" s="23"/>
      <c r="LUU84" s="23"/>
      <c r="LUV84" s="23"/>
      <c r="LUW84" s="23"/>
      <c r="LUX84" s="23"/>
      <c r="LUY84" s="23"/>
      <c r="LUZ84" s="23"/>
      <c r="LVA84" s="23"/>
      <c r="LVB84" s="23"/>
      <c r="LVC84" s="23"/>
      <c r="LVD84" s="23"/>
      <c r="LVE84" s="23"/>
      <c r="LVF84" s="23"/>
      <c r="LVG84" s="23"/>
      <c r="LVH84" s="23"/>
      <c r="LVI84" s="23"/>
      <c r="LVJ84" s="23"/>
      <c r="LVK84" s="23"/>
      <c r="LVL84" s="23"/>
      <c r="LVM84" s="23"/>
      <c r="LVN84" s="23"/>
      <c r="LVO84" s="23"/>
      <c r="LVP84" s="23"/>
      <c r="LVQ84" s="23"/>
      <c r="LVR84" s="23"/>
      <c r="LVS84" s="23"/>
      <c r="LVT84" s="23"/>
      <c r="LVU84" s="23"/>
      <c r="LVV84" s="23"/>
      <c r="LVW84" s="23"/>
      <c r="LVX84" s="23"/>
      <c r="LVY84" s="23"/>
      <c r="LVZ84" s="23"/>
      <c r="LWA84" s="23"/>
      <c r="LWB84" s="23"/>
      <c r="LWC84" s="23"/>
      <c r="LWD84" s="23"/>
      <c r="LWE84" s="23"/>
      <c r="LWF84" s="23"/>
      <c r="LWG84" s="23"/>
      <c r="LWH84" s="23"/>
      <c r="LWI84" s="23"/>
      <c r="LWJ84" s="23"/>
      <c r="LWK84" s="23"/>
      <c r="LWL84" s="23"/>
      <c r="LWM84" s="23"/>
      <c r="LWN84" s="23"/>
      <c r="LWO84" s="23"/>
      <c r="LWP84" s="23"/>
      <c r="LWQ84" s="23"/>
      <c r="LWR84" s="23"/>
      <c r="LWS84" s="23"/>
      <c r="LWT84" s="23"/>
      <c r="LWU84" s="23"/>
      <c r="LWV84" s="23"/>
      <c r="LWW84" s="23"/>
      <c r="LWX84" s="23"/>
      <c r="LWY84" s="23"/>
      <c r="LWZ84" s="23"/>
      <c r="LXA84" s="23"/>
      <c r="LXB84" s="23"/>
      <c r="LXC84" s="23"/>
      <c r="LXD84" s="23"/>
      <c r="LXE84" s="23"/>
      <c r="LXF84" s="23"/>
      <c r="LXG84" s="23"/>
      <c r="LXH84" s="23"/>
      <c r="LXI84" s="23"/>
      <c r="LXJ84" s="23"/>
      <c r="LXK84" s="23"/>
      <c r="LXL84" s="23"/>
      <c r="LXM84" s="23"/>
      <c r="LXN84" s="23"/>
      <c r="LXO84" s="23"/>
      <c r="LXP84" s="23"/>
      <c r="LXQ84" s="23"/>
      <c r="LXR84" s="23"/>
      <c r="LXS84" s="23"/>
      <c r="LXT84" s="23"/>
      <c r="LXU84" s="23"/>
      <c r="LXV84" s="23"/>
      <c r="LXW84" s="23"/>
      <c r="LXX84" s="23"/>
      <c r="LXY84" s="23"/>
      <c r="LXZ84" s="23"/>
      <c r="LYA84" s="23"/>
      <c r="LYB84" s="23"/>
      <c r="LYC84" s="23"/>
      <c r="LYD84" s="23"/>
      <c r="LYE84" s="23"/>
      <c r="LYF84" s="23"/>
      <c r="LYG84" s="23"/>
      <c r="LYH84" s="23"/>
      <c r="LYI84" s="23"/>
      <c r="LYJ84" s="23"/>
      <c r="LYK84" s="23"/>
      <c r="LYL84" s="23"/>
      <c r="LYM84" s="23"/>
      <c r="LYN84" s="23"/>
      <c r="LYO84" s="23"/>
      <c r="LYP84" s="23"/>
      <c r="LYQ84" s="23"/>
      <c r="LYR84" s="23"/>
      <c r="LYS84" s="23"/>
      <c r="LYT84" s="23"/>
      <c r="LYU84" s="23"/>
      <c r="LYV84" s="23"/>
      <c r="LYW84" s="23"/>
      <c r="LYX84" s="23"/>
      <c r="LYY84" s="23"/>
      <c r="LYZ84" s="23"/>
      <c r="LZA84" s="23"/>
      <c r="LZB84" s="23"/>
      <c r="LZC84" s="23"/>
      <c r="LZD84" s="23"/>
      <c r="LZE84" s="23"/>
      <c r="LZF84" s="23"/>
      <c r="LZG84" s="23"/>
      <c r="LZH84" s="23"/>
      <c r="LZI84" s="23"/>
      <c r="LZJ84" s="23"/>
      <c r="LZK84" s="23"/>
      <c r="LZL84" s="23"/>
      <c r="LZM84" s="23"/>
      <c r="LZN84" s="23"/>
      <c r="LZO84" s="23"/>
      <c r="LZP84" s="23"/>
      <c r="LZQ84" s="23"/>
      <c r="LZR84" s="23"/>
      <c r="LZS84" s="23"/>
      <c r="LZT84" s="23"/>
      <c r="LZU84" s="23"/>
      <c r="LZV84" s="23"/>
      <c r="LZW84" s="23"/>
      <c r="LZX84" s="23"/>
      <c r="LZY84" s="23"/>
      <c r="LZZ84" s="23"/>
      <c r="MAA84" s="23"/>
      <c r="MAB84" s="23"/>
      <c r="MAC84" s="23"/>
      <c r="MAD84" s="23"/>
      <c r="MAE84" s="23"/>
      <c r="MAF84" s="23"/>
      <c r="MAG84" s="23"/>
      <c r="MAH84" s="23"/>
      <c r="MAI84" s="23"/>
      <c r="MAJ84" s="23"/>
      <c r="MAK84" s="23"/>
      <c r="MAL84" s="23"/>
      <c r="MAM84" s="23"/>
      <c r="MAN84" s="23"/>
      <c r="MAO84" s="23"/>
      <c r="MAP84" s="23"/>
      <c r="MAQ84" s="23"/>
      <c r="MAR84" s="23"/>
      <c r="MAS84" s="23"/>
      <c r="MAT84" s="23"/>
      <c r="MAU84" s="23"/>
      <c r="MAV84" s="23"/>
      <c r="MAW84" s="23"/>
      <c r="MAX84" s="23"/>
      <c r="MAY84" s="23"/>
      <c r="MAZ84" s="23"/>
      <c r="MBA84" s="23"/>
      <c r="MBB84" s="23"/>
      <c r="MBC84" s="23"/>
      <c r="MBD84" s="23"/>
      <c r="MBE84" s="23"/>
      <c r="MBF84" s="23"/>
      <c r="MBG84" s="23"/>
      <c r="MBH84" s="23"/>
      <c r="MBI84" s="23"/>
      <c r="MBJ84" s="23"/>
      <c r="MBK84" s="23"/>
      <c r="MBL84" s="23"/>
      <c r="MBM84" s="23"/>
      <c r="MBN84" s="23"/>
      <c r="MBO84" s="23"/>
      <c r="MBP84" s="23"/>
      <c r="MBQ84" s="23"/>
      <c r="MBR84" s="23"/>
      <c r="MBS84" s="23"/>
      <c r="MBT84" s="23"/>
      <c r="MBU84" s="23"/>
      <c r="MBV84" s="23"/>
      <c r="MBW84" s="23"/>
      <c r="MBX84" s="23"/>
      <c r="MBY84" s="23"/>
      <c r="MBZ84" s="23"/>
      <c r="MCA84" s="23"/>
      <c r="MCB84" s="23"/>
      <c r="MCC84" s="23"/>
      <c r="MCD84" s="23"/>
      <c r="MCE84" s="23"/>
      <c r="MCF84" s="23"/>
      <c r="MCG84" s="23"/>
      <c r="MCH84" s="23"/>
      <c r="MCI84" s="23"/>
      <c r="MCJ84" s="23"/>
      <c r="MCK84" s="23"/>
      <c r="MCL84" s="23"/>
      <c r="MCM84" s="23"/>
      <c r="MCN84" s="23"/>
      <c r="MCO84" s="23"/>
      <c r="MCP84" s="23"/>
      <c r="MCQ84" s="23"/>
      <c r="MCR84" s="23"/>
      <c r="MCS84" s="23"/>
      <c r="MCT84" s="23"/>
      <c r="MCU84" s="23"/>
      <c r="MCV84" s="23"/>
      <c r="MCW84" s="23"/>
      <c r="MCX84" s="23"/>
      <c r="MCY84" s="23"/>
      <c r="MCZ84" s="23"/>
      <c r="MDA84" s="23"/>
      <c r="MDB84" s="23"/>
      <c r="MDC84" s="23"/>
      <c r="MDD84" s="23"/>
      <c r="MDE84" s="23"/>
      <c r="MDF84" s="23"/>
      <c r="MDG84" s="23"/>
      <c r="MDH84" s="23"/>
      <c r="MDI84" s="23"/>
      <c r="MDJ84" s="23"/>
      <c r="MDK84" s="23"/>
      <c r="MDL84" s="23"/>
      <c r="MDM84" s="23"/>
      <c r="MDN84" s="23"/>
      <c r="MDO84" s="23"/>
      <c r="MDP84" s="23"/>
      <c r="MDQ84" s="23"/>
      <c r="MDR84" s="23"/>
      <c r="MDS84" s="23"/>
      <c r="MDT84" s="23"/>
      <c r="MDU84" s="23"/>
      <c r="MDV84" s="23"/>
      <c r="MDW84" s="23"/>
      <c r="MDX84" s="23"/>
      <c r="MDY84" s="23"/>
      <c r="MDZ84" s="23"/>
      <c r="MEA84" s="23"/>
      <c r="MEB84" s="23"/>
      <c r="MEC84" s="23"/>
      <c r="MED84" s="23"/>
      <c r="MEE84" s="23"/>
      <c r="MEF84" s="23"/>
      <c r="MEG84" s="23"/>
      <c r="MEH84" s="23"/>
      <c r="MEI84" s="23"/>
      <c r="MEJ84" s="23"/>
      <c r="MEK84" s="23"/>
      <c r="MEL84" s="23"/>
      <c r="MEM84" s="23"/>
      <c r="MEN84" s="23"/>
      <c r="MEO84" s="23"/>
      <c r="MEP84" s="23"/>
      <c r="MEQ84" s="23"/>
      <c r="MER84" s="23"/>
      <c r="MES84" s="23"/>
      <c r="MET84" s="23"/>
      <c r="MEU84" s="23"/>
      <c r="MEV84" s="23"/>
      <c r="MEW84" s="23"/>
      <c r="MEX84" s="23"/>
      <c r="MEY84" s="23"/>
      <c r="MEZ84" s="23"/>
      <c r="MFA84" s="23"/>
      <c r="MFB84" s="23"/>
      <c r="MFC84" s="23"/>
      <c r="MFD84" s="23"/>
      <c r="MFE84" s="23"/>
      <c r="MFF84" s="23"/>
      <c r="MFG84" s="23"/>
      <c r="MFH84" s="23"/>
      <c r="MFI84" s="23"/>
      <c r="MFJ84" s="23"/>
      <c r="MFK84" s="23"/>
      <c r="MFL84" s="23"/>
      <c r="MFM84" s="23"/>
      <c r="MFN84" s="23"/>
      <c r="MFO84" s="23"/>
      <c r="MFP84" s="23"/>
      <c r="MFQ84" s="23"/>
      <c r="MFR84" s="23"/>
      <c r="MFS84" s="23"/>
      <c r="MFT84" s="23"/>
      <c r="MFU84" s="23"/>
      <c r="MFV84" s="23"/>
      <c r="MFW84" s="23"/>
      <c r="MFX84" s="23"/>
      <c r="MFY84" s="23"/>
      <c r="MFZ84" s="23"/>
      <c r="MGA84" s="23"/>
      <c r="MGB84" s="23"/>
      <c r="MGC84" s="23"/>
      <c r="MGD84" s="23"/>
      <c r="MGE84" s="23"/>
      <c r="MGF84" s="23"/>
      <c r="MGG84" s="23"/>
      <c r="MGH84" s="23"/>
      <c r="MGI84" s="23"/>
      <c r="MGJ84" s="23"/>
      <c r="MGK84" s="23"/>
      <c r="MGL84" s="23"/>
      <c r="MGM84" s="23"/>
      <c r="MGN84" s="23"/>
      <c r="MGO84" s="23"/>
      <c r="MGP84" s="23"/>
      <c r="MGQ84" s="23"/>
      <c r="MGR84" s="23"/>
      <c r="MGS84" s="23"/>
      <c r="MGT84" s="23"/>
      <c r="MGU84" s="23"/>
      <c r="MGV84" s="23"/>
      <c r="MGW84" s="23"/>
      <c r="MGX84" s="23"/>
      <c r="MGY84" s="23"/>
      <c r="MGZ84" s="23"/>
      <c r="MHA84" s="23"/>
      <c r="MHB84" s="23"/>
      <c r="MHC84" s="23"/>
      <c r="MHD84" s="23"/>
      <c r="MHE84" s="23"/>
      <c r="MHF84" s="23"/>
      <c r="MHG84" s="23"/>
      <c r="MHH84" s="23"/>
      <c r="MHI84" s="23"/>
      <c r="MHJ84" s="23"/>
      <c r="MHK84" s="23"/>
      <c r="MHL84" s="23"/>
      <c r="MHM84" s="23"/>
      <c r="MHN84" s="23"/>
      <c r="MHO84" s="23"/>
      <c r="MHP84" s="23"/>
      <c r="MHQ84" s="23"/>
      <c r="MHR84" s="23"/>
      <c r="MHS84" s="23"/>
      <c r="MHT84" s="23"/>
      <c r="MHU84" s="23"/>
      <c r="MHV84" s="23"/>
      <c r="MHW84" s="23"/>
      <c r="MHX84" s="23"/>
      <c r="MHY84" s="23"/>
      <c r="MHZ84" s="23"/>
      <c r="MIA84" s="23"/>
      <c r="MIB84" s="23"/>
      <c r="MIC84" s="23"/>
      <c r="MID84" s="23"/>
      <c r="MIE84" s="23"/>
      <c r="MIF84" s="23"/>
      <c r="MIG84" s="23"/>
      <c r="MIH84" s="23"/>
      <c r="MII84" s="23"/>
      <c r="MIJ84" s="23"/>
      <c r="MIK84" s="23"/>
      <c r="MIL84" s="23"/>
      <c r="MIM84" s="23"/>
      <c r="MIN84" s="23"/>
      <c r="MIO84" s="23"/>
      <c r="MIP84" s="23"/>
      <c r="MIQ84" s="23"/>
      <c r="MIR84" s="23"/>
      <c r="MIS84" s="23"/>
      <c r="MIT84" s="23"/>
      <c r="MIU84" s="23"/>
      <c r="MIV84" s="23"/>
      <c r="MIW84" s="23"/>
      <c r="MIX84" s="23"/>
      <c r="MIY84" s="23"/>
      <c r="MIZ84" s="23"/>
      <c r="MJA84" s="23"/>
      <c r="MJB84" s="23"/>
      <c r="MJC84" s="23"/>
      <c r="MJD84" s="23"/>
      <c r="MJE84" s="23"/>
      <c r="MJF84" s="23"/>
      <c r="MJG84" s="23"/>
      <c r="MJH84" s="23"/>
      <c r="MJI84" s="23"/>
      <c r="MJJ84" s="23"/>
      <c r="MJK84" s="23"/>
      <c r="MJL84" s="23"/>
      <c r="MJM84" s="23"/>
      <c r="MJN84" s="23"/>
      <c r="MJO84" s="23"/>
      <c r="MJP84" s="23"/>
      <c r="MJQ84" s="23"/>
      <c r="MJR84" s="23"/>
      <c r="MJS84" s="23"/>
      <c r="MJT84" s="23"/>
      <c r="MJU84" s="23"/>
      <c r="MJV84" s="23"/>
      <c r="MJW84" s="23"/>
      <c r="MJX84" s="23"/>
      <c r="MJY84" s="23"/>
      <c r="MJZ84" s="23"/>
      <c r="MKA84" s="23"/>
      <c r="MKB84" s="23"/>
      <c r="MKC84" s="23"/>
      <c r="MKD84" s="23"/>
      <c r="MKE84" s="23"/>
      <c r="MKF84" s="23"/>
      <c r="MKG84" s="23"/>
      <c r="MKH84" s="23"/>
      <c r="MKI84" s="23"/>
      <c r="MKJ84" s="23"/>
      <c r="MKK84" s="23"/>
      <c r="MKL84" s="23"/>
      <c r="MKM84" s="23"/>
      <c r="MKN84" s="23"/>
      <c r="MKO84" s="23"/>
      <c r="MKP84" s="23"/>
      <c r="MKQ84" s="23"/>
      <c r="MKR84" s="23"/>
      <c r="MKS84" s="23"/>
      <c r="MKT84" s="23"/>
      <c r="MKU84" s="23"/>
      <c r="MKV84" s="23"/>
      <c r="MKW84" s="23"/>
      <c r="MKX84" s="23"/>
      <c r="MKY84" s="23"/>
      <c r="MKZ84" s="23"/>
      <c r="MLA84" s="23"/>
      <c r="MLB84" s="23"/>
      <c r="MLC84" s="23"/>
      <c r="MLD84" s="23"/>
      <c r="MLE84" s="23"/>
      <c r="MLF84" s="23"/>
      <c r="MLG84" s="23"/>
      <c r="MLH84" s="23"/>
      <c r="MLI84" s="23"/>
      <c r="MLJ84" s="23"/>
      <c r="MLK84" s="23"/>
      <c r="MLL84" s="23"/>
      <c r="MLM84" s="23"/>
      <c r="MLN84" s="23"/>
      <c r="MLO84" s="23"/>
      <c r="MLP84" s="23"/>
      <c r="MLQ84" s="23"/>
      <c r="MLR84" s="23"/>
      <c r="MLS84" s="23"/>
      <c r="MLT84" s="23"/>
      <c r="MLU84" s="23"/>
      <c r="MLV84" s="23"/>
      <c r="MLW84" s="23"/>
      <c r="MLX84" s="23"/>
      <c r="MLY84" s="23"/>
      <c r="MLZ84" s="23"/>
      <c r="MMA84" s="23"/>
      <c r="MMB84" s="23"/>
      <c r="MMC84" s="23"/>
      <c r="MMD84" s="23"/>
      <c r="MME84" s="23"/>
      <c r="MMF84" s="23"/>
      <c r="MMG84" s="23"/>
      <c r="MMH84" s="23"/>
      <c r="MMI84" s="23"/>
      <c r="MMJ84" s="23"/>
      <c r="MMK84" s="23"/>
      <c r="MML84" s="23"/>
      <c r="MMM84" s="23"/>
      <c r="MMN84" s="23"/>
      <c r="MMO84" s="23"/>
      <c r="MMP84" s="23"/>
      <c r="MMQ84" s="23"/>
      <c r="MMR84" s="23"/>
      <c r="MMS84" s="23"/>
      <c r="MMT84" s="23"/>
      <c r="MMU84" s="23"/>
      <c r="MMV84" s="23"/>
      <c r="MMW84" s="23"/>
      <c r="MMX84" s="23"/>
      <c r="MMY84" s="23"/>
      <c r="MMZ84" s="23"/>
      <c r="MNA84" s="23"/>
      <c r="MNB84" s="23"/>
      <c r="MNC84" s="23"/>
      <c r="MND84" s="23"/>
      <c r="MNE84" s="23"/>
      <c r="MNF84" s="23"/>
      <c r="MNG84" s="23"/>
      <c r="MNH84" s="23"/>
      <c r="MNI84" s="23"/>
      <c r="MNJ84" s="23"/>
      <c r="MNK84" s="23"/>
      <c r="MNL84" s="23"/>
      <c r="MNM84" s="23"/>
      <c r="MNN84" s="23"/>
      <c r="MNO84" s="23"/>
      <c r="MNP84" s="23"/>
      <c r="MNQ84" s="23"/>
      <c r="MNR84" s="23"/>
      <c r="MNS84" s="23"/>
      <c r="MNT84" s="23"/>
      <c r="MNU84" s="23"/>
      <c r="MNV84" s="23"/>
      <c r="MNW84" s="23"/>
      <c r="MNX84" s="23"/>
      <c r="MNY84" s="23"/>
      <c r="MNZ84" s="23"/>
      <c r="MOA84" s="23"/>
      <c r="MOB84" s="23"/>
      <c r="MOC84" s="23"/>
      <c r="MOD84" s="23"/>
      <c r="MOE84" s="23"/>
      <c r="MOF84" s="23"/>
      <c r="MOG84" s="23"/>
      <c r="MOH84" s="23"/>
      <c r="MOI84" s="23"/>
      <c r="MOJ84" s="23"/>
      <c r="MOK84" s="23"/>
      <c r="MOL84" s="23"/>
      <c r="MOM84" s="23"/>
      <c r="MON84" s="23"/>
      <c r="MOO84" s="23"/>
      <c r="MOP84" s="23"/>
      <c r="MOQ84" s="23"/>
      <c r="MOR84" s="23"/>
      <c r="MOS84" s="23"/>
      <c r="MOT84" s="23"/>
      <c r="MOU84" s="23"/>
      <c r="MOV84" s="23"/>
      <c r="MOW84" s="23"/>
      <c r="MOX84" s="23"/>
      <c r="MOY84" s="23"/>
      <c r="MOZ84" s="23"/>
      <c r="MPA84" s="23"/>
      <c r="MPB84" s="23"/>
      <c r="MPC84" s="23"/>
      <c r="MPD84" s="23"/>
      <c r="MPE84" s="23"/>
      <c r="MPF84" s="23"/>
      <c r="MPG84" s="23"/>
      <c r="MPH84" s="23"/>
      <c r="MPI84" s="23"/>
      <c r="MPJ84" s="23"/>
      <c r="MPK84" s="23"/>
      <c r="MPL84" s="23"/>
      <c r="MPM84" s="23"/>
      <c r="MPN84" s="23"/>
      <c r="MPO84" s="23"/>
      <c r="MPP84" s="23"/>
      <c r="MPQ84" s="23"/>
      <c r="MPR84" s="23"/>
      <c r="MPS84" s="23"/>
      <c r="MPT84" s="23"/>
      <c r="MPU84" s="23"/>
      <c r="MPV84" s="23"/>
      <c r="MPW84" s="23"/>
      <c r="MPX84" s="23"/>
      <c r="MPY84" s="23"/>
      <c r="MPZ84" s="23"/>
      <c r="MQA84" s="23"/>
      <c r="MQB84" s="23"/>
      <c r="MQC84" s="23"/>
      <c r="MQD84" s="23"/>
      <c r="MQE84" s="23"/>
      <c r="MQF84" s="23"/>
      <c r="MQG84" s="23"/>
      <c r="MQH84" s="23"/>
      <c r="MQI84" s="23"/>
      <c r="MQJ84" s="23"/>
      <c r="MQK84" s="23"/>
      <c r="MQL84" s="23"/>
      <c r="MQM84" s="23"/>
      <c r="MQN84" s="23"/>
      <c r="MQO84" s="23"/>
      <c r="MQP84" s="23"/>
      <c r="MQQ84" s="23"/>
      <c r="MQR84" s="23"/>
      <c r="MQS84" s="23"/>
      <c r="MQT84" s="23"/>
      <c r="MQU84" s="23"/>
      <c r="MQV84" s="23"/>
      <c r="MQW84" s="23"/>
      <c r="MQX84" s="23"/>
      <c r="MQY84" s="23"/>
      <c r="MQZ84" s="23"/>
      <c r="MRA84" s="23"/>
      <c r="MRB84" s="23"/>
      <c r="MRC84" s="23"/>
      <c r="MRD84" s="23"/>
      <c r="MRE84" s="23"/>
      <c r="MRF84" s="23"/>
      <c r="MRG84" s="23"/>
      <c r="MRH84" s="23"/>
      <c r="MRI84" s="23"/>
      <c r="MRJ84" s="23"/>
      <c r="MRK84" s="23"/>
      <c r="MRL84" s="23"/>
      <c r="MRM84" s="23"/>
      <c r="MRN84" s="23"/>
      <c r="MRO84" s="23"/>
      <c r="MRP84" s="23"/>
      <c r="MRQ84" s="23"/>
      <c r="MRR84" s="23"/>
      <c r="MRS84" s="23"/>
      <c r="MRT84" s="23"/>
      <c r="MRU84" s="23"/>
      <c r="MRV84" s="23"/>
      <c r="MRW84" s="23"/>
      <c r="MRX84" s="23"/>
      <c r="MRY84" s="23"/>
      <c r="MRZ84" s="23"/>
      <c r="MSA84" s="23"/>
      <c r="MSB84" s="23"/>
      <c r="MSC84" s="23"/>
      <c r="MSD84" s="23"/>
      <c r="MSE84" s="23"/>
      <c r="MSF84" s="23"/>
      <c r="MSG84" s="23"/>
      <c r="MSH84" s="23"/>
      <c r="MSI84" s="23"/>
      <c r="MSJ84" s="23"/>
      <c r="MSK84" s="23"/>
      <c r="MSL84" s="23"/>
      <c r="MSM84" s="23"/>
      <c r="MSN84" s="23"/>
      <c r="MSO84" s="23"/>
      <c r="MSP84" s="23"/>
      <c r="MSQ84" s="23"/>
      <c r="MSR84" s="23"/>
      <c r="MSS84" s="23"/>
      <c r="MST84" s="23"/>
      <c r="MSU84" s="23"/>
      <c r="MSV84" s="23"/>
      <c r="MSW84" s="23"/>
      <c r="MSX84" s="23"/>
      <c r="MSY84" s="23"/>
      <c r="MSZ84" s="23"/>
      <c r="MTA84" s="23"/>
      <c r="MTB84" s="23"/>
      <c r="MTC84" s="23"/>
      <c r="MTD84" s="23"/>
      <c r="MTE84" s="23"/>
      <c r="MTF84" s="23"/>
      <c r="MTG84" s="23"/>
      <c r="MTH84" s="23"/>
      <c r="MTI84" s="23"/>
      <c r="MTJ84" s="23"/>
      <c r="MTK84" s="23"/>
      <c r="MTL84" s="23"/>
      <c r="MTM84" s="23"/>
      <c r="MTN84" s="23"/>
      <c r="MTO84" s="23"/>
      <c r="MTP84" s="23"/>
      <c r="MTQ84" s="23"/>
      <c r="MTR84" s="23"/>
      <c r="MTS84" s="23"/>
      <c r="MTT84" s="23"/>
      <c r="MTU84" s="23"/>
      <c r="MTV84" s="23"/>
      <c r="MTW84" s="23"/>
      <c r="MTX84" s="23"/>
      <c r="MTY84" s="23"/>
      <c r="MTZ84" s="23"/>
      <c r="MUA84" s="23"/>
      <c r="MUB84" s="23"/>
      <c r="MUC84" s="23"/>
      <c r="MUD84" s="23"/>
      <c r="MUE84" s="23"/>
      <c r="MUF84" s="23"/>
      <c r="MUG84" s="23"/>
      <c r="MUH84" s="23"/>
      <c r="MUI84" s="23"/>
      <c r="MUJ84" s="23"/>
      <c r="MUK84" s="23"/>
      <c r="MUL84" s="23"/>
      <c r="MUM84" s="23"/>
      <c r="MUN84" s="23"/>
      <c r="MUO84" s="23"/>
      <c r="MUP84" s="23"/>
      <c r="MUQ84" s="23"/>
      <c r="MUR84" s="23"/>
      <c r="MUS84" s="23"/>
      <c r="MUT84" s="23"/>
      <c r="MUU84" s="23"/>
      <c r="MUV84" s="23"/>
      <c r="MUW84" s="23"/>
      <c r="MUX84" s="23"/>
      <c r="MUY84" s="23"/>
      <c r="MUZ84" s="23"/>
      <c r="MVA84" s="23"/>
      <c r="MVB84" s="23"/>
      <c r="MVC84" s="23"/>
      <c r="MVD84" s="23"/>
      <c r="MVE84" s="23"/>
      <c r="MVF84" s="23"/>
      <c r="MVG84" s="23"/>
      <c r="MVH84" s="23"/>
      <c r="MVI84" s="23"/>
      <c r="MVJ84" s="23"/>
      <c r="MVK84" s="23"/>
      <c r="MVL84" s="23"/>
      <c r="MVM84" s="23"/>
      <c r="MVN84" s="23"/>
      <c r="MVO84" s="23"/>
      <c r="MVP84" s="23"/>
      <c r="MVQ84" s="23"/>
      <c r="MVR84" s="23"/>
      <c r="MVS84" s="23"/>
      <c r="MVT84" s="23"/>
      <c r="MVU84" s="23"/>
      <c r="MVV84" s="23"/>
      <c r="MVW84" s="23"/>
      <c r="MVX84" s="23"/>
      <c r="MVY84" s="23"/>
      <c r="MVZ84" s="23"/>
      <c r="MWA84" s="23"/>
      <c r="MWB84" s="23"/>
      <c r="MWC84" s="23"/>
      <c r="MWD84" s="23"/>
      <c r="MWE84" s="23"/>
      <c r="MWF84" s="23"/>
      <c r="MWG84" s="23"/>
      <c r="MWH84" s="23"/>
      <c r="MWI84" s="23"/>
      <c r="MWJ84" s="23"/>
      <c r="MWK84" s="23"/>
      <c r="MWL84" s="23"/>
      <c r="MWM84" s="23"/>
      <c r="MWN84" s="23"/>
      <c r="MWO84" s="23"/>
      <c r="MWP84" s="23"/>
      <c r="MWQ84" s="23"/>
      <c r="MWR84" s="23"/>
      <c r="MWS84" s="23"/>
      <c r="MWT84" s="23"/>
      <c r="MWU84" s="23"/>
      <c r="MWV84" s="23"/>
      <c r="MWW84" s="23"/>
      <c r="MWX84" s="23"/>
      <c r="MWY84" s="23"/>
      <c r="MWZ84" s="23"/>
      <c r="MXA84" s="23"/>
      <c r="MXB84" s="23"/>
      <c r="MXC84" s="23"/>
      <c r="MXD84" s="23"/>
      <c r="MXE84" s="23"/>
      <c r="MXF84" s="23"/>
      <c r="MXG84" s="23"/>
      <c r="MXH84" s="23"/>
      <c r="MXI84" s="23"/>
      <c r="MXJ84" s="23"/>
      <c r="MXK84" s="23"/>
      <c r="MXL84" s="23"/>
      <c r="MXM84" s="23"/>
      <c r="MXN84" s="23"/>
      <c r="MXO84" s="23"/>
      <c r="MXP84" s="23"/>
      <c r="MXQ84" s="23"/>
      <c r="MXR84" s="23"/>
      <c r="MXS84" s="23"/>
      <c r="MXT84" s="23"/>
      <c r="MXU84" s="23"/>
      <c r="MXV84" s="23"/>
      <c r="MXW84" s="23"/>
      <c r="MXX84" s="23"/>
      <c r="MXY84" s="23"/>
      <c r="MXZ84" s="23"/>
      <c r="MYA84" s="23"/>
      <c r="MYB84" s="23"/>
      <c r="MYC84" s="23"/>
      <c r="MYD84" s="23"/>
      <c r="MYE84" s="23"/>
      <c r="MYF84" s="23"/>
      <c r="MYG84" s="23"/>
      <c r="MYH84" s="23"/>
      <c r="MYI84" s="23"/>
      <c r="MYJ84" s="23"/>
      <c r="MYK84" s="23"/>
      <c r="MYL84" s="23"/>
      <c r="MYM84" s="23"/>
      <c r="MYN84" s="23"/>
      <c r="MYO84" s="23"/>
      <c r="MYP84" s="23"/>
      <c r="MYQ84" s="23"/>
      <c r="MYR84" s="23"/>
      <c r="MYS84" s="23"/>
      <c r="MYT84" s="23"/>
      <c r="MYU84" s="23"/>
      <c r="MYV84" s="23"/>
      <c r="MYW84" s="23"/>
      <c r="MYX84" s="23"/>
      <c r="MYY84" s="23"/>
      <c r="MYZ84" s="23"/>
      <c r="MZA84" s="23"/>
      <c r="MZB84" s="23"/>
      <c r="MZC84" s="23"/>
      <c r="MZD84" s="23"/>
      <c r="MZE84" s="23"/>
      <c r="MZF84" s="23"/>
      <c r="MZG84" s="23"/>
      <c r="MZH84" s="23"/>
      <c r="MZI84" s="23"/>
      <c r="MZJ84" s="23"/>
      <c r="MZK84" s="23"/>
      <c r="MZL84" s="23"/>
      <c r="MZM84" s="23"/>
      <c r="MZN84" s="23"/>
      <c r="MZO84" s="23"/>
      <c r="MZP84" s="23"/>
      <c r="MZQ84" s="23"/>
      <c r="MZR84" s="23"/>
      <c r="MZS84" s="23"/>
      <c r="MZT84" s="23"/>
      <c r="MZU84" s="23"/>
      <c r="MZV84" s="23"/>
      <c r="MZW84" s="23"/>
      <c r="MZX84" s="23"/>
      <c r="MZY84" s="23"/>
      <c r="MZZ84" s="23"/>
      <c r="NAA84" s="23"/>
      <c r="NAB84" s="23"/>
      <c r="NAC84" s="23"/>
      <c r="NAD84" s="23"/>
      <c r="NAE84" s="23"/>
      <c r="NAF84" s="23"/>
      <c r="NAG84" s="23"/>
      <c r="NAH84" s="23"/>
      <c r="NAI84" s="23"/>
      <c r="NAJ84" s="23"/>
      <c r="NAK84" s="23"/>
      <c r="NAL84" s="23"/>
      <c r="NAM84" s="23"/>
      <c r="NAN84" s="23"/>
      <c r="NAO84" s="23"/>
      <c r="NAP84" s="23"/>
      <c r="NAQ84" s="23"/>
      <c r="NAR84" s="23"/>
      <c r="NAS84" s="23"/>
      <c r="NAT84" s="23"/>
      <c r="NAU84" s="23"/>
      <c r="NAV84" s="23"/>
      <c r="NAW84" s="23"/>
      <c r="NAX84" s="23"/>
      <c r="NAY84" s="23"/>
      <c r="NAZ84" s="23"/>
      <c r="NBA84" s="23"/>
      <c r="NBB84" s="23"/>
      <c r="NBC84" s="23"/>
      <c r="NBD84" s="23"/>
      <c r="NBE84" s="23"/>
      <c r="NBF84" s="23"/>
      <c r="NBG84" s="23"/>
      <c r="NBH84" s="23"/>
      <c r="NBI84" s="23"/>
      <c r="NBJ84" s="23"/>
      <c r="NBK84" s="23"/>
      <c r="NBL84" s="23"/>
      <c r="NBM84" s="23"/>
      <c r="NBN84" s="23"/>
      <c r="NBO84" s="23"/>
      <c r="NBP84" s="23"/>
      <c r="NBQ84" s="23"/>
      <c r="NBR84" s="23"/>
      <c r="NBS84" s="23"/>
      <c r="NBT84" s="23"/>
      <c r="NBU84" s="23"/>
      <c r="NBV84" s="23"/>
      <c r="NBW84" s="23"/>
      <c r="NBX84" s="23"/>
      <c r="NBY84" s="23"/>
      <c r="NBZ84" s="23"/>
      <c r="NCA84" s="23"/>
      <c r="NCB84" s="23"/>
      <c r="NCC84" s="23"/>
      <c r="NCD84" s="23"/>
      <c r="NCE84" s="23"/>
      <c r="NCF84" s="23"/>
      <c r="NCG84" s="23"/>
      <c r="NCH84" s="23"/>
      <c r="NCI84" s="23"/>
      <c r="NCJ84" s="23"/>
      <c r="NCK84" s="23"/>
      <c r="NCL84" s="23"/>
      <c r="NCM84" s="23"/>
      <c r="NCN84" s="23"/>
      <c r="NCO84" s="23"/>
      <c r="NCP84" s="23"/>
      <c r="NCQ84" s="23"/>
      <c r="NCR84" s="23"/>
      <c r="NCS84" s="23"/>
      <c r="NCT84" s="23"/>
      <c r="NCU84" s="23"/>
      <c r="NCV84" s="23"/>
      <c r="NCW84" s="23"/>
      <c r="NCX84" s="23"/>
      <c r="NCY84" s="23"/>
      <c r="NCZ84" s="23"/>
      <c r="NDA84" s="23"/>
      <c r="NDB84" s="23"/>
      <c r="NDC84" s="23"/>
      <c r="NDD84" s="23"/>
      <c r="NDE84" s="23"/>
      <c r="NDF84" s="23"/>
      <c r="NDG84" s="23"/>
      <c r="NDH84" s="23"/>
      <c r="NDI84" s="23"/>
      <c r="NDJ84" s="23"/>
      <c r="NDK84" s="23"/>
      <c r="NDL84" s="23"/>
      <c r="NDM84" s="23"/>
      <c r="NDN84" s="23"/>
      <c r="NDO84" s="23"/>
      <c r="NDP84" s="23"/>
      <c r="NDQ84" s="23"/>
      <c r="NDR84" s="23"/>
      <c r="NDS84" s="23"/>
      <c r="NDT84" s="23"/>
      <c r="NDU84" s="23"/>
      <c r="NDV84" s="23"/>
      <c r="NDW84" s="23"/>
      <c r="NDX84" s="23"/>
      <c r="NDY84" s="23"/>
      <c r="NDZ84" s="23"/>
      <c r="NEA84" s="23"/>
      <c r="NEB84" s="23"/>
      <c r="NEC84" s="23"/>
      <c r="NED84" s="23"/>
      <c r="NEE84" s="23"/>
      <c r="NEF84" s="23"/>
      <c r="NEG84" s="23"/>
      <c r="NEH84" s="23"/>
      <c r="NEI84" s="23"/>
      <c r="NEJ84" s="23"/>
      <c r="NEK84" s="23"/>
      <c r="NEL84" s="23"/>
      <c r="NEM84" s="23"/>
      <c r="NEN84" s="23"/>
      <c r="NEO84" s="23"/>
      <c r="NEP84" s="23"/>
      <c r="NEQ84" s="23"/>
      <c r="NER84" s="23"/>
      <c r="NES84" s="23"/>
      <c r="NET84" s="23"/>
      <c r="NEU84" s="23"/>
      <c r="NEV84" s="23"/>
      <c r="NEW84" s="23"/>
      <c r="NEX84" s="23"/>
      <c r="NEY84" s="23"/>
      <c r="NEZ84" s="23"/>
      <c r="NFA84" s="23"/>
      <c r="NFB84" s="23"/>
      <c r="NFC84" s="23"/>
      <c r="NFD84" s="23"/>
      <c r="NFE84" s="23"/>
      <c r="NFF84" s="23"/>
      <c r="NFG84" s="23"/>
      <c r="NFH84" s="23"/>
      <c r="NFI84" s="23"/>
      <c r="NFJ84" s="23"/>
      <c r="NFK84" s="23"/>
      <c r="NFL84" s="23"/>
      <c r="NFM84" s="23"/>
      <c r="NFN84" s="23"/>
      <c r="NFO84" s="23"/>
      <c r="NFP84" s="23"/>
      <c r="NFQ84" s="23"/>
      <c r="NFR84" s="23"/>
      <c r="NFS84" s="23"/>
      <c r="NFT84" s="23"/>
      <c r="NFU84" s="23"/>
      <c r="NFV84" s="23"/>
      <c r="NFW84" s="23"/>
      <c r="NFX84" s="23"/>
      <c r="NFY84" s="23"/>
      <c r="NFZ84" s="23"/>
      <c r="NGA84" s="23"/>
      <c r="NGB84" s="23"/>
      <c r="NGC84" s="23"/>
      <c r="NGD84" s="23"/>
      <c r="NGE84" s="23"/>
      <c r="NGF84" s="23"/>
      <c r="NGG84" s="23"/>
      <c r="NGH84" s="23"/>
      <c r="NGI84" s="23"/>
      <c r="NGJ84" s="23"/>
      <c r="NGK84" s="23"/>
      <c r="NGL84" s="23"/>
      <c r="NGM84" s="23"/>
      <c r="NGN84" s="23"/>
      <c r="NGO84" s="23"/>
      <c r="NGP84" s="23"/>
      <c r="NGQ84" s="23"/>
      <c r="NGR84" s="23"/>
      <c r="NGS84" s="23"/>
      <c r="NGT84" s="23"/>
      <c r="NGU84" s="23"/>
      <c r="NGV84" s="23"/>
      <c r="NGW84" s="23"/>
      <c r="NGX84" s="23"/>
      <c r="NGY84" s="23"/>
      <c r="NGZ84" s="23"/>
      <c r="NHA84" s="23"/>
      <c r="NHB84" s="23"/>
      <c r="NHC84" s="23"/>
      <c r="NHD84" s="23"/>
      <c r="NHE84" s="23"/>
      <c r="NHF84" s="23"/>
      <c r="NHG84" s="23"/>
      <c r="NHH84" s="23"/>
      <c r="NHI84" s="23"/>
      <c r="NHJ84" s="23"/>
      <c r="NHK84" s="23"/>
      <c r="NHL84" s="23"/>
      <c r="NHM84" s="23"/>
      <c r="NHN84" s="23"/>
      <c r="NHO84" s="23"/>
      <c r="NHP84" s="23"/>
      <c r="NHQ84" s="23"/>
      <c r="NHR84" s="23"/>
      <c r="NHS84" s="23"/>
      <c r="NHT84" s="23"/>
      <c r="NHU84" s="23"/>
      <c r="NHV84" s="23"/>
      <c r="NHW84" s="23"/>
      <c r="NHX84" s="23"/>
      <c r="NHY84" s="23"/>
      <c r="NHZ84" s="23"/>
      <c r="NIA84" s="23"/>
      <c r="NIB84" s="23"/>
      <c r="NIC84" s="23"/>
      <c r="NID84" s="23"/>
      <c r="NIE84" s="23"/>
      <c r="NIF84" s="23"/>
      <c r="NIG84" s="23"/>
      <c r="NIH84" s="23"/>
      <c r="NII84" s="23"/>
      <c r="NIJ84" s="23"/>
      <c r="NIK84" s="23"/>
      <c r="NIL84" s="23"/>
      <c r="NIM84" s="23"/>
      <c r="NIN84" s="23"/>
      <c r="NIO84" s="23"/>
      <c r="NIP84" s="23"/>
      <c r="NIQ84" s="23"/>
      <c r="NIR84" s="23"/>
      <c r="NIS84" s="23"/>
      <c r="NIT84" s="23"/>
      <c r="NIU84" s="23"/>
      <c r="NIV84" s="23"/>
      <c r="NIW84" s="23"/>
      <c r="NIX84" s="23"/>
      <c r="NIY84" s="23"/>
      <c r="NIZ84" s="23"/>
      <c r="NJA84" s="23"/>
      <c r="NJB84" s="23"/>
      <c r="NJC84" s="23"/>
      <c r="NJD84" s="23"/>
      <c r="NJE84" s="23"/>
      <c r="NJF84" s="23"/>
      <c r="NJG84" s="23"/>
      <c r="NJH84" s="23"/>
      <c r="NJI84" s="23"/>
      <c r="NJJ84" s="23"/>
      <c r="NJK84" s="23"/>
      <c r="NJL84" s="23"/>
      <c r="NJM84" s="23"/>
      <c r="NJN84" s="23"/>
      <c r="NJO84" s="23"/>
      <c r="NJP84" s="23"/>
      <c r="NJQ84" s="23"/>
      <c r="NJR84" s="23"/>
      <c r="NJS84" s="23"/>
      <c r="NJT84" s="23"/>
      <c r="NJU84" s="23"/>
      <c r="NJV84" s="23"/>
      <c r="NJW84" s="23"/>
      <c r="NJX84" s="23"/>
      <c r="NJY84" s="23"/>
      <c r="NJZ84" s="23"/>
      <c r="NKA84" s="23"/>
      <c r="NKB84" s="23"/>
      <c r="NKC84" s="23"/>
      <c r="NKD84" s="23"/>
      <c r="NKE84" s="23"/>
      <c r="NKF84" s="23"/>
      <c r="NKG84" s="23"/>
      <c r="NKH84" s="23"/>
      <c r="NKI84" s="23"/>
      <c r="NKJ84" s="23"/>
      <c r="NKK84" s="23"/>
      <c r="NKL84" s="23"/>
      <c r="NKM84" s="23"/>
      <c r="NKN84" s="23"/>
      <c r="NKO84" s="23"/>
      <c r="NKP84" s="23"/>
      <c r="NKQ84" s="23"/>
      <c r="NKR84" s="23"/>
      <c r="NKS84" s="23"/>
      <c r="NKT84" s="23"/>
      <c r="NKU84" s="23"/>
      <c r="NKV84" s="23"/>
      <c r="NKW84" s="23"/>
      <c r="NKX84" s="23"/>
      <c r="NKY84" s="23"/>
      <c r="NKZ84" s="23"/>
      <c r="NLA84" s="23"/>
      <c r="NLB84" s="23"/>
      <c r="NLC84" s="23"/>
      <c r="NLD84" s="23"/>
      <c r="NLE84" s="23"/>
      <c r="NLF84" s="23"/>
      <c r="NLG84" s="23"/>
      <c r="NLH84" s="23"/>
      <c r="NLI84" s="23"/>
      <c r="NLJ84" s="23"/>
      <c r="NLK84" s="23"/>
      <c r="NLL84" s="23"/>
      <c r="NLM84" s="23"/>
      <c r="NLN84" s="23"/>
      <c r="NLO84" s="23"/>
      <c r="NLP84" s="23"/>
      <c r="NLQ84" s="23"/>
      <c r="NLR84" s="23"/>
      <c r="NLS84" s="23"/>
      <c r="NLT84" s="23"/>
      <c r="NLU84" s="23"/>
      <c r="NLV84" s="23"/>
      <c r="NLW84" s="23"/>
      <c r="NLX84" s="23"/>
      <c r="NLY84" s="23"/>
      <c r="NLZ84" s="23"/>
      <c r="NMA84" s="23"/>
      <c r="NMB84" s="23"/>
      <c r="NMC84" s="23"/>
      <c r="NMD84" s="23"/>
      <c r="NME84" s="23"/>
      <c r="NMF84" s="23"/>
      <c r="NMG84" s="23"/>
      <c r="NMH84" s="23"/>
      <c r="NMI84" s="23"/>
      <c r="NMJ84" s="23"/>
      <c r="NMK84" s="23"/>
      <c r="NML84" s="23"/>
      <c r="NMM84" s="23"/>
      <c r="NMN84" s="23"/>
      <c r="NMO84" s="23"/>
      <c r="NMP84" s="23"/>
      <c r="NMQ84" s="23"/>
      <c r="NMR84" s="23"/>
      <c r="NMS84" s="23"/>
      <c r="NMT84" s="23"/>
      <c r="NMU84" s="23"/>
      <c r="NMV84" s="23"/>
      <c r="NMW84" s="23"/>
      <c r="NMX84" s="23"/>
      <c r="NMY84" s="23"/>
      <c r="NMZ84" s="23"/>
      <c r="NNA84" s="23"/>
      <c r="NNB84" s="23"/>
      <c r="NNC84" s="23"/>
      <c r="NND84" s="23"/>
      <c r="NNE84" s="23"/>
      <c r="NNF84" s="23"/>
      <c r="NNG84" s="23"/>
      <c r="NNH84" s="23"/>
      <c r="NNI84" s="23"/>
      <c r="NNJ84" s="23"/>
      <c r="NNK84" s="23"/>
      <c r="NNL84" s="23"/>
      <c r="NNM84" s="23"/>
      <c r="NNN84" s="23"/>
      <c r="NNO84" s="23"/>
      <c r="NNP84" s="23"/>
      <c r="NNQ84" s="23"/>
      <c r="NNR84" s="23"/>
      <c r="NNS84" s="23"/>
      <c r="NNT84" s="23"/>
      <c r="NNU84" s="23"/>
      <c r="NNV84" s="23"/>
      <c r="NNW84" s="23"/>
      <c r="NNX84" s="23"/>
      <c r="NNY84" s="23"/>
      <c r="NNZ84" s="23"/>
      <c r="NOA84" s="23"/>
      <c r="NOB84" s="23"/>
      <c r="NOC84" s="23"/>
      <c r="NOD84" s="23"/>
      <c r="NOE84" s="23"/>
      <c r="NOF84" s="23"/>
      <c r="NOG84" s="23"/>
      <c r="NOH84" s="23"/>
      <c r="NOI84" s="23"/>
      <c r="NOJ84" s="23"/>
      <c r="NOK84" s="23"/>
      <c r="NOL84" s="23"/>
      <c r="NOM84" s="23"/>
      <c r="NON84" s="23"/>
      <c r="NOO84" s="23"/>
      <c r="NOP84" s="23"/>
      <c r="NOQ84" s="23"/>
      <c r="NOR84" s="23"/>
      <c r="NOS84" s="23"/>
      <c r="NOT84" s="23"/>
      <c r="NOU84" s="23"/>
      <c r="NOV84" s="23"/>
      <c r="NOW84" s="23"/>
      <c r="NOX84" s="23"/>
      <c r="NOY84" s="23"/>
      <c r="NOZ84" s="23"/>
      <c r="NPA84" s="23"/>
      <c r="NPB84" s="23"/>
      <c r="NPC84" s="23"/>
      <c r="NPD84" s="23"/>
      <c r="NPE84" s="23"/>
      <c r="NPF84" s="23"/>
      <c r="NPG84" s="23"/>
      <c r="NPH84" s="23"/>
      <c r="NPI84" s="23"/>
      <c r="NPJ84" s="23"/>
      <c r="NPK84" s="23"/>
      <c r="NPL84" s="23"/>
      <c r="NPM84" s="23"/>
      <c r="NPN84" s="23"/>
      <c r="NPO84" s="23"/>
      <c r="NPP84" s="23"/>
      <c r="NPQ84" s="23"/>
      <c r="NPR84" s="23"/>
      <c r="NPS84" s="23"/>
      <c r="NPT84" s="23"/>
      <c r="NPU84" s="23"/>
      <c r="NPV84" s="23"/>
      <c r="NPW84" s="23"/>
      <c r="NPX84" s="23"/>
      <c r="NPY84" s="23"/>
      <c r="NPZ84" s="23"/>
      <c r="NQA84" s="23"/>
      <c r="NQB84" s="23"/>
      <c r="NQC84" s="23"/>
      <c r="NQD84" s="23"/>
      <c r="NQE84" s="23"/>
      <c r="NQF84" s="23"/>
      <c r="NQG84" s="23"/>
      <c r="NQH84" s="23"/>
      <c r="NQI84" s="23"/>
      <c r="NQJ84" s="23"/>
      <c r="NQK84" s="23"/>
      <c r="NQL84" s="23"/>
      <c r="NQM84" s="23"/>
      <c r="NQN84" s="23"/>
      <c r="NQO84" s="23"/>
      <c r="NQP84" s="23"/>
      <c r="NQQ84" s="23"/>
      <c r="NQR84" s="23"/>
      <c r="NQS84" s="23"/>
      <c r="NQT84" s="23"/>
      <c r="NQU84" s="23"/>
      <c r="NQV84" s="23"/>
      <c r="NQW84" s="23"/>
      <c r="NQX84" s="23"/>
      <c r="NQY84" s="23"/>
      <c r="NQZ84" s="23"/>
      <c r="NRA84" s="23"/>
      <c r="NRB84" s="23"/>
      <c r="NRC84" s="23"/>
      <c r="NRD84" s="23"/>
      <c r="NRE84" s="23"/>
      <c r="NRF84" s="23"/>
      <c r="NRG84" s="23"/>
      <c r="NRH84" s="23"/>
      <c r="NRI84" s="23"/>
      <c r="NRJ84" s="23"/>
      <c r="NRK84" s="23"/>
      <c r="NRL84" s="23"/>
      <c r="NRM84" s="23"/>
      <c r="NRN84" s="23"/>
      <c r="NRO84" s="23"/>
      <c r="NRP84" s="23"/>
      <c r="NRQ84" s="23"/>
      <c r="NRR84" s="23"/>
      <c r="NRS84" s="23"/>
      <c r="NRT84" s="23"/>
      <c r="NRU84" s="23"/>
      <c r="NRV84" s="23"/>
      <c r="NRW84" s="23"/>
      <c r="NRX84" s="23"/>
      <c r="NRY84" s="23"/>
      <c r="NRZ84" s="23"/>
      <c r="NSA84" s="23"/>
      <c r="NSB84" s="23"/>
      <c r="NSC84" s="23"/>
      <c r="NSD84" s="23"/>
      <c r="NSE84" s="23"/>
      <c r="NSF84" s="23"/>
      <c r="NSG84" s="23"/>
      <c r="NSH84" s="23"/>
      <c r="NSI84" s="23"/>
      <c r="NSJ84" s="23"/>
      <c r="NSK84" s="23"/>
      <c r="NSL84" s="23"/>
      <c r="NSM84" s="23"/>
      <c r="NSN84" s="23"/>
      <c r="NSO84" s="23"/>
      <c r="NSP84" s="23"/>
      <c r="NSQ84" s="23"/>
      <c r="NSR84" s="23"/>
      <c r="NSS84" s="23"/>
      <c r="NST84" s="23"/>
      <c r="NSU84" s="23"/>
      <c r="NSV84" s="23"/>
      <c r="NSW84" s="23"/>
      <c r="NSX84" s="23"/>
      <c r="NSY84" s="23"/>
      <c r="NSZ84" s="23"/>
      <c r="NTA84" s="23"/>
      <c r="NTB84" s="23"/>
      <c r="NTC84" s="23"/>
      <c r="NTD84" s="23"/>
      <c r="NTE84" s="23"/>
      <c r="NTF84" s="23"/>
      <c r="NTG84" s="23"/>
      <c r="NTH84" s="23"/>
      <c r="NTI84" s="23"/>
      <c r="NTJ84" s="23"/>
      <c r="NTK84" s="23"/>
      <c r="NTL84" s="23"/>
      <c r="NTM84" s="23"/>
      <c r="NTN84" s="23"/>
      <c r="NTO84" s="23"/>
      <c r="NTP84" s="23"/>
      <c r="NTQ84" s="23"/>
      <c r="NTR84" s="23"/>
      <c r="NTS84" s="23"/>
      <c r="NTT84" s="23"/>
      <c r="NTU84" s="23"/>
      <c r="NTV84" s="23"/>
      <c r="NTW84" s="23"/>
      <c r="NTX84" s="23"/>
      <c r="NTY84" s="23"/>
      <c r="NTZ84" s="23"/>
      <c r="NUA84" s="23"/>
      <c r="NUB84" s="23"/>
      <c r="NUC84" s="23"/>
      <c r="NUD84" s="23"/>
      <c r="NUE84" s="23"/>
      <c r="NUF84" s="23"/>
      <c r="NUG84" s="23"/>
      <c r="NUH84" s="23"/>
      <c r="NUI84" s="23"/>
      <c r="NUJ84" s="23"/>
      <c r="NUK84" s="23"/>
      <c r="NUL84" s="23"/>
      <c r="NUM84" s="23"/>
      <c r="NUN84" s="23"/>
      <c r="NUO84" s="23"/>
      <c r="NUP84" s="23"/>
      <c r="NUQ84" s="23"/>
      <c r="NUR84" s="23"/>
      <c r="NUS84" s="23"/>
      <c r="NUT84" s="23"/>
      <c r="NUU84" s="23"/>
      <c r="NUV84" s="23"/>
      <c r="NUW84" s="23"/>
      <c r="NUX84" s="23"/>
      <c r="NUY84" s="23"/>
      <c r="NUZ84" s="23"/>
      <c r="NVA84" s="23"/>
      <c r="NVB84" s="23"/>
      <c r="NVC84" s="23"/>
      <c r="NVD84" s="23"/>
      <c r="NVE84" s="23"/>
      <c r="NVF84" s="23"/>
      <c r="NVG84" s="23"/>
      <c r="NVH84" s="23"/>
      <c r="NVI84" s="23"/>
      <c r="NVJ84" s="23"/>
      <c r="NVK84" s="23"/>
      <c r="NVL84" s="23"/>
      <c r="NVM84" s="23"/>
      <c r="NVN84" s="23"/>
      <c r="NVO84" s="23"/>
      <c r="NVP84" s="23"/>
      <c r="NVQ84" s="23"/>
      <c r="NVR84" s="23"/>
      <c r="NVS84" s="23"/>
      <c r="NVT84" s="23"/>
      <c r="NVU84" s="23"/>
      <c r="NVV84" s="23"/>
      <c r="NVW84" s="23"/>
      <c r="NVX84" s="23"/>
      <c r="NVY84" s="23"/>
      <c r="NVZ84" s="23"/>
      <c r="NWA84" s="23"/>
      <c r="NWB84" s="23"/>
      <c r="NWC84" s="23"/>
      <c r="NWD84" s="23"/>
      <c r="NWE84" s="23"/>
      <c r="NWF84" s="23"/>
      <c r="NWG84" s="23"/>
      <c r="NWH84" s="23"/>
      <c r="NWI84" s="23"/>
      <c r="NWJ84" s="23"/>
      <c r="NWK84" s="23"/>
      <c r="NWL84" s="23"/>
      <c r="NWM84" s="23"/>
      <c r="NWN84" s="23"/>
      <c r="NWO84" s="23"/>
      <c r="NWP84" s="23"/>
      <c r="NWQ84" s="23"/>
      <c r="NWR84" s="23"/>
      <c r="NWS84" s="23"/>
      <c r="NWT84" s="23"/>
      <c r="NWU84" s="23"/>
      <c r="NWV84" s="23"/>
      <c r="NWW84" s="23"/>
      <c r="NWX84" s="23"/>
      <c r="NWY84" s="23"/>
      <c r="NWZ84" s="23"/>
      <c r="NXA84" s="23"/>
      <c r="NXB84" s="23"/>
      <c r="NXC84" s="23"/>
      <c r="NXD84" s="23"/>
      <c r="NXE84" s="23"/>
      <c r="NXF84" s="23"/>
      <c r="NXG84" s="23"/>
      <c r="NXH84" s="23"/>
      <c r="NXI84" s="23"/>
      <c r="NXJ84" s="23"/>
      <c r="NXK84" s="23"/>
      <c r="NXL84" s="23"/>
      <c r="NXM84" s="23"/>
      <c r="NXN84" s="23"/>
      <c r="NXO84" s="23"/>
      <c r="NXP84" s="23"/>
      <c r="NXQ84" s="23"/>
      <c r="NXR84" s="23"/>
      <c r="NXS84" s="23"/>
      <c r="NXT84" s="23"/>
      <c r="NXU84" s="23"/>
      <c r="NXV84" s="23"/>
      <c r="NXW84" s="23"/>
      <c r="NXX84" s="23"/>
      <c r="NXY84" s="23"/>
      <c r="NXZ84" s="23"/>
      <c r="NYA84" s="23"/>
      <c r="NYB84" s="23"/>
      <c r="NYC84" s="23"/>
      <c r="NYD84" s="23"/>
      <c r="NYE84" s="23"/>
      <c r="NYF84" s="23"/>
      <c r="NYG84" s="23"/>
      <c r="NYH84" s="23"/>
      <c r="NYI84" s="23"/>
      <c r="NYJ84" s="23"/>
      <c r="NYK84" s="23"/>
      <c r="NYL84" s="23"/>
      <c r="NYM84" s="23"/>
      <c r="NYN84" s="23"/>
      <c r="NYO84" s="23"/>
      <c r="NYP84" s="23"/>
      <c r="NYQ84" s="23"/>
      <c r="NYR84" s="23"/>
      <c r="NYS84" s="23"/>
      <c r="NYT84" s="23"/>
      <c r="NYU84" s="23"/>
      <c r="NYV84" s="23"/>
      <c r="NYW84" s="23"/>
      <c r="NYX84" s="23"/>
      <c r="NYY84" s="23"/>
      <c r="NYZ84" s="23"/>
      <c r="NZA84" s="23"/>
      <c r="NZB84" s="23"/>
      <c r="NZC84" s="23"/>
      <c r="NZD84" s="23"/>
      <c r="NZE84" s="23"/>
      <c r="NZF84" s="23"/>
      <c r="NZG84" s="23"/>
      <c r="NZH84" s="23"/>
      <c r="NZI84" s="23"/>
      <c r="NZJ84" s="23"/>
      <c r="NZK84" s="23"/>
      <c r="NZL84" s="23"/>
      <c r="NZM84" s="23"/>
      <c r="NZN84" s="23"/>
      <c r="NZO84" s="23"/>
      <c r="NZP84" s="23"/>
      <c r="NZQ84" s="23"/>
      <c r="NZR84" s="23"/>
      <c r="NZS84" s="23"/>
      <c r="NZT84" s="23"/>
      <c r="NZU84" s="23"/>
      <c r="NZV84" s="23"/>
      <c r="NZW84" s="23"/>
      <c r="NZX84" s="23"/>
      <c r="NZY84" s="23"/>
      <c r="NZZ84" s="23"/>
      <c r="OAA84" s="23"/>
      <c r="OAB84" s="23"/>
      <c r="OAC84" s="23"/>
      <c r="OAD84" s="23"/>
      <c r="OAE84" s="23"/>
      <c r="OAF84" s="23"/>
      <c r="OAG84" s="23"/>
      <c r="OAH84" s="23"/>
      <c r="OAI84" s="23"/>
      <c r="OAJ84" s="23"/>
      <c r="OAK84" s="23"/>
      <c r="OAL84" s="23"/>
      <c r="OAM84" s="23"/>
      <c r="OAN84" s="23"/>
      <c r="OAO84" s="23"/>
      <c r="OAP84" s="23"/>
      <c r="OAQ84" s="23"/>
      <c r="OAR84" s="23"/>
      <c r="OAS84" s="23"/>
      <c r="OAT84" s="23"/>
      <c r="OAU84" s="23"/>
      <c r="OAV84" s="23"/>
      <c r="OAW84" s="23"/>
      <c r="OAX84" s="23"/>
      <c r="OAY84" s="23"/>
      <c r="OAZ84" s="23"/>
      <c r="OBA84" s="23"/>
      <c r="OBB84" s="23"/>
      <c r="OBC84" s="23"/>
      <c r="OBD84" s="23"/>
      <c r="OBE84" s="23"/>
      <c r="OBF84" s="23"/>
      <c r="OBG84" s="23"/>
      <c r="OBH84" s="23"/>
      <c r="OBI84" s="23"/>
      <c r="OBJ84" s="23"/>
      <c r="OBK84" s="23"/>
      <c r="OBL84" s="23"/>
      <c r="OBM84" s="23"/>
      <c r="OBN84" s="23"/>
      <c r="OBO84" s="23"/>
      <c r="OBP84" s="23"/>
      <c r="OBQ84" s="23"/>
      <c r="OBR84" s="23"/>
      <c r="OBS84" s="23"/>
      <c r="OBT84" s="23"/>
      <c r="OBU84" s="23"/>
      <c r="OBV84" s="23"/>
      <c r="OBW84" s="23"/>
      <c r="OBX84" s="23"/>
      <c r="OBY84" s="23"/>
      <c r="OBZ84" s="23"/>
      <c r="OCA84" s="23"/>
      <c r="OCB84" s="23"/>
      <c r="OCC84" s="23"/>
      <c r="OCD84" s="23"/>
      <c r="OCE84" s="23"/>
      <c r="OCF84" s="23"/>
      <c r="OCG84" s="23"/>
      <c r="OCH84" s="23"/>
      <c r="OCI84" s="23"/>
      <c r="OCJ84" s="23"/>
      <c r="OCK84" s="23"/>
      <c r="OCL84" s="23"/>
      <c r="OCM84" s="23"/>
      <c r="OCN84" s="23"/>
      <c r="OCO84" s="23"/>
      <c r="OCP84" s="23"/>
      <c r="OCQ84" s="23"/>
      <c r="OCR84" s="23"/>
      <c r="OCS84" s="23"/>
      <c r="OCT84" s="23"/>
      <c r="OCU84" s="23"/>
      <c r="OCV84" s="23"/>
      <c r="OCW84" s="23"/>
      <c r="OCX84" s="23"/>
      <c r="OCY84" s="23"/>
      <c r="OCZ84" s="23"/>
      <c r="ODA84" s="23"/>
      <c r="ODB84" s="23"/>
      <c r="ODC84" s="23"/>
      <c r="ODD84" s="23"/>
      <c r="ODE84" s="23"/>
      <c r="ODF84" s="23"/>
      <c r="ODG84" s="23"/>
      <c r="ODH84" s="23"/>
      <c r="ODI84" s="23"/>
      <c r="ODJ84" s="23"/>
      <c r="ODK84" s="23"/>
      <c r="ODL84" s="23"/>
      <c r="ODM84" s="23"/>
      <c r="ODN84" s="23"/>
      <c r="ODO84" s="23"/>
      <c r="ODP84" s="23"/>
      <c r="ODQ84" s="23"/>
      <c r="ODR84" s="23"/>
      <c r="ODS84" s="23"/>
      <c r="ODT84" s="23"/>
      <c r="ODU84" s="23"/>
      <c r="ODV84" s="23"/>
      <c r="ODW84" s="23"/>
      <c r="ODX84" s="23"/>
      <c r="ODY84" s="23"/>
      <c r="ODZ84" s="23"/>
      <c r="OEA84" s="23"/>
      <c r="OEB84" s="23"/>
      <c r="OEC84" s="23"/>
      <c r="OED84" s="23"/>
      <c r="OEE84" s="23"/>
      <c r="OEF84" s="23"/>
      <c r="OEG84" s="23"/>
      <c r="OEH84" s="23"/>
      <c r="OEI84" s="23"/>
      <c r="OEJ84" s="23"/>
      <c r="OEK84" s="23"/>
      <c r="OEL84" s="23"/>
      <c r="OEM84" s="23"/>
      <c r="OEN84" s="23"/>
      <c r="OEO84" s="23"/>
      <c r="OEP84" s="23"/>
      <c r="OEQ84" s="23"/>
      <c r="OER84" s="23"/>
      <c r="OES84" s="23"/>
      <c r="OET84" s="23"/>
      <c r="OEU84" s="23"/>
      <c r="OEV84" s="23"/>
      <c r="OEW84" s="23"/>
      <c r="OEX84" s="23"/>
      <c r="OEY84" s="23"/>
      <c r="OEZ84" s="23"/>
      <c r="OFA84" s="23"/>
      <c r="OFB84" s="23"/>
      <c r="OFC84" s="23"/>
      <c r="OFD84" s="23"/>
      <c r="OFE84" s="23"/>
      <c r="OFF84" s="23"/>
      <c r="OFG84" s="23"/>
      <c r="OFH84" s="23"/>
      <c r="OFI84" s="23"/>
      <c r="OFJ84" s="23"/>
      <c r="OFK84" s="23"/>
      <c r="OFL84" s="23"/>
      <c r="OFM84" s="23"/>
      <c r="OFN84" s="23"/>
      <c r="OFO84" s="23"/>
      <c r="OFP84" s="23"/>
      <c r="OFQ84" s="23"/>
      <c r="OFR84" s="23"/>
      <c r="OFS84" s="23"/>
      <c r="OFT84" s="23"/>
      <c r="OFU84" s="23"/>
      <c r="OFV84" s="23"/>
      <c r="OFW84" s="23"/>
      <c r="OFX84" s="23"/>
      <c r="OFY84" s="23"/>
      <c r="OFZ84" s="23"/>
      <c r="OGA84" s="23"/>
      <c r="OGB84" s="23"/>
      <c r="OGC84" s="23"/>
      <c r="OGD84" s="23"/>
      <c r="OGE84" s="23"/>
      <c r="OGF84" s="23"/>
      <c r="OGG84" s="23"/>
      <c r="OGH84" s="23"/>
      <c r="OGI84" s="23"/>
      <c r="OGJ84" s="23"/>
      <c r="OGK84" s="23"/>
      <c r="OGL84" s="23"/>
      <c r="OGM84" s="23"/>
      <c r="OGN84" s="23"/>
      <c r="OGO84" s="23"/>
      <c r="OGP84" s="23"/>
      <c r="OGQ84" s="23"/>
      <c r="OGR84" s="23"/>
      <c r="OGS84" s="23"/>
      <c r="OGT84" s="23"/>
      <c r="OGU84" s="23"/>
      <c r="OGV84" s="23"/>
      <c r="OGW84" s="23"/>
      <c r="OGX84" s="23"/>
      <c r="OGY84" s="23"/>
      <c r="OGZ84" s="23"/>
      <c r="OHA84" s="23"/>
      <c r="OHB84" s="23"/>
      <c r="OHC84" s="23"/>
      <c r="OHD84" s="23"/>
      <c r="OHE84" s="23"/>
      <c r="OHF84" s="23"/>
      <c r="OHG84" s="23"/>
      <c r="OHH84" s="23"/>
      <c r="OHI84" s="23"/>
      <c r="OHJ84" s="23"/>
      <c r="OHK84" s="23"/>
      <c r="OHL84" s="23"/>
      <c r="OHM84" s="23"/>
      <c r="OHN84" s="23"/>
      <c r="OHO84" s="23"/>
      <c r="OHP84" s="23"/>
      <c r="OHQ84" s="23"/>
      <c r="OHR84" s="23"/>
      <c r="OHS84" s="23"/>
      <c r="OHT84" s="23"/>
      <c r="OHU84" s="23"/>
      <c r="OHV84" s="23"/>
      <c r="OHW84" s="23"/>
      <c r="OHX84" s="23"/>
      <c r="OHY84" s="23"/>
      <c r="OHZ84" s="23"/>
      <c r="OIA84" s="23"/>
      <c r="OIB84" s="23"/>
      <c r="OIC84" s="23"/>
      <c r="OID84" s="23"/>
      <c r="OIE84" s="23"/>
      <c r="OIF84" s="23"/>
      <c r="OIG84" s="23"/>
      <c r="OIH84" s="23"/>
      <c r="OII84" s="23"/>
      <c r="OIJ84" s="23"/>
      <c r="OIK84" s="23"/>
      <c r="OIL84" s="23"/>
      <c r="OIM84" s="23"/>
      <c r="OIN84" s="23"/>
      <c r="OIO84" s="23"/>
      <c r="OIP84" s="23"/>
      <c r="OIQ84" s="23"/>
      <c r="OIR84" s="23"/>
      <c r="OIS84" s="23"/>
      <c r="OIT84" s="23"/>
      <c r="OIU84" s="23"/>
      <c r="OIV84" s="23"/>
      <c r="OIW84" s="23"/>
      <c r="OIX84" s="23"/>
      <c r="OIY84" s="23"/>
      <c r="OIZ84" s="23"/>
      <c r="OJA84" s="23"/>
      <c r="OJB84" s="23"/>
      <c r="OJC84" s="23"/>
      <c r="OJD84" s="23"/>
      <c r="OJE84" s="23"/>
      <c r="OJF84" s="23"/>
      <c r="OJG84" s="23"/>
      <c r="OJH84" s="23"/>
      <c r="OJI84" s="23"/>
      <c r="OJJ84" s="23"/>
      <c r="OJK84" s="23"/>
      <c r="OJL84" s="23"/>
      <c r="OJM84" s="23"/>
      <c r="OJN84" s="23"/>
      <c r="OJO84" s="23"/>
      <c r="OJP84" s="23"/>
      <c r="OJQ84" s="23"/>
      <c r="OJR84" s="23"/>
      <c r="OJS84" s="23"/>
      <c r="OJT84" s="23"/>
      <c r="OJU84" s="23"/>
      <c r="OJV84" s="23"/>
      <c r="OJW84" s="23"/>
      <c r="OJX84" s="23"/>
      <c r="OJY84" s="23"/>
      <c r="OJZ84" s="23"/>
      <c r="OKA84" s="23"/>
      <c r="OKB84" s="23"/>
      <c r="OKC84" s="23"/>
      <c r="OKD84" s="23"/>
      <c r="OKE84" s="23"/>
      <c r="OKF84" s="23"/>
      <c r="OKG84" s="23"/>
      <c r="OKH84" s="23"/>
      <c r="OKI84" s="23"/>
      <c r="OKJ84" s="23"/>
      <c r="OKK84" s="23"/>
      <c r="OKL84" s="23"/>
      <c r="OKM84" s="23"/>
      <c r="OKN84" s="23"/>
      <c r="OKO84" s="23"/>
      <c r="OKP84" s="23"/>
      <c r="OKQ84" s="23"/>
      <c r="OKR84" s="23"/>
      <c r="OKS84" s="23"/>
      <c r="OKT84" s="23"/>
      <c r="OKU84" s="23"/>
      <c r="OKV84" s="23"/>
      <c r="OKW84" s="23"/>
      <c r="OKX84" s="23"/>
      <c r="OKY84" s="23"/>
      <c r="OKZ84" s="23"/>
      <c r="OLA84" s="23"/>
      <c r="OLB84" s="23"/>
      <c r="OLC84" s="23"/>
      <c r="OLD84" s="23"/>
      <c r="OLE84" s="23"/>
      <c r="OLF84" s="23"/>
      <c r="OLG84" s="23"/>
      <c r="OLH84" s="23"/>
      <c r="OLI84" s="23"/>
      <c r="OLJ84" s="23"/>
      <c r="OLK84" s="23"/>
      <c r="OLL84" s="23"/>
      <c r="OLM84" s="23"/>
      <c r="OLN84" s="23"/>
      <c r="OLO84" s="23"/>
      <c r="OLP84" s="23"/>
      <c r="OLQ84" s="23"/>
      <c r="OLR84" s="23"/>
      <c r="OLS84" s="23"/>
      <c r="OLT84" s="23"/>
      <c r="OLU84" s="23"/>
      <c r="OLV84" s="23"/>
      <c r="OLW84" s="23"/>
      <c r="OLX84" s="23"/>
      <c r="OLY84" s="23"/>
      <c r="OLZ84" s="23"/>
      <c r="OMA84" s="23"/>
      <c r="OMB84" s="23"/>
      <c r="OMC84" s="23"/>
      <c r="OMD84" s="23"/>
      <c r="OME84" s="23"/>
      <c r="OMF84" s="23"/>
      <c r="OMG84" s="23"/>
      <c r="OMH84" s="23"/>
      <c r="OMI84" s="23"/>
      <c r="OMJ84" s="23"/>
      <c r="OMK84" s="23"/>
      <c r="OML84" s="23"/>
      <c r="OMM84" s="23"/>
      <c r="OMN84" s="23"/>
      <c r="OMO84" s="23"/>
      <c r="OMP84" s="23"/>
      <c r="OMQ84" s="23"/>
      <c r="OMR84" s="23"/>
      <c r="OMS84" s="23"/>
      <c r="OMT84" s="23"/>
      <c r="OMU84" s="23"/>
      <c r="OMV84" s="23"/>
      <c r="OMW84" s="23"/>
      <c r="OMX84" s="23"/>
      <c r="OMY84" s="23"/>
      <c r="OMZ84" s="23"/>
      <c r="ONA84" s="23"/>
      <c r="ONB84" s="23"/>
      <c r="ONC84" s="23"/>
      <c r="OND84" s="23"/>
      <c r="ONE84" s="23"/>
      <c r="ONF84" s="23"/>
      <c r="ONG84" s="23"/>
      <c r="ONH84" s="23"/>
      <c r="ONI84" s="23"/>
      <c r="ONJ84" s="23"/>
      <c r="ONK84" s="23"/>
      <c r="ONL84" s="23"/>
      <c r="ONM84" s="23"/>
      <c r="ONN84" s="23"/>
      <c r="ONO84" s="23"/>
      <c r="ONP84" s="23"/>
      <c r="ONQ84" s="23"/>
      <c r="ONR84" s="23"/>
      <c r="ONS84" s="23"/>
      <c r="ONT84" s="23"/>
      <c r="ONU84" s="23"/>
      <c r="ONV84" s="23"/>
      <c r="ONW84" s="23"/>
      <c r="ONX84" s="23"/>
      <c r="ONY84" s="23"/>
      <c r="ONZ84" s="23"/>
      <c r="OOA84" s="23"/>
      <c r="OOB84" s="23"/>
      <c r="OOC84" s="23"/>
      <c r="OOD84" s="23"/>
      <c r="OOE84" s="23"/>
      <c r="OOF84" s="23"/>
      <c r="OOG84" s="23"/>
      <c r="OOH84" s="23"/>
      <c r="OOI84" s="23"/>
      <c r="OOJ84" s="23"/>
      <c r="OOK84" s="23"/>
      <c r="OOL84" s="23"/>
      <c r="OOM84" s="23"/>
      <c r="OON84" s="23"/>
      <c r="OOO84" s="23"/>
      <c r="OOP84" s="23"/>
      <c r="OOQ84" s="23"/>
      <c r="OOR84" s="23"/>
      <c r="OOS84" s="23"/>
      <c r="OOT84" s="23"/>
      <c r="OOU84" s="23"/>
      <c r="OOV84" s="23"/>
      <c r="OOW84" s="23"/>
      <c r="OOX84" s="23"/>
      <c r="OOY84" s="23"/>
      <c r="OOZ84" s="23"/>
      <c r="OPA84" s="23"/>
      <c r="OPB84" s="23"/>
      <c r="OPC84" s="23"/>
      <c r="OPD84" s="23"/>
      <c r="OPE84" s="23"/>
      <c r="OPF84" s="23"/>
      <c r="OPG84" s="23"/>
      <c r="OPH84" s="23"/>
      <c r="OPI84" s="23"/>
      <c r="OPJ84" s="23"/>
      <c r="OPK84" s="23"/>
      <c r="OPL84" s="23"/>
      <c r="OPM84" s="23"/>
      <c r="OPN84" s="23"/>
      <c r="OPO84" s="23"/>
      <c r="OPP84" s="23"/>
      <c r="OPQ84" s="23"/>
      <c r="OPR84" s="23"/>
      <c r="OPS84" s="23"/>
      <c r="OPT84" s="23"/>
      <c r="OPU84" s="23"/>
      <c r="OPV84" s="23"/>
      <c r="OPW84" s="23"/>
      <c r="OPX84" s="23"/>
      <c r="OPY84" s="23"/>
      <c r="OPZ84" s="23"/>
      <c r="OQA84" s="23"/>
      <c r="OQB84" s="23"/>
      <c r="OQC84" s="23"/>
      <c r="OQD84" s="23"/>
      <c r="OQE84" s="23"/>
      <c r="OQF84" s="23"/>
      <c r="OQG84" s="23"/>
      <c r="OQH84" s="23"/>
      <c r="OQI84" s="23"/>
      <c r="OQJ84" s="23"/>
      <c r="OQK84" s="23"/>
      <c r="OQL84" s="23"/>
      <c r="OQM84" s="23"/>
      <c r="OQN84" s="23"/>
      <c r="OQO84" s="23"/>
      <c r="OQP84" s="23"/>
      <c r="OQQ84" s="23"/>
      <c r="OQR84" s="23"/>
      <c r="OQS84" s="23"/>
      <c r="OQT84" s="23"/>
      <c r="OQU84" s="23"/>
      <c r="OQV84" s="23"/>
      <c r="OQW84" s="23"/>
      <c r="OQX84" s="23"/>
      <c r="OQY84" s="23"/>
      <c r="OQZ84" s="23"/>
      <c r="ORA84" s="23"/>
      <c r="ORB84" s="23"/>
      <c r="ORC84" s="23"/>
      <c r="ORD84" s="23"/>
      <c r="ORE84" s="23"/>
      <c r="ORF84" s="23"/>
      <c r="ORG84" s="23"/>
      <c r="ORH84" s="23"/>
      <c r="ORI84" s="23"/>
      <c r="ORJ84" s="23"/>
      <c r="ORK84" s="23"/>
      <c r="ORL84" s="23"/>
      <c r="ORM84" s="23"/>
      <c r="ORN84" s="23"/>
      <c r="ORO84" s="23"/>
      <c r="ORP84" s="23"/>
      <c r="ORQ84" s="23"/>
      <c r="ORR84" s="23"/>
      <c r="ORS84" s="23"/>
      <c r="ORT84" s="23"/>
      <c r="ORU84" s="23"/>
      <c r="ORV84" s="23"/>
      <c r="ORW84" s="23"/>
      <c r="ORX84" s="23"/>
      <c r="ORY84" s="23"/>
      <c r="ORZ84" s="23"/>
      <c r="OSA84" s="23"/>
      <c r="OSB84" s="23"/>
      <c r="OSC84" s="23"/>
      <c r="OSD84" s="23"/>
      <c r="OSE84" s="23"/>
      <c r="OSF84" s="23"/>
      <c r="OSG84" s="23"/>
      <c r="OSH84" s="23"/>
      <c r="OSI84" s="23"/>
      <c r="OSJ84" s="23"/>
      <c r="OSK84" s="23"/>
      <c r="OSL84" s="23"/>
      <c r="OSM84" s="23"/>
      <c r="OSN84" s="23"/>
      <c r="OSO84" s="23"/>
      <c r="OSP84" s="23"/>
      <c r="OSQ84" s="23"/>
      <c r="OSR84" s="23"/>
      <c r="OSS84" s="23"/>
      <c r="OST84" s="23"/>
      <c r="OSU84" s="23"/>
      <c r="OSV84" s="23"/>
      <c r="OSW84" s="23"/>
      <c r="OSX84" s="23"/>
      <c r="OSY84" s="23"/>
      <c r="OSZ84" s="23"/>
      <c r="OTA84" s="23"/>
      <c r="OTB84" s="23"/>
      <c r="OTC84" s="23"/>
      <c r="OTD84" s="23"/>
      <c r="OTE84" s="23"/>
      <c r="OTF84" s="23"/>
      <c r="OTG84" s="23"/>
      <c r="OTH84" s="23"/>
      <c r="OTI84" s="23"/>
      <c r="OTJ84" s="23"/>
      <c r="OTK84" s="23"/>
      <c r="OTL84" s="23"/>
      <c r="OTM84" s="23"/>
      <c r="OTN84" s="23"/>
      <c r="OTO84" s="23"/>
      <c r="OTP84" s="23"/>
      <c r="OTQ84" s="23"/>
      <c r="OTR84" s="23"/>
      <c r="OTS84" s="23"/>
      <c r="OTT84" s="23"/>
      <c r="OTU84" s="23"/>
      <c r="OTV84" s="23"/>
      <c r="OTW84" s="23"/>
      <c r="OTX84" s="23"/>
      <c r="OTY84" s="23"/>
      <c r="OTZ84" s="23"/>
      <c r="OUA84" s="23"/>
      <c r="OUB84" s="23"/>
      <c r="OUC84" s="23"/>
      <c r="OUD84" s="23"/>
      <c r="OUE84" s="23"/>
      <c r="OUF84" s="23"/>
      <c r="OUG84" s="23"/>
      <c r="OUH84" s="23"/>
      <c r="OUI84" s="23"/>
      <c r="OUJ84" s="23"/>
      <c r="OUK84" s="23"/>
      <c r="OUL84" s="23"/>
      <c r="OUM84" s="23"/>
      <c r="OUN84" s="23"/>
      <c r="OUO84" s="23"/>
      <c r="OUP84" s="23"/>
      <c r="OUQ84" s="23"/>
      <c r="OUR84" s="23"/>
      <c r="OUS84" s="23"/>
      <c r="OUT84" s="23"/>
      <c r="OUU84" s="23"/>
      <c r="OUV84" s="23"/>
      <c r="OUW84" s="23"/>
      <c r="OUX84" s="23"/>
      <c r="OUY84" s="23"/>
      <c r="OUZ84" s="23"/>
      <c r="OVA84" s="23"/>
      <c r="OVB84" s="23"/>
      <c r="OVC84" s="23"/>
      <c r="OVD84" s="23"/>
      <c r="OVE84" s="23"/>
      <c r="OVF84" s="23"/>
      <c r="OVG84" s="23"/>
      <c r="OVH84" s="23"/>
      <c r="OVI84" s="23"/>
      <c r="OVJ84" s="23"/>
      <c r="OVK84" s="23"/>
      <c r="OVL84" s="23"/>
      <c r="OVM84" s="23"/>
      <c r="OVN84" s="23"/>
      <c r="OVO84" s="23"/>
      <c r="OVP84" s="23"/>
      <c r="OVQ84" s="23"/>
      <c r="OVR84" s="23"/>
      <c r="OVS84" s="23"/>
      <c r="OVT84" s="23"/>
      <c r="OVU84" s="23"/>
      <c r="OVV84" s="23"/>
      <c r="OVW84" s="23"/>
      <c r="OVX84" s="23"/>
      <c r="OVY84" s="23"/>
      <c r="OVZ84" s="23"/>
      <c r="OWA84" s="23"/>
      <c r="OWB84" s="23"/>
      <c r="OWC84" s="23"/>
      <c r="OWD84" s="23"/>
      <c r="OWE84" s="23"/>
      <c r="OWF84" s="23"/>
      <c r="OWG84" s="23"/>
      <c r="OWH84" s="23"/>
      <c r="OWI84" s="23"/>
      <c r="OWJ84" s="23"/>
      <c r="OWK84" s="23"/>
      <c r="OWL84" s="23"/>
      <c r="OWM84" s="23"/>
      <c r="OWN84" s="23"/>
      <c r="OWO84" s="23"/>
      <c r="OWP84" s="23"/>
      <c r="OWQ84" s="23"/>
      <c r="OWR84" s="23"/>
      <c r="OWS84" s="23"/>
      <c r="OWT84" s="23"/>
      <c r="OWU84" s="23"/>
      <c r="OWV84" s="23"/>
      <c r="OWW84" s="23"/>
      <c r="OWX84" s="23"/>
      <c r="OWY84" s="23"/>
      <c r="OWZ84" s="23"/>
      <c r="OXA84" s="23"/>
      <c r="OXB84" s="23"/>
      <c r="OXC84" s="23"/>
      <c r="OXD84" s="23"/>
      <c r="OXE84" s="23"/>
      <c r="OXF84" s="23"/>
      <c r="OXG84" s="23"/>
      <c r="OXH84" s="23"/>
      <c r="OXI84" s="23"/>
      <c r="OXJ84" s="23"/>
      <c r="OXK84" s="23"/>
      <c r="OXL84" s="23"/>
      <c r="OXM84" s="23"/>
      <c r="OXN84" s="23"/>
      <c r="OXO84" s="23"/>
      <c r="OXP84" s="23"/>
      <c r="OXQ84" s="23"/>
      <c r="OXR84" s="23"/>
      <c r="OXS84" s="23"/>
      <c r="OXT84" s="23"/>
      <c r="OXU84" s="23"/>
      <c r="OXV84" s="23"/>
      <c r="OXW84" s="23"/>
      <c r="OXX84" s="23"/>
      <c r="OXY84" s="23"/>
      <c r="OXZ84" s="23"/>
      <c r="OYA84" s="23"/>
      <c r="OYB84" s="23"/>
      <c r="OYC84" s="23"/>
      <c r="OYD84" s="23"/>
      <c r="OYE84" s="23"/>
      <c r="OYF84" s="23"/>
      <c r="OYG84" s="23"/>
      <c r="OYH84" s="23"/>
      <c r="OYI84" s="23"/>
      <c r="OYJ84" s="23"/>
      <c r="OYK84" s="23"/>
      <c r="OYL84" s="23"/>
      <c r="OYM84" s="23"/>
      <c r="OYN84" s="23"/>
      <c r="OYO84" s="23"/>
      <c r="OYP84" s="23"/>
      <c r="OYQ84" s="23"/>
      <c r="OYR84" s="23"/>
      <c r="OYS84" s="23"/>
      <c r="OYT84" s="23"/>
      <c r="OYU84" s="23"/>
      <c r="OYV84" s="23"/>
      <c r="OYW84" s="23"/>
      <c r="OYX84" s="23"/>
      <c r="OYY84" s="23"/>
      <c r="OYZ84" s="23"/>
      <c r="OZA84" s="23"/>
      <c r="OZB84" s="23"/>
      <c r="OZC84" s="23"/>
      <c r="OZD84" s="23"/>
      <c r="OZE84" s="23"/>
      <c r="OZF84" s="23"/>
      <c r="OZG84" s="23"/>
      <c r="OZH84" s="23"/>
      <c r="OZI84" s="23"/>
      <c r="OZJ84" s="23"/>
      <c r="OZK84" s="23"/>
      <c r="OZL84" s="23"/>
      <c r="OZM84" s="23"/>
      <c r="OZN84" s="23"/>
      <c r="OZO84" s="23"/>
      <c r="OZP84" s="23"/>
      <c r="OZQ84" s="23"/>
      <c r="OZR84" s="23"/>
      <c r="OZS84" s="23"/>
      <c r="OZT84" s="23"/>
      <c r="OZU84" s="23"/>
      <c r="OZV84" s="23"/>
      <c r="OZW84" s="23"/>
      <c r="OZX84" s="23"/>
      <c r="OZY84" s="23"/>
      <c r="OZZ84" s="23"/>
      <c r="PAA84" s="23"/>
      <c r="PAB84" s="23"/>
      <c r="PAC84" s="23"/>
      <c r="PAD84" s="23"/>
      <c r="PAE84" s="23"/>
      <c r="PAF84" s="23"/>
      <c r="PAG84" s="23"/>
      <c r="PAH84" s="23"/>
      <c r="PAI84" s="23"/>
      <c r="PAJ84" s="23"/>
      <c r="PAK84" s="23"/>
      <c r="PAL84" s="23"/>
      <c r="PAM84" s="23"/>
      <c r="PAN84" s="23"/>
      <c r="PAO84" s="23"/>
      <c r="PAP84" s="23"/>
      <c r="PAQ84" s="23"/>
      <c r="PAR84" s="23"/>
      <c r="PAS84" s="23"/>
      <c r="PAT84" s="23"/>
      <c r="PAU84" s="23"/>
      <c r="PAV84" s="23"/>
      <c r="PAW84" s="23"/>
      <c r="PAX84" s="23"/>
      <c r="PAY84" s="23"/>
      <c r="PAZ84" s="23"/>
      <c r="PBA84" s="23"/>
      <c r="PBB84" s="23"/>
      <c r="PBC84" s="23"/>
      <c r="PBD84" s="23"/>
      <c r="PBE84" s="23"/>
      <c r="PBF84" s="23"/>
      <c r="PBG84" s="23"/>
      <c r="PBH84" s="23"/>
      <c r="PBI84" s="23"/>
      <c r="PBJ84" s="23"/>
      <c r="PBK84" s="23"/>
      <c r="PBL84" s="23"/>
      <c r="PBM84" s="23"/>
      <c r="PBN84" s="23"/>
      <c r="PBO84" s="23"/>
      <c r="PBP84" s="23"/>
      <c r="PBQ84" s="23"/>
      <c r="PBR84" s="23"/>
      <c r="PBS84" s="23"/>
      <c r="PBT84" s="23"/>
      <c r="PBU84" s="23"/>
      <c r="PBV84" s="23"/>
      <c r="PBW84" s="23"/>
      <c r="PBX84" s="23"/>
      <c r="PBY84" s="23"/>
      <c r="PBZ84" s="23"/>
      <c r="PCA84" s="23"/>
      <c r="PCB84" s="23"/>
      <c r="PCC84" s="23"/>
      <c r="PCD84" s="23"/>
      <c r="PCE84" s="23"/>
      <c r="PCF84" s="23"/>
      <c r="PCG84" s="23"/>
      <c r="PCH84" s="23"/>
      <c r="PCI84" s="23"/>
      <c r="PCJ84" s="23"/>
      <c r="PCK84" s="23"/>
      <c r="PCL84" s="23"/>
      <c r="PCM84" s="23"/>
      <c r="PCN84" s="23"/>
      <c r="PCO84" s="23"/>
      <c r="PCP84" s="23"/>
      <c r="PCQ84" s="23"/>
      <c r="PCR84" s="23"/>
      <c r="PCS84" s="23"/>
      <c r="PCT84" s="23"/>
      <c r="PCU84" s="23"/>
      <c r="PCV84" s="23"/>
      <c r="PCW84" s="23"/>
      <c r="PCX84" s="23"/>
      <c r="PCY84" s="23"/>
      <c r="PCZ84" s="23"/>
      <c r="PDA84" s="23"/>
      <c r="PDB84" s="23"/>
      <c r="PDC84" s="23"/>
      <c r="PDD84" s="23"/>
      <c r="PDE84" s="23"/>
      <c r="PDF84" s="23"/>
      <c r="PDG84" s="23"/>
      <c r="PDH84" s="23"/>
      <c r="PDI84" s="23"/>
      <c r="PDJ84" s="23"/>
      <c r="PDK84" s="23"/>
      <c r="PDL84" s="23"/>
      <c r="PDM84" s="23"/>
      <c r="PDN84" s="23"/>
      <c r="PDO84" s="23"/>
      <c r="PDP84" s="23"/>
      <c r="PDQ84" s="23"/>
      <c r="PDR84" s="23"/>
      <c r="PDS84" s="23"/>
      <c r="PDT84" s="23"/>
      <c r="PDU84" s="23"/>
      <c r="PDV84" s="23"/>
      <c r="PDW84" s="23"/>
      <c r="PDX84" s="23"/>
      <c r="PDY84" s="23"/>
      <c r="PDZ84" s="23"/>
      <c r="PEA84" s="23"/>
      <c r="PEB84" s="23"/>
      <c r="PEC84" s="23"/>
      <c r="PED84" s="23"/>
      <c r="PEE84" s="23"/>
      <c r="PEF84" s="23"/>
      <c r="PEG84" s="23"/>
      <c r="PEH84" s="23"/>
      <c r="PEI84" s="23"/>
      <c r="PEJ84" s="23"/>
      <c r="PEK84" s="23"/>
      <c r="PEL84" s="23"/>
      <c r="PEM84" s="23"/>
      <c r="PEN84" s="23"/>
      <c r="PEO84" s="23"/>
      <c r="PEP84" s="23"/>
      <c r="PEQ84" s="23"/>
      <c r="PER84" s="23"/>
      <c r="PES84" s="23"/>
      <c r="PET84" s="23"/>
      <c r="PEU84" s="23"/>
      <c r="PEV84" s="23"/>
      <c r="PEW84" s="23"/>
      <c r="PEX84" s="23"/>
      <c r="PEY84" s="23"/>
      <c r="PEZ84" s="23"/>
      <c r="PFA84" s="23"/>
      <c r="PFB84" s="23"/>
      <c r="PFC84" s="23"/>
      <c r="PFD84" s="23"/>
      <c r="PFE84" s="23"/>
      <c r="PFF84" s="23"/>
      <c r="PFG84" s="23"/>
      <c r="PFH84" s="23"/>
      <c r="PFI84" s="23"/>
      <c r="PFJ84" s="23"/>
      <c r="PFK84" s="23"/>
      <c r="PFL84" s="23"/>
      <c r="PFM84" s="23"/>
      <c r="PFN84" s="23"/>
      <c r="PFO84" s="23"/>
      <c r="PFP84" s="23"/>
      <c r="PFQ84" s="23"/>
      <c r="PFR84" s="23"/>
      <c r="PFS84" s="23"/>
      <c r="PFT84" s="23"/>
      <c r="PFU84" s="23"/>
      <c r="PFV84" s="23"/>
      <c r="PFW84" s="23"/>
      <c r="PFX84" s="23"/>
      <c r="PFY84" s="23"/>
      <c r="PFZ84" s="23"/>
      <c r="PGA84" s="23"/>
      <c r="PGB84" s="23"/>
      <c r="PGC84" s="23"/>
      <c r="PGD84" s="23"/>
      <c r="PGE84" s="23"/>
      <c r="PGF84" s="23"/>
      <c r="PGG84" s="23"/>
      <c r="PGH84" s="23"/>
      <c r="PGI84" s="23"/>
      <c r="PGJ84" s="23"/>
      <c r="PGK84" s="23"/>
      <c r="PGL84" s="23"/>
      <c r="PGM84" s="23"/>
      <c r="PGN84" s="23"/>
      <c r="PGO84" s="23"/>
      <c r="PGP84" s="23"/>
      <c r="PGQ84" s="23"/>
      <c r="PGR84" s="23"/>
      <c r="PGS84" s="23"/>
      <c r="PGT84" s="23"/>
      <c r="PGU84" s="23"/>
      <c r="PGV84" s="23"/>
      <c r="PGW84" s="23"/>
      <c r="PGX84" s="23"/>
      <c r="PGY84" s="23"/>
      <c r="PGZ84" s="23"/>
      <c r="PHA84" s="23"/>
      <c r="PHB84" s="23"/>
      <c r="PHC84" s="23"/>
      <c r="PHD84" s="23"/>
      <c r="PHE84" s="23"/>
      <c r="PHF84" s="23"/>
      <c r="PHG84" s="23"/>
      <c r="PHH84" s="23"/>
      <c r="PHI84" s="23"/>
      <c r="PHJ84" s="23"/>
      <c r="PHK84" s="23"/>
      <c r="PHL84" s="23"/>
      <c r="PHM84" s="23"/>
      <c r="PHN84" s="23"/>
      <c r="PHO84" s="23"/>
      <c r="PHP84" s="23"/>
      <c r="PHQ84" s="23"/>
      <c r="PHR84" s="23"/>
      <c r="PHS84" s="23"/>
      <c r="PHT84" s="23"/>
      <c r="PHU84" s="23"/>
      <c r="PHV84" s="23"/>
      <c r="PHW84" s="23"/>
      <c r="PHX84" s="23"/>
      <c r="PHY84" s="23"/>
      <c r="PHZ84" s="23"/>
      <c r="PIA84" s="23"/>
      <c r="PIB84" s="23"/>
      <c r="PIC84" s="23"/>
      <c r="PID84" s="23"/>
      <c r="PIE84" s="23"/>
      <c r="PIF84" s="23"/>
      <c r="PIG84" s="23"/>
      <c r="PIH84" s="23"/>
      <c r="PII84" s="23"/>
      <c r="PIJ84" s="23"/>
      <c r="PIK84" s="23"/>
      <c r="PIL84" s="23"/>
      <c r="PIM84" s="23"/>
      <c r="PIN84" s="23"/>
      <c r="PIO84" s="23"/>
      <c r="PIP84" s="23"/>
      <c r="PIQ84" s="23"/>
      <c r="PIR84" s="23"/>
      <c r="PIS84" s="23"/>
      <c r="PIT84" s="23"/>
      <c r="PIU84" s="23"/>
      <c r="PIV84" s="23"/>
      <c r="PIW84" s="23"/>
      <c r="PIX84" s="23"/>
      <c r="PIY84" s="23"/>
      <c r="PIZ84" s="23"/>
      <c r="PJA84" s="23"/>
      <c r="PJB84" s="23"/>
      <c r="PJC84" s="23"/>
      <c r="PJD84" s="23"/>
      <c r="PJE84" s="23"/>
      <c r="PJF84" s="23"/>
      <c r="PJG84" s="23"/>
      <c r="PJH84" s="23"/>
      <c r="PJI84" s="23"/>
      <c r="PJJ84" s="23"/>
      <c r="PJK84" s="23"/>
      <c r="PJL84" s="23"/>
      <c r="PJM84" s="23"/>
      <c r="PJN84" s="23"/>
      <c r="PJO84" s="23"/>
      <c r="PJP84" s="23"/>
      <c r="PJQ84" s="23"/>
      <c r="PJR84" s="23"/>
      <c r="PJS84" s="23"/>
      <c r="PJT84" s="23"/>
      <c r="PJU84" s="23"/>
      <c r="PJV84" s="23"/>
      <c r="PJW84" s="23"/>
      <c r="PJX84" s="23"/>
      <c r="PJY84" s="23"/>
      <c r="PJZ84" s="23"/>
      <c r="PKA84" s="23"/>
      <c r="PKB84" s="23"/>
      <c r="PKC84" s="23"/>
      <c r="PKD84" s="23"/>
      <c r="PKE84" s="23"/>
      <c r="PKF84" s="23"/>
      <c r="PKG84" s="23"/>
      <c r="PKH84" s="23"/>
      <c r="PKI84" s="23"/>
      <c r="PKJ84" s="23"/>
      <c r="PKK84" s="23"/>
      <c r="PKL84" s="23"/>
      <c r="PKM84" s="23"/>
      <c r="PKN84" s="23"/>
      <c r="PKO84" s="23"/>
      <c r="PKP84" s="23"/>
      <c r="PKQ84" s="23"/>
      <c r="PKR84" s="23"/>
      <c r="PKS84" s="23"/>
      <c r="PKT84" s="23"/>
      <c r="PKU84" s="23"/>
      <c r="PKV84" s="23"/>
      <c r="PKW84" s="23"/>
      <c r="PKX84" s="23"/>
      <c r="PKY84" s="23"/>
      <c r="PKZ84" s="23"/>
      <c r="PLA84" s="23"/>
      <c r="PLB84" s="23"/>
      <c r="PLC84" s="23"/>
      <c r="PLD84" s="23"/>
      <c r="PLE84" s="23"/>
      <c r="PLF84" s="23"/>
      <c r="PLG84" s="23"/>
      <c r="PLH84" s="23"/>
      <c r="PLI84" s="23"/>
      <c r="PLJ84" s="23"/>
      <c r="PLK84" s="23"/>
      <c r="PLL84" s="23"/>
      <c r="PLM84" s="23"/>
      <c r="PLN84" s="23"/>
      <c r="PLO84" s="23"/>
      <c r="PLP84" s="23"/>
      <c r="PLQ84" s="23"/>
      <c r="PLR84" s="23"/>
      <c r="PLS84" s="23"/>
      <c r="PLT84" s="23"/>
      <c r="PLU84" s="23"/>
      <c r="PLV84" s="23"/>
      <c r="PLW84" s="23"/>
      <c r="PLX84" s="23"/>
      <c r="PLY84" s="23"/>
      <c r="PLZ84" s="23"/>
      <c r="PMA84" s="23"/>
      <c r="PMB84" s="23"/>
      <c r="PMC84" s="23"/>
      <c r="PMD84" s="23"/>
      <c r="PME84" s="23"/>
      <c r="PMF84" s="23"/>
      <c r="PMG84" s="23"/>
      <c r="PMH84" s="23"/>
      <c r="PMI84" s="23"/>
      <c r="PMJ84" s="23"/>
      <c r="PMK84" s="23"/>
      <c r="PML84" s="23"/>
      <c r="PMM84" s="23"/>
      <c r="PMN84" s="23"/>
      <c r="PMO84" s="23"/>
      <c r="PMP84" s="23"/>
      <c r="PMQ84" s="23"/>
      <c r="PMR84" s="23"/>
      <c r="PMS84" s="23"/>
      <c r="PMT84" s="23"/>
      <c r="PMU84" s="23"/>
      <c r="PMV84" s="23"/>
      <c r="PMW84" s="23"/>
      <c r="PMX84" s="23"/>
      <c r="PMY84" s="23"/>
      <c r="PMZ84" s="23"/>
      <c r="PNA84" s="23"/>
      <c r="PNB84" s="23"/>
      <c r="PNC84" s="23"/>
      <c r="PND84" s="23"/>
      <c r="PNE84" s="23"/>
      <c r="PNF84" s="23"/>
      <c r="PNG84" s="23"/>
      <c r="PNH84" s="23"/>
      <c r="PNI84" s="23"/>
      <c r="PNJ84" s="23"/>
      <c r="PNK84" s="23"/>
      <c r="PNL84" s="23"/>
      <c r="PNM84" s="23"/>
      <c r="PNN84" s="23"/>
      <c r="PNO84" s="23"/>
      <c r="PNP84" s="23"/>
      <c r="PNQ84" s="23"/>
      <c r="PNR84" s="23"/>
      <c r="PNS84" s="23"/>
      <c r="PNT84" s="23"/>
      <c r="PNU84" s="23"/>
      <c r="PNV84" s="23"/>
      <c r="PNW84" s="23"/>
      <c r="PNX84" s="23"/>
      <c r="PNY84" s="23"/>
      <c r="PNZ84" s="23"/>
      <c r="POA84" s="23"/>
      <c r="POB84" s="23"/>
      <c r="POC84" s="23"/>
      <c r="POD84" s="23"/>
      <c r="POE84" s="23"/>
      <c r="POF84" s="23"/>
      <c r="POG84" s="23"/>
      <c r="POH84" s="23"/>
      <c r="POI84" s="23"/>
      <c r="POJ84" s="23"/>
      <c r="POK84" s="23"/>
      <c r="POL84" s="23"/>
      <c r="POM84" s="23"/>
      <c r="PON84" s="23"/>
      <c r="POO84" s="23"/>
      <c r="POP84" s="23"/>
      <c r="POQ84" s="23"/>
      <c r="POR84" s="23"/>
      <c r="POS84" s="23"/>
      <c r="POT84" s="23"/>
      <c r="POU84" s="23"/>
      <c r="POV84" s="23"/>
      <c r="POW84" s="23"/>
      <c r="POX84" s="23"/>
      <c r="POY84" s="23"/>
      <c r="POZ84" s="23"/>
      <c r="PPA84" s="23"/>
      <c r="PPB84" s="23"/>
      <c r="PPC84" s="23"/>
      <c r="PPD84" s="23"/>
      <c r="PPE84" s="23"/>
      <c r="PPF84" s="23"/>
      <c r="PPG84" s="23"/>
      <c r="PPH84" s="23"/>
      <c r="PPI84" s="23"/>
      <c r="PPJ84" s="23"/>
      <c r="PPK84" s="23"/>
      <c r="PPL84" s="23"/>
      <c r="PPM84" s="23"/>
      <c r="PPN84" s="23"/>
      <c r="PPO84" s="23"/>
      <c r="PPP84" s="23"/>
      <c r="PPQ84" s="23"/>
      <c r="PPR84" s="23"/>
      <c r="PPS84" s="23"/>
      <c r="PPT84" s="23"/>
      <c r="PPU84" s="23"/>
      <c r="PPV84" s="23"/>
      <c r="PPW84" s="23"/>
      <c r="PPX84" s="23"/>
      <c r="PPY84" s="23"/>
      <c r="PPZ84" s="23"/>
      <c r="PQA84" s="23"/>
      <c r="PQB84" s="23"/>
      <c r="PQC84" s="23"/>
      <c r="PQD84" s="23"/>
      <c r="PQE84" s="23"/>
      <c r="PQF84" s="23"/>
      <c r="PQG84" s="23"/>
      <c r="PQH84" s="23"/>
      <c r="PQI84" s="23"/>
      <c r="PQJ84" s="23"/>
      <c r="PQK84" s="23"/>
      <c r="PQL84" s="23"/>
      <c r="PQM84" s="23"/>
      <c r="PQN84" s="23"/>
      <c r="PQO84" s="23"/>
      <c r="PQP84" s="23"/>
      <c r="PQQ84" s="23"/>
      <c r="PQR84" s="23"/>
      <c r="PQS84" s="23"/>
      <c r="PQT84" s="23"/>
      <c r="PQU84" s="23"/>
      <c r="PQV84" s="23"/>
      <c r="PQW84" s="23"/>
      <c r="PQX84" s="23"/>
      <c r="PQY84" s="23"/>
      <c r="PQZ84" s="23"/>
      <c r="PRA84" s="23"/>
      <c r="PRB84" s="23"/>
      <c r="PRC84" s="23"/>
      <c r="PRD84" s="23"/>
      <c r="PRE84" s="23"/>
      <c r="PRF84" s="23"/>
      <c r="PRG84" s="23"/>
      <c r="PRH84" s="23"/>
      <c r="PRI84" s="23"/>
      <c r="PRJ84" s="23"/>
      <c r="PRK84" s="23"/>
      <c r="PRL84" s="23"/>
      <c r="PRM84" s="23"/>
      <c r="PRN84" s="23"/>
      <c r="PRO84" s="23"/>
      <c r="PRP84" s="23"/>
      <c r="PRQ84" s="23"/>
      <c r="PRR84" s="23"/>
      <c r="PRS84" s="23"/>
      <c r="PRT84" s="23"/>
      <c r="PRU84" s="23"/>
      <c r="PRV84" s="23"/>
      <c r="PRW84" s="23"/>
      <c r="PRX84" s="23"/>
      <c r="PRY84" s="23"/>
      <c r="PRZ84" s="23"/>
      <c r="PSA84" s="23"/>
      <c r="PSB84" s="23"/>
      <c r="PSC84" s="23"/>
      <c r="PSD84" s="23"/>
      <c r="PSE84" s="23"/>
      <c r="PSF84" s="23"/>
      <c r="PSG84" s="23"/>
      <c r="PSH84" s="23"/>
      <c r="PSI84" s="23"/>
      <c r="PSJ84" s="23"/>
      <c r="PSK84" s="23"/>
      <c r="PSL84" s="23"/>
      <c r="PSM84" s="23"/>
      <c r="PSN84" s="23"/>
      <c r="PSO84" s="23"/>
      <c r="PSP84" s="23"/>
      <c r="PSQ84" s="23"/>
      <c r="PSR84" s="23"/>
      <c r="PSS84" s="23"/>
      <c r="PST84" s="23"/>
      <c r="PSU84" s="23"/>
      <c r="PSV84" s="23"/>
      <c r="PSW84" s="23"/>
      <c r="PSX84" s="23"/>
      <c r="PSY84" s="23"/>
      <c r="PSZ84" s="23"/>
      <c r="PTA84" s="23"/>
      <c r="PTB84" s="23"/>
      <c r="PTC84" s="23"/>
      <c r="PTD84" s="23"/>
      <c r="PTE84" s="23"/>
      <c r="PTF84" s="23"/>
      <c r="PTG84" s="23"/>
      <c r="PTH84" s="23"/>
      <c r="PTI84" s="23"/>
      <c r="PTJ84" s="23"/>
      <c r="PTK84" s="23"/>
      <c r="PTL84" s="23"/>
      <c r="PTM84" s="23"/>
      <c r="PTN84" s="23"/>
      <c r="PTO84" s="23"/>
      <c r="PTP84" s="23"/>
      <c r="PTQ84" s="23"/>
      <c r="PTR84" s="23"/>
      <c r="PTS84" s="23"/>
      <c r="PTT84" s="23"/>
      <c r="PTU84" s="23"/>
      <c r="PTV84" s="23"/>
      <c r="PTW84" s="23"/>
      <c r="PTX84" s="23"/>
      <c r="PTY84" s="23"/>
      <c r="PTZ84" s="23"/>
      <c r="PUA84" s="23"/>
      <c r="PUB84" s="23"/>
      <c r="PUC84" s="23"/>
      <c r="PUD84" s="23"/>
      <c r="PUE84" s="23"/>
      <c r="PUF84" s="23"/>
      <c r="PUG84" s="23"/>
      <c r="PUH84" s="23"/>
      <c r="PUI84" s="23"/>
      <c r="PUJ84" s="23"/>
      <c r="PUK84" s="23"/>
      <c r="PUL84" s="23"/>
      <c r="PUM84" s="23"/>
      <c r="PUN84" s="23"/>
      <c r="PUO84" s="23"/>
      <c r="PUP84" s="23"/>
      <c r="PUQ84" s="23"/>
      <c r="PUR84" s="23"/>
      <c r="PUS84" s="23"/>
      <c r="PUT84" s="23"/>
      <c r="PUU84" s="23"/>
      <c r="PUV84" s="23"/>
      <c r="PUW84" s="23"/>
      <c r="PUX84" s="23"/>
      <c r="PUY84" s="23"/>
      <c r="PUZ84" s="23"/>
      <c r="PVA84" s="23"/>
      <c r="PVB84" s="23"/>
      <c r="PVC84" s="23"/>
      <c r="PVD84" s="23"/>
      <c r="PVE84" s="23"/>
      <c r="PVF84" s="23"/>
      <c r="PVG84" s="23"/>
      <c r="PVH84" s="23"/>
      <c r="PVI84" s="23"/>
      <c r="PVJ84" s="23"/>
      <c r="PVK84" s="23"/>
      <c r="PVL84" s="23"/>
      <c r="PVM84" s="23"/>
      <c r="PVN84" s="23"/>
      <c r="PVO84" s="23"/>
      <c r="PVP84" s="23"/>
      <c r="PVQ84" s="23"/>
      <c r="PVR84" s="23"/>
      <c r="PVS84" s="23"/>
      <c r="PVT84" s="23"/>
      <c r="PVU84" s="23"/>
      <c r="PVV84" s="23"/>
      <c r="PVW84" s="23"/>
      <c r="PVX84" s="23"/>
      <c r="PVY84" s="23"/>
      <c r="PVZ84" s="23"/>
      <c r="PWA84" s="23"/>
      <c r="PWB84" s="23"/>
      <c r="PWC84" s="23"/>
      <c r="PWD84" s="23"/>
      <c r="PWE84" s="23"/>
      <c r="PWF84" s="23"/>
      <c r="PWG84" s="23"/>
      <c r="PWH84" s="23"/>
      <c r="PWI84" s="23"/>
      <c r="PWJ84" s="23"/>
      <c r="PWK84" s="23"/>
      <c r="PWL84" s="23"/>
      <c r="PWM84" s="23"/>
      <c r="PWN84" s="23"/>
      <c r="PWO84" s="23"/>
      <c r="PWP84" s="23"/>
      <c r="PWQ84" s="23"/>
      <c r="PWR84" s="23"/>
      <c r="PWS84" s="23"/>
      <c r="PWT84" s="23"/>
      <c r="PWU84" s="23"/>
      <c r="PWV84" s="23"/>
      <c r="PWW84" s="23"/>
      <c r="PWX84" s="23"/>
      <c r="PWY84" s="23"/>
      <c r="PWZ84" s="23"/>
      <c r="PXA84" s="23"/>
      <c r="PXB84" s="23"/>
      <c r="PXC84" s="23"/>
      <c r="PXD84" s="23"/>
      <c r="PXE84" s="23"/>
      <c r="PXF84" s="23"/>
      <c r="PXG84" s="23"/>
      <c r="PXH84" s="23"/>
      <c r="PXI84" s="23"/>
      <c r="PXJ84" s="23"/>
      <c r="PXK84" s="23"/>
      <c r="PXL84" s="23"/>
      <c r="PXM84" s="23"/>
      <c r="PXN84" s="23"/>
      <c r="PXO84" s="23"/>
      <c r="PXP84" s="23"/>
      <c r="PXQ84" s="23"/>
      <c r="PXR84" s="23"/>
      <c r="PXS84" s="23"/>
      <c r="PXT84" s="23"/>
      <c r="PXU84" s="23"/>
      <c r="PXV84" s="23"/>
      <c r="PXW84" s="23"/>
      <c r="PXX84" s="23"/>
      <c r="PXY84" s="23"/>
      <c r="PXZ84" s="23"/>
      <c r="PYA84" s="23"/>
      <c r="PYB84" s="23"/>
      <c r="PYC84" s="23"/>
      <c r="PYD84" s="23"/>
      <c r="PYE84" s="23"/>
      <c r="PYF84" s="23"/>
      <c r="PYG84" s="23"/>
      <c r="PYH84" s="23"/>
      <c r="PYI84" s="23"/>
      <c r="PYJ84" s="23"/>
      <c r="PYK84" s="23"/>
      <c r="PYL84" s="23"/>
      <c r="PYM84" s="23"/>
      <c r="PYN84" s="23"/>
      <c r="PYO84" s="23"/>
      <c r="PYP84" s="23"/>
      <c r="PYQ84" s="23"/>
      <c r="PYR84" s="23"/>
      <c r="PYS84" s="23"/>
      <c r="PYT84" s="23"/>
      <c r="PYU84" s="23"/>
      <c r="PYV84" s="23"/>
      <c r="PYW84" s="23"/>
      <c r="PYX84" s="23"/>
      <c r="PYY84" s="23"/>
      <c r="PYZ84" s="23"/>
      <c r="PZA84" s="23"/>
      <c r="PZB84" s="23"/>
      <c r="PZC84" s="23"/>
      <c r="PZD84" s="23"/>
      <c r="PZE84" s="23"/>
      <c r="PZF84" s="23"/>
      <c r="PZG84" s="23"/>
      <c r="PZH84" s="23"/>
      <c r="PZI84" s="23"/>
      <c r="PZJ84" s="23"/>
      <c r="PZK84" s="23"/>
      <c r="PZL84" s="23"/>
      <c r="PZM84" s="23"/>
      <c r="PZN84" s="23"/>
      <c r="PZO84" s="23"/>
      <c r="PZP84" s="23"/>
      <c r="PZQ84" s="23"/>
      <c r="PZR84" s="23"/>
      <c r="PZS84" s="23"/>
      <c r="PZT84" s="23"/>
      <c r="PZU84" s="23"/>
      <c r="PZV84" s="23"/>
      <c r="PZW84" s="23"/>
      <c r="PZX84" s="23"/>
      <c r="PZY84" s="23"/>
      <c r="PZZ84" s="23"/>
      <c r="QAA84" s="23"/>
      <c r="QAB84" s="23"/>
      <c r="QAC84" s="23"/>
      <c r="QAD84" s="23"/>
      <c r="QAE84" s="23"/>
      <c r="QAF84" s="23"/>
      <c r="QAG84" s="23"/>
      <c r="QAH84" s="23"/>
      <c r="QAI84" s="23"/>
      <c r="QAJ84" s="23"/>
      <c r="QAK84" s="23"/>
      <c r="QAL84" s="23"/>
      <c r="QAM84" s="23"/>
      <c r="QAN84" s="23"/>
      <c r="QAO84" s="23"/>
      <c r="QAP84" s="23"/>
      <c r="QAQ84" s="23"/>
      <c r="QAR84" s="23"/>
      <c r="QAS84" s="23"/>
      <c r="QAT84" s="23"/>
      <c r="QAU84" s="23"/>
      <c r="QAV84" s="23"/>
      <c r="QAW84" s="23"/>
      <c r="QAX84" s="23"/>
      <c r="QAY84" s="23"/>
      <c r="QAZ84" s="23"/>
      <c r="QBA84" s="23"/>
      <c r="QBB84" s="23"/>
      <c r="QBC84" s="23"/>
      <c r="QBD84" s="23"/>
      <c r="QBE84" s="23"/>
      <c r="QBF84" s="23"/>
      <c r="QBG84" s="23"/>
      <c r="QBH84" s="23"/>
      <c r="QBI84" s="23"/>
      <c r="QBJ84" s="23"/>
      <c r="QBK84" s="23"/>
      <c r="QBL84" s="23"/>
      <c r="QBM84" s="23"/>
      <c r="QBN84" s="23"/>
      <c r="QBO84" s="23"/>
      <c r="QBP84" s="23"/>
      <c r="QBQ84" s="23"/>
      <c r="QBR84" s="23"/>
      <c r="QBS84" s="23"/>
      <c r="QBT84" s="23"/>
      <c r="QBU84" s="23"/>
      <c r="QBV84" s="23"/>
      <c r="QBW84" s="23"/>
      <c r="QBX84" s="23"/>
      <c r="QBY84" s="23"/>
      <c r="QBZ84" s="23"/>
      <c r="QCA84" s="23"/>
      <c r="QCB84" s="23"/>
      <c r="QCC84" s="23"/>
      <c r="QCD84" s="23"/>
      <c r="QCE84" s="23"/>
      <c r="QCF84" s="23"/>
      <c r="QCG84" s="23"/>
      <c r="QCH84" s="23"/>
      <c r="QCI84" s="23"/>
      <c r="QCJ84" s="23"/>
      <c r="QCK84" s="23"/>
      <c r="QCL84" s="23"/>
      <c r="QCM84" s="23"/>
      <c r="QCN84" s="23"/>
      <c r="QCO84" s="23"/>
      <c r="QCP84" s="23"/>
      <c r="QCQ84" s="23"/>
      <c r="QCR84" s="23"/>
      <c r="QCS84" s="23"/>
      <c r="QCT84" s="23"/>
      <c r="QCU84" s="23"/>
      <c r="QCV84" s="23"/>
      <c r="QCW84" s="23"/>
      <c r="QCX84" s="23"/>
      <c r="QCY84" s="23"/>
      <c r="QCZ84" s="23"/>
      <c r="QDA84" s="23"/>
      <c r="QDB84" s="23"/>
      <c r="QDC84" s="23"/>
      <c r="QDD84" s="23"/>
      <c r="QDE84" s="23"/>
      <c r="QDF84" s="23"/>
      <c r="QDG84" s="23"/>
      <c r="QDH84" s="23"/>
      <c r="QDI84" s="23"/>
      <c r="QDJ84" s="23"/>
      <c r="QDK84" s="23"/>
      <c r="QDL84" s="23"/>
      <c r="QDM84" s="23"/>
      <c r="QDN84" s="23"/>
      <c r="QDO84" s="23"/>
      <c r="QDP84" s="23"/>
      <c r="QDQ84" s="23"/>
      <c r="QDR84" s="23"/>
      <c r="QDS84" s="23"/>
      <c r="QDT84" s="23"/>
      <c r="QDU84" s="23"/>
      <c r="QDV84" s="23"/>
      <c r="QDW84" s="23"/>
      <c r="QDX84" s="23"/>
      <c r="QDY84" s="23"/>
      <c r="QDZ84" s="23"/>
      <c r="QEA84" s="23"/>
      <c r="QEB84" s="23"/>
      <c r="QEC84" s="23"/>
      <c r="QED84" s="23"/>
      <c r="QEE84" s="23"/>
      <c r="QEF84" s="23"/>
      <c r="QEG84" s="23"/>
      <c r="QEH84" s="23"/>
      <c r="QEI84" s="23"/>
      <c r="QEJ84" s="23"/>
      <c r="QEK84" s="23"/>
      <c r="QEL84" s="23"/>
      <c r="QEM84" s="23"/>
      <c r="QEN84" s="23"/>
      <c r="QEO84" s="23"/>
      <c r="QEP84" s="23"/>
      <c r="QEQ84" s="23"/>
      <c r="QER84" s="23"/>
      <c r="QES84" s="23"/>
      <c r="QET84" s="23"/>
      <c r="QEU84" s="23"/>
      <c r="QEV84" s="23"/>
      <c r="QEW84" s="23"/>
      <c r="QEX84" s="23"/>
      <c r="QEY84" s="23"/>
      <c r="QEZ84" s="23"/>
      <c r="QFA84" s="23"/>
      <c r="QFB84" s="23"/>
      <c r="QFC84" s="23"/>
      <c r="QFD84" s="23"/>
      <c r="QFE84" s="23"/>
      <c r="QFF84" s="23"/>
      <c r="QFG84" s="23"/>
      <c r="QFH84" s="23"/>
      <c r="QFI84" s="23"/>
      <c r="QFJ84" s="23"/>
      <c r="QFK84" s="23"/>
      <c r="QFL84" s="23"/>
      <c r="QFM84" s="23"/>
      <c r="QFN84" s="23"/>
      <c r="QFO84" s="23"/>
      <c r="QFP84" s="23"/>
      <c r="QFQ84" s="23"/>
      <c r="QFR84" s="23"/>
      <c r="QFS84" s="23"/>
      <c r="QFT84" s="23"/>
      <c r="QFU84" s="23"/>
      <c r="QFV84" s="23"/>
      <c r="QFW84" s="23"/>
      <c r="QFX84" s="23"/>
      <c r="QFY84" s="23"/>
      <c r="QFZ84" s="23"/>
      <c r="QGA84" s="23"/>
      <c r="QGB84" s="23"/>
      <c r="QGC84" s="23"/>
      <c r="QGD84" s="23"/>
      <c r="QGE84" s="23"/>
      <c r="QGF84" s="23"/>
      <c r="QGG84" s="23"/>
      <c r="QGH84" s="23"/>
      <c r="QGI84" s="23"/>
      <c r="QGJ84" s="23"/>
      <c r="QGK84" s="23"/>
      <c r="QGL84" s="23"/>
      <c r="QGM84" s="23"/>
      <c r="QGN84" s="23"/>
      <c r="QGO84" s="23"/>
      <c r="QGP84" s="23"/>
      <c r="QGQ84" s="23"/>
      <c r="QGR84" s="23"/>
      <c r="QGS84" s="23"/>
      <c r="QGT84" s="23"/>
      <c r="QGU84" s="23"/>
      <c r="QGV84" s="23"/>
      <c r="QGW84" s="23"/>
      <c r="QGX84" s="23"/>
      <c r="QGY84" s="23"/>
      <c r="QGZ84" s="23"/>
      <c r="QHA84" s="23"/>
      <c r="QHB84" s="23"/>
      <c r="QHC84" s="23"/>
      <c r="QHD84" s="23"/>
      <c r="QHE84" s="23"/>
      <c r="QHF84" s="23"/>
      <c r="QHG84" s="23"/>
      <c r="QHH84" s="23"/>
      <c r="QHI84" s="23"/>
      <c r="QHJ84" s="23"/>
      <c r="QHK84" s="23"/>
      <c r="QHL84" s="23"/>
      <c r="QHM84" s="23"/>
      <c r="QHN84" s="23"/>
      <c r="QHO84" s="23"/>
      <c r="QHP84" s="23"/>
      <c r="QHQ84" s="23"/>
      <c r="QHR84" s="23"/>
      <c r="QHS84" s="23"/>
      <c r="QHT84" s="23"/>
      <c r="QHU84" s="23"/>
      <c r="QHV84" s="23"/>
      <c r="QHW84" s="23"/>
      <c r="QHX84" s="23"/>
      <c r="QHY84" s="23"/>
      <c r="QHZ84" s="23"/>
      <c r="QIA84" s="23"/>
      <c r="QIB84" s="23"/>
      <c r="QIC84" s="23"/>
      <c r="QID84" s="23"/>
      <c r="QIE84" s="23"/>
      <c r="QIF84" s="23"/>
      <c r="QIG84" s="23"/>
      <c r="QIH84" s="23"/>
      <c r="QII84" s="23"/>
      <c r="QIJ84" s="23"/>
      <c r="QIK84" s="23"/>
      <c r="QIL84" s="23"/>
      <c r="QIM84" s="23"/>
      <c r="QIN84" s="23"/>
      <c r="QIO84" s="23"/>
      <c r="QIP84" s="23"/>
      <c r="QIQ84" s="23"/>
      <c r="QIR84" s="23"/>
      <c r="QIS84" s="23"/>
      <c r="QIT84" s="23"/>
      <c r="QIU84" s="23"/>
      <c r="QIV84" s="23"/>
      <c r="QIW84" s="23"/>
      <c r="QIX84" s="23"/>
      <c r="QIY84" s="23"/>
      <c r="QIZ84" s="23"/>
      <c r="QJA84" s="23"/>
      <c r="QJB84" s="23"/>
      <c r="QJC84" s="23"/>
      <c r="QJD84" s="23"/>
      <c r="QJE84" s="23"/>
      <c r="QJF84" s="23"/>
      <c r="QJG84" s="23"/>
      <c r="QJH84" s="23"/>
      <c r="QJI84" s="23"/>
      <c r="QJJ84" s="23"/>
      <c r="QJK84" s="23"/>
      <c r="QJL84" s="23"/>
      <c r="QJM84" s="23"/>
      <c r="QJN84" s="23"/>
      <c r="QJO84" s="23"/>
      <c r="QJP84" s="23"/>
      <c r="QJQ84" s="23"/>
      <c r="QJR84" s="23"/>
      <c r="QJS84" s="23"/>
      <c r="QJT84" s="23"/>
      <c r="QJU84" s="23"/>
      <c r="QJV84" s="23"/>
      <c r="QJW84" s="23"/>
      <c r="QJX84" s="23"/>
      <c r="QJY84" s="23"/>
      <c r="QJZ84" s="23"/>
      <c r="QKA84" s="23"/>
      <c r="QKB84" s="23"/>
      <c r="QKC84" s="23"/>
      <c r="QKD84" s="23"/>
      <c r="QKE84" s="23"/>
      <c r="QKF84" s="23"/>
      <c r="QKG84" s="23"/>
      <c r="QKH84" s="23"/>
      <c r="QKI84" s="23"/>
      <c r="QKJ84" s="23"/>
      <c r="QKK84" s="23"/>
      <c r="QKL84" s="23"/>
      <c r="QKM84" s="23"/>
      <c r="QKN84" s="23"/>
      <c r="QKO84" s="23"/>
      <c r="QKP84" s="23"/>
      <c r="QKQ84" s="23"/>
      <c r="QKR84" s="23"/>
      <c r="QKS84" s="23"/>
      <c r="QKT84" s="23"/>
      <c r="QKU84" s="23"/>
      <c r="QKV84" s="23"/>
      <c r="QKW84" s="23"/>
      <c r="QKX84" s="23"/>
      <c r="QKY84" s="23"/>
      <c r="QKZ84" s="23"/>
      <c r="QLA84" s="23"/>
      <c r="QLB84" s="23"/>
      <c r="QLC84" s="23"/>
      <c r="QLD84" s="23"/>
      <c r="QLE84" s="23"/>
      <c r="QLF84" s="23"/>
      <c r="QLG84" s="23"/>
      <c r="QLH84" s="23"/>
      <c r="QLI84" s="23"/>
      <c r="QLJ84" s="23"/>
      <c r="QLK84" s="23"/>
      <c r="QLL84" s="23"/>
      <c r="QLM84" s="23"/>
      <c r="QLN84" s="23"/>
      <c r="QLO84" s="23"/>
      <c r="QLP84" s="23"/>
      <c r="QLQ84" s="23"/>
      <c r="QLR84" s="23"/>
      <c r="QLS84" s="23"/>
      <c r="QLT84" s="23"/>
      <c r="QLU84" s="23"/>
      <c r="QLV84" s="23"/>
      <c r="QLW84" s="23"/>
      <c r="QLX84" s="23"/>
      <c r="QLY84" s="23"/>
      <c r="QLZ84" s="23"/>
      <c r="QMA84" s="23"/>
      <c r="QMB84" s="23"/>
      <c r="QMC84" s="23"/>
      <c r="QMD84" s="23"/>
      <c r="QME84" s="23"/>
      <c r="QMF84" s="23"/>
      <c r="QMG84" s="23"/>
      <c r="QMH84" s="23"/>
      <c r="QMI84" s="23"/>
      <c r="QMJ84" s="23"/>
      <c r="QMK84" s="23"/>
      <c r="QML84" s="23"/>
      <c r="QMM84" s="23"/>
      <c r="QMN84" s="23"/>
      <c r="QMO84" s="23"/>
      <c r="QMP84" s="23"/>
      <c r="QMQ84" s="23"/>
      <c r="QMR84" s="23"/>
      <c r="QMS84" s="23"/>
      <c r="QMT84" s="23"/>
      <c r="QMU84" s="23"/>
      <c r="QMV84" s="23"/>
      <c r="QMW84" s="23"/>
      <c r="QMX84" s="23"/>
      <c r="QMY84" s="23"/>
      <c r="QMZ84" s="23"/>
      <c r="QNA84" s="23"/>
      <c r="QNB84" s="23"/>
      <c r="QNC84" s="23"/>
      <c r="QND84" s="23"/>
      <c r="QNE84" s="23"/>
      <c r="QNF84" s="23"/>
      <c r="QNG84" s="23"/>
      <c r="QNH84" s="23"/>
      <c r="QNI84" s="23"/>
      <c r="QNJ84" s="23"/>
      <c r="QNK84" s="23"/>
      <c r="QNL84" s="23"/>
      <c r="QNM84" s="23"/>
      <c r="QNN84" s="23"/>
      <c r="QNO84" s="23"/>
      <c r="QNP84" s="23"/>
      <c r="QNQ84" s="23"/>
      <c r="QNR84" s="23"/>
      <c r="QNS84" s="23"/>
      <c r="QNT84" s="23"/>
      <c r="QNU84" s="23"/>
      <c r="QNV84" s="23"/>
      <c r="QNW84" s="23"/>
      <c r="QNX84" s="23"/>
      <c r="QNY84" s="23"/>
      <c r="QNZ84" s="23"/>
      <c r="QOA84" s="23"/>
      <c r="QOB84" s="23"/>
      <c r="QOC84" s="23"/>
      <c r="QOD84" s="23"/>
      <c r="QOE84" s="23"/>
      <c r="QOF84" s="23"/>
      <c r="QOG84" s="23"/>
      <c r="QOH84" s="23"/>
      <c r="QOI84" s="23"/>
      <c r="QOJ84" s="23"/>
      <c r="QOK84" s="23"/>
      <c r="QOL84" s="23"/>
      <c r="QOM84" s="23"/>
      <c r="QON84" s="23"/>
      <c r="QOO84" s="23"/>
      <c r="QOP84" s="23"/>
      <c r="QOQ84" s="23"/>
      <c r="QOR84" s="23"/>
      <c r="QOS84" s="23"/>
      <c r="QOT84" s="23"/>
      <c r="QOU84" s="23"/>
      <c r="QOV84" s="23"/>
      <c r="QOW84" s="23"/>
      <c r="QOX84" s="23"/>
      <c r="QOY84" s="23"/>
      <c r="QOZ84" s="23"/>
      <c r="QPA84" s="23"/>
      <c r="QPB84" s="23"/>
      <c r="QPC84" s="23"/>
      <c r="QPD84" s="23"/>
      <c r="QPE84" s="23"/>
      <c r="QPF84" s="23"/>
      <c r="QPG84" s="23"/>
      <c r="QPH84" s="23"/>
      <c r="QPI84" s="23"/>
      <c r="QPJ84" s="23"/>
      <c r="QPK84" s="23"/>
      <c r="QPL84" s="23"/>
      <c r="QPM84" s="23"/>
      <c r="QPN84" s="23"/>
      <c r="QPO84" s="23"/>
      <c r="QPP84" s="23"/>
      <c r="QPQ84" s="23"/>
      <c r="QPR84" s="23"/>
      <c r="QPS84" s="23"/>
      <c r="QPT84" s="23"/>
      <c r="QPU84" s="23"/>
      <c r="QPV84" s="23"/>
      <c r="QPW84" s="23"/>
      <c r="QPX84" s="23"/>
      <c r="QPY84" s="23"/>
      <c r="QPZ84" s="23"/>
      <c r="QQA84" s="23"/>
      <c r="QQB84" s="23"/>
      <c r="QQC84" s="23"/>
      <c r="QQD84" s="23"/>
      <c r="QQE84" s="23"/>
      <c r="QQF84" s="23"/>
      <c r="QQG84" s="23"/>
      <c r="QQH84" s="23"/>
      <c r="QQI84" s="23"/>
      <c r="QQJ84" s="23"/>
      <c r="QQK84" s="23"/>
      <c r="QQL84" s="23"/>
      <c r="QQM84" s="23"/>
      <c r="QQN84" s="23"/>
      <c r="QQO84" s="23"/>
      <c r="QQP84" s="23"/>
      <c r="QQQ84" s="23"/>
      <c r="QQR84" s="23"/>
      <c r="QQS84" s="23"/>
      <c r="QQT84" s="23"/>
      <c r="QQU84" s="23"/>
      <c r="QQV84" s="23"/>
      <c r="QQW84" s="23"/>
      <c r="QQX84" s="23"/>
      <c r="QQY84" s="23"/>
      <c r="QQZ84" s="23"/>
      <c r="QRA84" s="23"/>
      <c r="QRB84" s="23"/>
      <c r="QRC84" s="23"/>
      <c r="QRD84" s="23"/>
      <c r="QRE84" s="23"/>
      <c r="QRF84" s="23"/>
      <c r="QRG84" s="23"/>
      <c r="QRH84" s="23"/>
      <c r="QRI84" s="23"/>
      <c r="QRJ84" s="23"/>
      <c r="QRK84" s="23"/>
      <c r="QRL84" s="23"/>
      <c r="QRM84" s="23"/>
      <c r="QRN84" s="23"/>
      <c r="QRO84" s="23"/>
      <c r="QRP84" s="23"/>
      <c r="QRQ84" s="23"/>
      <c r="QRR84" s="23"/>
      <c r="QRS84" s="23"/>
      <c r="QRT84" s="23"/>
      <c r="QRU84" s="23"/>
      <c r="QRV84" s="23"/>
      <c r="QRW84" s="23"/>
      <c r="QRX84" s="23"/>
      <c r="QRY84" s="23"/>
      <c r="QRZ84" s="23"/>
      <c r="QSA84" s="23"/>
      <c r="QSB84" s="23"/>
      <c r="QSC84" s="23"/>
      <c r="QSD84" s="23"/>
      <c r="QSE84" s="23"/>
      <c r="QSF84" s="23"/>
      <c r="QSG84" s="23"/>
      <c r="QSH84" s="23"/>
      <c r="QSI84" s="23"/>
      <c r="QSJ84" s="23"/>
      <c r="QSK84" s="23"/>
      <c r="QSL84" s="23"/>
      <c r="QSM84" s="23"/>
      <c r="QSN84" s="23"/>
      <c r="QSO84" s="23"/>
      <c r="QSP84" s="23"/>
      <c r="QSQ84" s="23"/>
      <c r="QSR84" s="23"/>
      <c r="QSS84" s="23"/>
      <c r="QST84" s="23"/>
      <c r="QSU84" s="23"/>
      <c r="QSV84" s="23"/>
      <c r="QSW84" s="23"/>
      <c r="QSX84" s="23"/>
      <c r="QSY84" s="23"/>
      <c r="QSZ84" s="23"/>
      <c r="QTA84" s="23"/>
      <c r="QTB84" s="23"/>
      <c r="QTC84" s="23"/>
      <c r="QTD84" s="23"/>
      <c r="QTE84" s="23"/>
      <c r="QTF84" s="23"/>
      <c r="QTG84" s="23"/>
      <c r="QTH84" s="23"/>
      <c r="QTI84" s="23"/>
      <c r="QTJ84" s="23"/>
      <c r="QTK84" s="23"/>
      <c r="QTL84" s="23"/>
      <c r="QTM84" s="23"/>
      <c r="QTN84" s="23"/>
      <c r="QTO84" s="23"/>
      <c r="QTP84" s="23"/>
      <c r="QTQ84" s="23"/>
      <c r="QTR84" s="23"/>
      <c r="QTS84" s="23"/>
      <c r="QTT84" s="23"/>
      <c r="QTU84" s="23"/>
      <c r="QTV84" s="23"/>
      <c r="QTW84" s="23"/>
      <c r="QTX84" s="23"/>
      <c r="QTY84" s="23"/>
      <c r="QTZ84" s="23"/>
      <c r="QUA84" s="23"/>
      <c r="QUB84" s="23"/>
      <c r="QUC84" s="23"/>
      <c r="QUD84" s="23"/>
      <c r="QUE84" s="23"/>
      <c r="QUF84" s="23"/>
      <c r="QUG84" s="23"/>
      <c r="QUH84" s="23"/>
      <c r="QUI84" s="23"/>
      <c r="QUJ84" s="23"/>
      <c r="QUK84" s="23"/>
      <c r="QUL84" s="23"/>
      <c r="QUM84" s="23"/>
      <c r="QUN84" s="23"/>
      <c r="QUO84" s="23"/>
      <c r="QUP84" s="23"/>
      <c r="QUQ84" s="23"/>
      <c r="QUR84" s="23"/>
      <c r="QUS84" s="23"/>
      <c r="QUT84" s="23"/>
      <c r="QUU84" s="23"/>
      <c r="QUV84" s="23"/>
      <c r="QUW84" s="23"/>
      <c r="QUX84" s="23"/>
      <c r="QUY84" s="23"/>
      <c r="QUZ84" s="23"/>
      <c r="QVA84" s="23"/>
      <c r="QVB84" s="23"/>
      <c r="QVC84" s="23"/>
      <c r="QVD84" s="23"/>
      <c r="QVE84" s="23"/>
      <c r="QVF84" s="23"/>
      <c r="QVG84" s="23"/>
      <c r="QVH84" s="23"/>
      <c r="QVI84" s="23"/>
      <c r="QVJ84" s="23"/>
      <c r="QVK84" s="23"/>
      <c r="QVL84" s="23"/>
      <c r="QVM84" s="23"/>
      <c r="QVN84" s="23"/>
      <c r="QVO84" s="23"/>
      <c r="QVP84" s="23"/>
      <c r="QVQ84" s="23"/>
      <c r="QVR84" s="23"/>
      <c r="QVS84" s="23"/>
      <c r="QVT84" s="23"/>
      <c r="QVU84" s="23"/>
      <c r="QVV84" s="23"/>
      <c r="QVW84" s="23"/>
      <c r="QVX84" s="23"/>
      <c r="QVY84" s="23"/>
      <c r="QVZ84" s="23"/>
      <c r="QWA84" s="23"/>
      <c r="QWB84" s="23"/>
      <c r="QWC84" s="23"/>
      <c r="QWD84" s="23"/>
      <c r="QWE84" s="23"/>
      <c r="QWF84" s="23"/>
      <c r="QWG84" s="23"/>
      <c r="QWH84" s="23"/>
      <c r="QWI84" s="23"/>
      <c r="QWJ84" s="23"/>
      <c r="QWK84" s="23"/>
      <c r="QWL84" s="23"/>
      <c r="QWM84" s="23"/>
      <c r="QWN84" s="23"/>
      <c r="QWO84" s="23"/>
      <c r="QWP84" s="23"/>
      <c r="QWQ84" s="23"/>
      <c r="QWR84" s="23"/>
      <c r="QWS84" s="23"/>
      <c r="QWT84" s="23"/>
      <c r="QWU84" s="23"/>
      <c r="QWV84" s="23"/>
      <c r="QWW84" s="23"/>
      <c r="QWX84" s="23"/>
      <c r="QWY84" s="23"/>
      <c r="QWZ84" s="23"/>
      <c r="QXA84" s="23"/>
      <c r="QXB84" s="23"/>
      <c r="QXC84" s="23"/>
      <c r="QXD84" s="23"/>
      <c r="QXE84" s="23"/>
      <c r="QXF84" s="23"/>
      <c r="QXG84" s="23"/>
      <c r="QXH84" s="23"/>
      <c r="QXI84" s="23"/>
      <c r="QXJ84" s="23"/>
      <c r="QXK84" s="23"/>
      <c r="QXL84" s="23"/>
      <c r="QXM84" s="23"/>
      <c r="QXN84" s="23"/>
      <c r="QXO84" s="23"/>
      <c r="QXP84" s="23"/>
      <c r="QXQ84" s="23"/>
      <c r="QXR84" s="23"/>
      <c r="QXS84" s="23"/>
      <c r="QXT84" s="23"/>
      <c r="QXU84" s="23"/>
      <c r="QXV84" s="23"/>
      <c r="QXW84" s="23"/>
      <c r="QXX84" s="23"/>
      <c r="QXY84" s="23"/>
      <c r="QXZ84" s="23"/>
      <c r="QYA84" s="23"/>
      <c r="QYB84" s="23"/>
      <c r="QYC84" s="23"/>
      <c r="QYD84" s="23"/>
      <c r="QYE84" s="23"/>
      <c r="QYF84" s="23"/>
      <c r="QYG84" s="23"/>
      <c r="QYH84" s="23"/>
      <c r="QYI84" s="23"/>
      <c r="QYJ84" s="23"/>
      <c r="QYK84" s="23"/>
      <c r="QYL84" s="23"/>
      <c r="QYM84" s="23"/>
      <c r="QYN84" s="23"/>
      <c r="QYO84" s="23"/>
      <c r="QYP84" s="23"/>
      <c r="QYQ84" s="23"/>
      <c r="QYR84" s="23"/>
      <c r="QYS84" s="23"/>
      <c r="QYT84" s="23"/>
      <c r="QYU84" s="23"/>
      <c r="QYV84" s="23"/>
      <c r="QYW84" s="23"/>
      <c r="QYX84" s="23"/>
      <c r="QYY84" s="23"/>
      <c r="QYZ84" s="23"/>
      <c r="QZA84" s="23"/>
      <c r="QZB84" s="23"/>
      <c r="QZC84" s="23"/>
      <c r="QZD84" s="23"/>
      <c r="QZE84" s="23"/>
      <c r="QZF84" s="23"/>
      <c r="QZG84" s="23"/>
      <c r="QZH84" s="23"/>
      <c r="QZI84" s="23"/>
      <c r="QZJ84" s="23"/>
      <c r="QZK84" s="23"/>
      <c r="QZL84" s="23"/>
      <c r="QZM84" s="23"/>
      <c r="QZN84" s="23"/>
      <c r="QZO84" s="23"/>
      <c r="QZP84" s="23"/>
      <c r="QZQ84" s="23"/>
      <c r="QZR84" s="23"/>
      <c r="QZS84" s="23"/>
      <c r="QZT84" s="23"/>
      <c r="QZU84" s="23"/>
      <c r="QZV84" s="23"/>
      <c r="QZW84" s="23"/>
      <c r="QZX84" s="23"/>
      <c r="QZY84" s="23"/>
      <c r="QZZ84" s="23"/>
      <c r="RAA84" s="23"/>
      <c r="RAB84" s="23"/>
      <c r="RAC84" s="23"/>
      <c r="RAD84" s="23"/>
      <c r="RAE84" s="23"/>
      <c r="RAF84" s="23"/>
      <c r="RAG84" s="23"/>
      <c r="RAH84" s="23"/>
      <c r="RAI84" s="23"/>
      <c r="RAJ84" s="23"/>
      <c r="RAK84" s="23"/>
      <c r="RAL84" s="23"/>
      <c r="RAM84" s="23"/>
      <c r="RAN84" s="23"/>
      <c r="RAO84" s="23"/>
      <c r="RAP84" s="23"/>
      <c r="RAQ84" s="23"/>
      <c r="RAR84" s="23"/>
      <c r="RAS84" s="23"/>
      <c r="RAT84" s="23"/>
      <c r="RAU84" s="23"/>
      <c r="RAV84" s="23"/>
      <c r="RAW84" s="23"/>
      <c r="RAX84" s="23"/>
      <c r="RAY84" s="23"/>
      <c r="RAZ84" s="23"/>
      <c r="RBA84" s="23"/>
      <c r="RBB84" s="23"/>
      <c r="RBC84" s="23"/>
      <c r="RBD84" s="23"/>
      <c r="RBE84" s="23"/>
      <c r="RBF84" s="23"/>
      <c r="RBG84" s="23"/>
      <c r="RBH84" s="23"/>
      <c r="RBI84" s="23"/>
      <c r="RBJ84" s="23"/>
      <c r="RBK84" s="23"/>
      <c r="RBL84" s="23"/>
      <c r="RBM84" s="23"/>
      <c r="RBN84" s="23"/>
      <c r="RBO84" s="23"/>
      <c r="RBP84" s="23"/>
      <c r="RBQ84" s="23"/>
      <c r="RBR84" s="23"/>
      <c r="RBS84" s="23"/>
      <c r="RBT84" s="23"/>
      <c r="RBU84" s="23"/>
      <c r="RBV84" s="23"/>
      <c r="RBW84" s="23"/>
      <c r="RBX84" s="23"/>
      <c r="RBY84" s="23"/>
      <c r="RBZ84" s="23"/>
      <c r="RCA84" s="23"/>
      <c r="RCB84" s="23"/>
      <c r="RCC84" s="23"/>
      <c r="RCD84" s="23"/>
      <c r="RCE84" s="23"/>
      <c r="RCF84" s="23"/>
      <c r="RCG84" s="23"/>
      <c r="RCH84" s="23"/>
      <c r="RCI84" s="23"/>
      <c r="RCJ84" s="23"/>
      <c r="RCK84" s="23"/>
      <c r="RCL84" s="23"/>
      <c r="RCM84" s="23"/>
      <c r="RCN84" s="23"/>
      <c r="RCO84" s="23"/>
      <c r="RCP84" s="23"/>
      <c r="RCQ84" s="23"/>
      <c r="RCR84" s="23"/>
      <c r="RCS84" s="23"/>
      <c r="RCT84" s="23"/>
      <c r="RCU84" s="23"/>
      <c r="RCV84" s="23"/>
      <c r="RCW84" s="23"/>
      <c r="RCX84" s="23"/>
      <c r="RCY84" s="23"/>
      <c r="RCZ84" s="23"/>
      <c r="RDA84" s="23"/>
      <c r="RDB84" s="23"/>
      <c r="RDC84" s="23"/>
      <c r="RDD84" s="23"/>
      <c r="RDE84" s="23"/>
      <c r="RDF84" s="23"/>
      <c r="RDG84" s="23"/>
      <c r="RDH84" s="23"/>
      <c r="RDI84" s="23"/>
      <c r="RDJ84" s="23"/>
      <c r="RDK84" s="23"/>
      <c r="RDL84" s="23"/>
      <c r="RDM84" s="23"/>
      <c r="RDN84" s="23"/>
      <c r="RDO84" s="23"/>
      <c r="RDP84" s="23"/>
      <c r="RDQ84" s="23"/>
      <c r="RDR84" s="23"/>
      <c r="RDS84" s="23"/>
      <c r="RDT84" s="23"/>
      <c r="RDU84" s="23"/>
      <c r="RDV84" s="23"/>
      <c r="RDW84" s="23"/>
      <c r="RDX84" s="23"/>
      <c r="RDY84" s="23"/>
      <c r="RDZ84" s="23"/>
      <c r="REA84" s="23"/>
      <c r="REB84" s="23"/>
      <c r="REC84" s="23"/>
      <c r="RED84" s="23"/>
      <c r="REE84" s="23"/>
      <c r="REF84" s="23"/>
      <c r="REG84" s="23"/>
      <c r="REH84" s="23"/>
      <c r="REI84" s="23"/>
      <c r="REJ84" s="23"/>
      <c r="REK84" s="23"/>
      <c r="REL84" s="23"/>
      <c r="REM84" s="23"/>
      <c r="REN84" s="23"/>
      <c r="REO84" s="23"/>
      <c r="REP84" s="23"/>
      <c r="REQ84" s="23"/>
      <c r="RER84" s="23"/>
      <c r="RES84" s="23"/>
      <c r="RET84" s="23"/>
      <c r="REU84" s="23"/>
      <c r="REV84" s="23"/>
      <c r="REW84" s="23"/>
      <c r="REX84" s="23"/>
      <c r="REY84" s="23"/>
      <c r="REZ84" s="23"/>
      <c r="RFA84" s="23"/>
      <c r="RFB84" s="23"/>
      <c r="RFC84" s="23"/>
      <c r="RFD84" s="23"/>
      <c r="RFE84" s="23"/>
      <c r="RFF84" s="23"/>
      <c r="RFG84" s="23"/>
      <c r="RFH84" s="23"/>
      <c r="RFI84" s="23"/>
      <c r="RFJ84" s="23"/>
      <c r="RFK84" s="23"/>
      <c r="RFL84" s="23"/>
      <c r="RFM84" s="23"/>
      <c r="RFN84" s="23"/>
      <c r="RFO84" s="23"/>
      <c r="RFP84" s="23"/>
      <c r="RFQ84" s="23"/>
      <c r="RFR84" s="23"/>
      <c r="RFS84" s="23"/>
      <c r="RFT84" s="23"/>
      <c r="RFU84" s="23"/>
      <c r="RFV84" s="23"/>
      <c r="RFW84" s="23"/>
      <c r="RFX84" s="23"/>
      <c r="RFY84" s="23"/>
      <c r="RFZ84" s="23"/>
      <c r="RGA84" s="23"/>
      <c r="RGB84" s="23"/>
      <c r="RGC84" s="23"/>
      <c r="RGD84" s="23"/>
      <c r="RGE84" s="23"/>
      <c r="RGF84" s="23"/>
      <c r="RGG84" s="23"/>
      <c r="RGH84" s="23"/>
      <c r="RGI84" s="23"/>
      <c r="RGJ84" s="23"/>
      <c r="RGK84" s="23"/>
      <c r="RGL84" s="23"/>
      <c r="RGM84" s="23"/>
      <c r="RGN84" s="23"/>
      <c r="RGO84" s="23"/>
      <c r="RGP84" s="23"/>
      <c r="RGQ84" s="23"/>
      <c r="RGR84" s="23"/>
      <c r="RGS84" s="23"/>
      <c r="RGT84" s="23"/>
      <c r="RGU84" s="23"/>
      <c r="RGV84" s="23"/>
      <c r="RGW84" s="23"/>
      <c r="RGX84" s="23"/>
      <c r="RGY84" s="23"/>
      <c r="RGZ84" s="23"/>
      <c r="RHA84" s="23"/>
      <c r="RHB84" s="23"/>
      <c r="RHC84" s="23"/>
      <c r="RHD84" s="23"/>
      <c r="RHE84" s="23"/>
      <c r="RHF84" s="23"/>
      <c r="RHG84" s="23"/>
      <c r="RHH84" s="23"/>
      <c r="RHI84" s="23"/>
      <c r="RHJ84" s="23"/>
      <c r="RHK84" s="23"/>
      <c r="RHL84" s="23"/>
      <c r="RHM84" s="23"/>
      <c r="RHN84" s="23"/>
      <c r="RHO84" s="23"/>
      <c r="RHP84" s="23"/>
      <c r="RHQ84" s="23"/>
      <c r="RHR84" s="23"/>
      <c r="RHS84" s="23"/>
      <c r="RHT84" s="23"/>
      <c r="RHU84" s="23"/>
      <c r="RHV84" s="23"/>
      <c r="RHW84" s="23"/>
      <c r="RHX84" s="23"/>
      <c r="RHY84" s="23"/>
      <c r="RHZ84" s="23"/>
      <c r="RIA84" s="23"/>
      <c r="RIB84" s="23"/>
      <c r="RIC84" s="23"/>
      <c r="RID84" s="23"/>
      <c r="RIE84" s="23"/>
      <c r="RIF84" s="23"/>
      <c r="RIG84" s="23"/>
      <c r="RIH84" s="23"/>
      <c r="RII84" s="23"/>
      <c r="RIJ84" s="23"/>
      <c r="RIK84" s="23"/>
      <c r="RIL84" s="23"/>
      <c r="RIM84" s="23"/>
      <c r="RIN84" s="23"/>
      <c r="RIO84" s="23"/>
      <c r="RIP84" s="23"/>
      <c r="RIQ84" s="23"/>
      <c r="RIR84" s="23"/>
      <c r="RIS84" s="23"/>
      <c r="RIT84" s="23"/>
      <c r="RIU84" s="23"/>
      <c r="RIV84" s="23"/>
      <c r="RIW84" s="23"/>
      <c r="RIX84" s="23"/>
      <c r="RIY84" s="23"/>
      <c r="RIZ84" s="23"/>
      <c r="RJA84" s="23"/>
      <c r="RJB84" s="23"/>
      <c r="RJC84" s="23"/>
      <c r="RJD84" s="23"/>
      <c r="RJE84" s="23"/>
      <c r="RJF84" s="23"/>
      <c r="RJG84" s="23"/>
      <c r="RJH84" s="23"/>
      <c r="RJI84" s="23"/>
      <c r="RJJ84" s="23"/>
      <c r="RJK84" s="23"/>
      <c r="RJL84" s="23"/>
      <c r="RJM84" s="23"/>
      <c r="RJN84" s="23"/>
      <c r="RJO84" s="23"/>
      <c r="RJP84" s="23"/>
      <c r="RJQ84" s="23"/>
      <c r="RJR84" s="23"/>
      <c r="RJS84" s="23"/>
      <c r="RJT84" s="23"/>
      <c r="RJU84" s="23"/>
      <c r="RJV84" s="23"/>
      <c r="RJW84" s="23"/>
      <c r="RJX84" s="23"/>
      <c r="RJY84" s="23"/>
      <c r="RJZ84" s="23"/>
      <c r="RKA84" s="23"/>
      <c r="RKB84" s="23"/>
      <c r="RKC84" s="23"/>
      <c r="RKD84" s="23"/>
      <c r="RKE84" s="23"/>
      <c r="RKF84" s="23"/>
      <c r="RKG84" s="23"/>
      <c r="RKH84" s="23"/>
      <c r="RKI84" s="23"/>
      <c r="RKJ84" s="23"/>
      <c r="RKK84" s="23"/>
      <c r="RKL84" s="23"/>
      <c r="RKM84" s="23"/>
      <c r="RKN84" s="23"/>
      <c r="RKO84" s="23"/>
      <c r="RKP84" s="23"/>
      <c r="RKQ84" s="23"/>
      <c r="RKR84" s="23"/>
      <c r="RKS84" s="23"/>
      <c r="RKT84" s="23"/>
      <c r="RKU84" s="23"/>
      <c r="RKV84" s="23"/>
      <c r="RKW84" s="23"/>
      <c r="RKX84" s="23"/>
      <c r="RKY84" s="23"/>
      <c r="RKZ84" s="23"/>
      <c r="RLA84" s="23"/>
      <c r="RLB84" s="23"/>
      <c r="RLC84" s="23"/>
      <c r="RLD84" s="23"/>
      <c r="RLE84" s="23"/>
      <c r="RLF84" s="23"/>
      <c r="RLG84" s="23"/>
      <c r="RLH84" s="23"/>
      <c r="RLI84" s="23"/>
      <c r="RLJ84" s="23"/>
      <c r="RLK84" s="23"/>
      <c r="RLL84" s="23"/>
      <c r="RLM84" s="23"/>
      <c r="RLN84" s="23"/>
      <c r="RLO84" s="23"/>
      <c r="RLP84" s="23"/>
      <c r="RLQ84" s="23"/>
      <c r="RLR84" s="23"/>
      <c r="RLS84" s="23"/>
      <c r="RLT84" s="23"/>
      <c r="RLU84" s="23"/>
      <c r="RLV84" s="23"/>
      <c r="RLW84" s="23"/>
      <c r="RLX84" s="23"/>
      <c r="RLY84" s="23"/>
      <c r="RLZ84" s="23"/>
      <c r="RMA84" s="23"/>
      <c r="RMB84" s="23"/>
      <c r="RMC84" s="23"/>
      <c r="RMD84" s="23"/>
      <c r="RME84" s="23"/>
      <c r="RMF84" s="23"/>
      <c r="RMG84" s="23"/>
      <c r="RMH84" s="23"/>
      <c r="RMI84" s="23"/>
      <c r="RMJ84" s="23"/>
      <c r="RMK84" s="23"/>
      <c r="RML84" s="23"/>
      <c r="RMM84" s="23"/>
      <c r="RMN84" s="23"/>
      <c r="RMO84" s="23"/>
      <c r="RMP84" s="23"/>
      <c r="RMQ84" s="23"/>
      <c r="RMR84" s="23"/>
      <c r="RMS84" s="23"/>
      <c r="RMT84" s="23"/>
      <c r="RMU84" s="23"/>
      <c r="RMV84" s="23"/>
      <c r="RMW84" s="23"/>
      <c r="RMX84" s="23"/>
      <c r="RMY84" s="23"/>
      <c r="RMZ84" s="23"/>
      <c r="RNA84" s="23"/>
      <c r="RNB84" s="23"/>
      <c r="RNC84" s="23"/>
      <c r="RND84" s="23"/>
      <c r="RNE84" s="23"/>
      <c r="RNF84" s="23"/>
      <c r="RNG84" s="23"/>
      <c r="RNH84" s="23"/>
      <c r="RNI84" s="23"/>
      <c r="RNJ84" s="23"/>
      <c r="RNK84" s="23"/>
      <c r="RNL84" s="23"/>
      <c r="RNM84" s="23"/>
      <c r="RNN84" s="23"/>
      <c r="RNO84" s="23"/>
      <c r="RNP84" s="23"/>
      <c r="RNQ84" s="23"/>
      <c r="RNR84" s="23"/>
      <c r="RNS84" s="23"/>
      <c r="RNT84" s="23"/>
      <c r="RNU84" s="23"/>
      <c r="RNV84" s="23"/>
      <c r="RNW84" s="23"/>
      <c r="RNX84" s="23"/>
      <c r="RNY84" s="23"/>
      <c r="RNZ84" s="23"/>
      <c r="ROA84" s="23"/>
      <c r="ROB84" s="23"/>
      <c r="ROC84" s="23"/>
      <c r="ROD84" s="23"/>
      <c r="ROE84" s="23"/>
      <c r="ROF84" s="23"/>
      <c r="ROG84" s="23"/>
      <c r="ROH84" s="23"/>
      <c r="ROI84" s="23"/>
      <c r="ROJ84" s="23"/>
      <c r="ROK84" s="23"/>
      <c r="ROL84" s="23"/>
      <c r="ROM84" s="23"/>
      <c r="RON84" s="23"/>
      <c r="ROO84" s="23"/>
      <c r="ROP84" s="23"/>
      <c r="ROQ84" s="23"/>
      <c r="ROR84" s="23"/>
      <c r="ROS84" s="23"/>
      <c r="ROT84" s="23"/>
      <c r="ROU84" s="23"/>
      <c r="ROV84" s="23"/>
      <c r="ROW84" s="23"/>
      <c r="ROX84" s="23"/>
      <c r="ROY84" s="23"/>
      <c r="ROZ84" s="23"/>
      <c r="RPA84" s="23"/>
      <c r="RPB84" s="23"/>
      <c r="RPC84" s="23"/>
      <c r="RPD84" s="23"/>
      <c r="RPE84" s="23"/>
      <c r="RPF84" s="23"/>
      <c r="RPG84" s="23"/>
      <c r="RPH84" s="23"/>
      <c r="RPI84" s="23"/>
      <c r="RPJ84" s="23"/>
      <c r="RPK84" s="23"/>
      <c r="RPL84" s="23"/>
      <c r="RPM84" s="23"/>
      <c r="RPN84" s="23"/>
      <c r="RPO84" s="23"/>
      <c r="RPP84" s="23"/>
      <c r="RPQ84" s="23"/>
      <c r="RPR84" s="23"/>
      <c r="RPS84" s="23"/>
      <c r="RPT84" s="23"/>
      <c r="RPU84" s="23"/>
      <c r="RPV84" s="23"/>
      <c r="RPW84" s="23"/>
      <c r="RPX84" s="23"/>
      <c r="RPY84" s="23"/>
      <c r="RPZ84" s="23"/>
      <c r="RQA84" s="23"/>
      <c r="RQB84" s="23"/>
      <c r="RQC84" s="23"/>
      <c r="RQD84" s="23"/>
      <c r="RQE84" s="23"/>
      <c r="RQF84" s="23"/>
      <c r="RQG84" s="23"/>
      <c r="RQH84" s="23"/>
      <c r="RQI84" s="23"/>
      <c r="RQJ84" s="23"/>
      <c r="RQK84" s="23"/>
      <c r="RQL84" s="23"/>
      <c r="RQM84" s="23"/>
      <c r="RQN84" s="23"/>
      <c r="RQO84" s="23"/>
      <c r="RQP84" s="23"/>
      <c r="RQQ84" s="23"/>
      <c r="RQR84" s="23"/>
      <c r="RQS84" s="23"/>
      <c r="RQT84" s="23"/>
      <c r="RQU84" s="23"/>
      <c r="RQV84" s="23"/>
      <c r="RQW84" s="23"/>
      <c r="RQX84" s="23"/>
      <c r="RQY84" s="23"/>
      <c r="RQZ84" s="23"/>
      <c r="RRA84" s="23"/>
      <c r="RRB84" s="23"/>
      <c r="RRC84" s="23"/>
      <c r="RRD84" s="23"/>
      <c r="RRE84" s="23"/>
      <c r="RRF84" s="23"/>
      <c r="RRG84" s="23"/>
      <c r="RRH84" s="23"/>
      <c r="RRI84" s="23"/>
      <c r="RRJ84" s="23"/>
      <c r="RRK84" s="23"/>
      <c r="RRL84" s="23"/>
      <c r="RRM84" s="23"/>
      <c r="RRN84" s="23"/>
      <c r="RRO84" s="23"/>
      <c r="RRP84" s="23"/>
      <c r="RRQ84" s="23"/>
      <c r="RRR84" s="23"/>
      <c r="RRS84" s="23"/>
      <c r="RRT84" s="23"/>
      <c r="RRU84" s="23"/>
      <c r="RRV84" s="23"/>
      <c r="RRW84" s="23"/>
      <c r="RRX84" s="23"/>
      <c r="RRY84" s="23"/>
      <c r="RRZ84" s="23"/>
      <c r="RSA84" s="23"/>
      <c r="RSB84" s="23"/>
      <c r="RSC84" s="23"/>
      <c r="RSD84" s="23"/>
      <c r="RSE84" s="23"/>
      <c r="RSF84" s="23"/>
      <c r="RSG84" s="23"/>
      <c r="RSH84" s="23"/>
      <c r="RSI84" s="23"/>
      <c r="RSJ84" s="23"/>
      <c r="RSK84" s="23"/>
      <c r="RSL84" s="23"/>
      <c r="RSM84" s="23"/>
      <c r="RSN84" s="23"/>
      <c r="RSO84" s="23"/>
      <c r="RSP84" s="23"/>
      <c r="RSQ84" s="23"/>
      <c r="RSR84" s="23"/>
      <c r="RSS84" s="23"/>
      <c r="RST84" s="23"/>
      <c r="RSU84" s="23"/>
      <c r="RSV84" s="23"/>
      <c r="RSW84" s="23"/>
      <c r="RSX84" s="23"/>
      <c r="RSY84" s="23"/>
      <c r="RSZ84" s="23"/>
      <c r="RTA84" s="23"/>
      <c r="RTB84" s="23"/>
      <c r="RTC84" s="23"/>
      <c r="RTD84" s="23"/>
      <c r="RTE84" s="23"/>
      <c r="RTF84" s="23"/>
      <c r="RTG84" s="23"/>
      <c r="RTH84" s="23"/>
      <c r="RTI84" s="23"/>
      <c r="RTJ84" s="23"/>
      <c r="RTK84" s="23"/>
      <c r="RTL84" s="23"/>
      <c r="RTM84" s="23"/>
      <c r="RTN84" s="23"/>
      <c r="RTO84" s="23"/>
      <c r="RTP84" s="23"/>
      <c r="RTQ84" s="23"/>
      <c r="RTR84" s="23"/>
      <c r="RTS84" s="23"/>
      <c r="RTT84" s="23"/>
      <c r="RTU84" s="23"/>
      <c r="RTV84" s="23"/>
      <c r="RTW84" s="23"/>
      <c r="RTX84" s="23"/>
      <c r="RTY84" s="23"/>
      <c r="RTZ84" s="23"/>
      <c r="RUA84" s="23"/>
      <c r="RUB84" s="23"/>
      <c r="RUC84" s="23"/>
      <c r="RUD84" s="23"/>
      <c r="RUE84" s="23"/>
      <c r="RUF84" s="23"/>
      <c r="RUG84" s="23"/>
      <c r="RUH84" s="23"/>
      <c r="RUI84" s="23"/>
      <c r="RUJ84" s="23"/>
      <c r="RUK84" s="23"/>
      <c r="RUL84" s="23"/>
      <c r="RUM84" s="23"/>
      <c r="RUN84" s="23"/>
      <c r="RUO84" s="23"/>
      <c r="RUP84" s="23"/>
      <c r="RUQ84" s="23"/>
      <c r="RUR84" s="23"/>
      <c r="RUS84" s="23"/>
      <c r="RUT84" s="23"/>
      <c r="RUU84" s="23"/>
      <c r="RUV84" s="23"/>
      <c r="RUW84" s="23"/>
      <c r="RUX84" s="23"/>
      <c r="RUY84" s="23"/>
      <c r="RUZ84" s="23"/>
      <c r="RVA84" s="23"/>
      <c r="RVB84" s="23"/>
      <c r="RVC84" s="23"/>
      <c r="RVD84" s="23"/>
      <c r="RVE84" s="23"/>
      <c r="RVF84" s="23"/>
      <c r="RVG84" s="23"/>
      <c r="RVH84" s="23"/>
      <c r="RVI84" s="23"/>
      <c r="RVJ84" s="23"/>
      <c r="RVK84" s="23"/>
      <c r="RVL84" s="23"/>
      <c r="RVM84" s="23"/>
      <c r="RVN84" s="23"/>
      <c r="RVO84" s="23"/>
      <c r="RVP84" s="23"/>
      <c r="RVQ84" s="23"/>
      <c r="RVR84" s="23"/>
      <c r="RVS84" s="23"/>
      <c r="RVT84" s="23"/>
      <c r="RVU84" s="23"/>
      <c r="RVV84" s="23"/>
      <c r="RVW84" s="23"/>
      <c r="RVX84" s="23"/>
      <c r="RVY84" s="23"/>
      <c r="RVZ84" s="23"/>
      <c r="RWA84" s="23"/>
      <c r="RWB84" s="23"/>
      <c r="RWC84" s="23"/>
      <c r="RWD84" s="23"/>
      <c r="RWE84" s="23"/>
      <c r="RWF84" s="23"/>
      <c r="RWG84" s="23"/>
      <c r="RWH84" s="23"/>
      <c r="RWI84" s="23"/>
      <c r="RWJ84" s="23"/>
      <c r="RWK84" s="23"/>
      <c r="RWL84" s="23"/>
      <c r="RWM84" s="23"/>
      <c r="RWN84" s="23"/>
      <c r="RWO84" s="23"/>
      <c r="RWP84" s="23"/>
      <c r="RWQ84" s="23"/>
      <c r="RWR84" s="23"/>
      <c r="RWS84" s="23"/>
      <c r="RWT84" s="23"/>
      <c r="RWU84" s="23"/>
      <c r="RWV84" s="23"/>
      <c r="RWW84" s="23"/>
      <c r="RWX84" s="23"/>
      <c r="RWY84" s="23"/>
      <c r="RWZ84" s="23"/>
      <c r="RXA84" s="23"/>
      <c r="RXB84" s="23"/>
      <c r="RXC84" s="23"/>
      <c r="RXD84" s="23"/>
      <c r="RXE84" s="23"/>
      <c r="RXF84" s="23"/>
      <c r="RXG84" s="23"/>
      <c r="RXH84" s="23"/>
      <c r="RXI84" s="23"/>
      <c r="RXJ84" s="23"/>
      <c r="RXK84" s="23"/>
      <c r="RXL84" s="23"/>
      <c r="RXM84" s="23"/>
      <c r="RXN84" s="23"/>
      <c r="RXO84" s="23"/>
      <c r="RXP84" s="23"/>
      <c r="RXQ84" s="23"/>
      <c r="RXR84" s="23"/>
      <c r="RXS84" s="23"/>
      <c r="RXT84" s="23"/>
      <c r="RXU84" s="23"/>
      <c r="RXV84" s="23"/>
      <c r="RXW84" s="23"/>
      <c r="RXX84" s="23"/>
      <c r="RXY84" s="23"/>
      <c r="RXZ84" s="23"/>
      <c r="RYA84" s="23"/>
      <c r="RYB84" s="23"/>
      <c r="RYC84" s="23"/>
      <c r="RYD84" s="23"/>
      <c r="RYE84" s="23"/>
      <c r="RYF84" s="23"/>
      <c r="RYG84" s="23"/>
      <c r="RYH84" s="23"/>
      <c r="RYI84" s="23"/>
      <c r="RYJ84" s="23"/>
      <c r="RYK84" s="23"/>
      <c r="RYL84" s="23"/>
      <c r="RYM84" s="23"/>
      <c r="RYN84" s="23"/>
      <c r="RYO84" s="23"/>
      <c r="RYP84" s="23"/>
      <c r="RYQ84" s="23"/>
      <c r="RYR84" s="23"/>
      <c r="RYS84" s="23"/>
      <c r="RYT84" s="23"/>
      <c r="RYU84" s="23"/>
      <c r="RYV84" s="23"/>
      <c r="RYW84" s="23"/>
      <c r="RYX84" s="23"/>
      <c r="RYY84" s="23"/>
      <c r="RYZ84" s="23"/>
      <c r="RZA84" s="23"/>
      <c r="RZB84" s="23"/>
      <c r="RZC84" s="23"/>
      <c r="RZD84" s="23"/>
      <c r="RZE84" s="23"/>
      <c r="RZF84" s="23"/>
      <c r="RZG84" s="23"/>
      <c r="RZH84" s="23"/>
      <c r="RZI84" s="23"/>
      <c r="RZJ84" s="23"/>
      <c r="RZK84" s="23"/>
      <c r="RZL84" s="23"/>
      <c r="RZM84" s="23"/>
      <c r="RZN84" s="23"/>
      <c r="RZO84" s="23"/>
      <c r="RZP84" s="23"/>
      <c r="RZQ84" s="23"/>
      <c r="RZR84" s="23"/>
      <c r="RZS84" s="23"/>
      <c r="RZT84" s="23"/>
      <c r="RZU84" s="23"/>
      <c r="RZV84" s="23"/>
      <c r="RZW84" s="23"/>
      <c r="RZX84" s="23"/>
      <c r="RZY84" s="23"/>
      <c r="RZZ84" s="23"/>
      <c r="SAA84" s="23"/>
      <c r="SAB84" s="23"/>
      <c r="SAC84" s="23"/>
      <c r="SAD84" s="23"/>
      <c r="SAE84" s="23"/>
      <c r="SAF84" s="23"/>
      <c r="SAG84" s="23"/>
      <c r="SAH84" s="23"/>
      <c r="SAI84" s="23"/>
      <c r="SAJ84" s="23"/>
      <c r="SAK84" s="23"/>
      <c r="SAL84" s="23"/>
      <c r="SAM84" s="23"/>
      <c r="SAN84" s="23"/>
      <c r="SAO84" s="23"/>
      <c r="SAP84" s="23"/>
      <c r="SAQ84" s="23"/>
      <c r="SAR84" s="23"/>
      <c r="SAS84" s="23"/>
      <c r="SAT84" s="23"/>
      <c r="SAU84" s="23"/>
      <c r="SAV84" s="23"/>
      <c r="SAW84" s="23"/>
      <c r="SAX84" s="23"/>
      <c r="SAY84" s="23"/>
      <c r="SAZ84" s="23"/>
      <c r="SBA84" s="23"/>
      <c r="SBB84" s="23"/>
      <c r="SBC84" s="23"/>
      <c r="SBD84" s="23"/>
      <c r="SBE84" s="23"/>
      <c r="SBF84" s="23"/>
      <c r="SBG84" s="23"/>
      <c r="SBH84" s="23"/>
      <c r="SBI84" s="23"/>
      <c r="SBJ84" s="23"/>
      <c r="SBK84" s="23"/>
      <c r="SBL84" s="23"/>
      <c r="SBM84" s="23"/>
      <c r="SBN84" s="23"/>
      <c r="SBO84" s="23"/>
      <c r="SBP84" s="23"/>
      <c r="SBQ84" s="23"/>
      <c r="SBR84" s="23"/>
      <c r="SBS84" s="23"/>
      <c r="SBT84" s="23"/>
      <c r="SBU84" s="23"/>
      <c r="SBV84" s="23"/>
      <c r="SBW84" s="23"/>
      <c r="SBX84" s="23"/>
      <c r="SBY84" s="23"/>
      <c r="SBZ84" s="23"/>
      <c r="SCA84" s="23"/>
      <c r="SCB84" s="23"/>
      <c r="SCC84" s="23"/>
      <c r="SCD84" s="23"/>
      <c r="SCE84" s="23"/>
      <c r="SCF84" s="23"/>
      <c r="SCG84" s="23"/>
      <c r="SCH84" s="23"/>
      <c r="SCI84" s="23"/>
      <c r="SCJ84" s="23"/>
      <c r="SCK84" s="23"/>
      <c r="SCL84" s="23"/>
      <c r="SCM84" s="23"/>
      <c r="SCN84" s="23"/>
      <c r="SCO84" s="23"/>
      <c r="SCP84" s="23"/>
      <c r="SCQ84" s="23"/>
      <c r="SCR84" s="23"/>
      <c r="SCS84" s="23"/>
      <c r="SCT84" s="23"/>
      <c r="SCU84" s="23"/>
      <c r="SCV84" s="23"/>
      <c r="SCW84" s="23"/>
      <c r="SCX84" s="23"/>
      <c r="SCY84" s="23"/>
      <c r="SCZ84" s="23"/>
      <c r="SDA84" s="23"/>
      <c r="SDB84" s="23"/>
      <c r="SDC84" s="23"/>
      <c r="SDD84" s="23"/>
      <c r="SDE84" s="23"/>
      <c r="SDF84" s="23"/>
      <c r="SDG84" s="23"/>
      <c r="SDH84" s="23"/>
      <c r="SDI84" s="23"/>
      <c r="SDJ84" s="23"/>
      <c r="SDK84" s="23"/>
      <c r="SDL84" s="23"/>
      <c r="SDM84" s="23"/>
      <c r="SDN84" s="23"/>
      <c r="SDO84" s="23"/>
      <c r="SDP84" s="23"/>
      <c r="SDQ84" s="23"/>
      <c r="SDR84" s="23"/>
      <c r="SDS84" s="23"/>
      <c r="SDT84" s="23"/>
      <c r="SDU84" s="23"/>
      <c r="SDV84" s="23"/>
      <c r="SDW84" s="23"/>
      <c r="SDX84" s="23"/>
      <c r="SDY84" s="23"/>
      <c r="SDZ84" s="23"/>
      <c r="SEA84" s="23"/>
      <c r="SEB84" s="23"/>
      <c r="SEC84" s="23"/>
      <c r="SED84" s="23"/>
      <c r="SEE84" s="23"/>
      <c r="SEF84" s="23"/>
      <c r="SEG84" s="23"/>
      <c r="SEH84" s="23"/>
      <c r="SEI84" s="23"/>
      <c r="SEJ84" s="23"/>
      <c r="SEK84" s="23"/>
      <c r="SEL84" s="23"/>
      <c r="SEM84" s="23"/>
      <c r="SEN84" s="23"/>
      <c r="SEO84" s="23"/>
      <c r="SEP84" s="23"/>
      <c r="SEQ84" s="23"/>
      <c r="SER84" s="23"/>
      <c r="SES84" s="23"/>
      <c r="SET84" s="23"/>
      <c r="SEU84" s="23"/>
      <c r="SEV84" s="23"/>
      <c r="SEW84" s="23"/>
      <c r="SEX84" s="23"/>
      <c r="SEY84" s="23"/>
      <c r="SEZ84" s="23"/>
      <c r="SFA84" s="23"/>
      <c r="SFB84" s="23"/>
      <c r="SFC84" s="23"/>
      <c r="SFD84" s="23"/>
      <c r="SFE84" s="23"/>
      <c r="SFF84" s="23"/>
      <c r="SFG84" s="23"/>
      <c r="SFH84" s="23"/>
      <c r="SFI84" s="23"/>
      <c r="SFJ84" s="23"/>
      <c r="SFK84" s="23"/>
      <c r="SFL84" s="23"/>
      <c r="SFM84" s="23"/>
      <c r="SFN84" s="23"/>
      <c r="SFO84" s="23"/>
      <c r="SFP84" s="23"/>
      <c r="SFQ84" s="23"/>
      <c r="SFR84" s="23"/>
      <c r="SFS84" s="23"/>
      <c r="SFT84" s="23"/>
      <c r="SFU84" s="23"/>
      <c r="SFV84" s="23"/>
      <c r="SFW84" s="23"/>
      <c r="SFX84" s="23"/>
      <c r="SFY84" s="23"/>
      <c r="SFZ84" s="23"/>
      <c r="SGA84" s="23"/>
      <c r="SGB84" s="23"/>
      <c r="SGC84" s="23"/>
      <c r="SGD84" s="23"/>
      <c r="SGE84" s="23"/>
      <c r="SGF84" s="23"/>
      <c r="SGG84" s="23"/>
      <c r="SGH84" s="23"/>
      <c r="SGI84" s="23"/>
      <c r="SGJ84" s="23"/>
      <c r="SGK84" s="23"/>
      <c r="SGL84" s="23"/>
      <c r="SGM84" s="23"/>
      <c r="SGN84" s="23"/>
      <c r="SGO84" s="23"/>
      <c r="SGP84" s="23"/>
      <c r="SGQ84" s="23"/>
      <c r="SGR84" s="23"/>
      <c r="SGS84" s="23"/>
      <c r="SGT84" s="23"/>
      <c r="SGU84" s="23"/>
      <c r="SGV84" s="23"/>
      <c r="SGW84" s="23"/>
      <c r="SGX84" s="23"/>
      <c r="SGY84" s="23"/>
      <c r="SGZ84" s="23"/>
      <c r="SHA84" s="23"/>
      <c r="SHB84" s="23"/>
      <c r="SHC84" s="23"/>
      <c r="SHD84" s="23"/>
      <c r="SHE84" s="23"/>
      <c r="SHF84" s="23"/>
      <c r="SHG84" s="23"/>
      <c r="SHH84" s="23"/>
      <c r="SHI84" s="23"/>
      <c r="SHJ84" s="23"/>
      <c r="SHK84" s="23"/>
      <c r="SHL84" s="23"/>
      <c r="SHM84" s="23"/>
      <c r="SHN84" s="23"/>
      <c r="SHO84" s="23"/>
      <c r="SHP84" s="23"/>
      <c r="SHQ84" s="23"/>
      <c r="SHR84" s="23"/>
      <c r="SHS84" s="23"/>
      <c r="SHT84" s="23"/>
      <c r="SHU84" s="23"/>
      <c r="SHV84" s="23"/>
      <c r="SHW84" s="23"/>
      <c r="SHX84" s="23"/>
      <c r="SHY84" s="23"/>
      <c r="SHZ84" s="23"/>
      <c r="SIA84" s="23"/>
      <c r="SIB84" s="23"/>
      <c r="SIC84" s="23"/>
      <c r="SID84" s="23"/>
      <c r="SIE84" s="23"/>
      <c r="SIF84" s="23"/>
      <c r="SIG84" s="23"/>
      <c r="SIH84" s="23"/>
      <c r="SII84" s="23"/>
      <c r="SIJ84" s="23"/>
      <c r="SIK84" s="23"/>
      <c r="SIL84" s="23"/>
      <c r="SIM84" s="23"/>
      <c r="SIN84" s="23"/>
      <c r="SIO84" s="23"/>
      <c r="SIP84" s="23"/>
      <c r="SIQ84" s="23"/>
      <c r="SIR84" s="23"/>
      <c r="SIS84" s="23"/>
      <c r="SIT84" s="23"/>
      <c r="SIU84" s="23"/>
      <c r="SIV84" s="23"/>
      <c r="SIW84" s="23"/>
      <c r="SIX84" s="23"/>
      <c r="SIY84" s="23"/>
      <c r="SIZ84" s="23"/>
      <c r="SJA84" s="23"/>
      <c r="SJB84" s="23"/>
      <c r="SJC84" s="23"/>
      <c r="SJD84" s="23"/>
      <c r="SJE84" s="23"/>
      <c r="SJF84" s="23"/>
      <c r="SJG84" s="23"/>
      <c r="SJH84" s="23"/>
      <c r="SJI84" s="23"/>
      <c r="SJJ84" s="23"/>
      <c r="SJK84" s="23"/>
      <c r="SJL84" s="23"/>
      <c r="SJM84" s="23"/>
      <c r="SJN84" s="23"/>
      <c r="SJO84" s="23"/>
      <c r="SJP84" s="23"/>
      <c r="SJQ84" s="23"/>
      <c r="SJR84" s="23"/>
      <c r="SJS84" s="23"/>
      <c r="SJT84" s="23"/>
      <c r="SJU84" s="23"/>
      <c r="SJV84" s="23"/>
      <c r="SJW84" s="23"/>
      <c r="SJX84" s="23"/>
      <c r="SJY84" s="23"/>
      <c r="SJZ84" s="23"/>
      <c r="SKA84" s="23"/>
      <c r="SKB84" s="23"/>
      <c r="SKC84" s="23"/>
      <c r="SKD84" s="23"/>
      <c r="SKE84" s="23"/>
      <c r="SKF84" s="23"/>
      <c r="SKG84" s="23"/>
      <c r="SKH84" s="23"/>
      <c r="SKI84" s="23"/>
      <c r="SKJ84" s="23"/>
      <c r="SKK84" s="23"/>
      <c r="SKL84" s="23"/>
      <c r="SKM84" s="23"/>
      <c r="SKN84" s="23"/>
      <c r="SKO84" s="23"/>
      <c r="SKP84" s="23"/>
      <c r="SKQ84" s="23"/>
      <c r="SKR84" s="23"/>
      <c r="SKS84" s="23"/>
      <c r="SKT84" s="23"/>
      <c r="SKU84" s="23"/>
      <c r="SKV84" s="23"/>
      <c r="SKW84" s="23"/>
      <c r="SKX84" s="23"/>
      <c r="SKY84" s="23"/>
      <c r="SKZ84" s="23"/>
      <c r="SLA84" s="23"/>
      <c r="SLB84" s="23"/>
      <c r="SLC84" s="23"/>
      <c r="SLD84" s="23"/>
      <c r="SLE84" s="23"/>
      <c r="SLF84" s="23"/>
      <c r="SLG84" s="23"/>
      <c r="SLH84" s="23"/>
      <c r="SLI84" s="23"/>
      <c r="SLJ84" s="23"/>
      <c r="SLK84" s="23"/>
      <c r="SLL84" s="23"/>
      <c r="SLM84" s="23"/>
      <c r="SLN84" s="23"/>
      <c r="SLO84" s="23"/>
      <c r="SLP84" s="23"/>
      <c r="SLQ84" s="23"/>
      <c r="SLR84" s="23"/>
      <c r="SLS84" s="23"/>
      <c r="SLT84" s="23"/>
      <c r="SLU84" s="23"/>
      <c r="SLV84" s="23"/>
      <c r="SLW84" s="23"/>
      <c r="SLX84" s="23"/>
      <c r="SLY84" s="23"/>
      <c r="SLZ84" s="23"/>
      <c r="SMA84" s="23"/>
      <c r="SMB84" s="23"/>
      <c r="SMC84" s="23"/>
      <c r="SMD84" s="23"/>
      <c r="SME84" s="23"/>
      <c r="SMF84" s="23"/>
      <c r="SMG84" s="23"/>
      <c r="SMH84" s="23"/>
      <c r="SMI84" s="23"/>
      <c r="SMJ84" s="23"/>
      <c r="SMK84" s="23"/>
      <c r="SML84" s="23"/>
      <c r="SMM84" s="23"/>
      <c r="SMN84" s="23"/>
      <c r="SMO84" s="23"/>
      <c r="SMP84" s="23"/>
      <c r="SMQ84" s="23"/>
      <c r="SMR84" s="23"/>
      <c r="SMS84" s="23"/>
      <c r="SMT84" s="23"/>
      <c r="SMU84" s="23"/>
      <c r="SMV84" s="23"/>
      <c r="SMW84" s="23"/>
      <c r="SMX84" s="23"/>
      <c r="SMY84" s="23"/>
      <c r="SMZ84" s="23"/>
      <c r="SNA84" s="23"/>
      <c r="SNB84" s="23"/>
      <c r="SNC84" s="23"/>
      <c r="SND84" s="23"/>
      <c r="SNE84" s="23"/>
      <c r="SNF84" s="23"/>
      <c r="SNG84" s="23"/>
      <c r="SNH84" s="23"/>
      <c r="SNI84" s="23"/>
      <c r="SNJ84" s="23"/>
      <c r="SNK84" s="23"/>
      <c r="SNL84" s="23"/>
      <c r="SNM84" s="23"/>
      <c r="SNN84" s="23"/>
      <c r="SNO84" s="23"/>
      <c r="SNP84" s="23"/>
      <c r="SNQ84" s="23"/>
      <c r="SNR84" s="23"/>
      <c r="SNS84" s="23"/>
      <c r="SNT84" s="23"/>
      <c r="SNU84" s="23"/>
      <c r="SNV84" s="23"/>
      <c r="SNW84" s="23"/>
      <c r="SNX84" s="23"/>
      <c r="SNY84" s="23"/>
      <c r="SNZ84" s="23"/>
      <c r="SOA84" s="23"/>
      <c r="SOB84" s="23"/>
      <c r="SOC84" s="23"/>
      <c r="SOD84" s="23"/>
      <c r="SOE84" s="23"/>
      <c r="SOF84" s="23"/>
      <c r="SOG84" s="23"/>
      <c r="SOH84" s="23"/>
      <c r="SOI84" s="23"/>
      <c r="SOJ84" s="23"/>
      <c r="SOK84" s="23"/>
      <c r="SOL84" s="23"/>
      <c r="SOM84" s="23"/>
      <c r="SON84" s="23"/>
      <c r="SOO84" s="23"/>
      <c r="SOP84" s="23"/>
      <c r="SOQ84" s="23"/>
      <c r="SOR84" s="23"/>
      <c r="SOS84" s="23"/>
      <c r="SOT84" s="23"/>
      <c r="SOU84" s="23"/>
      <c r="SOV84" s="23"/>
      <c r="SOW84" s="23"/>
      <c r="SOX84" s="23"/>
      <c r="SOY84" s="23"/>
      <c r="SOZ84" s="23"/>
      <c r="SPA84" s="23"/>
      <c r="SPB84" s="23"/>
      <c r="SPC84" s="23"/>
      <c r="SPD84" s="23"/>
      <c r="SPE84" s="23"/>
      <c r="SPF84" s="23"/>
      <c r="SPG84" s="23"/>
      <c r="SPH84" s="23"/>
      <c r="SPI84" s="23"/>
      <c r="SPJ84" s="23"/>
      <c r="SPK84" s="23"/>
      <c r="SPL84" s="23"/>
      <c r="SPM84" s="23"/>
      <c r="SPN84" s="23"/>
      <c r="SPO84" s="23"/>
      <c r="SPP84" s="23"/>
      <c r="SPQ84" s="23"/>
      <c r="SPR84" s="23"/>
      <c r="SPS84" s="23"/>
      <c r="SPT84" s="23"/>
      <c r="SPU84" s="23"/>
      <c r="SPV84" s="23"/>
      <c r="SPW84" s="23"/>
      <c r="SPX84" s="23"/>
      <c r="SPY84" s="23"/>
      <c r="SPZ84" s="23"/>
      <c r="SQA84" s="23"/>
      <c r="SQB84" s="23"/>
      <c r="SQC84" s="23"/>
      <c r="SQD84" s="23"/>
      <c r="SQE84" s="23"/>
      <c r="SQF84" s="23"/>
      <c r="SQG84" s="23"/>
      <c r="SQH84" s="23"/>
      <c r="SQI84" s="23"/>
      <c r="SQJ84" s="23"/>
      <c r="SQK84" s="23"/>
      <c r="SQL84" s="23"/>
      <c r="SQM84" s="23"/>
      <c r="SQN84" s="23"/>
      <c r="SQO84" s="23"/>
      <c r="SQP84" s="23"/>
      <c r="SQQ84" s="23"/>
      <c r="SQR84" s="23"/>
      <c r="SQS84" s="23"/>
      <c r="SQT84" s="23"/>
      <c r="SQU84" s="23"/>
      <c r="SQV84" s="23"/>
      <c r="SQW84" s="23"/>
      <c r="SQX84" s="23"/>
      <c r="SQY84" s="23"/>
      <c r="SQZ84" s="23"/>
      <c r="SRA84" s="23"/>
      <c r="SRB84" s="23"/>
      <c r="SRC84" s="23"/>
      <c r="SRD84" s="23"/>
      <c r="SRE84" s="23"/>
      <c r="SRF84" s="23"/>
      <c r="SRG84" s="23"/>
      <c r="SRH84" s="23"/>
      <c r="SRI84" s="23"/>
      <c r="SRJ84" s="23"/>
      <c r="SRK84" s="23"/>
      <c r="SRL84" s="23"/>
      <c r="SRM84" s="23"/>
      <c r="SRN84" s="23"/>
      <c r="SRO84" s="23"/>
      <c r="SRP84" s="23"/>
      <c r="SRQ84" s="23"/>
      <c r="SRR84" s="23"/>
      <c r="SRS84" s="23"/>
      <c r="SRT84" s="23"/>
      <c r="SRU84" s="23"/>
      <c r="SRV84" s="23"/>
      <c r="SRW84" s="23"/>
      <c r="SRX84" s="23"/>
      <c r="SRY84" s="23"/>
      <c r="SRZ84" s="23"/>
      <c r="SSA84" s="23"/>
      <c r="SSB84" s="23"/>
      <c r="SSC84" s="23"/>
      <c r="SSD84" s="23"/>
      <c r="SSE84" s="23"/>
      <c r="SSF84" s="23"/>
      <c r="SSG84" s="23"/>
      <c r="SSH84" s="23"/>
      <c r="SSI84" s="23"/>
      <c r="SSJ84" s="23"/>
      <c r="SSK84" s="23"/>
      <c r="SSL84" s="23"/>
      <c r="SSM84" s="23"/>
      <c r="SSN84" s="23"/>
      <c r="SSO84" s="23"/>
      <c r="SSP84" s="23"/>
      <c r="SSQ84" s="23"/>
      <c r="SSR84" s="23"/>
      <c r="SSS84" s="23"/>
      <c r="SST84" s="23"/>
      <c r="SSU84" s="23"/>
      <c r="SSV84" s="23"/>
      <c r="SSW84" s="23"/>
      <c r="SSX84" s="23"/>
      <c r="SSY84" s="23"/>
      <c r="SSZ84" s="23"/>
      <c r="STA84" s="23"/>
      <c r="STB84" s="23"/>
      <c r="STC84" s="23"/>
      <c r="STD84" s="23"/>
      <c r="STE84" s="23"/>
      <c r="STF84" s="23"/>
      <c r="STG84" s="23"/>
      <c r="STH84" s="23"/>
      <c r="STI84" s="23"/>
      <c r="STJ84" s="23"/>
      <c r="STK84" s="23"/>
      <c r="STL84" s="23"/>
      <c r="STM84" s="23"/>
      <c r="STN84" s="23"/>
      <c r="STO84" s="23"/>
      <c r="STP84" s="23"/>
      <c r="STQ84" s="23"/>
      <c r="STR84" s="23"/>
      <c r="STS84" s="23"/>
      <c r="STT84" s="23"/>
      <c r="STU84" s="23"/>
      <c r="STV84" s="23"/>
      <c r="STW84" s="23"/>
      <c r="STX84" s="23"/>
      <c r="STY84" s="23"/>
      <c r="STZ84" s="23"/>
      <c r="SUA84" s="23"/>
      <c r="SUB84" s="23"/>
      <c r="SUC84" s="23"/>
      <c r="SUD84" s="23"/>
      <c r="SUE84" s="23"/>
      <c r="SUF84" s="23"/>
      <c r="SUG84" s="23"/>
      <c r="SUH84" s="23"/>
      <c r="SUI84" s="23"/>
      <c r="SUJ84" s="23"/>
      <c r="SUK84" s="23"/>
      <c r="SUL84" s="23"/>
      <c r="SUM84" s="23"/>
      <c r="SUN84" s="23"/>
      <c r="SUO84" s="23"/>
      <c r="SUP84" s="23"/>
      <c r="SUQ84" s="23"/>
      <c r="SUR84" s="23"/>
      <c r="SUS84" s="23"/>
      <c r="SUT84" s="23"/>
      <c r="SUU84" s="23"/>
      <c r="SUV84" s="23"/>
      <c r="SUW84" s="23"/>
      <c r="SUX84" s="23"/>
      <c r="SUY84" s="23"/>
      <c r="SUZ84" s="23"/>
      <c r="SVA84" s="23"/>
      <c r="SVB84" s="23"/>
      <c r="SVC84" s="23"/>
      <c r="SVD84" s="23"/>
      <c r="SVE84" s="23"/>
      <c r="SVF84" s="23"/>
      <c r="SVG84" s="23"/>
      <c r="SVH84" s="23"/>
      <c r="SVI84" s="23"/>
      <c r="SVJ84" s="23"/>
      <c r="SVK84" s="23"/>
      <c r="SVL84" s="23"/>
      <c r="SVM84" s="23"/>
      <c r="SVN84" s="23"/>
      <c r="SVO84" s="23"/>
      <c r="SVP84" s="23"/>
      <c r="SVQ84" s="23"/>
      <c r="SVR84" s="23"/>
      <c r="SVS84" s="23"/>
      <c r="SVT84" s="23"/>
      <c r="SVU84" s="23"/>
      <c r="SVV84" s="23"/>
      <c r="SVW84" s="23"/>
      <c r="SVX84" s="23"/>
      <c r="SVY84" s="23"/>
      <c r="SVZ84" s="23"/>
      <c r="SWA84" s="23"/>
      <c r="SWB84" s="23"/>
      <c r="SWC84" s="23"/>
      <c r="SWD84" s="23"/>
      <c r="SWE84" s="23"/>
      <c r="SWF84" s="23"/>
      <c r="SWG84" s="23"/>
      <c r="SWH84" s="23"/>
      <c r="SWI84" s="23"/>
      <c r="SWJ84" s="23"/>
      <c r="SWK84" s="23"/>
      <c r="SWL84" s="23"/>
      <c r="SWM84" s="23"/>
      <c r="SWN84" s="23"/>
      <c r="SWO84" s="23"/>
      <c r="SWP84" s="23"/>
      <c r="SWQ84" s="23"/>
      <c r="SWR84" s="23"/>
      <c r="SWS84" s="23"/>
      <c r="SWT84" s="23"/>
      <c r="SWU84" s="23"/>
      <c r="SWV84" s="23"/>
      <c r="SWW84" s="23"/>
      <c r="SWX84" s="23"/>
      <c r="SWY84" s="23"/>
      <c r="SWZ84" s="23"/>
      <c r="SXA84" s="23"/>
      <c r="SXB84" s="23"/>
      <c r="SXC84" s="23"/>
      <c r="SXD84" s="23"/>
      <c r="SXE84" s="23"/>
      <c r="SXF84" s="23"/>
      <c r="SXG84" s="23"/>
      <c r="SXH84" s="23"/>
      <c r="SXI84" s="23"/>
      <c r="SXJ84" s="23"/>
      <c r="SXK84" s="23"/>
      <c r="SXL84" s="23"/>
      <c r="SXM84" s="23"/>
      <c r="SXN84" s="23"/>
      <c r="SXO84" s="23"/>
      <c r="SXP84" s="23"/>
      <c r="SXQ84" s="23"/>
      <c r="SXR84" s="23"/>
      <c r="SXS84" s="23"/>
      <c r="SXT84" s="23"/>
      <c r="SXU84" s="23"/>
      <c r="SXV84" s="23"/>
      <c r="SXW84" s="23"/>
      <c r="SXX84" s="23"/>
      <c r="SXY84" s="23"/>
      <c r="SXZ84" s="23"/>
      <c r="SYA84" s="23"/>
      <c r="SYB84" s="23"/>
      <c r="SYC84" s="23"/>
      <c r="SYD84" s="23"/>
      <c r="SYE84" s="23"/>
      <c r="SYF84" s="23"/>
      <c r="SYG84" s="23"/>
      <c r="SYH84" s="23"/>
      <c r="SYI84" s="23"/>
      <c r="SYJ84" s="23"/>
      <c r="SYK84" s="23"/>
      <c r="SYL84" s="23"/>
      <c r="SYM84" s="23"/>
      <c r="SYN84" s="23"/>
      <c r="SYO84" s="23"/>
      <c r="SYP84" s="23"/>
      <c r="SYQ84" s="23"/>
      <c r="SYR84" s="23"/>
      <c r="SYS84" s="23"/>
      <c r="SYT84" s="23"/>
      <c r="SYU84" s="23"/>
      <c r="SYV84" s="23"/>
      <c r="SYW84" s="23"/>
      <c r="SYX84" s="23"/>
      <c r="SYY84" s="23"/>
      <c r="SYZ84" s="23"/>
      <c r="SZA84" s="23"/>
      <c r="SZB84" s="23"/>
      <c r="SZC84" s="23"/>
      <c r="SZD84" s="23"/>
      <c r="SZE84" s="23"/>
      <c r="SZF84" s="23"/>
      <c r="SZG84" s="23"/>
      <c r="SZH84" s="23"/>
      <c r="SZI84" s="23"/>
      <c r="SZJ84" s="23"/>
      <c r="SZK84" s="23"/>
      <c r="SZL84" s="23"/>
      <c r="SZM84" s="23"/>
      <c r="SZN84" s="23"/>
      <c r="SZO84" s="23"/>
      <c r="SZP84" s="23"/>
      <c r="SZQ84" s="23"/>
      <c r="SZR84" s="23"/>
      <c r="SZS84" s="23"/>
      <c r="SZT84" s="23"/>
      <c r="SZU84" s="23"/>
      <c r="SZV84" s="23"/>
      <c r="SZW84" s="23"/>
      <c r="SZX84" s="23"/>
      <c r="SZY84" s="23"/>
      <c r="SZZ84" s="23"/>
      <c r="TAA84" s="23"/>
      <c r="TAB84" s="23"/>
      <c r="TAC84" s="23"/>
      <c r="TAD84" s="23"/>
      <c r="TAE84" s="23"/>
      <c r="TAF84" s="23"/>
      <c r="TAG84" s="23"/>
      <c r="TAH84" s="23"/>
      <c r="TAI84" s="23"/>
      <c r="TAJ84" s="23"/>
      <c r="TAK84" s="23"/>
      <c r="TAL84" s="23"/>
      <c r="TAM84" s="23"/>
      <c r="TAN84" s="23"/>
      <c r="TAO84" s="23"/>
      <c r="TAP84" s="23"/>
      <c r="TAQ84" s="23"/>
      <c r="TAR84" s="23"/>
      <c r="TAS84" s="23"/>
      <c r="TAT84" s="23"/>
      <c r="TAU84" s="23"/>
      <c r="TAV84" s="23"/>
      <c r="TAW84" s="23"/>
      <c r="TAX84" s="23"/>
      <c r="TAY84" s="23"/>
      <c r="TAZ84" s="23"/>
      <c r="TBA84" s="23"/>
      <c r="TBB84" s="23"/>
      <c r="TBC84" s="23"/>
      <c r="TBD84" s="23"/>
      <c r="TBE84" s="23"/>
      <c r="TBF84" s="23"/>
      <c r="TBG84" s="23"/>
      <c r="TBH84" s="23"/>
      <c r="TBI84" s="23"/>
      <c r="TBJ84" s="23"/>
      <c r="TBK84" s="23"/>
      <c r="TBL84" s="23"/>
      <c r="TBM84" s="23"/>
      <c r="TBN84" s="23"/>
      <c r="TBO84" s="23"/>
      <c r="TBP84" s="23"/>
      <c r="TBQ84" s="23"/>
      <c r="TBR84" s="23"/>
      <c r="TBS84" s="23"/>
      <c r="TBT84" s="23"/>
      <c r="TBU84" s="23"/>
      <c r="TBV84" s="23"/>
      <c r="TBW84" s="23"/>
      <c r="TBX84" s="23"/>
      <c r="TBY84" s="23"/>
      <c r="TBZ84" s="23"/>
      <c r="TCA84" s="23"/>
      <c r="TCB84" s="23"/>
      <c r="TCC84" s="23"/>
      <c r="TCD84" s="23"/>
      <c r="TCE84" s="23"/>
      <c r="TCF84" s="23"/>
      <c r="TCG84" s="23"/>
      <c r="TCH84" s="23"/>
      <c r="TCI84" s="23"/>
      <c r="TCJ84" s="23"/>
      <c r="TCK84" s="23"/>
      <c r="TCL84" s="23"/>
      <c r="TCM84" s="23"/>
      <c r="TCN84" s="23"/>
      <c r="TCO84" s="23"/>
      <c r="TCP84" s="23"/>
      <c r="TCQ84" s="23"/>
      <c r="TCR84" s="23"/>
      <c r="TCS84" s="23"/>
      <c r="TCT84" s="23"/>
      <c r="TCU84" s="23"/>
      <c r="TCV84" s="23"/>
      <c r="TCW84" s="23"/>
      <c r="TCX84" s="23"/>
      <c r="TCY84" s="23"/>
      <c r="TCZ84" s="23"/>
      <c r="TDA84" s="23"/>
      <c r="TDB84" s="23"/>
      <c r="TDC84" s="23"/>
      <c r="TDD84" s="23"/>
      <c r="TDE84" s="23"/>
      <c r="TDF84" s="23"/>
      <c r="TDG84" s="23"/>
      <c r="TDH84" s="23"/>
      <c r="TDI84" s="23"/>
      <c r="TDJ84" s="23"/>
      <c r="TDK84" s="23"/>
      <c r="TDL84" s="23"/>
      <c r="TDM84" s="23"/>
      <c r="TDN84" s="23"/>
      <c r="TDO84" s="23"/>
      <c r="TDP84" s="23"/>
      <c r="TDQ84" s="23"/>
      <c r="TDR84" s="23"/>
      <c r="TDS84" s="23"/>
      <c r="TDT84" s="23"/>
      <c r="TDU84" s="23"/>
      <c r="TDV84" s="23"/>
      <c r="TDW84" s="23"/>
      <c r="TDX84" s="23"/>
      <c r="TDY84" s="23"/>
      <c r="TDZ84" s="23"/>
      <c r="TEA84" s="23"/>
      <c r="TEB84" s="23"/>
      <c r="TEC84" s="23"/>
      <c r="TED84" s="23"/>
      <c r="TEE84" s="23"/>
      <c r="TEF84" s="23"/>
      <c r="TEG84" s="23"/>
      <c r="TEH84" s="23"/>
      <c r="TEI84" s="23"/>
      <c r="TEJ84" s="23"/>
      <c r="TEK84" s="23"/>
      <c r="TEL84" s="23"/>
      <c r="TEM84" s="23"/>
      <c r="TEN84" s="23"/>
      <c r="TEO84" s="23"/>
      <c r="TEP84" s="23"/>
      <c r="TEQ84" s="23"/>
      <c r="TER84" s="23"/>
      <c r="TES84" s="23"/>
      <c r="TET84" s="23"/>
      <c r="TEU84" s="23"/>
      <c r="TEV84" s="23"/>
      <c r="TEW84" s="23"/>
      <c r="TEX84" s="23"/>
      <c r="TEY84" s="23"/>
      <c r="TEZ84" s="23"/>
      <c r="TFA84" s="23"/>
      <c r="TFB84" s="23"/>
      <c r="TFC84" s="23"/>
      <c r="TFD84" s="23"/>
      <c r="TFE84" s="23"/>
      <c r="TFF84" s="23"/>
      <c r="TFG84" s="23"/>
      <c r="TFH84" s="23"/>
      <c r="TFI84" s="23"/>
      <c r="TFJ84" s="23"/>
      <c r="TFK84" s="23"/>
      <c r="TFL84" s="23"/>
      <c r="TFM84" s="23"/>
      <c r="TFN84" s="23"/>
      <c r="TFO84" s="23"/>
      <c r="TFP84" s="23"/>
      <c r="TFQ84" s="23"/>
      <c r="TFR84" s="23"/>
      <c r="TFS84" s="23"/>
      <c r="TFT84" s="23"/>
      <c r="TFU84" s="23"/>
      <c r="TFV84" s="23"/>
      <c r="TFW84" s="23"/>
      <c r="TFX84" s="23"/>
      <c r="TFY84" s="23"/>
      <c r="TFZ84" s="23"/>
      <c r="TGA84" s="23"/>
      <c r="TGB84" s="23"/>
      <c r="TGC84" s="23"/>
      <c r="TGD84" s="23"/>
      <c r="TGE84" s="23"/>
      <c r="TGF84" s="23"/>
      <c r="TGG84" s="23"/>
      <c r="TGH84" s="23"/>
      <c r="TGI84" s="23"/>
      <c r="TGJ84" s="23"/>
      <c r="TGK84" s="23"/>
      <c r="TGL84" s="23"/>
      <c r="TGM84" s="23"/>
      <c r="TGN84" s="23"/>
      <c r="TGO84" s="23"/>
      <c r="TGP84" s="23"/>
      <c r="TGQ84" s="23"/>
      <c r="TGR84" s="23"/>
      <c r="TGS84" s="23"/>
      <c r="TGT84" s="23"/>
      <c r="TGU84" s="23"/>
      <c r="TGV84" s="23"/>
      <c r="TGW84" s="23"/>
      <c r="TGX84" s="23"/>
      <c r="TGY84" s="23"/>
      <c r="TGZ84" s="23"/>
      <c r="THA84" s="23"/>
      <c r="THB84" s="23"/>
      <c r="THC84" s="23"/>
      <c r="THD84" s="23"/>
      <c r="THE84" s="23"/>
      <c r="THF84" s="23"/>
      <c r="THG84" s="23"/>
      <c r="THH84" s="23"/>
      <c r="THI84" s="23"/>
      <c r="THJ84" s="23"/>
      <c r="THK84" s="23"/>
      <c r="THL84" s="23"/>
      <c r="THM84" s="23"/>
      <c r="THN84" s="23"/>
      <c r="THO84" s="23"/>
      <c r="THP84" s="23"/>
      <c r="THQ84" s="23"/>
      <c r="THR84" s="23"/>
      <c r="THS84" s="23"/>
      <c r="THT84" s="23"/>
      <c r="THU84" s="23"/>
      <c r="THV84" s="23"/>
      <c r="THW84" s="23"/>
      <c r="THX84" s="23"/>
      <c r="THY84" s="23"/>
      <c r="THZ84" s="23"/>
      <c r="TIA84" s="23"/>
      <c r="TIB84" s="23"/>
      <c r="TIC84" s="23"/>
      <c r="TID84" s="23"/>
      <c r="TIE84" s="23"/>
      <c r="TIF84" s="23"/>
      <c r="TIG84" s="23"/>
      <c r="TIH84" s="23"/>
      <c r="TII84" s="23"/>
      <c r="TIJ84" s="23"/>
      <c r="TIK84" s="23"/>
      <c r="TIL84" s="23"/>
      <c r="TIM84" s="23"/>
      <c r="TIN84" s="23"/>
      <c r="TIO84" s="23"/>
      <c r="TIP84" s="23"/>
      <c r="TIQ84" s="23"/>
      <c r="TIR84" s="23"/>
      <c r="TIS84" s="23"/>
      <c r="TIT84" s="23"/>
      <c r="TIU84" s="23"/>
      <c r="TIV84" s="23"/>
      <c r="TIW84" s="23"/>
      <c r="TIX84" s="23"/>
      <c r="TIY84" s="23"/>
      <c r="TIZ84" s="23"/>
      <c r="TJA84" s="23"/>
      <c r="TJB84" s="23"/>
      <c r="TJC84" s="23"/>
      <c r="TJD84" s="23"/>
      <c r="TJE84" s="23"/>
      <c r="TJF84" s="23"/>
      <c r="TJG84" s="23"/>
      <c r="TJH84" s="23"/>
      <c r="TJI84" s="23"/>
      <c r="TJJ84" s="23"/>
      <c r="TJK84" s="23"/>
      <c r="TJL84" s="23"/>
      <c r="TJM84" s="23"/>
      <c r="TJN84" s="23"/>
      <c r="TJO84" s="23"/>
      <c r="TJP84" s="23"/>
      <c r="TJQ84" s="23"/>
      <c r="TJR84" s="23"/>
      <c r="TJS84" s="23"/>
      <c r="TJT84" s="23"/>
      <c r="TJU84" s="23"/>
      <c r="TJV84" s="23"/>
      <c r="TJW84" s="23"/>
      <c r="TJX84" s="23"/>
      <c r="TJY84" s="23"/>
      <c r="TJZ84" s="23"/>
      <c r="TKA84" s="23"/>
      <c r="TKB84" s="23"/>
      <c r="TKC84" s="23"/>
      <c r="TKD84" s="23"/>
      <c r="TKE84" s="23"/>
      <c r="TKF84" s="23"/>
      <c r="TKG84" s="23"/>
      <c r="TKH84" s="23"/>
      <c r="TKI84" s="23"/>
      <c r="TKJ84" s="23"/>
      <c r="TKK84" s="23"/>
      <c r="TKL84" s="23"/>
      <c r="TKM84" s="23"/>
      <c r="TKN84" s="23"/>
      <c r="TKO84" s="23"/>
      <c r="TKP84" s="23"/>
      <c r="TKQ84" s="23"/>
      <c r="TKR84" s="23"/>
      <c r="TKS84" s="23"/>
      <c r="TKT84" s="23"/>
      <c r="TKU84" s="23"/>
      <c r="TKV84" s="23"/>
      <c r="TKW84" s="23"/>
      <c r="TKX84" s="23"/>
      <c r="TKY84" s="23"/>
      <c r="TKZ84" s="23"/>
      <c r="TLA84" s="23"/>
      <c r="TLB84" s="23"/>
      <c r="TLC84" s="23"/>
      <c r="TLD84" s="23"/>
      <c r="TLE84" s="23"/>
      <c r="TLF84" s="23"/>
      <c r="TLG84" s="23"/>
      <c r="TLH84" s="23"/>
      <c r="TLI84" s="23"/>
      <c r="TLJ84" s="23"/>
      <c r="TLK84" s="23"/>
      <c r="TLL84" s="23"/>
      <c r="TLM84" s="23"/>
      <c r="TLN84" s="23"/>
      <c r="TLO84" s="23"/>
      <c r="TLP84" s="23"/>
      <c r="TLQ84" s="23"/>
      <c r="TLR84" s="23"/>
      <c r="TLS84" s="23"/>
      <c r="TLT84" s="23"/>
      <c r="TLU84" s="23"/>
      <c r="TLV84" s="23"/>
      <c r="TLW84" s="23"/>
      <c r="TLX84" s="23"/>
      <c r="TLY84" s="23"/>
      <c r="TLZ84" s="23"/>
      <c r="TMA84" s="23"/>
      <c r="TMB84" s="23"/>
      <c r="TMC84" s="23"/>
      <c r="TMD84" s="23"/>
      <c r="TME84" s="23"/>
      <c r="TMF84" s="23"/>
      <c r="TMG84" s="23"/>
      <c r="TMH84" s="23"/>
      <c r="TMI84" s="23"/>
      <c r="TMJ84" s="23"/>
      <c r="TMK84" s="23"/>
      <c r="TML84" s="23"/>
      <c r="TMM84" s="23"/>
      <c r="TMN84" s="23"/>
      <c r="TMO84" s="23"/>
      <c r="TMP84" s="23"/>
      <c r="TMQ84" s="23"/>
      <c r="TMR84" s="23"/>
      <c r="TMS84" s="23"/>
      <c r="TMT84" s="23"/>
      <c r="TMU84" s="23"/>
      <c r="TMV84" s="23"/>
      <c r="TMW84" s="23"/>
      <c r="TMX84" s="23"/>
      <c r="TMY84" s="23"/>
      <c r="TMZ84" s="23"/>
      <c r="TNA84" s="23"/>
      <c r="TNB84" s="23"/>
      <c r="TNC84" s="23"/>
      <c r="TND84" s="23"/>
      <c r="TNE84" s="23"/>
      <c r="TNF84" s="23"/>
      <c r="TNG84" s="23"/>
      <c r="TNH84" s="23"/>
      <c r="TNI84" s="23"/>
      <c r="TNJ84" s="23"/>
      <c r="TNK84" s="23"/>
      <c r="TNL84" s="23"/>
      <c r="TNM84" s="23"/>
      <c r="TNN84" s="23"/>
      <c r="TNO84" s="23"/>
      <c r="TNP84" s="23"/>
      <c r="TNQ84" s="23"/>
      <c r="TNR84" s="23"/>
      <c r="TNS84" s="23"/>
      <c r="TNT84" s="23"/>
      <c r="TNU84" s="23"/>
      <c r="TNV84" s="23"/>
      <c r="TNW84" s="23"/>
      <c r="TNX84" s="23"/>
      <c r="TNY84" s="23"/>
      <c r="TNZ84" s="23"/>
      <c r="TOA84" s="23"/>
      <c r="TOB84" s="23"/>
      <c r="TOC84" s="23"/>
      <c r="TOD84" s="23"/>
      <c r="TOE84" s="23"/>
      <c r="TOF84" s="23"/>
      <c r="TOG84" s="23"/>
      <c r="TOH84" s="23"/>
      <c r="TOI84" s="23"/>
      <c r="TOJ84" s="23"/>
      <c r="TOK84" s="23"/>
      <c r="TOL84" s="23"/>
      <c r="TOM84" s="23"/>
      <c r="TON84" s="23"/>
      <c r="TOO84" s="23"/>
      <c r="TOP84" s="23"/>
      <c r="TOQ84" s="23"/>
      <c r="TOR84" s="23"/>
      <c r="TOS84" s="23"/>
      <c r="TOT84" s="23"/>
      <c r="TOU84" s="23"/>
      <c r="TOV84" s="23"/>
      <c r="TOW84" s="23"/>
      <c r="TOX84" s="23"/>
      <c r="TOY84" s="23"/>
      <c r="TOZ84" s="23"/>
      <c r="TPA84" s="23"/>
      <c r="TPB84" s="23"/>
      <c r="TPC84" s="23"/>
      <c r="TPD84" s="23"/>
      <c r="TPE84" s="23"/>
      <c r="TPF84" s="23"/>
      <c r="TPG84" s="23"/>
      <c r="TPH84" s="23"/>
      <c r="TPI84" s="23"/>
      <c r="TPJ84" s="23"/>
      <c r="TPK84" s="23"/>
      <c r="TPL84" s="23"/>
      <c r="TPM84" s="23"/>
      <c r="TPN84" s="23"/>
      <c r="TPO84" s="23"/>
      <c r="TPP84" s="23"/>
      <c r="TPQ84" s="23"/>
      <c r="TPR84" s="23"/>
      <c r="TPS84" s="23"/>
      <c r="TPT84" s="23"/>
      <c r="TPU84" s="23"/>
      <c r="TPV84" s="23"/>
      <c r="TPW84" s="23"/>
      <c r="TPX84" s="23"/>
      <c r="TPY84" s="23"/>
      <c r="TPZ84" s="23"/>
      <c r="TQA84" s="23"/>
      <c r="TQB84" s="23"/>
      <c r="TQC84" s="23"/>
      <c r="TQD84" s="23"/>
      <c r="TQE84" s="23"/>
      <c r="TQF84" s="23"/>
      <c r="TQG84" s="23"/>
      <c r="TQH84" s="23"/>
      <c r="TQI84" s="23"/>
      <c r="TQJ84" s="23"/>
      <c r="TQK84" s="23"/>
      <c r="TQL84" s="23"/>
      <c r="TQM84" s="23"/>
      <c r="TQN84" s="23"/>
      <c r="TQO84" s="23"/>
      <c r="TQP84" s="23"/>
      <c r="TQQ84" s="23"/>
      <c r="TQR84" s="23"/>
      <c r="TQS84" s="23"/>
      <c r="TQT84" s="23"/>
      <c r="TQU84" s="23"/>
      <c r="TQV84" s="23"/>
      <c r="TQW84" s="23"/>
      <c r="TQX84" s="23"/>
      <c r="TQY84" s="23"/>
      <c r="TQZ84" s="23"/>
      <c r="TRA84" s="23"/>
      <c r="TRB84" s="23"/>
      <c r="TRC84" s="23"/>
      <c r="TRD84" s="23"/>
      <c r="TRE84" s="23"/>
      <c r="TRF84" s="23"/>
      <c r="TRG84" s="23"/>
      <c r="TRH84" s="23"/>
      <c r="TRI84" s="23"/>
      <c r="TRJ84" s="23"/>
      <c r="TRK84" s="23"/>
      <c r="TRL84" s="23"/>
      <c r="TRM84" s="23"/>
      <c r="TRN84" s="23"/>
      <c r="TRO84" s="23"/>
      <c r="TRP84" s="23"/>
      <c r="TRQ84" s="23"/>
      <c r="TRR84" s="23"/>
      <c r="TRS84" s="23"/>
      <c r="TRT84" s="23"/>
      <c r="TRU84" s="23"/>
      <c r="TRV84" s="23"/>
      <c r="TRW84" s="23"/>
      <c r="TRX84" s="23"/>
      <c r="TRY84" s="23"/>
      <c r="TRZ84" s="23"/>
      <c r="TSA84" s="23"/>
      <c r="TSB84" s="23"/>
      <c r="TSC84" s="23"/>
      <c r="TSD84" s="23"/>
      <c r="TSE84" s="23"/>
      <c r="TSF84" s="23"/>
      <c r="TSG84" s="23"/>
      <c r="TSH84" s="23"/>
      <c r="TSI84" s="23"/>
      <c r="TSJ84" s="23"/>
      <c r="TSK84" s="23"/>
      <c r="TSL84" s="23"/>
      <c r="TSM84" s="23"/>
      <c r="TSN84" s="23"/>
      <c r="TSO84" s="23"/>
      <c r="TSP84" s="23"/>
      <c r="TSQ84" s="23"/>
      <c r="TSR84" s="23"/>
      <c r="TSS84" s="23"/>
      <c r="TST84" s="23"/>
      <c r="TSU84" s="23"/>
      <c r="TSV84" s="23"/>
      <c r="TSW84" s="23"/>
      <c r="TSX84" s="23"/>
      <c r="TSY84" s="23"/>
      <c r="TSZ84" s="23"/>
      <c r="TTA84" s="23"/>
      <c r="TTB84" s="23"/>
      <c r="TTC84" s="23"/>
      <c r="TTD84" s="23"/>
      <c r="TTE84" s="23"/>
      <c r="TTF84" s="23"/>
      <c r="TTG84" s="23"/>
      <c r="TTH84" s="23"/>
      <c r="TTI84" s="23"/>
      <c r="TTJ84" s="23"/>
      <c r="TTK84" s="23"/>
      <c r="TTL84" s="23"/>
      <c r="TTM84" s="23"/>
      <c r="TTN84" s="23"/>
      <c r="TTO84" s="23"/>
      <c r="TTP84" s="23"/>
      <c r="TTQ84" s="23"/>
      <c r="TTR84" s="23"/>
      <c r="TTS84" s="23"/>
      <c r="TTT84" s="23"/>
      <c r="TTU84" s="23"/>
      <c r="TTV84" s="23"/>
      <c r="TTW84" s="23"/>
      <c r="TTX84" s="23"/>
      <c r="TTY84" s="23"/>
      <c r="TTZ84" s="23"/>
      <c r="TUA84" s="23"/>
      <c r="TUB84" s="23"/>
      <c r="TUC84" s="23"/>
      <c r="TUD84" s="23"/>
      <c r="TUE84" s="23"/>
      <c r="TUF84" s="23"/>
      <c r="TUG84" s="23"/>
      <c r="TUH84" s="23"/>
      <c r="TUI84" s="23"/>
      <c r="TUJ84" s="23"/>
      <c r="TUK84" s="23"/>
      <c r="TUL84" s="23"/>
      <c r="TUM84" s="23"/>
      <c r="TUN84" s="23"/>
      <c r="TUO84" s="23"/>
      <c r="TUP84" s="23"/>
      <c r="TUQ84" s="23"/>
      <c r="TUR84" s="23"/>
      <c r="TUS84" s="23"/>
      <c r="TUT84" s="23"/>
      <c r="TUU84" s="23"/>
      <c r="TUV84" s="23"/>
      <c r="TUW84" s="23"/>
      <c r="TUX84" s="23"/>
      <c r="TUY84" s="23"/>
      <c r="TUZ84" s="23"/>
      <c r="TVA84" s="23"/>
      <c r="TVB84" s="23"/>
      <c r="TVC84" s="23"/>
      <c r="TVD84" s="23"/>
      <c r="TVE84" s="23"/>
      <c r="TVF84" s="23"/>
      <c r="TVG84" s="23"/>
      <c r="TVH84" s="23"/>
      <c r="TVI84" s="23"/>
      <c r="TVJ84" s="23"/>
      <c r="TVK84" s="23"/>
      <c r="TVL84" s="23"/>
      <c r="TVM84" s="23"/>
      <c r="TVN84" s="23"/>
      <c r="TVO84" s="23"/>
      <c r="TVP84" s="23"/>
      <c r="TVQ84" s="23"/>
      <c r="TVR84" s="23"/>
      <c r="TVS84" s="23"/>
      <c r="TVT84" s="23"/>
      <c r="TVU84" s="23"/>
      <c r="TVV84" s="23"/>
      <c r="TVW84" s="23"/>
      <c r="TVX84" s="23"/>
      <c r="TVY84" s="23"/>
      <c r="TVZ84" s="23"/>
      <c r="TWA84" s="23"/>
      <c r="TWB84" s="23"/>
      <c r="TWC84" s="23"/>
      <c r="TWD84" s="23"/>
      <c r="TWE84" s="23"/>
      <c r="TWF84" s="23"/>
      <c r="TWG84" s="23"/>
      <c r="TWH84" s="23"/>
      <c r="TWI84" s="23"/>
      <c r="TWJ84" s="23"/>
      <c r="TWK84" s="23"/>
      <c r="TWL84" s="23"/>
      <c r="TWM84" s="23"/>
      <c r="TWN84" s="23"/>
      <c r="TWO84" s="23"/>
      <c r="TWP84" s="23"/>
      <c r="TWQ84" s="23"/>
      <c r="TWR84" s="23"/>
      <c r="TWS84" s="23"/>
      <c r="TWT84" s="23"/>
      <c r="TWU84" s="23"/>
      <c r="TWV84" s="23"/>
      <c r="TWW84" s="23"/>
      <c r="TWX84" s="23"/>
      <c r="TWY84" s="23"/>
      <c r="TWZ84" s="23"/>
      <c r="TXA84" s="23"/>
      <c r="TXB84" s="23"/>
      <c r="TXC84" s="23"/>
      <c r="TXD84" s="23"/>
      <c r="TXE84" s="23"/>
      <c r="TXF84" s="23"/>
      <c r="TXG84" s="23"/>
      <c r="TXH84" s="23"/>
      <c r="TXI84" s="23"/>
      <c r="TXJ84" s="23"/>
      <c r="TXK84" s="23"/>
      <c r="TXL84" s="23"/>
      <c r="TXM84" s="23"/>
      <c r="TXN84" s="23"/>
      <c r="TXO84" s="23"/>
      <c r="TXP84" s="23"/>
      <c r="TXQ84" s="23"/>
      <c r="TXR84" s="23"/>
      <c r="TXS84" s="23"/>
      <c r="TXT84" s="23"/>
      <c r="TXU84" s="23"/>
      <c r="TXV84" s="23"/>
      <c r="TXW84" s="23"/>
      <c r="TXX84" s="23"/>
      <c r="TXY84" s="23"/>
      <c r="TXZ84" s="23"/>
      <c r="TYA84" s="23"/>
      <c r="TYB84" s="23"/>
      <c r="TYC84" s="23"/>
      <c r="TYD84" s="23"/>
      <c r="TYE84" s="23"/>
      <c r="TYF84" s="23"/>
      <c r="TYG84" s="23"/>
      <c r="TYH84" s="23"/>
      <c r="TYI84" s="23"/>
      <c r="TYJ84" s="23"/>
      <c r="TYK84" s="23"/>
      <c r="TYL84" s="23"/>
      <c r="TYM84" s="23"/>
      <c r="TYN84" s="23"/>
      <c r="TYO84" s="23"/>
      <c r="TYP84" s="23"/>
      <c r="TYQ84" s="23"/>
      <c r="TYR84" s="23"/>
      <c r="TYS84" s="23"/>
      <c r="TYT84" s="23"/>
      <c r="TYU84" s="23"/>
      <c r="TYV84" s="23"/>
      <c r="TYW84" s="23"/>
      <c r="TYX84" s="23"/>
      <c r="TYY84" s="23"/>
      <c r="TYZ84" s="23"/>
      <c r="TZA84" s="23"/>
      <c r="TZB84" s="23"/>
      <c r="TZC84" s="23"/>
      <c r="TZD84" s="23"/>
      <c r="TZE84" s="23"/>
      <c r="TZF84" s="23"/>
      <c r="TZG84" s="23"/>
      <c r="TZH84" s="23"/>
      <c r="TZI84" s="23"/>
      <c r="TZJ84" s="23"/>
      <c r="TZK84" s="23"/>
      <c r="TZL84" s="23"/>
      <c r="TZM84" s="23"/>
      <c r="TZN84" s="23"/>
      <c r="TZO84" s="23"/>
      <c r="TZP84" s="23"/>
      <c r="TZQ84" s="23"/>
      <c r="TZR84" s="23"/>
      <c r="TZS84" s="23"/>
      <c r="TZT84" s="23"/>
      <c r="TZU84" s="23"/>
      <c r="TZV84" s="23"/>
      <c r="TZW84" s="23"/>
      <c r="TZX84" s="23"/>
      <c r="TZY84" s="23"/>
      <c r="TZZ84" s="23"/>
      <c r="UAA84" s="23"/>
      <c r="UAB84" s="23"/>
      <c r="UAC84" s="23"/>
      <c r="UAD84" s="23"/>
      <c r="UAE84" s="23"/>
      <c r="UAF84" s="23"/>
      <c r="UAG84" s="23"/>
      <c r="UAH84" s="23"/>
      <c r="UAI84" s="23"/>
      <c r="UAJ84" s="23"/>
      <c r="UAK84" s="23"/>
      <c r="UAL84" s="23"/>
      <c r="UAM84" s="23"/>
      <c r="UAN84" s="23"/>
      <c r="UAO84" s="23"/>
      <c r="UAP84" s="23"/>
      <c r="UAQ84" s="23"/>
      <c r="UAR84" s="23"/>
      <c r="UAS84" s="23"/>
      <c r="UAT84" s="23"/>
      <c r="UAU84" s="23"/>
      <c r="UAV84" s="23"/>
      <c r="UAW84" s="23"/>
      <c r="UAX84" s="23"/>
      <c r="UAY84" s="23"/>
      <c r="UAZ84" s="23"/>
      <c r="UBA84" s="23"/>
      <c r="UBB84" s="23"/>
      <c r="UBC84" s="23"/>
      <c r="UBD84" s="23"/>
      <c r="UBE84" s="23"/>
      <c r="UBF84" s="23"/>
      <c r="UBG84" s="23"/>
      <c r="UBH84" s="23"/>
      <c r="UBI84" s="23"/>
      <c r="UBJ84" s="23"/>
      <c r="UBK84" s="23"/>
      <c r="UBL84" s="23"/>
      <c r="UBM84" s="23"/>
      <c r="UBN84" s="23"/>
      <c r="UBO84" s="23"/>
      <c r="UBP84" s="23"/>
      <c r="UBQ84" s="23"/>
      <c r="UBR84" s="23"/>
      <c r="UBS84" s="23"/>
      <c r="UBT84" s="23"/>
      <c r="UBU84" s="23"/>
      <c r="UBV84" s="23"/>
      <c r="UBW84" s="23"/>
      <c r="UBX84" s="23"/>
      <c r="UBY84" s="23"/>
      <c r="UBZ84" s="23"/>
      <c r="UCA84" s="23"/>
      <c r="UCB84" s="23"/>
      <c r="UCC84" s="23"/>
      <c r="UCD84" s="23"/>
      <c r="UCE84" s="23"/>
      <c r="UCF84" s="23"/>
      <c r="UCG84" s="23"/>
      <c r="UCH84" s="23"/>
      <c r="UCI84" s="23"/>
      <c r="UCJ84" s="23"/>
      <c r="UCK84" s="23"/>
      <c r="UCL84" s="23"/>
      <c r="UCM84" s="23"/>
      <c r="UCN84" s="23"/>
      <c r="UCO84" s="23"/>
      <c r="UCP84" s="23"/>
      <c r="UCQ84" s="23"/>
      <c r="UCR84" s="23"/>
      <c r="UCS84" s="23"/>
      <c r="UCT84" s="23"/>
      <c r="UCU84" s="23"/>
      <c r="UCV84" s="23"/>
      <c r="UCW84" s="23"/>
      <c r="UCX84" s="23"/>
      <c r="UCY84" s="23"/>
      <c r="UCZ84" s="23"/>
      <c r="UDA84" s="23"/>
      <c r="UDB84" s="23"/>
      <c r="UDC84" s="23"/>
      <c r="UDD84" s="23"/>
      <c r="UDE84" s="23"/>
      <c r="UDF84" s="23"/>
      <c r="UDG84" s="23"/>
      <c r="UDH84" s="23"/>
      <c r="UDI84" s="23"/>
      <c r="UDJ84" s="23"/>
      <c r="UDK84" s="23"/>
      <c r="UDL84" s="23"/>
      <c r="UDM84" s="23"/>
      <c r="UDN84" s="23"/>
      <c r="UDO84" s="23"/>
      <c r="UDP84" s="23"/>
      <c r="UDQ84" s="23"/>
      <c r="UDR84" s="23"/>
      <c r="UDS84" s="23"/>
      <c r="UDT84" s="23"/>
      <c r="UDU84" s="23"/>
      <c r="UDV84" s="23"/>
      <c r="UDW84" s="23"/>
      <c r="UDX84" s="23"/>
      <c r="UDY84" s="23"/>
      <c r="UDZ84" s="23"/>
      <c r="UEA84" s="23"/>
      <c r="UEB84" s="23"/>
      <c r="UEC84" s="23"/>
      <c r="UED84" s="23"/>
      <c r="UEE84" s="23"/>
      <c r="UEF84" s="23"/>
      <c r="UEG84" s="23"/>
      <c r="UEH84" s="23"/>
      <c r="UEI84" s="23"/>
      <c r="UEJ84" s="23"/>
      <c r="UEK84" s="23"/>
      <c r="UEL84" s="23"/>
      <c r="UEM84" s="23"/>
      <c r="UEN84" s="23"/>
      <c r="UEO84" s="23"/>
      <c r="UEP84" s="23"/>
      <c r="UEQ84" s="23"/>
      <c r="UER84" s="23"/>
      <c r="UES84" s="23"/>
      <c r="UET84" s="23"/>
      <c r="UEU84" s="23"/>
      <c r="UEV84" s="23"/>
      <c r="UEW84" s="23"/>
      <c r="UEX84" s="23"/>
      <c r="UEY84" s="23"/>
      <c r="UEZ84" s="23"/>
      <c r="UFA84" s="23"/>
      <c r="UFB84" s="23"/>
      <c r="UFC84" s="23"/>
      <c r="UFD84" s="23"/>
      <c r="UFE84" s="23"/>
      <c r="UFF84" s="23"/>
      <c r="UFG84" s="23"/>
      <c r="UFH84" s="23"/>
      <c r="UFI84" s="23"/>
      <c r="UFJ84" s="23"/>
      <c r="UFK84" s="23"/>
      <c r="UFL84" s="23"/>
      <c r="UFM84" s="23"/>
      <c r="UFN84" s="23"/>
      <c r="UFO84" s="23"/>
      <c r="UFP84" s="23"/>
      <c r="UFQ84" s="23"/>
      <c r="UFR84" s="23"/>
      <c r="UFS84" s="23"/>
      <c r="UFT84" s="23"/>
      <c r="UFU84" s="23"/>
      <c r="UFV84" s="23"/>
      <c r="UFW84" s="23"/>
      <c r="UFX84" s="23"/>
      <c r="UFY84" s="23"/>
      <c r="UFZ84" s="23"/>
      <c r="UGA84" s="23"/>
      <c r="UGB84" s="23"/>
      <c r="UGC84" s="23"/>
      <c r="UGD84" s="23"/>
      <c r="UGE84" s="23"/>
      <c r="UGF84" s="23"/>
      <c r="UGG84" s="23"/>
      <c r="UGH84" s="23"/>
      <c r="UGI84" s="23"/>
      <c r="UGJ84" s="23"/>
      <c r="UGK84" s="23"/>
      <c r="UGL84" s="23"/>
      <c r="UGM84" s="23"/>
      <c r="UGN84" s="23"/>
      <c r="UGO84" s="23"/>
      <c r="UGP84" s="23"/>
      <c r="UGQ84" s="23"/>
      <c r="UGR84" s="23"/>
      <c r="UGS84" s="23"/>
      <c r="UGT84" s="23"/>
      <c r="UGU84" s="23"/>
      <c r="UGV84" s="23"/>
      <c r="UGW84" s="23"/>
      <c r="UGX84" s="23"/>
      <c r="UGY84" s="23"/>
      <c r="UGZ84" s="23"/>
      <c r="UHA84" s="23"/>
      <c r="UHB84" s="23"/>
      <c r="UHC84" s="23"/>
      <c r="UHD84" s="23"/>
      <c r="UHE84" s="23"/>
      <c r="UHF84" s="23"/>
      <c r="UHG84" s="23"/>
      <c r="UHH84" s="23"/>
      <c r="UHI84" s="23"/>
      <c r="UHJ84" s="23"/>
      <c r="UHK84" s="23"/>
      <c r="UHL84" s="23"/>
      <c r="UHM84" s="23"/>
      <c r="UHN84" s="23"/>
      <c r="UHO84" s="23"/>
      <c r="UHP84" s="23"/>
      <c r="UHQ84" s="23"/>
      <c r="UHR84" s="23"/>
      <c r="UHS84" s="23"/>
      <c r="UHT84" s="23"/>
      <c r="UHU84" s="23"/>
      <c r="UHV84" s="23"/>
      <c r="UHW84" s="23"/>
      <c r="UHX84" s="23"/>
      <c r="UHY84" s="23"/>
      <c r="UHZ84" s="23"/>
      <c r="UIA84" s="23"/>
      <c r="UIB84" s="23"/>
      <c r="UIC84" s="23"/>
      <c r="UID84" s="23"/>
      <c r="UIE84" s="23"/>
      <c r="UIF84" s="23"/>
      <c r="UIG84" s="23"/>
      <c r="UIH84" s="23"/>
      <c r="UII84" s="23"/>
      <c r="UIJ84" s="23"/>
      <c r="UIK84" s="23"/>
      <c r="UIL84" s="23"/>
      <c r="UIM84" s="23"/>
      <c r="UIN84" s="23"/>
      <c r="UIO84" s="23"/>
      <c r="UIP84" s="23"/>
      <c r="UIQ84" s="23"/>
      <c r="UIR84" s="23"/>
      <c r="UIS84" s="23"/>
      <c r="UIT84" s="23"/>
      <c r="UIU84" s="23"/>
      <c r="UIV84" s="23"/>
      <c r="UIW84" s="23"/>
      <c r="UIX84" s="23"/>
      <c r="UIY84" s="23"/>
      <c r="UIZ84" s="23"/>
      <c r="UJA84" s="23"/>
      <c r="UJB84" s="23"/>
      <c r="UJC84" s="23"/>
      <c r="UJD84" s="23"/>
      <c r="UJE84" s="23"/>
      <c r="UJF84" s="23"/>
      <c r="UJG84" s="23"/>
      <c r="UJH84" s="23"/>
      <c r="UJI84" s="23"/>
      <c r="UJJ84" s="23"/>
      <c r="UJK84" s="23"/>
      <c r="UJL84" s="23"/>
      <c r="UJM84" s="23"/>
      <c r="UJN84" s="23"/>
      <c r="UJO84" s="23"/>
      <c r="UJP84" s="23"/>
      <c r="UJQ84" s="23"/>
      <c r="UJR84" s="23"/>
      <c r="UJS84" s="23"/>
      <c r="UJT84" s="23"/>
      <c r="UJU84" s="23"/>
      <c r="UJV84" s="23"/>
      <c r="UJW84" s="23"/>
      <c r="UJX84" s="23"/>
      <c r="UJY84" s="23"/>
      <c r="UJZ84" s="23"/>
      <c r="UKA84" s="23"/>
      <c r="UKB84" s="23"/>
      <c r="UKC84" s="23"/>
      <c r="UKD84" s="23"/>
      <c r="UKE84" s="23"/>
      <c r="UKF84" s="23"/>
      <c r="UKG84" s="23"/>
      <c r="UKH84" s="23"/>
      <c r="UKI84" s="23"/>
      <c r="UKJ84" s="23"/>
      <c r="UKK84" s="23"/>
      <c r="UKL84" s="23"/>
      <c r="UKM84" s="23"/>
      <c r="UKN84" s="23"/>
      <c r="UKO84" s="23"/>
      <c r="UKP84" s="23"/>
      <c r="UKQ84" s="23"/>
      <c r="UKR84" s="23"/>
      <c r="UKS84" s="23"/>
      <c r="UKT84" s="23"/>
      <c r="UKU84" s="23"/>
      <c r="UKV84" s="23"/>
      <c r="UKW84" s="23"/>
      <c r="UKX84" s="23"/>
      <c r="UKY84" s="23"/>
      <c r="UKZ84" s="23"/>
      <c r="ULA84" s="23"/>
      <c r="ULB84" s="23"/>
      <c r="ULC84" s="23"/>
      <c r="ULD84" s="23"/>
      <c r="ULE84" s="23"/>
      <c r="ULF84" s="23"/>
      <c r="ULG84" s="23"/>
      <c r="ULH84" s="23"/>
      <c r="ULI84" s="23"/>
      <c r="ULJ84" s="23"/>
      <c r="ULK84" s="23"/>
      <c r="ULL84" s="23"/>
      <c r="ULM84" s="23"/>
      <c r="ULN84" s="23"/>
      <c r="ULO84" s="23"/>
      <c r="ULP84" s="23"/>
      <c r="ULQ84" s="23"/>
      <c r="ULR84" s="23"/>
      <c r="ULS84" s="23"/>
      <c r="ULT84" s="23"/>
      <c r="ULU84" s="23"/>
      <c r="ULV84" s="23"/>
      <c r="ULW84" s="23"/>
      <c r="ULX84" s="23"/>
      <c r="ULY84" s="23"/>
      <c r="ULZ84" s="23"/>
      <c r="UMA84" s="23"/>
      <c r="UMB84" s="23"/>
      <c r="UMC84" s="23"/>
      <c r="UMD84" s="23"/>
      <c r="UME84" s="23"/>
      <c r="UMF84" s="23"/>
      <c r="UMG84" s="23"/>
      <c r="UMH84" s="23"/>
      <c r="UMI84" s="23"/>
      <c r="UMJ84" s="23"/>
      <c r="UMK84" s="23"/>
      <c r="UML84" s="23"/>
      <c r="UMM84" s="23"/>
      <c r="UMN84" s="23"/>
      <c r="UMO84" s="23"/>
      <c r="UMP84" s="23"/>
      <c r="UMQ84" s="23"/>
      <c r="UMR84" s="23"/>
      <c r="UMS84" s="23"/>
      <c r="UMT84" s="23"/>
      <c r="UMU84" s="23"/>
      <c r="UMV84" s="23"/>
      <c r="UMW84" s="23"/>
      <c r="UMX84" s="23"/>
      <c r="UMY84" s="23"/>
      <c r="UMZ84" s="23"/>
      <c r="UNA84" s="23"/>
      <c r="UNB84" s="23"/>
      <c r="UNC84" s="23"/>
      <c r="UND84" s="23"/>
      <c r="UNE84" s="23"/>
      <c r="UNF84" s="23"/>
      <c r="UNG84" s="23"/>
      <c r="UNH84" s="23"/>
      <c r="UNI84" s="23"/>
      <c r="UNJ84" s="23"/>
      <c r="UNK84" s="23"/>
      <c r="UNL84" s="23"/>
      <c r="UNM84" s="23"/>
      <c r="UNN84" s="23"/>
      <c r="UNO84" s="23"/>
      <c r="UNP84" s="23"/>
      <c r="UNQ84" s="23"/>
      <c r="UNR84" s="23"/>
      <c r="UNS84" s="23"/>
      <c r="UNT84" s="23"/>
      <c r="UNU84" s="23"/>
      <c r="UNV84" s="23"/>
      <c r="UNW84" s="23"/>
      <c r="UNX84" s="23"/>
      <c r="UNY84" s="23"/>
      <c r="UNZ84" s="23"/>
      <c r="UOA84" s="23"/>
      <c r="UOB84" s="23"/>
      <c r="UOC84" s="23"/>
      <c r="UOD84" s="23"/>
      <c r="UOE84" s="23"/>
      <c r="UOF84" s="23"/>
      <c r="UOG84" s="23"/>
      <c r="UOH84" s="23"/>
      <c r="UOI84" s="23"/>
      <c r="UOJ84" s="23"/>
      <c r="UOK84" s="23"/>
      <c r="UOL84" s="23"/>
      <c r="UOM84" s="23"/>
      <c r="UON84" s="23"/>
      <c r="UOO84" s="23"/>
      <c r="UOP84" s="23"/>
      <c r="UOQ84" s="23"/>
      <c r="UOR84" s="23"/>
      <c r="UOS84" s="23"/>
      <c r="UOT84" s="23"/>
      <c r="UOU84" s="23"/>
      <c r="UOV84" s="23"/>
      <c r="UOW84" s="23"/>
      <c r="UOX84" s="23"/>
      <c r="UOY84" s="23"/>
      <c r="UOZ84" s="23"/>
      <c r="UPA84" s="23"/>
      <c r="UPB84" s="23"/>
      <c r="UPC84" s="23"/>
      <c r="UPD84" s="23"/>
      <c r="UPE84" s="23"/>
      <c r="UPF84" s="23"/>
      <c r="UPG84" s="23"/>
      <c r="UPH84" s="23"/>
      <c r="UPI84" s="23"/>
      <c r="UPJ84" s="23"/>
      <c r="UPK84" s="23"/>
      <c r="UPL84" s="23"/>
      <c r="UPM84" s="23"/>
      <c r="UPN84" s="23"/>
      <c r="UPO84" s="23"/>
      <c r="UPP84" s="23"/>
      <c r="UPQ84" s="23"/>
      <c r="UPR84" s="23"/>
      <c r="UPS84" s="23"/>
      <c r="UPT84" s="23"/>
      <c r="UPU84" s="23"/>
      <c r="UPV84" s="23"/>
      <c r="UPW84" s="23"/>
      <c r="UPX84" s="23"/>
      <c r="UPY84" s="23"/>
      <c r="UPZ84" s="23"/>
      <c r="UQA84" s="23"/>
      <c r="UQB84" s="23"/>
      <c r="UQC84" s="23"/>
      <c r="UQD84" s="23"/>
      <c r="UQE84" s="23"/>
      <c r="UQF84" s="23"/>
      <c r="UQG84" s="23"/>
      <c r="UQH84" s="23"/>
      <c r="UQI84" s="23"/>
      <c r="UQJ84" s="23"/>
      <c r="UQK84" s="23"/>
      <c r="UQL84" s="23"/>
      <c r="UQM84" s="23"/>
      <c r="UQN84" s="23"/>
      <c r="UQO84" s="23"/>
      <c r="UQP84" s="23"/>
      <c r="UQQ84" s="23"/>
      <c r="UQR84" s="23"/>
      <c r="UQS84" s="23"/>
      <c r="UQT84" s="23"/>
      <c r="UQU84" s="23"/>
      <c r="UQV84" s="23"/>
      <c r="UQW84" s="23"/>
      <c r="UQX84" s="23"/>
      <c r="UQY84" s="23"/>
      <c r="UQZ84" s="23"/>
      <c r="URA84" s="23"/>
      <c r="URB84" s="23"/>
      <c r="URC84" s="23"/>
      <c r="URD84" s="23"/>
      <c r="URE84" s="23"/>
      <c r="URF84" s="23"/>
      <c r="URG84" s="23"/>
      <c r="URH84" s="23"/>
      <c r="URI84" s="23"/>
      <c r="URJ84" s="23"/>
      <c r="URK84" s="23"/>
      <c r="URL84" s="23"/>
      <c r="URM84" s="23"/>
      <c r="URN84" s="23"/>
      <c r="URO84" s="23"/>
      <c r="URP84" s="23"/>
      <c r="URQ84" s="23"/>
      <c r="URR84" s="23"/>
      <c r="URS84" s="23"/>
      <c r="URT84" s="23"/>
      <c r="URU84" s="23"/>
      <c r="URV84" s="23"/>
      <c r="URW84" s="23"/>
      <c r="URX84" s="23"/>
      <c r="URY84" s="23"/>
      <c r="URZ84" s="23"/>
      <c r="USA84" s="23"/>
      <c r="USB84" s="23"/>
      <c r="USC84" s="23"/>
      <c r="USD84" s="23"/>
      <c r="USE84" s="23"/>
      <c r="USF84" s="23"/>
      <c r="USG84" s="23"/>
      <c r="USH84" s="23"/>
      <c r="USI84" s="23"/>
      <c r="USJ84" s="23"/>
      <c r="USK84" s="23"/>
      <c r="USL84" s="23"/>
      <c r="USM84" s="23"/>
      <c r="USN84" s="23"/>
      <c r="USO84" s="23"/>
      <c r="USP84" s="23"/>
      <c r="USQ84" s="23"/>
      <c r="USR84" s="23"/>
      <c r="USS84" s="23"/>
      <c r="UST84" s="23"/>
      <c r="USU84" s="23"/>
      <c r="USV84" s="23"/>
      <c r="USW84" s="23"/>
      <c r="USX84" s="23"/>
      <c r="USY84" s="23"/>
      <c r="USZ84" s="23"/>
      <c r="UTA84" s="23"/>
      <c r="UTB84" s="23"/>
      <c r="UTC84" s="23"/>
      <c r="UTD84" s="23"/>
      <c r="UTE84" s="23"/>
      <c r="UTF84" s="23"/>
      <c r="UTG84" s="23"/>
      <c r="UTH84" s="23"/>
      <c r="UTI84" s="23"/>
      <c r="UTJ84" s="23"/>
      <c r="UTK84" s="23"/>
      <c r="UTL84" s="23"/>
      <c r="UTM84" s="23"/>
      <c r="UTN84" s="23"/>
      <c r="UTO84" s="23"/>
      <c r="UTP84" s="23"/>
      <c r="UTQ84" s="23"/>
      <c r="UTR84" s="23"/>
      <c r="UTS84" s="23"/>
      <c r="UTT84" s="23"/>
      <c r="UTU84" s="23"/>
      <c r="UTV84" s="23"/>
      <c r="UTW84" s="23"/>
      <c r="UTX84" s="23"/>
      <c r="UTY84" s="23"/>
      <c r="UTZ84" s="23"/>
      <c r="UUA84" s="23"/>
      <c r="UUB84" s="23"/>
      <c r="UUC84" s="23"/>
      <c r="UUD84" s="23"/>
      <c r="UUE84" s="23"/>
      <c r="UUF84" s="23"/>
      <c r="UUG84" s="23"/>
      <c r="UUH84" s="23"/>
      <c r="UUI84" s="23"/>
      <c r="UUJ84" s="23"/>
      <c r="UUK84" s="23"/>
      <c r="UUL84" s="23"/>
      <c r="UUM84" s="23"/>
      <c r="UUN84" s="23"/>
      <c r="UUO84" s="23"/>
      <c r="UUP84" s="23"/>
      <c r="UUQ84" s="23"/>
      <c r="UUR84" s="23"/>
      <c r="UUS84" s="23"/>
      <c r="UUT84" s="23"/>
      <c r="UUU84" s="23"/>
      <c r="UUV84" s="23"/>
      <c r="UUW84" s="23"/>
      <c r="UUX84" s="23"/>
      <c r="UUY84" s="23"/>
      <c r="UUZ84" s="23"/>
      <c r="UVA84" s="23"/>
      <c r="UVB84" s="23"/>
      <c r="UVC84" s="23"/>
      <c r="UVD84" s="23"/>
      <c r="UVE84" s="23"/>
      <c r="UVF84" s="23"/>
      <c r="UVG84" s="23"/>
      <c r="UVH84" s="23"/>
      <c r="UVI84" s="23"/>
      <c r="UVJ84" s="23"/>
      <c r="UVK84" s="23"/>
      <c r="UVL84" s="23"/>
      <c r="UVM84" s="23"/>
      <c r="UVN84" s="23"/>
      <c r="UVO84" s="23"/>
      <c r="UVP84" s="23"/>
      <c r="UVQ84" s="23"/>
      <c r="UVR84" s="23"/>
      <c r="UVS84" s="23"/>
      <c r="UVT84" s="23"/>
      <c r="UVU84" s="23"/>
      <c r="UVV84" s="23"/>
      <c r="UVW84" s="23"/>
      <c r="UVX84" s="23"/>
      <c r="UVY84" s="23"/>
      <c r="UVZ84" s="23"/>
      <c r="UWA84" s="23"/>
      <c r="UWB84" s="23"/>
      <c r="UWC84" s="23"/>
      <c r="UWD84" s="23"/>
      <c r="UWE84" s="23"/>
      <c r="UWF84" s="23"/>
      <c r="UWG84" s="23"/>
      <c r="UWH84" s="23"/>
      <c r="UWI84" s="23"/>
      <c r="UWJ84" s="23"/>
      <c r="UWK84" s="23"/>
      <c r="UWL84" s="23"/>
      <c r="UWM84" s="23"/>
      <c r="UWN84" s="23"/>
      <c r="UWO84" s="23"/>
      <c r="UWP84" s="23"/>
      <c r="UWQ84" s="23"/>
      <c r="UWR84" s="23"/>
      <c r="UWS84" s="23"/>
      <c r="UWT84" s="23"/>
      <c r="UWU84" s="23"/>
      <c r="UWV84" s="23"/>
      <c r="UWW84" s="23"/>
      <c r="UWX84" s="23"/>
      <c r="UWY84" s="23"/>
      <c r="UWZ84" s="23"/>
      <c r="UXA84" s="23"/>
      <c r="UXB84" s="23"/>
      <c r="UXC84" s="23"/>
      <c r="UXD84" s="23"/>
      <c r="UXE84" s="23"/>
      <c r="UXF84" s="23"/>
      <c r="UXG84" s="23"/>
      <c r="UXH84" s="23"/>
      <c r="UXI84" s="23"/>
      <c r="UXJ84" s="23"/>
      <c r="UXK84" s="23"/>
      <c r="UXL84" s="23"/>
      <c r="UXM84" s="23"/>
      <c r="UXN84" s="23"/>
      <c r="UXO84" s="23"/>
      <c r="UXP84" s="23"/>
      <c r="UXQ84" s="23"/>
      <c r="UXR84" s="23"/>
      <c r="UXS84" s="23"/>
      <c r="UXT84" s="23"/>
      <c r="UXU84" s="23"/>
      <c r="UXV84" s="23"/>
      <c r="UXW84" s="23"/>
      <c r="UXX84" s="23"/>
      <c r="UXY84" s="23"/>
      <c r="UXZ84" s="23"/>
      <c r="UYA84" s="23"/>
      <c r="UYB84" s="23"/>
      <c r="UYC84" s="23"/>
      <c r="UYD84" s="23"/>
      <c r="UYE84" s="23"/>
      <c r="UYF84" s="23"/>
      <c r="UYG84" s="23"/>
      <c r="UYH84" s="23"/>
      <c r="UYI84" s="23"/>
      <c r="UYJ84" s="23"/>
      <c r="UYK84" s="23"/>
      <c r="UYL84" s="23"/>
      <c r="UYM84" s="23"/>
      <c r="UYN84" s="23"/>
      <c r="UYO84" s="23"/>
      <c r="UYP84" s="23"/>
      <c r="UYQ84" s="23"/>
      <c r="UYR84" s="23"/>
      <c r="UYS84" s="23"/>
      <c r="UYT84" s="23"/>
      <c r="UYU84" s="23"/>
      <c r="UYV84" s="23"/>
      <c r="UYW84" s="23"/>
      <c r="UYX84" s="23"/>
      <c r="UYY84" s="23"/>
      <c r="UYZ84" s="23"/>
      <c r="UZA84" s="23"/>
      <c r="UZB84" s="23"/>
      <c r="UZC84" s="23"/>
      <c r="UZD84" s="23"/>
      <c r="UZE84" s="23"/>
      <c r="UZF84" s="23"/>
      <c r="UZG84" s="23"/>
      <c r="UZH84" s="23"/>
      <c r="UZI84" s="23"/>
      <c r="UZJ84" s="23"/>
      <c r="UZK84" s="23"/>
      <c r="UZL84" s="23"/>
      <c r="UZM84" s="23"/>
      <c r="UZN84" s="23"/>
      <c r="UZO84" s="23"/>
      <c r="UZP84" s="23"/>
      <c r="UZQ84" s="23"/>
      <c r="UZR84" s="23"/>
      <c r="UZS84" s="23"/>
      <c r="UZT84" s="23"/>
      <c r="UZU84" s="23"/>
      <c r="UZV84" s="23"/>
      <c r="UZW84" s="23"/>
      <c r="UZX84" s="23"/>
      <c r="UZY84" s="23"/>
      <c r="UZZ84" s="23"/>
      <c r="VAA84" s="23"/>
      <c r="VAB84" s="23"/>
      <c r="VAC84" s="23"/>
      <c r="VAD84" s="23"/>
      <c r="VAE84" s="23"/>
      <c r="VAF84" s="23"/>
      <c r="VAG84" s="23"/>
      <c r="VAH84" s="23"/>
      <c r="VAI84" s="23"/>
      <c r="VAJ84" s="23"/>
      <c r="VAK84" s="23"/>
      <c r="VAL84" s="23"/>
      <c r="VAM84" s="23"/>
      <c r="VAN84" s="23"/>
      <c r="VAO84" s="23"/>
      <c r="VAP84" s="23"/>
      <c r="VAQ84" s="23"/>
      <c r="VAR84" s="23"/>
      <c r="VAS84" s="23"/>
      <c r="VAT84" s="23"/>
      <c r="VAU84" s="23"/>
      <c r="VAV84" s="23"/>
      <c r="VAW84" s="23"/>
      <c r="VAX84" s="23"/>
      <c r="VAY84" s="23"/>
      <c r="VAZ84" s="23"/>
      <c r="VBA84" s="23"/>
      <c r="VBB84" s="23"/>
      <c r="VBC84" s="23"/>
      <c r="VBD84" s="23"/>
      <c r="VBE84" s="23"/>
      <c r="VBF84" s="23"/>
      <c r="VBG84" s="23"/>
      <c r="VBH84" s="23"/>
      <c r="VBI84" s="23"/>
      <c r="VBJ84" s="23"/>
      <c r="VBK84" s="23"/>
      <c r="VBL84" s="23"/>
      <c r="VBM84" s="23"/>
      <c r="VBN84" s="23"/>
      <c r="VBO84" s="23"/>
      <c r="VBP84" s="23"/>
      <c r="VBQ84" s="23"/>
      <c r="VBR84" s="23"/>
      <c r="VBS84" s="23"/>
      <c r="VBT84" s="23"/>
      <c r="VBU84" s="23"/>
      <c r="VBV84" s="23"/>
      <c r="VBW84" s="23"/>
      <c r="VBX84" s="23"/>
      <c r="VBY84" s="23"/>
      <c r="VBZ84" s="23"/>
      <c r="VCA84" s="23"/>
      <c r="VCB84" s="23"/>
      <c r="VCC84" s="23"/>
      <c r="VCD84" s="23"/>
      <c r="VCE84" s="23"/>
      <c r="VCF84" s="23"/>
      <c r="VCG84" s="23"/>
      <c r="VCH84" s="23"/>
      <c r="VCI84" s="23"/>
      <c r="VCJ84" s="23"/>
      <c r="VCK84" s="23"/>
      <c r="VCL84" s="23"/>
      <c r="VCM84" s="23"/>
      <c r="VCN84" s="23"/>
      <c r="VCO84" s="23"/>
      <c r="VCP84" s="23"/>
      <c r="VCQ84" s="23"/>
      <c r="VCR84" s="23"/>
      <c r="VCS84" s="23"/>
      <c r="VCT84" s="23"/>
      <c r="VCU84" s="23"/>
      <c r="VCV84" s="23"/>
      <c r="VCW84" s="23"/>
      <c r="VCX84" s="23"/>
      <c r="VCY84" s="23"/>
      <c r="VCZ84" s="23"/>
      <c r="VDA84" s="23"/>
      <c r="VDB84" s="23"/>
      <c r="VDC84" s="23"/>
      <c r="VDD84" s="23"/>
      <c r="VDE84" s="23"/>
      <c r="VDF84" s="23"/>
      <c r="VDG84" s="23"/>
      <c r="VDH84" s="23"/>
      <c r="VDI84" s="23"/>
      <c r="VDJ84" s="23"/>
      <c r="VDK84" s="23"/>
      <c r="VDL84" s="23"/>
      <c r="VDM84" s="23"/>
      <c r="VDN84" s="23"/>
      <c r="VDO84" s="23"/>
      <c r="VDP84" s="23"/>
      <c r="VDQ84" s="23"/>
      <c r="VDR84" s="23"/>
      <c r="VDS84" s="23"/>
      <c r="VDT84" s="23"/>
      <c r="VDU84" s="23"/>
      <c r="VDV84" s="23"/>
      <c r="VDW84" s="23"/>
      <c r="VDX84" s="23"/>
      <c r="VDY84" s="23"/>
      <c r="VDZ84" s="23"/>
      <c r="VEA84" s="23"/>
      <c r="VEB84" s="23"/>
      <c r="VEC84" s="23"/>
      <c r="VED84" s="23"/>
      <c r="VEE84" s="23"/>
      <c r="VEF84" s="23"/>
      <c r="VEG84" s="23"/>
      <c r="VEH84" s="23"/>
      <c r="VEI84" s="23"/>
      <c r="VEJ84" s="23"/>
      <c r="VEK84" s="23"/>
      <c r="VEL84" s="23"/>
      <c r="VEM84" s="23"/>
      <c r="VEN84" s="23"/>
      <c r="VEO84" s="23"/>
      <c r="VEP84" s="23"/>
      <c r="VEQ84" s="23"/>
      <c r="VER84" s="23"/>
      <c r="VES84" s="23"/>
      <c r="VET84" s="23"/>
      <c r="VEU84" s="23"/>
      <c r="VEV84" s="23"/>
      <c r="VEW84" s="23"/>
      <c r="VEX84" s="23"/>
      <c r="VEY84" s="23"/>
      <c r="VEZ84" s="23"/>
      <c r="VFA84" s="23"/>
      <c r="VFB84" s="23"/>
      <c r="VFC84" s="23"/>
      <c r="VFD84" s="23"/>
      <c r="VFE84" s="23"/>
      <c r="VFF84" s="23"/>
      <c r="VFG84" s="23"/>
      <c r="VFH84" s="23"/>
      <c r="VFI84" s="23"/>
      <c r="VFJ84" s="23"/>
      <c r="VFK84" s="23"/>
      <c r="VFL84" s="23"/>
      <c r="VFM84" s="23"/>
      <c r="VFN84" s="23"/>
      <c r="VFO84" s="23"/>
      <c r="VFP84" s="23"/>
      <c r="VFQ84" s="23"/>
      <c r="VFR84" s="23"/>
      <c r="VFS84" s="23"/>
      <c r="VFT84" s="23"/>
      <c r="VFU84" s="23"/>
      <c r="VFV84" s="23"/>
      <c r="VFW84" s="23"/>
      <c r="VFX84" s="23"/>
      <c r="VFY84" s="23"/>
      <c r="VFZ84" s="23"/>
      <c r="VGA84" s="23"/>
      <c r="VGB84" s="23"/>
      <c r="VGC84" s="23"/>
      <c r="VGD84" s="23"/>
      <c r="VGE84" s="23"/>
      <c r="VGF84" s="23"/>
      <c r="VGG84" s="23"/>
      <c r="VGH84" s="23"/>
      <c r="VGI84" s="23"/>
      <c r="VGJ84" s="23"/>
      <c r="VGK84" s="23"/>
      <c r="VGL84" s="23"/>
      <c r="VGM84" s="23"/>
      <c r="VGN84" s="23"/>
      <c r="VGO84" s="23"/>
      <c r="VGP84" s="23"/>
      <c r="VGQ84" s="23"/>
      <c r="VGR84" s="23"/>
      <c r="VGS84" s="23"/>
      <c r="VGT84" s="23"/>
      <c r="VGU84" s="23"/>
      <c r="VGV84" s="23"/>
      <c r="VGW84" s="23"/>
      <c r="VGX84" s="23"/>
      <c r="VGY84" s="23"/>
      <c r="VGZ84" s="23"/>
      <c r="VHA84" s="23"/>
      <c r="VHB84" s="23"/>
      <c r="VHC84" s="23"/>
      <c r="VHD84" s="23"/>
      <c r="VHE84" s="23"/>
      <c r="VHF84" s="23"/>
      <c r="VHG84" s="23"/>
      <c r="VHH84" s="23"/>
      <c r="VHI84" s="23"/>
      <c r="VHJ84" s="23"/>
      <c r="VHK84" s="23"/>
      <c r="VHL84" s="23"/>
      <c r="VHM84" s="23"/>
      <c r="VHN84" s="23"/>
      <c r="VHO84" s="23"/>
      <c r="VHP84" s="23"/>
      <c r="VHQ84" s="23"/>
      <c r="VHR84" s="23"/>
      <c r="VHS84" s="23"/>
      <c r="VHT84" s="23"/>
      <c r="VHU84" s="23"/>
      <c r="VHV84" s="23"/>
      <c r="VHW84" s="23"/>
      <c r="VHX84" s="23"/>
      <c r="VHY84" s="23"/>
      <c r="VHZ84" s="23"/>
      <c r="VIA84" s="23"/>
      <c r="VIB84" s="23"/>
      <c r="VIC84" s="23"/>
      <c r="VID84" s="23"/>
      <c r="VIE84" s="23"/>
      <c r="VIF84" s="23"/>
      <c r="VIG84" s="23"/>
      <c r="VIH84" s="23"/>
      <c r="VII84" s="23"/>
      <c r="VIJ84" s="23"/>
      <c r="VIK84" s="23"/>
      <c r="VIL84" s="23"/>
      <c r="VIM84" s="23"/>
      <c r="VIN84" s="23"/>
      <c r="VIO84" s="23"/>
      <c r="VIP84" s="23"/>
      <c r="VIQ84" s="23"/>
      <c r="VIR84" s="23"/>
      <c r="VIS84" s="23"/>
      <c r="VIT84" s="23"/>
      <c r="VIU84" s="23"/>
      <c r="VIV84" s="23"/>
      <c r="VIW84" s="23"/>
      <c r="VIX84" s="23"/>
      <c r="VIY84" s="23"/>
      <c r="VIZ84" s="23"/>
      <c r="VJA84" s="23"/>
      <c r="VJB84" s="23"/>
      <c r="VJC84" s="23"/>
      <c r="VJD84" s="23"/>
      <c r="VJE84" s="23"/>
      <c r="VJF84" s="23"/>
      <c r="VJG84" s="23"/>
      <c r="VJH84" s="23"/>
      <c r="VJI84" s="23"/>
      <c r="VJJ84" s="23"/>
      <c r="VJK84" s="23"/>
      <c r="VJL84" s="23"/>
      <c r="VJM84" s="23"/>
      <c r="VJN84" s="23"/>
      <c r="VJO84" s="23"/>
      <c r="VJP84" s="23"/>
      <c r="VJQ84" s="23"/>
      <c r="VJR84" s="23"/>
      <c r="VJS84" s="23"/>
      <c r="VJT84" s="23"/>
      <c r="VJU84" s="23"/>
      <c r="VJV84" s="23"/>
      <c r="VJW84" s="23"/>
      <c r="VJX84" s="23"/>
      <c r="VJY84" s="23"/>
      <c r="VJZ84" s="23"/>
      <c r="VKA84" s="23"/>
      <c r="VKB84" s="23"/>
      <c r="VKC84" s="23"/>
      <c r="VKD84" s="23"/>
      <c r="VKE84" s="23"/>
      <c r="VKF84" s="23"/>
      <c r="VKG84" s="23"/>
      <c r="VKH84" s="23"/>
      <c r="VKI84" s="23"/>
      <c r="VKJ84" s="23"/>
      <c r="VKK84" s="23"/>
      <c r="VKL84" s="23"/>
      <c r="VKM84" s="23"/>
      <c r="VKN84" s="23"/>
      <c r="VKO84" s="23"/>
      <c r="VKP84" s="23"/>
      <c r="VKQ84" s="23"/>
      <c r="VKR84" s="23"/>
      <c r="VKS84" s="23"/>
      <c r="VKT84" s="23"/>
      <c r="VKU84" s="23"/>
      <c r="VKV84" s="23"/>
      <c r="VKW84" s="23"/>
      <c r="VKX84" s="23"/>
      <c r="VKY84" s="23"/>
      <c r="VKZ84" s="23"/>
      <c r="VLA84" s="23"/>
      <c r="VLB84" s="23"/>
      <c r="VLC84" s="23"/>
      <c r="VLD84" s="23"/>
      <c r="VLE84" s="23"/>
      <c r="VLF84" s="23"/>
      <c r="VLG84" s="23"/>
      <c r="VLH84" s="23"/>
      <c r="VLI84" s="23"/>
      <c r="VLJ84" s="23"/>
      <c r="VLK84" s="23"/>
      <c r="VLL84" s="23"/>
      <c r="VLM84" s="23"/>
      <c r="VLN84" s="23"/>
      <c r="VLO84" s="23"/>
      <c r="VLP84" s="23"/>
      <c r="VLQ84" s="23"/>
      <c r="VLR84" s="23"/>
      <c r="VLS84" s="23"/>
      <c r="VLT84" s="23"/>
      <c r="VLU84" s="23"/>
      <c r="VLV84" s="23"/>
      <c r="VLW84" s="23"/>
      <c r="VLX84" s="23"/>
      <c r="VLY84" s="23"/>
      <c r="VLZ84" s="23"/>
      <c r="VMA84" s="23"/>
      <c r="VMB84" s="23"/>
      <c r="VMC84" s="23"/>
      <c r="VMD84" s="23"/>
      <c r="VME84" s="23"/>
      <c r="VMF84" s="23"/>
      <c r="VMG84" s="23"/>
      <c r="VMH84" s="23"/>
      <c r="VMI84" s="23"/>
      <c r="VMJ84" s="23"/>
      <c r="VMK84" s="23"/>
      <c r="VML84" s="23"/>
      <c r="VMM84" s="23"/>
      <c r="VMN84" s="23"/>
      <c r="VMO84" s="23"/>
      <c r="VMP84" s="23"/>
      <c r="VMQ84" s="23"/>
      <c r="VMR84" s="23"/>
      <c r="VMS84" s="23"/>
      <c r="VMT84" s="23"/>
      <c r="VMU84" s="23"/>
      <c r="VMV84" s="23"/>
      <c r="VMW84" s="23"/>
      <c r="VMX84" s="23"/>
      <c r="VMY84" s="23"/>
      <c r="VMZ84" s="23"/>
      <c r="VNA84" s="23"/>
      <c r="VNB84" s="23"/>
      <c r="VNC84" s="23"/>
      <c r="VND84" s="23"/>
      <c r="VNE84" s="23"/>
      <c r="VNF84" s="23"/>
      <c r="VNG84" s="23"/>
      <c r="VNH84" s="23"/>
      <c r="VNI84" s="23"/>
      <c r="VNJ84" s="23"/>
      <c r="VNK84" s="23"/>
      <c r="VNL84" s="23"/>
      <c r="VNM84" s="23"/>
      <c r="VNN84" s="23"/>
      <c r="VNO84" s="23"/>
      <c r="VNP84" s="23"/>
      <c r="VNQ84" s="23"/>
      <c r="VNR84" s="23"/>
      <c r="VNS84" s="23"/>
      <c r="VNT84" s="23"/>
      <c r="VNU84" s="23"/>
      <c r="VNV84" s="23"/>
      <c r="VNW84" s="23"/>
      <c r="VNX84" s="23"/>
      <c r="VNY84" s="23"/>
      <c r="VNZ84" s="23"/>
      <c r="VOA84" s="23"/>
      <c r="VOB84" s="23"/>
      <c r="VOC84" s="23"/>
      <c r="VOD84" s="23"/>
      <c r="VOE84" s="23"/>
      <c r="VOF84" s="23"/>
      <c r="VOG84" s="23"/>
      <c r="VOH84" s="23"/>
      <c r="VOI84" s="23"/>
      <c r="VOJ84" s="23"/>
      <c r="VOK84" s="23"/>
      <c r="VOL84" s="23"/>
      <c r="VOM84" s="23"/>
      <c r="VON84" s="23"/>
      <c r="VOO84" s="23"/>
      <c r="VOP84" s="23"/>
      <c r="VOQ84" s="23"/>
      <c r="VOR84" s="23"/>
      <c r="VOS84" s="23"/>
      <c r="VOT84" s="23"/>
      <c r="VOU84" s="23"/>
      <c r="VOV84" s="23"/>
      <c r="VOW84" s="23"/>
      <c r="VOX84" s="23"/>
      <c r="VOY84" s="23"/>
      <c r="VOZ84" s="23"/>
      <c r="VPA84" s="23"/>
      <c r="VPB84" s="23"/>
      <c r="VPC84" s="23"/>
      <c r="VPD84" s="23"/>
      <c r="VPE84" s="23"/>
      <c r="VPF84" s="23"/>
      <c r="VPG84" s="23"/>
      <c r="VPH84" s="23"/>
      <c r="VPI84" s="23"/>
      <c r="VPJ84" s="23"/>
      <c r="VPK84" s="23"/>
      <c r="VPL84" s="23"/>
      <c r="VPM84" s="23"/>
      <c r="VPN84" s="23"/>
      <c r="VPO84" s="23"/>
      <c r="VPP84" s="23"/>
      <c r="VPQ84" s="23"/>
      <c r="VPR84" s="23"/>
      <c r="VPS84" s="23"/>
      <c r="VPT84" s="23"/>
      <c r="VPU84" s="23"/>
      <c r="VPV84" s="23"/>
      <c r="VPW84" s="23"/>
      <c r="VPX84" s="23"/>
      <c r="VPY84" s="23"/>
      <c r="VPZ84" s="23"/>
      <c r="VQA84" s="23"/>
      <c r="VQB84" s="23"/>
      <c r="VQC84" s="23"/>
      <c r="VQD84" s="23"/>
      <c r="VQE84" s="23"/>
      <c r="VQF84" s="23"/>
      <c r="VQG84" s="23"/>
      <c r="VQH84" s="23"/>
      <c r="VQI84" s="23"/>
      <c r="VQJ84" s="23"/>
      <c r="VQK84" s="23"/>
      <c r="VQL84" s="23"/>
      <c r="VQM84" s="23"/>
      <c r="VQN84" s="23"/>
      <c r="VQO84" s="23"/>
      <c r="VQP84" s="23"/>
      <c r="VQQ84" s="23"/>
      <c r="VQR84" s="23"/>
      <c r="VQS84" s="23"/>
      <c r="VQT84" s="23"/>
      <c r="VQU84" s="23"/>
      <c r="VQV84" s="23"/>
      <c r="VQW84" s="23"/>
      <c r="VQX84" s="23"/>
      <c r="VQY84" s="23"/>
      <c r="VQZ84" s="23"/>
      <c r="VRA84" s="23"/>
      <c r="VRB84" s="23"/>
      <c r="VRC84" s="23"/>
      <c r="VRD84" s="23"/>
      <c r="VRE84" s="23"/>
      <c r="VRF84" s="23"/>
      <c r="VRG84" s="23"/>
      <c r="VRH84" s="23"/>
      <c r="VRI84" s="23"/>
      <c r="VRJ84" s="23"/>
      <c r="VRK84" s="23"/>
      <c r="VRL84" s="23"/>
      <c r="VRM84" s="23"/>
      <c r="VRN84" s="23"/>
      <c r="VRO84" s="23"/>
      <c r="VRP84" s="23"/>
      <c r="VRQ84" s="23"/>
      <c r="VRR84" s="23"/>
      <c r="VRS84" s="23"/>
      <c r="VRT84" s="23"/>
      <c r="VRU84" s="23"/>
      <c r="VRV84" s="23"/>
      <c r="VRW84" s="23"/>
      <c r="VRX84" s="23"/>
      <c r="VRY84" s="23"/>
      <c r="VRZ84" s="23"/>
      <c r="VSA84" s="23"/>
      <c r="VSB84" s="23"/>
      <c r="VSC84" s="23"/>
      <c r="VSD84" s="23"/>
      <c r="VSE84" s="23"/>
      <c r="VSF84" s="23"/>
      <c r="VSG84" s="23"/>
      <c r="VSH84" s="23"/>
      <c r="VSI84" s="23"/>
      <c r="VSJ84" s="23"/>
      <c r="VSK84" s="23"/>
      <c r="VSL84" s="23"/>
      <c r="VSM84" s="23"/>
      <c r="VSN84" s="23"/>
      <c r="VSO84" s="23"/>
      <c r="VSP84" s="23"/>
      <c r="VSQ84" s="23"/>
      <c r="VSR84" s="23"/>
      <c r="VSS84" s="23"/>
      <c r="VST84" s="23"/>
      <c r="VSU84" s="23"/>
      <c r="VSV84" s="23"/>
      <c r="VSW84" s="23"/>
      <c r="VSX84" s="23"/>
      <c r="VSY84" s="23"/>
      <c r="VSZ84" s="23"/>
      <c r="VTA84" s="23"/>
      <c r="VTB84" s="23"/>
      <c r="VTC84" s="23"/>
      <c r="VTD84" s="23"/>
      <c r="VTE84" s="23"/>
      <c r="VTF84" s="23"/>
      <c r="VTG84" s="23"/>
      <c r="VTH84" s="23"/>
      <c r="VTI84" s="23"/>
      <c r="VTJ84" s="23"/>
      <c r="VTK84" s="23"/>
      <c r="VTL84" s="23"/>
      <c r="VTM84" s="23"/>
      <c r="VTN84" s="23"/>
      <c r="VTO84" s="23"/>
      <c r="VTP84" s="23"/>
      <c r="VTQ84" s="23"/>
      <c r="VTR84" s="23"/>
      <c r="VTS84" s="23"/>
      <c r="VTT84" s="23"/>
      <c r="VTU84" s="23"/>
      <c r="VTV84" s="23"/>
      <c r="VTW84" s="23"/>
      <c r="VTX84" s="23"/>
      <c r="VTY84" s="23"/>
      <c r="VTZ84" s="23"/>
      <c r="VUA84" s="23"/>
      <c r="VUB84" s="23"/>
      <c r="VUC84" s="23"/>
      <c r="VUD84" s="23"/>
      <c r="VUE84" s="23"/>
      <c r="VUF84" s="23"/>
      <c r="VUG84" s="23"/>
      <c r="VUH84" s="23"/>
      <c r="VUI84" s="23"/>
      <c r="VUJ84" s="23"/>
      <c r="VUK84" s="23"/>
      <c r="VUL84" s="23"/>
      <c r="VUM84" s="23"/>
      <c r="VUN84" s="23"/>
      <c r="VUO84" s="23"/>
      <c r="VUP84" s="23"/>
      <c r="VUQ84" s="23"/>
      <c r="VUR84" s="23"/>
      <c r="VUS84" s="23"/>
      <c r="VUT84" s="23"/>
      <c r="VUU84" s="23"/>
      <c r="VUV84" s="23"/>
      <c r="VUW84" s="23"/>
      <c r="VUX84" s="23"/>
      <c r="VUY84" s="23"/>
      <c r="VUZ84" s="23"/>
      <c r="VVA84" s="23"/>
      <c r="VVB84" s="23"/>
      <c r="VVC84" s="23"/>
      <c r="VVD84" s="23"/>
      <c r="VVE84" s="23"/>
      <c r="VVF84" s="23"/>
      <c r="VVG84" s="23"/>
      <c r="VVH84" s="23"/>
      <c r="VVI84" s="23"/>
      <c r="VVJ84" s="23"/>
      <c r="VVK84" s="23"/>
      <c r="VVL84" s="23"/>
      <c r="VVM84" s="23"/>
      <c r="VVN84" s="23"/>
      <c r="VVO84" s="23"/>
      <c r="VVP84" s="23"/>
      <c r="VVQ84" s="23"/>
      <c r="VVR84" s="23"/>
      <c r="VVS84" s="23"/>
      <c r="VVT84" s="23"/>
      <c r="VVU84" s="23"/>
      <c r="VVV84" s="23"/>
      <c r="VVW84" s="23"/>
      <c r="VVX84" s="23"/>
      <c r="VVY84" s="23"/>
      <c r="VVZ84" s="23"/>
      <c r="VWA84" s="23"/>
      <c r="VWB84" s="23"/>
      <c r="VWC84" s="23"/>
      <c r="VWD84" s="23"/>
      <c r="VWE84" s="23"/>
      <c r="VWF84" s="23"/>
      <c r="VWG84" s="23"/>
      <c r="VWH84" s="23"/>
      <c r="VWI84" s="23"/>
      <c r="VWJ84" s="23"/>
      <c r="VWK84" s="23"/>
      <c r="VWL84" s="23"/>
      <c r="VWM84" s="23"/>
      <c r="VWN84" s="23"/>
      <c r="VWO84" s="23"/>
      <c r="VWP84" s="23"/>
      <c r="VWQ84" s="23"/>
      <c r="VWR84" s="23"/>
      <c r="VWS84" s="23"/>
      <c r="VWT84" s="23"/>
      <c r="VWU84" s="23"/>
      <c r="VWV84" s="23"/>
      <c r="VWW84" s="23"/>
      <c r="VWX84" s="23"/>
      <c r="VWY84" s="23"/>
      <c r="VWZ84" s="23"/>
      <c r="VXA84" s="23"/>
      <c r="VXB84" s="23"/>
      <c r="VXC84" s="23"/>
      <c r="VXD84" s="23"/>
      <c r="VXE84" s="23"/>
      <c r="VXF84" s="23"/>
      <c r="VXG84" s="23"/>
      <c r="VXH84" s="23"/>
      <c r="VXI84" s="23"/>
      <c r="VXJ84" s="23"/>
      <c r="VXK84" s="23"/>
      <c r="VXL84" s="23"/>
      <c r="VXM84" s="23"/>
      <c r="VXN84" s="23"/>
      <c r="VXO84" s="23"/>
      <c r="VXP84" s="23"/>
      <c r="VXQ84" s="23"/>
      <c r="VXR84" s="23"/>
      <c r="VXS84" s="23"/>
      <c r="VXT84" s="23"/>
      <c r="VXU84" s="23"/>
      <c r="VXV84" s="23"/>
      <c r="VXW84" s="23"/>
      <c r="VXX84" s="23"/>
      <c r="VXY84" s="23"/>
      <c r="VXZ84" s="23"/>
      <c r="VYA84" s="23"/>
      <c r="VYB84" s="23"/>
      <c r="VYC84" s="23"/>
      <c r="VYD84" s="23"/>
      <c r="VYE84" s="23"/>
      <c r="VYF84" s="23"/>
      <c r="VYG84" s="23"/>
      <c r="VYH84" s="23"/>
      <c r="VYI84" s="23"/>
      <c r="VYJ84" s="23"/>
      <c r="VYK84" s="23"/>
      <c r="VYL84" s="23"/>
      <c r="VYM84" s="23"/>
      <c r="VYN84" s="23"/>
      <c r="VYO84" s="23"/>
      <c r="VYP84" s="23"/>
      <c r="VYQ84" s="23"/>
      <c r="VYR84" s="23"/>
      <c r="VYS84" s="23"/>
      <c r="VYT84" s="23"/>
      <c r="VYU84" s="23"/>
      <c r="VYV84" s="23"/>
      <c r="VYW84" s="23"/>
      <c r="VYX84" s="23"/>
      <c r="VYY84" s="23"/>
      <c r="VYZ84" s="23"/>
      <c r="VZA84" s="23"/>
      <c r="VZB84" s="23"/>
      <c r="VZC84" s="23"/>
      <c r="VZD84" s="23"/>
      <c r="VZE84" s="23"/>
      <c r="VZF84" s="23"/>
      <c r="VZG84" s="23"/>
      <c r="VZH84" s="23"/>
      <c r="VZI84" s="23"/>
      <c r="VZJ84" s="23"/>
      <c r="VZK84" s="23"/>
      <c r="VZL84" s="23"/>
      <c r="VZM84" s="23"/>
      <c r="VZN84" s="23"/>
      <c r="VZO84" s="23"/>
      <c r="VZP84" s="23"/>
      <c r="VZQ84" s="23"/>
      <c r="VZR84" s="23"/>
      <c r="VZS84" s="23"/>
      <c r="VZT84" s="23"/>
      <c r="VZU84" s="23"/>
      <c r="VZV84" s="23"/>
      <c r="VZW84" s="23"/>
      <c r="VZX84" s="23"/>
      <c r="VZY84" s="23"/>
      <c r="VZZ84" s="23"/>
      <c r="WAA84" s="23"/>
      <c r="WAB84" s="23"/>
      <c r="WAC84" s="23"/>
      <c r="WAD84" s="23"/>
      <c r="WAE84" s="23"/>
      <c r="WAF84" s="23"/>
      <c r="WAG84" s="23"/>
      <c r="WAH84" s="23"/>
      <c r="WAI84" s="23"/>
      <c r="WAJ84" s="23"/>
      <c r="WAK84" s="23"/>
      <c r="WAL84" s="23"/>
      <c r="WAM84" s="23"/>
      <c r="WAN84" s="23"/>
      <c r="WAO84" s="23"/>
      <c r="WAP84" s="23"/>
      <c r="WAQ84" s="23"/>
      <c r="WAR84" s="23"/>
      <c r="WAS84" s="23"/>
      <c r="WAT84" s="23"/>
      <c r="WAU84" s="23"/>
      <c r="WAV84" s="23"/>
      <c r="WAW84" s="23"/>
      <c r="WAX84" s="23"/>
      <c r="WAY84" s="23"/>
      <c r="WAZ84" s="23"/>
      <c r="WBA84" s="23"/>
      <c r="WBB84" s="23"/>
      <c r="WBC84" s="23"/>
      <c r="WBD84" s="23"/>
      <c r="WBE84" s="23"/>
      <c r="WBF84" s="23"/>
      <c r="WBG84" s="23"/>
      <c r="WBH84" s="23"/>
      <c r="WBI84" s="23"/>
      <c r="WBJ84" s="23"/>
      <c r="WBK84" s="23"/>
      <c r="WBL84" s="23"/>
      <c r="WBM84" s="23"/>
      <c r="WBN84" s="23"/>
      <c r="WBO84" s="23"/>
      <c r="WBP84" s="23"/>
      <c r="WBQ84" s="23"/>
      <c r="WBR84" s="23"/>
      <c r="WBS84" s="23"/>
      <c r="WBT84" s="23"/>
      <c r="WBU84" s="23"/>
      <c r="WBV84" s="23"/>
      <c r="WBW84" s="23"/>
      <c r="WBX84" s="23"/>
      <c r="WBY84" s="23"/>
      <c r="WBZ84" s="23"/>
      <c r="WCA84" s="23"/>
      <c r="WCB84" s="23"/>
      <c r="WCC84" s="23"/>
      <c r="WCD84" s="23"/>
      <c r="WCE84" s="23"/>
      <c r="WCF84" s="23"/>
      <c r="WCG84" s="23"/>
      <c r="WCH84" s="23"/>
      <c r="WCI84" s="23"/>
      <c r="WCJ84" s="23"/>
      <c r="WCK84" s="23"/>
      <c r="WCL84" s="23"/>
      <c r="WCM84" s="23"/>
      <c r="WCN84" s="23"/>
      <c r="WCO84" s="23"/>
      <c r="WCP84" s="23"/>
      <c r="WCQ84" s="23"/>
      <c r="WCR84" s="23"/>
      <c r="WCS84" s="23"/>
      <c r="WCT84" s="23"/>
      <c r="WCU84" s="23"/>
      <c r="WCV84" s="23"/>
      <c r="WCW84" s="23"/>
      <c r="WCX84" s="23"/>
      <c r="WCY84" s="23"/>
      <c r="WCZ84" s="23"/>
      <c r="WDA84" s="23"/>
      <c r="WDB84" s="23"/>
      <c r="WDC84" s="23"/>
      <c r="WDD84" s="23"/>
      <c r="WDE84" s="23"/>
      <c r="WDF84" s="23"/>
      <c r="WDG84" s="23"/>
      <c r="WDH84" s="23"/>
      <c r="WDI84" s="23"/>
      <c r="WDJ84" s="23"/>
      <c r="WDK84" s="23"/>
      <c r="WDL84" s="23"/>
      <c r="WDM84" s="23"/>
      <c r="WDN84" s="23"/>
      <c r="WDO84" s="23"/>
      <c r="WDP84" s="23"/>
      <c r="WDQ84" s="23"/>
      <c r="WDR84" s="23"/>
      <c r="WDS84" s="23"/>
      <c r="WDT84" s="23"/>
      <c r="WDU84" s="23"/>
      <c r="WDV84" s="23"/>
      <c r="WDW84" s="23"/>
      <c r="WDX84" s="23"/>
      <c r="WDY84" s="23"/>
      <c r="WDZ84" s="23"/>
      <c r="WEA84" s="23"/>
      <c r="WEB84" s="23"/>
      <c r="WEC84" s="23"/>
      <c r="WED84" s="23"/>
      <c r="WEE84" s="23"/>
      <c r="WEF84" s="23"/>
      <c r="WEG84" s="23"/>
      <c r="WEH84" s="23"/>
      <c r="WEI84" s="23"/>
      <c r="WEJ84" s="23"/>
      <c r="WEK84" s="23"/>
      <c r="WEL84" s="23"/>
      <c r="WEM84" s="23"/>
      <c r="WEN84" s="23"/>
      <c r="WEO84" s="23"/>
      <c r="WEP84" s="23"/>
      <c r="WEQ84" s="23"/>
      <c r="WER84" s="23"/>
      <c r="WES84" s="23"/>
      <c r="WET84" s="23"/>
      <c r="WEU84" s="23"/>
      <c r="WEV84" s="23"/>
      <c r="WEW84" s="23"/>
      <c r="WEX84" s="23"/>
      <c r="WEY84" s="23"/>
      <c r="WEZ84" s="23"/>
      <c r="WFA84" s="23"/>
      <c r="WFB84" s="23"/>
      <c r="WFC84" s="23"/>
      <c r="WFD84" s="23"/>
      <c r="WFE84" s="23"/>
      <c r="WFF84" s="23"/>
      <c r="WFG84" s="23"/>
      <c r="WFH84" s="23"/>
      <c r="WFI84" s="23"/>
      <c r="WFJ84" s="23"/>
      <c r="WFK84" s="23"/>
      <c r="WFL84" s="23"/>
      <c r="WFM84" s="23"/>
      <c r="WFN84" s="23"/>
      <c r="WFO84" s="23"/>
      <c r="WFP84" s="23"/>
      <c r="WFQ84" s="23"/>
      <c r="WFR84" s="23"/>
      <c r="WFS84" s="23"/>
      <c r="WFT84" s="23"/>
      <c r="WFU84" s="23"/>
      <c r="WFV84" s="23"/>
      <c r="WFW84" s="23"/>
      <c r="WFX84" s="23"/>
      <c r="WFY84" s="23"/>
      <c r="WFZ84" s="23"/>
      <c r="WGA84" s="23"/>
      <c r="WGB84" s="23"/>
      <c r="WGC84" s="23"/>
      <c r="WGD84" s="23"/>
      <c r="WGE84" s="23"/>
      <c r="WGF84" s="23"/>
      <c r="WGG84" s="23"/>
      <c r="WGH84" s="23"/>
      <c r="WGI84" s="23"/>
      <c r="WGJ84" s="23"/>
      <c r="WGK84" s="23"/>
      <c r="WGL84" s="23"/>
      <c r="WGM84" s="23"/>
      <c r="WGN84" s="23"/>
      <c r="WGO84" s="23"/>
      <c r="WGP84" s="23"/>
      <c r="WGQ84" s="23"/>
      <c r="WGR84" s="23"/>
      <c r="WGS84" s="23"/>
      <c r="WGT84" s="23"/>
      <c r="WGU84" s="23"/>
      <c r="WGV84" s="23"/>
      <c r="WGW84" s="23"/>
      <c r="WGX84" s="23"/>
      <c r="WGY84" s="23"/>
      <c r="WGZ84" s="23"/>
      <c r="WHA84" s="23"/>
      <c r="WHB84" s="23"/>
      <c r="WHC84" s="23"/>
      <c r="WHD84" s="23"/>
      <c r="WHE84" s="23"/>
      <c r="WHF84" s="23"/>
      <c r="WHG84" s="23"/>
      <c r="WHH84" s="23"/>
      <c r="WHI84" s="23"/>
      <c r="WHJ84" s="23"/>
      <c r="WHK84" s="23"/>
      <c r="WHL84" s="23"/>
      <c r="WHM84" s="23"/>
      <c r="WHN84" s="23"/>
      <c r="WHO84" s="23"/>
      <c r="WHP84" s="23"/>
      <c r="WHQ84" s="23"/>
      <c r="WHR84" s="23"/>
      <c r="WHS84" s="23"/>
      <c r="WHT84" s="23"/>
      <c r="WHU84" s="23"/>
      <c r="WHV84" s="23"/>
      <c r="WHW84" s="23"/>
      <c r="WHX84" s="23"/>
      <c r="WHY84" s="23"/>
      <c r="WHZ84" s="23"/>
      <c r="WIA84" s="23"/>
      <c r="WIB84" s="23"/>
      <c r="WIC84" s="23"/>
      <c r="WID84" s="23"/>
      <c r="WIE84" s="23"/>
      <c r="WIF84" s="23"/>
      <c r="WIG84" s="23"/>
      <c r="WIH84" s="23"/>
      <c r="WII84" s="23"/>
      <c r="WIJ84" s="23"/>
      <c r="WIK84" s="23"/>
      <c r="WIL84" s="23"/>
      <c r="WIM84" s="23"/>
      <c r="WIN84" s="23"/>
      <c r="WIO84" s="23"/>
      <c r="WIP84" s="23"/>
      <c r="WIQ84" s="23"/>
      <c r="WIR84" s="23"/>
      <c r="WIS84" s="23"/>
      <c r="WIT84" s="23"/>
      <c r="WIU84" s="23"/>
      <c r="WIV84" s="23"/>
      <c r="WIW84" s="23"/>
      <c r="WIX84" s="23"/>
      <c r="WIY84" s="23"/>
      <c r="WIZ84" s="23"/>
      <c r="WJA84" s="23"/>
      <c r="WJB84" s="23"/>
      <c r="WJC84" s="23"/>
      <c r="WJD84" s="23"/>
      <c r="WJE84" s="23"/>
      <c r="WJF84" s="23"/>
      <c r="WJG84" s="23"/>
      <c r="WJH84" s="23"/>
      <c r="WJI84" s="23"/>
      <c r="WJJ84" s="23"/>
      <c r="WJK84" s="23"/>
      <c r="WJL84" s="23"/>
      <c r="WJM84" s="23"/>
      <c r="WJN84" s="23"/>
      <c r="WJO84" s="23"/>
      <c r="WJP84" s="23"/>
      <c r="WJQ84" s="23"/>
      <c r="WJR84" s="23"/>
      <c r="WJS84" s="23"/>
      <c r="WJT84" s="23"/>
      <c r="WJU84" s="23"/>
      <c r="WJV84" s="23"/>
      <c r="WJW84" s="23"/>
      <c r="WJX84" s="23"/>
      <c r="WJY84" s="23"/>
      <c r="WJZ84" s="23"/>
      <c r="WKA84" s="23"/>
      <c r="WKB84" s="23"/>
      <c r="WKC84" s="23"/>
      <c r="WKD84" s="23"/>
      <c r="WKE84" s="23"/>
      <c r="WKF84" s="23"/>
      <c r="WKG84" s="23"/>
      <c r="WKH84" s="23"/>
      <c r="WKI84" s="23"/>
      <c r="WKJ84" s="23"/>
      <c r="WKK84" s="23"/>
      <c r="WKL84" s="23"/>
      <c r="WKM84" s="23"/>
      <c r="WKN84" s="23"/>
      <c r="WKO84" s="23"/>
      <c r="WKP84" s="23"/>
      <c r="WKQ84" s="23"/>
      <c r="WKR84" s="23"/>
      <c r="WKS84" s="23"/>
      <c r="WKT84" s="23"/>
      <c r="WKU84" s="23"/>
      <c r="WKV84" s="23"/>
      <c r="WKW84" s="23"/>
      <c r="WKX84" s="23"/>
      <c r="WKY84" s="23"/>
      <c r="WKZ84" s="23"/>
      <c r="WLA84" s="23"/>
      <c r="WLB84" s="23"/>
      <c r="WLC84" s="23"/>
      <c r="WLD84" s="23"/>
      <c r="WLE84" s="23"/>
      <c r="WLF84" s="23"/>
      <c r="WLG84" s="23"/>
      <c r="WLH84" s="23"/>
      <c r="WLI84" s="23"/>
      <c r="WLJ84" s="23"/>
      <c r="WLK84" s="23"/>
      <c r="WLL84" s="23"/>
      <c r="WLM84" s="23"/>
      <c r="WLN84" s="23"/>
      <c r="WLO84" s="23"/>
      <c r="WLP84" s="23"/>
      <c r="WLQ84" s="23"/>
      <c r="WLR84" s="23"/>
      <c r="WLS84" s="23"/>
      <c r="WLT84" s="23"/>
      <c r="WLU84" s="23"/>
      <c r="WLV84" s="23"/>
      <c r="WLW84" s="23"/>
      <c r="WLX84" s="23"/>
      <c r="WLY84" s="23"/>
      <c r="WLZ84" s="23"/>
      <c r="WMA84" s="23"/>
      <c r="WMB84" s="23"/>
      <c r="WMC84" s="23"/>
      <c r="WMD84" s="23"/>
      <c r="WME84" s="23"/>
      <c r="WMF84" s="23"/>
      <c r="WMG84" s="23"/>
      <c r="WMH84" s="23"/>
      <c r="WMI84" s="23"/>
      <c r="WMJ84" s="23"/>
      <c r="WMK84" s="23"/>
      <c r="WML84" s="23"/>
      <c r="WMM84" s="23"/>
      <c r="WMN84" s="23"/>
      <c r="WMO84" s="23"/>
      <c r="WMP84" s="23"/>
      <c r="WMQ84" s="23"/>
      <c r="WMR84" s="23"/>
      <c r="WMS84" s="23"/>
      <c r="WMT84" s="23"/>
      <c r="WMU84" s="23"/>
      <c r="WMV84" s="23"/>
      <c r="WMW84" s="23"/>
      <c r="WMX84" s="23"/>
      <c r="WMY84" s="23"/>
      <c r="WMZ84" s="23"/>
      <c r="WNA84" s="23"/>
      <c r="WNB84" s="23"/>
      <c r="WNC84" s="23"/>
      <c r="WND84" s="23"/>
      <c r="WNE84" s="23"/>
      <c r="WNF84" s="23"/>
      <c r="WNG84" s="23"/>
      <c r="WNH84" s="23"/>
      <c r="WNI84" s="23"/>
      <c r="WNJ84" s="23"/>
      <c r="WNK84" s="23"/>
      <c r="WNL84" s="23"/>
      <c r="WNM84" s="23"/>
      <c r="WNN84" s="23"/>
      <c r="WNO84" s="23"/>
      <c r="WNP84" s="23"/>
      <c r="WNQ84" s="23"/>
      <c r="WNR84" s="23"/>
      <c r="WNS84" s="23"/>
      <c r="WNT84" s="23"/>
      <c r="WNU84" s="23"/>
      <c r="WNV84" s="23"/>
      <c r="WNW84" s="23"/>
      <c r="WNX84" s="23"/>
      <c r="WNY84" s="23"/>
      <c r="WNZ84" s="23"/>
      <c r="WOA84" s="23"/>
      <c r="WOB84" s="23"/>
      <c r="WOC84" s="23"/>
      <c r="WOD84" s="23"/>
      <c r="WOE84" s="23"/>
      <c r="WOF84" s="23"/>
      <c r="WOG84" s="23"/>
      <c r="WOH84" s="23"/>
      <c r="WOI84" s="23"/>
      <c r="WOJ84" s="23"/>
      <c r="WOK84" s="23"/>
      <c r="WOL84" s="23"/>
      <c r="WOM84" s="23"/>
      <c r="WON84" s="23"/>
      <c r="WOO84" s="23"/>
      <c r="WOP84" s="23"/>
      <c r="WOQ84" s="23"/>
      <c r="WOR84" s="23"/>
      <c r="WOS84" s="23"/>
      <c r="WOT84" s="23"/>
      <c r="WOU84" s="23"/>
      <c r="WOV84" s="23"/>
      <c r="WOW84" s="23"/>
      <c r="WOX84" s="23"/>
      <c r="WOY84" s="23"/>
      <c r="WOZ84" s="23"/>
      <c r="WPA84" s="23"/>
      <c r="WPB84" s="23"/>
      <c r="WPC84" s="23"/>
      <c r="WPD84" s="23"/>
      <c r="WPE84" s="23"/>
      <c r="WPF84" s="23"/>
      <c r="WPG84" s="23"/>
      <c r="WPH84" s="23"/>
      <c r="WPI84" s="23"/>
      <c r="WPJ84" s="23"/>
      <c r="WPK84" s="23"/>
      <c r="WPL84" s="23"/>
      <c r="WPM84" s="23"/>
      <c r="WPN84" s="23"/>
      <c r="WPO84" s="23"/>
      <c r="WPP84" s="23"/>
      <c r="WPQ84" s="23"/>
      <c r="WPR84" s="23"/>
      <c r="WPS84" s="23"/>
      <c r="WPT84" s="23"/>
      <c r="WPU84" s="23"/>
      <c r="WPV84" s="23"/>
      <c r="WPW84" s="23"/>
      <c r="WPX84" s="23"/>
      <c r="WPY84" s="23"/>
      <c r="WPZ84" s="23"/>
      <c r="WQA84" s="23"/>
      <c r="WQB84" s="23"/>
      <c r="WQC84" s="23"/>
      <c r="WQD84" s="23"/>
      <c r="WQE84" s="23"/>
      <c r="WQF84" s="23"/>
      <c r="WQG84" s="23"/>
      <c r="WQH84" s="23"/>
      <c r="WQI84" s="23"/>
      <c r="WQJ84" s="23"/>
      <c r="WQK84" s="23"/>
      <c r="WQL84" s="23"/>
      <c r="WQM84" s="23"/>
      <c r="WQN84" s="23"/>
      <c r="WQO84" s="23"/>
      <c r="WQP84" s="23"/>
      <c r="WQQ84" s="23"/>
      <c r="WQR84" s="23"/>
      <c r="WQS84" s="23"/>
      <c r="WQT84" s="23"/>
      <c r="WQU84" s="23"/>
      <c r="WQV84" s="23"/>
      <c r="WQW84" s="23"/>
      <c r="WQX84" s="23"/>
      <c r="WQY84" s="23"/>
      <c r="WQZ84" s="23"/>
      <c r="WRA84" s="23"/>
      <c r="WRB84" s="23"/>
      <c r="WRC84" s="23"/>
      <c r="WRD84" s="23"/>
      <c r="WRE84" s="23"/>
      <c r="WRF84" s="23"/>
      <c r="WRG84" s="23"/>
      <c r="WRH84" s="23"/>
      <c r="WRI84" s="23"/>
      <c r="WRJ84" s="23"/>
      <c r="WRK84" s="23"/>
      <c r="WRL84" s="23"/>
      <c r="WRM84" s="23"/>
      <c r="WRN84" s="23"/>
      <c r="WRO84" s="23"/>
      <c r="WRP84" s="23"/>
      <c r="WRQ84" s="23"/>
      <c r="WRR84" s="23"/>
      <c r="WRS84" s="23"/>
      <c r="WRT84" s="23"/>
      <c r="WRU84" s="23"/>
      <c r="WRV84" s="23"/>
      <c r="WRW84" s="23"/>
      <c r="WRX84" s="23"/>
      <c r="WRY84" s="23"/>
      <c r="WRZ84" s="23"/>
      <c r="WSA84" s="23"/>
      <c r="WSB84" s="23"/>
      <c r="WSC84" s="23"/>
      <c r="WSD84" s="23"/>
      <c r="WSE84" s="23"/>
      <c r="WSF84" s="23"/>
      <c r="WSG84" s="23"/>
      <c r="WSH84" s="23"/>
      <c r="WSI84" s="23"/>
      <c r="WSJ84" s="23"/>
      <c r="WSK84" s="23"/>
      <c r="WSL84" s="23"/>
      <c r="WSM84" s="23"/>
      <c r="WSN84" s="23"/>
      <c r="WSO84" s="23"/>
      <c r="WSP84" s="23"/>
      <c r="WSQ84" s="23"/>
      <c r="WSR84" s="23"/>
      <c r="WSS84" s="23"/>
      <c r="WST84" s="23"/>
      <c r="WSU84" s="23"/>
      <c r="WSV84" s="23"/>
      <c r="WSW84" s="23"/>
      <c r="WSX84" s="23"/>
      <c r="WSY84" s="23"/>
      <c r="WSZ84" s="23"/>
      <c r="WTA84" s="23"/>
      <c r="WTB84" s="23"/>
      <c r="WTC84" s="23"/>
      <c r="WTD84" s="23"/>
      <c r="WTE84" s="23"/>
      <c r="WTF84" s="23"/>
      <c r="WTG84" s="23"/>
      <c r="WTH84" s="23"/>
      <c r="WTI84" s="23"/>
      <c r="WTJ84" s="23"/>
      <c r="WTK84" s="23"/>
      <c r="WTL84" s="23"/>
      <c r="WTM84" s="23"/>
      <c r="WTN84" s="23"/>
      <c r="WTO84" s="23"/>
      <c r="WTP84" s="23"/>
      <c r="WTQ84" s="23"/>
      <c r="WTR84" s="23"/>
      <c r="WTS84" s="23"/>
      <c r="WTT84" s="23"/>
      <c r="WTU84" s="23"/>
      <c r="WTV84" s="23"/>
      <c r="WTW84" s="23"/>
      <c r="WTX84" s="23"/>
      <c r="WTY84" s="23"/>
      <c r="WTZ84" s="23"/>
      <c r="WUA84" s="23"/>
      <c r="WUB84" s="23"/>
      <c r="WUC84" s="23"/>
      <c r="WUD84" s="23"/>
      <c r="WUE84" s="23"/>
      <c r="WUF84" s="23"/>
      <c r="WUG84" s="23"/>
      <c r="WUH84" s="23"/>
      <c r="WUI84" s="23"/>
      <c r="WUJ84" s="23"/>
      <c r="WUK84" s="23"/>
      <c r="WUL84" s="23"/>
      <c r="WUM84" s="23"/>
      <c r="WUN84" s="23"/>
      <c r="WUO84" s="23"/>
      <c r="WUP84" s="23"/>
      <c r="WUQ84" s="23"/>
      <c r="WUR84" s="23"/>
      <c r="WUS84" s="23"/>
      <c r="WUT84" s="23"/>
      <c r="WUU84" s="23"/>
      <c r="WUV84" s="23"/>
      <c r="WUW84" s="23"/>
      <c r="WUX84" s="23"/>
      <c r="WUY84" s="23"/>
      <c r="WUZ84" s="23"/>
      <c r="WVA84" s="23"/>
      <c r="WVB84" s="23"/>
      <c r="WVC84" s="23"/>
      <c r="WVD84" s="23"/>
      <c r="WVE84" s="23"/>
      <c r="WVF84" s="23"/>
      <c r="WVG84" s="23"/>
      <c r="WVH84" s="23"/>
      <c r="WVI84" s="23"/>
      <c r="WVJ84" s="23"/>
      <c r="WVK84" s="23"/>
      <c r="WVL84" s="23"/>
      <c r="WVM84" s="23"/>
      <c r="WVN84" s="23"/>
      <c r="WVO84" s="23"/>
      <c r="WVP84" s="23"/>
      <c r="WVQ84" s="23"/>
      <c r="WVR84" s="23"/>
      <c r="WVS84" s="23"/>
      <c r="WVT84" s="23"/>
      <c r="WVU84" s="23"/>
      <c r="WVV84" s="23"/>
      <c r="WVW84" s="23"/>
      <c r="WVX84" s="23"/>
      <c r="WVY84" s="23"/>
      <c r="WVZ84" s="23"/>
      <c r="WWA84" s="23"/>
      <c r="WWB84" s="23"/>
      <c r="WWC84" s="23"/>
      <c r="WWD84" s="23"/>
      <c r="WWE84" s="23"/>
      <c r="WWF84" s="23"/>
      <c r="WWG84" s="23"/>
      <c r="WWH84" s="23"/>
      <c r="WWI84" s="23"/>
      <c r="WWJ84" s="23"/>
      <c r="WWK84" s="23"/>
      <c r="WWL84" s="23"/>
      <c r="WWM84" s="23"/>
      <c r="WWN84" s="23"/>
      <c r="WWO84" s="23"/>
      <c r="WWP84" s="23"/>
      <c r="WWQ84" s="23"/>
      <c r="WWR84" s="23"/>
      <c r="WWS84" s="23"/>
      <c r="WWT84" s="23"/>
      <c r="WWU84" s="23"/>
      <c r="WWV84" s="23"/>
      <c r="WWW84" s="23"/>
      <c r="WWX84" s="23"/>
      <c r="WWY84" s="23"/>
      <c r="WWZ84" s="23"/>
      <c r="WXA84" s="23"/>
      <c r="WXB84" s="23"/>
      <c r="WXC84" s="23"/>
      <c r="WXD84" s="23"/>
      <c r="WXE84" s="23"/>
      <c r="WXF84" s="23"/>
      <c r="WXG84" s="23"/>
      <c r="WXH84" s="23"/>
    </row>
    <row r="85" spans="4:16180" s="58" customFormat="1">
      <c r="D85" s="20"/>
      <c r="E85" s="21"/>
      <c r="F85" s="21"/>
      <c r="G85" s="177" t="s">
        <v>249</v>
      </c>
      <c r="H85" s="249"/>
      <c r="I85" s="250"/>
      <c r="J85" s="48" t="str">
        <f>IF(J84="Di luar zona 92h","&gt;92 days",J84-Dashboard!J$12-1 &amp;" hari")</f>
        <v>&gt;92 days</v>
      </c>
      <c r="K85" s="251"/>
      <c r="L85" s="251"/>
      <c r="M85" s="251"/>
      <c r="N85" s="251"/>
      <c r="O85" s="251"/>
      <c r="P85" s="251"/>
      <c r="Q85" s="251"/>
      <c r="R85" s="251"/>
      <c r="S85" s="251"/>
      <c r="T85" s="251"/>
      <c r="U85" s="251"/>
      <c r="V85" s="251"/>
      <c r="W85" s="251"/>
      <c r="X85" s="251"/>
      <c r="Y85" s="251"/>
      <c r="Z85" s="289"/>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c r="ADC85" s="23"/>
      <c r="ADD85" s="23"/>
      <c r="ADE85" s="23"/>
      <c r="ADF85" s="23"/>
      <c r="ADG85" s="23"/>
      <c r="ADH85" s="23"/>
      <c r="ADI85" s="23"/>
      <c r="ADJ85" s="23"/>
      <c r="ADK85" s="23"/>
      <c r="ADL85" s="23"/>
      <c r="ADM85" s="23"/>
      <c r="ADN85" s="23"/>
      <c r="ADO85" s="23"/>
      <c r="ADP85" s="23"/>
      <c r="ADQ85" s="23"/>
      <c r="ADR85" s="23"/>
      <c r="ADS85" s="23"/>
      <c r="ADT85" s="23"/>
      <c r="ADU85" s="23"/>
      <c r="ADV85" s="23"/>
      <c r="ADW85" s="23"/>
      <c r="ADX85" s="23"/>
      <c r="ADY85" s="23"/>
      <c r="ADZ85" s="23"/>
      <c r="AEA85" s="23"/>
      <c r="AEB85" s="23"/>
      <c r="AEC85" s="23"/>
      <c r="AED85" s="23"/>
      <c r="AEE85" s="23"/>
      <c r="AEF85" s="23"/>
      <c r="AEG85" s="23"/>
      <c r="AEH85" s="23"/>
      <c r="AEI85" s="23"/>
      <c r="AEJ85" s="23"/>
      <c r="AEK85" s="23"/>
      <c r="AEL85" s="23"/>
      <c r="AEM85" s="23"/>
      <c r="AEN85" s="23"/>
      <c r="AEO85" s="23"/>
      <c r="AEP85" s="23"/>
      <c r="AEQ85" s="23"/>
      <c r="AER85" s="23"/>
      <c r="AES85" s="23"/>
      <c r="AET85" s="23"/>
      <c r="AEU85" s="23"/>
      <c r="AEV85" s="23"/>
      <c r="AEW85" s="23"/>
      <c r="AEX85" s="23"/>
      <c r="AEY85" s="23"/>
      <c r="AEZ85" s="23"/>
      <c r="AFA85" s="23"/>
      <c r="AFB85" s="23"/>
      <c r="AFC85" s="23"/>
      <c r="AFD85" s="23"/>
      <c r="AFE85" s="23"/>
      <c r="AFF85" s="23"/>
      <c r="AFG85" s="23"/>
      <c r="AFH85" s="23"/>
      <c r="AFI85" s="23"/>
      <c r="AFJ85" s="23"/>
      <c r="AFK85" s="23"/>
      <c r="AFL85" s="23"/>
      <c r="AFM85" s="23"/>
      <c r="AFN85" s="23"/>
      <c r="AFO85" s="23"/>
      <c r="AFP85" s="23"/>
      <c r="AFQ85" s="23"/>
      <c r="AFR85" s="23"/>
      <c r="AFS85" s="23"/>
      <c r="AFT85" s="23"/>
      <c r="AFU85" s="23"/>
      <c r="AFV85" s="23"/>
      <c r="AFW85" s="23"/>
      <c r="AFX85" s="23"/>
      <c r="AFY85" s="23"/>
      <c r="AFZ85" s="23"/>
      <c r="AGA85" s="23"/>
      <c r="AGB85" s="23"/>
      <c r="AGC85" s="23"/>
      <c r="AGD85" s="23"/>
      <c r="AGE85" s="23"/>
      <c r="AGF85" s="23"/>
      <c r="AGG85" s="23"/>
      <c r="AGH85" s="23"/>
      <c r="AGI85" s="23"/>
      <c r="AGJ85" s="23"/>
      <c r="AGK85" s="23"/>
      <c r="AGL85" s="23"/>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c r="ARY85" s="23"/>
      <c r="ARZ85" s="23"/>
      <c r="ASA85" s="23"/>
      <c r="ASB85" s="23"/>
      <c r="ASC85" s="23"/>
      <c r="ASD85" s="23"/>
      <c r="ASE85" s="23"/>
      <c r="ASF85" s="23"/>
      <c r="ASG85" s="23"/>
      <c r="ASH85" s="23"/>
      <c r="ASI85" s="23"/>
      <c r="ASJ85" s="23"/>
      <c r="ASK85" s="23"/>
      <c r="ASL85" s="23"/>
      <c r="ASM85" s="23"/>
      <c r="ASN85" s="23"/>
      <c r="ASO85" s="23"/>
      <c r="ASP85" s="23"/>
      <c r="ASQ85" s="23"/>
      <c r="ASR85" s="23"/>
      <c r="ASS85" s="23"/>
      <c r="AST85" s="23"/>
      <c r="ASU85" s="23"/>
      <c r="ASV85" s="23"/>
      <c r="ASW85" s="23"/>
      <c r="ASX85" s="23"/>
      <c r="ASY85" s="23"/>
      <c r="ASZ85" s="23"/>
      <c r="ATA85" s="23"/>
      <c r="ATB85" s="23"/>
      <c r="ATC85" s="23"/>
      <c r="ATD85" s="23"/>
      <c r="ATE85" s="23"/>
      <c r="ATF85" s="23"/>
      <c r="ATG85" s="23"/>
      <c r="ATH85" s="23"/>
      <c r="ATI85" s="23"/>
      <c r="ATJ85" s="23"/>
      <c r="ATK85" s="23"/>
      <c r="ATL85" s="23"/>
      <c r="ATM85" s="23"/>
      <c r="ATN85" s="23"/>
      <c r="ATO85" s="23"/>
      <c r="ATP85" s="23"/>
      <c r="ATQ85" s="23"/>
      <c r="ATR85" s="23"/>
      <c r="ATS85" s="23"/>
      <c r="ATT85" s="23"/>
      <c r="ATU85" s="23"/>
      <c r="ATV85" s="23"/>
      <c r="ATW85" s="23"/>
      <c r="ATX85" s="23"/>
      <c r="ATY85" s="23"/>
      <c r="ATZ85" s="23"/>
      <c r="AUA85" s="23"/>
      <c r="AUB85" s="23"/>
      <c r="AUC85" s="23"/>
      <c r="AUD85" s="23"/>
      <c r="AUE85" s="23"/>
      <c r="AUF85" s="23"/>
      <c r="AUG85" s="23"/>
      <c r="AUH85" s="23"/>
      <c r="AUI85" s="23"/>
      <c r="AUJ85" s="23"/>
      <c r="AUK85" s="23"/>
      <c r="AUL85" s="23"/>
      <c r="AUM85" s="23"/>
      <c r="AUN85" s="23"/>
      <c r="AUO85" s="23"/>
      <c r="AUP85" s="23"/>
      <c r="AUQ85" s="23"/>
      <c r="AUR85" s="23"/>
      <c r="AUS85" s="23"/>
      <c r="AUT85" s="23"/>
      <c r="AUU85" s="23"/>
      <c r="AUV85" s="23"/>
      <c r="AUW85" s="23"/>
      <c r="AUX85" s="23"/>
      <c r="AUY85" s="23"/>
      <c r="AUZ85" s="23"/>
      <c r="AVA85" s="23"/>
      <c r="AVB85" s="23"/>
      <c r="AVC85" s="23"/>
      <c r="AVD85" s="23"/>
      <c r="AVE85" s="23"/>
      <c r="AVF85" s="23"/>
      <c r="AVG85" s="23"/>
      <c r="AVH85" s="23"/>
      <c r="AVI85" s="23"/>
      <c r="AVJ85" s="23"/>
      <c r="AVK85" s="23"/>
      <c r="AVL85" s="23"/>
      <c r="AVM85" s="23"/>
      <c r="AVN85" s="23"/>
      <c r="AVO85" s="23"/>
      <c r="AVP85" s="23"/>
      <c r="AVQ85" s="23"/>
      <c r="AVR85" s="23"/>
      <c r="AVS85" s="23"/>
      <c r="AVT85" s="23"/>
      <c r="AVU85" s="23"/>
      <c r="AVV85" s="23"/>
      <c r="AVW85" s="23"/>
      <c r="AVX85" s="23"/>
      <c r="AVY85" s="23"/>
      <c r="AVZ85" s="23"/>
      <c r="AWA85" s="23"/>
      <c r="AWB85" s="23"/>
      <c r="AWC85" s="23"/>
      <c r="AWD85" s="23"/>
      <c r="AWE85" s="23"/>
      <c r="AWF85" s="23"/>
      <c r="AWG85" s="23"/>
      <c r="AWH85" s="23"/>
      <c r="AWI85" s="23"/>
      <c r="AWJ85" s="23"/>
      <c r="AWK85" s="23"/>
      <c r="AWL85" s="23"/>
      <c r="AWM85" s="23"/>
      <c r="AWN85" s="23"/>
      <c r="AWO85" s="23"/>
      <c r="AWP85" s="23"/>
      <c r="AWQ85" s="23"/>
      <c r="AWR85" s="23"/>
      <c r="AWS85" s="23"/>
      <c r="AWT85" s="23"/>
      <c r="AWU85" s="23"/>
      <c r="AWV85" s="23"/>
      <c r="AWW85" s="23"/>
      <c r="AWX85" s="23"/>
      <c r="AWY85" s="23"/>
      <c r="AWZ85" s="23"/>
      <c r="AXA85" s="23"/>
      <c r="AXB85" s="23"/>
      <c r="AXC85" s="23"/>
      <c r="AXD85" s="23"/>
      <c r="AXE85" s="23"/>
      <c r="AXF85" s="23"/>
      <c r="AXG85" s="23"/>
      <c r="AXH85" s="23"/>
      <c r="AXI85" s="23"/>
      <c r="AXJ85" s="23"/>
      <c r="AXK85" s="23"/>
      <c r="AXL85" s="23"/>
      <c r="AXM85" s="23"/>
      <c r="AXN85" s="23"/>
      <c r="AXO85" s="23"/>
      <c r="AXP85" s="23"/>
      <c r="AXQ85" s="23"/>
      <c r="AXR85" s="23"/>
      <c r="AXS85" s="23"/>
      <c r="AXT85" s="23"/>
      <c r="AXU85" s="23"/>
      <c r="AXV85" s="23"/>
      <c r="AXW85" s="23"/>
      <c r="AXX85" s="23"/>
      <c r="AXY85" s="23"/>
      <c r="AXZ85" s="23"/>
      <c r="AYA85" s="23"/>
      <c r="AYB85" s="23"/>
      <c r="AYC85" s="23"/>
      <c r="AYD85" s="23"/>
      <c r="AYE85" s="23"/>
      <c r="AYF85" s="23"/>
      <c r="AYG85" s="23"/>
      <c r="AYH85" s="23"/>
      <c r="AYI85" s="23"/>
      <c r="AYJ85" s="23"/>
      <c r="AYK85" s="23"/>
      <c r="AYL85" s="23"/>
      <c r="AYM85" s="23"/>
      <c r="AYN85" s="23"/>
      <c r="AYO85" s="23"/>
      <c r="AYP85" s="23"/>
      <c r="AYQ85" s="23"/>
      <c r="AYR85" s="23"/>
      <c r="AYS85" s="23"/>
      <c r="AYT85" s="23"/>
      <c r="AYU85" s="23"/>
      <c r="AYV85" s="23"/>
      <c r="AYW85" s="23"/>
      <c r="AYX85" s="23"/>
      <c r="AYY85" s="23"/>
      <c r="AYZ85" s="23"/>
      <c r="AZA85" s="23"/>
      <c r="AZB85" s="23"/>
      <c r="AZC85" s="23"/>
      <c r="AZD85" s="23"/>
      <c r="AZE85" s="23"/>
      <c r="AZF85" s="23"/>
      <c r="AZG85" s="23"/>
      <c r="AZH85" s="23"/>
      <c r="AZI85" s="23"/>
      <c r="AZJ85" s="23"/>
      <c r="AZK85" s="23"/>
      <c r="AZL85" s="23"/>
      <c r="AZM85" s="23"/>
      <c r="AZN85" s="23"/>
      <c r="AZO85" s="23"/>
      <c r="AZP85" s="23"/>
      <c r="AZQ85" s="23"/>
      <c r="AZR85" s="23"/>
      <c r="AZS85" s="23"/>
      <c r="AZT85" s="23"/>
      <c r="AZU85" s="23"/>
      <c r="AZV85" s="23"/>
      <c r="AZW85" s="23"/>
      <c r="AZX85" s="23"/>
      <c r="AZY85" s="23"/>
      <c r="AZZ85" s="23"/>
      <c r="BAA85" s="23"/>
      <c r="BAB85" s="23"/>
      <c r="BAC85" s="23"/>
      <c r="BAD85" s="23"/>
      <c r="BAE85" s="23"/>
      <c r="BAF85" s="23"/>
      <c r="BAG85" s="23"/>
      <c r="BAH85" s="23"/>
      <c r="BAI85" s="23"/>
      <c r="BAJ85" s="23"/>
      <c r="BAK85" s="23"/>
      <c r="BAL85" s="23"/>
      <c r="BAM85" s="23"/>
      <c r="BAN85" s="23"/>
      <c r="BAO85" s="23"/>
      <c r="BAP85" s="23"/>
      <c r="BAQ85" s="23"/>
      <c r="BAR85" s="23"/>
      <c r="BAS85" s="23"/>
      <c r="BAT85" s="23"/>
      <c r="BAU85" s="23"/>
      <c r="BAV85" s="23"/>
      <c r="BAW85" s="23"/>
      <c r="BAX85" s="23"/>
      <c r="BAY85" s="23"/>
      <c r="BAZ85" s="23"/>
      <c r="BBA85" s="23"/>
      <c r="BBB85" s="23"/>
      <c r="BBC85" s="23"/>
      <c r="BBD85" s="23"/>
      <c r="BBE85" s="23"/>
      <c r="BBF85" s="23"/>
      <c r="BBG85" s="23"/>
      <c r="BBH85" s="23"/>
      <c r="BBI85" s="23"/>
      <c r="BBJ85" s="23"/>
      <c r="BBK85" s="23"/>
      <c r="BBL85" s="23"/>
      <c r="BBM85" s="23"/>
      <c r="BBN85" s="23"/>
      <c r="BBO85" s="23"/>
      <c r="BBP85" s="23"/>
      <c r="BBQ85" s="23"/>
      <c r="BBR85" s="23"/>
      <c r="BBS85" s="23"/>
      <c r="BBT85" s="23"/>
      <c r="BBU85" s="23"/>
      <c r="BBV85" s="23"/>
      <c r="BBW85" s="23"/>
      <c r="BBX85" s="23"/>
      <c r="BBY85" s="23"/>
      <c r="BBZ85" s="23"/>
      <c r="BCA85" s="23"/>
      <c r="BCB85" s="23"/>
      <c r="BCC85" s="23"/>
      <c r="BCD85" s="23"/>
      <c r="BCE85" s="23"/>
      <c r="BCF85" s="23"/>
      <c r="BCG85" s="23"/>
      <c r="BCH85" s="23"/>
      <c r="BCI85" s="23"/>
      <c r="BCJ85" s="23"/>
      <c r="BCK85" s="23"/>
      <c r="BCL85" s="23"/>
      <c r="BCM85" s="23"/>
      <c r="BCN85" s="23"/>
      <c r="BCO85" s="23"/>
      <c r="BCP85" s="23"/>
      <c r="BCQ85" s="23"/>
      <c r="BCR85" s="23"/>
      <c r="BCS85" s="23"/>
      <c r="BCT85" s="23"/>
      <c r="BCU85" s="23"/>
      <c r="BCV85" s="23"/>
      <c r="BCW85" s="23"/>
      <c r="BCX85" s="23"/>
      <c r="BCY85" s="23"/>
      <c r="BCZ85" s="23"/>
      <c r="BDA85" s="23"/>
      <c r="BDB85" s="23"/>
      <c r="BDC85" s="23"/>
      <c r="BDD85" s="23"/>
      <c r="BDE85" s="23"/>
      <c r="BDF85" s="23"/>
      <c r="BDG85" s="23"/>
      <c r="BDH85" s="23"/>
      <c r="BDI85" s="23"/>
      <c r="BDJ85" s="23"/>
      <c r="BDK85" s="23"/>
      <c r="BDL85" s="23"/>
      <c r="BDM85" s="23"/>
      <c r="BDN85" s="23"/>
      <c r="BDO85" s="23"/>
      <c r="BDP85" s="23"/>
      <c r="BDQ85" s="23"/>
      <c r="BDR85" s="23"/>
      <c r="BDS85" s="23"/>
      <c r="BDT85" s="23"/>
      <c r="BDU85" s="23"/>
      <c r="BDV85" s="23"/>
      <c r="BDW85" s="23"/>
      <c r="BDX85" s="23"/>
      <c r="BDY85" s="23"/>
      <c r="BDZ85" s="23"/>
      <c r="BEA85" s="23"/>
      <c r="BEB85" s="23"/>
      <c r="BEC85" s="23"/>
      <c r="BED85" s="23"/>
      <c r="BEE85" s="23"/>
      <c r="BEF85" s="23"/>
      <c r="BEG85" s="23"/>
      <c r="BEH85" s="23"/>
      <c r="BEI85" s="23"/>
      <c r="BEJ85" s="23"/>
      <c r="BEK85" s="23"/>
      <c r="BEL85" s="23"/>
      <c r="BEM85" s="23"/>
      <c r="BEN85" s="23"/>
      <c r="BEO85" s="23"/>
      <c r="BEP85" s="23"/>
      <c r="BEQ85" s="23"/>
      <c r="BER85" s="23"/>
      <c r="BES85" s="23"/>
      <c r="BET85" s="23"/>
      <c r="BEU85" s="23"/>
      <c r="BEV85" s="23"/>
      <c r="BEW85" s="23"/>
      <c r="BEX85" s="23"/>
      <c r="BEY85" s="23"/>
      <c r="BEZ85" s="23"/>
      <c r="BFA85" s="23"/>
      <c r="BFB85" s="23"/>
      <c r="BFC85" s="23"/>
      <c r="BFD85" s="23"/>
      <c r="BFE85" s="23"/>
      <c r="BFF85" s="23"/>
      <c r="BFG85" s="23"/>
      <c r="BFH85" s="23"/>
      <c r="BFI85" s="23"/>
      <c r="BFJ85" s="23"/>
      <c r="BFK85" s="23"/>
      <c r="BFL85" s="23"/>
      <c r="BFM85" s="23"/>
      <c r="BFN85" s="23"/>
      <c r="BFO85" s="23"/>
      <c r="BFP85" s="23"/>
      <c r="BFQ85" s="23"/>
      <c r="BFR85" s="23"/>
      <c r="BFS85" s="23"/>
      <c r="BFT85" s="23"/>
      <c r="BFU85" s="23"/>
      <c r="BFV85" s="23"/>
      <c r="BFW85" s="23"/>
      <c r="BFX85" s="23"/>
      <c r="BFY85" s="23"/>
      <c r="BFZ85" s="23"/>
      <c r="BGA85" s="23"/>
      <c r="BGB85" s="23"/>
      <c r="BGC85" s="23"/>
      <c r="BGD85" s="23"/>
      <c r="BGE85" s="23"/>
      <c r="BGF85" s="23"/>
      <c r="BGG85" s="23"/>
      <c r="BGH85" s="23"/>
      <c r="BGI85" s="23"/>
      <c r="BGJ85" s="23"/>
      <c r="BGK85" s="23"/>
      <c r="BGL85" s="23"/>
      <c r="BGM85" s="23"/>
      <c r="BGN85" s="23"/>
      <c r="BGO85" s="23"/>
      <c r="BGP85" s="23"/>
      <c r="BGQ85" s="23"/>
      <c r="BGR85" s="23"/>
      <c r="BGS85" s="23"/>
      <c r="BGT85" s="23"/>
      <c r="BGU85" s="23"/>
      <c r="BGV85" s="23"/>
      <c r="BGW85" s="23"/>
      <c r="BGX85" s="23"/>
      <c r="BGY85" s="23"/>
      <c r="BGZ85" s="23"/>
      <c r="BHA85" s="23"/>
      <c r="BHB85" s="23"/>
      <c r="BHC85" s="23"/>
      <c r="BHD85" s="23"/>
      <c r="BHE85" s="23"/>
      <c r="BHF85" s="23"/>
      <c r="BHG85" s="23"/>
      <c r="BHH85" s="23"/>
      <c r="BHI85" s="23"/>
      <c r="BHJ85" s="23"/>
      <c r="BHK85" s="23"/>
      <c r="BHL85" s="23"/>
      <c r="BHM85" s="23"/>
      <c r="BHN85" s="23"/>
      <c r="BHO85" s="23"/>
      <c r="BHP85" s="23"/>
      <c r="BHQ85" s="23"/>
      <c r="BHR85" s="23"/>
      <c r="BHS85" s="23"/>
      <c r="BHT85" s="23"/>
      <c r="BHU85" s="23"/>
      <c r="BHV85" s="23"/>
      <c r="BHW85" s="23"/>
      <c r="BHX85" s="23"/>
      <c r="BHY85" s="23"/>
      <c r="BHZ85" s="23"/>
      <c r="BIA85" s="23"/>
      <c r="BIB85" s="23"/>
      <c r="BIC85" s="23"/>
      <c r="BID85" s="23"/>
      <c r="BIE85" s="23"/>
      <c r="BIF85" s="23"/>
      <c r="BIG85" s="23"/>
      <c r="BIH85" s="23"/>
      <c r="BII85" s="23"/>
      <c r="BIJ85" s="23"/>
      <c r="BIK85" s="23"/>
      <c r="BIL85" s="23"/>
      <c r="BIM85" s="23"/>
      <c r="BIN85" s="23"/>
      <c r="BIO85" s="23"/>
      <c r="BIP85" s="23"/>
      <c r="BIQ85" s="23"/>
      <c r="BIR85" s="23"/>
      <c r="BIS85" s="23"/>
      <c r="BIT85" s="23"/>
      <c r="BIU85" s="23"/>
      <c r="BIV85" s="23"/>
      <c r="BIW85" s="23"/>
      <c r="BIX85" s="23"/>
      <c r="BIY85" s="23"/>
      <c r="BIZ85" s="23"/>
      <c r="BJA85" s="23"/>
      <c r="BJB85" s="23"/>
      <c r="BJC85" s="23"/>
      <c r="BJD85" s="23"/>
      <c r="BJE85" s="23"/>
      <c r="BJF85" s="23"/>
      <c r="BJG85" s="23"/>
      <c r="BJH85" s="23"/>
      <c r="BJI85" s="23"/>
      <c r="BJJ85" s="23"/>
      <c r="BJK85" s="23"/>
      <c r="BJL85" s="23"/>
      <c r="BJM85" s="23"/>
      <c r="BJN85" s="23"/>
      <c r="BJO85" s="23"/>
      <c r="BJP85" s="23"/>
      <c r="BJQ85" s="23"/>
      <c r="BJR85" s="23"/>
      <c r="BJS85" s="23"/>
      <c r="BJT85" s="23"/>
      <c r="BJU85" s="23"/>
      <c r="BJV85" s="23"/>
      <c r="BJW85" s="23"/>
      <c r="BJX85" s="23"/>
      <c r="BJY85" s="23"/>
      <c r="BJZ85" s="23"/>
      <c r="BKA85" s="23"/>
      <c r="BKB85" s="23"/>
      <c r="BKC85" s="23"/>
      <c r="BKD85" s="23"/>
      <c r="BKE85" s="23"/>
      <c r="BKF85" s="23"/>
      <c r="BKG85" s="23"/>
      <c r="BKH85" s="23"/>
      <c r="BKI85" s="23"/>
      <c r="BKJ85" s="23"/>
      <c r="BKK85" s="23"/>
      <c r="BKL85" s="23"/>
      <c r="BKM85" s="23"/>
      <c r="BKN85" s="23"/>
      <c r="BKO85" s="23"/>
      <c r="BKP85" s="23"/>
      <c r="BKQ85" s="23"/>
      <c r="BKR85" s="23"/>
      <c r="BKS85" s="23"/>
      <c r="BKT85" s="23"/>
      <c r="BKU85" s="23"/>
      <c r="BKV85" s="23"/>
      <c r="BKW85" s="23"/>
      <c r="BKX85" s="23"/>
      <c r="BKY85" s="23"/>
      <c r="BKZ85" s="23"/>
      <c r="BLA85" s="23"/>
      <c r="BLB85" s="23"/>
      <c r="BLC85" s="23"/>
      <c r="BLD85" s="23"/>
      <c r="BLE85" s="23"/>
      <c r="BLF85" s="23"/>
      <c r="BLG85" s="23"/>
      <c r="BLH85" s="23"/>
      <c r="BLI85" s="23"/>
      <c r="BLJ85" s="23"/>
      <c r="BLK85" s="23"/>
      <c r="BLL85" s="23"/>
      <c r="BLM85" s="23"/>
      <c r="BLN85" s="23"/>
      <c r="BLO85" s="23"/>
      <c r="BLP85" s="23"/>
      <c r="BLQ85" s="23"/>
      <c r="BLR85" s="23"/>
      <c r="BLS85" s="23"/>
      <c r="BLT85" s="23"/>
      <c r="BLU85" s="23"/>
      <c r="BLV85" s="23"/>
      <c r="BLW85" s="23"/>
      <c r="BLX85" s="23"/>
      <c r="BLY85" s="23"/>
      <c r="BLZ85" s="23"/>
      <c r="BMA85" s="23"/>
      <c r="BMB85" s="23"/>
      <c r="BMC85" s="23"/>
      <c r="BMD85" s="23"/>
      <c r="BME85" s="23"/>
      <c r="BMF85" s="23"/>
      <c r="BMG85" s="23"/>
      <c r="BMH85" s="23"/>
      <c r="BMI85" s="23"/>
      <c r="BMJ85" s="23"/>
      <c r="BMK85" s="23"/>
      <c r="BML85" s="23"/>
      <c r="BMM85" s="23"/>
      <c r="BMN85" s="23"/>
      <c r="BMO85" s="23"/>
      <c r="BMP85" s="23"/>
      <c r="BMQ85" s="23"/>
      <c r="BMR85" s="23"/>
      <c r="BMS85" s="23"/>
      <c r="BMT85" s="23"/>
      <c r="BMU85" s="23"/>
      <c r="BMV85" s="23"/>
      <c r="BMW85" s="23"/>
      <c r="BMX85" s="23"/>
      <c r="BMY85" s="23"/>
      <c r="BMZ85" s="23"/>
      <c r="BNA85" s="23"/>
      <c r="BNB85" s="23"/>
      <c r="BNC85" s="23"/>
      <c r="BND85" s="23"/>
      <c r="BNE85" s="23"/>
      <c r="BNF85" s="23"/>
      <c r="BNG85" s="23"/>
      <c r="BNH85" s="23"/>
      <c r="BNI85" s="23"/>
      <c r="BNJ85" s="23"/>
      <c r="BNK85" s="23"/>
      <c r="BNL85" s="23"/>
      <c r="BNM85" s="23"/>
      <c r="BNN85" s="23"/>
      <c r="BNO85" s="23"/>
      <c r="BNP85" s="23"/>
      <c r="BNQ85" s="23"/>
      <c r="BNR85" s="23"/>
      <c r="BNS85" s="23"/>
      <c r="BNT85" s="23"/>
      <c r="BNU85" s="23"/>
      <c r="BNV85" s="23"/>
      <c r="BNW85" s="23"/>
      <c r="BNX85" s="23"/>
      <c r="BNY85" s="23"/>
      <c r="BNZ85" s="23"/>
      <c r="BOA85" s="23"/>
      <c r="BOB85" s="23"/>
      <c r="BOC85" s="23"/>
      <c r="BOD85" s="23"/>
      <c r="BOE85" s="23"/>
      <c r="BOF85" s="23"/>
      <c r="BOG85" s="23"/>
      <c r="BOH85" s="23"/>
      <c r="BOI85" s="23"/>
      <c r="BOJ85" s="23"/>
      <c r="BOK85" s="23"/>
      <c r="BOL85" s="23"/>
      <c r="BOM85" s="23"/>
      <c r="BON85" s="23"/>
      <c r="BOO85" s="23"/>
      <c r="BOP85" s="23"/>
      <c r="BOQ85" s="23"/>
      <c r="BOR85" s="23"/>
      <c r="BOS85" s="23"/>
      <c r="BOT85" s="23"/>
      <c r="BOU85" s="23"/>
      <c r="BOV85" s="23"/>
      <c r="BOW85" s="23"/>
      <c r="BOX85" s="23"/>
      <c r="BOY85" s="23"/>
      <c r="BOZ85" s="23"/>
      <c r="BPA85" s="23"/>
      <c r="BPB85" s="23"/>
      <c r="BPC85" s="23"/>
      <c r="BPD85" s="23"/>
      <c r="BPE85" s="23"/>
      <c r="BPF85" s="23"/>
      <c r="BPG85" s="23"/>
      <c r="BPH85" s="23"/>
      <c r="BPI85" s="23"/>
      <c r="BPJ85" s="23"/>
      <c r="BPK85" s="23"/>
      <c r="BPL85" s="23"/>
      <c r="BPM85" s="23"/>
      <c r="BPN85" s="23"/>
      <c r="BPO85" s="23"/>
      <c r="BPP85" s="23"/>
      <c r="BPQ85" s="23"/>
      <c r="BPR85" s="23"/>
      <c r="BPS85" s="23"/>
      <c r="BPT85" s="23"/>
      <c r="BPU85" s="23"/>
      <c r="BPV85" s="23"/>
      <c r="BPW85" s="23"/>
      <c r="BPX85" s="23"/>
      <c r="BPY85" s="23"/>
      <c r="BPZ85" s="23"/>
      <c r="BQA85" s="23"/>
      <c r="BQB85" s="23"/>
      <c r="BQC85" s="23"/>
      <c r="BQD85" s="23"/>
      <c r="BQE85" s="23"/>
      <c r="BQF85" s="23"/>
      <c r="BQG85" s="23"/>
      <c r="BQH85" s="23"/>
      <c r="BQI85" s="23"/>
      <c r="BQJ85" s="23"/>
      <c r="BQK85" s="23"/>
      <c r="BQL85" s="23"/>
      <c r="BQM85" s="23"/>
      <c r="BQN85" s="23"/>
      <c r="BQO85" s="23"/>
      <c r="BQP85" s="23"/>
      <c r="BQQ85" s="23"/>
      <c r="BQR85" s="23"/>
      <c r="BQS85" s="23"/>
      <c r="BQT85" s="23"/>
      <c r="BQU85" s="23"/>
      <c r="BQV85" s="23"/>
      <c r="BQW85" s="23"/>
      <c r="BQX85" s="23"/>
      <c r="BQY85" s="23"/>
      <c r="BQZ85" s="23"/>
      <c r="BRA85" s="23"/>
      <c r="BRB85" s="23"/>
      <c r="BRC85" s="23"/>
      <c r="BRD85" s="23"/>
      <c r="BRE85" s="23"/>
      <c r="BRF85" s="23"/>
      <c r="BRG85" s="23"/>
      <c r="BRH85" s="23"/>
      <c r="BRI85" s="23"/>
      <c r="BRJ85" s="23"/>
      <c r="BRK85" s="23"/>
      <c r="BRL85" s="23"/>
      <c r="BRM85" s="23"/>
      <c r="BRN85" s="23"/>
      <c r="BRO85" s="23"/>
      <c r="BRP85" s="23"/>
      <c r="BRQ85" s="23"/>
      <c r="BRR85" s="23"/>
      <c r="BRS85" s="23"/>
      <c r="BRT85" s="23"/>
      <c r="BRU85" s="23"/>
      <c r="BRV85" s="23"/>
      <c r="BRW85" s="23"/>
      <c r="BRX85" s="23"/>
      <c r="BRY85" s="23"/>
      <c r="BRZ85" s="23"/>
      <c r="BSA85" s="23"/>
      <c r="BSB85" s="23"/>
      <c r="BSC85" s="23"/>
      <c r="BSD85" s="23"/>
      <c r="BSE85" s="23"/>
      <c r="BSF85" s="23"/>
      <c r="BSG85" s="23"/>
      <c r="BSH85" s="23"/>
      <c r="BSI85" s="23"/>
      <c r="BSJ85" s="23"/>
      <c r="BSK85" s="23"/>
      <c r="BSL85" s="23"/>
      <c r="BSM85" s="23"/>
      <c r="BSN85" s="23"/>
      <c r="BSO85" s="23"/>
      <c r="BSP85" s="23"/>
      <c r="BSQ85" s="23"/>
      <c r="BSR85" s="23"/>
      <c r="BSS85" s="23"/>
      <c r="BST85" s="23"/>
      <c r="BSU85" s="23"/>
      <c r="BSV85" s="23"/>
      <c r="BSW85" s="23"/>
      <c r="BSX85" s="23"/>
      <c r="BSY85" s="23"/>
      <c r="BSZ85" s="23"/>
      <c r="BTA85" s="23"/>
      <c r="BTB85" s="23"/>
      <c r="BTC85" s="23"/>
      <c r="BTD85" s="23"/>
      <c r="BTE85" s="23"/>
      <c r="BTF85" s="23"/>
      <c r="BTG85" s="23"/>
      <c r="BTH85" s="23"/>
      <c r="BTI85" s="23"/>
      <c r="BTJ85" s="23"/>
      <c r="BTK85" s="23"/>
      <c r="BTL85" s="23"/>
      <c r="BTM85" s="23"/>
      <c r="BTN85" s="23"/>
      <c r="BTO85" s="23"/>
      <c r="BTP85" s="23"/>
      <c r="BTQ85" s="23"/>
      <c r="BTR85" s="23"/>
      <c r="BTS85" s="23"/>
      <c r="BTT85" s="23"/>
      <c r="BTU85" s="23"/>
      <c r="BTV85" s="23"/>
      <c r="BTW85" s="23"/>
      <c r="BTX85" s="23"/>
      <c r="BTY85" s="23"/>
      <c r="BTZ85" s="23"/>
      <c r="BUA85" s="23"/>
      <c r="BUB85" s="23"/>
      <c r="BUC85" s="23"/>
      <c r="BUD85" s="23"/>
      <c r="BUE85" s="23"/>
      <c r="BUF85" s="23"/>
      <c r="BUG85" s="23"/>
      <c r="BUH85" s="23"/>
      <c r="BUI85" s="23"/>
      <c r="BUJ85" s="23"/>
      <c r="BUK85" s="23"/>
      <c r="BUL85" s="23"/>
      <c r="BUM85" s="23"/>
      <c r="BUN85" s="23"/>
      <c r="BUO85" s="23"/>
      <c r="BUP85" s="23"/>
      <c r="BUQ85" s="23"/>
      <c r="BUR85" s="23"/>
      <c r="BUS85" s="23"/>
      <c r="BUT85" s="23"/>
      <c r="BUU85" s="23"/>
      <c r="BUV85" s="23"/>
      <c r="BUW85" s="23"/>
      <c r="BUX85" s="23"/>
      <c r="BUY85" s="23"/>
      <c r="BUZ85" s="23"/>
      <c r="BVA85" s="23"/>
      <c r="BVB85" s="23"/>
      <c r="BVC85" s="23"/>
      <c r="BVD85" s="23"/>
      <c r="BVE85" s="23"/>
      <c r="BVF85" s="23"/>
      <c r="BVG85" s="23"/>
      <c r="BVH85" s="23"/>
      <c r="BVI85" s="23"/>
      <c r="BVJ85" s="23"/>
      <c r="BVK85" s="23"/>
      <c r="BVL85" s="23"/>
      <c r="BVM85" s="23"/>
      <c r="BVN85" s="23"/>
      <c r="BVO85" s="23"/>
      <c r="BVP85" s="23"/>
      <c r="BVQ85" s="23"/>
      <c r="BVR85" s="23"/>
      <c r="BVS85" s="23"/>
      <c r="BVT85" s="23"/>
      <c r="BVU85" s="23"/>
      <c r="BVV85" s="23"/>
      <c r="BVW85" s="23"/>
      <c r="BVX85" s="23"/>
      <c r="BVY85" s="23"/>
      <c r="BVZ85" s="23"/>
      <c r="BWA85" s="23"/>
      <c r="BWB85" s="23"/>
      <c r="BWC85" s="23"/>
      <c r="BWD85" s="23"/>
      <c r="BWE85" s="23"/>
      <c r="BWF85" s="23"/>
      <c r="BWG85" s="23"/>
      <c r="BWH85" s="23"/>
      <c r="BWI85" s="23"/>
      <c r="BWJ85" s="23"/>
      <c r="BWK85" s="23"/>
      <c r="BWL85" s="23"/>
      <c r="BWM85" s="23"/>
      <c r="BWN85" s="23"/>
      <c r="BWO85" s="23"/>
      <c r="BWP85" s="23"/>
      <c r="BWQ85" s="23"/>
      <c r="BWR85" s="23"/>
      <c r="BWS85" s="23"/>
      <c r="BWT85" s="23"/>
      <c r="BWU85" s="23"/>
      <c r="BWV85" s="23"/>
      <c r="BWW85" s="23"/>
      <c r="BWX85" s="23"/>
      <c r="BWY85" s="23"/>
      <c r="BWZ85" s="23"/>
      <c r="BXA85" s="23"/>
      <c r="BXB85" s="23"/>
      <c r="BXC85" s="23"/>
      <c r="BXD85" s="23"/>
      <c r="BXE85" s="23"/>
      <c r="BXF85" s="23"/>
      <c r="BXG85" s="23"/>
      <c r="BXH85" s="23"/>
      <c r="BXI85" s="23"/>
      <c r="BXJ85" s="23"/>
      <c r="BXK85" s="23"/>
      <c r="BXL85" s="23"/>
      <c r="BXM85" s="23"/>
      <c r="BXN85" s="23"/>
      <c r="BXO85" s="23"/>
      <c r="BXP85" s="23"/>
      <c r="BXQ85" s="23"/>
      <c r="BXR85" s="23"/>
      <c r="BXS85" s="23"/>
      <c r="BXT85" s="23"/>
      <c r="BXU85" s="23"/>
      <c r="BXV85" s="23"/>
      <c r="BXW85" s="23"/>
      <c r="BXX85" s="23"/>
      <c r="BXY85" s="23"/>
      <c r="BXZ85" s="23"/>
      <c r="BYA85" s="23"/>
      <c r="BYB85" s="23"/>
      <c r="BYC85" s="23"/>
      <c r="BYD85" s="23"/>
      <c r="BYE85" s="23"/>
      <c r="BYF85" s="23"/>
      <c r="BYG85" s="23"/>
      <c r="BYH85" s="23"/>
      <c r="BYI85" s="23"/>
      <c r="BYJ85" s="23"/>
      <c r="BYK85" s="23"/>
      <c r="BYL85" s="23"/>
      <c r="BYM85" s="23"/>
      <c r="BYN85" s="23"/>
      <c r="BYO85" s="23"/>
      <c r="BYP85" s="23"/>
      <c r="BYQ85" s="23"/>
      <c r="BYR85" s="23"/>
      <c r="BYS85" s="23"/>
      <c r="BYT85" s="23"/>
      <c r="BYU85" s="23"/>
      <c r="BYV85" s="23"/>
      <c r="BYW85" s="23"/>
      <c r="BYX85" s="23"/>
      <c r="BYY85" s="23"/>
      <c r="BYZ85" s="23"/>
      <c r="BZA85" s="23"/>
      <c r="BZB85" s="23"/>
      <c r="BZC85" s="23"/>
      <c r="BZD85" s="23"/>
      <c r="BZE85" s="23"/>
      <c r="BZF85" s="23"/>
      <c r="BZG85" s="23"/>
      <c r="BZH85" s="23"/>
      <c r="BZI85" s="23"/>
      <c r="BZJ85" s="23"/>
      <c r="BZK85" s="23"/>
      <c r="BZL85" s="23"/>
      <c r="BZM85" s="23"/>
      <c r="BZN85" s="23"/>
      <c r="BZO85" s="23"/>
      <c r="BZP85" s="23"/>
      <c r="BZQ85" s="23"/>
      <c r="BZR85" s="23"/>
      <c r="BZS85" s="23"/>
      <c r="BZT85" s="23"/>
      <c r="BZU85" s="23"/>
      <c r="BZV85" s="23"/>
      <c r="BZW85" s="23"/>
      <c r="BZX85" s="23"/>
      <c r="BZY85" s="23"/>
      <c r="BZZ85" s="23"/>
      <c r="CAA85" s="23"/>
      <c r="CAB85" s="23"/>
      <c r="CAC85" s="23"/>
      <c r="CAD85" s="23"/>
      <c r="CAE85" s="23"/>
      <c r="CAF85" s="23"/>
      <c r="CAG85" s="23"/>
      <c r="CAH85" s="23"/>
      <c r="CAI85" s="23"/>
      <c r="CAJ85" s="23"/>
      <c r="CAK85" s="23"/>
      <c r="CAL85" s="23"/>
      <c r="CAM85" s="23"/>
      <c r="CAN85" s="23"/>
      <c r="CAO85" s="23"/>
      <c r="CAP85" s="23"/>
      <c r="CAQ85" s="23"/>
      <c r="CAR85" s="23"/>
      <c r="CAS85" s="23"/>
      <c r="CAT85" s="23"/>
      <c r="CAU85" s="23"/>
      <c r="CAV85" s="23"/>
      <c r="CAW85" s="23"/>
      <c r="CAX85" s="23"/>
      <c r="CAY85" s="23"/>
      <c r="CAZ85" s="23"/>
      <c r="CBA85" s="23"/>
      <c r="CBB85" s="23"/>
      <c r="CBC85" s="23"/>
      <c r="CBD85" s="23"/>
      <c r="CBE85" s="23"/>
      <c r="CBF85" s="23"/>
      <c r="CBG85" s="23"/>
      <c r="CBH85" s="23"/>
      <c r="CBI85" s="23"/>
      <c r="CBJ85" s="23"/>
      <c r="CBK85" s="23"/>
      <c r="CBL85" s="23"/>
      <c r="CBM85" s="23"/>
      <c r="CBN85" s="23"/>
      <c r="CBO85" s="23"/>
      <c r="CBP85" s="23"/>
      <c r="CBQ85" s="23"/>
      <c r="CBR85" s="23"/>
      <c r="CBS85" s="23"/>
      <c r="CBT85" s="23"/>
      <c r="CBU85" s="23"/>
      <c r="CBV85" s="23"/>
      <c r="CBW85" s="23"/>
      <c r="CBX85" s="23"/>
      <c r="CBY85" s="23"/>
      <c r="CBZ85" s="23"/>
      <c r="CCA85" s="23"/>
      <c r="CCB85" s="23"/>
      <c r="CCC85" s="23"/>
      <c r="CCD85" s="23"/>
      <c r="CCE85" s="23"/>
      <c r="CCF85" s="23"/>
      <c r="CCG85" s="23"/>
      <c r="CCH85" s="23"/>
      <c r="CCI85" s="23"/>
      <c r="CCJ85" s="23"/>
      <c r="CCK85" s="23"/>
      <c r="CCL85" s="23"/>
      <c r="CCM85" s="23"/>
      <c r="CCN85" s="23"/>
      <c r="CCO85" s="23"/>
      <c r="CCP85" s="23"/>
      <c r="CCQ85" s="23"/>
      <c r="CCR85" s="23"/>
      <c r="CCS85" s="23"/>
      <c r="CCT85" s="23"/>
      <c r="CCU85" s="23"/>
      <c r="CCV85" s="23"/>
      <c r="CCW85" s="23"/>
      <c r="CCX85" s="23"/>
      <c r="CCY85" s="23"/>
      <c r="CCZ85" s="23"/>
      <c r="CDA85" s="23"/>
      <c r="CDB85" s="23"/>
      <c r="CDC85" s="23"/>
      <c r="CDD85" s="23"/>
      <c r="CDE85" s="23"/>
      <c r="CDF85" s="23"/>
      <c r="CDG85" s="23"/>
      <c r="CDH85" s="23"/>
      <c r="CDI85" s="23"/>
      <c r="CDJ85" s="23"/>
      <c r="CDK85" s="23"/>
      <c r="CDL85" s="23"/>
      <c r="CDM85" s="23"/>
      <c r="CDN85" s="23"/>
      <c r="CDO85" s="23"/>
      <c r="CDP85" s="23"/>
      <c r="CDQ85" s="23"/>
      <c r="CDR85" s="23"/>
      <c r="CDS85" s="23"/>
      <c r="CDT85" s="23"/>
      <c r="CDU85" s="23"/>
      <c r="CDV85" s="23"/>
      <c r="CDW85" s="23"/>
      <c r="CDX85" s="23"/>
      <c r="CDY85" s="23"/>
      <c r="CDZ85" s="23"/>
      <c r="CEA85" s="23"/>
      <c r="CEB85" s="23"/>
      <c r="CEC85" s="23"/>
      <c r="CED85" s="23"/>
      <c r="CEE85" s="23"/>
      <c r="CEF85" s="23"/>
      <c r="CEG85" s="23"/>
      <c r="CEH85" s="23"/>
      <c r="CEI85" s="23"/>
      <c r="CEJ85" s="23"/>
      <c r="CEK85" s="23"/>
      <c r="CEL85" s="23"/>
      <c r="CEM85" s="23"/>
      <c r="CEN85" s="23"/>
      <c r="CEO85" s="23"/>
      <c r="CEP85" s="23"/>
      <c r="CEQ85" s="23"/>
      <c r="CER85" s="23"/>
      <c r="CES85" s="23"/>
      <c r="CET85" s="23"/>
      <c r="CEU85" s="23"/>
      <c r="CEV85" s="23"/>
      <c r="CEW85" s="23"/>
      <c r="CEX85" s="23"/>
      <c r="CEY85" s="23"/>
      <c r="CEZ85" s="23"/>
      <c r="CFA85" s="23"/>
      <c r="CFB85" s="23"/>
      <c r="CFC85" s="23"/>
      <c r="CFD85" s="23"/>
      <c r="CFE85" s="23"/>
      <c r="CFF85" s="23"/>
      <c r="CFG85" s="23"/>
      <c r="CFH85" s="23"/>
      <c r="CFI85" s="23"/>
      <c r="CFJ85" s="23"/>
      <c r="CFK85" s="23"/>
      <c r="CFL85" s="23"/>
      <c r="CFM85" s="23"/>
      <c r="CFN85" s="23"/>
      <c r="CFO85" s="23"/>
      <c r="CFP85" s="23"/>
      <c r="CFQ85" s="23"/>
      <c r="CFR85" s="23"/>
      <c r="CFS85" s="23"/>
      <c r="CFT85" s="23"/>
      <c r="CFU85" s="23"/>
      <c r="CFV85" s="23"/>
      <c r="CFW85" s="23"/>
      <c r="CFX85" s="23"/>
      <c r="CFY85" s="23"/>
      <c r="CFZ85" s="23"/>
      <c r="CGA85" s="23"/>
      <c r="CGB85" s="23"/>
      <c r="CGC85" s="23"/>
      <c r="CGD85" s="23"/>
      <c r="CGE85" s="23"/>
      <c r="CGF85" s="23"/>
      <c r="CGG85" s="23"/>
      <c r="CGH85" s="23"/>
      <c r="CGI85" s="23"/>
      <c r="CGJ85" s="23"/>
      <c r="CGK85" s="23"/>
      <c r="CGL85" s="23"/>
      <c r="CGM85" s="23"/>
      <c r="CGN85" s="23"/>
      <c r="CGO85" s="23"/>
      <c r="CGP85" s="23"/>
      <c r="CGQ85" s="23"/>
      <c r="CGR85" s="23"/>
      <c r="CGS85" s="23"/>
      <c r="CGT85" s="23"/>
      <c r="CGU85" s="23"/>
      <c r="CGV85" s="23"/>
      <c r="CGW85" s="23"/>
      <c r="CGX85" s="23"/>
      <c r="CGY85" s="23"/>
      <c r="CGZ85" s="23"/>
      <c r="CHA85" s="23"/>
      <c r="CHB85" s="23"/>
      <c r="CHC85" s="23"/>
      <c r="CHD85" s="23"/>
      <c r="CHE85" s="23"/>
      <c r="CHF85" s="23"/>
      <c r="CHG85" s="23"/>
      <c r="CHH85" s="23"/>
      <c r="CHI85" s="23"/>
      <c r="CHJ85" s="23"/>
      <c r="CHK85" s="23"/>
      <c r="CHL85" s="23"/>
      <c r="CHM85" s="23"/>
      <c r="CHN85" s="23"/>
      <c r="CHO85" s="23"/>
      <c r="CHP85" s="23"/>
      <c r="CHQ85" s="23"/>
      <c r="CHR85" s="23"/>
      <c r="CHS85" s="23"/>
      <c r="CHT85" s="23"/>
      <c r="CHU85" s="23"/>
      <c r="CHV85" s="23"/>
      <c r="CHW85" s="23"/>
      <c r="CHX85" s="23"/>
      <c r="CHY85" s="23"/>
      <c r="CHZ85" s="23"/>
      <c r="CIA85" s="23"/>
      <c r="CIB85" s="23"/>
      <c r="CIC85" s="23"/>
      <c r="CID85" s="23"/>
      <c r="CIE85" s="23"/>
      <c r="CIF85" s="23"/>
      <c r="CIG85" s="23"/>
      <c r="CIH85" s="23"/>
      <c r="CII85" s="23"/>
      <c r="CIJ85" s="23"/>
      <c r="CIK85" s="23"/>
      <c r="CIL85" s="23"/>
      <c r="CIM85" s="23"/>
      <c r="CIN85" s="23"/>
      <c r="CIO85" s="23"/>
      <c r="CIP85" s="23"/>
      <c r="CIQ85" s="23"/>
      <c r="CIR85" s="23"/>
      <c r="CIS85" s="23"/>
      <c r="CIT85" s="23"/>
      <c r="CIU85" s="23"/>
      <c r="CIV85" s="23"/>
      <c r="CIW85" s="23"/>
      <c r="CIX85" s="23"/>
      <c r="CIY85" s="23"/>
      <c r="CIZ85" s="23"/>
      <c r="CJA85" s="23"/>
      <c r="CJB85" s="23"/>
      <c r="CJC85" s="23"/>
      <c r="CJD85" s="23"/>
      <c r="CJE85" s="23"/>
      <c r="CJF85" s="23"/>
      <c r="CJG85" s="23"/>
      <c r="CJH85" s="23"/>
      <c r="CJI85" s="23"/>
      <c r="CJJ85" s="23"/>
      <c r="CJK85" s="23"/>
      <c r="CJL85" s="23"/>
      <c r="CJM85" s="23"/>
      <c r="CJN85" s="23"/>
      <c r="CJO85" s="23"/>
      <c r="CJP85" s="23"/>
      <c r="CJQ85" s="23"/>
      <c r="CJR85" s="23"/>
      <c r="CJS85" s="23"/>
      <c r="CJT85" s="23"/>
      <c r="CJU85" s="23"/>
      <c r="CJV85" s="23"/>
      <c r="CJW85" s="23"/>
      <c r="CJX85" s="23"/>
      <c r="CJY85" s="23"/>
      <c r="CJZ85" s="23"/>
      <c r="CKA85" s="23"/>
      <c r="CKB85" s="23"/>
      <c r="CKC85" s="23"/>
      <c r="CKD85" s="23"/>
      <c r="CKE85" s="23"/>
      <c r="CKF85" s="23"/>
      <c r="CKG85" s="23"/>
      <c r="CKH85" s="23"/>
      <c r="CKI85" s="23"/>
      <c r="CKJ85" s="23"/>
      <c r="CKK85" s="23"/>
      <c r="CKL85" s="23"/>
      <c r="CKM85" s="23"/>
      <c r="CKN85" s="23"/>
      <c r="CKO85" s="23"/>
      <c r="CKP85" s="23"/>
      <c r="CKQ85" s="23"/>
      <c r="CKR85" s="23"/>
      <c r="CKS85" s="23"/>
      <c r="CKT85" s="23"/>
      <c r="CKU85" s="23"/>
      <c r="CKV85" s="23"/>
      <c r="CKW85" s="23"/>
      <c r="CKX85" s="23"/>
      <c r="CKY85" s="23"/>
      <c r="CKZ85" s="23"/>
      <c r="CLA85" s="23"/>
      <c r="CLB85" s="23"/>
      <c r="CLC85" s="23"/>
      <c r="CLD85" s="23"/>
      <c r="CLE85" s="23"/>
      <c r="CLF85" s="23"/>
      <c r="CLG85" s="23"/>
      <c r="CLH85" s="23"/>
      <c r="CLI85" s="23"/>
      <c r="CLJ85" s="23"/>
      <c r="CLK85" s="23"/>
      <c r="CLL85" s="23"/>
      <c r="CLM85" s="23"/>
      <c r="CLN85" s="23"/>
      <c r="CLO85" s="23"/>
      <c r="CLP85" s="23"/>
      <c r="CLQ85" s="23"/>
      <c r="CLR85" s="23"/>
      <c r="CLS85" s="23"/>
      <c r="CLT85" s="23"/>
      <c r="CLU85" s="23"/>
      <c r="CLV85" s="23"/>
      <c r="CLW85" s="23"/>
      <c r="CLX85" s="23"/>
      <c r="CLY85" s="23"/>
      <c r="CLZ85" s="23"/>
      <c r="CMA85" s="23"/>
      <c r="CMB85" s="23"/>
      <c r="CMC85" s="23"/>
      <c r="CMD85" s="23"/>
      <c r="CME85" s="23"/>
      <c r="CMF85" s="23"/>
      <c r="CMG85" s="23"/>
      <c r="CMH85" s="23"/>
      <c r="CMI85" s="23"/>
      <c r="CMJ85" s="23"/>
      <c r="CMK85" s="23"/>
      <c r="CML85" s="23"/>
      <c r="CMM85" s="23"/>
      <c r="CMN85" s="23"/>
      <c r="CMO85" s="23"/>
      <c r="CMP85" s="23"/>
      <c r="CMQ85" s="23"/>
      <c r="CMR85" s="23"/>
      <c r="CMS85" s="23"/>
      <c r="CMT85" s="23"/>
      <c r="CMU85" s="23"/>
      <c r="CMV85" s="23"/>
      <c r="CMW85" s="23"/>
      <c r="CMX85" s="23"/>
      <c r="CMY85" s="23"/>
      <c r="CMZ85" s="23"/>
      <c r="CNA85" s="23"/>
      <c r="CNB85" s="23"/>
      <c r="CNC85" s="23"/>
      <c r="CND85" s="23"/>
      <c r="CNE85" s="23"/>
      <c r="CNF85" s="23"/>
      <c r="CNG85" s="23"/>
      <c r="CNH85" s="23"/>
      <c r="CNI85" s="23"/>
      <c r="CNJ85" s="23"/>
      <c r="CNK85" s="23"/>
      <c r="CNL85" s="23"/>
      <c r="CNM85" s="23"/>
      <c r="CNN85" s="23"/>
      <c r="CNO85" s="23"/>
      <c r="CNP85" s="23"/>
      <c r="CNQ85" s="23"/>
      <c r="CNR85" s="23"/>
      <c r="CNS85" s="23"/>
      <c r="CNT85" s="23"/>
      <c r="CNU85" s="23"/>
      <c r="CNV85" s="23"/>
      <c r="CNW85" s="23"/>
      <c r="CNX85" s="23"/>
      <c r="CNY85" s="23"/>
      <c r="CNZ85" s="23"/>
      <c r="COA85" s="23"/>
      <c r="COB85" s="23"/>
      <c r="COC85" s="23"/>
      <c r="COD85" s="23"/>
      <c r="COE85" s="23"/>
      <c r="COF85" s="23"/>
      <c r="COG85" s="23"/>
      <c r="COH85" s="23"/>
      <c r="COI85" s="23"/>
      <c r="COJ85" s="23"/>
      <c r="COK85" s="23"/>
      <c r="COL85" s="23"/>
      <c r="COM85" s="23"/>
      <c r="CON85" s="23"/>
      <c r="COO85" s="23"/>
      <c r="COP85" s="23"/>
      <c r="COQ85" s="23"/>
      <c r="COR85" s="23"/>
      <c r="COS85" s="23"/>
      <c r="COT85" s="23"/>
      <c r="COU85" s="23"/>
      <c r="COV85" s="23"/>
      <c r="COW85" s="23"/>
      <c r="COX85" s="23"/>
      <c r="COY85" s="23"/>
      <c r="COZ85" s="23"/>
      <c r="CPA85" s="23"/>
      <c r="CPB85" s="23"/>
      <c r="CPC85" s="23"/>
      <c r="CPD85" s="23"/>
      <c r="CPE85" s="23"/>
      <c r="CPF85" s="23"/>
      <c r="CPG85" s="23"/>
      <c r="CPH85" s="23"/>
      <c r="CPI85" s="23"/>
      <c r="CPJ85" s="23"/>
      <c r="CPK85" s="23"/>
      <c r="CPL85" s="23"/>
      <c r="CPM85" s="23"/>
      <c r="CPN85" s="23"/>
      <c r="CPO85" s="23"/>
      <c r="CPP85" s="23"/>
      <c r="CPQ85" s="23"/>
      <c r="CPR85" s="23"/>
      <c r="CPS85" s="23"/>
      <c r="CPT85" s="23"/>
      <c r="CPU85" s="23"/>
      <c r="CPV85" s="23"/>
      <c r="CPW85" s="23"/>
      <c r="CPX85" s="23"/>
      <c r="CPY85" s="23"/>
      <c r="CPZ85" s="23"/>
      <c r="CQA85" s="23"/>
      <c r="CQB85" s="23"/>
      <c r="CQC85" s="23"/>
      <c r="CQD85" s="23"/>
      <c r="CQE85" s="23"/>
      <c r="CQF85" s="23"/>
      <c r="CQG85" s="23"/>
      <c r="CQH85" s="23"/>
      <c r="CQI85" s="23"/>
      <c r="CQJ85" s="23"/>
      <c r="CQK85" s="23"/>
      <c r="CQL85" s="23"/>
      <c r="CQM85" s="23"/>
      <c r="CQN85" s="23"/>
      <c r="CQO85" s="23"/>
      <c r="CQP85" s="23"/>
      <c r="CQQ85" s="23"/>
      <c r="CQR85" s="23"/>
      <c r="CQS85" s="23"/>
      <c r="CQT85" s="23"/>
      <c r="CQU85" s="23"/>
      <c r="CQV85" s="23"/>
      <c r="CQW85" s="23"/>
      <c r="CQX85" s="23"/>
      <c r="CQY85" s="23"/>
      <c r="CQZ85" s="23"/>
      <c r="CRA85" s="23"/>
      <c r="CRB85" s="23"/>
      <c r="CRC85" s="23"/>
      <c r="CRD85" s="23"/>
      <c r="CRE85" s="23"/>
      <c r="CRF85" s="23"/>
      <c r="CRG85" s="23"/>
      <c r="CRH85" s="23"/>
      <c r="CRI85" s="23"/>
      <c r="CRJ85" s="23"/>
      <c r="CRK85" s="23"/>
      <c r="CRL85" s="23"/>
      <c r="CRM85" s="23"/>
      <c r="CRN85" s="23"/>
      <c r="CRO85" s="23"/>
      <c r="CRP85" s="23"/>
      <c r="CRQ85" s="23"/>
      <c r="CRR85" s="23"/>
      <c r="CRS85" s="23"/>
      <c r="CRT85" s="23"/>
      <c r="CRU85" s="23"/>
      <c r="CRV85" s="23"/>
      <c r="CRW85" s="23"/>
      <c r="CRX85" s="23"/>
      <c r="CRY85" s="23"/>
      <c r="CRZ85" s="23"/>
      <c r="CSA85" s="23"/>
      <c r="CSB85" s="23"/>
      <c r="CSC85" s="23"/>
      <c r="CSD85" s="23"/>
      <c r="CSE85" s="23"/>
      <c r="CSF85" s="23"/>
      <c r="CSG85" s="23"/>
      <c r="CSH85" s="23"/>
      <c r="CSI85" s="23"/>
      <c r="CSJ85" s="23"/>
      <c r="CSK85" s="23"/>
      <c r="CSL85" s="23"/>
      <c r="CSM85" s="23"/>
      <c r="CSN85" s="23"/>
      <c r="CSO85" s="23"/>
      <c r="CSP85" s="23"/>
      <c r="CSQ85" s="23"/>
      <c r="CSR85" s="23"/>
      <c r="CSS85" s="23"/>
      <c r="CST85" s="23"/>
      <c r="CSU85" s="23"/>
      <c r="CSV85" s="23"/>
      <c r="CSW85" s="23"/>
      <c r="CSX85" s="23"/>
      <c r="CSY85" s="23"/>
      <c r="CSZ85" s="23"/>
      <c r="CTA85" s="23"/>
      <c r="CTB85" s="23"/>
      <c r="CTC85" s="23"/>
      <c r="CTD85" s="23"/>
      <c r="CTE85" s="23"/>
      <c r="CTF85" s="23"/>
      <c r="CTG85" s="23"/>
      <c r="CTH85" s="23"/>
      <c r="CTI85" s="23"/>
      <c r="CTJ85" s="23"/>
      <c r="CTK85" s="23"/>
      <c r="CTL85" s="23"/>
      <c r="CTM85" s="23"/>
      <c r="CTN85" s="23"/>
      <c r="CTO85" s="23"/>
      <c r="CTP85" s="23"/>
      <c r="CTQ85" s="23"/>
      <c r="CTR85" s="23"/>
      <c r="CTS85" s="23"/>
      <c r="CTT85" s="23"/>
      <c r="CTU85" s="23"/>
      <c r="CTV85" s="23"/>
      <c r="CTW85" s="23"/>
      <c r="CTX85" s="23"/>
      <c r="CTY85" s="23"/>
      <c r="CTZ85" s="23"/>
      <c r="CUA85" s="23"/>
      <c r="CUB85" s="23"/>
      <c r="CUC85" s="23"/>
      <c r="CUD85" s="23"/>
      <c r="CUE85" s="23"/>
      <c r="CUF85" s="23"/>
      <c r="CUG85" s="23"/>
      <c r="CUH85" s="23"/>
      <c r="CUI85" s="23"/>
      <c r="CUJ85" s="23"/>
      <c r="CUK85" s="23"/>
      <c r="CUL85" s="23"/>
      <c r="CUM85" s="23"/>
      <c r="CUN85" s="23"/>
      <c r="CUO85" s="23"/>
      <c r="CUP85" s="23"/>
      <c r="CUQ85" s="23"/>
      <c r="CUR85" s="23"/>
      <c r="CUS85" s="23"/>
      <c r="CUT85" s="23"/>
      <c r="CUU85" s="23"/>
      <c r="CUV85" s="23"/>
      <c r="CUW85" s="23"/>
      <c r="CUX85" s="23"/>
      <c r="CUY85" s="23"/>
      <c r="CUZ85" s="23"/>
      <c r="CVA85" s="23"/>
      <c r="CVB85" s="23"/>
      <c r="CVC85" s="23"/>
      <c r="CVD85" s="23"/>
      <c r="CVE85" s="23"/>
      <c r="CVF85" s="23"/>
      <c r="CVG85" s="23"/>
      <c r="CVH85" s="23"/>
      <c r="CVI85" s="23"/>
      <c r="CVJ85" s="23"/>
      <c r="CVK85" s="23"/>
      <c r="CVL85" s="23"/>
      <c r="CVM85" s="23"/>
      <c r="CVN85" s="23"/>
      <c r="CVO85" s="23"/>
      <c r="CVP85" s="23"/>
      <c r="CVQ85" s="23"/>
      <c r="CVR85" s="23"/>
      <c r="CVS85" s="23"/>
      <c r="CVT85" s="23"/>
      <c r="CVU85" s="23"/>
      <c r="CVV85" s="23"/>
      <c r="CVW85" s="23"/>
      <c r="CVX85" s="23"/>
      <c r="CVY85" s="23"/>
      <c r="CVZ85" s="23"/>
      <c r="CWA85" s="23"/>
      <c r="CWB85" s="23"/>
      <c r="CWC85" s="23"/>
      <c r="CWD85" s="23"/>
      <c r="CWE85" s="23"/>
      <c r="CWF85" s="23"/>
      <c r="CWG85" s="23"/>
      <c r="CWH85" s="23"/>
      <c r="CWI85" s="23"/>
      <c r="CWJ85" s="23"/>
      <c r="CWK85" s="23"/>
      <c r="CWL85" s="23"/>
      <c r="CWM85" s="23"/>
      <c r="CWN85" s="23"/>
      <c r="CWO85" s="23"/>
      <c r="CWP85" s="23"/>
      <c r="CWQ85" s="23"/>
      <c r="CWR85" s="23"/>
      <c r="CWS85" s="23"/>
      <c r="CWT85" s="23"/>
      <c r="CWU85" s="23"/>
      <c r="CWV85" s="23"/>
      <c r="CWW85" s="23"/>
      <c r="CWX85" s="23"/>
      <c r="CWY85" s="23"/>
      <c r="CWZ85" s="23"/>
      <c r="CXA85" s="23"/>
      <c r="CXB85" s="23"/>
      <c r="CXC85" s="23"/>
      <c r="CXD85" s="23"/>
      <c r="CXE85" s="23"/>
      <c r="CXF85" s="23"/>
      <c r="CXG85" s="23"/>
      <c r="CXH85" s="23"/>
      <c r="CXI85" s="23"/>
      <c r="CXJ85" s="23"/>
      <c r="CXK85" s="23"/>
      <c r="CXL85" s="23"/>
      <c r="CXM85" s="23"/>
      <c r="CXN85" s="23"/>
      <c r="CXO85" s="23"/>
      <c r="CXP85" s="23"/>
      <c r="CXQ85" s="23"/>
      <c r="CXR85" s="23"/>
      <c r="CXS85" s="23"/>
      <c r="CXT85" s="23"/>
      <c r="CXU85" s="23"/>
      <c r="CXV85" s="23"/>
      <c r="CXW85" s="23"/>
      <c r="CXX85" s="23"/>
      <c r="CXY85" s="23"/>
      <c r="CXZ85" s="23"/>
      <c r="CYA85" s="23"/>
      <c r="CYB85" s="23"/>
      <c r="CYC85" s="23"/>
      <c r="CYD85" s="23"/>
      <c r="CYE85" s="23"/>
      <c r="CYF85" s="23"/>
      <c r="CYG85" s="23"/>
      <c r="CYH85" s="23"/>
      <c r="CYI85" s="23"/>
      <c r="CYJ85" s="23"/>
      <c r="CYK85" s="23"/>
      <c r="CYL85" s="23"/>
      <c r="CYM85" s="23"/>
      <c r="CYN85" s="23"/>
      <c r="CYO85" s="23"/>
      <c r="CYP85" s="23"/>
      <c r="CYQ85" s="23"/>
      <c r="CYR85" s="23"/>
      <c r="CYS85" s="23"/>
      <c r="CYT85" s="23"/>
      <c r="CYU85" s="23"/>
      <c r="CYV85" s="23"/>
      <c r="CYW85" s="23"/>
      <c r="CYX85" s="23"/>
      <c r="CYY85" s="23"/>
      <c r="CYZ85" s="23"/>
      <c r="CZA85" s="23"/>
      <c r="CZB85" s="23"/>
      <c r="CZC85" s="23"/>
      <c r="CZD85" s="23"/>
      <c r="CZE85" s="23"/>
      <c r="CZF85" s="23"/>
      <c r="CZG85" s="23"/>
      <c r="CZH85" s="23"/>
      <c r="CZI85" s="23"/>
      <c r="CZJ85" s="23"/>
      <c r="CZK85" s="23"/>
      <c r="CZL85" s="23"/>
      <c r="CZM85" s="23"/>
      <c r="CZN85" s="23"/>
      <c r="CZO85" s="23"/>
      <c r="CZP85" s="23"/>
      <c r="CZQ85" s="23"/>
      <c r="CZR85" s="23"/>
      <c r="CZS85" s="23"/>
      <c r="CZT85" s="23"/>
      <c r="CZU85" s="23"/>
      <c r="CZV85" s="23"/>
      <c r="CZW85" s="23"/>
      <c r="CZX85" s="23"/>
      <c r="CZY85" s="23"/>
      <c r="CZZ85" s="23"/>
      <c r="DAA85" s="23"/>
      <c r="DAB85" s="23"/>
      <c r="DAC85" s="23"/>
      <c r="DAD85" s="23"/>
      <c r="DAE85" s="23"/>
      <c r="DAF85" s="23"/>
      <c r="DAG85" s="23"/>
      <c r="DAH85" s="23"/>
      <c r="DAI85" s="23"/>
      <c r="DAJ85" s="23"/>
      <c r="DAK85" s="23"/>
      <c r="DAL85" s="23"/>
      <c r="DAM85" s="23"/>
      <c r="DAN85" s="23"/>
      <c r="DAO85" s="23"/>
      <c r="DAP85" s="23"/>
      <c r="DAQ85" s="23"/>
      <c r="DAR85" s="23"/>
      <c r="DAS85" s="23"/>
      <c r="DAT85" s="23"/>
      <c r="DAU85" s="23"/>
      <c r="DAV85" s="23"/>
      <c r="DAW85" s="23"/>
      <c r="DAX85" s="23"/>
      <c r="DAY85" s="23"/>
      <c r="DAZ85" s="23"/>
      <c r="DBA85" s="23"/>
      <c r="DBB85" s="23"/>
      <c r="DBC85" s="23"/>
      <c r="DBD85" s="23"/>
      <c r="DBE85" s="23"/>
      <c r="DBF85" s="23"/>
      <c r="DBG85" s="23"/>
      <c r="DBH85" s="23"/>
      <c r="DBI85" s="23"/>
      <c r="DBJ85" s="23"/>
      <c r="DBK85" s="23"/>
      <c r="DBL85" s="23"/>
      <c r="DBM85" s="23"/>
      <c r="DBN85" s="23"/>
      <c r="DBO85" s="23"/>
      <c r="DBP85" s="23"/>
      <c r="DBQ85" s="23"/>
      <c r="DBR85" s="23"/>
      <c r="DBS85" s="23"/>
      <c r="DBT85" s="23"/>
      <c r="DBU85" s="23"/>
      <c r="DBV85" s="23"/>
      <c r="DBW85" s="23"/>
      <c r="DBX85" s="23"/>
      <c r="DBY85" s="23"/>
      <c r="DBZ85" s="23"/>
      <c r="DCA85" s="23"/>
      <c r="DCB85" s="23"/>
      <c r="DCC85" s="23"/>
      <c r="DCD85" s="23"/>
      <c r="DCE85" s="23"/>
      <c r="DCF85" s="23"/>
      <c r="DCG85" s="23"/>
      <c r="DCH85" s="23"/>
      <c r="DCI85" s="23"/>
      <c r="DCJ85" s="23"/>
      <c r="DCK85" s="23"/>
      <c r="DCL85" s="23"/>
      <c r="DCM85" s="23"/>
      <c r="DCN85" s="23"/>
      <c r="DCO85" s="23"/>
      <c r="DCP85" s="23"/>
      <c r="DCQ85" s="23"/>
      <c r="DCR85" s="23"/>
      <c r="DCS85" s="23"/>
      <c r="DCT85" s="23"/>
      <c r="DCU85" s="23"/>
      <c r="DCV85" s="23"/>
      <c r="DCW85" s="23"/>
      <c r="DCX85" s="23"/>
      <c r="DCY85" s="23"/>
      <c r="DCZ85" s="23"/>
      <c r="DDA85" s="23"/>
      <c r="DDB85" s="23"/>
      <c r="DDC85" s="23"/>
      <c r="DDD85" s="23"/>
      <c r="DDE85" s="23"/>
      <c r="DDF85" s="23"/>
      <c r="DDG85" s="23"/>
      <c r="DDH85" s="23"/>
      <c r="DDI85" s="23"/>
      <c r="DDJ85" s="23"/>
      <c r="DDK85" s="23"/>
      <c r="DDL85" s="23"/>
      <c r="DDM85" s="23"/>
      <c r="DDN85" s="23"/>
      <c r="DDO85" s="23"/>
      <c r="DDP85" s="23"/>
      <c r="DDQ85" s="23"/>
      <c r="DDR85" s="23"/>
      <c r="DDS85" s="23"/>
      <c r="DDT85" s="23"/>
      <c r="DDU85" s="23"/>
      <c r="DDV85" s="23"/>
      <c r="DDW85" s="23"/>
      <c r="DDX85" s="23"/>
      <c r="DDY85" s="23"/>
      <c r="DDZ85" s="23"/>
      <c r="DEA85" s="23"/>
      <c r="DEB85" s="23"/>
      <c r="DEC85" s="23"/>
      <c r="DED85" s="23"/>
      <c r="DEE85" s="23"/>
      <c r="DEF85" s="23"/>
      <c r="DEG85" s="23"/>
      <c r="DEH85" s="23"/>
      <c r="DEI85" s="23"/>
      <c r="DEJ85" s="23"/>
      <c r="DEK85" s="23"/>
      <c r="DEL85" s="23"/>
      <c r="DEM85" s="23"/>
      <c r="DEN85" s="23"/>
      <c r="DEO85" s="23"/>
      <c r="DEP85" s="23"/>
      <c r="DEQ85" s="23"/>
      <c r="DER85" s="23"/>
      <c r="DES85" s="23"/>
      <c r="DET85" s="23"/>
      <c r="DEU85" s="23"/>
      <c r="DEV85" s="23"/>
      <c r="DEW85" s="23"/>
      <c r="DEX85" s="23"/>
      <c r="DEY85" s="23"/>
      <c r="DEZ85" s="23"/>
      <c r="DFA85" s="23"/>
      <c r="DFB85" s="23"/>
      <c r="DFC85" s="23"/>
      <c r="DFD85" s="23"/>
      <c r="DFE85" s="23"/>
      <c r="DFF85" s="23"/>
      <c r="DFG85" s="23"/>
      <c r="DFH85" s="23"/>
      <c r="DFI85" s="23"/>
      <c r="DFJ85" s="23"/>
      <c r="DFK85" s="23"/>
      <c r="DFL85" s="23"/>
      <c r="DFM85" s="23"/>
      <c r="DFN85" s="23"/>
      <c r="DFO85" s="23"/>
      <c r="DFP85" s="23"/>
      <c r="DFQ85" s="23"/>
      <c r="DFR85" s="23"/>
      <c r="DFS85" s="23"/>
      <c r="DFT85" s="23"/>
      <c r="DFU85" s="23"/>
      <c r="DFV85" s="23"/>
      <c r="DFW85" s="23"/>
      <c r="DFX85" s="23"/>
      <c r="DFY85" s="23"/>
      <c r="DFZ85" s="23"/>
      <c r="DGA85" s="23"/>
      <c r="DGB85" s="23"/>
      <c r="DGC85" s="23"/>
      <c r="DGD85" s="23"/>
      <c r="DGE85" s="23"/>
      <c r="DGF85" s="23"/>
      <c r="DGG85" s="23"/>
      <c r="DGH85" s="23"/>
      <c r="DGI85" s="23"/>
      <c r="DGJ85" s="23"/>
      <c r="DGK85" s="23"/>
      <c r="DGL85" s="23"/>
      <c r="DGM85" s="23"/>
      <c r="DGN85" s="23"/>
      <c r="DGO85" s="23"/>
      <c r="DGP85" s="23"/>
      <c r="DGQ85" s="23"/>
      <c r="DGR85" s="23"/>
      <c r="DGS85" s="23"/>
      <c r="DGT85" s="23"/>
      <c r="DGU85" s="23"/>
      <c r="DGV85" s="23"/>
      <c r="DGW85" s="23"/>
      <c r="DGX85" s="23"/>
      <c r="DGY85" s="23"/>
      <c r="DGZ85" s="23"/>
      <c r="DHA85" s="23"/>
      <c r="DHB85" s="23"/>
      <c r="DHC85" s="23"/>
      <c r="DHD85" s="23"/>
      <c r="DHE85" s="23"/>
      <c r="DHF85" s="23"/>
      <c r="DHG85" s="23"/>
      <c r="DHH85" s="23"/>
      <c r="DHI85" s="23"/>
      <c r="DHJ85" s="23"/>
      <c r="DHK85" s="23"/>
      <c r="DHL85" s="23"/>
      <c r="DHM85" s="23"/>
      <c r="DHN85" s="23"/>
      <c r="DHO85" s="23"/>
      <c r="DHP85" s="23"/>
      <c r="DHQ85" s="23"/>
      <c r="DHR85" s="23"/>
      <c r="DHS85" s="23"/>
      <c r="DHT85" s="23"/>
      <c r="DHU85" s="23"/>
      <c r="DHV85" s="23"/>
      <c r="DHW85" s="23"/>
      <c r="DHX85" s="23"/>
      <c r="DHY85" s="23"/>
      <c r="DHZ85" s="23"/>
      <c r="DIA85" s="23"/>
      <c r="DIB85" s="23"/>
      <c r="DIC85" s="23"/>
      <c r="DID85" s="23"/>
      <c r="DIE85" s="23"/>
      <c r="DIF85" s="23"/>
      <c r="DIG85" s="23"/>
      <c r="DIH85" s="23"/>
      <c r="DII85" s="23"/>
      <c r="DIJ85" s="23"/>
      <c r="DIK85" s="23"/>
      <c r="DIL85" s="23"/>
      <c r="DIM85" s="23"/>
      <c r="DIN85" s="23"/>
      <c r="DIO85" s="23"/>
      <c r="DIP85" s="23"/>
      <c r="DIQ85" s="23"/>
      <c r="DIR85" s="23"/>
      <c r="DIS85" s="23"/>
      <c r="DIT85" s="23"/>
      <c r="DIU85" s="23"/>
      <c r="DIV85" s="23"/>
      <c r="DIW85" s="23"/>
      <c r="DIX85" s="23"/>
      <c r="DIY85" s="23"/>
      <c r="DIZ85" s="23"/>
      <c r="DJA85" s="23"/>
      <c r="DJB85" s="23"/>
      <c r="DJC85" s="23"/>
      <c r="DJD85" s="23"/>
      <c r="DJE85" s="23"/>
      <c r="DJF85" s="23"/>
      <c r="DJG85" s="23"/>
      <c r="DJH85" s="23"/>
      <c r="DJI85" s="23"/>
      <c r="DJJ85" s="23"/>
      <c r="DJK85" s="23"/>
      <c r="DJL85" s="23"/>
      <c r="DJM85" s="23"/>
      <c r="DJN85" s="23"/>
      <c r="DJO85" s="23"/>
      <c r="DJP85" s="23"/>
      <c r="DJQ85" s="23"/>
      <c r="DJR85" s="23"/>
      <c r="DJS85" s="23"/>
      <c r="DJT85" s="23"/>
      <c r="DJU85" s="23"/>
      <c r="DJV85" s="23"/>
      <c r="DJW85" s="23"/>
      <c r="DJX85" s="23"/>
      <c r="DJY85" s="23"/>
      <c r="DJZ85" s="23"/>
      <c r="DKA85" s="23"/>
      <c r="DKB85" s="23"/>
      <c r="DKC85" s="23"/>
      <c r="DKD85" s="23"/>
      <c r="DKE85" s="23"/>
      <c r="DKF85" s="23"/>
      <c r="DKG85" s="23"/>
      <c r="DKH85" s="23"/>
      <c r="DKI85" s="23"/>
      <c r="DKJ85" s="23"/>
      <c r="DKK85" s="23"/>
      <c r="DKL85" s="23"/>
      <c r="DKM85" s="23"/>
      <c r="DKN85" s="23"/>
      <c r="DKO85" s="23"/>
      <c r="DKP85" s="23"/>
      <c r="DKQ85" s="23"/>
      <c r="DKR85" s="23"/>
      <c r="DKS85" s="23"/>
      <c r="DKT85" s="23"/>
      <c r="DKU85" s="23"/>
      <c r="DKV85" s="23"/>
      <c r="DKW85" s="23"/>
      <c r="DKX85" s="23"/>
      <c r="DKY85" s="23"/>
      <c r="DKZ85" s="23"/>
      <c r="DLA85" s="23"/>
      <c r="DLB85" s="23"/>
      <c r="DLC85" s="23"/>
      <c r="DLD85" s="23"/>
      <c r="DLE85" s="23"/>
      <c r="DLF85" s="23"/>
      <c r="DLG85" s="23"/>
      <c r="DLH85" s="23"/>
      <c r="DLI85" s="23"/>
      <c r="DLJ85" s="23"/>
      <c r="DLK85" s="23"/>
      <c r="DLL85" s="23"/>
      <c r="DLM85" s="23"/>
      <c r="DLN85" s="23"/>
      <c r="DLO85" s="23"/>
      <c r="DLP85" s="23"/>
      <c r="DLQ85" s="23"/>
      <c r="DLR85" s="23"/>
      <c r="DLS85" s="23"/>
      <c r="DLT85" s="23"/>
      <c r="DLU85" s="23"/>
      <c r="DLV85" s="23"/>
      <c r="DLW85" s="23"/>
      <c r="DLX85" s="23"/>
      <c r="DLY85" s="23"/>
      <c r="DLZ85" s="23"/>
      <c r="DMA85" s="23"/>
      <c r="DMB85" s="23"/>
      <c r="DMC85" s="23"/>
      <c r="DMD85" s="23"/>
      <c r="DME85" s="23"/>
      <c r="DMF85" s="23"/>
      <c r="DMG85" s="23"/>
      <c r="DMH85" s="23"/>
      <c r="DMI85" s="23"/>
      <c r="DMJ85" s="23"/>
      <c r="DMK85" s="23"/>
      <c r="DML85" s="23"/>
      <c r="DMM85" s="23"/>
      <c r="DMN85" s="23"/>
      <c r="DMO85" s="23"/>
      <c r="DMP85" s="23"/>
      <c r="DMQ85" s="23"/>
      <c r="DMR85" s="23"/>
      <c r="DMS85" s="23"/>
      <c r="DMT85" s="23"/>
      <c r="DMU85" s="23"/>
      <c r="DMV85" s="23"/>
      <c r="DMW85" s="23"/>
      <c r="DMX85" s="23"/>
      <c r="DMY85" s="23"/>
      <c r="DMZ85" s="23"/>
      <c r="DNA85" s="23"/>
      <c r="DNB85" s="23"/>
      <c r="DNC85" s="23"/>
      <c r="DND85" s="23"/>
      <c r="DNE85" s="23"/>
      <c r="DNF85" s="23"/>
      <c r="DNG85" s="23"/>
      <c r="DNH85" s="23"/>
      <c r="DNI85" s="23"/>
      <c r="DNJ85" s="23"/>
      <c r="DNK85" s="23"/>
      <c r="DNL85" s="23"/>
      <c r="DNM85" s="23"/>
      <c r="DNN85" s="23"/>
      <c r="DNO85" s="23"/>
      <c r="DNP85" s="23"/>
      <c r="DNQ85" s="23"/>
      <c r="DNR85" s="23"/>
      <c r="DNS85" s="23"/>
      <c r="DNT85" s="23"/>
      <c r="DNU85" s="23"/>
      <c r="DNV85" s="23"/>
      <c r="DNW85" s="23"/>
      <c r="DNX85" s="23"/>
      <c r="DNY85" s="23"/>
      <c r="DNZ85" s="23"/>
      <c r="DOA85" s="23"/>
      <c r="DOB85" s="23"/>
      <c r="DOC85" s="23"/>
      <c r="DOD85" s="23"/>
      <c r="DOE85" s="23"/>
      <c r="DOF85" s="23"/>
      <c r="DOG85" s="23"/>
      <c r="DOH85" s="23"/>
      <c r="DOI85" s="23"/>
      <c r="DOJ85" s="23"/>
      <c r="DOK85" s="23"/>
      <c r="DOL85" s="23"/>
      <c r="DOM85" s="23"/>
      <c r="DON85" s="23"/>
      <c r="DOO85" s="23"/>
      <c r="DOP85" s="23"/>
      <c r="DOQ85" s="23"/>
      <c r="DOR85" s="23"/>
      <c r="DOS85" s="23"/>
      <c r="DOT85" s="23"/>
      <c r="DOU85" s="23"/>
      <c r="DOV85" s="23"/>
      <c r="DOW85" s="23"/>
      <c r="DOX85" s="23"/>
      <c r="DOY85" s="23"/>
      <c r="DOZ85" s="23"/>
      <c r="DPA85" s="23"/>
      <c r="DPB85" s="23"/>
      <c r="DPC85" s="23"/>
      <c r="DPD85" s="23"/>
      <c r="DPE85" s="23"/>
      <c r="DPF85" s="23"/>
      <c r="DPG85" s="23"/>
      <c r="DPH85" s="23"/>
      <c r="DPI85" s="23"/>
      <c r="DPJ85" s="23"/>
      <c r="DPK85" s="23"/>
      <c r="DPL85" s="23"/>
      <c r="DPM85" s="23"/>
      <c r="DPN85" s="23"/>
      <c r="DPO85" s="23"/>
      <c r="DPP85" s="23"/>
      <c r="DPQ85" s="23"/>
      <c r="DPR85" s="23"/>
      <c r="DPS85" s="23"/>
      <c r="DPT85" s="23"/>
      <c r="DPU85" s="23"/>
      <c r="DPV85" s="23"/>
      <c r="DPW85" s="23"/>
      <c r="DPX85" s="23"/>
      <c r="DPY85" s="23"/>
      <c r="DPZ85" s="23"/>
      <c r="DQA85" s="23"/>
      <c r="DQB85" s="23"/>
      <c r="DQC85" s="23"/>
      <c r="DQD85" s="23"/>
      <c r="DQE85" s="23"/>
      <c r="DQF85" s="23"/>
      <c r="DQG85" s="23"/>
      <c r="DQH85" s="23"/>
      <c r="DQI85" s="23"/>
      <c r="DQJ85" s="23"/>
      <c r="DQK85" s="23"/>
      <c r="DQL85" s="23"/>
      <c r="DQM85" s="23"/>
      <c r="DQN85" s="23"/>
      <c r="DQO85" s="23"/>
      <c r="DQP85" s="23"/>
      <c r="DQQ85" s="23"/>
      <c r="DQR85" s="23"/>
      <c r="DQS85" s="23"/>
      <c r="DQT85" s="23"/>
      <c r="DQU85" s="23"/>
      <c r="DQV85" s="23"/>
      <c r="DQW85" s="23"/>
      <c r="DQX85" s="23"/>
      <c r="DQY85" s="23"/>
      <c r="DQZ85" s="23"/>
      <c r="DRA85" s="23"/>
      <c r="DRB85" s="23"/>
      <c r="DRC85" s="23"/>
      <c r="DRD85" s="23"/>
      <c r="DRE85" s="23"/>
      <c r="DRF85" s="23"/>
      <c r="DRG85" s="23"/>
      <c r="DRH85" s="23"/>
      <c r="DRI85" s="23"/>
      <c r="DRJ85" s="23"/>
      <c r="DRK85" s="23"/>
      <c r="DRL85" s="23"/>
      <c r="DRM85" s="23"/>
      <c r="DRN85" s="23"/>
      <c r="DRO85" s="23"/>
      <c r="DRP85" s="23"/>
      <c r="DRQ85" s="23"/>
      <c r="DRR85" s="23"/>
      <c r="DRS85" s="23"/>
      <c r="DRT85" s="23"/>
      <c r="DRU85" s="23"/>
      <c r="DRV85" s="23"/>
      <c r="DRW85" s="23"/>
      <c r="DRX85" s="23"/>
      <c r="DRY85" s="23"/>
      <c r="DRZ85" s="23"/>
      <c r="DSA85" s="23"/>
      <c r="DSB85" s="23"/>
      <c r="DSC85" s="23"/>
      <c r="DSD85" s="23"/>
      <c r="DSE85" s="23"/>
      <c r="DSF85" s="23"/>
      <c r="DSG85" s="23"/>
      <c r="DSH85" s="23"/>
      <c r="DSI85" s="23"/>
      <c r="DSJ85" s="23"/>
      <c r="DSK85" s="23"/>
      <c r="DSL85" s="23"/>
      <c r="DSM85" s="23"/>
      <c r="DSN85" s="23"/>
      <c r="DSO85" s="23"/>
      <c r="DSP85" s="23"/>
      <c r="DSQ85" s="23"/>
      <c r="DSR85" s="23"/>
      <c r="DSS85" s="23"/>
      <c r="DST85" s="23"/>
      <c r="DSU85" s="23"/>
      <c r="DSV85" s="23"/>
      <c r="DSW85" s="23"/>
      <c r="DSX85" s="23"/>
      <c r="DSY85" s="23"/>
      <c r="DSZ85" s="23"/>
      <c r="DTA85" s="23"/>
      <c r="DTB85" s="23"/>
      <c r="DTC85" s="23"/>
      <c r="DTD85" s="23"/>
      <c r="DTE85" s="23"/>
      <c r="DTF85" s="23"/>
      <c r="DTG85" s="23"/>
      <c r="DTH85" s="23"/>
      <c r="DTI85" s="23"/>
      <c r="DTJ85" s="23"/>
      <c r="DTK85" s="23"/>
      <c r="DTL85" s="23"/>
      <c r="DTM85" s="23"/>
      <c r="DTN85" s="23"/>
      <c r="DTO85" s="23"/>
      <c r="DTP85" s="23"/>
      <c r="DTQ85" s="23"/>
      <c r="DTR85" s="23"/>
      <c r="DTS85" s="23"/>
      <c r="DTT85" s="23"/>
      <c r="DTU85" s="23"/>
      <c r="DTV85" s="23"/>
      <c r="DTW85" s="23"/>
      <c r="DTX85" s="23"/>
      <c r="DTY85" s="23"/>
      <c r="DTZ85" s="23"/>
      <c r="DUA85" s="23"/>
      <c r="DUB85" s="23"/>
      <c r="DUC85" s="23"/>
      <c r="DUD85" s="23"/>
      <c r="DUE85" s="23"/>
      <c r="DUF85" s="23"/>
      <c r="DUG85" s="23"/>
      <c r="DUH85" s="23"/>
      <c r="DUI85" s="23"/>
      <c r="DUJ85" s="23"/>
      <c r="DUK85" s="23"/>
      <c r="DUL85" s="23"/>
      <c r="DUM85" s="23"/>
      <c r="DUN85" s="23"/>
      <c r="DUO85" s="23"/>
      <c r="DUP85" s="23"/>
      <c r="DUQ85" s="23"/>
      <c r="DUR85" s="23"/>
      <c r="DUS85" s="23"/>
      <c r="DUT85" s="23"/>
      <c r="DUU85" s="23"/>
      <c r="DUV85" s="23"/>
      <c r="DUW85" s="23"/>
      <c r="DUX85" s="23"/>
      <c r="DUY85" s="23"/>
      <c r="DUZ85" s="23"/>
      <c r="DVA85" s="23"/>
      <c r="DVB85" s="23"/>
      <c r="DVC85" s="23"/>
      <c r="DVD85" s="23"/>
      <c r="DVE85" s="23"/>
      <c r="DVF85" s="23"/>
      <c r="DVG85" s="23"/>
      <c r="DVH85" s="23"/>
      <c r="DVI85" s="23"/>
      <c r="DVJ85" s="23"/>
      <c r="DVK85" s="23"/>
      <c r="DVL85" s="23"/>
      <c r="DVM85" s="23"/>
      <c r="DVN85" s="23"/>
      <c r="DVO85" s="23"/>
      <c r="DVP85" s="23"/>
      <c r="DVQ85" s="23"/>
      <c r="DVR85" s="23"/>
      <c r="DVS85" s="23"/>
      <c r="DVT85" s="23"/>
      <c r="DVU85" s="23"/>
      <c r="DVV85" s="23"/>
      <c r="DVW85" s="23"/>
      <c r="DVX85" s="23"/>
      <c r="DVY85" s="23"/>
      <c r="DVZ85" s="23"/>
      <c r="DWA85" s="23"/>
      <c r="DWB85" s="23"/>
      <c r="DWC85" s="23"/>
      <c r="DWD85" s="23"/>
      <c r="DWE85" s="23"/>
      <c r="DWF85" s="23"/>
      <c r="DWG85" s="23"/>
      <c r="DWH85" s="23"/>
      <c r="DWI85" s="23"/>
      <c r="DWJ85" s="23"/>
      <c r="DWK85" s="23"/>
      <c r="DWL85" s="23"/>
      <c r="DWM85" s="23"/>
      <c r="DWN85" s="23"/>
      <c r="DWO85" s="23"/>
      <c r="DWP85" s="23"/>
      <c r="DWQ85" s="23"/>
      <c r="DWR85" s="23"/>
      <c r="DWS85" s="23"/>
      <c r="DWT85" s="23"/>
      <c r="DWU85" s="23"/>
      <c r="DWV85" s="23"/>
      <c r="DWW85" s="23"/>
      <c r="DWX85" s="23"/>
      <c r="DWY85" s="23"/>
      <c r="DWZ85" s="23"/>
      <c r="DXA85" s="23"/>
      <c r="DXB85" s="23"/>
      <c r="DXC85" s="23"/>
      <c r="DXD85" s="23"/>
      <c r="DXE85" s="23"/>
      <c r="DXF85" s="23"/>
      <c r="DXG85" s="23"/>
      <c r="DXH85" s="23"/>
      <c r="DXI85" s="23"/>
      <c r="DXJ85" s="23"/>
      <c r="DXK85" s="23"/>
      <c r="DXL85" s="23"/>
      <c r="DXM85" s="23"/>
      <c r="DXN85" s="23"/>
      <c r="DXO85" s="23"/>
      <c r="DXP85" s="23"/>
      <c r="DXQ85" s="23"/>
      <c r="DXR85" s="23"/>
      <c r="DXS85" s="23"/>
      <c r="DXT85" s="23"/>
      <c r="DXU85" s="23"/>
      <c r="DXV85" s="23"/>
      <c r="DXW85" s="23"/>
      <c r="DXX85" s="23"/>
      <c r="DXY85" s="23"/>
      <c r="DXZ85" s="23"/>
      <c r="DYA85" s="23"/>
      <c r="DYB85" s="23"/>
      <c r="DYC85" s="23"/>
      <c r="DYD85" s="23"/>
      <c r="DYE85" s="23"/>
      <c r="DYF85" s="23"/>
      <c r="DYG85" s="23"/>
      <c r="DYH85" s="23"/>
      <c r="DYI85" s="23"/>
      <c r="DYJ85" s="23"/>
      <c r="DYK85" s="23"/>
      <c r="DYL85" s="23"/>
      <c r="DYM85" s="23"/>
      <c r="DYN85" s="23"/>
      <c r="DYO85" s="23"/>
      <c r="DYP85" s="23"/>
      <c r="DYQ85" s="23"/>
      <c r="DYR85" s="23"/>
      <c r="DYS85" s="23"/>
      <c r="DYT85" s="23"/>
      <c r="DYU85" s="23"/>
      <c r="DYV85" s="23"/>
      <c r="DYW85" s="23"/>
      <c r="DYX85" s="23"/>
      <c r="DYY85" s="23"/>
      <c r="DYZ85" s="23"/>
      <c r="DZA85" s="23"/>
      <c r="DZB85" s="23"/>
      <c r="DZC85" s="23"/>
      <c r="DZD85" s="23"/>
      <c r="DZE85" s="23"/>
      <c r="DZF85" s="23"/>
      <c r="DZG85" s="23"/>
      <c r="DZH85" s="23"/>
      <c r="DZI85" s="23"/>
      <c r="DZJ85" s="23"/>
      <c r="DZK85" s="23"/>
      <c r="DZL85" s="23"/>
      <c r="DZM85" s="23"/>
      <c r="DZN85" s="23"/>
      <c r="DZO85" s="23"/>
      <c r="DZP85" s="23"/>
      <c r="DZQ85" s="23"/>
      <c r="DZR85" s="23"/>
      <c r="DZS85" s="23"/>
      <c r="DZT85" s="23"/>
      <c r="DZU85" s="23"/>
      <c r="DZV85" s="23"/>
      <c r="DZW85" s="23"/>
      <c r="DZX85" s="23"/>
      <c r="DZY85" s="23"/>
      <c r="DZZ85" s="23"/>
      <c r="EAA85" s="23"/>
      <c r="EAB85" s="23"/>
      <c r="EAC85" s="23"/>
      <c r="EAD85" s="23"/>
      <c r="EAE85" s="23"/>
      <c r="EAF85" s="23"/>
      <c r="EAG85" s="23"/>
      <c r="EAH85" s="23"/>
      <c r="EAI85" s="23"/>
      <c r="EAJ85" s="23"/>
      <c r="EAK85" s="23"/>
      <c r="EAL85" s="23"/>
      <c r="EAM85" s="23"/>
      <c r="EAN85" s="23"/>
      <c r="EAO85" s="23"/>
      <c r="EAP85" s="23"/>
      <c r="EAQ85" s="23"/>
      <c r="EAR85" s="23"/>
      <c r="EAS85" s="23"/>
      <c r="EAT85" s="23"/>
      <c r="EAU85" s="23"/>
      <c r="EAV85" s="23"/>
      <c r="EAW85" s="23"/>
      <c r="EAX85" s="23"/>
      <c r="EAY85" s="23"/>
      <c r="EAZ85" s="23"/>
      <c r="EBA85" s="23"/>
      <c r="EBB85" s="23"/>
      <c r="EBC85" s="23"/>
      <c r="EBD85" s="23"/>
      <c r="EBE85" s="23"/>
      <c r="EBF85" s="23"/>
      <c r="EBG85" s="23"/>
      <c r="EBH85" s="23"/>
      <c r="EBI85" s="23"/>
      <c r="EBJ85" s="23"/>
      <c r="EBK85" s="23"/>
      <c r="EBL85" s="23"/>
      <c r="EBM85" s="23"/>
      <c r="EBN85" s="23"/>
      <c r="EBO85" s="23"/>
      <c r="EBP85" s="23"/>
      <c r="EBQ85" s="23"/>
      <c r="EBR85" s="23"/>
      <c r="EBS85" s="23"/>
      <c r="EBT85" s="23"/>
      <c r="EBU85" s="23"/>
      <c r="EBV85" s="23"/>
      <c r="EBW85" s="23"/>
      <c r="EBX85" s="23"/>
      <c r="EBY85" s="23"/>
      <c r="EBZ85" s="23"/>
      <c r="ECA85" s="23"/>
      <c r="ECB85" s="23"/>
      <c r="ECC85" s="23"/>
      <c r="ECD85" s="23"/>
      <c r="ECE85" s="23"/>
      <c r="ECF85" s="23"/>
      <c r="ECG85" s="23"/>
      <c r="ECH85" s="23"/>
      <c r="ECI85" s="23"/>
      <c r="ECJ85" s="23"/>
      <c r="ECK85" s="23"/>
      <c r="ECL85" s="23"/>
      <c r="ECM85" s="23"/>
      <c r="ECN85" s="23"/>
      <c r="ECO85" s="23"/>
      <c r="ECP85" s="23"/>
      <c r="ECQ85" s="23"/>
      <c r="ECR85" s="23"/>
      <c r="ECS85" s="23"/>
      <c r="ECT85" s="23"/>
      <c r="ECU85" s="23"/>
      <c r="ECV85" s="23"/>
      <c r="ECW85" s="23"/>
      <c r="ECX85" s="23"/>
      <c r="ECY85" s="23"/>
      <c r="ECZ85" s="23"/>
      <c r="EDA85" s="23"/>
      <c r="EDB85" s="23"/>
      <c r="EDC85" s="23"/>
      <c r="EDD85" s="23"/>
      <c r="EDE85" s="23"/>
      <c r="EDF85" s="23"/>
      <c r="EDG85" s="23"/>
      <c r="EDH85" s="23"/>
      <c r="EDI85" s="23"/>
      <c r="EDJ85" s="23"/>
      <c r="EDK85" s="23"/>
      <c r="EDL85" s="23"/>
      <c r="EDM85" s="23"/>
      <c r="EDN85" s="23"/>
      <c r="EDO85" s="23"/>
      <c r="EDP85" s="23"/>
      <c r="EDQ85" s="23"/>
      <c r="EDR85" s="23"/>
      <c r="EDS85" s="23"/>
      <c r="EDT85" s="23"/>
      <c r="EDU85" s="23"/>
      <c r="EDV85" s="23"/>
      <c r="EDW85" s="23"/>
      <c r="EDX85" s="23"/>
      <c r="EDY85" s="23"/>
      <c r="EDZ85" s="23"/>
      <c r="EEA85" s="23"/>
      <c r="EEB85" s="23"/>
      <c r="EEC85" s="23"/>
      <c r="EED85" s="23"/>
      <c r="EEE85" s="23"/>
      <c r="EEF85" s="23"/>
      <c r="EEG85" s="23"/>
      <c r="EEH85" s="23"/>
      <c r="EEI85" s="23"/>
      <c r="EEJ85" s="23"/>
      <c r="EEK85" s="23"/>
      <c r="EEL85" s="23"/>
      <c r="EEM85" s="23"/>
      <c r="EEN85" s="23"/>
      <c r="EEO85" s="23"/>
      <c r="EEP85" s="23"/>
      <c r="EEQ85" s="23"/>
      <c r="EER85" s="23"/>
      <c r="EES85" s="23"/>
      <c r="EET85" s="23"/>
      <c r="EEU85" s="23"/>
      <c r="EEV85" s="23"/>
      <c r="EEW85" s="23"/>
      <c r="EEX85" s="23"/>
      <c r="EEY85" s="23"/>
      <c r="EEZ85" s="23"/>
      <c r="EFA85" s="23"/>
      <c r="EFB85" s="23"/>
      <c r="EFC85" s="23"/>
      <c r="EFD85" s="23"/>
      <c r="EFE85" s="23"/>
      <c r="EFF85" s="23"/>
      <c r="EFG85" s="23"/>
      <c r="EFH85" s="23"/>
      <c r="EFI85" s="23"/>
      <c r="EFJ85" s="23"/>
      <c r="EFK85" s="23"/>
      <c r="EFL85" s="23"/>
      <c r="EFM85" s="23"/>
      <c r="EFN85" s="23"/>
      <c r="EFO85" s="23"/>
      <c r="EFP85" s="23"/>
      <c r="EFQ85" s="23"/>
      <c r="EFR85" s="23"/>
      <c r="EFS85" s="23"/>
      <c r="EFT85" s="23"/>
      <c r="EFU85" s="23"/>
      <c r="EFV85" s="23"/>
      <c r="EFW85" s="23"/>
      <c r="EFX85" s="23"/>
      <c r="EFY85" s="23"/>
      <c r="EFZ85" s="23"/>
      <c r="EGA85" s="23"/>
      <c r="EGB85" s="23"/>
      <c r="EGC85" s="23"/>
      <c r="EGD85" s="23"/>
      <c r="EGE85" s="23"/>
      <c r="EGF85" s="23"/>
      <c r="EGG85" s="23"/>
      <c r="EGH85" s="23"/>
      <c r="EGI85" s="23"/>
      <c r="EGJ85" s="23"/>
      <c r="EGK85" s="23"/>
      <c r="EGL85" s="23"/>
      <c r="EGM85" s="23"/>
      <c r="EGN85" s="23"/>
      <c r="EGO85" s="23"/>
      <c r="EGP85" s="23"/>
      <c r="EGQ85" s="23"/>
      <c r="EGR85" s="23"/>
      <c r="EGS85" s="23"/>
      <c r="EGT85" s="23"/>
      <c r="EGU85" s="23"/>
      <c r="EGV85" s="23"/>
      <c r="EGW85" s="23"/>
      <c r="EGX85" s="23"/>
      <c r="EGY85" s="23"/>
      <c r="EGZ85" s="23"/>
      <c r="EHA85" s="23"/>
      <c r="EHB85" s="23"/>
      <c r="EHC85" s="23"/>
      <c r="EHD85" s="23"/>
      <c r="EHE85" s="23"/>
      <c r="EHF85" s="23"/>
      <c r="EHG85" s="23"/>
      <c r="EHH85" s="23"/>
      <c r="EHI85" s="23"/>
      <c r="EHJ85" s="23"/>
      <c r="EHK85" s="23"/>
      <c r="EHL85" s="23"/>
      <c r="EHM85" s="23"/>
      <c r="EHN85" s="23"/>
      <c r="EHO85" s="23"/>
      <c r="EHP85" s="23"/>
      <c r="EHQ85" s="23"/>
      <c r="EHR85" s="23"/>
      <c r="EHS85" s="23"/>
      <c r="EHT85" s="23"/>
      <c r="EHU85" s="23"/>
      <c r="EHV85" s="23"/>
      <c r="EHW85" s="23"/>
      <c r="EHX85" s="23"/>
      <c r="EHY85" s="23"/>
      <c r="EHZ85" s="23"/>
      <c r="EIA85" s="23"/>
      <c r="EIB85" s="23"/>
      <c r="EIC85" s="23"/>
      <c r="EID85" s="23"/>
      <c r="EIE85" s="23"/>
      <c r="EIF85" s="23"/>
      <c r="EIG85" s="23"/>
      <c r="EIH85" s="23"/>
      <c r="EII85" s="23"/>
      <c r="EIJ85" s="23"/>
      <c r="EIK85" s="23"/>
      <c r="EIL85" s="23"/>
      <c r="EIM85" s="23"/>
      <c r="EIN85" s="23"/>
      <c r="EIO85" s="23"/>
      <c r="EIP85" s="23"/>
      <c r="EIQ85" s="23"/>
      <c r="EIR85" s="23"/>
      <c r="EIS85" s="23"/>
      <c r="EIT85" s="23"/>
      <c r="EIU85" s="23"/>
      <c r="EIV85" s="23"/>
      <c r="EIW85" s="23"/>
      <c r="EIX85" s="23"/>
      <c r="EIY85" s="23"/>
      <c r="EIZ85" s="23"/>
      <c r="EJA85" s="23"/>
      <c r="EJB85" s="23"/>
      <c r="EJC85" s="23"/>
      <c r="EJD85" s="23"/>
      <c r="EJE85" s="23"/>
      <c r="EJF85" s="23"/>
      <c r="EJG85" s="23"/>
      <c r="EJH85" s="23"/>
      <c r="EJI85" s="23"/>
      <c r="EJJ85" s="23"/>
      <c r="EJK85" s="23"/>
      <c r="EJL85" s="23"/>
      <c r="EJM85" s="23"/>
      <c r="EJN85" s="23"/>
      <c r="EJO85" s="23"/>
      <c r="EJP85" s="23"/>
      <c r="EJQ85" s="23"/>
      <c r="EJR85" s="23"/>
      <c r="EJS85" s="23"/>
      <c r="EJT85" s="23"/>
      <c r="EJU85" s="23"/>
      <c r="EJV85" s="23"/>
      <c r="EJW85" s="23"/>
      <c r="EJX85" s="23"/>
      <c r="EJY85" s="23"/>
      <c r="EJZ85" s="23"/>
      <c r="EKA85" s="23"/>
      <c r="EKB85" s="23"/>
      <c r="EKC85" s="23"/>
      <c r="EKD85" s="23"/>
      <c r="EKE85" s="23"/>
      <c r="EKF85" s="23"/>
      <c r="EKG85" s="23"/>
      <c r="EKH85" s="23"/>
      <c r="EKI85" s="23"/>
      <c r="EKJ85" s="23"/>
      <c r="EKK85" s="23"/>
      <c r="EKL85" s="23"/>
      <c r="EKM85" s="23"/>
      <c r="EKN85" s="23"/>
      <c r="EKO85" s="23"/>
      <c r="EKP85" s="23"/>
      <c r="EKQ85" s="23"/>
      <c r="EKR85" s="23"/>
      <c r="EKS85" s="23"/>
      <c r="EKT85" s="23"/>
      <c r="EKU85" s="23"/>
      <c r="EKV85" s="23"/>
      <c r="EKW85" s="23"/>
      <c r="EKX85" s="23"/>
      <c r="EKY85" s="23"/>
      <c r="EKZ85" s="23"/>
      <c r="ELA85" s="23"/>
      <c r="ELB85" s="23"/>
      <c r="ELC85" s="23"/>
      <c r="ELD85" s="23"/>
      <c r="ELE85" s="23"/>
      <c r="ELF85" s="23"/>
      <c r="ELG85" s="23"/>
      <c r="ELH85" s="23"/>
      <c r="ELI85" s="23"/>
      <c r="ELJ85" s="23"/>
      <c r="ELK85" s="23"/>
      <c r="ELL85" s="23"/>
      <c r="ELM85" s="23"/>
      <c r="ELN85" s="23"/>
      <c r="ELO85" s="23"/>
      <c r="ELP85" s="23"/>
      <c r="ELQ85" s="23"/>
      <c r="ELR85" s="23"/>
      <c r="ELS85" s="23"/>
      <c r="ELT85" s="23"/>
      <c r="ELU85" s="23"/>
      <c r="ELV85" s="23"/>
      <c r="ELW85" s="23"/>
      <c r="ELX85" s="23"/>
      <c r="ELY85" s="23"/>
      <c r="ELZ85" s="23"/>
      <c r="EMA85" s="23"/>
      <c r="EMB85" s="23"/>
      <c r="EMC85" s="23"/>
      <c r="EMD85" s="23"/>
      <c r="EME85" s="23"/>
      <c r="EMF85" s="23"/>
      <c r="EMG85" s="23"/>
      <c r="EMH85" s="23"/>
      <c r="EMI85" s="23"/>
      <c r="EMJ85" s="23"/>
      <c r="EMK85" s="23"/>
      <c r="EML85" s="23"/>
      <c r="EMM85" s="23"/>
      <c r="EMN85" s="23"/>
      <c r="EMO85" s="23"/>
      <c r="EMP85" s="23"/>
      <c r="EMQ85" s="23"/>
      <c r="EMR85" s="23"/>
      <c r="EMS85" s="23"/>
      <c r="EMT85" s="23"/>
      <c r="EMU85" s="23"/>
      <c r="EMV85" s="23"/>
      <c r="EMW85" s="23"/>
      <c r="EMX85" s="23"/>
      <c r="EMY85" s="23"/>
      <c r="EMZ85" s="23"/>
      <c r="ENA85" s="23"/>
      <c r="ENB85" s="23"/>
      <c r="ENC85" s="23"/>
      <c r="END85" s="23"/>
      <c r="ENE85" s="23"/>
      <c r="ENF85" s="23"/>
      <c r="ENG85" s="23"/>
      <c r="ENH85" s="23"/>
      <c r="ENI85" s="23"/>
      <c r="ENJ85" s="23"/>
      <c r="ENK85" s="23"/>
      <c r="ENL85" s="23"/>
      <c r="ENM85" s="23"/>
      <c r="ENN85" s="23"/>
      <c r="ENO85" s="23"/>
      <c r="ENP85" s="23"/>
      <c r="ENQ85" s="23"/>
      <c r="ENR85" s="23"/>
      <c r="ENS85" s="23"/>
      <c r="ENT85" s="23"/>
      <c r="ENU85" s="23"/>
      <c r="ENV85" s="23"/>
      <c r="ENW85" s="23"/>
      <c r="ENX85" s="23"/>
      <c r="ENY85" s="23"/>
      <c r="ENZ85" s="23"/>
      <c r="EOA85" s="23"/>
      <c r="EOB85" s="23"/>
      <c r="EOC85" s="23"/>
      <c r="EOD85" s="23"/>
      <c r="EOE85" s="23"/>
      <c r="EOF85" s="23"/>
      <c r="EOG85" s="23"/>
      <c r="EOH85" s="23"/>
      <c r="EOI85" s="23"/>
      <c r="EOJ85" s="23"/>
      <c r="EOK85" s="23"/>
      <c r="EOL85" s="23"/>
      <c r="EOM85" s="23"/>
      <c r="EON85" s="23"/>
      <c r="EOO85" s="23"/>
      <c r="EOP85" s="23"/>
      <c r="EOQ85" s="23"/>
      <c r="EOR85" s="23"/>
      <c r="EOS85" s="23"/>
      <c r="EOT85" s="23"/>
      <c r="EOU85" s="23"/>
      <c r="EOV85" s="23"/>
      <c r="EOW85" s="23"/>
      <c r="EOX85" s="23"/>
      <c r="EOY85" s="23"/>
      <c r="EOZ85" s="23"/>
      <c r="EPA85" s="23"/>
      <c r="EPB85" s="23"/>
      <c r="EPC85" s="23"/>
      <c r="EPD85" s="23"/>
      <c r="EPE85" s="23"/>
      <c r="EPF85" s="23"/>
      <c r="EPG85" s="23"/>
      <c r="EPH85" s="23"/>
      <c r="EPI85" s="23"/>
      <c r="EPJ85" s="23"/>
      <c r="EPK85" s="23"/>
      <c r="EPL85" s="23"/>
      <c r="EPM85" s="23"/>
      <c r="EPN85" s="23"/>
      <c r="EPO85" s="23"/>
      <c r="EPP85" s="23"/>
      <c r="EPQ85" s="23"/>
      <c r="EPR85" s="23"/>
      <c r="EPS85" s="23"/>
      <c r="EPT85" s="23"/>
      <c r="EPU85" s="23"/>
      <c r="EPV85" s="23"/>
      <c r="EPW85" s="23"/>
      <c r="EPX85" s="23"/>
      <c r="EPY85" s="23"/>
      <c r="EPZ85" s="23"/>
      <c r="EQA85" s="23"/>
      <c r="EQB85" s="23"/>
      <c r="EQC85" s="23"/>
      <c r="EQD85" s="23"/>
      <c r="EQE85" s="23"/>
      <c r="EQF85" s="23"/>
      <c r="EQG85" s="23"/>
      <c r="EQH85" s="23"/>
      <c r="EQI85" s="23"/>
      <c r="EQJ85" s="23"/>
      <c r="EQK85" s="23"/>
      <c r="EQL85" s="23"/>
      <c r="EQM85" s="23"/>
      <c r="EQN85" s="23"/>
      <c r="EQO85" s="23"/>
      <c r="EQP85" s="23"/>
      <c r="EQQ85" s="23"/>
      <c r="EQR85" s="23"/>
      <c r="EQS85" s="23"/>
      <c r="EQT85" s="23"/>
      <c r="EQU85" s="23"/>
      <c r="EQV85" s="23"/>
      <c r="EQW85" s="23"/>
      <c r="EQX85" s="23"/>
      <c r="EQY85" s="23"/>
      <c r="EQZ85" s="23"/>
      <c r="ERA85" s="23"/>
      <c r="ERB85" s="23"/>
      <c r="ERC85" s="23"/>
      <c r="ERD85" s="23"/>
      <c r="ERE85" s="23"/>
      <c r="ERF85" s="23"/>
      <c r="ERG85" s="23"/>
      <c r="ERH85" s="23"/>
      <c r="ERI85" s="23"/>
      <c r="ERJ85" s="23"/>
      <c r="ERK85" s="23"/>
      <c r="ERL85" s="23"/>
      <c r="ERM85" s="23"/>
      <c r="ERN85" s="23"/>
      <c r="ERO85" s="23"/>
      <c r="ERP85" s="23"/>
      <c r="ERQ85" s="23"/>
      <c r="ERR85" s="23"/>
      <c r="ERS85" s="23"/>
      <c r="ERT85" s="23"/>
      <c r="ERU85" s="23"/>
      <c r="ERV85" s="23"/>
      <c r="ERW85" s="23"/>
      <c r="ERX85" s="23"/>
      <c r="ERY85" s="23"/>
      <c r="ERZ85" s="23"/>
      <c r="ESA85" s="23"/>
      <c r="ESB85" s="23"/>
      <c r="ESC85" s="23"/>
      <c r="ESD85" s="23"/>
      <c r="ESE85" s="23"/>
      <c r="ESF85" s="23"/>
      <c r="ESG85" s="23"/>
      <c r="ESH85" s="23"/>
      <c r="ESI85" s="23"/>
      <c r="ESJ85" s="23"/>
      <c r="ESK85" s="23"/>
      <c r="ESL85" s="23"/>
      <c r="ESM85" s="23"/>
      <c r="ESN85" s="23"/>
      <c r="ESO85" s="23"/>
      <c r="ESP85" s="23"/>
      <c r="ESQ85" s="23"/>
      <c r="ESR85" s="23"/>
      <c r="ESS85" s="23"/>
      <c r="EST85" s="23"/>
      <c r="ESU85" s="23"/>
      <c r="ESV85" s="23"/>
      <c r="ESW85" s="23"/>
      <c r="ESX85" s="23"/>
      <c r="ESY85" s="23"/>
      <c r="ESZ85" s="23"/>
      <c r="ETA85" s="23"/>
      <c r="ETB85" s="23"/>
      <c r="ETC85" s="23"/>
      <c r="ETD85" s="23"/>
      <c r="ETE85" s="23"/>
      <c r="ETF85" s="23"/>
      <c r="ETG85" s="23"/>
      <c r="ETH85" s="23"/>
      <c r="ETI85" s="23"/>
      <c r="ETJ85" s="23"/>
      <c r="ETK85" s="23"/>
      <c r="ETL85" s="23"/>
      <c r="ETM85" s="23"/>
      <c r="ETN85" s="23"/>
      <c r="ETO85" s="23"/>
      <c r="ETP85" s="23"/>
      <c r="ETQ85" s="23"/>
      <c r="ETR85" s="23"/>
      <c r="ETS85" s="23"/>
      <c r="ETT85" s="23"/>
      <c r="ETU85" s="23"/>
      <c r="ETV85" s="23"/>
      <c r="ETW85" s="23"/>
      <c r="ETX85" s="23"/>
      <c r="ETY85" s="23"/>
      <c r="ETZ85" s="23"/>
      <c r="EUA85" s="23"/>
      <c r="EUB85" s="23"/>
      <c r="EUC85" s="23"/>
      <c r="EUD85" s="23"/>
      <c r="EUE85" s="23"/>
      <c r="EUF85" s="23"/>
      <c r="EUG85" s="23"/>
      <c r="EUH85" s="23"/>
      <c r="EUI85" s="23"/>
      <c r="EUJ85" s="23"/>
      <c r="EUK85" s="23"/>
      <c r="EUL85" s="23"/>
      <c r="EUM85" s="23"/>
      <c r="EUN85" s="23"/>
      <c r="EUO85" s="23"/>
      <c r="EUP85" s="23"/>
      <c r="EUQ85" s="23"/>
      <c r="EUR85" s="23"/>
      <c r="EUS85" s="23"/>
      <c r="EUT85" s="23"/>
      <c r="EUU85" s="23"/>
      <c r="EUV85" s="23"/>
      <c r="EUW85" s="23"/>
      <c r="EUX85" s="23"/>
      <c r="EUY85" s="23"/>
      <c r="EUZ85" s="23"/>
      <c r="EVA85" s="23"/>
      <c r="EVB85" s="23"/>
      <c r="EVC85" s="23"/>
      <c r="EVD85" s="23"/>
      <c r="EVE85" s="23"/>
      <c r="EVF85" s="23"/>
      <c r="EVG85" s="23"/>
      <c r="EVH85" s="23"/>
      <c r="EVI85" s="23"/>
      <c r="EVJ85" s="23"/>
      <c r="EVK85" s="23"/>
      <c r="EVL85" s="23"/>
      <c r="EVM85" s="23"/>
      <c r="EVN85" s="23"/>
      <c r="EVO85" s="23"/>
      <c r="EVP85" s="23"/>
      <c r="EVQ85" s="23"/>
      <c r="EVR85" s="23"/>
      <c r="EVS85" s="23"/>
      <c r="EVT85" s="23"/>
      <c r="EVU85" s="23"/>
      <c r="EVV85" s="23"/>
      <c r="EVW85" s="23"/>
      <c r="EVX85" s="23"/>
      <c r="EVY85" s="23"/>
      <c r="EVZ85" s="23"/>
      <c r="EWA85" s="23"/>
      <c r="EWB85" s="23"/>
      <c r="EWC85" s="23"/>
      <c r="EWD85" s="23"/>
      <c r="EWE85" s="23"/>
      <c r="EWF85" s="23"/>
      <c r="EWG85" s="23"/>
      <c r="EWH85" s="23"/>
      <c r="EWI85" s="23"/>
      <c r="EWJ85" s="23"/>
      <c r="EWK85" s="23"/>
      <c r="EWL85" s="23"/>
      <c r="EWM85" s="23"/>
      <c r="EWN85" s="23"/>
      <c r="EWO85" s="23"/>
      <c r="EWP85" s="23"/>
      <c r="EWQ85" s="23"/>
      <c r="EWR85" s="23"/>
      <c r="EWS85" s="23"/>
      <c r="EWT85" s="23"/>
      <c r="EWU85" s="23"/>
      <c r="EWV85" s="23"/>
      <c r="EWW85" s="23"/>
      <c r="EWX85" s="23"/>
      <c r="EWY85" s="23"/>
      <c r="EWZ85" s="23"/>
      <c r="EXA85" s="23"/>
      <c r="EXB85" s="23"/>
      <c r="EXC85" s="23"/>
      <c r="EXD85" s="23"/>
      <c r="EXE85" s="23"/>
      <c r="EXF85" s="23"/>
      <c r="EXG85" s="23"/>
      <c r="EXH85" s="23"/>
      <c r="EXI85" s="23"/>
      <c r="EXJ85" s="23"/>
      <c r="EXK85" s="23"/>
      <c r="EXL85" s="23"/>
      <c r="EXM85" s="23"/>
      <c r="EXN85" s="23"/>
      <c r="EXO85" s="23"/>
      <c r="EXP85" s="23"/>
      <c r="EXQ85" s="23"/>
      <c r="EXR85" s="23"/>
      <c r="EXS85" s="23"/>
      <c r="EXT85" s="23"/>
      <c r="EXU85" s="23"/>
      <c r="EXV85" s="23"/>
      <c r="EXW85" s="23"/>
      <c r="EXX85" s="23"/>
      <c r="EXY85" s="23"/>
      <c r="EXZ85" s="23"/>
      <c r="EYA85" s="23"/>
      <c r="EYB85" s="23"/>
      <c r="EYC85" s="23"/>
      <c r="EYD85" s="23"/>
      <c r="EYE85" s="23"/>
      <c r="EYF85" s="23"/>
      <c r="EYG85" s="23"/>
      <c r="EYH85" s="23"/>
      <c r="EYI85" s="23"/>
      <c r="EYJ85" s="23"/>
      <c r="EYK85" s="23"/>
      <c r="EYL85" s="23"/>
      <c r="EYM85" s="23"/>
      <c r="EYN85" s="23"/>
      <c r="EYO85" s="23"/>
      <c r="EYP85" s="23"/>
      <c r="EYQ85" s="23"/>
      <c r="EYR85" s="23"/>
      <c r="EYS85" s="23"/>
      <c r="EYT85" s="23"/>
      <c r="EYU85" s="23"/>
      <c r="EYV85" s="23"/>
      <c r="EYW85" s="23"/>
      <c r="EYX85" s="23"/>
      <c r="EYY85" s="23"/>
      <c r="EYZ85" s="23"/>
      <c r="EZA85" s="23"/>
      <c r="EZB85" s="23"/>
      <c r="EZC85" s="23"/>
      <c r="EZD85" s="23"/>
      <c r="EZE85" s="23"/>
      <c r="EZF85" s="23"/>
      <c r="EZG85" s="23"/>
      <c r="EZH85" s="23"/>
      <c r="EZI85" s="23"/>
      <c r="EZJ85" s="23"/>
      <c r="EZK85" s="23"/>
      <c r="EZL85" s="23"/>
      <c r="EZM85" s="23"/>
      <c r="EZN85" s="23"/>
      <c r="EZO85" s="23"/>
      <c r="EZP85" s="23"/>
      <c r="EZQ85" s="23"/>
      <c r="EZR85" s="23"/>
      <c r="EZS85" s="23"/>
      <c r="EZT85" s="23"/>
      <c r="EZU85" s="23"/>
      <c r="EZV85" s="23"/>
      <c r="EZW85" s="23"/>
      <c r="EZX85" s="23"/>
      <c r="EZY85" s="23"/>
      <c r="EZZ85" s="23"/>
      <c r="FAA85" s="23"/>
      <c r="FAB85" s="23"/>
      <c r="FAC85" s="23"/>
      <c r="FAD85" s="23"/>
      <c r="FAE85" s="23"/>
      <c r="FAF85" s="23"/>
      <c r="FAG85" s="23"/>
      <c r="FAH85" s="23"/>
      <c r="FAI85" s="23"/>
      <c r="FAJ85" s="23"/>
      <c r="FAK85" s="23"/>
      <c r="FAL85" s="23"/>
      <c r="FAM85" s="23"/>
      <c r="FAN85" s="23"/>
      <c r="FAO85" s="23"/>
      <c r="FAP85" s="23"/>
      <c r="FAQ85" s="23"/>
      <c r="FAR85" s="23"/>
      <c r="FAS85" s="23"/>
      <c r="FAT85" s="23"/>
      <c r="FAU85" s="23"/>
      <c r="FAV85" s="23"/>
      <c r="FAW85" s="23"/>
      <c r="FAX85" s="23"/>
      <c r="FAY85" s="23"/>
      <c r="FAZ85" s="23"/>
      <c r="FBA85" s="23"/>
      <c r="FBB85" s="23"/>
      <c r="FBC85" s="23"/>
      <c r="FBD85" s="23"/>
      <c r="FBE85" s="23"/>
      <c r="FBF85" s="23"/>
      <c r="FBG85" s="23"/>
      <c r="FBH85" s="23"/>
      <c r="FBI85" s="23"/>
      <c r="FBJ85" s="23"/>
      <c r="FBK85" s="23"/>
      <c r="FBL85" s="23"/>
      <c r="FBM85" s="23"/>
      <c r="FBN85" s="23"/>
      <c r="FBO85" s="23"/>
      <c r="FBP85" s="23"/>
      <c r="FBQ85" s="23"/>
      <c r="FBR85" s="23"/>
      <c r="FBS85" s="23"/>
      <c r="FBT85" s="23"/>
      <c r="FBU85" s="23"/>
      <c r="FBV85" s="23"/>
      <c r="FBW85" s="23"/>
      <c r="FBX85" s="23"/>
      <c r="FBY85" s="23"/>
      <c r="FBZ85" s="23"/>
      <c r="FCA85" s="23"/>
      <c r="FCB85" s="23"/>
      <c r="FCC85" s="23"/>
      <c r="FCD85" s="23"/>
      <c r="FCE85" s="23"/>
      <c r="FCF85" s="23"/>
      <c r="FCG85" s="23"/>
      <c r="FCH85" s="23"/>
      <c r="FCI85" s="23"/>
      <c r="FCJ85" s="23"/>
      <c r="FCK85" s="23"/>
      <c r="FCL85" s="23"/>
      <c r="FCM85" s="23"/>
      <c r="FCN85" s="23"/>
      <c r="FCO85" s="23"/>
      <c r="FCP85" s="23"/>
      <c r="FCQ85" s="23"/>
      <c r="FCR85" s="23"/>
      <c r="FCS85" s="23"/>
      <c r="FCT85" s="23"/>
      <c r="FCU85" s="23"/>
      <c r="FCV85" s="23"/>
      <c r="FCW85" s="23"/>
      <c r="FCX85" s="23"/>
      <c r="FCY85" s="23"/>
      <c r="FCZ85" s="23"/>
      <c r="FDA85" s="23"/>
      <c r="FDB85" s="23"/>
      <c r="FDC85" s="23"/>
      <c r="FDD85" s="23"/>
      <c r="FDE85" s="23"/>
      <c r="FDF85" s="23"/>
      <c r="FDG85" s="23"/>
      <c r="FDH85" s="23"/>
      <c r="FDI85" s="23"/>
      <c r="FDJ85" s="23"/>
      <c r="FDK85" s="23"/>
      <c r="FDL85" s="23"/>
      <c r="FDM85" s="23"/>
      <c r="FDN85" s="23"/>
      <c r="FDO85" s="23"/>
      <c r="FDP85" s="23"/>
      <c r="FDQ85" s="23"/>
      <c r="FDR85" s="23"/>
      <c r="FDS85" s="23"/>
      <c r="FDT85" s="23"/>
      <c r="FDU85" s="23"/>
      <c r="FDV85" s="23"/>
      <c r="FDW85" s="23"/>
      <c r="FDX85" s="23"/>
      <c r="FDY85" s="23"/>
      <c r="FDZ85" s="23"/>
      <c r="FEA85" s="23"/>
      <c r="FEB85" s="23"/>
      <c r="FEC85" s="23"/>
      <c r="FED85" s="23"/>
      <c r="FEE85" s="23"/>
      <c r="FEF85" s="23"/>
      <c r="FEG85" s="23"/>
      <c r="FEH85" s="23"/>
      <c r="FEI85" s="23"/>
      <c r="FEJ85" s="23"/>
      <c r="FEK85" s="23"/>
      <c r="FEL85" s="23"/>
      <c r="FEM85" s="23"/>
      <c r="FEN85" s="23"/>
      <c r="FEO85" s="23"/>
      <c r="FEP85" s="23"/>
      <c r="FEQ85" s="23"/>
      <c r="FER85" s="23"/>
      <c r="FES85" s="23"/>
      <c r="FET85" s="23"/>
      <c r="FEU85" s="23"/>
      <c r="FEV85" s="23"/>
      <c r="FEW85" s="23"/>
      <c r="FEX85" s="23"/>
      <c r="FEY85" s="23"/>
      <c r="FEZ85" s="23"/>
      <c r="FFA85" s="23"/>
      <c r="FFB85" s="23"/>
      <c r="FFC85" s="23"/>
      <c r="FFD85" s="23"/>
      <c r="FFE85" s="23"/>
      <c r="FFF85" s="23"/>
      <c r="FFG85" s="23"/>
      <c r="FFH85" s="23"/>
      <c r="FFI85" s="23"/>
      <c r="FFJ85" s="23"/>
      <c r="FFK85" s="23"/>
      <c r="FFL85" s="23"/>
      <c r="FFM85" s="23"/>
      <c r="FFN85" s="23"/>
      <c r="FFO85" s="23"/>
      <c r="FFP85" s="23"/>
      <c r="FFQ85" s="23"/>
      <c r="FFR85" s="23"/>
      <c r="FFS85" s="23"/>
      <c r="FFT85" s="23"/>
      <c r="FFU85" s="23"/>
      <c r="FFV85" s="23"/>
      <c r="FFW85" s="23"/>
      <c r="FFX85" s="23"/>
      <c r="FFY85" s="23"/>
      <c r="FFZ85" s="23"/>
      <c r="FGA85" s="23"/>
      <c r="FGB85" s="23"/>
      <c r="FGC85" s="23"/>
      <c r="FGD85" s="23"/>
      <c r="FGE85" s="23"/>
      <c r="FGF85" s="23"/>
      <c r="FGG85" s="23"/>
      <c r="FGH85" s="23"/>
      <c r="FGI85" s="23"/>
      <c r="FGJ85" s="23"/>
      <c r="FGK85" s="23"/>
      <c r="FGL85" s="23"/>
      <c r="FGM85" s="23"/>
      <c r="FGN85" s="23"/>
      <c r="FGO85" s="23"/>
      <c r="FGP85" s="23"/>
      <c r="FGQ85" s="23"/>
      <c r="FGR85" s="23"/>
      <c r="FGS85" s="23"/>
      <c r="FGT85" s="23"/>
      <c r="FGU85" s="23"/>
      <c r="FGV85" s="23"/>
      <c r="FGW85" s="23"/>
      <c r="FGX85" s="23"/>
      <c r="FGY85" s="23"/>
      <c r="FGZ85" s="23"/>
      <c r="FHA85" s="23"/>
      <c r="FHB85" s="23"/>
      <c r="FHC85" s="23"/>
      <c r="FHD85" s="23"/>
      <c r="FHE85" s="23"/>
      <c r="FHF85" s="23"/>
      <c r="FHG85" s="23"/>
      <c r="FHH85" s="23"/>
      <c r="FHI85" s="23"/>
      <c r="FHJ85" s="23"/>
      <c r="FHK85" s="23"/>
      <c r="FHL85" s="23"/>
      <c r="FHM85" s="23"/>
      <c r="FHN85" s="23"/>
      <c r="FHO85" s="23"/>
      <c r="FHP85" s="23"/>
      <c r="FHQ85" s="23"/>
      <c r="FHR85" s="23"/>
      <c r="FHS85" s="23"/>
      <c r="FHT85" s="23"/>
      <c r="FHU85" s="23"/>
      <c r="FHV85" s="23"/>
      <c r="FHW85" s="23"/>
      <c r="FHX85" s="23"/>
      <c r="FHY85" s="23"/>
      <c r="FHZ85" s="23"/>
      <c r="FIA85" s="23"/>
      <c r="FIB85" s="23"/>
      <c r="FIC85" s="23"/>
      <c r="FID85" s="23"/>
      <c r="FIE85" s="23"/>
      <c r="FIF85" s="23"/>
      <c r="FIG85" s="23"/>
      <c r="FIH85" s="23"/>
      <c r="FII85" s="23"/>
      <c r="FIJ85" s="23"/>
      <c r="FIK85" s="23"/>
      <c r="FIL85" s="23"/>
      <c r="FIM85" s="23"/>
      <c r="FIN85" s="23"/>
      <c r="FIO85" s="23"/>
      <c r="FIP85" s="23"/>
      <c r="FIQ85" s="23"/>
      <c r="FIR85" s="23"/>
      <c r="FIS85" s="23"/>
      <c r="FIT85" s="23"/>
      <c r="FIU85" s="23"/>
      <c r="FIV85" s="23"/>
      <c r="FIW85" s="23"/>
      <c r="FIX85" s="23"/>
      <c r="FIY85" s="23"/>
      <c r="FIZ85" s="23"/>
      <c r="FJA85" s="23"/>
      <c r="FJB85" s="23"/>
      <c r="FJC85" s="23"/>
      <c r="FJD85" s="23"/>
      <c r="FJE85" s="23"/>
      <c r="FJF85" s="23"/>
      <c r="FJG85" s="23"/>
      <c r="FJH85" s="23"/>
      <c r="FJI85" s="23"/>
      <c r="FJJ85" s="23"/>
      <c r="FJK85" s="23"/>
      <c r="FJL85" s="23"/>
      <c r="FJM85" s="23"/>
      <c r="FJN85" s="23"/>
      <c r="FJO85" s="23"/>
      <c r="FJP85" s="23"/>
      <c r="FJQ85" s="23"/>
      <c r="FJR85" s="23"/>
      <c r="FJS85" s="23"/>
      <c r="FJT85" s="23"/>
      <c r="FJU85" s="23"/>
      <c r="FJV85" s="23"/>
      <c r="FJW85" s="23"/>
      <c r="FJX85" s="23"/>
      <c r="FJY85" s="23"/>
      <c r="FJZ85" s="23"/>
      <c r="FKA85" s="23"/>
      <c r="FKB85" s="23"/>
      <c r="FKC85" s="23"/>
      <c r="FKD85" s="23"/>
      <c r="FKE85" s="23"/>
      <c r="FKF85" s="23"/>
      <c r="FKG85" s="23"/>
      <c r="FKH85" s="23"/>
      <c r="FKI85" s="23"/>
      <c r="FKJ85" s="23"/>
      <c r="FKK85" s="23"/>
      <c r="FKL85" s="23"/>
      <c r="FKM85" s="23"/>
      <c r="FKN85" s="23"/>
      <c r="FKO85" s="23"/>
      <c r="FKP85" s="23"/>
      <c r="FKQ85" s="23"/>
      <c r="FKR85" s="23"/>
      <c r="FKS85" s="23"/>
      <c r="FKT85" s="23"/>
      <c r="FKU85" s="23"/>
      <c r="FKV85" s="23"/>
      <c r="FKW85" s="23"/>
      <c r="FKX85" s="23"/>
      <c r="FKY85" s="23"/>
      <c r="FKZ85" s="23"/>
      <c r="FLA85" s="23"/>
      <c r="FLB85" s="23"/>
      <c r="FLC85" s="23"/>
      <c r="FLD85" s="23"/>
      <c r="FLE85" s="23"/>
      <c r="FLF85" s="23"/>
      <c r="FLG85" s="23"/>
      <c r="FLH85" s="23"/>
      <c r="FLI85" s="23"/>
      <c r="FLJ85" s="23"/>
      <c r="FLK85" s="23"/>
      <c r="FLL85" s="23"/>
      <c r="FLM85" s="23"/>
      <c r="FLN85" s="23"/>
      <c r="FLO85" s="23"/>
      <c r="FLP85" s="23"/>
      <c r="FLQ85" s="23"/>
      <c r="FLR85" s="23"/>
      <c r="FLS85" s="23"/>
      <c r="FLT85" s="23"/>
      <c r="FLU85" s="23"/>
      <c r="FLV85" s="23"/>
      <c r="FLW85" s="23"/>
      <c r="FLX85" s="23"/>
      <c r="FLY85" s="23"/>
      <c r="FLZ85" s="23"/>
      <c r="FMA85" s="23"/>
      <c r="FMB85" s="23"/>
      <c r="FMC85" s="23"/>
      <c r="FMD85" s="23"/>
      <c r="FME85" s="23"/>
      <c r="FMF85" s="23"/>
      <c r="FMG85" s="23"/>
      <c r="FMH85" s="23"/>
      <c r="FMI85" s="23"/>
      <c r="FMJ85" s="23"/>
      <c r="FMK85" s="23"/>
      <c r="FML85" s="23"/>
      <c r="FMM85" s="23"/>
      <c r="FMN85" s="23"/>
      <c r="FMO85" s="23"/>
      <c r="FMP85" s="23"/>
      <c r="FMQ85" s="23"/>
      <c r="FMR85" s="23"/>
      <c r="FMS85" s="23"/>
      <c r="FMT85" s="23"/>
      <c r="FMU85" s="23"/>
      <c r="FMV85" s="23"/>
      <c r="FMW85" s="23"/>
      <c r="FMX85" s="23"/>
      <c r="FMY85" s="23"/>
      <c r="FMZ85" s="23"/>
      <c r="FNA85" s="23"/>
      <c r="FNB85" s="23"/>
      <c r="FNC85" s="23"/>
      <c r="FND85" s="23"/>
      <c r="FNE85" s="23"/>
      <c r="FNF85" s="23"/>
      <c r="FNG85" s="23"/>
      <c r="FNH85" s="23"/>
      <c r="FNI85" s="23"/>
      <c r="FNJ85" s="23"/>
      <c r="FNK85" s="23"/>
      <c r="FNL85" s="23"/>
      <c r="FNM85" s="23"/>
      <c r="FNN85" s="23"/>
      <c r="FNO85" s="23"/>
      <c r="FNP85" s="23"/>
      <c r="FNQ85" s="23"/>
      <c r="FNR85" s="23"/>
      <c r="FNS85" s="23"/>
      <c r="FNT85" s="23"/>
      <c r="FNU85" s="23"/>
      <c r="FNV85" s="23"/>
      <c r="FNW85" s="23"/>
      <c r="FNX85" s="23"/>
      <c r="FNY85" s="23"/>
      <c r="FNZ85" s="23"/>
      <c r="FOA85" s="23"/>
      <c r="FOB85" s="23"/>
      <c r="FOC85" s="23"/>
      <c r="FOD85" s="23"/>
      <c r="FOE85" s="23"/>
      <c r="FOF85" s="23"/>
      <c r="FOG85" s="23"/>
      <c r="FOH85" s="23"/>
      <c r="FOI85" s="23"/>
      <c r="FOJ85" s="23"/>
      <c r="FOK85" s="23"/>
      <c r="FOL85" s="23"/>
      <c r="FOM85" s="23"/>
      <c r="FON85" s="23"/>
      <c r="FOO85" s="23"/>
      <c r="FOP85" s="23"/>
      <c r="FOQ85" s="23"/>
      <c r="FOR85" s="23"/>
      <c r="FOS85" s="23"/>
      <c r="FOT85" s="23"/>
      <c r="FOU85" s="23"/>
      <c r="FOV85" s="23"/>
      <c r="FOW85" s="23"/>
      <c r="FOX85" s="23"/>
      <c r="FOY85" s="23"/>
      <c r="FOZ85" s="23"/>
      <c r="FPA85" s="23"/>
      <c r="FPB85" s="23"/>
      <c r="FPC85" s="23"/>
      <c r="FPD85" s="23"/>
      <c r="FPE85" s="23"/>
      <c r="FPF85" s="23"/>
      <c r="FPG85" s="23"/>
      <c r="FPH85" s="23"/>
      <c r="FPI85" s="23"/>
      <c r="FPJ85" s="23"/>
      <c r="FPK85" s="23"/>
      <c r="FPL85" s="23"/>
      <c r="FPM85" s="23"/>
      <c r="FPN85" s="23"/>
      <c r="FPO85" s="23"/>
      <c r="FPP85" s="23"/>
      <c r="FPQ85" s="23"/>
      <c r="FPR85" s="23"/>
      <c r="FPS85" s="23"/>
      <c r="FPT85" s="23"/>
      <c r="FPU85" s="23"/>
      <c r="FPV85" s="23"/>
      <c r="FPW85" s="23"/>
      <c r="FPX85" s="23"/>
      <c r="FPY85" s="23"/>
      <c r="FPZ85" s="23"/>
      <c r="FQA85" s="23"/>
      <c r="FQB85" s="23"/>
      <c r="FQC85" s="23"/>
      <c r="FQD85" s="23"/>
      <c r="FQE85" s="23"/>
      <c r="FQF85" s="23"/>
      <c r="FQG85" s="23"/>
      <c r="FQH85" s="23"/>
      <c r="FQI85" s="23"/>
      <c r="FQJ85" s="23"/>
      <c r="FQK85" s="23"/>
      <c r="FQL85" s="23"/>
      <c r="FQM85" s="23"/>
      <c r="FQN85" s="23"/>
      <c r="FQO85" s="23"/>
      <c r="FQP85" s="23"/>
      <c r="FQQ85" s="23"/>
      <c r="FQR85" s="23"/>
      <c r="FQS85" s="23"/>
      <c r="FQT85" s="23"/>
      <c r="FQU85" s="23"/>
      <c r="FQV85" s="23"/>
      <c r="FQW85" s="23"/>
      <c r="FQX85" s="23"/>
      <c r="FQY85" s="23"/>
      <c r="FQZ85" s="23"/>
      <c r="FRA85" s="23"/>
      <c r="FRB85" s="23"/>
      <c r="FRC85" s="23"/>
      <c r="FRD85" s="23"/>
      <c r="FRE85" s="23"/>
      <c r="FRF85" s="23"/>
      <c r="FRG85" s="23"/>
      <c r="FRH85" s="23"/>
      <c r="FRI85" s="23"/>
      <c r="FRJ85" s="23"/>
      <c r="FRK85" s="23"/>
      <c r="FRL85" s="23"/>
      <c r="FRM85" s="23"/>
      <c r="FRN85" s="23"/>
      <c r="FRO85" s="23"/>
      <c r="FRP85" s="23"/>
      <c r="FRQ85" s="23"/>
      <c r="FRR85" s="23"/>
      <c r="FRS85" s="23"/>
      <c r="FRT85" s="23"/>
      <c r="FRU85" s="23"/>
      <c r="FRV85" s="23"/>
      <c r="FRW85" s="23"/>
      <c r="FRX85" s="23"/>
      <c r="FRY85" s="23"/>
      <c r="FRZ85" s="23"/>
      <c r="FSA85" s="23"/>
      <c r="FSB85" s="23"/>
      <c r="FSC85" s="23"/>
      <c r="FSD85" s="23"/>
      <c r="FSE85" s="23"/>
      <c r="FSF85" s="23"/>
      <c r="FSG85" s="23"/>
      <c r="FSH85" s="23"/>
      <c r="FSI85" s="23"/>
      <c r="FSJ85" s="23"/>
      <c r="FSK85" s="23"/>
      <c r="FSL85" s="23"/>
      <c r="FSM85" s="23"/>
      <c r="FSN85" s="23"/>
      <c r="FSO85" s="23"/>
      <c r="FSP85" s="23"/>
      <c r="FSQ85" s="23"/>
      <c r="FSR85" s="23"/>
      <c r="FSS85" s="23"/>
      <c r="FST85" s="23"/>
      <c r="FSU85" s="23"/>
      <c r="FSV85" s="23"/>
      <c r="FSW85" s="23"/>
      <c r="FSX85" s="23"/>
      <c r="FSY85" s="23"/>
      <c r="FSZ85" s="23"/>
      <c r="FTA85" s="23"/>
      <c r="FTB85" s="23"/>
      <c r="FTC85" s="23"/>
      <c r="FTD85" s="23"/>
      <c r="FTE85" s="23"/>
      <c r="FTF85" s="23"/>
      <c r="FTG85" s="23"/>
      <c r="FTH85" s="23"/>
      <c r="FTI85" s="23"/>
      <c r="FTJ85" s="23"/>
      <c r="FTK85" s="23"/>
      <c r="FTL85" s="23"/>
      <c r="FTM85" s="23"/>
      <c r="FTN85" s="23"/>
      <c r="FTO85" s="23"/>
      <c r="FTP85" s="23"/>
      <c r="FTQ85" s="23"/>
      <c r="FTR85" s="23"/>
      <c r="FTS85" s="23"/>
      <c r="FTT85" s="23"/>
      <c r="FTU85" s="23"/>
      <c r="FTV85" s="23"/>
      <c r="FTW85" s="23"/>
      <c r="FTX85" s="23"/>
      <c r="FTY85" s="23"/>
      <c r="FTZ85" s="23"/>
      <c r="FUA85" s="23"/>
      <c r="FUB85" s="23"/>
      <c r="FUC85" s="23"/>
      <c r="FUD85" s="23"/>
      <c r="FUE85" s="23"/>
      <c r="FUF85" s="23"/>
      <c r="FUG85" s="23"/>
      <c r="FUH85" s="23"/>
      <c r="FUI85" s="23"/>
      <c r="FUJ85" s="23"/>
      <c r="FUK85" s="23"/>
      <c r="FUL85" s="23"/>
      <c r="FUM85" s="23"/>
      <c r="FUN85" s="23"/>
      <c r="FUO85" s="23"/>
      <c r="FUP85" s="23"/>
      <c r="FUQ85" s="23"/>
      <c r="FUR85" s="23"/>
      <c r="FUS85" s="23"/>
      <c r="FUT85" s="23"/>
      <c r="FUU85" s="23"/>
      <c r="FUV85" s="23"/>
      <c r="FUW85" s="23"/>
      <c r="FUX85" s="23"/>
      <c r="FUY85" s="23"/>
      <c r="FUZ85" s="23"/>
      <c r="FVA85" s="23"/>
      <c r="FVB85" s="23"/>
      <c r="FVC85" s="23"/>
      <c r="FVD85" s="23"/>
      <c r="FVE85" s="23"/>
      <c r="FVF85" s="23"/>
      <c r="FVG85" s="23"/>
      <c r="FVH85" s="23"/>
      <c r="FVI85" s="23"/>
      <c r="FVJ85" s="23"/>
      <c r="FVK85" s="23"/>
      <c r="FVL85" s="23"/>
      <c r="FVM85" s="23"/>
      <c r="FVN85" s="23"/>
      <c r="FVO85" s="23"/>
      <c r="FVP85" s="23"/>
      <c r="FVQ85" s="23"/>
      <c r="FVR85" s="23"/>
      <c r="FVS85" s="23"/>
      <c r="FVT85" s="23"/>
      <c r="FVU85" s="23"/>
      <c r="FVV85" s="23"/>
      <c r="FVW85" s="23"/>
      <c r="FVX85" s="23"/>
      <c r="FVY85" s="23"/>
      <c r="FVZ85" s="23"/>
      <c r="FWA85" s="23"/>
      <c r="FWB85" s="23"/>
      <c r="FWC85" s="23"/>
      <c r="FWD85" s="23"/>
      <c r="FWE85" s="23"/>
      <c r="FWF85" s="23"/>
      <c r="FWG85" s="23"/>
      <c r="FWH85" s="23"/>
      <c r="FWI85" s="23"/>
      <c r="FWJ85" s="23"/>
      <c r="FWK85" s="23"/>
      <c r="FWL85" s="23"/>
      <c r="FWM85" s="23"/>
      <c r="FWN85" s="23"/>
      <c r="FWO85" s="23"/>
      <c r="FWP85" s="23"/>
      <c r="FWQ85" s="23"/>
      <c r="FWR85" s="23"/>
      <c r="FWS85" s="23"/>
      <c r="FWT85" s="23"/>
      <c r="FWU85" s="23"/>
      <c r="FWV85" s="23"/>
      <c r="FWW85" s="23"/>
      <c r="FWX85" s="23"/>
      <c r="FWY85" s="23"/>
      <c r="FWZ85" s="23"/>
      <c r="FXA85" s="23"/>
      <c r="FXB85" s="23"/>
      <c r="FXC85" s="23"/>
      <c r="FXD85" s="23"/>
      <c r="FXE85" s="23"/>
      <c r="FXF85" s="23"/>
      <c r="FXG85" s="23"/>
      <c r="FXH85" s="23"/>
      <c r="FXI85" s="23"/>
      <c r="FXJ85" s="23"/>
      <c r="FXK85" s="23"/>
      <c r="FXL85" s="23"/>
      <c r="FXM85" s="23"/>
      <c r="FXN85" s="23"/>
      <c r="FXO85" s="23"/>
      <c r="FXP85" s="23"/>
      <c r="FXQ85" s="23"/>
      <c r="FXR85" s="23"/>
      <c r="FXS85" s="23"/>
      <c r="FXT85" s="23"/>
      <c r="FXU85" s="23"/>
      <c r="FXV85" s="23"/>
      <c r="FXW85" s="23"/>
      <c r="FXX85" s="23"/>
      <c r="FXY85" s="23"/>
      <c r="FXZ85" s="23"/>
      <c r="FYA85" s="23"/>
      <c r="FYB85" s="23"/>
      <c r="FYC85" s="23"/>
      <c r="FYD85" s="23"/>
      <c r="FYE85" s="23"/>
      <c r="FYF85" s="23"/>
      <c r="FYG85" s="23"/>
      <c r="FYH85" s="23"/>
      <c r="FYI85" s="23"/>
      <c r="FYJ85" s="23"/>
      <c r="FYK85" s="23"/>
      <c r="FYL85" s="23"/>
      <c r="FYM85" s="23"/>
      <c r="FYN85" s="23"/>
      <c r="FYO85" s="23"/>
      <c r="FYP85" s="23"/>
      <c r="FYQ85" s="23"/>
      <c r="FYR85" s="23"/>
      <c r="FYS85" s="23"/>
      <c r="FYT85" s="23"/>
      <c r="FYU85" s="23"/>
      <c r="FYV85" s="23"/>
      <c r="FYW85" s="23"/>
      <c r="FYX85" s="23"/>
      <c r="FYY85" s="23"/>
      <c r="FYZ85" s="23"/>
      <c r="FZA85" s="23"/>
      <c r="FZB85" s="23"/>
      <c r="FZC85" s="23"/>
      <c r="FZD85" s="23"/>
      <c r="FZE85" s="23"/>
      <c r="FZF85" s="23"/>
      <c r="FZG85" s="23"/>
      <c r="FZH85" s="23"/>
      <c r="FZI85" s="23"/>
      <c r="FZJ85" s="23"/>
      <c r="FZK85" s="23"/>
      <c r="FZL85" s="23"/>
      <c r="FZM85" s="23"/>
      <c r="FZN85" s="23"/>
      <c r="FZO85" s="23"/>
      <c r="FZP85" s="23"/>
      <c r="FZQ85" s="23"/>
      <c r="FZR85" s="23"/>
      <c r="FZS85" s="23"/>
      <c r="FZT85" s="23"/>
      <c r="FZU85" s="23"/>
      <c r="FZV85" s="23"/>
      <c r="FZW85" s="23"/>
      <c r="FZX85" s="23"/>
      <c r="FZY85" s="23"/>
      <c r="FZZ85" s="23"/>
      <c r="GAA85" s="23"/>
      <c r="GAB85" s="23"/>
      <c r="GAC85" s="23"/>
      <c r="GAD85" s="23"/>
      <c r="GAE85" s="23"/>
      <c r="GAF85" s="23"/>
      <c r="GAG85" s="23"/>
      <c r="GAH85" s="23"/>
      <c r="GAI85" s="23"/>
      <c r="GAJ85" s="23"/>
      <c r="GAK85" s="23"/>
      <c r="GAL85" s="23"/>
      <c r="GAM85" s="23"/>
      <c r="GAN85" s="23"/>
      <c r="GAO85" s="23"/>
      <c r="GAP85" s="23"/>
      <c r="GAQ85" s="23"/>
      <c r="GAR85" s="23"/>
      <c r="GAS85" s="23"/>
      <c r="GAT85" s="23"/>
      <c r="GAU85" s="23"/>
      <c r="GAV85" s="23"/>
      <c r="GAW85" s="23"/>
      <c r="GAX85" s="23"/>
      <c r="GAY85" s="23"/>
      <c r="GAZ85" s="23"/>
      <c r="GBA85" s="23"/>
      <c r="GBB85" s="23"/>
      <c r="GBC85" s="23"/>
      <c r="GBD85" s="23"/>
      <c r="GBE85" s="23"/>
      <c r="GBF85" s="23"/>
      <c r="GBG85" s="23"/>
      <c r="GBH85" s="23"/>
      <c r="GBI85" s="23"/>
      <c r="GBJ85" s="23"/>
      <c r="GBK85" s="23"/>
      <c r="GBL85" s="23"/>
      <c r="GBM85" s="23"/>
      <c r="GBN85" s="23"/>
      <c r="GBO85" s="23"/>
      <c r="GBP85" s="23"/>
      <c r="GBQ85" s="23"/>
      <c r="GBR85" s="23"/>
      <c r="GBS85" s="23"/>
      <c r="GBT85" s="23"/>
      <c r="GBU85" s="23"/>
      <c r="GBV85" s="23"/>
      <c r="GBW85" s="23"/>
      <c r="GBX85" s="23"/>
      <c r="GBY85" s="23"/>
      <c r="GBZ85" s="23"/>
      <c r="GCA85" s="23"/>
      <c r="GCB85" s="23"/>
      <c r="GCC85" s="23"/>
      <c r="GCD85" s="23"/>
      <c r="GCE85" s="23"/>
      <c r="GCF85" s="23"/>
      <c r="GCG85" s="23"/>
      <c r="GCH85" s="23"/>
      <c r="GCI85" s="23"/>
      <c r="GCJ85" s="23"/>
      <c r="GCK85" s="23"/>
      <c r="GCL85" s="23"/>
      <c r="GCM85" s="23"/>
      <c r="GCN85" s="23"/>
      <c r="GCO85" s="23"/>
      <c r="GCP85" s="23"/>
      <c r="GCQ85" s="23"/>
      <c r="GCR85" s="23"/>
      <c r="GCS85" s="23"/>
      <c r="GCT85" s="23"/>
      <c r="GCU85" s="23"/>
      <c r="GCV85" s="23"/>
      <c r="GCW85" s="23"/>
      <c r="GCX85" s="23"/>
      <c r="GCY85" s="23"/>
      <c r="GCZ85" s="23"/>
      <c r="GDA85" s="23"/>
      <c r="GDB85" s="23"/>
      <c r="GDC85" s="23"/>
      <c r="GDD85" s="23"/>
      <c r="GDE85" s="23"/>
      <c r="GDF85" s="23"/>
      <c r="GDG85" s="23"/>
      <c r="GDH85" s="23"/>
      <c r="GDI85" s="23"/>
      <c r="GDJ85" s="23"/>
      <c r="GDK85" s="23"/>
      <c r="GDL85" s="23"/>
      <c r="GDM85" s="23"/>
      <c r="GDN85" s="23"/>
      <c r="GDO85" s="23"/>
      <c r="GDP85" s="23"/>
      <c r="GDQ85" s="23"/>
      <c r="GDR85" s="23"/>
      <c r="GDS85" s="23"/>
      <c r="GDT85" s="23"/>
      <c r="GDU85" s="23"/>
      <c r="GDV85" s="23"/>
      <c r="GDW85" s="23"/>
      <c r="GDX85" s="23"/>
      <c r="GDY85" s="23"/>
      <c r="GDZ85" s="23"/>
      <c r="GEA85" s="23"/>
      <c r="GEB85" s="23"/>
      <c r="GEC85" s="23"/>
      <c r="GED85" s="23"/>
      <c r="GEE85" s="23"/>
      <c r="GEF85" s="23"/>
      <c r="GEG85" s="23"/>
      <c r="GEH85" s="23"/>
      <c r="GEI85" s="23"/>
      <c r="GEJ85" s="23"/>
      <c r="GEK85" s="23"/>
      <c r="GEL85" s="23"/>
      <c r="GEM85" s="23"/>
      <c r="GEN85" s="23"/>
      <c r="GEO85" s="23"/>
      <c r="GEP85" s="23"/>
      <c r="GEQ85" s="23"/>
      <c r="GER85" s="23"/>
      <c r="GES85" s="23"/>
      <c r="GET85" s="23"/>
      <c r="GEU85" s="23"/>
      <c r="GEV85" s="23"/>
      <c r="GEW85" s="23"/>
      <c r="GEX85" s="23"/>
      <c r="GEY85" s="23"/>
      <c r="GEZ85" s="23"/>
      <c r="GFA85" s="23"/>
      <c r="GFB85" s="23"/>
      <c r="GFC85" s="23"/>
      <c r="GFD85" s="23"/>
      <c r="GFE85" s="23"/>
      <c r="GFF85" s="23"/>
      <c r="GFG85" s="23"/>
      <c r="GFH85" s="23"/>
      <c r="GFI85" s="23"/>
      <c r="GFJ85" s="23"/>
      <c r="GFK85" s="23"/>
      <c r="GFL85" s="23"/>
      <c r="GFM85" s="23"/>
      <c r="GFN85" s="23"/>
      <c r="GFO85" s="23"/>
      <c r="GFP85" s="23"/>
      <c r="GFQ85" s="23"/>
      <c r="GFR85" s="23"/>
      <c r="GFS85" s="23"/>
      <c r="GFT85" s="23"/>
      <c r="GFU85" s="23"/>
      <c r="GFV85" s="23"/>
      <c r="GFW85" s="23"/>
      <c r="GFX85" s="23"/>
      <c r="GFY85" s="23"/>
      <c r="GFZ85" s="23"/>
      <c r="GGA85" s="23"/>
      <c r="GGB85" s="23"/>
      <c r="GGC85" s="23"/>
      <c r="GGD85" s="23"/>
      <c r="GGE85" s="23"/>
      <c r="GGF85" s="23"/>
      <c r="GGG85" s="23"/>
      <c r="GGH85" s="23"/>
      <c r="GGI85" s="23"/>
      <c r="GGJ85" s="23"/>
      <c r="GGK85" s="23"/>
      <c r="GGL85" s="23"/>
      <c r="GGM85" s="23"/>
      <c r="GGN85" s="23"/>
      <c r="GGO85" s="23"/>
      <c r="GGP85" s="23"/>
      <c r="GGQ85" s="23"/>
      <c r="GGR85" s="23"/>
      <c r="GGS85" s="23"/>
      <c r="GGT85" s="23"/>
      <c r="GGU85" s="23"/>
      <c r="GGV85" s="23"/>
      <c r="GGW85" s="23"/>
      <c r="GGX85" s="23"/>
      <c r="GGY85" s="23"/>
      <c r="GGZ85" s="23"/>
      <c r="GHA85" s="23"/>
      <c r="GHB85" s="23"/>
      <c r="GHC85" s="23"/>
      <c r="GHD85" s="23"/>
      <c r="GHE85" s="23"/>
      <c r="GHF85" s="23"/>
      <c r="GHG85" s="23"/>
      <c r="GHH85" s="23"/>
      <c r="GHI85" s="23"/>
      <c r="GHJ85" s="23"/>
      <c r="GHK85" s="23"/>
      <c r="GHL85" s="23"/>
      <c r="GHM85" s="23"/>
      <c r="GHN85" s="23"/>
      <c r="GHO85" s="23"/>
      <c r="GHP85" s="23"/>
      <c r="GHQ85" s="23"/>
      <c r="GHR85" s="23"/>
      <c r="GHS85" s="23"/>
      <c r="GHT85" s="23"/>
      <c r="GHU85" s="23"/>
      <c r="GHV85" s="23"/>
      <c r="GHW85" s="23"/>
      <c r="GHX85" s="23"/>
      <c r="GHY85" s="23"/>
      <c r="GHZ85" s="23"/>
      <c r="GIA85" s="23"/>
      <c r="GIB85" s="23"/>
      <c r="GIC85" s="23"/>
      <c r="GID85" s="23"/>
      <c r="GIE85" s="23"/>
      <c r="GIF85" s="23"/>
      <c r="GIG85" s="23"/>
      <c r="GIH85" s="23"/>
      <c r="GII85" s="23"/>
      <c r="GIJ85" s="23"/>
      <c r="GIK85" s="23"/>
      <c r="GIL85" s="23"/>
      <c r="GIM85" s="23"/>
      <c r="GIN85" s="23"/>
      <c r="GIO85" s="23"/>
      <c r="GIP85" s="23"/>
      <c r="GIQ85" s="23"/>
      <c r="GIR85" s="23"/>
      <c r="GIS85" s="23"/>
      <c r="GIT85" s="23"/>
      <c r="GIU85" s="23"/>
      <c r="GIV85" s="23"/>
      <c r="GIW85" s="23"/>
      <c r="GIX85" s="23"/>
      <c r="GIY85" s="23"/>
      <c r="GIZ85" s="23"/>
      <c r="GJA85" s="23"/>
      <c r="GJB85" s="23"/>
      <c r="GJC85" s="23"/>
      <c r="GJD85" s="23"/>
      <c r="GJE85" s="23"/>
      <c r="GJF85" s="23"/>
      <c r="GJG85" s="23"/>
      <c r="GJH85" s="23"/>
      <c r="GJI85" s="23"/>
      <c r="GJJ85" s="23"/>
      <c r="GJK85" s="23"/>
      <c r="GJL85" s="23"/>
      <c r="GJM85" s="23"/>
      <c r="GJN85" s="23"/>
      <c r="GJO85" s="23"/>
      <c r="GJP85" s="23"/>
      <c r="GJQ85" s="23"/>
      <c r="GJR85" s="23"/>
      <c r="GJS85" s="23"/>
      <c r="GJT85" s="23"/>
      <c r="GJU85" s="23"/>
      <c r="GJV85" s="23"/>
      <c r="GJW85" s="23"/>
      <c r="GJX85" s="23"/>
      <c r="GJY85" s="23"/>
      <c r="GJZ85" s="23"/>
      <c r="GKA85" s="23"/>
      <c r="GKB85" s="23"/>
      <c r="GKC85" s="23"/>
      <c r="GKD85" s="23"/>
      <c r="GKE85" s="23"/>
      <c r="GKF85" s="23"/>
      <c r="GKG85" s="23"/>
      <c r="GKH85" s="23"/>
      <c r="GKI85" s="23"/>
      <c r="GKJ85" s="23"/>
      <c r="GKK85" s="23"/>
      <c r="GKL85" s="23"/>
      <c r="GKM85" s="23"/>
      <c r="GKN85" s="23"/>
      <c r="GKO85" s="23"/>
      <c r="GKP85" s="23"/>
      <c r="GKQ85" s="23"/>
      <c r="GKR85" s="23"/>
      <c r="GKS85" s="23"/>
      <c r="GKT85" s="23"/>
      <c r="GKU85" s="23"/>
      <c r="GKV85" s="23"/>
      <c r="GKW85" s="23"/>
      <c r="GKX85" s="23"/>
      <c r="GKY85" s="23"/>
      <c r="GKZ85" s="23"/>
      <c r="GLA85" s="23"/>
      <c r="GLB85" s="23"/>
      <c r="GLC85" s="23"/>
      <c r="GLD85" s="23"/>
      <c r="GLE85" s="23"/>
      <c r="GLF85" s="23"/>
      <c r="GLG85" s="23"/>
      <c r="GLH85" s="23"/>
      <c r="GLI85" s="23"/>
      <c r="GLJ85" s="23"/>
      <c r="GLK85" s="23"/>
      <c r="GLL85" s="23"/>
      <c r="GLM85" s="23"/>
      <c r="GLN85" s="23"/>
      <c r="GLO85" s="23"/>
      <c r="GLP85" s="23"/>
      <c r="GLQ85" s="23"/>
      <c r="GLR85" s="23"/>
      <c r="GLS85" s="23"/>
      <c r="GLT85" s="23"/>
      <c r="GLU85" s="23"/>
      <c r="GLV85" s="23"/>
      <c r="GLW85" s="23"/>
      <c r="GLX85" s="23"/>
      <c r="GLY85" s="23"/>
      <c r="GLZ85" s="23"/>
      <c r="GMA85" s="23"/>
      <c r="GMB85" s="23"/>
      <c r="GMC85" s="23"/>
      <c r="GMD85" s="23"/>
      <c r="GME85" s="23"/>
      <c r="GMF85" s="23"/>
      <c r="GMG85" s="23"/>
      <c r="GMH85" s="23"/>
      <c r="GMI85" s="23"/>
      <c r="GMJ85" s="23"/>
      <c r="GMK85" s="23"/>
      <c r="GML85" s="23"/>
      <c r="GMM85" s="23"/>
      <c r="GMN85" s="23"/>
      <c r="GMO85" s="23"/>
      <c r="GMP85" s="23"/>
      <c r="GMQ85" s="23"/>
      <c r="GMR85" s="23"/>
      <c r="GMS85" s="23"/>
      <c r="GMT85" s="23"/>
      <c r="GMU85" s="23"/>
      <c r="GMV85" s="23"/>
      <c r="GMW85" s="23"/>
      <c r="GMX85" s="23"/>
      <c r="GMY85" s="23"/>
      <c r="GMZ85" s="23"/>
      <c r="GNA85" s="23"/>
      <c r="GNB85" s="23"/>
      <c r="GNC85" s="23"/>
      <c r="GND85" s="23"/>
      <c r="GNE85" s="23"/>
      <c r="GNF85" s="23"/>
      <c r="GNG85" s="23"/>
      <c r="GNH85" s="23"/>
      <c r="GNI85" s="23"/>
      <c r="GNJ85" s="23"/>
      <c r="GNK85" s="23"/>
      <c r="GNL85" s="23"/>
      <c r="GNM85" s="23"/>
      <c r="GNN85" s="23"/>
      <c r="GNO85" s="23"/>
      <c r="GNP85" s="23"/>
      <c r="GNQ85" s="23"/>
      <c r="GNR85" s="23"/>
      <c r="GNS85" s="23"/>
      <c r="GNT85" s="23"/>
      <c r="GNU85" s="23"/>
      <c r="GNV85" s="23"/>
      <c r="GNW85" s="23"/>
      <c r="GNX85" s="23"/>
      <c r="GNY85" s="23"/>
      <c r="GNZ85" s="23"/>
      <c r="GOA85" s="23"/>
      <c r="GOB85" s="23"/>
      <c r="GOC85" s="23"/>
      <c r="GOD85" s="23"/>
      <c r="GOE85" s="23"/>
      <c r="GOF85" s="23"/>
      <c r="GOG85" s="23"/>
      <c r="GOH85" s="23"/>
      <c r="GOI85" s="23"/>
      <c r="GOJ85" s="23"/>
      <c r="GOK85" s="23"/>
      <c r="GOL85" s="23"/>
      <c r="GOM85" s="23"/>
      <c r="GON85" s="23"/>
      <c r="GOO85" s="23"/>
      <c r="GOP85" s="23"/>
      <c r="GOQ85" s="23"/>
      <c r="GOR85" s="23"/>
      <c r="GOS85" s="23"/>
      <c r="GOT85" s="23"/>
      <c r="GOU85" s="23"/>
      <c r="GOV85" s="23"/>
      <c r="GOW85" s="23"/>
      <c r="GOX85" s="23"/>
      <c r="GOY85" s="23"/>
      <c r="GOZ85" s="23"/>
      <c r="GPA85" s="23"/>
      <c r="GPB85" s="23"/>
      <c r="GPC85" s="23"/>
      <c r="GPD85" s="23"/>
      <c r="GPE85" s="23"/>
      <c r="GPF85" s="23"/>
      <c r="GPG85" s="23"/>
      <c r="GPH85" s="23"/>
      <c r="GPI85" s="23"/>
      <c r="GPJ85" s="23"/>
      <c r="GPK85" s="23"/>
      <c r="GPL85" s="23"/>
      <c r="GPM85" s="23"/>
      <c r="GPN85" s="23"/>
      <c r="GPO85" s="23"/>
      <c r="GPP85" s="23"/>
      <c r="GPQ85" s="23"/>
      <c r="GPR85" s="23"/>
      <c r="GPS85" s="23"/>
      <c r="GPT85" s="23"/>
      <c r="GPU85" s="23"/>
      <c r="GPV85" s="23"/>
      <c r="GPW85" s="23"/>
      <c r="GPX85" s="23"/>
      <c r="GPY85" s="23"/>
      <c r="GPZ85" s="23"/>
      <c r="GQA85" s="23"/>
      <c r="GQB85" s="23"/>
      <c r="GQC85" s="23"/>
      <c r="GQD85" s="23"/>
      <c r="GQE85" s="23"/>
      <c r="GQF85" s="23"/>
      <c r="GQG85" s="23"/>
      <c r="GQH85" s="23"/>
      <c r="GQI85" s="23"/>
      <c r="GQJ85" s="23"/>
      <c r="GQK85" s="23"/>
      <c r="GQL85" s="23"/>
      <c r="GQM85" s="23"/>
      <c r="GQN85" s="23"/>
      <c r="GQO85" s="23"/>
      <c r="GQP85" s="23"/>
      <c r="GQQ85" s="23"/>
      <c r="GQR85" s="23"/>
      <c r="GQS85" s="23"/>
      <c r="GQT85" s="23"/>
      <c r="GQU85" s="23"/>
      <c r="GQV85" s="23"/>
      <c r="GQW85" s="23"/>
      <c r="GQX85" s="23"/>
      <c r="GQY85" s="23"/>
      <c r="GQZ85" s="23"/>
      <c r="GRA85" s="23"/>
      <c r="GRB85" s="23"/>
      <c r="GRC85" s="23"/>
      <c r="GRD85" s="23"/>
      <c r="GRE85" s="23"/>
      <c r="GRF85" s="23"/>
      <c r="GRG85" s="23"/>
      <c r="GRH85" s="23"/>
      <c r="GRI85" s="23"/>
      <c r="GRJ85" s="23"/>
      <c r="GRK85" s="23"/>
      <c r="GRL85" s="23"/>
      <c r="GRM85" s="23"/>
      <c r="GRN85" s="23"/>
      <c r="GRO85" s="23"/>
      <c r="GRP85" s="23"/>
      <c r="GRQ85" s="23"/>
      <c r="GRR85" s="23"/>
      <c r="GRS85" s="23"/>
      <c r="GRT85" s="23"/>
      <c r="GRU85" s="23"/>
      <c r="GRV85" s="23"/>
      <c r="GRW85" s="23"/>
      <c r="GRX85" s="23"/>
      <c r="GRY85" s="23"/>
      <c r="GRZ85" s="23"/>
      <c r="GSA85" s="23"/>
      <c r="GSB85" s="23"/>
      <c r="GSC85" s="23"/>
      <c r="GSD85" s="23"/>
      <c r="GSE85" s="23"/>
      <c r="GSF85" s="23"/>
      <c r="GSG85" s="23"/>
      <c r="GSH85" s="23"/>
      <c r="GSI85" s="23"/>
      <c r="GSJ85" s="23"/>
      <c r="GSK85" s="23"/>
      <c r="GSL85" s="23"/>
      <c r="GSM85" s="23"/>
      <c r="GSN85" s="23"/>
      <c r="GSO85" s="23"/>
      <c r="GSP85" s="23"/>
      <c r="GSQ85" s="23"/>
      <c r="GSR85" s="23"/>
      <c r="GSS85" s="23"/>
      <c r="GST85" s="23"/>
      <c r="GSU85" s="23"/>
      <c r="GSV85" s="23"/>
      <c r="GSW85" s="23"/>
      <c r="GSX85" s="23"/>
      <c r="GSY85" s="23"/>
      <c r="GSZ85" s="23"/>
      <c r="GTA85" s="23"/>
      <c r="GTB85" s="23"/>
      <c r="GTC85" s="23"/>
      <c r="GTD85" s="23"/>
      <c r="GTE85" s="23"/>
      <c r="GTF85" s="23"/>
      <c r="GTG85" s="23"/>
      <c r="GTH85" s="23"/>
      <c r="GTI85" s="23"/>
      <c r="GTJ85" s="23"/>
      <c r="GTK85" s="23"/>
      <c r="GTL85" s="23"/>
      <c r="GTM85" s="23"/>
      <c r="GTN85" s="23"/>
      <c r="GTO85" s="23"/>
      <c r="GTP85" s="23"/>
      <c r="GTQ85" s="23"/>
      <c r="GTR85" s="23"/>
      <c r="GTS85" s="23"/>
      <c r="GTT85" s="23"/>
      <c r="GTU85" s="23"/>
      <c r="GTV85" s="23"/>
      <c r="GTW85" s="23"/>
      <c r="GTX85" s="23"/>
      <c r="GTY85" s="23"/>
      <c r="GTZ85" s="23"/>
      <c r="GUA85" s="23"/>
      <c r="GUB85" s="23"/>
      <c r="GUC85" s="23"/>
      <c r="GUD85" s="23"/>
      <c r="GUE85" s="23"/>
      <c r="GUF85" s="23"/>
      <c r="GUG85" s="23"/>
      <c r="GUH85" s="23"/>
      <c r="GUI85" s="23"/>
      <c r="GUJ85" s="23"/>
      <c r="GUK85" s="23"/>
      <c r="GUL85" s="23"/>
      <c r="GUM85" s="23"/>
      <c r="GUN85" s="23"/>
      <c r="GUO85" s="23"/>
      <c r="GUP85" s="23"/>
      <c r="GUQ85" s="23"/>
      <c r="GUR85" s="23"/>
      <c r="GUS85" s="23"/>
      <c r="GUT85" s="23"/>
      <c r="GUU85" s="23"/>
      <c r="GUV85" s="23"/>
      <c r="GUW85" s="23"/>
      <c r="GUX85" s="23"/>
      <c r="GUY85" s="23"/>
      <c r="GUZ85" s="23"/>
      <c r="GVA85" s="23"/>
      <c r="GVB85" s="23"/>
      <c r="GVC85" s="23"/>
      <c r="GVD85" s="23"/>
      <c r="GVE85" s="23"/>
      <c r="GVF85" s="23"/>
      <c r="GVG85" s="23"/>
      <c r="GVH85" s="23"/>
      <c r="GVI85" s="23"/>
      <c r="GVJ85" s="23"/>
      <c r="GVK85" s="23"/>
      <c r="GVL85" s="23"/>
      <c r="GVM85" s="23"/>
      <c r="GVN85" s="23"/>
      <c r="GVO85" s="23"/>
      <c r="GVP85" s="23"/>
      <c r="GVQ85" s="23"/>
      <c r="GVR85" s="23"/>
      <c r="GVS85" s="23"/>
      <c r="GVT85" s="23"/>
      <c r="GVU85" s="23"/>
      <c r="GVV85" s="23"/>
      <c r="GVW85" s="23"/>
      <c r="GVX85" s="23"/>
      <c r="GVY85" s="23"/>
      <c r="GVZ85" s="23"/>
      <c r="GWA85" s="23"/>
      <c r="GWB85" s="23"/>
      <c r="GWC85" s="23"/>
      <c r="GWD85" s="23"/>
      <c r="GWE85" s="23"/>
      <c r="GWF85" s="23"/>
      <c r="GWG85" s="23"/>
      <c r="GWH85" s="23"/>
      <c r="GWI85" s="23"/>
      <c r="GWJ85" s="23"/>
      <c r="GWK85" s="23"/>
      <c r="GWL85" s="23"/>
      <c r="GWM85" s="23"/>
      <c r="GWN85" s="23"/>
      <c r="GWO85" s="23"/>
      <c r="GWP85" s="23"/>
      <c r="GWQ85" s="23"/>
      <c r="GWR85" s="23"/>
      <c r="GWS85" s="23"/>
      <c r="GWT85" s="23"/>
      <c r="GWU85" s="23"/>
      <c r="GWV85" s="23"/>
      <c r="GWW85" s="23"/>
      <c r="GWX85" s="23"/>
      <c r="GWY85" s="23"/>
      <c r="GWZ85" s="23"/>
      <c r="GXA85" s="23"/>
      <c r="GXB85" s="23"/>
      <c r="GXC85" s="23"/>
      <c r="GXD85" s="23"/>
      <c r="GXE85" s="23"/>
      <c r="GXF85" s="23"/>
      <c r="GXG85" s="23"/>
      <c r="GXH85" s="23"/>
      <c r="GXI85" s="23"/>
      <c r="GXJ85" s="23"/>
      <c r="GXK85" s="23"/>
      <c r="GXL85" s="23"/>
      <c r="GXM85" s="23"/>
      <c r="GXN85" s="23"/>
      <c r="GXO85" s="23"/>
      <c r="GXP85" s="23"/>
      <c r="GXQ85" s="23"/>
      <c r="GXR85" s="23"/>
      <c r="GXS85" s="23"/>
      <c r="GXT85" s="23"/>
      <c r="GXU85" s="23"/>
      <c r="GXV85" s="23"/>
      <c r="GXW85" s="23"/>
      <c r="GXX85" s="23"/>
      <c r="GXY85" s="23"/>
      <c r="GXZ85" s="23"/>
      <c r="GYA85" s="23"/>
      <c r="GYB85" s="23"/>
      <c r="GYC85" s="23"/>
      <c r="GYD85" s="23"/>
      <c r="GYE85" s="23"/>
      <c r="GYF85" s="23"/>
      <c r="GYG85" s="23"/>
      <c r="GYH85" s="23"/>
      <c r="GYI85" s="23"/>
      <c r="GYJ85" s="23"/>
      <c r="GYK85" s="23"/>
      <c r="GYL85" s="23"/>
      <c r="GYM85" s="23"/>
      <c r="GYN85" s="23"/>
      <c r="GYO85" s="23"/>
      <c r="GYP85" s="23"/>
      <c r="GYQ85" s="23"/>
      <c r="GYR85" s="23"/>
      <c r="GYS85" s="23"/>
      <c r="GYT85" s="23"/>
      <c r="GYU85" s="23"/>
      <c r="GYV85" s="23"/>
      <c r="GYW85" s="23"/>
      <c r="GYX85" s="23"/>
      <c r="GYY85" s="23"/>
      <c r="GYZ85" s="23"/>
      <c r="GZA85" s="23"/>
      <c r="GZB85" s="23"/>
      <c r="GZC85" s="23"/>
      <c r="GZD85" s="23"/>
      <c r="GZE85" s="23"/>
      <c r="GZF85" s="23"/>
      <c r="GZG85" s="23"/>
      <c r="GZH85" s="23"/>
      <c r="GZI85" s="23"/>
      <c r="GZJ85" s="23"/>
      <c r="GZK85" s="23"/>
      <c r="GZL85" s="23"/>
      <c r="GZM85" s="23"/>
      <c r="GZN85" s="23"/>
      <c r="GZO85" s="23"/>
      <c r="GZP85" s="23"/>
      <c r="GZQ85" s="23"/>
      <c r="GZR85" s="23"/>
      <c r="GZS85" s="23"/>
      <c r="GZT85" s="23"/>
      <c r="GZU85" s="23"/>
      <c r="GZV85" s="23"/>
      <c r="GZW85" s="23"/>
      <c r="GZX85" s="23"/>
      <c r="GZY85" s="23"/>
      <c r="GZZ85" s="23"/>
      <c r="HAA85" s="23"/>
      <c r="HAB85" s="23"/>
      <c r="HAC85" s="23"/>
      <c r="HAD85" s="23"/>
      <c r="HAE85" s="23"/>
      <c r="HAF85" s="23"/>
      <c r="HAG85" s="23"/>
      <c r="HAH85" s="23"/>
      <c r="HAI85" s="23"/>
      <c r="HAJ85" s="23"/>
      <c r="HAK85" s="23"/>
      <c r="HAL85" s="23"/>
      <c r="HAM85" s="23"/>
      <c r="HAN85" s="23"/>
      <c r="HAO85" s="23"/>
      <c r="HAP85" s="23"/>
      <c r="HAQ85" s="23"/>
      <c r="HAR85" s="23"/>
      <c r="HAS85" s="23"/>
      <c r="HAT85" s="23"/>
      <c r="HAU85" s="23"/>
      <c r="HAV85" s="23"/>
      <c r="HAW85" s="23"/>
      <c r="HAX85" s="23"/>
      <c r="HAY85" s="23"/>
      <c r="HAZ85" s="23"/>
      <c r="HBA85" s="23"/>
      <c r="HBB85" s="23"/>
      <c r="HBC85" s="23"/>
      <c r="HBD85" s="23"/>
      <c r="HBE85" s="23"/>
      <c r="HBF85" s="23"/>
      <c r="HBG85" s="23"/>
      <c r="HBH85" s="23"/>
      <c r="HBI85" s="23"/>
      <c r="HBJ85" s="23"/>
      <c r="HBK85" s="23"/>
      <c r="HBL85" s="23"/>
      <c r="HBM85" s="23"/>
      <c r="HBN85" s="23"/>
      <c r="HBO85" s="23"/>
      <c r="HBP85" s="23"/>
      <c r="HBQ85" s="23"/>
      <c r="HBR85" s="23"/>
      <c r="HBS85" s="23"/>
      <c r="HBT85" s="23"/>
      <c r="HBU85" s="23"/>
      <c r="HBV85" s="23"/>
      <c r="HBW85" s="23"/>
      <c r="HBX85" s="23"/>
      <c r="HBY85" s="23"/>
      <c r="HBZ85" s="23"/>
      <c r="HCA85" s="23"/>
      <c r="HCB85" s="23"/>
      <c r="HCC85" s="23"/>
      <c r="HCD85" s="23"/>
      <c r="HCE85" s="23"/>
      <c r="HCF85" s="23"/>
      <c r="HCG85" s="23"/>
      <c r="HCH85" s="23"/>
      <c r="HCI85" s="23"/>
      <c r="HCJ85" s="23"/>
      <c r="HCK85" s="23"/>
      <c r="HCL85" s="23"/>
      <c r="HCM85" s="23"/>
      <c r="HCN85" s="23"/>
      <c r="HCO85" s="23"/>
      <c r="HCP85" s="23"/>
      <c r="HCQ85" s="23"/>
      <c r="HCR85" s="23"/>
      <c r="HCS85" s="23"/>
      <c r="HCT85" s="23"/>
      <c r="HCU85" s="23"/>
      <c r="HCV85" s="23"/>
      <c r="HCW85" s="23"/>
      <c r="HCX85" s="23"/>
      <c r="HCY85" s="23"/>
      <c r="HCZ85" s="23"/>
      <c r="HDA85" s="23"/>
      <c r="HDB85" s="23"/>
      <c r="HDC85" s="23"/>
      <c r="HDD85" s="23"/>
      <c r="HDE85" s="23"/>
      <c r="HDF85" s="23"/>
      <c r="HDG85" s="23"/>
      <c r="HDH85" s="23"/>
      <c r="HDI85" s="23"/>
      <c r="HDJ85" s="23"/>
      <c r="HDK85" s="23"/>
      <c r="HDL85" s="23"/>
      <c r="HDM85" s="23"/>
      <c r="HDN85" s="23"/>
      <c r="HDO85" s="23"/>
      <c r="HDP85" s="23"/>
      <c r="HDQ85" s="23"/>
      <c r="HDR85" s="23"/>
      <c r="HDS85" s="23"/>
      <c r="HDT85" s="23"/>
      <c r="HDU85" s="23"/>
      <c r="HDV85" s="23"/>
      <c r="HDW85" s="23"/>
      <c r="HDX85" s="23"/>
      <c r="HDY85" s="23"/>
      <c r="HDZ85" s="23"/>
      <c r="HEA85" s="23"/>
      <c r="HEB85" s="23"/>
      <c r="HEC85" s="23"/>
      <c r="HED85" s="23"/>
      <c r="HEE85" s="23"/>
      <c r="HEF85" s="23"/>
      <c r="HEG85" s="23"/>
      <c r="HEH85" s="23"/>
      <c r="HEI85" s="23"/>
      <c r="HEJ85" s="23"/>
      <c r="HEK85" s="23"/>
      <c r="HEL85" s="23"/>
      <c r="HEM85" s="23"/>
      <c r="HEN85" s="23"/>
      <c r="HEO85" s="23"/>
      <c r="HEP85" s="23"/>
      <c r="HEQ85" s="23"/>
      <c r="HER85" s="23"/>
      <c r="HES85" s="23"/>
      <c r="HET85" s="23"/>
      <c r="HEU85" s="23"/>
      <c r="HEV85" s="23"/>
      <c r="HEW85" s="23"/>
      <c r="HEX85" s="23"/>
      <c r="HEY85" s="23"/>
      <c r="HEZ85" s="23"/>
      <c r="HFA85" s="23"/>
      <c r="HFB85" s="23"/>
      <c r="HFC85" s="23"/>
      <c r="HFD85" s="23"/>
      <c r="HFE85" s="23"/>
      <c r="HFF85" s="23"/>
      <c r="HFG85" s="23"/>
      <c r="HFH85" s="23"/>
      <c r="HFI85" s="23"/>
      <c r="HFJ85" s="23"/>
      <c r="HFK85" s="23"/>
      <c r="HFL85" s="23"/>
      <c r="HFM85" s="23"/>
      <c r="HFN85" s="23"/>
      <c r="HFO85" s="23"/>
      <c r="HFP85" s="23"/>
      <c r="HFQ85" s="23"/>
      <c r="HFR85" s="23"/>
      <c r="HFS85" s="23"/>
      <c r="HFT85" s="23"/>
      <c r="HFU85" s="23"/>
      <c r="HFV85" s="23"/>
      <c r="HFW85" s="23"/>
      <c r="HFX85" s="23"/>
      <c r="HFY85" s="23"/>
      <c r="HFZ85" s="23"/>
      <c r="HGA85" s="23"/>
      <c r="HGB85" s="23"/>
      <c r="HGC85" s="23"/>
      <c r="HGD85" s="23"/>
      <c r="HGE85" s="23"/>
      <c r="HGF85" s="23"/>
      <c r="HGG85" s="23"/>
      <c r="HGH85" s="23"/>
      <c r="HGI85" s="23"/>
      <c r="HGJ85" s="23"/>
      <c r="HGK85" s="23"/>
      <c r="HGL85" s="23"/>
      <c r="HGM85" s="23"/>
      <c r="HGN85" s="23"/>
      <c r="HGO85" s="23"/>
      <c r="HGP85" s="23"/>
      <c r="HGQ85" s="23"/>
      <c r="HGR85" s="23"/>
      <c r="HGS85" s="23"/>
      <c r="HGT85" s="23"/>
      <c r="HGU85" s="23"/>
      <c r="HGV85" s="23"/>
      <c r="HGW85" s="23"/>
      <c r="HGX85" s="23"/>
      <c r="HGY85" s="23"/>
      <c r="HGZ85" s="23"/>
      <c r="HHA85" s="23"/>
      <c r="HHB85" s="23"/>
      <c r="HHC85" s="23"/>
      <c r="HHD85" s="23"/>
      <c r="HHE85" s="23"/>
      <c r="HHF85" s="23"/>
      <c r="HHG85" s="23"/>
      <c r="HHH85" s="23"/>
      <c r="HHI85" s="23"/>
      <c r="HHJ85" s="23"/>
      <c r="HHK85" s="23"/>
      <c r="HHL85" s="23"/>
      <c r="HHM85" s="23"/>
      <c r="HHN85" s="23"/>
      <c r="HHO85" s="23"/>
      <c r="HHP85" s="23"/>
      <c r="HHQ85" s="23"/>
      <c r="HHR85" s="23"/>
      <c r="HHS85" s="23"/>
      <c r="HHT85" s="23"/>
      <c r="HHU85" s="23"/>
      <c r="HHV85" s="23"/>
      <c r="HHW85" s="23"/>
      <c r="HHX85" s="23"/>
      <c r="HHY85" s="23"/>
      <c r="HHZ85" s="23"/>
      <c r="HIA85" s="23"/>
      <c r="HIB85" s="23"/>
      <c r="HIC85" s="23"/>
      <c r="HID85" s="23"/>
      <c r="HIE85" s="23"/>
      <c r="HIF85" s="23"/>
      <c r="HIG85" s="23"/>
      <c r="HIH85" s="23"/>
      <c r="HII85" s="23"/>
      <c r="HIJ85" s="23"/>
      <c r="HIK85" s="23"/>
      <c r="HIL85" s="23"/>
      <c r="HIM85" s="23"/>
      <c r="HIN85" s="23"/>
      <c r="HIO85" s="23"/>
      <c r="HIP85" s="23"/>
      <c r="HIQ85" s="23"/>
      <c r="HIR85" s="23"/>
      <c r="HIS85" s="23"/>
      <c r="HIT85" s="23"/>
      <c r="HIU85" s="23"/>
      <c r="HIV85" s="23"/>
      <c r="HIW85" s="23"/>
      <c r="HIX85" s="23"/>
      <c r="HIY85" s="23"/>
      <c r="HIZ85" s="23"/>
      <c r="HJA85" s="23"/>
      <c r="HJB85" s="23"/>
      <c r="HJC85" s="23"/>
      <c r="HJD85" s="23"/>
      <c r="HJE85" s="23"/>
      <c r="HJF85" s="23"/>
      <c r="HJG85" s="23"/>
      <c r="HJH85" s="23"/>
      <c r="HJI85" s="23"/>
      <c r="HJJ85" s="23"/>
      <c r="HJK85" s="23"/>
      <c r="HJL85" s="23"/>
      <c r="HJM85" s="23"/>
      <c r="HJN85" s="23"/>
      <c r="HJO85" s="23"/>
      <c r="HJP85" s="23"/>
      <c r="HJQ85" s="23"/>
      <c r="HJR85" s="23"/>
      <c r="HJS85" s="23"/>
      <c r="HJT85" s="23"/>
      <c r="HJU85" s="23"/>
      <c r="HJV85" s="23"/>
      <c r="HJW85" s="23"/>
      <c r="HJX85" s="23"/>
      <c r="HJY85" s="23"/>
      <c r="HJZ85" s="23"/>
      <c r="HKA85" s="23"/>
      <c r="HKB85" s="23"/>
      <c r="HKC85" s="23"/>
      <c r="HKD85" s="23"/>
      <c r="HKE85" s="23"/>
      <c r="HKF85" s="23"/>
      <c r="HKG85" s="23"/>
      <c r="HKH85" s="23"/>
      <c r="HKI85" s="23"/>
      <c r="HKJ85" s="23"/>
      <c r="HKK85" s="23"/>
      <c r="HKL85" s="23"/>
      <c r="HKM85" s="23"/>
      <c r="HKN85" s="23"/>
      <c r="HKO85" s="23"/>
      <c r="HKP85" s="23"/>
      <c r="HKQ85" s="23"/>
      <c r="HKR85" s="23"/>
      <c r="HKS85" s="23"/>
      <c r="HKT85" s="23"/>
      <c r="HKU85" s="23"/>
      <c r="HKV85" s="23"/>
      <c r="HKW85" s="23"/>
      <c r="HKX85" s="23"/>
      <c r="HKY85" s="23"/>
      <c r="HKZ85" s="23"/>
      <c r="HLA85" s="23"/>
      <c r="HLB85" s="23"/>
      <c r="HLC85" s="23"/>
      <c r="HLD85" s="23"/>
      <c r="HLE85" s="23"/>
      <c r="HLF85" s="23"/>
      <c r="HLG85" s="23"/>
      <c r="HLH85" s="23"/>
      <c r="HLI85" s="23"/>
      <c r="HLJ85" s="23"/>
      <c r="HLK85" s="23"/>
      <c r="HLL85" s="23"/>
      <c r="HLM85" s="23"/>
      <c r="HLN85" s="23"/>
      <c r="HLO85" s="23"/>
      <c r="HLP85" s="23"/>
      <c r="HLQ85" s="23"/>
      <c r="HLR85" s="23"/>
      <c r="HLS85" s="23"/>
      <c r="HLT85" s="23"/>
      <c r="HLU85" s="23"/>
      <c r="HLV85" s="23"/>
      <c r="HLW85" s="23"/>
      <c r="HLX85" s="23"/>
      <c r="HLY85" s="23"/>
      <c r="HLZ85" s="23"/>
      <c r="HMA85" s="23"/>
      <c r="HMB85" s="23"/>
      <c r="HMC85" s="23"/>
      <c r="HMD85" s="23"/>
      <c r="HME85" s="23"/>
      <c r="HMF85" s="23"/>
      <c r="HMG85" s="23"/>
      <c r="HMH85" s="23"/>
      <c r="HMI85" s="23"/>
      <c r="HMJ85" s="23"/>
      <c r="HMK85" s="23"/>
      <c r="HML85" s="23"/>
      <c r="HMM85" s="23"/>
      <c r="HMN85" s="23"/>
      <c r="HMO85" s="23"/>
      <c r="HMP85" s="23"/>
      <c r="HMQ85" s="23"/>
      <c r="HMR85" s="23"/>
      <c r="HMS85" s="23"/>
      <c r="HMT85" s="23"/>
      <c r="HMU85" s="23"/>
      <c r="HMV85" s="23"/>
      <c r="HMW85" s="23"/>
      <c r="HMX85" s="23"/>
      <c r="HMY85" s="23"/>
      <c r="HMZ85" s="23"/>
      <c r="HNA85" s="23"/>
      <c r="HNB85" s="23"/>
      <c r="HNC85" s="23"/>
      <c r="HND85" s="23"/>
      <c r="HNE85" s="23"/>
      <c r="HNF85" s="23"/>
      <c r="HNG85" s="23"/>
      <c r="HNH85" s="23"/>
      <c r="HNI85" s="23"/>
      <c r="HNJ85" s="23"/>
      <c r="HNK85" s="23"/>
      <c r="HNL85" s="23"/>
      <c r="HNM85" s="23"/>
      <c r="HNN85" s="23"/>
      <c r="HNO85" s="23"/>
      <c r="HNP85" s="23"/>
      <c r="HNQ85" s="23"/>
      <c r="HNR85" s="23"/>
      <c r="HNS85" s="23"/>
      <c r="HNT85" s="23"/>
      <c r="HNU85" s="23"/>
      <c r="HNV85" s="23"/>
      <c r="HNW85" s="23"/>
      <c r="HNX85" s="23"/>
      <c r="HNY85" s="23"/>
      <c r="HNZ85" s="23"/>
      <c r="HOA85" s="23"/>
      <c r="HOB85" s="23"/>
      <c r="HOC85" s="23"/>
      <c r="HOD85" s="23"/>
      <c r="HOE85" s="23"/>
      <c r="HOF85" s="23"/>
      <c r="HOG85" s="23"/>
      <c r="HOH85" s="23"/>
      <c r="HOI85" s="23"/>
      <c r="HOJ85" s="23"/>
      <c r="HOK85" s="23"/>
      <c r="HOL85" s="23"/>
      <c r="HOM85" s="23"/>
      <c r="HON85" s="23"/>
      <c r="HOO85" s="23"/>
      <c r="HOP85" s="23"/>
      <c r="HOQ85" s="23"/>
      <c r="HOR85" s="23"/>
      <c r="HOS85" s="23"/>
      <c r="HOT85" s="23"/>
      <c r="HOU85" s="23"/>
      <c r="HOV85" s="23"/>
      <c r="HOW85" s="23"/>
      <c r="HOX85" s="23"/>
      <c r="HOY85" s="23"/>
      <c r="HOZ85" s="23"/>
      <c r="HPA85" s="23"/>
      <c r="HPB85" s="23"/>
      <c r="HPC85" s="23"/>
      <c r="HPD85" s="23"/>
      <c r="HPE85" s="23"/>
      <c r="HPF85" s="23"/>
      <c r="HPG85" s="23"/>
      <c r="HPH85" s="23"/>
      <c r="HPI85" s="23"/>
      <c r="HPJ85" s="23"/>
      <c r="HPK85" s="23"/>
      <c r="HPL85" s="23"/>
      <c r="HPM85" s="23"/>
      <c r="HPN85" s="23"/>
      <c r="HPO85" s="23"/>
      <c r="HPP85" s="23"/>
      <c r="HPQ85" s="23"/>
      <c r="HPR85" s="23"/>
      <c r="HPS85" s="23"/>
      <c r="HPT85" s="23"/>
      <c r="HPU85" s="23"/>
      <c r="HPV85" s="23"/>
      <c r="HPW85" s="23"/>
      <c r="HPX85" s="23"/>
      <c r="HPY85" s="23"/>
      <c r="HPZ85" s="23"/>
      <c r="HQA85" s="23"/>
      <c r="HQB85" s="23"/>
      <c r="HQC85" s="23"/>
      <c r="HQD85" s="23"/>
      <c r="HQE85" s="23"/>
      <c r="HQF85" s="23"/>
      <c r="HQG85" s="23"/>
      <c r="HQH85" s="23"/>
      <c r="HQI85" s="23"/>
      <c r="HQJ85" s="23"/>
      <c r="HQK85" s="23"/>
      <c r="HQL85" s="23"/>
      <c r="HQM85" s="23"/>
      <c r="HQN85" s="23"/>
      <c r="HQO85" s="23"/>
      <c r="HQP85" s="23"/>
      <c r="HQQ85" s="23"/>
      <c r="HQR85" s="23"/>
      <c r="HQS85" s="23"/>
      <c r="HQT85" s="23"/>
      <c r="HQU85" s="23"/>
      <c r="HQV85" s="23"/>
      <c r="HQW85" s="23"/>
      <c r="HQX85" s="23"/>
      <c r="HQY85" s="23"/>
      <c r="HQZ85" s="23"/>
      <c r="HRA85" s="23"/>
      <c r="HRB85" s="23"/>
      <c r="HRC85" s="23"/>
      <c r="HRD85" s="23"/>
      <c r="HRE85" s="23"/>
      <c r="HRF85" s="23"/>
      <c r="HRG85" s="23"/>
      <c r="HRH85" s="23"/>
      <c r="HRI85" s="23"/>
      <c r="HRJ85" s="23"/>
      <c r="HRK85" s="23"/>
      <c r="HRL85" s="23"/>
      <c r="HRM85" s="23"/>
      <c r="HRN85" s="23"/>
      <c r="HRO85" s="23"/>
      <c r="HRP85" s="23"/>
      <c r="HRQ85" s="23"/>
      <c r="HRR85" s="23"/>
      <c r="HRS85" s="23"/>
      <c r="HRT85" s="23"/>
      <c r="HRU85" s="23"/>
      <c r="HRV85" s="23"/>
      <c r="HRW85" s="23"/>
      <c r="HRX85" s="23"/>
      <c r="HRY85" s="23"/>
      <c r="HRZ85" s="23"/>
      <c r="HSA85" s="23"/>
      <c r="HSB85" s="23"/>
      <c r="HSC85" s="23"/>
      <c r="HSD85" s="23"/>
      <c r="HSE85" s="23"/>
      <c r="HSF85" s="23"/>
      <c r="HSG85" s="23"/>
      <c r="HSH85" s="23"/>
      <c r="HSI85" s="23"/>
      <c r="HSJ85" s="23"/>
      <c r="HSK85" s="23"/>
      <c r="HSL85" s="23"/>
      <c r="HSM85" s="23"/>
      <c r="HSN85" s="23"/>
      <c r="HSO85" s="23"/>
      <c r="HSP85" s="23"/>
      <c r="HSQ85" s="23"/>
      <c r="HSR85" s="23"/>
      <c r="HSS85" s="23"/>
      <c r="HST85" s="23"/>
      <c r="HSU85" s="23"/>
      <c r="HSV85" s="23"/>
      <c r="HSW85" s="23"/>
      <c r="HSX85" s="23"/>
      <c r="HSY85" s="23"/>
      <c r="HSZ85" s="23"/>
      <c r="HTA85" s="23"/>
      <c r="HTB85" s="23"/>
      <c r="HTC85" s="23"/>
      <c r="HTD85" s="23"/>
      <c r="HTE85" s="23"/>
      <c r="HTF85" s="23"/>
      <c r="HTG85" s="23"/>
      <c r="HTH85" s="23"/>
      <c r="HTI85" s="23"/>
      <c r="HTJ85" s="23"/>
      <c r="HTK85" s="23"/>
      <c r="HTL85" s="23"/>
      <c r="HTM85" s="23"/>
      <c r="HTN85" s="23"/>
      <c r="HTO85" s="23"/>
      <c r="HTP85" s="23"/>
      <c r="HTQ85" s="23"/>
      <c r="HTR85" s="23"/>
      <c r="HTS85" s="23"/>
      <c r="HTT85" s="23"/>
      <c r="HTU85" s="23"/>
      <c r="HTV85" s="23"/>
      <c r="HTW85" s="23"/>
      <c r="HTX85" s="23"/>
      <c r="HTY85" s="23"/>
      <c r="HTZ85" s="23"/>
      <c r="HUA85" s="23"/>
      <c r="HUB85" s="23"/>
      <c r="HUC85" s="23"/>
      <c r="HUD85" s="23"/>
      <c r="HUE85" s="23"/>
      <c r="HUF85" s="23"/>
      <c r="HUG85" s="23"/>
      <c r="HUH85" s="23"/>
      <c r="HUI85" s="23"/>
      <c r="HUJ85" s="23"/>
      <c r="HUK85" s="23"/>
      <c r="HUL85" s="23"/>
      <c r="HUM85" s="23"/>
      <c r="HUN85" s="23"/>
      <c r="HUO85" s="23"/>
      <c r="HUP85" s="23"/>
      <c r="HUQ85" s="23"/>
      <c r="HUR85" s="23"/>
      <c r="HUS85" s="23"/>
      <c r="HUT85" s="23"/>
      <c r="HUU85" s="23"/>
      <c r="HUV85" s="23"/>
      <c r="HUW85" s="23"/>
      <c r="HUX85" s="23"/>
      <c r="HUY85" s="23"/>
      <c r="HUZ85" s="23"/>
      <c r="HVA85" s="23"/>
      <c r="HVB85" s="23"/>
      <c r="HVC85" s="23"/>
      <c r="HVD85" s="23"/>
      <c r="HVE85" s="23"/>
      <c r="HVF85" s="23"/>
      <c r="HVG85" s="23"/>
      <c r="HVH85" s="23"/>
      <c r="HVI85" s="23"/>
      <c r="HVJ85" s="23"/>
      <c r="HVK85" s="23"/>
      <c r="HVL85" s="23"/>
      <c r="HVM85" s="23"/>
      <c r="HVN85" s="23"/>
      <c r="HVO85" s="23"/>
      <c r="HVP85" s="23"/>
      <c r="HVQ85" s="23"/>
      <c r="HVR85" s="23"/>
      <c r="HVS85" s="23"/>
      <c r="HVT85" s="23"/>
      <c r="HVU85" s="23"/>
      <c r="HVV85" s="23"/>
      <c r="HVW85" s="23"/>
      <c r="HVX85" s="23"/>
      <c r="HVY85" s="23"/>
      <c r="HVZ85" s="23"/>
      <c r="HWA85" s="23"/>
      <c r="HWB85" s="23"/>
      <c r="HWC85" s="23"/>
      <c r="HWD85" s="23"/>
      <c r="HWE85" s="23"/>
      <c r="HWF85" s="23"/>
      <c r="HWG85" s="23"/>
      <c r="HWH85" s="23"/>
      <c r="HWI85" s="23"/>
      <c r="HWJ85" s="23"/>
      <c r="HWK85" s="23"/>
      <c r="HWL85" s="23"/>
      <c r="HWM85" s="23"/>
      <c r="HWN85" s="23"/>
      <c r="HWO85" s="23"/>
      <c r="HWP85" s="23"/>
      <c r="HWQ85" s="23"/>
      <c r="HWR85" s="23"/>
      <c r="HWS85" s="23"/>
      <c r="HWT85" s="23"/>
      <c r="HWU85" s="23"/>
      <c r="HWV85" s="23"/>
      <c r="HWW85" s="23"/>
      <c r="HWX85" s="23"/>
      <c r="HWY85" s="23"/>
      <c r="HWZ85" s="23"/>
      <c r="HXA85" s="23"/>
      <c r="HXB85" s="23"/>
      <c r="HXC85" s="23"/>
      <c r="HXD85" s="23"/>
      <c r="HXE85" s="23"/>
      <c r="HXF85" s="23"/>
      <c r="HXG85" s="23"/>
      <c r="HXH85" s="23"/>
      <c r="HXI85" s="23"/>
      <c r="HXJ85" s="23"/>
      <c r="HXK85" s="23"/>
      <c r="HXL85" s="23"/>
      <c r="HXM85" s="23"/>
      <c r="HXN85" s="23"/>
      <c r="HXO85" s="23"/>
      <c r="HXP85" s="23"/>
      <c r="HXQ85" s="23"/>
      <c r="HXR85" s="23"/>
      <c r="HXS85" s="23"/>
      <c r="HXT85" s="23"/>
      <c r="HXU85" s="23"/>
      <c r="HXV85" s="23"/>
      <c r="HXW85" s="23"/>
      <c r="HXX85" s="23"/>
      <c r="HXY85" s="23"/>
      <c r="HXZ85" s="23"/>
      <c r="HYA85" s="23"/>
      <c r="HYB85" s="23"/>
      <c r="HYC85" s="23"/>
      <c r="HYD85" s="23"/>
      <c r="HYE85" s="23"/>
      <c r="HYF85" s="23"/>
      <c r="HYG85" s="23"/>
      <c r="HYH85" s="23"/>
      <c r="HYI85" s="23"/>
      <c r="HYJ85" s="23"/>
      <c r="HYK85" s="23"/>
      <c r="HYL85" s="23"/>
      <c r="HYM85" s="23"/>
      <c r="HYN85" s="23"/>
      <c r="HYO85" s="23"/>
      <c r="HYP85" s="23"/>
      <c r="HYQ85" s="23"/>
      <c r="HYR85" s="23"/>
      <c r="HYS85" s="23"/>
      <c r="HYT85" s="23"/>
      <c r="HYU85" s="23"/>
      <c r="HYV85" s="23"/>
      <c r="HYW85" s="23"/>
      <c r="HYX85" s="23"/>
      <c r="HYY85" s="23"/>
      <c r="HYZ85" s="23"/>
      <c r="HZA85" s="23"/>
      <c r="HZB85" s="23"/>
      <c r="HZC85" s="23"/>
      <c r="HZD85" s="23"/>
      <c r="HZE85" s="23"/>
      <c r="HZF85" s="23"/>
      <c r="HZG85" s="23"/>
      <c r="HZH85" s="23"/>
      <c r="HZI85" s="23"/>
      <c r="HZJ85" s="23"/>
      <c r="HZK85" s="23"/>
      <c r="HZL85" s="23"/>
      <c r="HZM85" s="23"/>
      <c r="HZN85" s="23"/>
      <c r="HZO85" s="23"/>
      <c r="HZP85" s="23"/>
      <c r="HZQ85" s="23"/>
      <c r="HZR85" s="23"/>
      <c r="HZS85" s="23"/>
      <c r="HZT85" s="23"/>
      <c r="HZU85" s="23"/>
      <c r="HZV85" s="23"/>
      <c r="HZW85" s="23"/>
      <c r="HZX85" s="23"/>
      <c r="HZY85" s="23"/>
      <c r="HZZ85" s="23"/>
      <c r="IAA85" s="23"/>
      <c r="IAB85" s="23"/>
      <c r="IAC85" s="23"/>
      <c r="IAD85" s="23"/>
      <c r="IAE85" s="23"/>
      <c r="IAF85" s="23"/>
      <c r="IAG85" s="23"/>
      <c r="IAH85" s="23"/>
      <c r="IAI85" s="23"/>
      <c r="IAJ85" s="23"/>
      <c r="IAK85" s="23"/>
      <c r="IAL85" s="23"/>
      <c r="IAM85" s="23"/>
      <c r="IAN85" s="23"/>
      <c r="IAO85" s="23"/>
      <c r="IAP85" s="23"/>
      <c r="IAQ85" s="23"/>
      <c r="IAR85" s="23"/>
      <c r="IAS85" s="23"/>
      <c r="IAT85" s="23"/>
      <c r="IAU85" s="23"/>
      <c r="IAV85" s="23"/>
      <c r="IAW85" s="23"/>
      <c r="IAX85" s="23"/>
      <c r="IAY85" s="23"/>
      <c r="IAZ85" s="23"/>
      <c r="IBA85" s="23"/>
      <c r="IBB85" s="23"/>
      <c r="IBC85" s="23"/>
      <c r="IBD85" s="23"/>
      <c r="IBE85" s="23"/>
      <c r="IBF85" s="23"/>
      <c r="IBG85" s="23"/>
      <c r="IBH85" s="23"/>
      <c r="IBI85" s="23"/>
      <c r="IBJ85" s="23"/>
      <c r="IBK85" s="23"/>
      <c r="IBL85" s="23"/>
      <c r="IBM85" s="23"/>
      <c r="IBN85" s="23"/>
      <c r="IBO85" s="23"/>
      <c r="IBP85" s="23"/>
      <c r="IBQ85" s="23"/>
      <c r="IBR85" s="23"/>
      <c r="IBS85" s="23"/>
      <c r="IBT85" s="23"/>
      <c r="IBU85" s="23"/>
      <c r="IBV85" s="23"/>
      <c r="IBW85" s="23"/>
      <c r="IBX85" s="23"/>
      <c r="IBY85" s="23"/>
      <c r="IBZ85" s="23"/>
      <c r="ICA85" s="23"/>
      <c r="ICB85" s="23"/>
      <c r="ICC85" s="23"/>
      <c r="ICD85" s="23"/>
      <c r="ICE85" s="23"/>
      <c r="ICF85" s="23"/>
      <c r="ICG85" s="23"/>
      <c r="ICH85" s="23"/>
      <c r="ICI85" s="23"/>
      <c r="ICJ85" s="23"/>
      <c r="ICK85" s="23"/>
      <c r="ICL85" s="23"/>
      <c r="ICM85" s="23"/>
      <c r="ICN85" s="23"/>
      <c r="ICO85" s="23"/>
      <c r="ICP85" s="23"/>
      <c r="ICQ85" s="23"/>
      <c r="ICR85" s="23"/>
      <c r="ICS85" s="23"/>
      <c r="ICT85" s="23"/>
      <c r="ICU85" s="23"/>
      <c r="ICV85" s="23"/>
      <c r="ICW85" s="23"/>
      <c r="ICX85" s="23"/>
      <c r="ICY85" s="23"/>
      <c r="ICZ85" s="23"/>
      <c r="IDA85" s="23"/>
      <c r="IDB85" s="23"/>
      <c r="IDC85" s="23"/>
      <c r="IDD85" s="23"/>
      <c r="IDE85" s="23"/>
      <c r="IDF85" s="23"/>
      <c r="IDG85" s="23"/>
      <c r="IDH85" s="23"/>
      <c r="IDI85" s="23"/>
      <c r="IDJ85" s="23"/>
      <c r="IDK85" s="23"/>
      <c r="IDL85" s="23"/>
      <c r="IDM85" s="23"/>
      <c r="IDN85" s="23"/>
      <c r="IDO85" s="23"/>
      <c r="IDP85" s="23"/>
      <c r="IDQ85" s="23"/>
      <c r="IDR85" s="23"/>
      <c r="IDS85" s="23"/>
      <c r="IDT85" s="23"/>
      <c r="IDU85" s="23"/>
      <c r="IDV85" s="23"/>
      <c r="IDW85" s="23"/>
      <c r="IDX85" s="23"/>
      <c r="IDY85" s="23"/>
      <c r="IDZ85" s="23"/>
      <c r="IEA85" s="23"/>
      <c r="IEB85" s="23"/>
      <c r="IEC85" s="23"/>
      <c r="IED85" s="23"/>
      <c r="IEE85" s="23"/>
      <c r="IEF85" s="23"/>
      <c r="IEG85" s="23"/>
      <c r="IEH85" s="23"/>
      <c r="IEI85" s="23"/>
      <c r="IEJ85" s="23"/>
      <c r="IEK85" s="23"/>
      <c r="IEL85" s="23"/>
      <c r="IEM85" s="23"/>
      <c r="IEN85" s="23"/>
      <c r="IEO85" s="23"/>
      <c r="IEP85" s="23"/>
      <c r="IEQ85" s="23"/>
      <c r="IER85" s="23"/>
      <c r="IES85" s="23"/>
      <c r="IET85" s="23"/>
      <c r="IEU85" s="23"/>
      <c r="IEV85" s="23"/>
      <c r="IEW85" s="23"/>
      <c r="IEX85" s="23"/>
      <c r="IEY85" s="23"/>
      <c r="IEZ85" s="23"/>
      <c r="IFA85" s="23"/>
      <c r="IFB85" s="23"/>
      <c r="IFC85" s="23"/>
      <c r="IFD85" s="23"/>
      <c r="IFE85" s="23"/>
      <c r="IFF85" s="23"/>
      <c r="IFG85" s="23"/>
      <c r="IFH85" s="23"/>
      <c r="IFI85" s="23"/>
      <c r="IFJ85" s="23"/>
      <c r="IFK85" s="23"/>
      <c r="IFL85" s="23"/>
      <c r="IFM85" s="23"/>
      <c r="IFN85" s="23"/>
      <c r="IFO85" s="23"/>
      <c r="IFP85" s="23"/>
      <c r="IFQ85" s="23"/>
      <c r="IFR85" s="23"/>
      <c r="IFS85" s="23"/>
      <c r="IFT85" s="23"/>
      <c r="IFU85" s="23"/>
      <c r="IFV85" s="23"/>
      <c r="IFW85" s="23"/>
      <c r="IFX85" s="23"/>
      <c r="IFY85" s="23"/>
      <c r="IFZ85" s="23"/>
      <c r="IGA85" s="23"/>
      <c r="IGB85" s="23"/>
      <c r="IGC85" s="23"/>
      <c r="IGD85" s="23"/>
      <c r="IGE85" s="23"/>
      <c r="IGF85" s="23"/>
      <c r="IGG85" s="23"/>
      <c r="IGH85" s="23"/>
      <c r="IGI85" s="23"/>
      <c r="IGJ85" s="23"/>
      <c r="IGK85" s="23"/>
      <c r="IGL85" s="23"/>
      <c r="IGM85" s="23"/>
      <c r="IGN85" s="23"/>
      <c r="IGO85" s="23"/>
      <c r="IGP85" s="23"/>
      <c r="IGQ85" s="23"/>
      <c r="IGR85" s="23"/>
      <c r="IGS85" s="23"/>
      <c r="IGT85" s="23"/>
      <c r="IGU85" s="23"/>
      <c r="IGV85" s="23"/>
      <c r="IGW85" s="23"/>
      <c r="IGX85" s="23"/>
      <c r="IGY85" s="23"/>
      <c r="IGZ85" s="23"/>
      <c r="IHA85" s="23"/>
      <c r="IHB85" s="23"/>
      <c r="IHC85" s="23"/>
      <c r="IHD85" s="23"/>
      <c r="IHE85" s="23"/>
      <c r="IHF85" s="23"/>
      <c r="IHG85" s="23"/>
      <c r="IHH85" s="23"/>
      <c r="IHI85" s="23"/>
      <c r="IHJ85" s="23"/>
      <c r="IHK85" s="23"/>
      <c r="IHL85" s="23"/>
      <c r="IHM85" s="23"/>
      <c r="IHN85" s="23"/>
      <c r="IHO85" s="23"/>
      <c r="IHP85" s="23"/>
      <c r="IHQ85" s="23"/>
      <c r="IHR85" s="23"/>
      <c r="IHS85" s="23"/>
      <c r="IHT85" s="23"/>
      <c r="IHU85" s="23"/>
      <c r="IHV85" s="23"/>
      <c r="IHW85" s="23"/>
      <c r="IHX85" s="23"/>
      <c r="IHY85" s="23"/>
      <c r="IHZ85" s="23"/>
      <c r="IIA85" s="23"/>
      <c r="IIB85" s="23"/>
      <c r="IIC85" s="23"/>
      <c r="IID85" s="23"/>
      <c r="IIE85" s="23"/>
      <c r="IIF85" s="23"/>
      <c r="IIG85" s="23"/>
      <c r="IIH85" s="23"/>
      <c r="III85" s="23"/>
      <c r="IIJ85" s="23"/>
      <c r="IIK85" s="23"/>
      <c r="IIL85" s="23"/>
      <c r="IIM85" s="23"/>
      <c r="IIN85" s="23"/>
      <c r="IIO85" s="23"/>
      <c r="IIP85" s="23"/>
      <c r="IIQ85" s="23"/>
      <c r="IIR85" s="23"/>
      <c r="IIS85" s="23"/>
      <c r="IIT85" s="23"/>
      <c r="IIU85" s="23"/>
      <c r="IIV85" s="23"/>
      <c r="IIW85" s="23"/>
      <c r="IIX85" s="23"/>
      <c r="IIY85" s="23"/>
      <c r="IIZ85" s="23"/>
      <c r="IJA85" s="23"/>
      <c r="IJB85" s="23"/>
      <c r="IJC85" s="23"/>
      <c r="IJD85" s="23"/>
      <c r="IJE85" s="23"/>
      <c r="IJF85" s="23"/>
      <c r="IJG85" s="23"/>
      <c r="IJH85" s="23"/>
      <c r="IJI85" s="23"/>
      <c r="IJJ85" s="23"/>
      <c r="IJK85" s="23"/>
      <c r="IJL85" s="23"/>
      <c r="IJM85" s="23"/>
      <c r="IJN85" s="23"/>
      <c r="IJO85" s="23"/>
      <c r="IJP85" s="23"/>
      <c r="IJQ85" s="23"/>
      <c r="IJR85" s="23"/>
      <c r="IJS85" s="23"/>
      <c r="IJT85" s="23"/>
      <c r="IJU85" s="23"/>
      <c r="IJV85" s="23"/>
      <c r="IJW85" s="23"/>
      <c r="IJX85" s="23"/>
      <c r="IJY85" s="23"/>
      <c r="IJZ85" s="23"/>
      <c r="IKA85" s="23"/>
      <c r="IKB85" s="23"/>
      <c r="IKC85" s="23"/>
      <c r="IKD85" s="23"/>
      <c r="IKE85" s="23"/>
      <c r="IKF85" s="23"/>
      <c r="IKG85" s="23"/>
      <c r="IKH85" s="23"/>
      <c r="IKI85" s="23"/>
      <c r="IKJ85" s="23"/>
      <c r="IKK85" s="23"/>
      <c r="IKL85" s="23"/>
      <c r="IKM85" s="23"/>
      <c r="IKN85" s="23"/>
      <c r="IKO85" s="23"/>
      <c r="IKP85" s="23"/>
      <c r="IKQ85" s="23"/>
      <c r="IKR85" s="23"/>
      <c r="IKS85" s="23"/>
      <c r="IKT85" s="23"/>
      <c r="IKU85" s="23"/>
      <c r="IKV85" s="23"/>
      <c r="IKW85" s="23"/>
      <c r="IKX85" s="23"/>
      <c r="IKY85" s="23"/>
      <c r="IKZ85" s="23"/>
      <c r="ILA85" s="23"/>
      <c r="ILB85" s="23"/>
      <c r="ILC85" s="23"/>
      <c r="ILD85" s="23"/>
      <c r="ILE85" s="23"/>
      <c r="ILF85" s="23"/>
      <c r="ILG85" s="23"/>
      <c r="ILH85" s="23"/>
      <c r="ILI85" s="23"/>
      <c r="ILJ85" s="23"/>
      <c r="ILK85" s="23"/>
      <c r="ILL85" s="23"/>
      <c r="ILM85" s="23"/>
      <c r="ILN85" s="23"/>
      <c r="ILO85" s="23"/>
      <c r="ILP85" s="23"/>
      <c r="ILQ85" s="23"/>
      <c r="ILR85" s="23"/>
      <c r="ILS85" s="23"/>
      <c r="ILT85" s="23"/>
      <c r="ILU85" s="23"/>
      <c r="ILV85" s="23"/>
      <c r="ILW85" s="23"/>
      <c r="ILX85" s="23"/>
      <c r="ILY85" s="23"/>
      <c r="ILZ85" s="23"/>
      <c r="IMA85" s="23"/>
      <c r="IMB85" s="23"/>
      <c r="IMC85" s="23"/>
      <c r="IMD85" s="23"/>
      <c r="IME85" s="23"/>
      <c r="IMF85" s="23"/>
      <c r="IMG85" s="23"/>
      <c r="IMH85" s="23"/>
      <c r="IMI85" s="23"/>
      <c r="IMJ85" s="23"/>
      <c r="IMK85" s="23"/>
      <c r="IML85" s="23"/>
      <c r="IMM85" s="23"/>
      <c r="IMN85" s="23"/>
      <c r="IMO85" s="23"/>
      <c r="IMP85" s="23"/>
      <c r="IMQ85" s="23"/>
      <c r="IMR85" s="23"/>
      <c r="IMS85" s="23"/>
      <c r="IMT85" s="23"/>
      <c r="IMU85" s="23"/>
      <c r="IMV85" s="23"/>
      <c r="IMW85" s="23"/>
      <c r="IMX85" s="23"/>
      <c r="IMY85" s="23"/>
      <c r="IMZ85" s="23"/>
      <c r="INA85" s="23"/>
      <c r="INB85" s="23"/>
      <c r="INC85" s="23"/>
      <c r="IND85" s="23"/>
      <c r="INE85" s="23"/>
      <c r="INF85" s="23"/>
      <c r="ING85" s="23"/>
      <c r="INH85" s="23"/>
      <c r="INI85" s="23"/>
      <c r="INJ85" s="23"/>
      <c r="INK85" s="23"/>
      <c r="INL85" s="23"/>
      <c r="INM85" s="23"/>
      <c r="INN85" s="23"/>
      <c r="INO85" s="23"/>
      <c r="INP85" s="23"/>
      <c r="INQ85" s="23"/>
      <c r="INR85" s="23"/>
      <c r="INS85" s="23"/>
      <c r="INT85" s="23"/>
      <c r="INU85" s="23"/>
      <c r="INV85" s="23"/>
      <c r="INW85" s="23"/>
      <c r="INX85" s="23"/>
      <c r="INY85" s="23"/>
      <c r="INZ85" s="23"/>
      <c r="IOA85" s="23"/>
      <c r="IOB85" s="23"/>
      <c r="IOC85" s="23"/>
      <c r="IOD85" s="23"/>
      <c r="IOE85" s="23"/>
      <c r="IOF85" s="23"/>
      <c r="IOG85" s="23"/>
      <c r="IOH85" s="23"/>
      <c r="IOI85" s="23"/>
      <c r="IOJ85" s="23"/>
      <c r="IOK85" s="23"/>
      <c r="IOL85" s="23"/>
      <c r="IOM85" s="23"/>
      <c r="ION85" s="23"/>
      <c r="IOO85" s="23"/>
      <c r="IOP85" s="23"/>
      <c r="IOQ85" s="23"/>
      <c r="IOR85" s="23"/>
      <c r="IOS85" s="23"/>
      <c r="IOT85" s="23"/>
      <c r="IOU85" s="23"/>
      <c r="IOV85" s="23"/>
      <c r="IOW85" s="23"/>
      <c r="IOX85" s="23"/>
      <c r="IOY85" s="23"/>
      <c r="IOZ85" s="23"/>
      <c r="IPA85" s="23"/>
      <c r="IPB85" s="23"/>
      <c r="IPC85" s="23"/>
      <c r="IPD85" s="23"/>
      <c r="IPE85" s="23"/>
      <c r="IPF85" s="23"/>
      <c r="IPG85" s="23"/>
      <c r="IPH85" s="23"/>
      <c r="IPI85" s="23"/>
      <c r="IPJ85" s="23"/>
      <c r="IPK85" s="23"/>
      <c r="IPL85" s="23"/>
      <c r="IPM85" s="23"/>
      <c r="IPN85" s="23"/>
      <c r="IPO85" s="23"/>
      <c r="IPP85" s="23"/>
      <c r="IPQ85" s="23"/>
      <c r="IPR85" s="23"/>
      <c r="IPS85" s="23"/>
      <c r="IPT85" s="23"/>
      <c r="IPU85" s="23"/>
      <c r="IPV85" s="23"/>
      <c r="IPW85" s="23"/>
      <c r="IPX85" s="23"/>
      <c r="IPY85" s="23"/>
      <c r="IPZ85" s="23"/>
      <c r="IQA85" s="23"/>
      <c r="IQB85" s="23"/>
      <c r="IQC85" s="23"/>
      <c r="IQD85" s="23"/>
      <c r="IQE85" s="23"/>
      <c r="IQF85" s="23"/>
      <c r="IQG85" s="23"/>
      <c r="IQH85" s="23"/>
      <c r="IQI85" s="23"/>
      <c r="IQJ85" s="23"/>
      <c r="IQK85" s="23"/>
      <c r="IQL85" s="23"/>
      <c r="IQM85" s="23"/>
      <c r="IQN85" s="23"/>
      <c r="IQO85" s="23"/>
      <c r="IQP85" s="23"/>
      <c r="IQQ85" s="23"/>
      <c r="IQR85" s="23"/>
      <c r="IQS85" s="23"/>
      <c r="IQT85" s="23"/>
      <c r="IQU85" s="23"/>
      <c r="IQV85" s="23"/>
      <c r="IQW85" s="23"/>
      <c r="IQX85" s="23"/>
      <c r="IQY85" s="23"/>
      <c r="IQZ85" s="23"/>
      <c r="IRA85" s="23"/>
      <c r="IRB85" s="23"/>
      <c r="IRC85" s="23"/>
      <c r="IRD85" s="23"/>
      <c r="IRE85" s="23"/>
      <c r="IRF85" s="23"/>
      <c r="IRG85" s="23"/>
      <c r="IRH85" s="23"/>
      <c r="IRI85" s="23"/>
      <c r="IRJ85" s="23"/>
      <c r="IRK85" s="23"/>
      <c r="IRL85" s="23"/>
      <c r="IRM85" s="23"/>
      <c r="IRN85" s="23"/>
      <c r="IRO85" s="23"/>
      <c r="IRP85" s="23"/>
      <c r="IRQ85" s="23"/>
      <c r="IRR85" s="23"/>
      <c r="IRS85" s="23"/>
      <c r="IRT85" s="23"/>
      <c r="IRU85" s="23"/>
      <c r="IRV85" s="23"/>
      <c r="IRW85" s="23"/>
      <c r="IRX85" s="23"/>
      <c r="IRY85" s="23"/>
      <c r="IRZ85" s="23"/>
      <c r="ISA85" s="23"/>
      <c r="ISB85" s="23"/>
      <c r="ISC85" s="23"/>
      <c r="ISD85" s="23"/>
      <c r="ISE85" s="23"/>
      <c r="ISF85" s="23"/>
      <c r="ISG85" s="23"/>
      <c r="ISH85" s="23"/>
      <c r="ISI85" s="23"/>
      <c r="ISJ85" s="23"/>
      <c r="ISK85" s="23"/>
      <c r="ISL85" s="23"/>
      <c r="ISM85" s="23"/>
      <c r="ISN85" s="23"/>
      <c r="ISO85" s="23"/>
      <c r="ISP85" s="23"/>
      <c r="ISQ85" s="23"/>
      <c r="ISR85" s="23"/>
      <c r="ISS85" s="23"/>
      <c r="IST85" s="23"/>
      <c r="ISU85" s="23"/>
      <c r="ISV85" s="23"/>
      <c r="ISW85" s="23"/>
      <c r="ISX85" s="23"/>
      <c r="ISY85" s="23"/>
      <c r="ISZ85" s="23"/>
      <c r="ITA85" s="23"/>
      <c r="ITB85" s="23"/>
      <c r="ITC85" s="23"/>
      <c r="ITD85" s="23"/>
      <c r="ITE85" s="23"/>
      <c r="ITF85" s="23"/>
      <c r="ITG85" s="23"/>
      <c r="ITH85" s="23"/>
      <c r="ITI85" s="23"/>
      <c r="ITJ85" s="23"/>
      <c r="ITK85" s="23"/>
      <c r="ITL85" s="23"/>
      <c r="ITM85" s="23"/>
      <c r="ITN85" s="23"/>
      <c r="ITO85" s="23"/>
      <c r="ITP85" s="23"/>
      <c r="ITQ85" s="23"/>
      <c r="ITR85" s="23"/>
      <c r="ITS85" s="23"/>
      <c r="ITT85" s="23"/>
      <c r="ITU85" s="23"/>
      <c r="ITV85" s="23"/>
      <c r="ITW85" s="23"/>
      <c r="ITX85" s="23"/>
      <c r="ITY85" s="23"/>
      <c r="ITZ85" s="23"/>
      <c r="IUA85" s="23"/>
      <c r="IUB85" s="23"/>
      <c r="IUC85" s="23"/>
      <c r="IUD85" s="23"/>
      <c r="IUE85" s="23"/>
      <c r="IUF85" s="23"/>
      <c r="IUG85" s="23"/>
      <c r="IUH85" s="23"/>
      <c r="IUI85" s="23"/>
      <c r="IUJ85" s="23"/>
      <c r="IUK85" s="23"/>
      <c r="IUL85" s="23"/>
      <c r="IUM85" s="23"/>
      <c r="IUN85" s="23"/>
      <c r="IUO85" s="23"/>
      <c r="IUP85" s="23"/>
      <c r="IUQ85" s="23"/>
      <c r="IUR85" s="23"/>
      <c r="IUS85" s="23"/>
      <c r="IUT85" s="23"/>
      <c r="IUU85" s="23"/>
      <c r="IUV85" s="23"/>
      <c r="IUW85" s="23"/>
      <c r="IUX85" s="23"/>
      <c r="IUY85" s="23"/>
      <c r="IUZ85" s="23"/>
      <c r="IVA85" s="23"/>
      <c r="IVB85" s="23"/>
      <c r="IVC85" s="23"/>
      <c r="IVD85" s="23"/>
      <c r="IVE85" s="23"/>
      <c r="IVF85" s="23"/>
      <c r="IVG85" s="23"/>
      <c r="IVH85" s="23"/>
      <c r="IVI85" s="23"/>
      <c r="IVJ85" s="23"/>
      <c r="IVK85" s="23"/>
      <c r="IVL85" s="23"/>
      <c r="IVM85" s="23"/>
      <c r="IVN85" s="23"/>
      <c r="IVO85" s="23"/>
      <c r="IVP85" s="23"/>
      <c r="IVQ85" s="23"/>
      <c r="IVR85" s="23"/>
      <c r="IVS85" s="23"/>
      <c r="IVT85" s="23"/>
      <c r="IVU85" s="23"/>
      <c r="IVV85" s="23"/>
      <c r="IVW85" s="23"/>
      <c r="IVX85" s="23"/>
      <c r="IVY85" s="23"/>
      <c r="IVZ85" s="23"/>
      <c r="IWA85" s="23"/>
      <c r="IWB85" s="23"/>
      <c r="IWC85" s="23"/>
      <c r="IWD85" s="23"/>
      <c r="IWE85" s="23"/>
      <c r="IWF85" s="23"/>
      <c r="IWG85" s="23"/>
      <c r="IWH85" s="23"/>
      <c r="IWI85" s="23"/>
      <c r="IWJ85" s="23"/>
      <c r="IWK85" s="23"/>
      <c r="IWL85" s="23"/>
      <c r="IWM85" s="23"/>
      <c r="IWN85" s="23"/>
      <c r="IWO85" s="23"/>
      <c r="IWP85" s="23"/>
      <c r="IWQ85" s="23"/>
      <c r="IWR85" s="23"/>
      <c r="IWS85" s="23"/>
      <c r="IWT85" s="23"/>
      <c r="IWU85" s="23"/>
      <c r="IWV85" s="23"/>
      <c r="IWW85" s="23"/>
      <c r="IWX85" s="23"/>
      <c r="IWY85" s="23"/>
      <c r="IWZ85" s="23"/>
      <c r="IXA85" s="23"/>
      <c r="IXB85" s="23"/>
      <c r="IXC85" s="23"/>
      <c r="IXD85" s="23"/>
      <c r="IXE85" s="23"/>
      <c r="IXF85" s="23"/>
      <c r="IXG85" s="23"/>
      <c r="IXH85" s="23"/>
      <c r="IXI85" s="23"/>
      <c r="IXJ85" s="23"/>
      <c r="IXK85" s="23"/>
      <c r="IXL85" s="23"/>
      <c r="IXM85" s="23"/>
      <c r="IXN85" s="23"/>
      <c r="IXO85" s="23"/>
      <c r="IXP85" s="23"/>
      <c r="IXQ85" s="23"/>
      <c r="IXR85" s="23"/>
      <c r="IXS85" s="23"/>
      <c r="IXT85" s="23"/>
      <c r="IXU85" s="23"/>
      <c r="IXV85" s="23"/>
      <c r="IXW85" s="23"/>
      <c r="IXX85" s="23"/>
      <c r="IXY85" s="23"/>
      <c r="IXZ85" s="23"/>
      <c r="IYA85" s="23"/>
      <c r="IYB85" s="23"/>
      <c r="IYC85" s="23"/>
      <c r="IYD85" s="23"/>
      <c r="IYE85" s="23"/>
      <c r="IYF85" s="23"/>
      <c r="IYG85" s="23"/>
      <c r="IYH85" s="23"/>
      <c r="IYI85" s="23"/>
      <c r="IYJ85" s="23"/>
      <c r="IYK85" s="23"/>
      <c r="IYL85" s="23"/>
      <c r="IYM85" s="23"/>
      <c r="IYN85" s="23"/>
      <c r="IYO85" s="23"/>
      <c r="IYP85" s="23"/>
      <c r="IYQ85" s="23"/>
      <c r="IYR85" s="23"/>
      <c r="IYS85" s="23"/>
      <c r="IYT85" s="23"/>
      <c r="IYU85" s="23"/>
      <c r="IYV85" s="23"/>
      <c r="IYW85" s="23"/>
      <c r="IYX85" s="23"/>
      <c r="IYY85" s="23"/>
      <c r="IYZ85" s="23"/>
      <c r="IZA85" s="23"/>
      <c r="IZB85" s="23"/>
      <c r="IZC85" s="23"/>
      <c r="IZD85" s="23"/>
      <c r="IZE85" s="23"/>
      <c r="IZF85" s="23"/>
      <c r="IZG85" s="23"/>
      <c r="IZH85" s="23"/>
      <c r="IZI85" s="23"/>
      <c r="IZJ85" s="23"/>
      <c r="IZK85" s="23"/>
      <c r="IZL85" s="23"/>
      <c r="IZM85" s="23"/>
      <c r="IZN85" s="23"/>
      <c r="IZO85" s="23"/>
      <c r="IZP85" s="23"/>
      <c r="IZQ85" s="23"/>
      <c r="IZR85" s="23"/>
      <c r="IZS85" s="23"/>
      <c r="IZT85" s="23"/>
      <c r="IZU85" s="23"/>
      <c r="IZV85" s="23"/>
      <c r="IZW85" s="23"/>
      <c r="IZX85" s="23"/>
      <c r="IZY85" s="23"/>
      <c r="IZZ85" s="23"/>
      <c r="JAA85" s="23"/>
      <c r="JAB85" s="23"/>
      <c r="JAC85" s="23"/>
      <c r="JAD85" s="23"/>
      <c r="JAE85" s="23"/>
      <c r="JAF85" s="23"/>
      <c r="JAG85" s="23"/>
      <c r="JAH85" s="23"/>
      <c r="JAI85" s="23"/>
      <c r="JAJ85" s="23"/>
      <c r="JAK85" s="23"/>
      <c r="JAL85" s="23"/>
      <c r="JAM85" s="23"/>
      <c r="JAN85" s="23"/>
      <c r="JAO85" s="23"/>
      <c r="JAP85" s="23"/>
      <c r="JAQ85" s="23"/>
      <c r="JAR85" s="23"/>
      <c r="JAS85" s="23"/>
      <c r="JAT85" s="23"/>
      <c r="JAU85" s="23"/>
      <c r="JAV85" s="23"/>
      <c r="JAW85" s="23"/>
      <c r="JAX85" s="23"/>
      <c r="JAY85" s="23"/>
      <c r="JAZ85" s="23"/>
      <c r="JBA85" s="23"/>
      <c r="JBB85" s="23"/>
      <c r="JBC85" s="23"/>
      <c r="JBD85" s="23"/>
      <c r="JBE85" s="23"/>
      <c r="JBF85" s="23"/>
      <c r="JBG85" s="23"/>
      <c r="JBH85" s="23"/>
      <c r="JBI85" s="23"/>
      <c r="JBJ85" s="23"/>
      <c r="JBK85" s="23"/>
      <c r="JBL85" s="23"/>
      <c r="JBM85" s="23"/>
      <c r="JBN85" s="23"/>
      <c r="JBO85" s="23"/>
      <c r="JBP85" s="23"/>
      <c r="JBQ85" s="23"/>
      <c r="JBR85" s="23"/>
      <c r="JBS85" s="23"/>
      <c r="JBT85" s="23"/>
      <c r="JBU85" s="23"/>
      <c r="JBV85" s="23"/>
      <c r="JBW85" s="23"/>
      <c r="JBX85" s="23"/>
      <c r="JBY85" s="23"/>
      <c r="JBZ85" s="23"/>
      <c r="JCA85" s="23"/>
      <c r="JCB85" s="23"/>
      <c r="JCC85" s="23"/>
      <c r="JCD85" s="23"/>
      <c r="JCE85" s="23"/>
      <c r="JCF85" s="23"/>
      <c r="JCG85" s="23"/>
      <c r="JCH85" s="23"/>
      <c r="JCI85" s="23"/>
      <c r="JCJ85" s="23"/>
      <c r="JCK85" s="23"/>
      <c r="JCL85" s="23"/>
      <c r="JCM85" s="23"/>
      <c r="JCN85" s="23"/>
      <c r="JCO85" s="23"/>
      <c r="JCP85" s="23"/>
      <c r="JCQ85" s="23"/>
      <c r="JCR85" s="23"/>
      <c r="JCS85" s="23"/>
      <c r="JCT85" s="23"/>
      <c r="JCU85" s="23"/>
      <c r="JCV85" s="23"/>
      <c r="JCW85" s="23"/>
      <c r="JCX85" s="23"/>
      <c r="JCY85" s="23"/>
      <c r="JCZ85" s="23"/>
      <c r="JDA85" s="23"/>
      <c r="JDB85" s="23"/>
      <c r="JDC85" s="23"/>
      <c r="JDD85" s="23"/>
      <c r="JDE85" s="23"/>
      <c r="JDF85" s="23"/>
      <c r="JDG85" s="23"/>
      <c r="JDH85" s="23"/>
      <c r="JDI85" s="23"/>
      <c r="JDJ85" s="23"/>
      <c r="JDK85" s="23"/>
      <c r="JDL85" s="23"/>
      <c r="JDM85" s="23"/>
      <c r="JDN85" s="23"/>
      <c r="JDO85" s="23"/>
      <c r="JDP85" s="23"/>
      <c r="JDQ85" s="23"/>
      <c r="JDR85" s="23"/>
      <c r="JDS85" s="23"/>
      <c r="JDT85" s="23"/>
      <c r="JDU85" s="23"/>
      <c r="JDV85" s="23"/>
      <c r="JDW85" s="23"/>
      <c r="JDX85" s="23"/>
      <c r="JDY85" s="23"/>
      <c r="JDZ85" s="23"/>
      <c r="JEA85" s="23"/>
      <c r="JEB85" s="23"/>
      <c r="JEC85" s="23"/>
      <c r="JED85" s="23"/>
      <c r="JEE85" s="23"/>
      <c r="JEF85" s="23"/>
      <c r="JEG85" s="23"/>
      <c r="JEH85" s="23"/>
      <c r="JEI85" s="23"/>
      <c r="JEJ85" s="23"/>
      <c r="JEK85" s="23"/>
      <c r="JEL85" s="23"/>
      <c r="JEM85" s="23"/>
      <c r="JEN85" s="23"/>
      <c r="JEO85" s="23"/>
      <c r="JEP85" s="23"/>
      <c r="JEQ85" s="23"/>
      <c r="JER85" s="23"/>
      <c r="JES85" s="23"/>
      <c r="JET85" s="23"/>
      <c r="JEU85" s="23"/>
      <c r="JEV85" s="23"/>
      <c r="JEW85" s="23"/>
      <c r="JEX85" s="23"/>
      <c r="JEY85" s="23"/>
      <c r="JEZ85" s="23"/>
      <c r="JFA85" s="23"/>
      <c r="JFB85" s="23"/>
      <c r="JFC85" s="23"/>
      <c r="JFD85" s="23"/>
      <c r="JFE85" s="23"/>
      <c r="JFF85" s="23"/>
      <c r="JFG85" s="23"/>
      <c r="JFH85" s="23"/>
      <c r="JFI85" s="23"/>
      <c r="JFJ85" s="23"/>
      <c r="JFK85" s="23"/>
      <c r="JFL85" s="23"/>
      <c r="JFM85" s="23"/>
      <c r="JFN85" s="23"/>
      <c r="JFO85" s="23"/>
      <c r="JFP85" s="23"/>
      <c r="JFQ85" s="23"/>
      <c r="JFR85" s="23"/>
      <c r="JFS85" s="23"/>
      <c r="JFT85" s="23"/>
      <c r="JFU85" s="23"/>
      <c r="JFV85" s="23"/>
      <c r="JFW85" s="23"/>
      <c r="JFX85" s="23"/>
      <c r="JFY85" s="23"/>
      <c r="JFZ85" s="23"/>
      <c r="JGA85" s="23"/>
      <c r="JGB85" s="23"/>
      <c r="JGC85" s="23"/>
      <c r="JGD85" s="23"/>
      <c r="JGE85" s="23"/>
      <c r="JGF85" s="23"/>
      <c r="JGG85" s="23"/>
      <c r="JGH85" s="23"/>
      <c r="JGI85" s="23"/>
      <c r="JGJ85" s="23"/>
      <c r="JGK85" s="23"/>
      <c r="JGL85" s="23"/>
      <c r="JGM85" s="23"/>
      <c r="JGN85" s="23"/>
      <c r="JGO85" s="23"/>
      <c r="JGP85" s="23"/>
      <c r="JGQ85" s="23"/>
      <c r="JGR85" s="23"/>
      <c r="JGS85" s="23"/>
      <c r="JGT85" s="23"/>
      <c r="JGU85" s="23"/>
      <c r="JGV85" s="23"/>
      <c r="JGW85" s="23"/>
      <c r="JGX85" s="23"/>
      <c r="JGY85" s="23"/>
      <c r="JGZ85" s="23"/>
      <c r="JHA85" s="23"/>
      <c r="JHB85" s="23"/>
      <c r="JHC85" s="23"/>
      <c r="JHD85" s="23"/>
      <c r="JHE85" s="23"/>
      <c r="JHF85" s="23"/>
      <c r="JHG85" s="23"/>
      <c r="JHH85" s="23"/>
      <c r="JHI85" s="23"/>
      <c r="JHJ85" s="23"/>
      <c r="JHK85" s="23"/>
      <c r="JHL85" s="23"/>
      <c r="JHM85" s="23"/>
      <c r="JHN85" s="23"/>
      <c r="JHO85" s="23"/>
      <c r="JHP85" s="23"/>
      <c r="JHQ85" s="23"/>
      <c r="JHR85" s="23"/>
      <c r="JHS85" s="23"/>
      <c r="JHT85" s="23"/>
      <c r="JHU85" s="23"/>
      <c r="JHV85" s="23"/>
      <c r="JHW85" s="23"/>
      <c r="JHX85" s="23"/>
      <c r="JHY85" s="23"/>
      <c r="JHZ85" s="23"/>
      <c r="JIA85" s="23"/>
      <c r="JIB85" s="23"/>
      <c r="JIC85" s="23"/>
      <c r="JID85" s="23"/>
      <c r="JIE85" s="23"/>
      <c r="JIF85" s="23"/>
      <c r="JIG85" s="23"/>
      <c r="JIH85" s="23"/>
      <c r="JII85" s="23"/>
      <c r="JIJ85" s="23"/>
      <c r="JIK85" s="23"/>
      <c r="JIL85" s="23"/>
      <c r="JIM85" s="23"/>
      <c r="JIN85" s="23"/>
      <c r="JIO85" s="23"/>
      <c r="JIP85" s="23"/>
      <c r="JIQ85" s="23"/>
      <c r="JIR85" s="23"/>
      <c r="JIS85" s="23"/>
      <c r="JIT85" s="23"/>
      <c r="JIU85" s="23"/>
      <c r="JIV85" s="23"/>
      <c r="JIW85" s="23"/>
      <c r="JIX85" s="23"/>
      <c r="JIY85" s="23"/>
      <c r="JIZ85" s="23"/>
      <c r="JJA85" s="23"/>
      <c r="JJB85" s="23"/>
      <c r="JJC85" s="23"/>
      <c r="JJD85" s="23"/>
      <c r="JJE85" s="23"/>
      <c r="JJF85" s="23"/>
      <c r="JJG85" s="23"/>
      <c r="JJH85" s="23"/>
      <c r="JJI85" s="23"/>
      <c r="JJJ85" s="23"/>
      <c r="JJK85" s="23"/>
      <c r="JJL85" s="23"/>
      <c r="JJM85" s="23"/>
      <c r="JJN85" s="23"/>
      <c r="JJO85" s="23"/>
      <c r="JJP85" s="23"/>
      <c r="JJQ85" s="23"/>
      <c r="JJR85" s="23"/>
      <c r="JJS85" s="23"/>
      <c r="JJT85" s="23"/>
      <c r="JJU85" s="23"/>
      <c r="JJV85" s="23"/>
      <c r="JJW85" s="23"/>
      <c r="JJX85" s="23"/>
      <c r="JJY85" s="23"/>
      <c r="JJZ85" s="23"/>
      <c r="JKA85" s="23"/>
      <c r="JKB85" s="23"/>
      <c r="JKC85" s="23"/>
      <c r="JKD85" s="23"/>
      <c r="JKE85" s="23"/>
      <c r="JKF85" s="23"/>
      <c r="JKG85" s="23"/>
      <c r="JKH85" s="23"/>
      <c r="JKI85" s="23"/>
      <c r="JKJ85" s="23"/>
      <c r="JKK85" s="23"/>
      <c r="JKL85" s="23"/>
      <c r="JKM85" s="23"/>
      <c r="JKN85" s="23"/>
      <c r="JKO85" s="23"/>
      <c r="JKP85" s="23"/>
      <c r="JKQ85" s="23"/>
      <c r="JKR85" s="23"/>
      <c r="JKS85" s="23"/>
      <c r="JKT85" s="23"/>
      <c r="JKU85" s="23"/>
      <c r="JKV85" s="23"/>
      <c r="JKW85" s="23"/>
      <c r="JKX85" s="23"/>
      <c r="JKY85" s="23"/>
      <c r="JKZ85" s="23"/>
      <c r="JLA85" s="23"/>
      <c r="JLB85" s="23"/>
      <c r="JLC85" s="23"/>
      <c r="JLD85" s="23"/>
      <c r="JLE85" s="23"/>
      <c r="JLF85" s="23"/>
      <c r="JLG85" s="23"/>
      <c r="JLH85" s="23"/>
      <c r="JLI85" s="23"/>
      <c r="JLJ85" s="23"/>
      <c r="JLK85" s="23"/>
      <c r="JLL85" s="23"/>
      <c r="JLM85" s="23"/>
      <c r="JLN85" s="23"/>
      <c r="JLO85" s="23"/>
      <c r="JLP85" s="23"/>
      <c r="JLQ85" s="23"/>
      <c r="JLR85" s="23"/>
      <c r="JLS85" s="23"/>
      <c r="JLT85" s="23"/>
      <c r="JLU85" s="23"/>
      <c r="JLV85" s="23"/>
      <c r="JLW85" s="23"/>
      <c r="JLX85" s="23"/>
      <c r="JLY85" s="23"/>
      <c r="JLZ85" s="23"/>
      <c r="JMA85" s="23"/>
      <c r="JMB85" s="23"/>
      <c r="JMC85" s="23"/>
      <c r="JMD85" s="23"/>
      <c r="JME85" s="23"/>
      <c r="JMF85" s="23"/>
      <c r="JMG85" s="23"/>
      <c r="JMH85" s="23"/>
      <c r="JMI85" s="23"/>
      <c r="JMJ85" s="23"/>
      <c r="JMK85" s="23"/>
      <c r="JML85" s="23"/>
      <c r="JMM85" s="23"/>
      <c r="JMN85" s="23"/>
      <c r="JMO85" s="23"/>
      <c r="JMP85" s="23"/>
      <c r="JMQ85" s="23"/>
      <c r="JMR85" s="23"/>
      <c r="JMS85" s="23"/>
      <c r="JMT85" s="23"/>
      <c r="JMU85" s="23"/>
      <c r="JMV85" s="23"/>
      <c r="JMW85" s="23"/>
      <c r="JMX85" s="23"/>
      <c r="JMY85" s="23"/>
      <c r="JMZ85" s="23"/>
      <c r="JNA85" s="23"/>
      <c r="JNB85" s="23"/>
      <c r="JNC85" s="23"/>
      <c r="JND85" s="23"/>
      <c r="JNE85" s="23"/>
      <c r="JNF85" s="23"/>
      <c r="JNG85" s="23"/>
      <c r="JNH85" s="23"/>
      <c r="JNI85" s="23"/>
      <c r="JNJ85" s="23"/>
      <c r="JNK85" s="23"/>
      <c r="JNL85" s="23"/>
      <c r="JNM85" s="23"/>
      <c r="JNN85" s="23"/>
      <c r="JNO85" s="23"/>
      <c r="JNP85" s="23"/>
      <c r="JNQ85" s="23"/>
      <c r="JNR85" s="23"/>
      <c r="JNS85" s="23"/>
      <c r="JNT85" s="23"/>
      <c r="JNU85" s="23"/>
      <c r="JNV85" s="23"/>
      <c r="JNW85" s="23"/>
      <c r="JNX85" s="23"/>
      <c r="JNY85" s="23"/>
      <c r="JNZ85" s="23"/>
      <c r="JOA85" s="23"/>
      <c r="JOB85" s="23"/>
      <c r="JOC85" s="23"/>
      <c r="JOD85" s="23"/>
      <c r="JOE85" s="23"/>
      <c r="JOF85" s="23"/>
      <c r="JOG85" s="23"/>
      <c r="JOH85" s="23"/>
      <c r="JOI85" s="23"/>
      <c r="JOJ85" s="23"/>
      <c r="JOK85" s="23"/>
      <c r="JOL85" s="23"/>
      <c r="JOM85" s="23"/>
      <c r="JON85" s="23"/>
      <c r="JOO85" s="23"/>
      <c r="JOP85" s="23"/>
      <c r="JOQ85" s="23"/>
      <c r="JOR85" s="23"/>
      <c r="JOS85" s="23"/>
      <c r="JOT85" s="23"/>
      <c r="JOU85" s="23"/>
      <c r="JOV85" s="23"/>
      <c r="JOW85" s="23"/>
      <c r="JOX85" s="23"/>
      <c r="JOY85" s="23"/>
      <c r="JOZ85" s="23"/>
      <c r="JPA85" s="23"/>
      <c r="JPB85" s="23"/>
      <c r="JPC85" s="23"/>
      <c r="JPD85" s="23"/>
      <c r="JPE85" s="23"/>
      <c r="JPF85" s="23"/>
      <c r="JPG85" s="23"/>
      <c r="JPH85" s="23"/>
      <c r="JPI85" s="23"/>
      <c r="JPJ85" s="23"/>
      <c r="JPK85" s="23"/>
      <c r="JPL85" s="23"/>
      <c r="JPM85" s="23"/>
      <c r="JPN85" s="23"/>
      <c r="JPO85" s="23"/>
      <c r="JPP85" s="23"/>
      <c r="JPQ85" s="23"/>
      <c r="JPR85" s="23"/>
      <c r="JPS85" s="23"/>
      <c r="JPT85" s="23"/>
      <c r="JPU85" s="23"/>
      <c r="JPV85" s="23"/>
      <c r="JPW85" s="23"/>
      <c r="JPX85" s="23"/>
      <c r="JPY85" s="23"/>
      <c r="JPZ85" s="23"/>
      <c r="JQA85" s="23"/>
      <c r="JQB85" s="23"/>
      <c r="JQC85" s="23"/>
      <c r="JQD85" s="23"/>
      <c r="JQE85" s="23"/>
      <c r="JQF85" s="23"/>
      <c r="JQG85" s="23"/>
      <c r="JQH85" s="23"/>
      <c r="JQI85" s="23"/>
      <c r="JQJ85" s="23"/>
      <c r="JQK85" s="23"/>
      <c r="JQL85" s="23"/>
      <c r="JQM85" s="23"/>
      <c r="JQN85" s="23"/>
      <c r="JQO85" s="23"/>
      <c r="JQP85" s="23"/>
      <c r="JQQ85" s="23"/>
      <c r="JQR85" s="23"/>
      <c r="JQS85" s="23"/>
      <c r="JQT85" s="23"/>
      <c r="JQU85" s="23"/>
      <c r="JQV85" s="23"/>
      <c r="JQW85" s="23"/>
      <c r="JQX85" s="23"/>
      <c r="JQY85" s="23"/>
      <c r="JQZ85" s="23"/>
      <c r="JRA85" s="23"/>
      <c r="JRB85" s="23"/>
      <c r="JRC85" s="23"/>
      <c r="JRD85" s="23"/>
      <c r="JRE85" s="23"/>
      <c r="JRF85" s="23"/>
      <c r="JRG85" s="23"/>
      <c r="JRH85" s="23"/>
      <c r="JRI85" s="23"/>
      <c r="JRJ85" s="23"/>
      <c r="JRK85" s="23"/>
      <c r="JRL85" s="23"/>
      <c r="JRM85" s="23"/>
      <c r="JRN85" s="23"/>
      <c r="JRO85" s="23"/>
      <c r="JRP85" s="23"/>
      <c r="JRQ85" s="23"/>
      <c r="JRR85" s="23"/>
      <c r="JRS85" s="23"/>
      <c r="JRT85" s="23"/>
      <c r="JRU85" s="23"/>
      <c r="JRV85" s="23"/>
      <c r="JRW85" s="23"/>
      <c r="JRX85" s="23"/>
      <c r="JRY85" s="23"/>
      <c r="JRZ85" s="23"/>
      <c r="JSA85" s="23"/>
      <c r="JSB85" s="23"/>
      <c r="JSC85" s="23"/>
      <c r="JSD85" s="23"/>
      <c r="JSE85" s="23"/>
      <c r="JSF85" s="23"/>
      <c r="JSG85" s="23"/>
      <c r="JSH85" s="23"/>
      <c r="JSI85" s="23"/>
      <c r="JSJ85" s="23"/>
      <c r="JSK85" s="23"/>
      <c r="JSL85" s="23"/>
      <c r="JSM85" s="23"/>
      <c r="JSN85" s="23"/>
      <c r="JSO85" s="23"/>
      <c r="JSP85" s="23"/>
      <c r="JSQ85" s="23"/>
      <c r="JSR85" s="23"/>
      <c r="JSS85" s="23"/>
      <c r="JST85" s="23"/>
      <c r="JSU85" s="23"/>
      <c r="JSV85" s="23"/>
      <c r="JSW85" s="23"/>
      <c r="JSX85" s="23"/>
      <c r="JSY85" s="23"/>
      <c r="JSZ85" s="23"/>
      <c r="JTA85" s="23"/>
      <c r="JTB85" s="23"/>
      <c r="JTC85" s="23"/>
      <c r="JTD85" s="23"/>
      <c r="JTE85" s="23"/>
      <c r="JTF85" s="23"/>
      <c r="JTG85" s="23"/>
      <c r="JTH85" s="23"/>
      <c r="JTI85" s="23"/>
      <c r="JTJ85" s="23"/>
      <c r="JTK85" s="23"/>
      <c r="JTL85" s="23"/>
      <c r="JTM85" s="23"/>
      <c r="JTN85" s="23"/>
      <c r="JTO85" s="23"/>
      <c r="JTP85" s="23"/>
      <c r="JTQ85" s="23"/>
      <c r="JTR85" s="23"/>
      <c r="JTS85" s="23"/>
      <c r="JTT85" s="23"/>
      <c r="JTU85" s="23"/>
      <c r="JTV85" s="23"/>
      <c r="JTW85" s="23"/>
      <c r="JTX85" s="23"/>
      <c r="JTY85" s="23"/>
      <c r="JTZ85" s="23"/>
      <c r="JUA85" s="23"/>
      <c r="JUB85" s="23"/>
      <c r="JUC85" s="23"/>
      <c r="JUD85" s="23"/>
      <c r="JUE85" s="23"/>
      <c r="JUF85" s="23"/>
      <c r="JUG85" s="23"/>
      <c r="JUH85" s="23"/>
      <c r="JUI85" s="23"/>
      <c r="JUJ85" s="23"/>
      <c r="JUK85" s="23"/>
      <c r="JUL85" s="23"/>
      <c r="JUM85" s="23"/>
      <c r="JUN85" s="23"/>
      <c r="JUO85" s="23"/>
      <c r="JUP85" s="23"/>
      <c r="JUQ85" s="23"/>
      <c r="JUR85" s="23"/>
      <c r="JUS85" s="23"/>
      <c r="JUT85" s="23"/>
      <c r="JUU85" s="23"/>
      <c r="JUV85" s="23"/>
      <c r="JUW85" s="23"/>
      <c r="JUX85" s="23"/>
      <c r="JUY85" s="23"/>
      <c r="JUZ85" s="23"/>
      <c r="JVA85" s="23"/>
      <c r="JVB85" s="23"/>
      <c r="JVC85" s="23"/>
      <c r="JVD85" s="23"/>
      <c r="JVE85" s="23"/>
      <c r="JVF85" s="23"/>
      <c r="JVG85" s="23"/>
      <c r="JVH85" s="23"/>
      <c r="JVI85" s="23"/>
      <c r="JVJ85" s="23"/>
      <c r="JVK85" s="23"/>
      <c r="JVL85" s="23"/>
      <c r="JVM85" s="23"/>
      <c r="JVN85" s="23"/>
      <c r="JVO85" s="23"/>
      <c r="JVP85" s="23"/>
      <c r="JVQ85" s="23"/>
      <c r="JVR85" s="23"/>
      <c r="JVS85" s="23"/>
      <c r="JVT85" s="23"/>
      <c r="JVU85" s="23"/>
      <c r="JVV85" s="23"/>
      <c r="JVW85" s="23"/>
      <c r="JVX85" s="23"/>
      <c r="JVY85" s="23"/>
      <c r="JVZ85" s="23"/>
      <c r="JWA85" s="23"/>
      <c r="JWB85" s="23"/>
      <c r="JWC85" s="23"/>
      <c r="JWD85" s="23"/>
      <c r="JWE85" s="23"/>
      <c r="JWF85" s="23"/>
      <c r="JWG85" s="23"/>
      <c r="JWH85" s="23"/>
      <c r="JWI85" s="23"/>
      <c r="JWJ85" s="23"/>
      <c r="JWK85" s="23"/>
      <c r="JWL85" s="23"/>
      <c r="JWM85" s="23"/>
      <c r="JWN85" s="23"/>
      <c r="JWO85" s="23"/>
      <c r="JWP85" s="23"/>
      <c r="JWQ85" s="23"/>
      <c r="JWR85" s="23"/>
      <c r="JWS85" s="23"/>
      <c r="JWT85" s="23"/>
      <c r="JWU85" s="23"/>
      <c r="JWV85" s="23"/>
      <c r="JWW85" s="23"/>
      <c r="JWX85" s="23"/>
      <c r="JWY85" s="23"/>
      <c r="JWZ85" s="23"/>
      <c r="JXA85" s="23"/>
      <c r="JXB85" s="23"/>
      <c r="JXC85" s="23"/>
      <c r="JXD85" s="23"/>
      <c r="JXE85" s="23"/>
      <c r="JXF85" s="23"/>
      <c r="JXG85" s="23"/>
      <c r="JXH85" s="23"/>
      <c r="JXI85" s="23"/>
      <c r="JXJ85" s="23"/>
      <c r="JXK85" s="23"/>
      <c r="JXL85" s="23"/>
      <c r="JXM85" s="23"/>
      <c r="JXN85" s="23"/>
      <c r="JXO85" s="23"/>
      <c r="JXP85" s="23"/>
      <c r="JXQ85" s="23"/>
      <c r="JXR85" s="23"/>
      <c r="JXS85" s="23"/>
      <c r="JXT85" s="23"/>
      <c r="JXU85" s="23"/>
      <c r="JXV85" s="23"/>
      <c r="JXW85" s="23"/>
      <c r="JXX85" s="23"/>
      <c r="JXY85" s="23"/>
      <c r="JXZ85" s="23"/>
      <c r="JYA85" s="23"/>
      <c r="JYB85" s="23"/>
      <c r="JYC85" s="23"/>
      <c r="JYD85" s="23"/>
      <c r="JYE85" s="23"/>
      <c r="JYF85" s="23"/>
      <c r="JYG85" s="23"/>
      <c r="JYH85" s="23"/>
      <c r="JYI85" s="23"/>
      <c r="JYJ85" s="23"/>
      <c r="JYK85" s="23"/>
      <c r="JYL85" s="23"/>
      <c r="JYM85" s="23"/>
      <c r="JYN85" s="23"/>
      <c r="JYO85" s="23"/>
      <c r="JYP85" s="23"/>
      <c r="JYQ85" s="23"/>
      <c r="JYR85" s="23"/>
      <c r="JYS85" s="23"/>
      <c r="JYT85" s="23"/>
      <c r="JYU85" s="23"/>
      <c r="JYV85" s="23"/>
      <c r="JYW85" s="23"/>
      <c r="JYX85" s="23"/>
      <c r="JYY85" s="23"/>
      <c r="JYZ85" s="23"/>
      <c r="JZA85" s="23"/>
      <c r="JZB85" s="23"/>
      <c r="JZC85" s="23"/>
      <c r="JZD85" s="23"/>
      <c r="JZE85" s="23"/>
      <c r="JZF85" s="23"/>
      <c r="JZG85" s="23"/>
      <c r="JZH85" s="23"/>
      <c r="JZI85" s="23"/>
      <c r="JZJ85" s="23"/>
      <c r="JZK85" s="23"/>
      <c r="JZL85" s="23"/>
      <c r="JZM85" s="23"/>
      <c r="JZN85" s="23"/>
      <c r="JZO85" s="23"/>
      <c r="JZP85" s="23"/>
      <c r="JZQ85" s="23"/>
      <c r="JZR85" s="23"/>
      <c r="JZS85" s="23"/>
      <c r="JZT85" s="23"/>
      <c r="JZU85" s="23"/>
      <c r="JZV85" s="23"/>
      <c r="JZW85" s="23"/>
      <c r="JZX85" s="23"/>
      <c r="JZY85" s="23"/>
      <c r="JZZ85" s="23"/>
      <c r="KAA85" s="23"/>
      <c r="KAB85" s="23"/>
      <c r="KAC85" s="23"/>
      <c r="KAD85" s="23"/>
      <c r="KAE85" s="23"/>
      <c r="KAF85" s="23"/>
      <c r="KAG85" s="23"/>
      <c r="KAH85" s="23"/>
      <c r="KAI85" s="23"/>
      <c r="KAJ85" s="23"/>
      <c r="KAK85" s="23"/>
      <c r="KAL85" s="23"/>
      <c r="KAM85" s="23"/>
      <c r="KAN85" s="23"/>
      <c r="KAO85" s="23"/>
      <c r="KAP85" s="23"/>
      <c r="KAQ85" s="23"/>
      <c r="KAR85" s="23"/>
      <c r="KAS85" s="23"/>
      <c r="KAT85" s="23"/>
      <c r="KAU85" s="23"/>
      <c r="KAV85" s="23"/>
      <c r="KAW85" s="23"/>
      <c r="KAX85" s="23"/>
      <c r="KAY85" s="23"/>
      <c r="KAZ85" s="23"/>
      <c r="KBA85" s="23"/>
      <c r="KBB85" s="23"/>
      <c r="KBC85" s="23"/>
      <c r="KBD85" s="23"/>
      <c r="KBE85" s="23"/>
      <c r="KBF85" s="23"/>
      <c r="KBG85" s="23"/>
      <c r="KBH85" s="23"/>
      <c r="KBI85" s="23"/>
      <c r="KBJ85" s="23"/>
      <c r="KBK85" s="23"/>
      <c r="KBL85" s="23"/>
      <c r="KBM85" s="23"/>
      <c r="KBN85" s="23"/>
      <c r="KBO85" s="23"/>
      <c r="KBP85" s="23"/>
      <c r="KBQ85" s="23"/>
      <c r="KBR85" s="23"/>
      <c r="KBS85" s="23"/>
      <c r="KBT85" s="23"/>
      <c r="KBU85" s="23"/>
      <c r="KBV85" s="23"/>
      <c r="KBW85" s="23"/>
      <c r="KBX85" s="23"/>
      <c r="KBY85" s="23"/>
      <c r="KBZ85" s="23"/>
      <c r="KCA85" s="23"/>
      <c r="KCB85" s="23"/>
      <c r="KCC85" s="23"/>
      <c r="KCD85" s="23"/>
      <c r="KCE85" s="23"/>
      <c r="KCF85" s="23"/>
      <c r="KCG85" s="23"/>
      <c r="KCH85" s="23"/>
      <c r="KCI85" s="23"/>
      <c r="KCJ85" s="23"/>
      <c r="KCK85" s="23"/>
      <c r="KCL85" s="23"/>
      <c r="KCM85" s="23"/>
      <c r="KCN85" s="23"/>
      <c r="KCO85" s="23"/>
      <c r="KCP85" s="23"/>
      <c r="KCQ85" s="23"/>
      <c r="KCR85" s="23"/>
      <c r="KCS85" s="23"/>
      <c r="KCT85" s="23"/>
      <c r="KCU85" s="23"/>
      <c r="KCV85" s="23"/>
      <c r="KCW85" s="23"/>
      <c r="KCX85" s="23"/>
      <c r="KCY85" s="23"/>
      <c r="KCZ85" s="23"/>
      <c r="KDA85" s="23"/>
      <c r="KDB85" s="23"/>
      <c r="KDC85" s="23"/>
      <c r="KDD85" s="23"/>
      <c r="KDE85" s="23"/>
      <c r="KDF85" s="23"/>
      <c r="KDG85" s="23"/>
      <c r="KDH85" s="23"/>
      <c r="KDI85" s="23"/>
      <c r="KDJ85" s="23"/>
      <c r="KDK85" s="23"/>
      <c r="KDL85" s="23"/>
      <c r="KDM85" s="23"/>
      <c r="KDN85" s="23"/>
      <c r="KDO85" s="23"/>
      <c r="KDP85" s="23"/>
      <c r="KDQ85" s="23"/>
      <c r="KDR85" s="23"/>
      <c r="KDS85" s="23"/>
      <c r="KDT85" s="23"/>
      <c r="KDU85" s="23"/>
      <c r="KDV85" s="23"/>
      <c r="KDW85" s="23"/>
      <c r="KDX85" s="23"/>
      <c r="KDY85" s="23"/>
      <c r="KDZ85" s="23"/>
      <c r="KEA85" s="23"/>
      <c r="KEB85" s="23"/>
      <c r="KEC85" s="23"/>
      <c r="KED85" s="23"/>
      <c r="KEE85" s="23"/>
      <c r="KEF85" s="23"/>
      <c r="KEG85" s="23"/>
      <c r="KEH85" s="23"/>
      <c r="KEI85" s="23"/>
      <c r="KEJ85" s="23"/>
      <c r="KEK85" s="23"/>
      <c r="KEL85" s="23"/>
      <c r="KEM85" s="23"/>
      <c r="KEN85" s="23"/>
      <c r="KEO85" s="23"/>
      <c r="KEP85" s="23"/>
      <c r="KEQ85" s="23"/>
      <c r="KER85" s="23"/>
      <c r="KES85" s="23"/>
      <c r="KET85" s="23"/>
      <c r="KEU85" s="23"/>
      <c r="KEV85" s="23"/>
      <c r="KEW85" s="23"/>
      <c r="KEX85" s="23"/>
      <c r="KEY85" s="23"/>
      <c r="KEZ85" s="23"/>
      <c r="KFA85" s="23"/>
      <c r="KFB85" s="23"/>
      <c r="KFC85" s="23"/>
      <c r="KFD85" s="23"/>
      <c r="KFE85" s="23"/>
      <c r="KFF85" s="23"/>
      <c r="KFG85" s="23"/>
      <c r="KFH85" s="23"/>
      <c r="KFI85" s="23"/>
      <c r="KFJ85" s="23"/>
      <c r="KFK85" s="23"/>
      <c r="KFL85" s="23"/>
      <c r="KFM85" s="23"/>
      <c r="KFN85" s="23"/>
      <c r="KFO85" s="23"/>
      <c r="KFP85" s="23"/>
      <c r="KFQ85" s="23"/>
      <c r="KFR85" s="23"/>
      <c r="KFS85" s="23"/>
      <c r="KFT85" s="23"/>
      <c r="KFU85" s="23"/>
      <c r="KFV85" s="23"/>
      <c r="KFW85" s="23"/>
      <c r="KFX85" s="23"/>
      <c r="KFY85" s="23"/>
      <c r="KFZ85" s="23"/>
      <c r="KGA85" s="23"/>
      <c r="KGB85" s="23"/>
      <c r="KGC85" s="23"/>
      <c r="KGD85" s="23"/>
      <c r="KGE85" s="23"/>
      <c r="KGF85" s="23"/>
      <c r="KGG85" s="23"/>
      <c r="KGH85" s="23"/>
      <c r="KGI85" s="23"/>
      <c r="KGJ85" s="23"/>
      <c r="KGK85" s="23"/>
      <c r="KGL85" s="23"/>
      <c r="KGM85" s="23"/>
      <c r="KGN85" s="23"/>
      <c r="KGO85" s="23"/>
      <c r="KGP85" s="23"/>
      <c r="KGQ85" s="23"/>
      <c r="KGR85" s="23"/>
      <c r="KGS85" s="23"/>
      <c r="KGT85" s="23"/>
      <c r="KGU85" s="23"/>
      <c r="KGV85" s="23"/>
      <c r="KGW85" s="23"/>
      <c r="KGX85" s="23"/>
      <c r="KGY85" s="23"/>
      <c r="KGZ85" s="23"/>
      <c r="KHA85" s="23"/>
      <c r="KHB85" s="23"/>
      <c r="KHC85" s="23"/>
      <c r="KHD85" s="23"/>
      <c r="KHE85" s="23"/>
      <c r="KHF85" s="23"/>
      <c r="KHG85" s="23"/>
      <c r="KHH85" s="23"/>
      <c r="KHI85" s="23"/>
      <c r="KHJ85" s="23"/>
      <c r="KHK85" s="23"/>
      <c r="KHL85" s="23"/>
      <c r="KHM85" s="23"/>
      <c r="KHN85" s="23"/>
      <c r="KHO85" s="23"/>
      <c r="KHP85" s="23"/>
      <c r="KHQ85" s="23"/>
      <c r="KHR85" s="23"/>
      <c r="KHS85" s="23"/>
      <c r="KHT85" s="23"/>
      <c r="KHU85" s="23"/>
      <c r="KHV85" s="23"/>
      <c r="KHW85" s="23"/>
      <c r="KHX85" s="23"/>
      <c r="KHY85" s="23"/>
      <c r="KHZ85" s="23"/>
      <c r="KIA85" s="23"/>
      <c r="KIB85" s="23"/>
      <c r="KIC85" s="23"/>
      <c r="KID85" s="23"/>
      <c r="KIE85" s="23"/>
      <c r="KIF85" s="23"/>
      <c r="KIG85" s="23"/>
      <c r="KIH85" s="23"/>
      <c r="KII85" s="23"/>
      <c r="KIJ85" s="23"/>
      <c r="KIK85" s="23"/>
      <c r="KIL85" s="23"/>
      <c r="KIM85" s="23"/>
      <c r="KIN85" s="23"/>
      <c r="KIO85" s="23"/>
      <c r="KIP85" s="23"/>
      <c r="KIQ85" s="23"/>
      <c r="KIR85" s="23"/>
      <c r="KIS85" s="23"/>
      <c r="KIT85" s="23"/>
      <c r="KIU85" s="23"/>
      <c r="KIV85" s="23"/>
      <c r="KIW85" s="23"/>
      <c r="KIX85" s="23"/>
      <c r="KIY85" s="23"/>
      <c r="KIZ85" s="23"/>
      <c r="KJA85" s="23"/>
      <c r="KJB85" s="23"/>
      <c r="KJC85" s="23"/>
      <c r="KJD85" s="23"/>
      <c r="KJE85" s="23"/>
      <c r="KJF85" s="23"/>
      <c r="KJG85" s="23"/>
      <c r="KJH85" s="23"/>
      <c r="KJI85" s="23"/>
      <c r="KJJ85" s="23"/>
      <c r="KJK85" s="23"/>
      <c r="KJL85" s="23"/>
      <c r="KJM85" s="23"/>
      <c r="KJN85" s="23"/>
      <c r="KJO85" s="23"/>
      <c r="KJP85" s="23"/>
      <c r="KJQ85" s="23"/>
      <c r="KJR85" s="23"/>
      <c r="KJS85" s="23"/>
      <c r="KJT85" s="23"/>
      <c r="KJU85" s="23"/>
      <c r="KJV85" s="23"/>
      <c r="KJW85" s="23"/>
      <c r="KJX85" s="23"/>
      <c r="KJY85" s="23"/>
      <c r="KJZ85" s="23"/>
      <c r="KKA85" s="23"/>
      <c r="KKB85" s="23"/>
      <c r="KKC85" s="23"/>
      <c r="KKD85" s="23"/>
      <c r="KKE85" s="23"/>
      <c r="KKF85" s="23"/>
      <c r="KKG85" s="23"/>
      <c r="KKH85" s="23"/>
      <c r="KKI85" s="23"/>
      <c r="KKJ85" s="23"/>
      <c r="KKK85" s="23"/>
      <c r="KKL85" s="23"/>
      <c r="KKM85" s="23"/>
      <c r="KKN85" s="23"/>
      <c r="KKO85" s="23"/>
      <c r="KKP85" s="23"/>
      <c r="KKQ85" s="23"/>
      <c r="KKR85" s="23"/>
      <c r="KKS85" s="23"/>
      <c r="KKT85" s="23"/>
      <c r="KKU85" s="23"/>
      <c r="KKV85" s="23"/>
      <c r="KKW85" s="23"/>
      <c r="KKX85" s="23"/>
      <c r="KKY85" s="23"/>
      <c r="KKZ85" s="23"/>
      <c r="KLA85" s="23"/>
      <c r="KLB85" s="23"/>
      <c r="KLC85" s="23"/>
      <c r="KLD85" s="23"/>
      <c r="KLE85" s="23"/>
      <c r="KLF85" s="23"/>
      <c r="KLG85" s="23"/>
      <c r="KLH85" s="23"/>
      <c r="KLI85" s="23"/>
      <c r="KLJ85" s="23"/>
      <c r="KLK85" s="23"/>
      <c r="KLL85" s="23"/>
      <c r="KLM85" s="23"/>
      <c r="KLN85" s="23"/>
      <c r="KLO85" s="23"/>
      <c r="KLP85" s="23"/>
      <c r="KLQ85" s="23"/>
      <c r="KLR85" s="23"/>
      <c r="KLS85" s="23"/>
      <c r="KLT85" s="23"/>
      <c r="KLU85" s="23"/>
      <c r="KLV85" s="23"/>
      <c r="KLW85" s="23"/>
      <c r="KLX85" s="23"/>
      <c r="KLY85" s="23"/>
      <c r="KLZ85" s="23"/>
      <c r="KMA85" s="23"/>
      <c r="KMB85" s="23"/>
      <c r="KMC85" s="23"/>
      <c r="KMD85" s="23"/>
      <c r="KME85" s="23"/>
      <c r="KMF85" s="23"/>
      <c r="KMG85" s="23"/>
      <c r="KMH85" s="23"/>
      <c r="KMI85" s="23"/>
      <c r="KMJ85" s="23"/>
      <c r="KMK85" s="23"/>
      <c r="KML85" s="23"/>
      <c r="KMM85" s="23"/>
      <c r="KMN85" s="23"/>
      <c r="KMO85" s="23"/>
      <c r="KMP85" s="23"/>
      <c r="KMQ85" s="23"/>
      <c r="KMR85" s="23"/>
      <c r="KMS85" s="23"/>
      <c r="KMT85" s="23"/>
      <c r="KMU85" s="23"/>
      <c r="KMV85" s="23"/>
      <c r="KMW85" s="23"/>
      <c r="KMX85" s="23"/>
      <c r="KMY85" s="23"/>
      <c r="KMZ85" s="23"/>
      <c r="KNA85" s="23"/>
      <c r="KNB85" s="23"/>
      <c r="KNC85" s="23"/>
      <c r="KND85" s="23"/>
      <c r="KNE85" s="23"/>
      <c r="KNF85" s="23"/>
      <c r="KNG85" s="23"/>
      <c r="KNH85" s="23"/>
      <c r="KNI85" s="23"/>
      <c r="KNJ85" s="23"/>
      <c r="KNK85" s="23"/>
      <c r="KNL85" s="23"/>
      <c r="KNM85" s="23"/>
      <c r="KNN85" s="23"/>
      <c r="KNO85" s="23"/>
      <c r="KNP85" s="23"/>
      <c r="KNQ85" s="23"/>
      <c r="KNR85" s="23"/>
      <c r="KNS85" s="23"/>
      <c r="KNT85" s="23"/>
      <c r="KNU85" s="23"/>
      <c r="KNV85" s="23"/>
      <c r="KNW85" s="23"/>
      <c r="KNX85" s="23"/>
      <c r="KNY85" s="23"/>
      <c r="KNZ85" s="23"/>
      <c r="KOA85" s="23"/>
      <c r="KOB85" s="23"/>
      <c r="KOC85" s="23"/>
      <c r="KOD85" s="23"/>
      <c r="KOE85" s="23"/>
      <c r="KOF85" s="23"/>
      <c r="KOG85" s="23"/>
      <c r="KOH85" s="23"/>
      <c r="KOI85" s="23"/>
      <c r="KOJ85" s="23"/>
      <c r="KOK85" s="23"/>
      <c r="KOL85" s="23"/>
      <c r="KOM85" s="23"/>
      <c r="KON85" s="23"/>
      <c r="KOO85" s="23"/>
      <c r="KOP85" s="23"/>
      <c r="KOQ85" s="23"/>
      <c r="KOR85" s="23"/>
      <c r="KOS85" s="23"/>
      <c r="KOT85" s="23"/>
      <c r="KOU85" s="23"/>
      <c r="KOV85" s="23"/>
      <c r="KOW85" s="23"/>
      <c r="KOX85" s="23"/>
      <c r="KOY85" s="23"/>
      <c r="KOZ85" s="23"/>
      <c r="KPA85" s="23"/>
      <c r="KPB85" s="23"/>
      <c r="KPC85" s="23"/>
      <c r="KPD85" s="23"/>
      <c r="KPE85" s="23"/>
      <c r="KPF85" s="23"/>
      <c r="KPG85" s="23"/>
      <c r="KPH85" s="23"/>
      <c r="KPI85" s="23"/>
      <c r="KPJ85" s="23"/>
      <c r="KPK85" s="23"/>
      <c r="KPL85" s="23"/>
      <c r="KPM85" s="23"/>
      <c r="KPN85" s="23"/>
      <c r="KPO85" s="23"/>
      <c r="KPP85" s="23"/>
      <c r="KPQ85" s="23"/>
      <c r="KPR85" s="23"/>
      <c r="KPS85" s="23"/>
      <c r="KPT85" s="23"/>
      <c r="KPU85" s="23"/>
      <c r="KPV85" s="23"/>
      <c r="KPW85" s="23"/>
      <c r="KPX85" s="23"/>
      <c r="KPY85" s="23"/>
      <c r="KPZ85" s="23"/>
      <c r="KQA85" s="23"/>
      <c r="KQB85" s="23"/>
      <c r="KQC85" s="23"/>
      <c r="KQD85" s="23"/>
      <c r="KQE85" s="23"/>
      <c r="KQF85" s="23"/>
      <c r="KQG85" s="23"/>
      <c r="KQH85" s="23"/>
      <c r="KQI85" s="23"/>
      <c r="KQJ85" s="23"/>
      <c r="KQK85" s="23"/>
      <c r="KQL85" s="23"/>
      <c r="KQM85" s="23"/>
      <c r="KQN85" s="23"/>
      <c r="KQO85" s="23"/>
      <c r="KQP85" s="23"/>
      <c r="KQQ85" s="23"/>
      <c r="KQR85" s="23"/>
      <c r="KQS85" s="23"/>
      <c r="KQT85" s="23"/>
      <c r="KQU85" s="23"/>
      <c r="KQV85" s="23"/>
      <c r="KQW85" s="23"/>
      <c r="KQX85" s="23"/>
      <c r="KQY85" s="23"/>
      <c r="KQZ85" s="23"/>
      <c r="KRA85" s="23"/>
      <c r="KRB85" s="23"/>
      <c r="KRC85" s="23"/>
      <c r="KRD85" s="23"/>
      <c r="KRE85" s="23"/>
      <c r="KRF85" s="23"/>
      <c r="KRG85" s="23"/>
      <c r="KRH85" s="23"/>
      <c r="KRI85" s="23"/>
      <c r="KRJ85" s="23"/>
      <c r="KRK85" s="23"/>
      <c r="KRL85" s="23"/>
      <c r="KRM85" s="23"/>
      <c r="KRN85" s="23"/>
      <c r="KRO85" s="23"/>
      <c r="KRP85" s="23"/>
      <c r="KRQ85" s="23"/>
      <c r="KRR85" s="23"/>
      <c r="KRS85" s="23"/>
      <c r="KRT85" s="23"/>
      <c r="KRU85" s="23"/>
      <c r="KRV85" s="23"/>
      <c r="KRW85" s="23"/>
      <c r="KRX85" s="23"/>
      <c r="KRY85" s="23"/>
      <c r="KRZ85" s="23"/>
      <c r="KSA85" s="23"/>
      <c r="KSB85" s="23"/>
      <c r="KSC85" s="23"/>
      <c r="KSD85" s="23"/>
      <c r="KSE85" s="23"/>
      <c r="KSF85" s="23"/>
      <c r="KSG85" s="23"/>
      <c r="KSH85" s="23"/>
      <c r="KSI85" s="23"/>
      <c r="KSJ85" s="23"/>
      <c r="KSK85" s="23"/>
      <c r="KSL85" s="23"/>
      <c r="KSM85" s="23"/>
      <c r="KSN85" s="23"/>
      <c r="KSO85" s="23"/>
      <c r="KSP85" s="23"/>
      <c r="KSQ85" s="23"/>
      <c r="KSR85" s="23"/>
      <c r="KSS85" s="23"/>
      <c r="KST85" s="23"/>
      <c r="KSU85" s="23"/>
      <c r="KSV85" s="23"/>
      <c r="KSW85" s="23"/>
      <c r="KSX85" s="23"/>
      <c r="KSY85" s="23"/>
      <c r="KSZ85" s="23"/>
      <c r="KTA85" s="23"/>
      <c r="KTB85" s="23"/>
      <c r="KTC85" s="23"/>
      <c r="KTD85" s="23"/>
      <c r="KTE85" s="23"/>
      <c r="KTF85" s="23"/>
      <c r="KTG85" s="23"/>
      <c r="KTH85" s="23"/>
      <c r="KTI85" s="23"/>
      <c r="KTJ85" s="23"/>
      <c r="KTK85" s="23"/>
      <c r="KTL85" s="23"/>
      <c r="KTM85" s="23"/>
      <c r="KTN85" s="23"/>
      <c r="KTO85" s="23"/>
      <c r="KTP85" s="23"/>
      <c r="KTQ85" s="23"/>
      <c r="KTR85" s="23"/>
      <c r="KTS85" s="23"/>
      <c r="KTT85" s="23"/>
      <c r="KTU85" s="23"/>
      <c r="KTV85" s="23"/>
      <c r="KTW85" s="23"/>
      <c r="KTX85" s="23"/>
      <c r="KTY85" s="23"/>
      <c r="KTZ85" s="23"/>
      <c r="KUA85" s="23"/>
      <c r="KUB85" s="23"/>
      <c r="KUC85" s="23"/>
      <c r="KUD85" s="23"/>
      <c r="KUE85" s="23"/>
      <c r="KUF85" s="23"/>
      <c r="KUG85" s="23"/>
      <c r="KUH85" s="23"/>
      <c r="KUI85" s="23"/>
      <c r="KUJ85" s="23"/>
      <c r="KUK85" s="23"/>
      <c r="KUL85" s="23"/>
      <c r="KUM85" s="23"/>
      <c r="KUN85" s="23"/>
      <c r="KUO85" s="23"/>
      <c r="KUP85" s="23"/>
      <c r="KUQ85" s="23"/>
      <c r="KUR85" s="23"/>
      <c r="KUS85" s="23"/>
      <c r="KUT85" s="23"/>
      <c r="KUU85" s="23"/>
      <c r="KUV85" s="23"/>
      <c r="KUW85" s="23"/>
      <c r="KUX85" s="23"/>
      <c r="KUY85" s="23"/>
      <c r="KUZ85" s="23"/>
      <c r="KVA85" s="23"/>
      <c r="KVB85" s="23"/>
      <c r="KVC85" s="23"/>
      <c r="KVD85" s="23"/>
      <c r="KVE85" s="23"/>
      <c r="KVF85" s="23"/>
      <c r="KVG85" s="23"/>
      <c r="KVH85" s="23"/>
      <c r="KVI85" s="23"/>
      <c r="KVJ85" s="23"/>
      <c r="KVK85" s="23"/>
      <c r="KVL85" s="23"/>
      <c r="KVM85" s="23"/>
      <c r="KVN85" s="23"/>
      <c r="KVO85" s="23"/>
      <c r="KVP85" s="23"/>
      <c r="KVQ85" s="23"/>
      <c r="KVR85" s="23"/>
      <c r="KVS85" s="23"/>
      <c r="KVT85" s="23"/>
      <c r="KVU85" s="23"/>
      <c r="KVV85" s="23"/>
      <c r="KVW85" s="23"/>
      <c r="KVX85" s="23"/>
      <c r="KVY85" s="23"/>
      <c r="KVZ85" s="23"/>
      <c r="KWA85" s="23"/>
      <c r="KWB85" s="23"/>
      <c r="KWC85" s="23"/>
      <c r="KWD85" s="23"/>
      <c r="KWE85" s="23"/>
      <c r="KWF85" s="23"/>
      <c r="KWG85" s="23"/>
      <c r="KWH85" s="23"/>
      <c r="KWI85" s="23"/>
      <c r="KWJ85" s="23"/>
      <c r="KWK85" s="23"/>
      <c r="KWL85" s="23"/>
      <c r="KWM85" s="23"/>
      <c r="KWN85" s="23"/>
      <c r="KWO85" s="23"/>
      <c r="KWP85" s="23"/>
      <c r="KWQ85" s="23"/>
      <c r="KWR85" s="23"/>
      <c r="KWS85" s="23"/>
      <c r="KWT85" s="23"/>
      <c r="KWU85" s="23"/>
      <c r="KWV85" s="23"/>
      <c r="KWW85" s="23"/>
      <c r="KWX85" s="23"/>
      <c r="KWY85" s="23"/>
      <c r="KWZ85" s="23"/>
      <c r="KXA85" s="23"/>
      <c r="KXB85" s="23"/>
      <c r="KXC85" s="23"/>
      <c r="KXD85" s="23"/>
      <c r="KXE85" s="23"/>
      <c r="KXF85" s="23"/>
      <c r="KXG85" s="23"/>
      <c r="KXH85" s="23"/>
      <c r="KXI85" s="23"/>
      <c r="KXJ85" s="23"/>
      <c r="KXK85" s="23"/>
      <c r="KXL85" s="23"/>
      <c r="KXM85" s="23"/>
      <c r="KXN85" s="23"/>
      <c r="KXO85" s="23"/>
      <c r="KXP85" s="23"/>
      <c r="KXQ85" s="23"/>
      <c r="KXR85" s="23"/>
      <c r="KXS85" s="23"/>
      <c r="KXT85" s="23"/>
      <c r="KXU85" s="23"/>
      <c r="KXV85" s="23"/>
      <c r="KXW85" s="23"/>
      <c r="KXX85" s="23"/>
      <c r="KXY85" s="23"/>
      <c r="KXZ85" s="23"/>
      <c r="KYA85" s="23"/>
      <c r="KYB85" s="23"/>
      <c r="KYC85" s="23"/>
      <c r="KYD85" s="23"/>
      <c r="KYE85" s="23"/>
      <c r="KYF85" s="23"/>
      <c r="KYG85" s="23"/>
      <c r="KYH85" s="23"/>
      <c r="KYI85" s="23"/>
      <c r="KYJ85" s="23"/>
      <c r="KYK85" s="23"/>
      <c r="KYL85" s="23"/>
      <c r="KYM85" s="23"/>
      <c r="KYN85" s="23"/>
      <c r="KYO85" s="23"/>
      <c r="KYP85" s="23"/>
      <c r="KYQ85" s="23"/>
      <c r="KYR85" s="23"/>
      <c r="KYS85" s="23"/>
      <c r="KYT85" s="23"/>
      <c r="KYU85" s="23"/>
      <c r="KYV85" s="23"/>
      <c r="KYW85" s="23"/>
      <c r="KYX85" s="23"/>
      <c r="KYY85" s="23"/>
      <c r="KYZ85" s="23"/>
      <c r="KZA85" s="23"/>
      <c r="KZB85" s="23"/>
      <c r="KZC85" s="23"/>
      <c r="KZD85" s="23"/>
      <c r="KZE85" s="23"/>
      <c r="KZF85" s="23"/>
      <c r="KZG85" s="23"/>
      <c r="KZH85" s="23"/>
      <c r="KZI85" s="23"/>
      <c r="KZJ85" s="23"/>
      <c r="KZK85" s="23"/>
      <c r="KZL85" s="23"/>
      <c r="KZM85" s="23"/>
      <c r="KZN85" s="23"/>
      <c r="KZO85" s="23"/>
      <c r="KZP85" s="23"/>
      <c r="KZQ85" s="23"/>
      <c r="KZR85" s="23"/>
      <c r="KZS85" s="23"/>
      <c r="KZT85" s="23"/>
      <c r="KZU85" s="23"/>
      <c r="KZV85" s="23"/>
      <c r="KZW85" s="23"/>
      <c r="KZX85" s="23"/>
      <c r="KZY85" s="23"/>
      <c r="KZZ85" s="23"/>
      <c r="LAA85" s="23"/>
      <c r="LAB85" s="23"/>
      <c r="LAC85" s="23"/>
      <c r="LAD85" s="23"/>
      <c r="LAE85" s="23"/>
      <c r="LAF85" s="23"/>
      <c r="LAG85" s="23"/>
      <c r="LAH85" s="23"/>
      <c r="LAI85" s="23"/>
      <c r="LAJ85" s="23"/>
      <c r="LAK85" s="23"/>
      <c r="LAL85" s="23"/>
      <c r="LAM85" s="23"/>
      <c r="LAN85" s="23"/>
      <c r="LAO85" s="23"/>
      <c r="LAP85" s="23"/>
      <c r="LAQ85" s="23"/>
      <c r="LAR85" s="23"/>
      <c r="LAS85" s="23"/>
      <c r="LAT85" s="23"/>
      <c r="LAU85" s="23"/>
      <c r="LAV85" s="23"/>
      <c r="LAW85" s="23"/>
      <c r="LAX85" s="23"/>
      <c r="LAY85" s="23"/>
      <c r="LAZ85" s="23"/>
      <c r="LBA85" s="23"/>
      <c r="LBB85" s="23"/>
      <c r="LBC85" s="23"/>
      <c r="LBD85" s="23"/>
      <c r="LBE85" s="23"/>
      <c r="LBF85" s="23"/>
      <c r="LBG85" s="23"/>
      <c r="LBH85" s="23"/>
      <c r="LBI85" s="23"/>
      <c r="LBJ85" s="23"/>
      <c r="LBK85" s="23"/>
      <c r="LBL85" s="23"/>
      <c r="LBM85" s="23"/>
      <c r="LBN85" s="23"/>
      <c r="LBO85" s="23"/>
      <c r="LBP85" s="23"/>
      <c r="LBQ85" s="23"/>
      <c r="LBR85" s="23"/>
      <c r="LBS85" s="23"/>
      <c r="LBT85" s="23"/>
      <c r="LBU85" s="23"/>
      <c r="LBV85" s="23"/>
      <c r="LBW85" s="23"/>
      <c r="LBX85" s="23"/>
      <c r="LBY85" s="23"/>
      <c r="LBZ85" s="23"/>
      <c r="LCA85" s="23"/>
      <c r="LCB85" s="23"/>
      <c r="LCC85" s="23"/>
      <c r="LCD85" s="23"/>
      <c r="LCE85" s="23"/>
      <c r="LCF85" s="23"/>
      <c r="LCG85" s="23"/>
      <c r="LCH85" s="23"/>
      <c r="LCI85" s="23"/>
      <c r="LCJ85" s="23"/>
      <c r="LCK85" s="23"/>
      <c r="LCL85" s="23"/>
      <c r="LCM85" s="23"/>
      <c r="LCN85" s="23"/>
      <c r="LCO85" s="23"/>
      <c r="LCP85" s="23"/>
      <c r="LCQ85" s="23"/>
      <c r="LCR85" s="23"/>
      <c r="LCS85" s="23"/>
      <c r="LCT85" s="23"/>
      <c r="LCU85" s="23"/>
      <c r="LCV85" s="23"/>
      <c r="LCW85" s="23"/>
      <c r="LCX85" s="23"/>
      <c r="LCY85" s="23"/>
      <c r="LCZ85" s="23"/>
      <c r="LDA85" s="23"/>
      <c r="LDB85" s="23"/>
      <c r="LDC85" s="23"/>
      <c r="LDD85" s="23"/>
      <c r="LDE85" s="23"/>
      <c r="LDF85" s="23"/>
      <c r="LDG85" s="23"/>
      <c r="LDH85" s="23"/>
      <c r="LDI85" s="23"/>
      <c r="LDJ85" s="23"/>
      <c r="LDK85" s="23"/>
      <c r="LDL85" s="23"/>
      <c r="LDM85" s="23"/>
      <c r="LDN85" s="23"/>
      <c r="LDO85" s="23"/>
      <c r="LDP85" s="23"/>
      <c r="LDQ85" s="23"/>
      <c r="LDR85" s="23"/>
      <c r="LDS85" s="23"/>
      <c r="LDT85" s="23"/>
      <c r="LDU85" s="23"/>
      <c r="LDV85" s="23"/>
      <c r="LDW85" s="23"/>
      <c r="LDX85" s="23"/>
      <c r="LDY85" s="23"/>
      <c r="LDZ85" s="23"/>
      <c r="LEA85" s="23"/>
      <c r="LEB85" s="23"/>
      <c r="LEC85" s="23"/>
      <c r="LED85" s="23"/>
      <c r="LEE85" s="23"/>
      <c r="LEF85" s="23"/>
      <c r="LEG85" s="23"/>
      <c r="LEH85" s="23"/>
      <c r="LEI85" s="23"/>
      <c r="LEJ85" s="23"/>
      <c r="LEK85" s="23"/>
      <c r="LEL85" s="23"/>
      <c r="LEM85" s="23"/>
      <c r="LEN85" s="23"/>
      <c r="LEO85" s="23"/>
      <c r="LEP85" s="23"/>
      <c r="LEQ85" s="23"/>
      <c r="LER85" s="23"/>
      <c r="LES85" s="23"/>
      <c r="LET85" s="23"/>
      <c r="LEU85" s="23"/>
      <c r="LEV85" s="23"/>
      <c r="LEW85" s="23"/>
      <c r="LEX85" s="23"/>
      <c r="LEY85" s="23"/>
      <c r="LEZ85" s="23"/>
      <c r="LFA85" s="23"/>
      <c r="LFB85" s="23"/>
      <c r="LFC85" s="23"/>
      <c r="LFD85" s="23"/>
      <c r="LFE85" s="23"/>
      <c r="LFF85" s="23"/>
      <c r="LFG85" s="23"/>
      <c r="LFH85" s="23"/>
      <c r="LFI85" s="23"/>
      <c r="LFJ85" s="23"/>
      <c r="LFK85" s="23"/>
      <c r="LFL85" s="23"/>
      <c r="LFM85" s="23"/>
      <c r="LFN85" s="23"/>
      <c r="LFO85" s="23"/>
      <c r="LFP85" s="23"/>
      <c r="LFQ85" s="23"/>
      <c r="LFR85" s="23"/>
      <c r="LFS85" s="23"/>
      <c r="LFT85" s="23"/>
      <c r="LFU85" s="23"/>
      <c r="LFV85" s="23"/>
      <c r="LFW85" s="23"/>
      <c r="LFX85" s="23"/>
      <c r="LFY85" s="23"/>
      <c r="LFZ85" s="23"/>
      <c r="LGA85" s="23"/>
      <c r="LGB85" s="23"/>
      <c r="LGC85" s="23"/>
      <c r="LGD85" s="23"/>
      <c r="LGE85" s="23"/>
      <c r="LGF85" s="23"/>
      <c r="LGG85" s="23"/>
      <c r="LGH85" s="23"/>
      <c r="LGI85" s="23"/>
      <c r="LGJ85" s="23"/>
      <c r="LGK85" s="23"/>
      <c r="LGL85" s="23"/>
      <c r="LGM85" s="23"/>
      <c r="LGN85" s="23"/>
      <c r="LGO85" s="23"/>
      <c r="LGP85" s="23"/>
      <c r="LGQ85" s="23"/>
      <c r="LGR85" s="23"/>
      <c r="LGS85" s="23"/>
      <c r="LGT85" s="23"/>
      <c r="LGU85" s="23"/>
      <c r="LGV85" s="23"/>
      <c r="LGW85" s="23"/>
      <c r="LGX85" s="23"/>
      <c r="LGY85" s="23"/>
      <c r="LGZ85" s="23"/>
      <c r="LHA85" s="23"/>
      <c r="LHB85" s="23"/>
      <c r="LHC85" s="23"/>
      <c r="LHD85" s="23"/>
      <c r="LHE85" s="23"/>
      <c r="LHF85" s="23"/>
      <c r="LHG85" s="23"/>
      <c r="LHH85" s="23"/>
      <c r="LHI85" s="23"/>
      <c r="LHJ85" s="23"/>
      <c r="LHK85" s="23"/>
      <c r="LHL85" s="23"/>
      <c r="LHM85" s="23"/>
      <c r="LHN85" s="23"/>
      <c r="LHO85" s="23"/>
      <c r="LHP85" s="23"/>
      <c r="LHQ85" s="23"/>
      <c r="LHR85" s="23"/>
      <c r="LHS85" s="23"/>
      <c r="LHT85" s="23"/>
      <c r="LHU85" s="23"/>
      <c r="LHV85" s="23"/>
      <c r="LHW85" s="23"/>
      <c r="LHX85" s="23"/>
      <c r="LHY85" s="23"/>
      <c r="LHZ85" s="23"/>
      <c r="LIA85" s="23"/>
      <c r="LIB85" s="23"/>
      <c r="LIC85" s="23"/>
      <c r="LID85" s="23"/>
      <c r="LIE85" s="23"/>
      <c r="LIF85" s="23"/>
      <c r="LIG85" s="23"/>
      <c r="LIH85" s="23"/>
      <c r="LII85" s="23"/>
      <c r="LIJ85" s="23"/>
      <c r="LIK85" s="23"/>
      <c r="LIL85" s="23"/>
      <c r="LIM85" s="23"/>
      <c r="LIN85" s="23"/>
      <c r="LIO85" s="23"/>
      <c r="LIP85" s="23"/>
      <c r="LIQ85" s="23"/>
      <c r="LIR85" s="23"/>
      <c r="LIS85" s="23"/>
      <c r="LIT85" s="23"/>
      <c r="LIU85" s="23"/>
      <c r="LIV85" s="23"/>
      <c r="LIW85" s="23"/>
      <c r="LIX85" s="23"/>
      <c r="LIY85" s="23"/>
      <c r="LIZ85" s="23"/>
      <c r="LJA85" s="23"/>
      <c r="LJB85" s="23"/>
      <c r="LJC85" s="23"/>
      <c r="LJD85" s="23"/>
      <c r="LJE85" s="23"/>
      <c r="LJF85" s="23"/>
      <c r="LJG85" s="23"/>
      <c r="LJH85" s="23"/>
      <c r="LJI85" s="23"/>
      <c r="LJJ85" s="23"/>
      <c r="LJK85" s="23"/>
      <c r="LJL85" s="23"/>
      <c r="LJM85" s="23"/>
      <c r="LJN85" s="23"/>
      <c r="LJO85" s="23"/>
      <c r="LJP85" s="23"/>
      <c r="LJQ85" s="23"/>
      <c r="LJR85" s="23"/>
      <c r="LJS85" s="23"/>
      <c r="LJT85" s="23"/>
      <c r="LJU85" s="23"/>
      <c r="LJV85" s="23"/>
      <c r="LJW85" s="23"/>
      <c r="LJX85" s="23"/>
      <c r="LJY85" s="23"/>
      <c r="LJZ85" s="23"/>
      <c r="LKA85" s="23"/>
      <c r="LKB85" s="23"/>
      <c r="LKC85" s="23"/>
      <c r="LKD85" s="23"/>
      <c r="LKE85" s="23"/>
      <c r="LKF85" s="23"/>
      <c r="LKG85" s="23"/>
      <c r="LKH85" s="23"/>
      <c r="LKI85" s="23"/>
      <c r="LKJ85" s="23"/>
      <c r="LKK85" s="23"/>
      <c r="LKL85" s="23"/>
      <c r="LKM85" s="23"/>
      <c r="LKN85" s="23"/>
      <c r="LKO85" s="23"/>
      <c r="LKP85" s="23"/>
      <c r="LKQ85" s="23"/>
      <c r="LKR85" s="23"/>
      <c r="LKS85" s="23"/>
      <c r="LKT85" s="23"/>
      <c r="LKU85" s="23"/>
      <c r="LKV85" s="23"/>
      <c r="LKW85" s="23"/>
      <c r="LKX85" s="23"/>
      <c r="LKY85" s="23"/>
      <c r="LKZ85" s="23"/>
      <c r="LLA85" s="23"/>
      <c r="LLB85" s="23"/>
      <c r="LLC85" s="23"/>
      <c r="LLD85" s="23"/>
      <c r="LLE85" s="23"/>
      <c r="LLF85" s="23"/>
      <c r="LLG85" s="23"/>
      <c r="LLH85" s="23"/>
      <c r="LLI85" s="23"/>
      <c r="LLJ85" s="23"/>
      <c r="LLK85" s="23"/>
      <c r="LLL85" s="23"/>
      <c r="LLM85" s="23"/>
      <c r="LLN85" s="23"/>
      <c r="LLO85" s="23"/>
      <c r="LLP85" s="23"/>
      <c r="LLQ85" s="23"/>
      <c r="LLR85" s="23"/>
      <c r="LLS85" s="23"/>
      <c r="LLT85" s="23"/>
      <c r="LLU85" s="23"/>
      <c r="LLV85" s="23"/>
      <c r="LLW85" s="23"/>
      <c r="LLX85" s="23"/>
      <c r="LLY85" s="23"/>
      <c r="LLZ85" s="23"/>
      <c r="LMA85" s="23"/>
      <c r="LMB85" s="23"/>
      <c r="LMC85" s="23"/>
      <c r="LMD85" s="23"/>
      <c r="LME85" s="23"/>
      <c r="LMF85" s="23"/>
      <c r="LMG85" s="23"/>
      <c r="LMH85" s="23"/>
      <c r="LMI85" s="23"/>
      <c r="LMJ85" s="23"/>
      <c r="LMK85" s="23"/>
      <c r="LML85" s="23"/>
      <c r="LMM85" s="23"/>
      <c r="LMN85" s="23"/>
      <c r="LMO85" s="23"/>
      <c r="LMP85" s="23"/>
      <c r="LMQ85" s="23"/>
      <c r="LMR85" s="23"/>
      <c r="LMS85" s="23"/>
      <c r="LMT85" s="23"/>
      <c r="LMU85" s="23"/>
      <c r="LMV85" s="23"/>
      <c r="LMW85" s="23"/>
      <c r="LMX85" s="23"/>
      <c r="LMY85" s="23"/>
      <c r="LMZ85" s="23"/>
      <c r="LNA85" s="23"/>
      <c r="LNB85" s="23"/>
      <c r="LNC85" s="23"/>
      <c r="LND85" s="23"/>
      <c r="LNE85" s="23"/>
      <c r="LNF85" s="23"/>
      <c r="LNG85" s="23"/>
      <c r="LNH85" s="23"/>
      <c r="LNI85" s="23"/>
      <c r="LNJ85" s="23"/>
      <c r="LNK85" s="23"/>
      <c r="LNL85" s="23"/>
      <c r="LNM85" s="23"/>
      <c r="LNN85" s="23"/>
      <c r="LNO85" s="23"/>
      <c r="LNP85" s="23"/>
      <c r="LNQ85" s="23"/>
      <c r="LNR85" s="23"/>
      <c r="LNS85" s="23"/>
      <c r="LNT85" s="23"/>
      <c r="LNU85" s="23"/>
      <c r="LNV85" s="23"/>
      <c r="LNW85" s="23"/>
      <c r="LNX85" s="23"/>
      <c r="LNY85" s="23"/>
      <c r="LNZ85" s="23"/>
      <c r="LOA85" s="23"/>
      <c r="LOB85" s="23"/>
      <c r="LOC85" s="23"/>
      <c r="LOD85" s="23"/>
      <c r="LOE85" s="23"/>
      <c r="LOF85" s="23"/>
      <c r="LOG85" s="23"/>
      <c r="LOH85" s="23"/>
      <c r="LOI85" s="23"/>
      <c r="LOJ85" s="23"/>
      <c r="LOK85" s="23"/>
      <c r="LOL85" s="23"/>
      <c r="LOM85" s="23"/>
      <c r="LON85" s="23"/>
      <c r="LOO85" s="23"/>
      <c r="LOP85" s="23"/>
      <c r="LOQ85" s="23"/>
      <c r="LOR85" s="23"/>
      <c r="LOS85" s="23"/>
      <c r="LOT85" s="23"/>
      <c r="LOU85" s="23"/>
      <c r="LOV85" s="23"/>
      <c r="LOW85" s="23"/>
      <c r="LOX85" s="23"/>
      <c r="LOY85" s="23"/>
      <c r="LOZ85" s="23"/>
      <c r="LPA85" s="23"/>
      <c r="LPB85" s="23"/>
      <c r="LPC85" s="23"/>
      <c r="LPD85" s="23"/>
      <c r="LPE85" s="23"/>
      <c r="LPF85" s="23"/>
      <c r="LPG85" s="23"/>
      <c r="LPH85" s="23"/>
      <c r="LPI85" s="23"/>
      <c r="LPJ85" s="23"/>
      <c r="LPK85" s="23"/>
      <c r="LPL85" s="23"/>
      <c r="LPM85" s="23"/>
      <c r="LPN85" s="23"/>
      <c r="LPO85" s="23"/>
      <c r="LPP85" s="23"/>
      <c r="LPQ85" s="23"/>
      <c r="LPR85" s="23"/>
      <c r="LPS85" s="23"/>
      <c r="LPT85" s="23"/>
      <c r="LPU85" s="23"/>
      <c r="LPV85" s="23"/>
      <c r="LPW85" s="23"/>
      <c r="LPX85" s="23"/>
      <c r="LPY85" s="23"/>
      <c r="LPZ85" s="23"/>
      <c r="LQA85" s="23"/>
      <c r="LQB85" s="23"/>
      <c r="LQC85" s="23"/>
      <c r="LQD85" s="23"/>
      <c r="LQE85" s="23"/>
      <c r="LQF85" s="23"/>
      <c r="LQG85" s="23"/>
      <c r="LQH85" s="23"/>
      <c r="LQI85" s="23"/>
      <c r="LQJ85" s="23"/>
      <c r="LQK85" s="23"/>
      <c r="LQL85" s="23"/>
      <c r="LQM85" s="23"/>
      <c r="LQN85" s="23"/>
      <c r="LQO85" s="23"/>
      <c r="LQP85" s="23"/>
      <c r="LQQ85" s="23"/>
      <c r="LQR85" s="23"/>
      <c r="LQS85" s="23"/>
      <c r="LQT85" s="23"/>
      <c r="LQU85" s="23"/>
      <c r="LQV85" s="23"/>
      <c r="LQW85" s="23"/>
      <c r="LQX85" s="23"/>
      <c r="LQY85" s="23"/>
      <c r="LQZ85" s="23"/>
      <c r="LRA85" s="23"/>
      <c r="LRB85" s="23"/>
      <c r="LRC85" s="23"/>
      <c r="LRD85" s="23"/>
      <c r="LRE85" s="23"/>
      <c r="LRF85" s="23"/>
      <c r="LRG85" s="23"/>
      <c r="LRH85" s="23"/>
      <c r="LRI85" s="23"/>
      <c r="LRJ85" s="23"/>
      <c r="LRK85" s="23"/>
      <c r="LRL85" s="23"/>
      <c r="LRM85" s="23"/>
      <c r="LRN85" s="23"/>
      <c r="LRO85" s="23"/>
      <c r="LRP85" s="23"/>
      <c r="LRQ85" s="23"/>
      <c r="LRR85" s="23"/>
      <c r="LRS85" s="23"/>
      <c r="LRT85" s="23"/>
      <c r="LRU85" s="23"/>
      <c r="LRV85" s="23"/>
      <c r="LRW85" s="23"/>
      <c r="LRX85" s="23"/>
      <c r="LRY85" s="23"/>
      <c r="LRZ85" s="23"/>
      <c r="LSA85" s="23"/>
      <c r="LSB85" s="23"/>
      <c r="LSC85" s="23"/>
      <c r="LSD85" s="23"/>
      <c r="LSE85" s="23"/>
      <c r="LSF85" s="23"/>
      <c r="LSG85" s="23"/>
      <c r="LSH85" s="23"/>
      <c r="LSI85" s="23"/>
      <c r="LSJ85" s="23"/>
      <c r="LSK85" s="23"/>
      <c r="LSL85" s="23"/>
      <c r="LSM85" s="23"/>
      <c r="LSN85" s="23"/>
      <c r="LSO85" s="23"/>
      <c r="LSP85" s="23"/>
      <c r="LSQ85" s="23"/>
      <c r="LSR85" s="23"/>
      <c r="LSS85" s="23"/>
      <c r="LST85" s="23"/>
      <c r="LSU85" s="23"/>
      <c r="LSV85" s="23"/>
      <c r="LSW85" s="23"/>
      <c r="LSX85" s="23"/>
      <c r="LSY85" s="23"/>
      <c r="LSZ85" s="23"/>
      <c r="LTA85" s="23"/>
      <c r="LTB85" s="23"/>
      <c r="LTC85" s="23"/>
      <c r="LTD85" s="23"/>
      <c r="LTE85" s="23"/>
      <c r="LTF85" s="23"/>
      <c r="LTG85" s="23"/>
      <c r="LTH85" s="23"/>
      <c r="LTI85" s="23"/>
      <c r="LTJ85" s="23"/>
      <c r="LTK85" s="23"/>
      <c r="LTL85" s="23"/>
      <c r="LTM85" s="23"/>
      <c r="LTN85" s="23"/>
      <c r="LTO85" s="23"/>
      <c r="LTP85" s="23"/>
      <c r="LTQ85" s="23"/>
      <c r="LTR85" s="23"/>
      <c r="LTS85" s="23"/>
      <c r="LTT85" s="23"/>
      <c r="LTU85" s="23"/>
      <c r="LTV85" s="23"/>
      <c r="LTW85" s="23"/>
      <c r="LTX85" s="23"/>
      <c r="LTY85" s="23"/>
      <c r="LTZ85" s="23"/>
      <c r="LUA85" s="23"/>
      <c r="LUB85" s="23"/>
      <c r="LUC85" s="23"/>
      <c r="LUD85" s="23"/>
      <c r="LUE85" s="23"/>
      <c r="LUF85" s="23"/>
      <c r="LUG85" s="23"/>
      <c r="LUH85" s="23"/>
      <c r="LUI85" s="23"/>
      <c r="LUJ85" s="23"/>
      <c r="LUK85" s="23"/>
      <c r="LUL85" s="23"/>
      <c r="LUM85" s="23"/>
      <c r="LUN85" s="23"/>
      <c r="LUO85" s="23"/>
      <c r="LUP85" s="23"/>
      <c r="LUQ85" s="23"/>
      <c r="LUR85" s="23"/>
      <c r="LUS85" s="23"/>
      <c r="LUT85" s="23"/>
      <c r="LUU85" s="23"/>
      <c r="LUV85" s="23"/>
      <c r="LUW85" s="23"/>
      <c r="LUX85" s="23"/>
      <c r="LUY85" s="23"/>
      <c r="LUZ85" s="23"/>
      <c r="LVA85" s="23"/>
      <c r="LVB85" s="23"/>
      <c r="LVC85" s="23"/>
      <c r="LVD85" s="23"/>
      <c r="LVE85" s="23"/>
      <c r="LVF85" s="23"/>
      <c r="LVG85" s="23"/>
      <c r="LVH85" s="23"/>
      <c r="LVI85" s="23"/>
      <c r="LVJ85" s="23"/>
      <c r="LVK85" s="23"/>
      <c r="LVL85" s="23"/>
      <c r="LVM85" s="23"/>
      <c r="LVN85" s="23"/>
      <c r="LVO85" s="23"/>
      <c r="LVP85" s="23"/>
      <c r="LVQ85" s="23"/>
      <c r="LVR85" s="23"/>
      <c r="LVS85" s="23"/>
      <c r="LVT85" s="23"/>
      <c r="LVU85" s="23"/>
      <c r="LVV85" s="23"/>
      <c r="LVW85" s="23"/>
      <c r="LVX85" s="23"/>
      <c r="LVY85" s="23"/>
      <c r="LVZ85" s="23"/>
      <c r="LWA85" s="23"/>
      <c r="LWB85" s="23"/>
      <c r="LWC85" s="23"/>
      <c r="LWD85" s="23"/>
      <c r="LWE85" s="23"/>
      <c r="LWF85" s="23"/>
      <c r="LWG85" s="23"/>
      <c r="LWH85" s="23"/>
      <c r="LWI85" s="23"/>
      <c r="LWJ85" s="23"/>
      <c r="LWK85" s="23"/>
      <c r="LWL85" s="23"/>
      <c r="LWM85" s="23"/>
      <c r="LWN85" s="23"/>
      <c r="LWO85" s="23"/>
      <c r="LWP85" s="23"/>
      <c r="LWQ85" s="23"/>
      <c r="LWR85" s="23"/>
      <c r="LWS85" s="23"/>
      <c r="LWT85" s="23"/>
      <c r="LWU85" s="23"/>
      <c r="LWV85" s="23"/>
      <c r="LWW85" s="23"/>
      <c r="LWX85" s="23"/>
      <c r="LWY85" s="23"/>
      <c r="LWZ85" s="23"/>
      <c r="LXA85" s="23"/>
      <c r="LXB85" s="23"/>
      <c r="LXC85" s="23"/>
      <c r="LXD85" s="23"/>
      <c r="LXE85" s="23"/>
      <c r="LXF85" s="23"/>
      <c r="LXG85" s="23"/>
      <c r="LXH85" s="23"/>
      <c r="LXI85" s="23"/>
      <c r="LXJ85" s="23"/>
      <c r="LXK85" s="23"/>
      <c r="LXL85" s="23"/>
      <c r="LXM85" s="23"/>
      <c r="LXN85" s="23"/>
      <c r="LXO85" s="23"/>
      <c r="LXP85" s="23"/>
      <c r="LXQ85" s="23"/>
      <c r="LXR85" s="23"/>
      <c r="LXS85" s="23"/>
      <c r="LXT85" s="23"/>
      <c r="LXU85" s="23"/>
      <c r="LXV85" s="23"/>
      <c r="LXW85" s="23"/>
      <c r="LXX85" s="23"/>
      <c r="LXY85" s="23"/>
      <c r="LXZ85" s="23"/>
      <c r="LYA85" s="23"/>
      <c r="LYB85" s="23"/>
      <c r="LYC85" s="23"/>
      <c r="LYD85" s="23"/>
      <c r="LYE85" s="23"/>
      <c r="LYF85" s="23"/>
      <c r="LYG85" s="23"/>
      <c r="LYH85" s="23"/>
      <c r="LYI85" s="23"/>
      <c r="LYJ85" s="23"/>
      <c r="LYK85" s="23"/>
      <c r="LYL85" s="23"/>
      <c r="LYM85" s="23"/>
      <c r="LYN85" s="23"/>
      <c r="LYO85" s="23"/>
      <c r="LYP85" s="23"/>
      <c r="LYQ85" s="23"/>
      <c r="LYR85" s="23"/>
      <c r="LYS85" s="23"/>
      <c r="LYT85" s="23"/>
      <c r="LYU85" s="23"/>
      <c r="LYV85" s="23"/>
      <c r="LYW85" s="23"/>
      <c r="LYX85" s="23"/>
      <c r="LYY85" s="23"/>
      <c r="LYZ85" s="23"/>
      <c r="LZA85" s="23"/>
      <c r="LZB85" s="23"/>
      <c r="LZC85" s="23"/>
      <c r="LZD85" s="23"/>
      <c r="LZE85" s="23"/>
      <c r="LZF85" s="23"/>
      <c r="LZG85" s="23"/>
      <c r="LZH85" s="23"/>
      <c r="LZI85" s="23"/>
      <c r="LZJ85" s="23"/>
      <c r="LZK85" s="23"/>
      <c r="LZL85" s="23"/>
      <c r="LZM85" s="23"/>
      <c r="LZN85" s="23"/>
      <c r="LZO85" s="23"/>
      <c r="LZP85" s="23"/>
      <c r="LZQ85" s="23"/>
      <c r="LZR85" s="23"/>
      <c r="LZS85" s="23"/>
      <c r="LZT85" s="23"/>
      <c r="LZU85" s="23"/>
      <c r="LZV85" s="23"/>
      <c r="LZW85" s="23"/>
      <c r="LZX85" s="23"/>
      <c r="LZY85" s="23"/>
      <c r="LZZ85" s="23"/>
      <c r="MAA85" s="23"/>
      <c r="MAB85" s="23"/>
      <c r="MAC85" s="23"/>
      <c r="MAD85" s="23"/>
      <c r="MAE85" s="23"/>
      <c r="MAF85" s="23"/>
      <c r="MAG85" s="23"/>
      <c r="MAH85" s="23"/>
      <c r="MAI85" s="23"/>
      <c r="MAJ85" s="23"/>
      <c r="MAK85" s="23"/>
      <c r="MAL85" s="23"/>
      <c r="MAM85" s="23"/>
      <c r="MAN85" s="23"/>
      <c r="MAO85" s="23"/>
      <c r="MAP85" s="23"/>
      <c r="MAQ85" s="23"/>
      <c r="MAR85" s="23"/>
      <c r="MAS85" s="23"/>
      <c r="MAT85" s="23"/>
      <c r="MAU85" s="23"/>
      <c r="MAV85" s="23"/>
      <c r="MAW85" s="23"/>
      <c r="MAX85" s="23"/>
      <c r="MAY85" s="23"/>
      <c r="MAZ85" s="23"/>
      <c r="MBA85" s="23"/>
      <c r="MBB85" s="23"/>
      <c r="MBC85" s="23"/>
      <c r="MBD85" s="23"/>
      <c r="MBE85" s="23"/>
      <c r="MBF85" s="23"/>
      <c r="MBG85" s="23"/>
      <c r="MBH85" s="23"/>
      <c r="MBI85" s="23"/>
      <c r="MBJ85" s="23"/>
      <c r="MBK85" s="23"/>
      <c r="MBL85" s="23"/>
      <c r="MBM85" s="23"/>
      <c r="MBN85" s="23"/>
      <c r="MBO85" s="23"/>
      <c r="MBP85" s="23"/>
      <c r="MBQ85" s="23"/>
      <c r="MBR85" s="23"/>
      <c r="MBS85" s="23"/>
      <c r="MBT85" s="23"/>
      <c r="MBU85" s="23"/>
      <c r="MBV85" s="23"/>
      <c r="MBW85" s="23"/>
      <c r="MBX85" s="23"/>
      <c r="MBY85" s="23"/>
      <c r="MBZ85" s="23"/>
      <c r="MCA85" s="23"/>
      <c r="MCB85" s="23"/>
      <c r="MCC85" s="23"/>
      <c r="MCD85" s="23"/>
      <c r="MCE85" s="23"/>
      <c r="MCF85" s="23"/>
      <c r="MCG85" s="23"/>
      <c r="MCH85" s="23"/>
      <c r="MCI85" s="23"/>
      <c r="MCJ85" s="23"/>
      <c r="MCK85" s="23"/>
      <c r="MCL85" s="23"/>
      <c r="MCM85" s="23"/>
      <c r="MCN85" s="23"/>
      <c r="MCO85" s="23"/>
      <c r="MCP85" s="23"/>
      <c r="MCQ85" s="23"/>
      <c r="MCR85" s="23"/>
      <c r="MCS85" s="23"/>
      <c r="MCT85" s="23"/>
      <c r="MCU85" s="23"/>
      <c r="MCV85" s="23"/>
      <c r="MCW85" s="23"/>
      <c r="MCX85" s="23"/>
      <c r="MCY85" s="23"/>
      <c r="MCZ85" s="23"/>
      <c r="MDA85" s="23"/>
      <c r="MDB85" s="23"/>
      <c r="MDC85" s="23"/>
      <c r="MDD85" s="23"/>
      <c r="MDE85" s="23"/>
      <c r="MDF85" s="23"/>
      <c r="MDG85" s="23"/>
      <c r="MDH85" s="23"/>
      <c r="MDI85" s="23"/>
      <c r="MDJ85" s="23"/>
      <c r="MDK85" s="23"/>
      <c r="MDL85" s="23"/>
      <c r="MDM85" s="23"/>
      <c r="MDN85" s="23"/>
      <c r="MDO85" s="23"/>
      <c r="MDP85" s="23"/>
      <c r="MDQ85" s="23"/>
      <c r="MDR85" s="23"/>
      <c r="MDS85" s="23"/>
      <c r="MDT85" s="23"/>
      <c r="MDU85" s="23"/>
      <c r="MDV85" s="23"/>
      <c r="MDW85" s="23"/>
      <c r="MDX85" s="23"/>
      <c r="MDY85" s="23"/>
      <c r="MDZ85" s="23"/>
      <c r="MEA85" s="23"/>
      <c r="MEB85" s="23"/>
      <c r="MEC85" s="23"/>
      <c r="MED85" s="23"/>
      <c r="MEE85" s="23"/>
      <c r="MEF85" s="23"/>
      <c r="MEG85" s="23"/>
      <c r="MEH85" s="23"/>
      <c r="MEI85" s="23"/>
      <c r="MEJ85" s="23"/>
      <c r="MEK85" s="23"/>
      <c r="MEL85" s="23"/>
      <c r="MEM85" s="23"/>
      <c r="MEN85" s="23"/>
      <c r="MEO85" s="23"/>
      <c r="MEP85" s="23"/>
      <c r="MEQ85" s="23"/>
      <c r="MER85" s="23"/>
      <c r="MES85" s="23"/>
      <c r="MET85" s="23"/>
      <c r="MEU85" s="23"/>
      <c r="MEV85" s="23"/>
      <c r="MEW85" s="23"/>
      <c r="MEX85" s="23"/>
      <c r="MEY85" s="23"/>
      <c r="MEZ85" s="23"/>
      <c r="MFA85" s="23"/>
      <c r="MFB85" s="23"/>
      <c r="MFC85" s="23"/>
      <c r="MFD85" s="23"/>
      <c r="MFE85" s="23"/>
      <c r="MFF85" s="23"/>
      <c r="MFG85" s="23"/>
      <c r="MFH85" s="23"/>
      <c r="MFI85" s="23"/>
      <c r="MFJ85" s="23"/>
      <c r="MFK85" s="23"/>
      <c r="MFL85" s="23"/>
      <c r="MFM85" s="23"/>
      <c r="MFN85" s="23"/>
      <c r="MFO85" s="23"/>
      <c r="MFP85" s="23"/>
      <c r="MFQ85" s="23"/>
      <c r="MFR85" s="23"/>
      <c r="MFS85" s="23"/>
      <c r="MFT85" s="23"/>
      <c r="MFU85" s="23"/>
      <c r="MFV85" s="23"/>
      <c r="MFW85" s="23"/>
      <c r="MFX85" s="23"/>
      <c r="MFY85" s="23"/>
      <c r="MFZ85" s="23"/>
      <c r="MGA85" s="23"/>
      <c r="MGB85" s="23"/>
      <c r="MGC85" s="23"/>
      <c r="MGD85" s="23"/>
      <c r="MGE85" s="23"/>
      <c r="MGF85" s="23"/>
      <c r="MGG85" s="23"/>
      <c r="MGH85" s="23"/>
      <c r="MGI85" s="23"/>
      <c r="MGJ85" s="23"/>
      <c r="MGK85" s="23"/>
      <c r="MGL85" s="23"/>
      <c r="MGM85" s="23"/>
      <c r="MGN85" s="23"/>
      <c r="MGO85" s="23"/>
      <c r="MGP85" s="23"/>
      <c r="MGQ85" s="23"/>
      <c r="MGR85" s="23"/>
      <c r="MGS85" s="23"/>
      <c r="MGT85" s="23"/>
      <c r="MGU85" s="23"/>
      <c r="MGV85" s="23"/>
      <c r="MGW85" s="23"/>
      <c r="MGX85" s="23"/>
      <c r="MGY85" s="23"/>
      <c r="MGZ85" s="23"/>
      <c r="MHA85" s="23"/>
      <c r="MHB85" s="23"/>
      <c r="MHC85" s="23"/>
      <c r="MHD85" s="23"/>
      <c r="MHE85" s="23"/>
      <c r="MHF85" s="23"/>
      <c r="MHG85" s="23"/>
      <c r="MHH85" s="23"/>
      <c r="MHI85" s="23"/>
      <c r="MHJ85" s="23"/>
      <c r="MHK85" s="23"/>
      <c r="MHL85" s="23"/>
      <c r="MHM85" s="23"/>
      <c r="MHN85" s="23"/>
      <c r="MHO85" s="23"/>
      <c r="MHP85" s="23"/>
      <c r="MHQ85" s="23"/>
      <c r="MHR85" s="23"/>
      <c r="MHS85" s="23"/>
      <c r="MHT85" s="23"/>
      <c r="MHU85" s="23"/>
      <c r="MHV85" s="23"/>
      <c r="MHW85" s="23"/>
      <c r="MHX85" s="23"/>
      <c r="MHY85" s="23"/>
      <c r="MHZ85" s="23"/>
      <c r="MIA85" s="23"/>
      <c r="MIB85" s="23"/>
      <c r="MIC85" s="23"/>
      <c r="MID85" s="23"/>
      <c r="MIE85" s="23"/>
      <c r="MIF85" s="23"/>
      <c r="MIG85" s="23"/>
      <c r="MIH85" s="23"/>
      <c r="MII85" s="23"/>
      <c r="MIJ85" s="23"/>
      <c r="MIK85" s="23"/>
      <c r="MIL85" s="23"/>
      <c r="MIM85" s="23"/>
      <c r="MIN85" s="23"/>
      <c r="MIO85" s="23"/>
      <c r="MIP85" s="23"/>
      <c r="MIQ85" s="23"/>
      <c r="MIR85" s="23"/>
      <c r="MIS85" s="23"/>
      <c r="MIT85" s="23"/>
      <c r="MIU85" s="23"/>
      <c r="MIV85" s="23"/>
      <c r="MIW85" s="23"/>
      <c r="MIX85" s="23"/>
      <c r="MIY85" s="23"/>
      <c r="MIZ85" s="23"/>
      <c r="MJA85" s="23"/>
      <c r="MJB85" s="23"/>
      <c r="MJC85" s="23"/>
      <c r="MJD85" s="23"/>
      <c r="MJE85" s="23"/>
      <c r="MJF85" s="23"/>
      <c r="MJG85" s="23"/>
      <c r="MJH85" s="23"/>
      <c r="MJI85" s="23"/>
      <c r="MJJ85" s="23"/>
      <c r="MJK85" s="23"/>
      <c r="MJL85" s="23"/>
      <c r="MJM85" s="23"/>
      <c r="MJN85" s="23"/>
      <c r="MJO85" s="23"/>
      <c r="MJP85" s="23"/>
      <c r="MJQ85" s="23"/>
      <c r="MJR85" s="23"/>
      <c r="MJS85" s="23"/>
      <c r="MJT85" s="23"/>
      <c r="MJU85" s="23"/>
      <c r="MJV85" s="23"/>
      <c r="MJW85" s="23"/>
      <c r="MJX85" s="23"/>
      <c r="MJY85" s="23"/>
      <c r="MJZ85" s="23"/>
      <c r="MKA85" s="23"/>
      <c r="MKB85" s="23"/>
      <c r="MKC85" s="23"/>
      <c r="MKD85" s="23"/>
      <c r="MKE85" s="23"/>
      <c r="MKF85" s="23"/>
      <c r="MKG85" s="23"/>
      <c r="MKH85" s="23"/>
      <c r="MKI85" s="23"/>
      <c r="MKJ85" s="23"/>
      <c r="MKK85" s="23"/>
      <c r="MKL85" s="23"/>
      <c r="MKM85" s="23"/>
      <c r="MKN85" s="23"/>
      <c r="MKO85" s="23"/>
      <c r="MKP85" s="23"/>
      <c r="MKQ85" s="23"/>
      <c r="MKR85" s="23"/>
      <c r="MKS85" s="23"/>
      <c r="MKT85" s="23"/>
      <c r="MKU85" s="23"/>
      <c r="MKV85" s="23"/>
      <c r="MKW85" s="23"/>
      <c r="MKX85" s="23"/>
      <c r="MKY85" s="23"/>
      <c r="MKZ85" s="23"/>
      <c r="MLA85" s="23"/>
      <c r="MLB85" s="23"/>
      <c r="MLC85" s="23"/>
      <c r="MLD85" s="23"/>
      <c r="MLE85" s="23"/>
      <c r="MLF85" s="23"/>
      <c r="MLG85" s="23"/>
      <c r="MLH85" s="23"/>
      <c r="MLI85" s="23"/>
      <c r="MLJ85" s="23"/>
      <c r="MLK85" s="23"/>
      <c r="MLL85" s="23"/>
      <c r="MLM85" s="23"/>
      <c r="MLN85" s="23"/>
      <c r="MLO85" s="23"/>
      <c r="MLP85" s="23"/>
      <c r="MLQ85" s="23"/>
      <c r="MLR85" s="23"/>
      <c r="MLS85" s="23"/>
      <c r="MLT85" s="23"/>
      <c r="MLU85" s="23"/>
      <c r="MLV85" s="23"/>
      <c r="MLW85" s="23"/>
      <c r="MLX85" s="23"/>
      <c r="MLY85" s="23"/>
      <c r="MLZ85" s="23"/>
      <c r="MMA85" s="23"/>
      <c r="MMB85" s="23"/>
      <c r="MMC85" s="23"/>
      <c r="MMD85" s="23"/>
      <c r="MME85" s="23"/>
      <c r="MMF85" s="23"/>
      <c r="MMG85" s="23"/>
      <c r="MMH85" s="23"/>
      <c r="MMI85" s="23"/>
      <c r="MMJ85" s="23"/>
      <c r="MMK85" s="23"/>
      <c r="MML85" s="23"/>
      <c r="MMM85" s="23"/>
      <c r="MMN85" s="23"/>
      <c r="MMO85" s="23"/>
      <c r="MMP85" s="23"/>
      <c r="MMQ85" s="23"/>
      <c r="MMR85" s="23"/>
      <c r="MMS85" s="23"/>
      <c r="MMT85" s="23"/>
      <c r="MMU85" s="23"/>
      <c r="MMV85" s="23"/>
      <c r="MMW85" s="23"/>
      <c r="MMX85" s="23"/>
      <c r="MMY85" s="23"/>
      <c r="MMZ85" s="23"/>
      <c r="MNA85" s="23"/>
      <c r="MNB85" s="23"/>
      <c r="MNC85" s="23"/>
      <c r="MND85" s="23"/>
      <c r="MNE85" s="23"/>
      <c r="MNF85" s="23"/>
      <c r="MNG85" s="23"/>
      <c r="MNH85" s="23"/>
      <c r="MNI85" s="23"/>
      <c r="MNJ85" s="23"/>
      <c r="MNK85" s="23"/>
      <c r="MNL85" s="23"/>
      <c r="MNM85" s="23"/>
      <c r="MNN85" s="23"/>
      <c r="MNO85" s="23"/>
      <c r="MNP85" s="23"/>
      <c r="MNQ85" s="23"/>
      <c r="MNR85" s="23"/>
      <c r="MNS85" s="23"/>
      <c r="MNT85" s="23"/>
      <c r="MNU85" s="23"/>
      <c r="MNV85" s="23"/>
      <c r="MNW85" s="23"/>
      <c r="MNX85" s="23"/>
      <c r="MNY85" s="23"/>
      <c r="MNZ85" s="23"/>
      <c r="MOA85" s="23"/>
      <c r="MOB85" s="23"/>
      <c r="MOC85" s="23"/>
      <c r="MOD85" s="23"/>
      <c r="MOE85" s="23"/>
      <c r="MOF85" s="23"/>
      <c r="MOG85" s="23"/>
      <c r="MOH85" s="23"/>
      <c r="MOI85" s="23"/>
      <c r="MOJ85" s="23"/>
      <c r="MOK85" s="23"/>
      <c r="MOL85" s="23"/>
      <c r="MOM85" s="23"/>
      <c r="MON85" s="23"/>
      <c r="MOO85" s="23"/>
      <c r="MOP85" s="23"/>
      <c r="MOQ85" s="23"/>
      <c r="MOR85" s="23"/>
      <c r="MOS85" s="23"/>
      <c r="MOT85" s="23"/>
      <c r="MOU85" s="23"/>
      <c r="MOV85" s="23"/>
      <c r="MOW85" s="23"/>
      <c r="MOX85" s="23"/>
      <c r="MOY85" s="23"/>
      <c r="MOZ85" s="23"/>
      <c r="MPA85" s="23"/>
      <c r="MPB85" s="23"/>
      <c r="MPC85" s="23"/>
      <c r="MPD85" s="23"/>
      <c r="MPE85" s="23"/>
      <c r="MPF85" s="23"/>
      <c r="MPG85" s="23"/>
      <c r="MPH85" s="23"/>
      <c r="MPI85" s="23"/>
      <c r="MPJ85" s="23"/>
      <c r="MPK85" s="23"/>
      <c r="MPL85" s="23"/>
      <c r="MPM85" s="23"/>
      <c r="MPN85" s="23"/>
      <c r="MPO85" s="23"/>
      <c r="MPP85" s="23"/>
      <c r="MPQ85" s="23"/>
      <c r="MPR85" s="23"/>
      <c r="MPS85" s="23"/>
      <c r="MPT85" s="23"/>
      <c r="MPU85" s="23"/>
      <c r="MPV85" s="23"/>
      <c r="MPW85" s="23"/>
      <c r="MPX85" s="23"/>
      <c r="MPY85" s="23"/>
      <c r="MPZ85" s="23"/>
      <c r="MQA85" s="23"/>
      <c r="MQB85" s="23"/>
      <c r="MQC85" s="23"/>
      <c r="MQD85" s="23"/>
      <c r="MQE85" s="23"/>
      <c r="MQF85" s="23"/>
      <c r="MQG85" s="23"/>
      <c r="MQH85" s="23"/>
      <c r="MQI85" s="23"/>
      <c r="MQJ85" s="23"/>
      <c r="MQK85" s="23"/>
      <c r="MQL85" s="23"/>
      <c r="MQM85" s="23"/>
      <c r="MQN85" s="23"/>
      <c r="MQO85" s="23"/>
      <c r="MQP85" s="23"/>
      <c r="MQQ85" s="23"/>
      <c r="MQR85" s="23"/>
      <c r="MQS85" s="23"/>
      <c r="MQT85" s="23"/>
      <c r="MQU85" s="23"/>
      <c r="MQV85" s="23"/>
      <c r="MQW85" s="23"/>
      <c r="MQX85" s="23"/>
      <c r="MQY85" s="23"/>
      <c r="MQZ85" s="23"/>
      <c r="MRA85" s="23"/>
      <c r="MRB85" s="23"/>
      <c r="MRC85" s="23"/>
      <c r="MRD85" s="23"/>
      <c r="MRE85" s="23"/>
      <c r="MRF85" s="23"/>
      <c r="MRG85" s="23"/>
      <c r="MRH85" s="23"/>
      <c r="MRI85" s="23"/>
      <c r="MRJ85" s="23"/>
      <c r="MRK85" s="23"/>
      <c r="MRL85" s="23"/>
      <c r="MRM85" s="23"/>
      <c r="MRN85" s="23"/>
      <c r="MRO85" s="23"/>
      <c r="MRP85" s="23"/>
      <c r="MRQ85" s="23"/>
      <c r="MRR85" s="23"/>
      <c r="MRS85" s="23"/>
      <c r="MRT85" s="23"/>
      <c r="MRU85" s="23"/>
      <c r="MRV85" s="23"/>
      <c r="MRW85" s="23"/>
      <c r="MRX85" s="23"/>
      <c r="MRY85" s="23"/>
      <c r="MRZ85" s="23"/>
      <c r="MSA85" s="23"/>
      <c r="MSB85" s="23"/>
      <c r="MSC85" s="23"/>
      <c r="MSD85" s="23"/>
      <c r="MSE85" s="23"/>
      <c r="MSF85" s="23"/>
      <c r="MSG85" s="23"/>
      <c r="MSH85" s="23"/>
      <c r="MSI85" s="23"/>
      <c r="MSJ85" s="23"/>
      <c r="MSK85" s="23"/>
      <c r="MSL85" s="23"/>
      <c r="MSM85" s="23"/>
      <c r="MSN85" s="23"/>
      <c r="MSO85" s="23"/>
      <c r="MSP85" s="23"/>
      <c r="MSQ85" s="23"/>
      <c r="MSR85" s="23"/>
      <c r="MSS85" s="23"/>
      <c r="MST85" s="23"/>
      <c r="MSU85" s="23"/>
      <c r="MSV85" s="23"/>
      <c r="MSW85" s="23"/>
      <c r="MSX85" s="23"/>
      <c r="MSY85" s="23"/>
      <c r="MSZ85" s="23"/>
      <c r="MTA85" s="23"/>
      <c r="MTB85" s="23"/>
      <c r="MTC85" s="23"/>
      <c r="MTD85" s="23"/>
      <c r="MTE85" s="23"/>
      <c r="MTF85" s="23"/>
      <c r="MTG85" s="23"/>
      <c r="MTH85" s="23"/>
      <c r="MTI85" s="23"/>
      <c r="MTJ85" s="23"/>
      <c r="MTK85" s="23"/>
      <c r="MTL85" s="23"/>
      <c r="MTM85" s="23"/>
      <c r="MTN85" s="23"/>
      <c r="MTO85" s="23"/>
      <c r="MTP85" s="23"/>
      <c r="MTQ85" s="23"/>
      <c r="MTR85" s="23"/>
      <c r="MTS85" s="23"/>
      <c r="MTT85" s="23"/>
      <c r="MTU85" s="23"/>
      <c r="MTV85" s="23"/>
      <c r="MTW85" s="23"/>
      <c r="MTX85" s="23"/>
      <c r="MTY85" s="23"/>
      <c r="MTZ85" s="23"/>
      <c r="MUA85" s="23"/>
      <c r="MUB85" s="23"/>
      <c r="MUC85" s="23"/>
      <c r="MUD85" s="23"/>
      <c r="MUE85" s="23"/>
      <c r="MUF85" s="23"/>
      <c r="MUG85" s="23"/>
      <c r="MUH85" s="23"/>
      <c r="MUI85" s="23"/>
      <c r="MUJ85" s="23"/>
      <c r="MUK85" s="23"/>
      <c r="MUL85" s="23"/>
      <c r="MUM85" s="23"/>
      <c r="MUN85" s="23"/>
      <c r="MUO85" s="23"/>
      <c r="MUP85" s="23"/>
      <c r="MUQ85" s="23"/>
      <c r="MUR85" s="23"/>
      <c r="MUS85" s="23"/>
      <c r="MUT85" s="23"/>
      <c r="MUU85" s="23"/>
      <c r="MUV85" s="23"/>
      <c r="MUW85" s="23"/>
      <c r="MUX85" s="23"/>
      <c r="MUY85" s="23"/>
      <c r="MUZ85" s="23"/>
      <c r="MVA85" s="23"/>
      <c r="MVB85" s="23"/>
      <c r="MVC85" s="23"/>
      <c r="MVD85" s="23"/>
      <c r="MVE85" s="23"/>
      <c r="MVF85" s="23"/>
      <c r="MVG85" s="23"/>
      <c r="MVH85" s="23"/>
      <c r="MVI85" s="23"/>
      <c r="MVJ85" s="23"/>
      <c r="MVK85" s="23"/>
      <c r="MVL85" s="23"/>
      <c r="MVM85" s="23"/>
      <c r="MVN85" s="23"/>
      <c r="MVO85" s="23"/>
      <c r="MVP85" s="23"/>
      <c r="MVQ85" s="23"/>
      <c r="MVR85" s="23"/>
      <c r="MVS85" s="23"/>
      <c r="MVT85" s="23"/>
      <c r="MVU85" s="23"/>
      <c r="MVV85" s="23"/>
      <c r="MVW85" s="23"/>
      <c r="MVX85" s="23"/>
      <c r="MVY85" s="23"/>
      <c r="MVZ85" s="23"/>
      <c r="MWA85" s="23"/>
      <c r="MWB85" s="23"/>
      <c r="MWC85" s="23"/>
      <c r="MWD85" s="23"/>
      <c r="MWE85" s="23"/>
      <c r="MWF85" s="23"/>
      <c r="MWG85" s="23"/>
      <c r="MWH85" s="23"/>
      <c r="MWI85" s="23"/>
      <c r="MWJ85" s="23"/>
      <c r="MWK85" s="23"/>
      <c r="MWL85" s="23"/>
      <c r="MWM85" s="23"/>
      <c r="MWN85" s="23"/>
      <c r="MWO85" s="23"/>
      <c r="MWP85" s="23"/>
      <c r="MWQ85" s="23"/>
      <c r="MWR85" s="23"/>
      <c r="MWS85" s="23"/>
      <c r="MWT85" s="23"/>
      <c r="MWU85" s="23"/>
      <c r="MWV85" s="23"/>
      <c r="MWW85" s="23"/>
      <c r="MWX85" s="23"/>
      <c r="MWY85" s="23"/>
      <c r="MWZ85" s="23"/>
      <c r="MXA85" s="23"/>
      <c r="MXB85" s="23"/>
      <c r="MXC85" s="23"/>
      <c r="MXD85" s="23"/>
      <c r="MXE85" s="23"/>
      <c r="MXF85" s="23"/>
      <c r="MXG85" s="23"/>
      <c r="MXH85" s="23"/>
      <c r="MXI85" s="23"/>
      <c r="MXJ85" s="23"/>
      <c r="MXK85" s="23"/>
      <c r="MXL85" s="23"/>
      <c r="MXM85" s="23"/>
      <c r="MXN85" s="23"/>
      <c r="MXO85" s="23"/>
      <c r="MXP85" s="23"/>
      <c r="MXQ85" s="23"/>
      <c r="MXR85" s="23"/>
      <c r="MXS85" s="23"/>
      <c r="MXT85" s="23"/>
      <c r="MXU85" s="23"/>
      <c r="MXV85" s="23"/>
      <c r="MXW85" s="23"/>
      <c r="MXX85" s="23"/>
      <c r="MXY85" s="23"/>
      <c r="MXZ85" s="23"/>
      <c r="MYA85" s="23"/>
      <c r="MYB85" s="23"/>
      <c r="MYC85" s="23"/>
      <c r="MYD85" s="23"/>
      <c r="MYE85" s="23"/>
      <c r="MYF85" s="23"/>
      <c r="MYG85" s="23"/>
      <c r="MYH85" s="23"/>
      <c r="MYI85" s="23"/>
      <c r="MYJ85" s="23"/>
      <c r="MYK85" s="23"/>
      <c r="MYL85" s="23"/>
      <c r="MYM85" s="23"/>
      <c r="MYN85" s="23"/>
      <c r="MYO85" s="23"/>
      <c r="MYP85" s="23"/>
      <c r="MYQ85" s="23"/>
      <c r="MYR85" s="23"/>
      <c r="MYS85" s="23"/>
      <c r="MYT85" s="23"/>
      <c r="MYU85" s="23"/>
      <c r="MYV85" s="23"/>
      <c r="MYW85" s="23"/>
      <c r="MYX85" s="23"/>
      <c r="MYY85" s="23"/>
      <c r="MYZ85" s="23"/>
      <c r="MZA85" s="23"/>
      <c r="MZB85" s="23"/>
      <c r="MZC85" s="23"/>
      <c r="MZD85" s="23"/>
      <c r="MZE85" s="23"/>
      <c r="MZF85" s="23"/>
      <c r="MZG85" s="23"/>
      <c r="MZH85" s="23"/>
      <c r="MZI85" s="23"/>
      <c r="MZJ85" s="23"/>
      <c r="MZK85" s="23"/>
      <c r="MZL85" s="23"/>
      <c r="MZM85" s="23"/>
      <c r="MZN85" s="23"/>
      <c r="MZO85" s="23"/>
      <c r="MZP85" s="23"/>
      <c r="MZQ85" s="23"/>
      <c r="MZR85" s="23"/>
      <c r="MZS85" s="23"/>
      <c r="MZT85" s="23"/>
      <c r="MZU85" s="23"/>
      <c r="MZV85" s="23"/>
      <c r="MZW85" s="23"/>
      <c r="MZX85" s="23"/>
      <c r="MZY85" s="23"/>
      <c r="MZZ85" s="23"/>
      <c r="NAA85" s="23"/>
      <c r="NAB85" s="23"/>
      <c r="NAC85" s="23"/>
      <c r="NAD85" s="23"/>
      <c r="NAE85" s="23"/>
      <c r="NAF85" s="23"/>
      <c r="NAG85" s="23"/>
      <c r="NAH85" s="23"/>
      <c r="NAI85" s="23"/>
      <c r="NAJ85" s="23"/>
      <c r="NAK85" s="23"/>
      <c r="NAL85" s="23"/>
      <c r="NAM85" s="23"/>
      <c r="NAN85" s="23"/>
      <c r="NAO85" s="23"/>
      <c r="NAP85" s="23"/>
      <c r="NAQ85" s="23"/>
      <c r="NAR85" s="23"/>
      <c r="NAS85" s="23"/>
      <c r="NAT85" s="23"/>
      <c r="NAU85" s="23"/>
      <c r="NAV85" s="23"/>
      <c r="NAW85" s="23"/>
      <c r="NAX85" s="23"/>
      <c r="NAY85" s="23"/>
      <c r="NAZ85" s="23"/>
      <c r="NBA85" s="23"/>
      <c r="NBB85" s="23"/>
      <c r="NBC85" s="23"/>
      <c r="NBD85" s="23"/>
      <c r="NBE85" s="23"/>
      <c r="NBF85" s="23"/>
      <c r="NBG85" s="23"/>
      <c r="NBH85" s="23"/>
      <c r="NBI85" s="23"/>
      <c r="NBJ85" s="23"/>
      <c r="NBK85" s="23"/>
      <c r="NBL85" s="23"/>
      <c r="NBM85" s="23"/>
      <c r="NBN85" s="23"/>
      <c r="NBO85" s="23"/>
      <c r="NBP85" s="23"/>
      <c r="NBQ85" s="23"/>
      <c r="NBR85" s="23"/>
      <c r="NBS85" s="23"/>
      <c r="NBT85" s="23"/>
      <c r="NBU85" s="23"/>
      <c r="NBV85" s="23"/>
      <c r="NBW85" s="23"/>
      <c r="NBX85" s="23"/>
      <c r="NBY85" s="23"/>
      <c r="NBZ85" s="23"/>
      <c r="NCA85" s="23"/>
      <c r="NCB85" s="23"/>
      <c r="NCC85" s="23"/>
      <c r="NCD85" s="23"/>
      <c r="NCE85" s="23"/>
      <c r="NCF85" s="23"/>
      <c r="NCG85" s="23"/>
      <c r="NCH85" s="23"/>
      <c r="NCI85" s="23"/>
      <c r="NCJ85" s="23"/>
      <c r="NCK85" s="23"/>
      <c r="NCL85" s="23"/>
      <c r="NCM85" s="23"/>
      <c r="NCN85" s="23"/>
      <c r="NCO85" s="23"/>
      <c r="NCP85" s="23"/>
      <c r="NCQ85" s="23"/>
      <c r="NCR85" s="23"/>
      <c r="NCS85" s="23"/>
      <c r="NCT85" s="23"/>
      <c r="NCU85" s="23"/>
      <c r="NCV85" s="23"/>
      <c r="NCW85" s="23"/>
      <c r="NCX85" s="23"/>
      <c r="NCY85" s="23"/>
      <c r="NCZ85" s="23"/>
      <c r="NDA85" s="23"/>
      <c r="NDB85" s="23"/>
      <c r="NDC85" s="23"/>
      <c r="NDD85" s="23"/>
      <c r="NDE85" s="23"/>
      <c r="NDF85" s="23"/>
      <c r="NDG85" s="23"/>
      <c r="NDH85" s="23"/>
      <c r="NDI85" s="23"/>
      <c r="NDJ85" s="23"/>
      <c r="NDK85" s="23"/>
      <c r="NDL85" s="23"/>
      <c r="NDM85" s="23"/>
      <c r="NDN85" s="23"/>
      <c r="NDO85" s="23"/>
      <c r="NDP85" s="23"/>
      <c r="NDQ85" s="23"/>
      <c r="NDR85" s="23"/>
      <c r="NDS85" s="23"/>
      <c r="NDT85" s="23"/>
      <c r="NDU85" s="23"/>
      <c r="NDV85" s="23"/>
      <c r="NDW85" s="23"/>
      <c r="NDX85" s="23"/>
      <c r="NDY85" s="23"/>
      <c r="NDZ85" s="23"/>
      <c r="NEA85" s="23"/>
      <c r="NEB85" s="23"/>
      <c r="NEC85" s="23"/>
      <c r="NED85" s="23"/>
      <c r="NEE85" s="23"/>
      <c r="NEF85" s="23"/>
      <c r="NEG85" s="23"/>
      <c r="NEH85" s="23"/>
      <c r="NEI85" s="23"/>
      <c r="NEJ85" s="23"/>
      <c r="NEK85" s="23"/>
      <c r="NEL85" s="23"/>
      <c r="NEM85" s="23"/>
      <c r="NEN85" s="23"/>
      <c r="NEO85" s="23"/>
      <c r="NEP85" s="23"/>
      <c r="NEQ85" s="23"/>
      <c r="NER85" s="23"/>
      <c r="NES85" s="23"/>
      <c r="NET85" s="23"/>
      <c r="NEU85" s="23"/>
      <c r="NEV85" s="23"/>
      <c r="NEW85" s="23"/>
      <c r="NEX85" s="23"/>
      <c r="NEY85" s="23"/>
      <c r="NEZ85" s="23"/>
      <c r="NFA85" s="23"/>
      <c r="NFB85" s="23"/>
      <c r="NFC85" s="23"/>
      <c r="NFD85" s="23"/>
      <c r="NFE85" s="23"/>
      <c r="NFF85" s="23"/>
      <c r="NFG85" s="23"/>
      <c r="NFH85" s="23"/>
      <c r="NFI85" s="23"/>
      <c r="NFJ85" s="23"/>
      <c r="NFK85" s="23"/>
      <c r="NFL85" s="23"/>
      <c r="NFM85" s="23"/>
      <c r="NFN85" s="23"/>
      <c r="NFO85" s="23"/>
      <c r="NFP85" s="23"/>
      <c r="NFQ85" s="23"/>
      <c r="NFR85" s="23"/>
      <c r="NFS85" s="23"/>
      <c r="NFT85" s="23"/>
      <c r="NFU85" s="23"/>
      <c r="NFV85" s="23"/>
      <c r="NFW85" s="23"/>
      <c r="NFX85" s="23"/>
      <c r="NFY85" s="23"/>
      <c r="NFZ85" s="23"/>
      <c r="NGA85" s="23"/>
      <c r="NGB85" s="23"/>
      <c r="NGC85" s="23"/>
      <c r="NGD85" s="23"/>
      <c r="NGE85" s="23"/>
      <c r="NGF85" s="23"/>
      <c r="NGG85" s="23"/>
      <c r="NGH85" s="23"/>
      <c r="NGI85" s="23"/>
      <c r="NGJ85" s="23"/>
      <c r="NGK85" s="23"/>
      <c r="NGL85" s="23"/>
      <c r="NGM85" s="23"/>
      <c r="NGN85" s="23"/>
      <c r="NGO85" s="23"/>
      <c r="NGP85" s="23"/>
      <c r="NGQ85" s="23"/>
      <c r="NGR85" s="23"/>
      <c r="NGS85" s="23"/>
      <c r="NGT85" s="23"/>
      <c r="NGU85" s="23"/>
      <c r="NGV85" s="23"/>
      <c r="NGW85" s="23"/>
      <c r="NGX85" s="23"/>
      <c r="NGY85" s="23"/>
      <c r="NGZ85" s="23"/>
      <c r="NHA85" s="23"/>
      <c r="NHB85" s="23"/>
      <c r="NHC85" s="23"/>
      <c r="NHD85" s="23"/>
      <c r="NHE85" s="23"/>
      <c r="NHF85" s="23"/>
      <c r="NHG85" s="23"/>
      <c r="NHH85" s="23"/>
      <c r="NHI85" s="23"/>
      <c r="NHJ85" s="23"/>
      <c r="NHK85" s="23"/>
      <c r="NHL85" s="23"/>
      <c r="NHM85" s="23"/>
      <c r="NHN85" s="23"/>
      <c r="NHO85" s="23"/>
      <c r="NHP85" s="23"/>
      <c r="NHQ85" s="23"/>
      <c r="NHR85" s="23"/>
      <c r="NHS85" s="23"/>
      <c r="NHT85" s="23"/>
      <c r="NHU85" s="23"/>
      <c r="NHV85" s="23"/>
      <c r="NHW85" s="23"/>
      <c r="NHX85" s="23"/>
      <c r="NHY85" s="23"/>
      <c r="NHZ85" s="23"/>
      <c r="NIA85" s="23"/>
      <c r="NIB85" s="23"/>
      <c r="NIC85" s="23"/>
      <c r="NID85" s="23"/>
      <c r="NIE85" s="23"/>
      <c r="NIF85" s="23"/>
      <c r="NIG85" s="23"/>
      <c r="NIH85" s="23"/>
      <c r="NII85" s="23"/>
      <c r="NIJ85" s="23"/>
      <c r="NIK85" s="23"/>
      <c r="NIL85" s="23"/>
      <c r="NIM85" s="23"/>
      <c r="NIN85" s="23"/>
      <c r="NIO85" s="23"/>
      <c r="NIP85" s="23"/>
      <c r="NIQ85" s="23"/>
      <c r="NIR85" s="23"/>
      <c r="NIS85" s="23"/>
      <c r="NIT85" s="23"/>
      <c r="NIU85" s="23"/>
      <c r="NIV85" s="23"/>
      <c r="NIW85" s="23"/>
      <c r="NIX85" s="23"/>
      <c r="NIY85" s="23"/>
      <c r="NIZ85" s="23"/>
      <c r="NJA85" s="23"/>
      <c r="NJB85" s="23"/>
      <c r="NJC85" s="23"/>
      <c r="NJD85" s="23"/>
      <c r="NJE85" s="23"/>
      <c r="NJF85" s="23"/>
      <c r="NJG85" s="23"/>
      <c r="NJH85" s="23"/>
      <c r="NJI85" s="23"/>
      <c r="NJJ85" s="23"/>
      <c r="NJK85" s="23"/>
      <c r="NJL85" s="23"/>
      <c r="NJM85" s="23"/>
      <c r="NJN85" s="23"/>
      <c r="NJO85" s="23"/>
      <c r="NJP85" s="23"/>
      <c r="NJQ85" s="23"/>
      <c r="NJR85" s="23"/>
      <c r="NJS85" s="23"/>
      <c r="NJT85" s="23"/>
      <c r="NJU85" s="23"/>
      <c r="NJV85" s="23"/>
      <c r="NJW85" s="23"/>
      <c r="NJX85" s="23"/>
      <c r="NJY85" s="23"/>
      <c r="NJZ85" s="23"/>
      <c r="NKA85" s="23"/>
      <c r="NKB85" s="23"/>
      <c r="NKC85" s="23"/>
      <c r="NKD85" s="23"/>
      <c r="NKE85" s="23"/>
      <c r="NKF85" s="23"/>
      <c r="NKG85" s="23"/>
      <c r="NKH85" s="23"/>
      <c r="NKI85" s="23"/>
      <c r="NKJ85" s="23"/>
      <c r="NKK85" s="23"/>
      <c r="NKL85" s="23"/>
      <c r="NKM85" s="23"/>
      <c r="NKN85" s="23"/>
      <c r="NKO85" s="23"/>
      <c r="NKP85" s="23"/>
      <c r="NKQ85" s="23"/>
      <c r="NKR85" s="23"/>
      <c r="NKS85" s="23"/>
      <c r="NKT85" s="23"/>
      <c r="NKU85" s="23"/>
      <c r="NKV85" s="23"/>
      <c r="NKW85" s="23"/>
      <c r="NKX85" s="23"/>
      <c r="NKY85" s="23"/>
      <c r="NKZ85" s="23"/>
      <c r="NLA85" s="23"/>
      <c r="NLB85" s="23"/>
      <c r="NLC85" s="23"/>
      <c r="NLD85" s="23"/>
      <c r="NLE85" s="23"/>
      <c r="NLF85" s="23"/>
      <c r="NLG85" s="23"/>
      <c r="NLH85" s="23"/>
      <c r="NLI85" s="23"/>
      <c r="NLJ85" s="23"/>
      <c r="NLK85" s="23"/>
      <c r="NLL85" s="23"/>
      <c r="NLM85" s="23"/>
      <c r="NLN85" s="23"/>
      <c r="NLO85" s="23"/>
      <c r="NLP85" s="23"/>
      <c r="NLQ85" s="23"/>
      <c r="NLR85" s="23"/>
      <c r="NLS85" s="23"/>
      <c r="NLT85" s="23"/>
      <c r="NLU85" s="23"/>
      <c r="NLV85" s="23"/>
      <c r="NLW85" s="23"/>
      <c r="NLX85" s="23"/>
      <c r="NLY85" s="23"/>
      <c r="NLZ85" s="23"/>
      <c r="NMA85" s="23"/>
      <c r="NMB85" s="23"/>
      <c r="NMC85" s="23"/>
      <c r="NMD85" s="23"/>
      <c r="NME85" s="23"/>
      <c r="NMF85" s="23"/>
      <c r="NMG85" s="23"/>
      <c r="NMH85" s="23"/>
      <c r="NMI85" s="23"/>
      <c r="NMJ85" s="23"/>
      <c r="NMK85" s="23"/>
      <c r="NML85" s="23"/>
      <c r="NMM85" s="23"/>
      <c r="NMN85" s="23"/>
      <c r="NMO85" s="23"/>
      <c r="NMP85" s="23"/>
      <c r="NMQ85" s="23"/>
      <c r="NMR85" s="23"/>
      <c r="NMS85" s="23"/>
      <c r="NMT85" s="23"/>
      <c r="NMU85" s="23"/>
      <c r="NMV85" s="23"/>
      <c r="NMW85" s="23"/>
      <c r="NMX85" s="23"/>
      <c r="NMY85" s="23"/>
      <c r="NMZ85" s="23"/>
      <c r="NNA85" s="23"/>
      <c r="NNB85" s="23"/>
      <c r="NNC85" s="23"/>
      <c r="NND85" s="23"/>
      <c r="NNE85" s="23"/>
      <c r="NNF85" s="23"/>
      <c r="NNG85" s="23"/>
      <c r="NNH85" s="23"/>
      <c r="NNI85" s="23"/>
      <c r="NNJ85" s="23"/>
      <c r="NNK85" s="23"/>
      <c r="NNL85" s="23"/>
      <c r="NNM85" s="23"/>
      <c r="NNN85" s="23"/>
      <c r="NNO85" s="23"/>
      <c r="NNP85" s="23"/>
      <c r="NNQ85" s="23"/>
      <c r="NNR85" s="23"/>
      <c r="NNS85" s="23"/>
      <c r="NNT85" s="23"/>
      <c r="NNU85" s="23"/>
      <c r="NNV85" s="23"/>
      <c r="NNW85" s="23"/>
      <c r="NNX85" s="23"/>
      <c r="NNY85" s="23"/>
      <c r="NNZ85" s="23"/>
      <c r="NOA85" s="23"/>
      <c r="NOB85" s="23"/>
      <c r="NOC85" s="23"/>
      <c r="NOD85" s="23"/>
      <c r="NOE85" s="23"/>
      <c r="NOF85" s="23"/>
      <c r="NOG85" s="23"/>
      <c r="NOH85" s="23"/>
      <c r="NOI85" s="23"/>
      <c r="NOJ85" s="23"/>
      <c r="NOK85" s="23"/>
      <c r="NOL85" s="23"/>
      <c r="NOM85" s="23"/>
      <c r="NON85" s="23"/>
      <c r="NOO85" s="23"/>
      <c r="NOP85" s="23"/>
      <c r="NOQ85" s="23"/>
      <c r="NOR85" s="23"/>
      <c r="NOS85" s="23"/>
      <c r="NOT85" s="23"/>
      <c r="NOU85" s="23"/>
      <c r="NOV85" s="23"/>
      <c r="NOW85" s="23"/>
      <c r="NOX85" s="23"/>
      <c r="NOY85" s="23"/>
      <c r="NOZ85" s="23"/>
      <c r="NPA85" s="23"/>
      <c r="NPB85" s="23"/>
      <c r="NPC85" s="23"/>
      <c r="NPD85" s="23"/>
      <c r="NPE85" s="23"/>
      <c r="NPF85" s="23"/>
      <c r="NPG85" s="23"/>
      <c r="NPH85" s="23"/>
      <c r="NPI85" s="23"/>
      <c r="NPJ85" s="23"/>
      <c r="NPK85" s="23"/>
      <c r="NPL85" s="23"/>
      <c r="NPM85" s="23"/>
      <c r="NPN85" s="23"/>
      <c r="NPO85" s="23"/>
      <c r="NPP85" s="23"/>
      <c r="NPQ85" s="23"/>
      <c r="NPR85" s="23"/>
      <c r="NPS85" s="23"/>
      <c r="NPT85" s="23"/>
      <c r="NPU85" s="23"/>
      <c r="NPV85" s="23"/>
      <c r="NPW85" s="23"/>
      <c r="NPX85" s="23"/>
      <c r="NPY85" s="23"/>
      <c r="NPZ85" s="23"/>
      <c r="NQA85" s="23"/>
      <c r="NQB85" s="23"/>
      <c r="NQC85" s="23"/>
      <c r="NQD85" s="23"/>
      <c r="NQE85" s="23"/>
      <c r="NQF85" s="23"/>
      <c r="NQG85" s="23"/>
      <c r="NQH85" s="23"/>
      <c r="NQI85" s="23"/>
      <c r="NQJ85" s="23"/>
      <c r="NQK85" s="23"/>
      <c r="NQL85" s="23"/>
      <c r="NQM85" s="23"/>
      <c r="NQN85" s="23"/>
      <c r="NQO85" s="23"/>
      <c r="NQP85" s="23"/>
      <c r="NQQ85" s="23"/>
      <c r="NQR85" s="23"/>
      <c r="NQS85" s="23"/>
      <c r="NQT85" s="23"/>
      <c r="NQU85" s="23"/>
      <c r="NQV85" s="23"/>
      <c r="NQW85" s="23"/>
      <c r="NQX85" s="23"/>
      <c r="NQY85" s="23"/>
      <c r="NQZ85" s="23"/>
      <c r="NRA85" s="23"/>
      <c r="NRB85" s="23"/>
      <c r="NRC85" s="23"/>
      <c r="NRD85" s="23"/>
      <c r="NRE85" s="23"/>
      <c r="NRF85" s="23"/>
      <c r="NRG85" s="23"/>
      <c r="NRH85" s="23"/>
      <c r="NRI85" s="23"/>
      <c r="NRJ85" s="23"/>
      <c r="NRK85" s="23"/>
      <c r="NRL85" s="23"/>
      <c r="NRM85" s="23"/>
      <c r="NRN85" s="23"/>
      <c r="NRO85" s="23"/>
      <c r="NRP85" s="23"/>
      <c r="NRQ85" s="23"/>
      <c r="NRR85" s="23"/>
      <c r="NRS85" s="23"/>
      <c r="NRT85" s="23"/>
      <c r="NRU85" s="23"/>
      <c r="NRV85" s="23"/>
      <c r="NRW85" s="23"/>
      <c r="NRX85" s="23"/>
      <c r="NRY85" s="23"/>
      <c r="NRZ85" s="23"/>
      <c r="NSA85" s="23"/>
      <c r="NSB85" s="23"/>
      <c r="NSC85" s="23"/>
      <c r="NSD85" s="23"/>
      <c r="NSE85" s="23"/>
      <c r="NSF85" s="23"/>
      <c r="NSG85" s="23"/>
      <c r="NSH85" s="23"/>
      <c r="NSI85" s="23"/>
      <c r="NSJ85" s="23"/>
      <c r="NSK85" s="23"/>
      <c r="NSL85" s="23"/>
      <c r="NSM85" s="23"/>
      <c r="NSN85" s="23"/>
      <c r="NSO85" s="23"/>
      <c r="NSP85" s="23"/>
      <c r="NSQ85" s="23"/>
      <c r="NSR85" s="23"/>
      <c r="NSS85" s="23"/>
      <c r="NST85" s="23"/>
      <c r="NSU85" s="23"/>
      <c r="NSV85" s="23"/>
      <c r="NSW85" s="23"/>
      <c r="NSX85" s="23"/>
      <c r="NSY85" s="23"/>
      <c r="NSZ85" s="23"/>
      <c r="NTA85" s="23"/>
      <c r="NTB85" s="23"/>
      <c r="NTC85" s="23"/>
      <c r="NTD85" s="23"/>
      <c r="NTE85" s="23"/>
      <c r="NTF85" s="23"/>
      <c r="NTG85" s="23"/>
      <c r="NTH85" s="23"/>
      <c r="NTI85" s="23"/>
      <c r="NTJ85" s="23"/>
      <c r="NTK85" s="23"/>
      <c r="NTL85" s="23"/>
      <c r="NTM85" s="23"/>
      <c r="NTN85" s="23"/>
      <c r="NTO85" s="23"/>
      <c r="NTP85" s="23"/>
      <c r="NTQ85" s="23"/>
      <c r="NTR85" s="23"/>
      <c r="NTS85" s="23"/>
      <c r="NTT85" s="23"/>
      <c r="NTU85" s="23"/>
      <c r="NTV85" s="23"/>
      <c r="NTW85" s="23"/>
      <c r="NTX85" s="23"/>
      <c r="NTY85" s="23"/>
      <c r="NTZ85" s="23"/>
      <c r="NUA85" s="23"/>
      <c r="NUB85" s="23"/>
      <c r="NUC85" s="23"/>
      <c r="NUD85" s="23"/>
      <c r="NUE85" s="23"/>
      <c r="NUF85" s="23"/>
      <c r="NUG85" s="23"/>
      <c r="NUH85" s="23"/>
      <c r="NUI85" s="23"/>
      <c r="NUJ85" s="23"/>
      <c r="NUK85" s="23"/>
      <c r="NUL85" s="23"/>
      <c r="NUM85" s="23"/>
      <c r="NUN85" s="23"/>
      <c r="NUO85" s="23"/>
      <c r="NUP85" s="23"/>
      <c r="NUQ85" s="23"/>
      <c r="NUR85" s="23"/>
      <c r="NUS85" s="23"/>
      <c r="NUT85" s="23"/>
      <c r="NUU85" s="23"/>
      <c r="NUV85" s="23"/>
      <c r="NUW85" s="23"/>
      <c r="NUX85" s="23"/>
      <c r="NUY85" s="23"/>
      <c r="NUZ85" s="23"/>
      <c r="NVA85" s="23"/>
      <c r="NVB85" s="23"/>
      <c r="NVC85" s="23"/>
      <c r="NVD85" s="23"/>
      <c r="NVE85" s="23"/>
      <c r="NVF85" s="23"/>
      <c r="NVG85" s="23"/>
      <c r="NVH85" s="23"/>
      <c r="NVI85" s="23"/>
      <c r="NVJ85" s="23"/>
      <c r="NVK85" s="23"/>
      <c r="NVL85" s="23"/>
      <c r="NVM85" s="23"/>
      <c r="NVN85" s="23"/>
      <c r="NVO85" s="23"/>
      <c r="NVP85" s="23"/>
      <c r="NVQ85" s="23"/>
      <c r="NVR85" s="23"/>
      <c r="NVS85" s="23"/>
      <c r="NVT85" s="23"/>
      <c r="NVU85" s="23"/>
      <c r="NVV85" s="23"/>
      <c r="NVW85" s="23"/>
      <c r="NVX85" s="23"/>
      <c r="NVY85" s="23"/>
      <c r="NVZ85" s="23"/>
      <c r="NWA85" s="23"/>
      <c r="NWB85" s="23"/>
      <c r="NWC85" s="23"/>
      <c r="NWD85" s="23"/>
      <c r="NWE85" s="23"/>
      <c r="NWF85" s="23"/>
      <c r="NWG85" s="23"/>
      <c r="NWH85" s="23"/>
      <c r="NWI85" s="23"/>
      <c r="NWJ85" s="23"/>
      <c r="NWK85" s="23"/>
      <c r="NWL85" s="23"/>
      <c r="NWM85" s="23"/>
      <c r="NWN85" s="23"/>
      <c r="NWO85" s="23"/>
      <c r="NWP85" s="23"/>
      <c r="NWQ85" s="23"/>
      <c r="NWR85" s="23"/>
      <c r="NWS85" s="23"/>
      <c r="NWT85" s="23"/>
      <c r="NWU85" s="23"/>
      <c r="NWV85" s="23"/>
      <c r="NWW85" s="23"/>
      <c r="NWX85" s="23"/>
      <c r="NWY85" s="23"/>
      <c r="NWZ85" s="23"/>
      <c r="NXA85" s="23"/>
      <c r="NXB85" s="23"/>
      <c r="NXC85" s="23"/>
      <c r="NXD85" s="23"/>
      <c r="NXE85" s="23"/>
      <c r="NXF85" s="23"/>
      <c r="NXG85" s="23"/>
      <c r="NXH85" s="23"/>
      <c r="NXI85" s="23"/>
      <c r="NXJ85" s="23"/>
      <c r="NXK85" s="23"/>
      <c r="NXL85" s="23"/>
      <c r="NXM85" s="23"/>
      <c r="NXN85" s="23"/>
      <c r="NXO85" s="23"/>
      <c r="NXP85" s="23"/>
      <c r="NXQ85" s="23"/>
      <c r="NXR85" s="23"/>
      <c r="NXS85" s="23"/>
      <c r="NXT85" s="23"/>
      <c r="NXU85" s="23"/>
      <c r="NXV85" s="23"/>
      <c r="NXW85" s="23"/>
      <c r="NXX85" s="23"/>
      <c r="NXY85" s="23"/>
      <c r="NXZ85" s="23"/>
      <c r="NYA85" s="23"/>
      <c r="NYB85" s="23"/>
      <c r="NYC85" s="23"/>
      <c r="NYD85" s="23"/>
      <c r="NYE85" s="23"/>
      <c r="NYF85" s="23"/>
      <c r="NYG85" s="23"/>
      <c r="NYH85" s="23"/>
      <c r="NYI85" s="23"/>
      <c r="NYJ85" s="23"/>
      <c r="NYK85" s="23"/>
      <c r="NYL85" s="23"/>
      <c r="NYM85" s="23"/>
      <c r="NYN85" s="23"/>
      <c r="NYO85" s="23"/>
      <c r="NYP85" s="23"/>
      <c r="NYQ85" s="23"/>
      <c r="NYR85" s="23"/>
      <c r="NYS85" s="23"/>
      <c r="NYT85" s="23"/>
      <c r="NYU85" s="23"/>
      <c r="NYV85" s="23"/>
      <c r="NYW85" s="23"/>
      <c r="NYX85" s="23"/>
      <c r="NYY85" s="23"/>
      <c r="NYZ85" s="23"/>
      <c r="NZA85" s="23"/>
      <c r="NZB85" s="23"/>
      <c r="NZC85" s="23"/>
      <c r="NZD85" s="23"/>
      <c r="NZE85" s="23"/>
      <c r="NZF85" s="23"/>
      <c r="NZG85" s="23"/>
      <c r="NZH85" s="23"/>
      <c r="NZI85" s="23"/>
      <c r="NZJ85" s="23"/>
      <c r="NZK85" s="23"/>
      <c r="NZL85" s="23"/>
      <c r="NZM85" s="23"/>
      <c r="NZN85" s="23"/>
      <c r="NZO85" s="23"/>
      <c r="NZP85" s="23"/>
      <c r="NZQ85" s="23"/>
      <c r="NZR85" s="23"/>
      <c r="NZS85" s="23"/>
      <c r="NZT85" s="23"/>
      <c r="NZU85" s="23"/>
      <c r="NZV85" s="23"/>
      <c r="NZW85" s="23"/>
      <c r="NZX85" s="23"/>
      <c r="NZY85" s="23"/>
      <c r="NZZ85" s="23"/>
      <c r="OAA85" s="23"/>
      <c r="OAB85" s="23"/>
      <c r="OAC85" s="23"/>
      <c r="OAD85" s="23"/>
      <c r="OAE85" s="23"/>
      <c r="OAF85" s="23"/>
      <c r="OAG85" s="23"/>
      <c r="OAH85" s="23"/>
      <c r="OAI85" s="23"/>
      <c r="OAJ85" s="23"/>
      <c r="OAK85" s="23"/>
      <c r="OAL85" s="23"/>
      <c r="OAM85" s="23"/>
      <c r="OAN85" s="23"/>
      <c r="OAO85" s="23"/>
      <c r="OAP85" s="23"/>
      <c r="OAQ85" s="23"/>
      <c r="OAR85" s="23"/>
      <c r="OAS85" s="23"/>
      <c r="OAT85" s="23"/>
      <c r="OAU85" s="23"/>
      <c r="OAV85" s="23"/>
      <c r="OAW85" s="23"/>
      <c r="OAX85" s="23"/>
      <c r="OAY85" s="23"/>
      <c r="OAZ85" s="23"/>
      <c r="OBA85" s="23"/>
      <c r="OBB85" s="23"/>
      <c r="OBC85" s="23"/>
      <c r="OBD85" s="23"/>
      <c r="OBE85" s="23"/>
      <c r="OBF85" s="23"/>
      <c r="OBG85" s="23"/>
      <c r="OBH85" s="23"/>
      <c r="OBI85" s="23"/>
      <c r="OBJ85" s="23"/>
      <c r="OBK85" s="23"/>
      <c r="OBL85" s="23"/>
      <c r="OBM85" s="23"/>
      <c r="OBN85" s="23"/>
      <c r="OBO85" s="23"/>
      <c r="OBP85" s="23"/>
      <c r="OBQ85" s="23"/>
      <c r="OBR85" s="23"/>
      <c r="OBS85" s="23"/>
      <c r="OBT85" s="23"/>
      <c r="OBU85" s="23"/>
      <c r="OBV85" s="23"/>
      <c r="OBW85" s="23"/>
      <c r="OBX85" s="23"/>
      <c r="OBY85" s="23"/>
      <c r="OBZ85" s="23"/>
      <c r="OCA85" s="23"/>
      <c r="OCB85" s="23"/>
      <c r="OCC85" s="23"/>
      <c r="OCD85" s="23"/>
      <c r="OCE85" s="23"/>
      <c r="OCF85" s="23"/>
      <c r="OCG85" s="23"/>
      <c r="OCH85" s="23"/>
      <c r="OCI85" s="23"/>
      <c r="OCJ85" s="23"/>
      <c r="OCK85" s="23"/>
      <c r="OCL85" s="23"/>
      <c r="OCM85" s="23"/>
      <c r="OCN85" s="23"/>
      <c r="OCO85" s="23"/>
      <c r="OCP85" s="23"/>
      <c r="OCQ85" s="23"/>
      <c r="OCR85" s="23"/>
      <c r="OCS85" s="23"/>
      <c r="OCT85" s="23"/>
      <c r="OCU85" s="23"/>
      <c r="OCV85" s="23"/>
      <c r="OCW85" s="23"/>
      <c r="OCX85" s="23"/>
      <c r="OCY85" s="23"/>
      <c r="OCZ85" s="23"/>
      <c r="ODA85" s="23"/>
      <c r="ODB85" s="23"/>
      <c r="ODC85" s="23"/>
      <c r="ODD85" s="23"/>
      <c r="ODE85" s="23"/>
      <c r="ODF85" s="23"/>
      <c r="ODG85" s="23"/>
      <c r="ODH85" s="23"/>
      <c r="ODI85" s="23"/>
      <c r="ODJ85" s="23"/>
      <c r="ODK85" s="23"/>
      <c r="ODL85" s="23"/>
      <c r="ODM85" s="23"/>
      <c r="ODN85" s="23"/>
      <c r="ODO85" s="23"/>
      <c r="ODP85" s="23"/>
      <c r="ODQ85" s="23"/>
      <c r="ODR85" s="23"/>
      <c r="ODS85" s="23"/>
      <c r="ODT85" s="23"/>
      <c r="ODU85" s="23"/>
      <c r="ODV85" s="23"/>
      <c r="ODW85" s="23"/>
      <c r="ODX85" s="23"/>
      <c r="ODY85" s="23"/>
      <c r="ODZ85" s="23"/>
      <c r="OEA85" s="23"/>
      <c r="OEB85" s="23"/>
      <c r="OEC85" s="23"/>
      <c r="OED85" s="23"/>
      <c r="OEE85" s="23"/>
      <c r="OEF85" s="23"/>
      <c r="OEG85" s="23"/>
      <c r="OEH85" s="23"/>
      <c r="OEI85" s="23"/>
      <c r="OEJ85" s="23"/>
      <c r="OEK85" s="23"/>
      <c r="OEL85" s="23"/>
      <c r="OEM85" s="23"/>
      <c r="OEN85" s="23"/>
      <c r="OEO85" s="23"/>
      <c r="OEP85" s="23"/>
      <c r="OEQ85" s="23"/>
      <c r="OER85" s="23"/>
      <c r="OES85" s="23"/>
      <c r="OET85" s="23"/>
      <c r="OEU85" s="23"/>
      <c r="OEV85" s="23"/>
      <c r="OEW85" s="23"/>
      <c r="OEX85" s="23"/>
      <c r="OEY85" s="23"/>
      <c r="OEZ85" s="23"/>
      <c r="OFA85" s="23"/>
      <c r="OFB85" s="23"/>
      <c r="OFC85" s="23"/>
      <c r="OFD85" s="23"/>
      <c r="OFE85" s="23"/>
      <c r="OFF85" s="23"/>
      <c r="OFG85" s="23"/>
      <c r="OFH85" s="23"/>
      <c r="OFI85" s="23"/>
      <c r="OFJ85" s="23"/>
      <c r="OFK85" s="23"/>
      <c r="OFL85" s="23"/>
      <c r="OFM85" s="23"/>
      <c r="OFN85" s="23"/>
      <c r="OFO85" s="23"/>
      <c r="OFP85" s="23"/>
      <c r="OFQ85" s="23"/>
      <c r="OFR85" s="23"/>
      <c r="OFS85" s="23"/>
      <c r="OFT85" s="23"/>
      <c r="OFU85" s="23"/>
      <c r="OFV85" s="23"/>
      <c r="OFW85" s="23"/>
      <c r="OFX85" s="23"/>
      <c r="OFY85" s="23"/>
      <c r="OFZ85" s="23"/>
      <c r="OGA85" s="23"/>
      <c r="OGB85" s="23"/>
      <c r="OGC85" s="23"/>
      <c r="OGD85" s="23"/>
      <c r="OGE85" s="23"/>
      <c r="OGF85" s="23"/>
      <c r="OGG85" s="23"/>
      <c r="OGH85" s="23"/>
      <c r="OGI85" s="23"/>
      <c r="OGJ85" s="23"/>
      <c r="OGK85" s="23"/>
      <c r="OGL85" s="23"/>
      <c r="OGM85" s="23"/>
      <c r="OGN85" s="23"/>
      <c r="OGO85" s="23"/>
      <c r="OGP85" s="23"/>
      <c r="OGQ85" s="23"/>
      <c r="OGR85" s="23"/>
      <c r="OGS85" s="23"/>
      <c r="OGT85" s="23"/>
      <c r="OGU85" s="23"/>
      <c r="OGV85" s="23"/>
      <c r="OGW85" s="23"/>
      <c r="OGX85" s="23"/>
      <c r="OGY85" s="23"/>
      <c r="OGZ85" s="23"/>
      <c r="OHA85" s="23"/>
      <c r="OHB85" s="23"/>
      <c r="OHC85" s="23"/>
      <c r="OHD85" s="23"/>
      <c r="OHE85" s="23"/>
      <c r="OHF85" s="23"/>
      <c r="OHG85" s="23"/>
      <c r="OHH85" s="23"/>
      <c r="OHI85" s="23"/>
      <c r="OHJ85" s="23"/>
      <c r="OHK85" s="23"/>
      <c r="OHL85" s="23"/>
      <c r="OHM85" s="23"/>
      <c r="OHN85" s="23"/>
      <c r="OHO85" s="23"/>
      <c r="OHP85" s="23"/>
      <c r="OHQ85" s="23"/>
      <c r="OHR85" s="23"/>
      <c r="OHS85" s="23"/>
      <c r="OHT85" s="23"/>
      <c r="OHU85" s="23"/>
      <c r="OHV85" s="23"/>
      <c r="OHW85" s="23"/>
      <c r="OHX85" s="23"/>
      <c r="OHY85" s="23"/>
      <c r="OHZ85" s="23"/>
      <c r="OIA85" s="23"/>
      <c r="OIB85" s="23"/>
      <c r="OIC85" s="23"/>
      <c r="OID85" s="23"/>
      <c r="OIE85" s="23"/>
      <c r="OIF85" s="23"/>
      <c r="OIG85" s="23"/>
      <c r="OIH85" s="23"/>
      <c r="OII85" s="23"/>
      <c r="OIJ85" s="23"/>
      <c r="OIK85" s="23"/>
      <c r="OIL85" s="23"/>
      <c r="OIM85" s="23"/>
      <c r="OIN85" s="23"/>
      <c r="OIO85" s="23"/>
      <c r="OIP85" s="23"/>
      <c r="OIQ85" s="23"/>
      <c r="OIR85" s="23"/>
      <c r="OIS85" s="23"/>
      <c r="OIT85" s="23"/>
      <c r="OIU85" s="23"/>
      <c r="OIV85" s="23"/>
      <c r="OIW85" s="23"/>
      <c r="OIX85" s="23"/>
      <c r="OIY85" s="23"/>
      <c r="OIZ85" s="23"/>
      <c r="OJA85" s="23"/>
      <c r="OJB85" s="23"/>
      <c r="OJC85" s="23"/>
      <c r="OJD85" s="23"/>
      <c r="OJE85" s="23"/>
      <c r="OJF85" s="23"/>
      <c r="OJG85" s="23"/>
      <c r="OJH85" s="23"/>
      <c r="OJI85" s="23"/>
      <c r="OJJ85" s="23"/>
      <c r="OJK85" s="23"/>
      <c r="OJL85" s="23"/>
      <c r="OJM85" s="23"/>
      <c r="OJN85" s="23"/>
      <c r="OJO85" s="23"/>
      <c r="OJP85" s="23"/>
      <c r="OJQ85" s="23"/>
      <c r="OJR85" s="23"/>
      <c r="OJS85" s="23"/>
      <c r="OJT85" s="23"/>
      <c r="OJU85" s="23"/>
      <c r="OJV85" s="23"/>
      <c r="OJW85" s="23"/>
      <c r="OJX85" s="23"/>
      <c r="OJY85" s="23"/>
      <c r="OJZ85" s="23"/>
      <c r="OKA85" s="23"/>
      <c r="OKB85" s="23"/>
      <c r="OKC85" s="23"/>
      <c r="OKD85" s="23"/>
      <c r="OKE85" s="23"/>
      <c r="OKF85" s="23"/>
      <c r="OKG85" s="23"/>
      <c r="OKH85" s="23"/>
      <c r="OKI85" s="23"/>
      <c r="OKJ85" s="23"/>
      <c r="OKK85" s="23"/>
      <c r="OKL85" s="23"/>
      <c r="OKM85" s="23"/>
      <c r="OKN85" s="23"/>
      <c r="OKO85" s="23"/>
      <c r="OKP85" s="23"/>
      <c r="OKQ85" s="23"/>
      <c r="OKR85" s="23"/>
      <c r="OKS85" s="23"/>
      <c r="OKT85" s="23"/>
      <c r="OKU85" s="23"/>
      <c r="OKV85" s="23"/>
      <c r="OKW85" s="23"/>
      <c r="OKX85" s="23"/>
      <c r="OKY85" s="23"/>
      <c r="OKZ85" s="23"/>
      <c r="OLA85" s="23"/>
      <c r="OLB85" s="23"/>
      <c r="OLC85" s="23"/>
      <c r="OLD85" s="23"/>
      <c r="OLE85" s="23"/>
      <c r="OLF85" s="23"/>
      <c r="OLG85" s="23"/>
      <c r="OLH85" s="23"/>
      <c r="OLI85" s="23"/>
      <c r="OLJ85" s="23"/>
      <c r="OLK85" s="23"/>
      <c r="OLL85" s="23"/>
      <c r="OLM85" s="23"/>
      <c r="OLN85" s="23"/>
      <c r="OLO85" s="23"/>
      <c r="OLP85" s="23"/>
      <c r="OLQ85" s="23"/>
      <c r="OLR85" s="23"/>
      <c r="OLS85" s="23"/>
      <c r="OLT85" s="23"/>
      <c r="OLU85" s="23"/>
      <c r="OLV85" s="23"/>
      <c r="OLW85" s="23"/>
      <c r="OLX85" s="23"/>
      <c r="OLY85" s="23"/>
      <c r="OLZ85" s="23"/>
      <c r="OMA85" s="23"/>
      <c r="OMB85" s="23"/>
      <c r="OMC85" s="23"/>
      <c r="OMD85" s="23"/>
      <c r="OME85" s="23"/>
      <c r="OMF85" s="23"/>
      <c r="OMG85" s="23"/>
      <c r="OMH85" s="23"/>
      <c r="OMI85" s="23"/>
      <c r="OMJ85" s="23"/>
      <c r="OMK85" s="23"/>
      <c r="OML85" s="23"/>
      <c r="OMM85" s="23"/>
      <c r="OMN85" s="23"/>
      <c r="OMO85" s="23"/>
      <c r="OMP85" s="23"/>
      <c r="OMQ85" s="23"/>
      <c r="OMR85" s="23"/>
      <c r="OMS85" s="23"/>
      <c r="OMT85" s="23"/>
      <c r="OMU85" s="23"/>
      <c r="OMV85" s="23"/>
      <c r="OMW85" s="23"/>
      <c r="OMX85" s="23"/>
      <c r="OMY85" s="23"/>
      <c r="OMZ85" s="23"/>
      <c r="ONA85" s="23"/>
      <c r="ONB85" s="23"/>
      <c r="ONC85" s="23"/>
      <c r="OND85" s="23"/>
      <c r="ONE85" s="23"/>
      <c r="ONF85" s="23"/>
      <c r="ONG85" s="23"/>
      <c r="ONH85" s="23"/>
      <c r="ONI85" s="23"/>
      <c r="ONJ85" s="23"/>
      <c r="ONK85" s="23"/>
      <c r="ONL85" s="23"/>
      <c r="ONM85" s="23"/>
      <c r="ONN85" s="23"/>
      <c r="ONO85" s="23"/>
      <c r="ONP85" s="23"/>
      <c r="ONQ85" s="23"/>
      <c r="ONR85" s="23"/>
      <c r="ONS85" s="23"/>
      <c r="ONT85" s="23"/>
      <c r="ONU85" s="23"/>
      <c r="ONV85" s="23"/>
      <c r="ONW85" s="23"/>
      <c r="ONX85" s="23"/>
      <c r="ONY85" s="23"/>
      <c r="ONZ85" s="23"/>
      <c r="OOA85" s="23"/>
      <c r="OOB85" s="23"/>
      <c r="OOC85" s="23"/>
      <c r="OOD85" s="23"/>
      <c r="OOE85" s="23"/>
      <c r="OOF85" s="23"/>
      <c r="OOG85" s="23"/>
      <c r="OOH85" s="23"/>
      <c r="OOI85" s="23"/>
      <c r="OOJ85" s="23"/>
      <c r="OOK85" s="23"/>
      <c r="OOL85" s="23"/>
      <c r="OOM85" s="23"/>
      <c r="OON85" s="23"/>
      <c r="OOO85" s="23"/>
      <c r="OOP85" s="23"/>
      <c r="OOQ85" s="23"/>
      <c r="OOR85" s="23"/>
      <c r="OOS85" s="23"/>
      <c r="OOT85" s="23"/>
      <c r="OOU85" s="23"/>
      <c r="OOV85" s="23"/>
      <c r="OOW85" s="23"/>
      <c r="OOX85" s="23"/>
      <c r="OOY85" s="23"/>
      <c r="OOZ85" s="23"/>
      <c r="OPA85" s="23"/>
      <c r="OPB85" s="23"/>
      <c r="OPC85" s="23"/>
      <c r="OPD85" s="23"/>
      <c r="OPE85" s="23"/>
      <c r="OPF85" s="23"/>
      <c r="OPG85" s="23"/>
      <c r="OPH85" s="23"/>
      <c r="OPI85" s="23"/>
      <c r="OPJ85" s="23"/>
      <c r="OPK85" s="23"/>
      <c r="OPL85" s="23"/>
      <c r="OPM85" s="23"/>
      <c r="OPN85" s="23"/>
      <c r="OPO85" s="23"/>
      <c r="OPP85" s="23"/>
      <c r="OPQ85" s="23"/>
      <c r="OPR85" s="23"/>
      <c r="OPS85" s="23"/>
      <c r="OPT85" s="23"/>
      <c r="OPU85" s="23"/>
      <c r="OPV85" s="23"/>
      <c r="OPW85" s="23"/>
      <c r="OPX85" s="23"/>
      <c r="OPY85" s="23"/>
      <c r="OPZ85" s="23"/>
      <c r="OQA85" s="23"/>
      <c r="OQB85" s="23"/>
      <c r="OQC85" s="23"/>
      <c r="OQD85" s="23"/>
      <c r="OQE85" s="23"/>
      <c r="OQF85" s="23"/>
      <c r="OQG85" s="23"/>
      <c r="OQH85" s="23"/>
      <c r="OQI85" s="23"/>
      <c r="OQJ85" s="23"/>
      <c r="OQK85" s="23"/>
      <c r="OQL85" s="23"/>
      <c r="OQM85" s="23"/>
      <c r="OQN85" s="23"/>
      <c r="OQO85" s="23"/>
      <c r="OQP85" s="23"/>
      <c r="OQQ85" s="23"/>
      <c r="OQR85" s="23"/>
      <c r="OQS85" s="23"/>
      <c r="OQT85" s="23"/>
      <c r="OQU85" s="23"/>
      <c r="OQV85" s="23"/>
      <c r="OQW85" s="23"/>
      <c r="OQX85" s="23"/>
      <c r="OQY85" s="23"/>
      <c r="OQZ85" s="23"/>
      <c r="ORA85" s="23"/>
      <c r="ORB85" s="23"/>
      <c r="ORC85" s="23"/>
      <c r="ORD85" s="23"/>
      <c r="ORE85" s="23"/>
      <c r="ORF85" s="23"/>
      <c r="ORG85" s="23"/>
      <c r="ORH85" s="23"/>
      <c r="ORI85" s="23"/>
      <c r="ORJ85" s="23"/>
      <c r="ORK85" s="23"/>
      <c r="ORL85" s="23"/>
      <c r="ORM85" s="23"/>
      <c r="ORN85" s="23"/>
      <c r="ORO85" s="23"/>
      <c r="ORP85" s="23"/>
      <c r="ORQ85" s="23"/>
      <c r="ORR85" s="23"/>
      <c r="ORS85" s="23"/>
      <c r="ORT85" s="23"/>
      <c r="ORU85" s="23"/>
      <c r="ORV85" s="23"/>
      <c r="ORW85" s="23"/>
      <c r="ORX85" s="23"/>
      <c r="ORY85" s="23"/>
      <c r="ORZ85" s="23"/>
      <c r="OSA85" s="23"/>
      <c r="OSB85" s="23"/>
      <c r="OSC85" s="23"/>
      <c r="OSD85" s="23"/>
      <c r="OSE85" s="23"/>
      <c r="OSF85" s="23"/>
      <c r="OSG85" s="23"/>
      <c r="OSH85" s="23"/>
      <c r="OSI85" s="23"/>
      <c r="OSJ85" s="23"/>
      <c r="OSK85" s="23"/>
      <c r="OSL85" s="23"/>
      <c r="OSM85" s="23"/>
      <c r="OSN85" s="23"/>
      <c r="OSO85" s="23"/>
      <c r="OSP85" s="23"/>
      <c r="OSQ85" s="23"/>
      <c r="OSR85" s="23"/>
      <c r="OSS85" s="23"/>
      <c r="OST85" s="23"/>
      <c r="OSU85" s="23"/>
      <c r="OSV85" s="23"/>
      <c r="OSW85" s="23"/>
      <c r="OSX85" s="23"/>
      <c r="OSY85" s="23"/>
      <c r="OSZ85" s="23"/>
      <c r="OTA85" s="23"/>
      <c r="OTB85" s="23"/>
      <c r="OTC85" s="23"/>
      <c r="OTD85" s="23"/>
      <c r="OTE85" s="23"/>
      <c r="OTF85" s="23"/>
      <c r="OTG85" s="23"/>
      <c r="OTH85" s="23"/>
      <c r="OTI85" s="23"/>
      <c r="OTJ85" s="23"/>
      <c r="OTK85" s="23"/>
      <c r="OTL85" s="23"/>
      <c r="OTM85" s="23"/>
      <c r="OTN85" s="23"/>
      <c r="OTO85" s="23"/>
      <c r="OTP85" s="23"/>
      <c r="OTQ85" s="23"/>
      <c r="OTR85" s="23"/>
      <c r="OTS85" s="23"/>
      <c r="OTT85" s="23"/>
      <c r="OTU85" s="23"/>
      <c r="OTV85" s="23"/>
      <c r="OTW85" s="23"/>
      <c r="OTX85" s="23"/>
      <c r="OTY85" s="23"/>
      <c r="OTZ85" s="23"/>
      <c r="OUA85" s="23"/>
      <c r="OUB85" s="23"/>
      <c r="OUC85" s="23"/>
      <c r="OUD85" s="23"/>
      <c r="OUE85" s="23"/>
      <c r="OUF85" s="23"/>
      <c r="OUG85" s="23"/>
      <c r="OUH85" s="23"/>
      <c r="OUI85" s="23"/>
      <c r="OUJ85" s="23"/>
      <c r="OUK85" s="23"/>
      <c r="OUL85" s="23"/>
      <c r="OUM85" s="23"/>
      <c r="OUN85" s="23"/>
      <c r="OUO85" s="23"/>
      <c r="OUP85" s="23"/>
      <c r="OUQ85" s="23"/>
      <c r="OUR85" s="23"/>
      <c r="OUS85" s="23"/>
      <c r="OUT85" s="23"/>
      <c r="OUU85" s="23"/>
      <c r="OUV85" s="23"/>
      <c r="OUW85" s="23"/>
      <c r="OUX85" s="23"/>
      <c r="OUY85" s="23"/>
      <c r="OUZ85" s="23"/>
      <c r="OVA85" s="23"/>
      <c r="OVB85" s="23"/>
      <c r="OVC85" s="23"/>
      <c r="OVD85" s="23"/>
      <c r="OVE85" s="23"/>
      <c r="OVF85" s="23"/>
      <c r="OVG85" s="23"/>
      <c r="OVH85" s="23"/>
      <c r="OVI85" s="23"/>
      <c r="OVJ85" s="23"/>
      <c r="OVK85" s="23"/>
      <c r="OVL85" s="23"/>
      <c r="OVM85" s="23"/>
      <c r="OVN85" s="23"/>
      <c r="OVO85" s="23"/>
      <c r="OVP85" s="23"/>
      <c r="OVQ85" s="23"/>
      <c r="OVR85" s="23"/>
      <c r="OVS85" s="23"/>
      <c r="OVT85" s="23"/>
      <c r="OVU85" s="23"/>
      <c r="OVV85" s="23"/>
      <c r="OVW85" s="23"/>
      <c r="OVX85" s="23"/>
      <c r="OVY85" s="23"/>
      <c r="OVZ85" s="23"/>
      <c r="OWA85" s="23"/>
      <c r="OWB85" s="23"/>
      <c r="OWC85" s="23"/>
      <c r="OWD85" s="23"/>
      <c r="OWE85" s="23"/>
      <c r="OWF85" s="23"/>
      <c r="OWG85" s="23"/>
      <c r="OWH85" s="23"/>
      <c r="OWI85" s="23"/>
      <c r="OWJ85" s="23"/>
      <c r="OWK85" s="23"/>
      <c r="OWL85" s="23"/>
      <c r="OWM85" s="23"/>
      <c r="OWN85" s="23"/>
      <c r="OWO85" s="23"/>
      <c r="OWP85" s="23"/>
      <c r="OWQ85" s="23"/>
      <c r="OWR85" s="23"/>
      <c r="OWS85" s="23"/>
      <c r="OWT85" s="23"/>
      <c r="OWU85" s="23"/>
      <c r="OWV85" s="23"/>
      <c r="OWW85" s="23"/>
      <c r="OWX85" s="23"/>
      <c r="OWY85" s="23"/>
      <c r="OWZ85" s="23"/>
      <c r="OXA85" s="23"/>
      <c r="OXB85" s="23"/>
      <c r="OXC85" s="23"/>
      <c r="OXD85" s="23"/>
      <c r="OXE85" s="23"/>
      <c r="OXF85" s="23"/>
      <c r="OXG85" s="23"/>
      <c r="OXH85" s="23"/>
      <c r="OXI85" s="23"/>
      <c r="OXJ85" s="23"/>
      <c r="OXK85" s="23"/>
      <c r="OXL85" s="23"/>
      <c r="OXM85" s="23"/>
      <c r="OXN85" s="23"/>
      <c r="OXO85" s="23"/>
      <c r="OXP85" s="23"/>
      <c r="OXQ85" s="23"/>
      <c r="OXR85" s="23"/>
      <c r="OXS85" s="23"/>
      <c r="OXT85" s="23"/>
      <c r="OXU85" s="23"/>
      <c r="OXV85" s="23"/>
      <c r="OXW85" s="23"/>
      <c r="OXX85" s="23"/>
      <c r="OXY85" s="23"/>
      <c r="OXZ85" s="23"/>
      <c r="OYA85" s="23"/>
      <c r="OYB85" s="23"/>
      <c r="OYC85" s="23"/>
      <c r="OYD85" s="23"/>
      <c r="OYE85" s="23"/>
      <c r="OYF85" s="23"/>
      <c r="OYG85" s="23"/>
      <c r="OYH85" s="23"/>
      <c r="OYI85" s="23"/>
      <c r="OYJ85" s="23"/>
      <c r="OYK85" s="23"/>
      <c r="OYL85" s="23"/>
      <c r="OYM85" s="23"/>
      <c r="OYN85" s="23"/>
      <c r="OYO85" s="23"/>
      <c r="OYP85" s="23"/>
      <c r="OYQ85" s="23"/>
      <c r="OYR85" s="23"/>
      <c r="OYS85" s="23"/>
      <c r="OYT85" s="23"/>
      <c r="OYU85" s="23"/>
      <c r="OYV85" s="23"/>
      <c r="OYW85" s="23"/>
      <c r="OYX85" s="23"/>
      <c r="OYY85" s="23"/>
      <c r="OYZ85" s="23"/>
      <c r="OZA85" s="23"/>
      <c r="OZB85" s="23"/>
      <c r="OZC85" s="23"/>
      <c r="OZD85" s="23"/>
      <c r="OZE85" s="23"/>
      <c r="OZF85" s="23"/>
      <c r="OZG85" s="23"/>
      <c r="OZH85" s="23"/>
      <c r="OZI85" s="23"/>
      <c r="OZJ85" s="23"/>
      <c r="OZK85" s="23"/>
      <c r="OZL85" s="23"/>
      <c r="OZM85" s="23"/>
      <c r="OZN85" s="23"/>
      <c r="OZO85" s="23"/>
      <c r="OZP85" s="23"/>
      <c r="OZQ85" s="23"/>
      <c r="OZR85" s="23"/>
      <c r="OZS85" s="23"/>
      <c r="OZT85" s="23"/>
      <c r="OZU85" s="23"/>
      <c r="OZV85" s="23"/>
      <c r="OZW85" s="23"/>
      <c r="OZX85" s="23"/>
      <c r="OZY85" s="23"/>
      <c r="OZZ85" s="23"/>
      <c r="PAA85" s="23"/>
      <c r="PAB85" s="23"/>
      <c r="PAC85" s="23"/>
      <c r="PAD85" s="23"/>
      <c r="PAE85" s="23"/>
      <c r="PAF85" s="23"/>
      <c r="PAG85" s="23"/>
      <c r="PAH85" s="23"/>
      <c r="PAI85" s="23"/>
      <c r="PAJ85" s="23"/>
      <c r="PAK85" s="23"/>
      <c r="PAL85" s="23"/>
      <c r="PAM85" s="23"/>
      <c r="PAN85" s="23"/>
      <c r="PAO85" s="23"/>
      <c r="PAP85" s="23"/>
      <c r="PAQ85" s="23"/>
      <c r="PAR85" s="23"/>
      <c r="PAS85" s="23"/>
      <c r="PAT85" s="23"/>
      <c r="PAU85" s="23"/>
      <c r="PAV85" s="23"/>
      <c r="PAW85" s="23"/>
      <c r="PAX85" s="23"/>
      <c r="PAY85" s="23"/>
      <c r="PAZ85" s="23"/>
      <c r="PBA85" s="23"/>
      <c r="PBB85" s="23"/>
      <c r="PBC85" s="23"/>
      <c r="PBD85" s="23"/>
      <c r="PBE85" s="23"/>
      <c r="PBF85" s="23"/>
      <c r="PBG85" s="23"/>
      <c r="PBH85" s="23"/>
      <c r="PBI85" s="23"/>
      <c r="PBJ85" s="23"/>
      <c r="PBK85" s="23"/>
      <c r="PBL85" s="23"/>
      <c r="PBM85" s="23"/>
      <c r="PBN85" s="23"/>
      <c r="PBO85" s="23"/>
      <c r="PBP85" s="23"/>
      <c r="PBQ85" s="23"/>
      <c r="PBR85" s="23"/>
      <c r="PBS85" s="23"/>
      <c r="PBT85" s="23"/>
      <c r="PBU85" s="23"/>
      <c r="PBV85" s="23"/>
      <c r="PBW85" s="23"/>
      <c r="PBX85" s="23"/>
      <c r="PBY85" s="23"/>
      <c r="PBZ85" s="23"/>
      <c r="PCA85" s="23"/>
      <c r="PCB85" s="23"/>
      <c r="PCC85" s="23"/>
      <c r="PCD85" s="23"/>
      <c r="PCE85" s="23"/>
      <c r="PCF85" s="23"/>
      <c r="PCG85" s="23"/>
      <c r="PCH85" s="23"/>
      <c r="PCI85" s="23"/>
      <c r="PCJ85" s="23"/>
      <c r="PCK85" s="23"/>
      <c r="PCL85" s="23"/>
      <c r="PCM85" s="23"/>
      <c r="PCN85" s="23"/>
      <c r="PCO85" s="23"/>
      <c r="PCP85" s="23"/>
      <c r="PCQ85" s="23"/>
      <c r="PCR85" s="23"/>
      <c r="PCS85" s="23"/>
      <c r="PCT85" s="23"/>
      <c r="PCU85" s="23"/>
      <c r="PCV85" s="23"/>
      <c r="PCW85" s="23"/>
      <c r="PCX85" s="23"/>
      <c r="PCY85" s="23"/>
      <c r="PCZ85" s="23"/>
      <c r="PDA85" s="23"/>
      <c r="PDB85" s="23"/>
      <c r="PDC85" s="23"/>
      <c r="PDD85" s="23"/>
      <c r="PDE85" s="23"/>
      <c r="PDF85" s="23"/>
      <c r="PDG85" s="23"/>
      <c r="PDH85" s="23"/>
      <c r="PDI85" s="23"/>
      <c r="PDJ85" s="23"/>
      <c r="PDK85" s="23"/>
      <c r="PDL85" s="23"/>
      <c r="PDM85" s="23"/>
      <c r="PDN85" s="23"/>
      <c r="PDO85" s="23"/>
      <c r="PDP85" s="23"/>
      <c r="PDQ85" s="23"/>
      <c r="PDR85" s="23"/>
      <c r="PDS85" s="23"/>
      <c r="PDT85" s="23"/>
      <c r="PDU85" s="23"/>
      <c r="PDV85" s="23"/>
      <c r="PDW85" s="23"/>
      <c r="PDX85" s="23"/>
      <c r="PDY85" s="23"/>
      <c r="PDZ85" s="23"/>
      <c r="PEA85" s="23"/>
      <c r="PEB85" s="23"/>
      <c r="PEC85" s="23"/>
      <c r="PED85" s="23"/>
      <c r="PEE85" s="23"/>
      <c r="PEF85" s="23"/>
      <c r="PEG85" s="23"/>
      <c r="PEH85" s="23"/>
      <c r="PEI85" s="23"/>
      <c r="PEJ85" s="23"/>
      <c r="PEK85" s="23"/>
      <c r="PEL85" s="23"/>
      <c r="PEM85" s="23"/>
      <c r="PEN85" s="23"/>
      <c r="PEO85" s="23"/>
      <c r="PEP85" s="23"/>
      <c r="PEQ85" s="23"/>
      <c r="PER85" s="23"/>
      <c r="PES85" s="23"/>
      <c r="PET85" s="23"/>
      <c r="PEU85" s="23"/>
      <c r="PEV85" s="23"/>
      <c r="PEW85" s="23"/>
      <c r="PEX85" s="23"/>
      <c r="PEY85" s="23"/>
      <c r="PEZ85" s="23"/>
      <c r="PFA85" s="23"/>
      <c r="PFB85" s="23"/>
      <c r="PFC85" s="23"/>
      <c r="PFD85" s="23"/>
      <c r="PFE85" s="23"/>
      <c r="PFF85" s="23"/>
      <c r="PFG85" s="23"/>
      <c r="PFH85" s="23"/>
      <c r="PFI85" s="23"/>
      <c r="PFJ85" s="23"/>
      <c r="PFK85" s="23"/>
      <c r="PFL85" s="23"/>
      <c r="PFM85" s="23"/>
      <c r="PFN85" s="23"/>
      <c r="PFO85" s="23"/>
      <c r="PFP85" s="23"/>
      <c r="PFQ85" s="23"/>
      <c r="PFR85" s="23"/>
      <c r="PFS85" s="23"/>
      <c r="PFT85" s="23"/>
      <c r="PFU85" s="23"/>
      <c r="PFV85" s="23"/>
      <c r="PFW85" s="23"/>
      <c r="PFX85" s="23"/>
      <c r="PFY85" s="23"/>
      <c r="PFZ85" s="23"/>
      <c r="PGA85" s="23"/>
      <c r="PGB85" s="23"/>
      <c r="PGC85" s="23"/>
      <c r="PGD85" s="23"/>
      <c r="PGE85" s="23"/>
      <c r="PGF85" s="23"/>
      <c r="PGG85" s="23"/>
      <c r="PGH85" s="23"/>
      <c r="PGI85" s="23"/>
      <c r="PGJ85" s="23"/>
      <c r="PGK85" s="23"/>
      <c r="PGL85" s="23"/>
      <c r="PGM85" s="23"/>
      <c r="PGN85" s="23"/>
      <c r="PGO85" s="23"/>
      <c r="PGP85" s="23"/>
      <c r="PGQ85" s="23"/>
      <c r="PGR85" s="23"/>
      <c r="PGS85" s="23"/>
      <c r="PGT85" s="23"/>
      <c r="PGU85" s="23"/>
      <c r="PGV85" s="23"/>
      <c r="PGW85" s="23"/>
      <c r="PGX85" s="23"/>
      <c r="PGY85" s="23"/>
      <c r="PGZ85" s="23"/>
      <c r="PHA85" s="23"/>
      <c r="PHB85" s="23"/>
      <c r="PHC85" s="23"/>
      <c r="PHD85" s="23"/>
      <c r="PHE85" s="23"/>
      <c r="PHF85" s="23"/>
      <c r="PHG85" s="23"/>
      <c r="PHH85" s="23"/>
      <c r="PHI85" s="23"/>
      <c r="PHJ85" s="23"/>
      <c r="PHK85" s="23"/>
      <c r="PHL85" s="23"/>
      <c r="PHM85" s="23"/>
      <c r="PHN85" s="23"/>
      <c r="PHO85" s="23"/>
      <c r="PHP85" s="23"/>
      <c r="PHQ85" s="23"/>
      <c r="PHR85" s="23"/>
      <c r="PHS85" s="23"/>
      <c r="PHT85" s="23"/>
      <c r="PHU85" s="23"/>
      <c r="PHV85" s="23"/>
      <c r="PHW85" s="23"/>
      <c r="PHX85" s="23"/>
      <c r="PHY85" s="23"/>
      <c r="PHZ85" s="23"/>
      <c r="PIA85" s="23"/>
      <c r="PIB85" s="23"/>
      <c r="PIC85" s="23"/>
      <c r="PID85" s="23"/>
      <c r="PIE85" s="23"/>
      <c r="PIF85" s="23"/>
      <c r="PIG85" s="23"/>
      <c r="PIH85" s="23"/>
      <c r="PII85" s="23"/>
      <c r="PIJ85" s="23"/>
      <c r="PIK85" s="23"/>
      <c r="PIL85" s="23"/>
      <c r="PIM85" s="23"/>
      <c r="PIN85" s="23"/>
      <c r="PIO85" s="23"/>
      <c r="PIP85" s="23"/>
      <c r="PIQ85" s="23"/>
      <c r="PIR85" s="23"/>
      <c r="PIS85" s="23"/>
      <c r="PIT85" s="23"/>
      <c r="PIU85" s="23"/>
      <c r="PIV85" s="23"/>
      <c r="PIW85" s="23"/>
      <c r="PIX85" s="23"/>
      <c r="PIY85" s="23"/>
      <c r="PIZ85" s="23"/>
      <c r="PJA85" s="23"/>
      <c r="PJB85" s="23"/>
      <c r="PJC85" s="23"/>
      <c r="PJD85" s="23"/>
      <c r="PJE85" s="23"/>
      <c r="PJF85" s="23"/>
      <c r="PJG85" s="23"/>
      <c r="PJH85" s="23"/>
      <c r="PJI85" s="23"/>
      <c r="PJJ85" s="23"/>
      <c r="PJK85" s="23"/>
      <c r="PJL85" s="23"/>
      <c r="PJM85" s="23"/>
      <c r="PJN85" s="23"/>
      <c r="PJO85" s="23"/>
      <c r="PJP85" s="23"/>
      <c r="PJQ85" s="23"/>
      <c r="PJR85" s="23"/>
      <c r="PJS85" s="23"/>
      <c r="PJT85" s="23"/>
      <c r="PJU85" s="23"/>
      <c r="PJV85" s="23"/>
      <c r="PJW85" s="23"/>
      <c r="PJX85" s="23"/>
      <c r="PJY85" s="23"/>
      <c r="PJZ85" s="23"/>
      <c r="PKA85" s="23"/>
      <c r="PKB85" s="23"/>
      <c r="PKC85" s="23"/>
      <c r="PKD85" s="23"/>
      <c r="PKE85" s="23"/>
      <c r="PKF85" s="23"/>
      <c r="PKG85" s="23"/>
      <c r="PKH85" s="23"/>
      <c r="PKI85" s="23"/>
      <c r="PKJ85" s="23"/>
      <c r="PKK85" s="23"/>
      <c r="PKL85" s="23"/>
      <c r="PKM85" s="23"/>
      <c r="PKN85" s="23"/>
      <c r="PKO85" s="23"/>
      <c r="PKP85" s="23"/>
      <c r="PKQ85" s="23"/>
      <c r="PKR85" s="23"/>
      <c r="PKS85" s="23"/>
      <c r="PKT85" s="23"/>
      <c r="PKU85" s="23"/>
      <c r="PKV85" s="23"/>
      <c r="PKW85" s="23"/>
      <c r="PKX85" s="23"/>
      <c r="PKY85" s="23"/>
      <c r="PKZ85" s="23"/>
      <c r="PLA85" s="23"/>
      <c r="PLB85" s="23"/>
      <c r="PLC85" s="23"/>
      <c r="PLD85" s="23"/>
      <c r="PLE85" s="23"/>
      <c r="PLF85" s="23"/>
      <c r="PLG85" s="23"/>
      <c r="PLH85" s="23"/>
      <c r="PLI85" s="23"/>
      <c r="PLJ85" s="23"/>
      <c r="PLK85" s="23"/>
      <c r="PLL85" s="23"/>
      <c r="PLM85" s="23"/>
      <c r="PLN85" s="23"/>
      <c r="PLO85" s="23"/>
      <c r="PLP85" s="23"/>
      <c r="PLQ85" s="23"/>
      <c r="PLR85" s="23"/>
      <c r="PLS85" s="23"/>
      <c r="PLT85" s="23"/>
      <c r="PLU85" s="23"/>
      <c r="PLV85" s="23"/>
      <c r="PLW85" s="23"/>
      <c r="PLX85" s="23"/>
      <c r="PLY85" s="23"/>
      <c r="PLZ85" s="23"/>
      <c r="PMA85" s="23"/>
      <c r="PMB85" s="23"/>
      <c r="PMC85" s="23"/>
      <c r="PMD85" s="23"/>
      <c r="PME85" s="23"/>
      <c r="PMF85" s="23"/>
      <c r="PMG85" s="23"/>
      <c r="PMH85" s="23"/>
      <c r="PMI85" s="23"/>
      <c r="PMJ85" s="23"/>
      <c r="PMK85" s="23"/>
      <c r="PML85" s="23"/>
      <c r="PMM85" s="23"/>
      <c r="PMN85" s="23"/>
      <c r="PMO85" s="23"/>
      <c r="PMP85" s="23"/>
      <c r="PMQ85" s="23"/>
      <c r="PMR85" s="23"/>
      <c r="PMS85" s="23"/>
      <c r="PMT85" s="23"/>
      <c r="PMU85" s="23"/>
      <c r="PMV85" s="23"/>
      <c r="PMW85" s="23"/>
      <c r="PMX85" s="23"/>
      <c r="PMY85" s="23"/>
      <c r="PMZ85" s="23"/>
      <c r="PNA85" s="23"/>
      <c r="PNB85" s="23"/>
      <c r="PNC85" s="23"/>
      <c r="PND85" s="23"/>
      <c r="PNE85" s="23"/>
      <c r="PNF85" s="23"/>
      <c r="PNG85" s="23"/>
      <c r="PNH85" s="23"/>
      <c r="PNI85" s="23"/>
      <c r="PNJ85" s="23"/>
      <c r="PNK85" s="23"/>
      <c r="PNL85" s="23"/>
      <c r="PNM85" s="23"/>
      <c r="PNN85" s="23"/>
      <c r="PNO85" s="23"/>
      <c r="PNP85" s="23"/>
      <c r="PNQ85" s="23"/>
      <c r="PNR85" s="23"/>
      <c r="PNS85" s="23"/>
      <c r="PNT85" s="23"/>
      <c r="PNU85" s="23"/>
      <c r="PNV85" s="23"/>
      <c r="PNW85" s="23"/>
      <c r="PNX85" s="23"/>
      <c r="PNY85" s="23"/>
      <c r="PNZ85" s="23"/>
      <c r="POA85" s="23"/>
      <c r="POB85" s="23"/>
      <c r="POC85" s="23"/>
      <c r="POD85" s="23"/>
      <c r="POE85" s="23"/>
      <c r="POF85" s="23"/>
      <c r="POG85" s="23"/>
      <c r="POH85" s="23"/>
      <c r="POI85" s="23"/>
      <c r="POJ85" s="23"/>
      <c r="POK85" s="23"/>
      <c r="POL85" s="23"/>
      <c r="POM85" s="23"/>
      <c r="PON85" s="23"/>
      <c r="POO85" s="23"/>
      <c r="POP85" s="23"/>
      <c r="POQ85" s="23"/>
      <c r="POR85" s="23"/>
      <c r="POS85" s="23"/>
      <c r="POT85" s="23"/>
      <c r="POU85" s="23"/>
      <c r="POV85" s="23"/>
      <c r="POW85" s="23"/>
      <c r="POX85" s="23"/>
      <c r="POY85" s="23"/>
      <c r="POZ85" s="23"/>
      <c r="PPA85" s="23"/>
      <c r="PPB85" s="23"/>
      <c r="PPC85" s="23"/>
      <c r="PPD85" s="23"/>
      <c r="PPE85" s="23"/>
      <c r="PPF85" s="23"/>
      <c r="PPG85" s="23"/>
      <c r="PPH85" s="23"/>
      <c r="PPI85" s="23"/>
      <c r="PPJ85" s="23"/>
      <c r="PPK85" s="23"/>
      <c r="PPL85" s="23"/>
      <c r="PPM85" s="23"/>
      <c r="PPN85" s="23"/>
      <c r="PPO85" s="23"/>
      <c r="PPP85" s="23"/>
      <c r="PPQ85" s="23"/>
      <c r="PPR85" s="23"/>
      <c r="PPS85" s="23"/>
      <c r="PPT85" s="23"/>
      <c r="PPU85" s="23"/>
      <c r="PPV85" s="23"/>
      <c r="PPW85" s="23"/>
      <c r="PPX85" s="23"/>
      <c r="PPY85" s="23"/>
      <c r="PPZ85" s="23"/>
      <c r="PQA85" s="23"/>
      <c r="PQB85" s="23"/>
      <c r="PQC85" s="23"/>
      <c r="PQD85" s="23"/>
      <c r="PQE85" s="23"/>
      <c r="PQF85" s="23"/>
      <c r="PQG85" s="23"/>
      <c r="PQH85" s="23"/>
      <c r="PQI85" s="23"/>
      <c r="PQJ85" s="23"/>
      <c r="PQK85" s="23"/>
      <c r="PQL85" s="23"/>
      <c r="PQM85" s="23"/>
      <c r="PQN85" s="23"/>
      <c r="PQO85" s="23"/>
      <c r="PQP85" s="23"/>
      <c r="PQQ85" s="23"/>
      <c r="PQR85" s="23"/>
      <c r="PQS85" s="23"/>
      <c r="PQT85" s="23"/>
      <c r="PQU85" s="23"/>
      <c r="PQV85" s="23"/>
      <c r="PQW85" s="23"/>
      <c r="PQX85" s="23"/>
      <c r="PQY85" s="23"/>
      <c r="PQZ85" s="23"/>
      <c r="PRA85" s="23"/>
      <c r="PRB85" s="23"/>
      <c r="PRC85" s="23"/>
      <c r="PRD85" s="23"/>
      <c r="PRE85" s="23"/>
      <c r="PRF85" s="23"/>
      <c r="PRG85" s="23"/>
      <c r="PRH85" s="23"/>
      <c r="PRI85" s="23"/>
      <c r="PRJ85" s="23"/>
      <c r="PRK85" s="23"/>
      <c r="PRL85" s="23"/>
      <c r="PRM85" s="23"/>
      <c r="PRN85" s="23"/>
      <c r="PRO85" s="23"/>
      <c r="PRP85" s="23"/>
      <c r="PRQ85" s="23"/>
      <c r="PRR85" s="23"/>
      <c r="PRS85" s="23"/>
      <c r="PRT85" s="23"/>
      <c r="PRU85" s="23"/>
      <c r="PRV85" s="23"/>
      <c r="PRW85" s="23"/>
      <c r="PRX85" s="23"/>
      <c r="PRY85" s="23"/>
      <c r="PRZ85" s="23"/>
      <c r="PSA85" s="23"/>
      <c r="PSB85" s="23"/>
      <c r="PSC85" s="23"/>
      <c r="PSD85" s="23"/>
      <c r="PSE85" s="23"/>
      <c r="PSF85" s="23"/>
      <c r="PSG85" s="23"/>
      <c r="PSH85" s="23"/>
      <c r="PSI85" s="23"/>
      <c r="PSJ85" s="23"/>
      <c r="PSK85" s="23"/>
      <c r="PSL85" s="23"/>
      <c r="PSM85" s="23"/>
      <c r="PSN85" s="23"/>
      <c r="PSO85" s="23"/>
      <c r="PSP85" s="23"/>
      <c r="PSQ85" s="23"/>
      <c r="PSR85" s="23"/>
      <c r="PSS85" s="23"/>
      <c r="PST85" s="23"/>
      <c r="PSU85" s="23"/>
      <c r="PSV85" s="23"/>
      <c r="PSW85" s="23"/>
      <c r="PSX85" s="23"/>
      <c r="PSY85" s="23"/>
      <c r="PSZ85" s="23"/>
      <c r="PTA85" s="23"/>
      <c r="PTB85" s="23"/>
      <c r="PTC85" s="23"/>
      <c r="PTD85" s="23"/>
      <c r="PTE85" s="23"/>
      <c r="PTF85" s="23"/>
      <c r="PTG85" s="23"/>
      <c r="PTH85" s="23"/>
      <c r="PTI85" s="23"/>
      <c r="PTJ85" s="23"/>
      <c r="PTK85" s="23"/>
      <c r="PTL85" s="23"/>
      <c r="PTM85" s="23"/>
      <c r="PTN85" s="23"/>
      <c r="PTO85" s="23"/>
      <c r="PTP85" s="23"/>
      <c r="PTQ85" s="23"/>
      <c r="PTR85" s="23"/>
      <c r="PTS85" s="23"/>
      <c r="PTT85" s="23"/>
      <c r="PTU85" s="23"/>
      <c r="PTV85" s="23"/>
      <c r="PTW85" s="23"/>
      <c r="PTX85" s="23"/>
      <c r="PTY85" s="23"/>
      <c r="PTZ85" s="23"/>
      <c r="PUA85" s="23"/>
      <c r="PUB85" s="23"/>
      <c r="PUC85" s="23"/>
      <c r="PUD85" s="23"/>
      <c r="PUE85" s="23"/>
      <c r="PUF85" s="23"/>
      <c r="PUG85" s="23"/>
      <c r="PUH85" s="23"/>
      <c r="PUI85" s="23"/>
      <c r="PUJ85" s="23"/>
      <c r="PUK85" s="23"/>
      <c r="PUL85" s="23"/>
      <c r="PUM85" s="23"/>
      <c r="PUN85" s="23"/>
      <c r="PUO85" s="23"/>
      <c r="PUP85" s="23"/>
      <c r="PUQ85" s="23"/>
      <c r="PUR85" s="23"/>
      <c r="PUS85" s="23"/>
      <c r="PUT85" s="23"/>
      <c r="PUU85" s="23"/>
      <c r="PUV85" s="23"/>
      <c r="PUW85" s="23"/>
      <c r="PUX85" s="23"/>
      <c r="PUY85" s="23"/>
      <c r="PUZ85" s="23"/>
      <c r="PVA85" s="23"/>
      <c r="PVB85" s="23"/>
      <c r="PVC85" s="23"/>
      <c r="PVD85" s="23"/>
      <c r="PVE85" s="23"/>
      <c r="PVF85" s="23"/>
      <c r="PVG85" s="23"/>
      <c r="PVH85" s="23"/>
      <c r="PVI85" s="23"/>
      <c r="PVJ85" s="23"/>
      <c r="PVK85" s="23"/>
      <c r="PVL85" s="23"/>
      <c r="PVM85" s="23"/>
      <c r="PVN85" s="23"/>
      <c r="PVO85" s="23"/>
      <c r="PVP85" s="23"/>
      <c r="PVQ85" s="23"/>
      <c r="PVR85" s="23"/>
      <c r="PVS85" s="23"/>
      <c r="PVT85" s="23"/>
      <c r="PVU85" s="23"/>
      <c r="PVV85" s="23"/>
      <c r="PVW85" s="23"/>
      <c r="PVX85" s="23"/>
      <c r="PVY85" s="23"/>
      <c r="PVZ85" s="23"/>
      <c r="PWA85" s="23"/>
      <c r="PWB85" s="23"/>
      <c r="PWC85" s="23"/>
      <c r="PWD85" s="23"/>
      <c r="PWE85" s="23"/>
      <c r="PWF85" s="23"/>
      <c r="PWG85" s="23"/>
      <c r="PWH85" s="23"/>
      <c r="PWI85" s="23"/>
      <c r="PWJ85" s="23"/>
      <c r="PWK85" s="23"/>
      <c r="PWL85" s="23"/>
      <c r="PWM85" s="23"/>
      <c r="PWN85" s="23"/>
      <c r="PWO85" s="23"/>
      <c r="PWP85" s="23"/>
      <c r="PWQ85" s="23"/>
      <c r="PWR85" s="23"/>
      <c r="PWS85" s="23"/>
      <c r="PWT85" s="23"/>
      <c r="PWU85" s="23"/>
      <c r="PWV85" s="23"/>
      <c r="PWW85" s="23"/>
      <c r="PWX85" s="23"/>
      <c r="PWY85" s="23"/>
      <c r="PWZ85" s="23"/>
      <c r="PXA85" s="23"/>
      <c r="PXB85" s="23"/>
      <c r="PXC85" s="23"/>
      <c r="PXD85" s="23"/>
      <c r="PXE85" s="23"/>
      <c r="PXF85" s="23"/>
      <c r="PXG85" s="23"/>
      <c r="PXH85" s="23"/>
      <c r="PXI85" s="23"/>
      <c r="PXJ85" s="23"/>
      <c r="PXK85" s="23"/>
      <c r="PXL85" s="23"/>
      <c r="PXM85" s="23"/>
      <c r="PXN85" s="23"/>
      <c r="PXO85" s="23"/>
      <c r="PXP85" s="23"/>
      <c r="PXQ85" s="23"/>
      <c r="PXR85" s="23"/>
      <c r="PXS85" s="23"/>
      <c r="PXT85" s="23"/>
      <c r="PXU85" s="23"/>
      <c r="PXV85" s="23"/>
      <c r="PXW85" s="23"/>
      <c r="PXX85" s="23"/>
      <c r="PXY85" s="23"/>
      <c r="PXZ85" s="23"/>
      <c r="PYA85" s="23"/>
      <c r="PYB85" s="23"/>
      <c r="PYC85" s="23"/>
      <c r="PYD85" s="23"/>
      <c r="PYE85" s="23"/>
      <c r="PYF85" s="23"/>
      <c r="PYG85" s="23"/>
      <c r="PYH85" s="23"/>
      <c r="PYI85" s="23"/>
      <c r="PYJ85" s="23"/>
      <c r="PYK85" s="23"/>
      <c r="PYL85" s="23"/>
      <c r="PYM85" s="23"/>
      <c r="PYN85" s="23"/>
      <c r="PYO85" s="23"/>
      <c r="PYP85" s="23"/>
      <c r="PYQ85" s="23"/>
      <c r="PYR85" s="23"/>
      <c r="PYS85" s="23"/>
      <c r="PYT85" s="23"/>
      <c r="PYU85" s="23"/>
      <c r="PYV85" s="23"/>
      <c r="PYW85" s="23"/>
      <c r="PYX85" s="23"/>
      <c r="PYY85" s="23"/>
      <c r="PYZ85" s="23"/>
      <c r="PZA85" s="23"/>
      <c r="PZB85" s="23"/>
      <c r="PZC85" s="23"/>
      <c r="PZD85" s="23"/>
      <c r="PZE85" s="23"/>
      <c r="PZF85" s="23"/>
      <c r="PZG85" s="23"/>
      <c r="PZH85" s="23"/>
      <c r="PZI85" s="23"/>
      <c r="PZJ85" s="23"/>
      <c r="PZK85" s="23"/>
      <c r="PZL85" s="23"/>
      <c r="PZM85" s="23"/>
      <c r="PZN85" s="23"/>
      <c r="PZO85" s="23"/>
      <c r="PZP85" s="23"/>
      <c r="PZQ85" s="23"/>
      <c r="PZR85" s="23"/>
      <c r="PZS85" s="23"/>
      <c r="PZT85" s="23"/>
      <c r="PZU85" s="23"/>
      <c r="PZV85" s="23"/>
      <c r="PZW85" s="23"/>
      <c r="PZX85" s="23"/>
      <c r="PZY85" s="23"/>
      <c r="PZZ85" s="23"/>
      <c r="QAA85" s="23"/>
      <c r="QAB85" s="23"/>
      <c r="QAC85" s="23"/>
      <c r="QAD85" s="23"/>
      <c r="QAE85" s="23"/>
      <c r="QAF85" s="23"/>
      <c r="QAG85" s="23"/>
      <c r="QAH85" s="23"/>
      <c r="QAI85" s="23"/>
      <c r="QAJ85" s="23"/>
      <c r="QAK85" s="23"/>
      <c r="QAL85" s="23"/>
      <c r="QAM85" s="23"/>
      <c r="QAN85" s="23"/>
      <c r="QAO85" s="23"/>
      <c r="QAP85" s="23"/>
      <c r="QAQ85" s="23"/>
      <c r="QAR85" s="23"/>
      <c r="QAS85" s="23"/>
      <c r="QAT85" s="23"/>
      <c r="QAU85" s="23"/>
      <c r="QAV85" s="23"/>
      <c r="QAW85" s="23"/>
      <c r="QAX85" s="23"/>
      <c r="QAY85" s="23"/>
      <c r="QAZ85" s="23"/>
      <c r="QBA85" s="23"/>
      <c r="QBB85" s="23"/>
      <c r="QBC85" s="23"/>
      <c r="QBD85" s="23"/>
      <c r="QBE85" s="23"/>
      <c r="QBF85" s="23"/>
      <c r="QBG85" s="23"/>
      <c r="QBH85" s="23"/>
      <c r="QBI85" s="23"/>
      <c r="QBJ85" s="23"/>
      <c r="QBK85" s="23"/>
      <c r="QBL85" s="23"/>
      <c r="QBM85" s="23"/>
      <c r="QBN85" s="23"/>
      <c r="QBO85" s="23"/>
      <c r="QBP85" s="23"/>
      <c r="QBQ85" s="23"/>
      <c r="QBR85" s="23"/>
      <c r="QBS85" s="23"/>
      <c r="QBT85" s="23"/>
      <c r="QBU85" s="23"/>
      <c r="QBV85" s="23"/>
      <c r="QBW85" s="23"/>
      <c r="QBX85" s="23"/>
      <c r="QBY85" s="23"/>
      <c r="QBZ85" s="23"/>
      <c r="QCA85" s="23"/>
      <c r="QCB85" s="23"/>
      <c r="QCC85" s="23"/>
      <c r="QCD85" s="23"/>
      <c r="QCE85" s="23"/>
      <c r="QCF85" s="23"/>
      <c r="QCG85" s="23"/>
      <c r="QCH85" s="23"/>
      <c r="QCI85" s="23"/>
      <c r="QCJ85" s="23"/>
      <c r="QCK85" s="23"/>
      <c r="QCL85" s="23"/>
      <c r="QCM85" s="23"/>
      <c r="QCN85" s="23"/>
      <c r="QCO85" s="23"/>
      <c r="QCP85" s="23"/>
      <c r="QCQ85" s="23"/>
      <c r="QCR85" s="23"/>
      <c r="QCS85" s="23"/>
      <c r="QCT85" s="23"/>
      <c r="QCU85" s="23"/>
      <c r="QCV85" s="23"/>
      <c r="QCW85" s="23"/>
      <c r="QCX85" s="23"/>
      <c r="QCY85" s="23"/>
      <c r="QCZ85" s="23"/>
      <c r="QDA85" s="23"/>
      <c r="QDB85" s="23"/>
      <c r="QDC85" s="23"/>
      <c r="QDD85" s="23"/>
      <c r="QDE85" s="23"/>
      <c r="QDF85" s="23"/>
      <c r="QDG85" s="23"/>
      <c r="QDH85" s="23"/>
      <c r="QDI85" s="23"/>
      <c r="QDJ85" s="23"/>
      <c r="QDK85" s="23"/>
      <c r="QDL85" s="23"/>
      <c r="QDM85" s="23"/>
      <c r="QDN85" s="23"/>
      <c r="QDO85" s="23"/>
      <c r="QDP85" s="23"/>
      <c r="QDQ85" s="23"/>
      <c r="QDR85" s="23"/>
      <c r="QDS85" s="23"/>
      <c r="QDT85" s="23"/>
      <c r="QDU85" s="23"/>
      <c r="QDV85" s="23"/>
      <c r="QDW85" s="23"/>
      <c r="QDX85" s="23"/>
      <c r="QDY85" s="23"/>
      <c r="QDZ85" s="23"/>
      <c r="QEA85" s="23"/>
      <c r="QEB85" s="23"/>
      <c r="QEC85" s="23"/>
      <c r="QED85" s="23"/>
      <c r="QEE85" s="23"/>
      <c r="QEF85" s="23"/>
      <c r="QEG85" s="23"/>
      <c r="QEH85" s="23"/>
      <c r="QEI85" s="23"/>
      <c r="QEJ85" s="23"/>
      <c r="QEK85" s="23"/>
      <c r="QEL85" s="23"/>
      <c r="QEM85" s="23"/>
      <c r="QEN85" s="23"/>
      <c r="QEO85" s="23"/>
      <c r="QEP85" s="23"/>
      <c r="QEQ85" s="23"/>
      <c r="QER85" s="23"/>
      <c r="QES85" s="23"/>
      <c r="QET85" s="23"/>
      <c r="QEU85" s="23"/>
      <c r="QEV85" s="23"/>
      <c r="QEW85" s="23"/>
      <c r="QEX85" s="23"/>
      <c r="QEY85" s="23"/>
      <c r="QEZ85" s="23"/>
      <c r="QFA85" s="23"/>
      <c r="QFB85" s="23"/>
      <c r="QFC85" s="23"/>
      <c r="QFD85" s="23"/>
      <c r="QFE85" s="23"/>
      <c r="QFF85" s="23"/>
      <c r="QFG85" s="23"/>
      <c r="QFH85" s="23"/>
      <c r="QFI85" s="23"/>
      <c r="QFJ85" s="23"/>
      <c r="QFK85" s="23"/>
      <c r="QFL85" s="23"/>
      <c r="QFM85" s="23"/>
      <c r="QFN85" s="23"/>
      <c r="QFO85" s="23"/>
      <c r="QFP85" s="23"/>
      <c r="QFQ85" s="23"/>
      <c r="QFR85" s="23"/>
      <c r="QFS85" s="23"/>
      <c r="QFT85" s="23"/>
      <c r="QFU85" s="23"/>
      <c r="QFV85" s="23"/>
      <c r="QFW85" s="23"/>
      <c r="QFX85" s="23"/>
      <c r="QFY85" s="23"/>
      <c r="QFZ85" s="23"/>
      <c r="QGA85" s="23"/>
      <c r="QGB85" s="23"/>
      <c r="QGC85" s="23"/>
      <c r="QGD85" s="23"/>
      <c r="QGE85" s="23"/>
      <c r="QGF85" s="23"/>
      <c r="QGG85" s="23"/>
      <c r="QGH85" s="23"/>
      <c r="QGI85" s="23"/>
      <c r="QGJ85" s="23"/>
      <c r="QGK85" s="23"/>
      <c r="QGL85" s="23"/>
      <c r="QGM85" s="23"/>
      <c r="QGN85" s="23"/>
      <c r="QGO85" s="23"/>
      <c r="QGP85" s="23"/>
      <c r="QGQ85" s="23"/>
      <c r="QGR85" s="23"/>
      <c r="QGS85" s="23"/>
      <c r="QGT85" s="23"/>
      <c r="QGU85" s="23"/>
      <c r="QGV85" s="23"/>
      <c r="QGW85" s="23"/>
      <c r="QGX85" s="23"/>
      <c r="QGY85" s="23"/>
      <c r="QGZ85" s="23"/>
      <c r="QHA85" s="23"/>
      <c r="QHB85" s="23"/>
      <c r="QHC85" s="23"/>
      <c r="QHD85" s="23"/>
      <c r="QHE85" s="23"/>
      <c r="QHF85" s="23"/>
      <c r="QHG85" s="23"/>
      <c r="QHH85" s="23"/>
      <c r="QHI85" s="23"/>
      <c r="QHJ85" s="23"/>
      <c r="QHK85" s="23"/>
      <c r="QHL85" s="23"/>
      <c r="QHM85" s="23"/>
      <c r="QHN85" s="23"/>
      <c r="QHO85" s="23"/>
      <c r="QHP85" s="23"/>
      <c r="QHQ85" s="23"/>
      <c r="QHR85" s="23"/>
      <c r="QHS85" s="23"/>
      <c r="QHT85" s="23"/>
      <c r="QHU85" s="23"/>
      <c r="QHV85" s="23"/>
      <c r="QHW85" s="23"/>
      <c r="QHX85" s="23"/>
      <c r="QHY85" s="23"/>
      <c r="QHZ85" s="23"/>
      <c r="QIA85" s="23"/>
      <c r="QIB85" s="23"/>
      <c r="QIC85" s="23"/>
      <c r="QID85" s="23"/>
      <c r="QIE85" s="23"/>
      <c r="QIF85" s="23"/>
      <c r="QIG85" s="23"/>
      <c r="QIH85" s="23"/>
      <c r="QII85" s="23"/>
      <c r="QIJ85" s="23"/>
      <c r="QIK85" s="23"/>
      <c r="QIL85" s="23"/>
      <c r="QIM85" s="23"/>
      <c r="QIN85" s="23"/>
      <c r="QIO85" s="23"/>
      <c r="QIP85" s="23"/>
      <c r="QIQ85" s="23"/>
      <c r="QIR85" s="23"/>
      <c r="QIS85" s="23"/>
      <c r="QIT85" s="23"/>
      <c r="QIU85" s="23"/>
      <c r="QIV85" s="23"/>
      <c r="QIW85" s="23"/>
      <c r="QIX85" s="23"/>
      <c r="QIY85" s="23"/>
      <c r="QIZ85" s="23"/>
      <c r="QJA85" s="23"/>
      <c r="QJB85" s="23"/>
      <c r="QJC85" s="23"/>
      <c r="QJD85" s="23"/>
      <c r="QJE85" s="23"/>
      <c r="QJF85" s="23"/>
      <c r="QJG85" s="23"/>
      <c r="QJH85" s="23"/>
      <c r="QJI85" s="23"/>
      <c r="QJJ85" s="23"/>
      <c r="QJK85" s="23"/>
      <c r="QJL85" s="23"/>
      <c r="QJM85" s="23"/>
      <c r="QJN85" s="23"/>
      <c r="QJO85" s="23"/>
      <c r="QJP85" s="23"/>
      <c r="QJQ85" s="23"/>
      <c r="QJR85" s="23"/>
      <c r="QJS85" s="23"/>
      <c r="QJT85" s="23"/>
      <c r="QJU85" s="23"/>
      <c r="QJV85" s="23"/>
      <c r="QJW85" s="23"/>
      <c r="QJX85" s="23"/>
      <c r="QJY85" s="23"/>
      <c r="QJZ85" s="23"/>
      <c r="QKA85" s="23"/>
      <c r="QKB85" s="23"/>
      <c r="QKC85" s="23"/>
      <c r="QKD85" s="23"/>
      <c r="QKE85" s="23"/>
      <c r="QKF85" s="23"/>
      <c r="QKG85" s="23"/>
      <c r="QKH85" s="23"/>
      <c r="QKI85" s="23"/>
      <c r="QKJ85" s="23"/>
      <c r="QKK85" s="23"/>
      <c r="QKL85" s="23"/>
      <c r="QKM85" s="23"/>
      <c r="QKN85" s="23"/>
      <c r="QKO85" s="23"/>
      <c r="QKP85" s="23"/>
      <c r="QKQ85" s="23"/>
      <c r="QKR85" s="23"/>
      <c r="QKS85" s="23"/>
      <c r="QKT85" s="23"/>
      <c r="QKU85" s="23"/>
      <c r="QKV85" s="23"/>
      <c r="QKW85" s="23"/>
      <c r="QKX85" s="23"/>
      <c r="QKY85" s="23"/>
      <c r="QKZ85" s="23"/>
      <c r="QLA85" s="23"/>
      <c r="QLB85" s="23"/>
      <c r="QLC85" s="23"/>
      <c r="QLD85" s="23"/>
      <c r="QLE85" s="23"/>
      <c r="QLF85" s="23"/>
      <c r="QLG85" s="23"/>
      <c r="QLH85" s="23"/>
      <c r="QLI85" s="23"/>
      <c r="QLJ85" s="23"/>
      <c r="QLK85" s="23"/>
      <c r="QLL85" s="23"/>
      <c r="QLM85" s="23"/>
      <c r="QLN85" s="23"/>
      <c r="QLO85" s="23"/>
      <c r="QLP85" s="23"/>
      <c r="QLQ85" s="23"/>
      <c r="QLR85" s="23"/>
      <c r="QLS85" s="23"/>
      <c r="QLT85" s="23"/>
      <c r="QLU85" s="23"/>
      <c r="QLV85" s="23"/>
      <c r="QLW85" s="23"/>
      <c r="QLX85" s="23"/>
      <c r="QLY85" s="23"/>
      <c r="QLZ85" s="23"/>
      <c r="QMA85" s="23"/>
      <c r="QMB85" s="23"/>
      <c r="QMC85" s="23"/>
      <c r="QMD85" s="23"/>
      <c r="QME85" s="23"/>
      <c r="QMF85" s="23"/>
      <c r="QMG85" s="23"/>
      <c r="QMH85" s="23"/>
      <c r="QMI85" s="23"/>
      <c r="QMJ85" s="23"/>
      <c r="QMK85" s="23"/>
      <c r="QML85" s="23"/>
      <c r="QMM85" s="23"/>
      <c r="QMN85" s="23"/>
      <c r="QMO85" s="23"/>
      <c r="QMP85" s="23"/>
      <c r="QMQ85" s="23"/>
      <c r="QMR85" s="23"/>
      <c r="QMS85" s="23"/>
      <c r="QMT85" s="23"/>
      <c r="QMU85" s="23"/>
      <c r="QMV85" s="23"/>
      <c r="QMW85" s="23"/>
      <c r="QMX85" s="23"/>
      <c r="QMY85" s="23"/>
      <c r="QMZ85" s="23"/>
      <c r="QNA85" s="23"/>
      <c r="QNB85" s="23"/>
      <c r="QNC85" s="23"/>
      <c r="QND85" s="23"/>
      <c r="QNE85" s="23"/>
      <c r="QNF85" s="23"/>
      <c r="QNG85" s="23"/>
      <c r="QNH85" s="23"/>
      <c r="QNI85" s="23"/>
      <c r="QNJ85" s="23"/>
      <c r="QNK85" s="23"/>
      <c r="QNL85" s="23"/>
      <c r="QNM85" s="23"/>
      <c r="QNN85" s="23"/>
      <c r="QNO85" s="23"/>
      <c r="QNP85" s="23"/>
      <c r="QNQ85" s="23"/>
      <c r="QNR85" s="23"/>
      <c r="QNS85" s="23"/>
      <c r="QNT85" s="23"/>
      <c r="QNU85" s="23"/>
      <c r="QNV85" s="23"/>
      <c r="QNW85" s="23"/>
      <c r="QNX85" s="23"/>
      <c r="QNY85" s="23"/>
      <c r="QNZ85" s="23"/>
      <c r="QOA85" s="23"/>
      <c r="QOB85" s="23"/>
      <c r="QOC85" s="23"/>
      <c r="QOD85" s="23"/>
      <c r="QOE85" s="23"/>
      <c r="QOF85" s="23"/>
      <c r="QOG85" s="23"/>
      <c r="QOH85" s="23"/>
      <c r="QOI85" s="23"/>
      <c r="QOJ85" s="23"/>
      <c r="QOK85" s="23"/>
      <c r="QOL85" s="23"/>
      <c r="QOM85" s="23"/>
      <c r="QON85" s="23"/>
      <c r="QOO85" s="23"/>
      <c r="QOP85" s="23"/>
      <c r="QOQ85" s="23"/>
      <c r="QOR85" s="23"/>
      <c r="QOS85" s="23"/>
      <c r="QOT85" s="23"/>
      <c r="QOU85" s="23"/>
      <c r="QOV85" s="23"/>
      <c r="QOW85" s="23"/>
      <c r="QOX85" s="23"/>
      <c r="QOY85" s="23"/>
      <c r="QOZ85" s="23"/>
      <c r="QPA85" s="23"/>
      <c r="QPB85" s="23"/>
      <c r="QPC85" s="23"/>
      <c r="QPD85" s="23"/>
      <c r="QPE85" s="23"/>
      <c r="QPF85" s="23"/>
      <c r="QPG85" s="23"/>
      <c r="QPH85" s="23"/>
      <c r="QPI85" s="23"/>
      <c r="QPJ85" s="23"/>
      <c r="QPK85" s="23"/>
      <c r="QPL85" s="23"/>
      <c r="QPM85" s="23"/>
      <c r="QPN85" s="23"/>
      <c r="QPO85" s="23"/>
      <c r="QPP85" s="23"/>
      <c r="QPQ85" s="23"/>
      <c r="QPR85" s="23"/>
      <c r="QPS85" s="23"/>
      <c r="QPT85" s="23"/>
      <c r="QPU85" s="23"/>
      <c r="QPV85" s="23"/>
      <c r="QPW85" s="23"/>
      <c r="QPX85" s="23"/>
      <c r="QPY85" s="23"/>
      <c r="QPZ85" s="23"/>
      <c r="QQA85" s="23"/>
      <c r="QQB85" s="23"/>
      <c r="QQC85" s="23"/>
      <c r="QQD85" s="23"/>
      <c r="QQE85" s="23"/>
      <c r="QQF85" s="23"/>
      <c r="QQG85" s="23"/>
      <c r="QQH85" s="23"/>
      <c r="QQI85" s="23"/>
      <c r="QQJ85" s="23"/>
      <c r="QQK85" s="23"/>
      <c r="QQL85" s="23"/>
      <c r="QQM85" s="23"/>
      <c r="QQN85" s="23"/>
      <c r="QQO85" s="23"/>
      <c r="QQP85" s="23"/>
      <c r="QQQ85" s="23"/>
      <c r="QQR85" s="23"/>
      <c r="QQS85" s="23"/>
      <c r="QQT85" s="23"/>
      <c r="QQU85" s="23"/>
      <c r="QQV85" s="23"/>
      <c r="QQW85" s="23"/>
      <c r="QQX85" s="23"/>
      <c r="QQY85" s="23"/>
      <c r="QQZ85" s="23"/>
      <c r="QRA85" s="23"/>
      <c r="QRB85" s="23"/>
      <c r="QRC85" s="23"/>
      <c r="QRD85" s="23"/>
      <c r="QRE85" s="23"/>
      <c r="QRF85" s="23"/>
      <c r="QRG85" s="23"/>
      <c r="QRH85" s="23"/>
      <c r="QRI85" s="23"/>
      <c r="QRJ85" s="23"/>
      <c r="QRK85" s="23"/>
      <c r="QRL85" s="23"/>
      <c r="QRM85" s="23"/>
      <c r="QRN85" s="23"/>
      <c r="QRO85" s="23"/>
      <c r="QRP85" s="23"/>
      <c r="QRQ85" s="23"/>
      <c r="QRR85" s="23"/>
      <c r="QRS85" s="23"/>
      <c r="QRT85" s="23"/>
      <c r="QRU85" s="23"/>
      <c r="QRV85" s="23"/>
      <c r="QRW85" s="23"/>
      <c r="QRX85" s="23"/>
      <c r="QRY85" s="23"/>
      <c r="QRZ85" s="23"/>
      <c r="QSA85" s="23"/>
      <c r="QSB85" s="23"/>
      <c r="QSC85" s="23"/>
      <c r="QSD85" s="23"/>
      <c r="QSE85" s="23"/>
      <c r="QSF85" s="23"/>
      <c r="QSG85" s="23"/>
      <c r="QSH85" s="23"/>
      <c r="QSI85" s="23"/>
      <c r="QSJ85" s="23"/>
      <c r="QSK85" s="23"/>
      <c r="QSL85" s="23"/>
      <c r="QSM85" s="23"/>
      <c r="QSN85" s="23"/>
      <c r="QSO85" s="23"/>
      <c r="QSP85" s="23"/>
      <c r="QSQ85" s="23"/>
      <c r="QSR85" s="23"/>
      <c r="QSS85" s="23"/>
      <c r="QST85" s="23"/>
      <c r="QSU85" s="23"/>
      <c r="QSV85" s="23"/>
      <c r="QSW85" s="23"/>
      <c r="QSX85" s="23"/>
      <c r="QSY85" s="23"/>
      <c r="QSZ85" s="23"/>
      <c r="QTA85" s="23"/>
      <c r="QTB85" s="23"/>
      <c r="QTC85" s="23"/>
      <c r="QTD85" s="23"/>
      <c r="QTE85" s="23"/>
      <c r="QTF85" s="23"/>
      <c r="QTG85" s="23"/>
      <c r="QTH85" s="23"/>
      <c r="QTI85" s="23"/>
      <c r="QTJ85" s="23"/>
      <c r="QTK85" s="23"/>
      <c r="QTL85" s="23"/>
      <c r="QTM85" s="23"/>
      <c r="QTN85" s="23"/>
      <c r="QTO85" s="23"/>
      <c r="QTP85" s="23"/>
      <c r="QTQ85" s="23"/>
      <c r="QTR85" s="23"/>
      <c r="QTS85" s="23"/>
      <c r="QTT85" s="23"/>
      <c r="QTU85" s="23"/>
      <c r="QTV85" s="23"/>
      <c r="QTW85" s="23"/>
      <c r="QTX85" s="23"/>
      <c r="QTY85" s="23"/>
      <c r="QTZ85" s="23"/>
      <c r="QUA85" s="23"/>
      <c r="QUB85" s="23"/>
      <c r="QUC85" s="23"/>
      <c r="QUD85" s="23"/>
      <c r="QUE85" s="23"/>
      <c r="QUF85" s="23"/>
      <c r="QUG85" s="23"/>
      <c r="QUH85" s="23"/>
      <c r="QUI85" s="23"/>
      <c r="QUJ85" s="23"/>
      <c r="QUK85" s="23"/>
      <c r="QUL85" s="23"/>
      <c r="QUM85" s="23"/>
      <c r="QUN85" s="23"/>
      <c r="QUO85" s="23"/>
      <c r="QUP85" s="23"/>
      <c r="QUQ85" s="23"/>
      <c r="QUR85" s="23"/>
      <c r="QUS85" s="23"/>
      <c r="QUT85" s="23"/>
      <c r="QUU85" s="23"/>
      <c r="QUV85" s="23"/>
      <c r="QUW85" s="23"/>
      <c r="QUX85" s="23"/>
      <c r="QUY85" s="23"/>
      <c r="QUZ85" s="23"/>
      <c r="QVA85" s="23"/>
      <c r="QVB85" s="23"/>
      <c r="QVC85" s="23"/>
      <c r="QVD85" s="23"/>
      <c r="QVE85" s="23"/>
      <c r="QVF85" s="23"/>
      <c r="QVG85" s="23"/>
      <c r="QVH85" s="23"/>
      <c r="QVI85" s="23"/>
      <c r="QVJ85" s="23"/>
      <c r="QVK85" s="23"/>
      <c r="QVL85" s="23"/>
      <c r="QVM85" s="23"/>
      <c r="QVN85" s="23"/>
      <c r="QVO85" s="23"/>
      <c r="QVP85" s="23"/>
      <c r="QVQ85" s="23"/>
      <c r="QVR85" s="23"/>
      <c r="QVS85" s="23"/>
      <c r="QVT85" s="23"/>
      <c r="QVU85" s="23"/>
      <c r="QVV85" s="23"/>
      <c r="QVW85" s="23"/>
      <c r="QVX85" s="23"/>
      <c r="QVY85" s="23"/>
      <c r="QVZ85" s="23"/>
      <c r="QWA85" s="23"/>
      <c r="QWB85" s="23"/>
      <c r="QWC85" s="23"/>
      <c r="QWD85" s="23"/>
      <c r="QWE85" s="23"/>
      <c r="QWF85" s="23"/>
      <c r="QWG85" s="23"/>
      <c r="QWH85" s="23"/>
      <c r="QWI85" s="23"/>
      <c r="QWJ85" s="23"/>
      <c r="QWK85" s="23"/>
      <c r="QWL85" s="23"/>
      <c r="QWM85" s="23"/>
      <c r="QWN85" s="23"/>
      <c r="QWO85" s="23"/>
      <c r="QWP85" s="23"/>
      <c r="QWQ85" s="23"/>
      <c r="QWR85" s="23"/>
      <c r="QWS85" s="23"/>
      <c r="QWT85" s="23"/>
      <c r="QWU85" s="23"/>
      <c r="QWV85" s="23"/>
      <c r="QWW85" s="23"/>
      <c r="QWX85" s="23"/>
      <c r="QWY85" s="23"/>
      <c r="QWZ85" s="23"/>
      <c r="QXA85" s="23"/>
      <c r="QXB85" s="23"/>
      <c r="QXC85" s="23"/>
      <c r="QXD85" s="23"/>
      <c r="QXE85" s="23"/>
      <c r="QXF85" s="23"/>
      <c r="QXG85" s="23"/>
      <c r="QXH85" s="23"/>
      <c r="QXI85" s="23"/>
      <c r="QXJ85" s="23"/>
      <c r="QXK85" s="23"/>
      <c r="QXL85" s="23"/>
      <c r="QXM85" s="23"/>
      <c r="QXN85" s="23"/>
      <c r="QXO85" s="23"/>
      <c r="QXP85" s="23"/>
      <c r="QXQ85" s="23"/>
      <c r="QXR85" s="23"/>
      <c r="QXS85" s="23"/>
      <c r="QXT85" s="23"/>
      <c r="QXU85" s="23"/>
      <c r="QXV85" s="23"/>
      <c r="QXW85" s="23"/>
      <c r="QXX85" s="23"/>
      <c r="QXY85" s="23"/>
      <c r="QXZ85" s="23"/>
      <c r="QYA85" s="23"/>
      <c r="QYB85" s="23"/>
      <c r="QYC85" s="23"/>
      <c r="QYD85" s="23"/>
      <c r="QYE85" s="23"/>
      <c r="QYF85" s="23"/>
      <c r="QYG85" s="23"/>
      <c r="QYH85" s="23"/>
      <c r="QYI85" s="23"/>
      <c r="QYJ85" s="23"/>
      <c r="QYK85" s="23"/>
      <c r="QYL85" s="23"/>
      <c r="QYM85" s="23"/>
      <c r="QYN85" s="23"/>
      <c r="QYO85" s="23"/>
      <c r="QYP85" s="23"/>
      <c r="QYQ85" s="23"/>
      <c r="QYR85" s="23"/>
      <c r="QYS85" s="23"/>
      <c r="QYT85" s="23"/>
      <c r="QYU85" s="23"/>
      <c r="QYV85" s="23"/>
      <c r="QYW85" s="23"/>
      <c r="QYX85" s="23"/>
      <c r="QYY85" s="23"/>
      <c r="QYZ85" s="23"/>
      <c r="QZA85" s="23"/>
      <c r="QZB85" s="23"/>
      <c r="QZC85" s="23"/>
      <c r="QZD85" s="23"/>
      <c r="QZE85" s="23"/>
      <c r="QZF85" s="23"/>
      <c r="QZG85" s="23"/>
      <c r="QZH85" s="23"/>
      <c r="QZI85" s="23"/>
      <c r="QZJ85" s="23"/>
      <c r="QZK85" s="23"/>
      <c r="QZL85" s="23"/>
      <c r="QZM85" s="23"/>
      <c r="QZN85" s="23"/>
      <c r="QZO85" s="23"/>
      <c r="QZP85" s="23"/>
      <c r="QZQ85" s="23"/>
      <c r="QZR85" s="23"/>
      <c r="QZS85" s="23"/>
      <c r="QZT85" s="23"/>
      <c r="QZU85" s="23"/>
      <c r="QZV85" s="23"/>
      <c r="QZW85" s="23"/>
      <c r="QZX85" s="23"/>
      <c r="QZY85" s="23"/>
      <c r="QZZ85" s="23"/>
      <c r="RAA85" s="23"/>
      <c r="RAB85" s="23"/>
      <c r="RAC85" s="23"/>
      <c r="RAD85" s="23"/>
      <c r="RAE85" s="23"/>
      <c r="RAF85" s="23"/>
      <c r="RAG85" s="23"/>
      <c r="RAH85" s="23"/>
      <c r="RAI85" s="23"/>
      <c r="RAJ85" s="23"/>
      <c r="RAK85" s="23"/>
      <c r="RAL85" s="23"/>
      <c r="RAM85" s="23"/>
      <c r="RAN85" s="23"/>
      <c r="RAO85" s="23"/>
      <c r="RAP85" s="23"/>
      <c r="RAQ85" s="23"/>
      <c r="RAR85" s="23"/>
      <c r="RAS85" s="23"/>
      <c r="RAT85" s="23"/>
      <c r="RAU85" s="23"/>
      <c r="RAV85" s="23"/>
      <c r="RAW85" s="23"/>
      <c r="RAX85" s="23"/>
      <c r="RAY85" s="23"/>
      <c r="RAZ85" s="23"/>
      <c r="RBA85" s="23"/>
      <c r="RBB85" s="23"/>
      <c r="RBC85" s="23"/>
      <c r="RBD85" s="23"/>
      <c r="RBE85" s="23"/>
      <c r="RBF85" s="23"/>
      <c r="RBG85" s="23"/>
      <c r="RBH85" s="23"/>
      <c r="RBI85" s="23"/>
      <c r="RBJ85" s="23"/>
      <c r="RBK85" s="23"/>
      <c r="RBL85" s="23"/>
      <c r="RBM85" s="23"/>
      <c r="RBN85" s="23"/>
      <c r="RBO85" s="23"/>
      <c r="RBP85" s="23"/>
      <c r="RBQ85" s="23"/>
      <c r="RBR85" s="23"/>
      <c r="RBS85" s="23"/>
      <c r="RBT85" s="23"/>
      <c r="RBU85" s="23"/>
      <c r="RBV85" s="23"/>
      <c r="RBW85" s="23"/>
      <c r="RBX85" s="23"/>
      <c r="RBY85" s="23"/>
      <c r="RBZ85" s="23"/>
      <c r="RCA85" s="23"/>
      <c r="RCB85" s="23"/>
      <c r="RCC85" s="23"/>
      <c r="RCD85" s="23"/>
      <c r="RCE85" s="23"/>
      <c r="RCF85" s="23"/>
      <c r="RCG85" s="23"/>
      <c r="RCH85" s="23"/>
      <c r="RCI85" s="23"/>
      <c r="RCJ85" s="23"/>
      <c r="RCK85" s="23"/>
      <c r="RCL85" s="23"/>
      <c r="RCM85" s="23"/>
      <c r="RCN85" s="23"/>
      <c r="RCO85" s="23"/>
      <c r="RCP85" s="23"/>
      <c r="RCQ85" s="23"/>
      <c r="RCR85" s="23"/>
      <c r="RCS85" s="23"/>
      <c r="RCT85" s="23"/>
      <c r="RCU85" s="23"/>
      <c r="RCV85" s="23"/>
      <c r="RCW85" s="23"/>
      <c r="RCX85" s="23"/>
      <c r="RCY85" s="23"/>
      <c r="RCZ85" s="23"/>
      <c r="RDA85" s="23"/>
      <c r="RDB85" s="23"/>
      <c r="RDC85" s="23"/>
      <c r="RDD85" s="23"/>
      <c r="RDE85" s="23"/>
      <c r="RDF85" s="23"/>
      <c r="RDG85" s="23"/>
      <c r="RDH85" s="23"/>
      <c r="RDI85" s="23"/>
      <c r="RDJ85" s="23"/>
      <c r="RDK85" s="23"/>
      <c r="RDL85" s="23"/>
      <c r="RDM85" s="23"/>
      <c r="RDN85" s="23"/>
      <c r="RDO85" s="23"/>
      <c r="RDP85" s="23"/>
      <c r="RDQ85" s="23"/>
      <c r="RDR85" s="23"/>
      <c r="RDS85" s="23"/>
      <c r="RDT85" s="23"/>
      <c r="RDU85" s="23"/>
      <c r="RDV85" s="23"/>
      <c r="RDW85" s="23"/>
      <c r="RDX85" s="23"/>
      <c r="RDY85" s="23"/>
      <c r="RDZ85" s="23"/>
      <c r="REA85" s="23"/>
      <c r="REB85" s="23"/>
      <c r="REC85" s="23"/>
      <c r="RED85" s="23"/>
      <c r="REE85" s="23"/>
      <c r="REF85" s="23"/>
      <c r="REG85" s="23"/>
      <c r="REH85" s="23"/>
      <c r="REI85" s="23"/>
      <c r="REJ85" s="23"/>
      <c r="REK85" s="23"/>
      <c r="REL85" s="23"/>
      <c r="REM85" s="23"/>
      <c r="REN85" s="23"/>
      <c r="REO85" s="23"/>
      <c r="REP85" s="23"/>
      <c r="REQ85" s="23"/>
      <c r="RER85" s="23"/>
      <c r="RES85" s="23"/>
      <c r="RET85" s="23"/>
      <c r="REU85" s="23"/>
      <c r="REV85" s="23"/>
      <c r="REW85" s="23"/>
      <c r="REX85" s="23"/>
      <c r="REY85" s="23"/>
      <c r="REZ85" s="23"/>
      <c r="RFA85" s="23"/>
      <c r="RFB85" s="23"/>
      <c r="RFC85" s="23"/>
      <c r="RFD85" s="23"/>
      <c r="RFE85" s="23"/>
      <c r="RFF85" s="23"/>
      <c r="RFG85" s="23"/>
      <c r="RFH85" s="23"/>
      <c r="RFI85" s="23"/>
      <c r="RFJ85" s="23"/>
      <c r="RFK85" s="23"/>
      <c r="RFL85" s="23"/>
      <c r="RFM85" s="23"/>
      <c r="RFN85" s="23"/>
      <c r="RFO85" s="23"/>
      <c r="RFP85" s="23"/>
      <c r="RFQ85" s="23"/>
      <c r="RFR85" s="23"/>
      <c r="RFS85" s="23"/>
      <c r="RFT85" s="23"/>
      <c r="RFU85" s="23"/>
      <c r="RFV85" s="23"/>
      <c r="RFW85" s="23"/>
      <c r="RFX85" s="23"/>
      <c r="RFY85" s="23"/>
      <c r="RFZ85" s="23"/>
      <c r="RGA85" s="23"/>
      <c r="RGB85" s="23"/>
      <c r="RGC85" s="23"/>
      <c r="RGD85" s="23"/>
      <c r="RGE85" s="23"/>
      <c r="RGF85" s="23"/>
      <c r="RGG85" s="23"/>
      <c r="RGH85" s="23"/>
      <c r="RGI85" s="23"/>
      <c r="RGJ85" s="23"/>
      <c r="RGK85" s="23"/>
      <c r="RGL85" s="23"/>
      <c r="RGM85" s="23"/>
      <c r="RGN85" s="23"/>
      <c r="RGO85" s="23"/>
      <c r="RGP85" s="23"/>
      <c r="RGQ85" s="23"/>
      <c r="RGR85" s="23"/>
      <c r="RGS85" s="23"/>
      <c r="RGT85" s="23"/>
      <c r="RGU85" s="23"/>
      <c r="RGV85" s="23"/>
      <c r="RGW85" s="23"/>
      <c r="RGX85" s="23"/>
      <c r="RGY85" s="23"/>
      <c r="RGZ85" s="23"/>
      <c r="RHA85" s="23"/>
      <c r="RHB85" s="23"/>
      <c r="RHC85" s="23"/>
      <c r="RHD85" s="23"/>
      <c r="RHE85" s="23"/>
      <c r="RHF85" s="23"/>
      <c r="RHG85" s="23"/>
      <c r="RHH85" s="23"/>
      <c r="RHI85" s="23"/>
      <c r="RHJ85" s="23"/>
      <c r="RHK85" s="23"/>
      <c r="RHL85" s="23"/>
      <c r="RHM85" s="23"/>
      <c r="RHN85" s="23"/>
      <c r="RHO85" s="23"/>
      <c r="RHP85" s="23"/>
      <c r="RHQ85" s="23"/>
      <c r="RHR85" s="23"/>
      <c r="RHS85" s="23"/>
      <c r="RHT85" s="23"/>
      <c r="RHU85" s="23"/>
      <c r="RHV85" s="23"/>
      <c r="RHW85" s="23"/>
      <c r="RHX85" s="23"/>
      <c r="RHY85" s="23"/>
      <c r="RHZ85" s="23"/>
      <c r="RIA85" s="23"/>
      <c r="RIB85" s="23"/>
      <c r="RIC85" s="23"/>
      <c r="RID85" s="23"/>
      <c r="RIE85" s="23"/>
      <c r="RIF85" s="23"/>
      <c r="RIG85" s="23"/>
      <c r="RIH85" s="23"/>
      <c r="RII85" s="23"/>
      <c r="RIJ85" s="23"/>
      <c r="RIK85" s="23"/>
      <c r="RIL85" s="23"/>
      <c r="RIM85" s="23"/>
      <c r="RIN85" s="23"/>
      <c r="RIO85" s="23"/>
      <c r="RIP85" s="23"/>
      <c r="RIQ85" s="23"/>
      <c r="RIR85" s="23"/>
      <c r="RIS85" s="23"/>
      <c r="RIT85" s="23"/>
      <c r="RIU85" s="23"/>
      <c r="RIV85" s="23"/>
      <c r="RIW85" s="23"/>
      <c r="RIX85" s="23"/>
      <c r="RIY85" s="23"/>
      <c r="RIZ85" s="23"/>
      <c r="RJA85" s="23"/>
      <c r="RJB85" s="23"/>
      <c r="RJC85" s="23"/>
      <c r="RJD85" s="23"/>
      <c r="RJE85" s="23"/>
      <c r="RJF85" s="23"/>
      <c r="RJG85" s="23"/>
      <c r="RJH85" s="23"/>
      <c r="RJI85" s="23"/>
      <c r="RJJ85" s="23"/>
      <c r="RJK85" s="23"/>
      <c r="RJL85" s="23"/>
      <c r="RJM85" s="23"/>
      <c r="RJN85" s="23"/>
      <c r="RJO85" s="23"/>
      <c r="RJP85" s="23"/>
      <c r="RJQ85" s="23"/>
      <c r="RJR85" s="23"/>
      <c r="RJS85" s="23"/>
      <c r="RJT85" s="23"/>
      <c r="RJU85" s="23"/>
      <c r="RJV85" s="23"/>
      <c r="RJW85" s="23"/>
      <c r="RJX85" s="23"/>
      <c r="RJY85" s="23"/>
      <c r="RJZ85" s="23"/>
      <c r="RKA85" s="23"/>
      <c r="RKB85" s="23"/>
      <c r="RKC85" s="23"/>
      <c r="RKD85" s="23"/>
      <c r="RKE85" s="23"/>
      <c r="RKF85" s="23"/>
      <c r="RKG85" s="23"/>
      <c r="RKH85" s="23"/>
      <c r="RKI85" s="23"/>
      <c r="RKJ85" s="23"/>
      <c r="RKK85" s="23"/>
      <c r="RKL85" s="23"/>
      <c r="RKM85" s="23"/>
      <c r="RKN85" s="23"/>
      <c r="RKO85" s="23"/>
      <c r="RKP85" s="23"/>
      <c r="RKQ85" s="23"/>
      <c r="RKR85" s="23"/>
      <c r="RKS85" s="23"/>
      <c r="RKT85" s="23"/>
      <c r="RKU85" s="23"/>
      <c r="RKV85" s="23"/>
      <c r="RKW85" s="23"/>
      <c r="RKX85" s="23"/>
      <c r="RKY85" s="23"/>
      <c r="RKZ85" s="23"/>
      <c r="RLA85" s="23"/>
      <c r="RLB85" s="23"/>
      <c r="RLC85" s="23"/>
      <c r="RLD85" s="23"/>
      <c r="RLE85" s="23"/>
      <c r="RLF85" s="23"/>
      <c r="RLG85" s="23"/>
      <c r="RLH85" s="23"/>
      <c r="RLI85" s="23"/>
      <c r="RLJ85" s="23"/>
      <c r="RLK85" s="23"/>
      <c r="RLL85" s="23"/>
      <c r="RLM85" s="23"/>
      <c r="RLN85" s="23"/>
      <c r="RLO85" s="23"/>
      <c r="RLP85" s="23"/>
      <c r="RLQ85" s="23"/>
      <c r="RLR85" s="23"/>
      <c r="RLS85" s="23"/>
      <c r="RLT85" s="23"/>
      <c r="RLU85" s="23"/>
      <c r="RLV85" s="23"/>
      <c r="RLW85" s="23"/>
      <c r="RLX85" s="23"/>
      <c r="RLY85" s="23"/>
      <c r="RLZ85" s="23"/>
      <c r="RMA85" s="23"/>
      <c r="RMB85" s="23"/>
      <c r="RMC85" s="23"/>
      <c r="RMD85" s="23"/>
      <c r="RME85" s="23"/>
      <c r="RMF85" s="23"/>
      <c r="RMG85" s="23"/>
      <c r="RMH85" s="23"/>
      <c r="RMI85" s="23"/>
      <c r="RMJ85" s="23"/>
      <c r="RMK85" s="23"/>
      <c r="RML85" s="23"/>
      <c r="RMM85" s="23"/>
      <c r="RMN85" s="23"/>
      <c r="RMO85" s="23"/>
      <c r="RMP85" s="23"/>
      <c r="RMQ85" s="23"/>
      <c r="RMR85" s="23"/>
      <c r="RMS85" s="23"/>
      <c r="RMT85" s="23"/>
      <c r="RMU85" s="23"/>
      <c r="RMV85" s="23"/>
      <c r="RMW85" s="23"/>
      <c r="RMX85" s="23"/>
      <c r="RMY85" s="23"/>
      <c r="RMZ85" s="23"/>
      <c r="RNA85" s="23"/>
      <c r="RNB85" s="23"/>
      <c r="RNC85" s="23"/>
      <c r="RND85" s="23"/>
      <c r="RNE85" s="23"/>
      <c r="RNF85" s="23"/>
      <c r="RNG85" s="23"/>
      <c r="RNH85" s="23"/>
      <c r="RNI85" s="23"/>
      <c r="RNJ85" s="23"/>
      <c r="RNK85" s="23"/>
      <c r="RNL85" s="23"/>
      <c r="RNM85" s="23"/>
      <c r="RNN85" s="23"/>
      <c r="RNO85" s="23"/>
      <c r="RNP85" s="23"/>
      <c r="RNQ85" s="23"/>
      <c r="RNR85" s="23"/>
      <c r="RNS85" s="23"/>
      <c r="RNT85" s="23"/>
      <c r="RNU85" s="23"/>
      <c r="RNV85" s="23"/>
      <c r="RNW85" s="23"/>
      <c r="RNX85" s="23"/>
      <c r="RNY85" s="23"/>
      <c r="RNZ85" s="23"/>
      <c r="ROA85" s="23"/>
      <c r="ROB85" s="23"/>
      <c r="ROC85" s="23"/>
      <c r="ROD85" s="23"/>
      <c r="ROE85" s="23"/>
      <c r="ROF85" s="23"/>
      <c r="ROG85" s="23"/>
      <c r="ROH85" s="23"/>
      <c r="ROI85" s="23"/>
      <c r="ROJ85" s="23"/>
      <c r="ROK85" s="23"/>
      <c r="ROL85" s="23"/>
      <c r="ROM85" s="23"/>
      <c r="RON85" s="23"/>
      <c r="ROO85" s="23"/>
      <c r="ROP85" s="23"/>
      <c r="ROQ85" s="23"/>
      <c r="ROR85" s="23"/>
      <c r="ROS85" s="23"/>
      <c r="ROT85" s="23"/>
      <c r="ROU85" s="23"/>
      <c r="ROV85" s="23"/>
      <c r="ROW85" s="23"/>
      <c r="ROX85" s="23"/>
      <c r="ROY85" s="23"/>
      <c r="ROZ85" s="23"/>
      <c r="RPA85" s="23"/>
      <c r="RPB85" s="23"/>
      <c r="RPC85" s="23"/>
      <c r="RPD85" s="23"/>
      <c r="RPE85" s="23"/>
      <c r="RPF85" s="23"/>
      <c r="RPG85" s="23"/>
      <c r="RPH85" s="23"/>
      <c r="RPI85" s="23"/>
      <c r="RPJ85" s="23"/>
      <c r="RPK85" s="23"/>
      <c r="RPL85" s="23"/>
      <c r="RPM85" s="23"/>
      <c r="RPN85" s="23"/>
      <c r="RPO85" s="23"/>
      <c r="RPP85" s="23"/>
      <c r="RPQ85" s="23"/>
      <c r="RPR85" s="23"/>
      <c r="RPS85" s="23"/>
      <c r="RPT85" s="23"/>
      <c r="RPU85" s="23"/>
      <c r="RPV85" s="23"/>
      <c r="RPW85" s="23"/>
      <c r="RPX85" s="23"/>
      <c r="RPY85" s="23"/>
      <c r="RPZ85" s="23"/>
      <c r="RQA85" s="23"/>
      <c r="RQB85" s="23"/>
      <c r="RQC85" s="23"/>
      <c r="RQD85" s="23"/>
      <c r="RQE85" s="23"/>
      <c r="RQF85" s="23"/>
      <c r="RQG85" s="23"/>
      <c r="RQH85" s="23"/>
      <c r="RQI85" s="23"/>
      <c r="RQJ85" s="23"/>
      <c r="RQK85" s="23"/>
      <c r="RQL85" s="23"/>
      <c r="RQM85" s="23"/>
      <c r="RQN85" s="23"/>
      <c r="RQO85" s="23"/>
      <c r="RQP85" s="23"/>
      <c r="RQQ85" s="23"/>
      <c r="RQR85" s="23"/>
      <c r="RQS85" s="23"/>
      <c r="RQT85" s="23"/>
      <c r="RQU85" s="23"/>
      <c r="RQV85" s="23"/>
      <c r="RQW85" s="23"/>
      <c r="RQX85" s="23"/>
      <c r="RQY85" s="23"/>
      <c r="RQZ85" s="23"/>
      <c r="RRA85" s="23"/>
      <c r="RRB85" s="23"/>
      <c r="RRC85" s="23"/>
      <c r="RRD85" s="23"/>
      <c r="RRE85" s="23"/>
      <c r="RRF85" s="23"/>
      <c r="RRG85" s="23"/>
      <c r="RRH85" s="23"/>
      <c r="RRI85" s="23"/>
      <c r="RRJ85" s="23"/>
      <c r="RRK85" s="23"/>
      <c r="RRL85" s="23"/>
      <c r="RRM85" s="23"/>
      <c r="RRN85" s="23"/>
      <c r="RRO85" s="23"/>
      <c r="RRP85" s="23"/>
      <c r="RRQ85" s="23"/>
      <c r="RRR85" s="23"/>
      <c r="RRS85" s="23"/>
      <c r="RRT85" s="23"/>
      <c r="RRU85" s="23"/>
      <c r="RRV85" s="23"/>
      <c r="RRW85" s="23"/>
      <c r="RRX85" s="23"/>
      <c r="RRY85" s="23"/>
      <c r="RRZ85" s="23"/>
      <c r="RSA85" s="23"/>
      <c r="RSB85" s="23"/>
      <c r="RSC85" s="23"/>
      <c r="RSD85" s="23"/>
      <c r="RSE85" s="23"/>
      <c r="RSF85" s="23"/>
      <c r="RSG85" s="23"/>
      <c r="RSH85" s="23"/>
      <c r="RSI85" s="23"/>
      <c r="RSJ85" s="23"/>
      <c r="RSK85" s="23"/>
      <c r="RSL85" s="23"/>
      <c r="RSM85" s="23"/>
      <c r="RSN85" s="23"/>
      <c r="RSO85" s="23"/>
      <c r="RSP85" s="23"/>
      <c r="RSQ85" s="23"/>
      <c r="RSR85" s="23"/>
      <c r="RSS85" s="23"/>
      <c r="RST85" s="23"/>
      <c r="RSU85" s="23"/>
      <c r="RSV85" s="23"/>
      <c r="RSW85" s="23"/>
      <c r="RSX85" s="23"/>
      <c r="RSY85" s="23"/>
      <c r="RSZ85" s="23"/>
      <c r="RTA85" s="23"/>
      <c r="RTB85" s="23"/>
      <c r="RTC85" s="23"/>
      <c r="RTD85" s="23"/>
      <c r="RTE85" s="23"/>
      <c r="RTF85" s="23"/>
      <c r="RTG85" s="23"/>
      <c r="RTH85" s="23"/>
      <c r="RTI85" s="23"/>
      <c r="RTJ85" s="23"/>
      <c r="RTK85" s="23"/>
      <c r="RTL85" s="23"/>
      <c r="RTM85" s="23"/>
      <c r="RTN85" s="23"/>
      <c r="RTO85" s="23"/>
      <c r="RTP85" s="23"/>
      <c r="RTQ85" s="23"/>
      <c r="RTR85" s="23"/>
      <c r="RTS85" s="23"/>
      <c r="RTT85" s="23"/>
      <c r="RTU85" s="23"/>
      <c r="RTV85" s="23"/>
      <c r="RTW85" s="23"/>
      <c r="RTX85" s="23"/>
      <c r="RTY85" s="23"/>
      <c r="RTZ85" s="23"/>
      <c r="RUA85" s="23"/>
      <c r="RUB85" s="23"/>
      <c r="RUC85" s="23"/>
      <c r="RUD85" s="23"/>
      <c r="RUE85" s="23"/>
      <c r="RUF85" s="23"/>
      <c r="RUG85" s="23"/>
      <c r="RUH85" s="23"/>
      <c r="RUI85" s="23"/>
      <c r="RUJ85" s="23"/>
      <c r="RUK85" s="23"/>
      <c r="RUL85" s="23"/>
      <c r="RUM85" s="23"/>
      <c r="RUN85" s="23"/>
      <c r="RUO85" s="23"/>
      <c r="RUP85" s="23"/>
      <c r="RUQ85" s="23"/>
      <c r="RUR85" s="23"/>
      <c r="RUS85" s="23"/>
      <c r="RUT85" s="23"/>
      <c r="RUU85" s="23"/>
      <c r="RUV85" s="23"/>
      <c r="RUW85" s="23"/>
      <c r="RUX85" s="23"/>
      <c r="RUY85" s="23"/>
      <c r="RUZ85" s="23"/>
      <c r="RVA85" s="23"/>
      <c r="RVB85" s="23"/>
      <c r="RVC85" s="23"/>
      <c r="RVD85" s="23"/>
      <c r="RVE85" s="23"/>
      <c r="RVF85" s="23"/>
      <c r="RVG85" s="23"/>
      <c r="RVH85" s="23"/>
      <c r="RVI85" s="23"/>
      <c r="RVJ85" s="23"/>
      <c r="RVK85" s="23"/>
      <c r="RVL85" s="23"/>
      <c r="RVM85" s="23"/>
      <c r="RVN85" s="23"/>
      <c r="RVO85" s="23"/>
      <c r="RVP85" s="23"/>
      <c r="RVQ85" s="23"/>
      <c r="RVR85" s="23"/>
      <c r="RVS85" s="23"/>
      <c r="RVT85" s="23"/>
      <c r="RVU85" s="23"/>
      <c r="RVV85" s="23"/>
      <c r="RVW85" s="23"/>
      <c r="RVX85" s="23"/>
      <c r="RVY85" s="23"/>
      <c r="RVZ85" s="23"/>
      <c r="RWA85" s="23"/>
      <c r="RWB85" s="23"/>
      <c r="RWC85" s="23"/>
      <c r="RWD85" s="23"/>
      <c r="RWE85" s="23"/>
      <c r="RWF85" s="23"/>
      <c r="RWG85" s="23"/>
      <c r="RWH85" s="23"/>
      <c r="RWI85" s="23"/>
      <c r="RWJ85" s="23"/>
      <c r="RWK85" s="23"/>
      <c r="RWL85" s="23"/>
      <c r="RWM85" s="23"/>
      <c r="RWN85" s="23"/>
      <c r="RWO85" s="23"/>
      <c r="RWP85" s="23"/>
      <c r="RWQ85" s="23"/>
      <c r="RWR85" s="23"/>
      <c r="RWS85" s="23"/>
      <c r="RWT85" s="23"/>
      <c r="RWU85" s="23"/>
      <c r="RWV85" s="23"/>
      <c r="RWW85" s="23"/>
      <c r="RWX85" s="23"/>
      <c r="RWY85" s="23"/>
      <c r="RWZ85" s="23"/>
      <c r="RXA85" s="23"/>
      <c r="RXB85" s="23"/>
      <c r="RXC85" s="23"/>
      <c r="RXD85" s="23"/>
      <c r="RXE85" s="23"/>
      <c r="RXF85" s="23"/>
      <c r="RXG85" s="23"/>
      <c r="RXH85" s="23"/>
      <c r="RXI85" s="23"/>
      <c r="RXJ85" s="23"/>
      <c r="RXK85" s="23"/>
      <c r="RXL85" s="23"/>
      <c r="RXM85" s="23"/>
      <c r="RXN85" s="23"/>
      <c r="RXO85" s="23"/>
      <c r="RXP85" s="23"/>
      <c r="RXQ85" s="23"/>
      <c r="RXR85" s="23"/>
      <c r="RXS85" s="23"/>
      <c r="RXT85" s="23"/>
      <c r="RXU85" s="23"/>
      <c r="RXV85" s="23"/>
      <c r="RXW85" s="23"/>
      <c r="RXX85" s="23"/>
      <c r="RXY85" s="23"/>
      <c r="RXZ85" s="23"/>
      <c r="RYA85" s="23"/>
      <c r="RYB85" s="23"/>
      <c r="RYC85" s="23"/>
      <c r="RYD85" s="23"/>
      <c r="RYE85" s="23"/>
      <c r="RYF85" s="23"/>
      <c r="RYG85" s="23"/>
      <c r="RYH85" s="23"/>
      <c r="RYI85" s="23"/>
      <c r="RYJ85" s="23"/>
      <c r="RYK85" s="23"/>
      <c r="RYL85" s="23"/>
      <c r="RYM85" s="23"/>
      <c r="RYN85" s="23"/>
      <c r="RYO85" s="23"/>
      <c r="RYP85" s="23"/>
      <c r="RYQ85" s="23"/>
      <c r="RYR85" s="23"/>
      <c r="RYS85" s="23"/>
      <c r="RYT85" s="23"/>
      <c r="RYU85" s="23"/>
      <c r="RYV85" s="23"/>
      <c r="RYW85" s="23"/>
      <c r="RYX85" s="23"/>
      <c r="RYY85" s="23"/>
      <c r="RYZ85" s="23"/>
      <c r="RZA85" s="23"/>
      <c r="RZB85" s="23"/>
      <c r="RZC85" s="23"/>
      <c r="RZD85" s="23"/>
      <c r="RZE85" s="23"/>
      <c r="RZF85" s="23"/>
      <c r="RZG85" s="23"/>
      <c r="RZH85" s="23"/>
      <c r="RZI85" s="23"/>
      <c r="RZJ85" s="23"/>
      <c r="RZK85" s="23"/>
      <c r="RZL85" s="23"/>
      <c r="RZM85" s="23"/>
      <c r="RZN85" s="23"/>
      <c r="RZO85" s="23"/>
      <c r="RZP85" s="23"/>
      <c r="RZQ85" s="23"/>
      <c r="RZR85" s="23"/>
      <c r="RZS85" s="23"/>
      <c r="RZT85" s="23"/>
      <c r="RZU85" s="23"/>
      <c r="RZV85" s="23"/>
      <c r="RZW85" s="23"/>
      <c r="RZX85" s="23"/>
      <c r="RZY85" s="23"/>
      <c r="RZZ85" s="23"/>
      <c r="SAA85" s="23"/>
      <c r="SAB85" s="23"/>
      <c r="SAC85" s="23"/>
      <c r="SAD85" s="23"/>
      <c r="SAE85" s="23"/>
      <c r="SAF85" s="23"/>
      <c r="SAG85" s="23"/>
      <c r="SAH85" s="23"/>
      <c r="SAI85" s="23"/>
      <c r="SAJ85" s="23"/>
      <c r="SAK85" s="23"/>
      <c r="SAL85" s="23"/>
      <c r="SAM85" s="23"/>
      <c r="SAN85" s="23"/>
      <c r="SAO85" s="23"/>
      <c r="SAP85" s="23"/>
      <c r="SAQ85" s="23"/>
      <c r="SAR85" s="23"/>
      <c r="SAS85" s="23"/>
      <c r="SAT85" s="23"/>
      <c r="SAU85" s="23"/>
      <c r="SAV85" s="23"/>
      <c r="SAW85" s="23"/>
      <c r="SAX85" s="23"/>
      <c r="SAY85" s="23"/>
      <c r="SAZ85" s="23"/>
      <c r="SBA85" s="23"/>
      <c r="SBB85" s="23"/>
      <c r="SBC85" s="23"/>
      <c r="SBD85" s="23"/>
      <c r="SBE85" s="23"/>
      <c r="SBF85" s="23"/>
      <c r="SBG85" s="23"/>
      <c r="SBH85" s="23"/>
      <c r="SBI85" s="23"/>
      <c r="SBJ85" s="23"/>
      <c r="SBK85" s="23"/>
      <c r="SBL85" s="23"/>
      <c r="SBM85" s="23"/>
      <c r="SBN85" s="23"/>
      <c r="SBO85" s="23"/>
      <c r="SBP85" s="23"/>
      <c r="SBQ85" s="23"/>
      <c r="SBR85" s="23"/>
      <c r="SBS85" s="23"/>
      <c r="SBT85" s="23"/>
      <c r="SBU85" s="23"/>
      <c r="SBV85" s="23"/>
      <c r="SBW85" s="23"/>
      <c r="SBX85" s="23"/>
      <c r="SBY85" s="23"/>
      <c r="SBZ85" s="23"/>
      <c r="SCA85" s="23"/>
      <c r="SCB85" s="23"/>
      <c r="SCC85" s="23"/>
      <c r="SCD85" s="23"/>
      <c r="SCE85" s="23"/>
      <c r="SCF85" s="23"/>
      <c r="SCG85" s="23"/>
      <c r="SCH85" s="23"/>
      <c r="SCI85" s="23"/>
      <c r="SCJ85" s="23"/>
      <c r="SCK85" s="23"/>
      <c r="SCL85" s="23"/>
      <c r="SCM85" s="23"/>
      <c r="SCN85" s="23"/>
      <c r="SCO85" s="23"/>
      <c r="SCP85" s="23"/>
      <c r="SCQ85" s="23"/>
      <c r="SCR85" s="23"/>
      <c r="SCS85" s="23"/>
      <c r="SCT85" s="23"/>
      <c r="SCU85" s="23"/>
      <c r="SCV85" s="23"/>
      <c r="SCW85" s="23"/>
      <c r="SCX85" s="23"/>
      <c r="SCY85" s="23"/>
      <c r="SCZ85" s="23"/>
      <c r="SDA85" s="23"/>
      <c r="SDB85" s="23"/>
      <c r="SDC85" s="23"/>
      <c r="SDD85" s="23"/>
      <c r="SDE85" s="23"/>
      <c r="SDF85" s="23"/>
      <c r="SDG85" s="23"/>
      <c r="SDH85" s="23"/>
      <c r="SDI85" s="23"/>
      <c r="SDJ85" s="23"/>
      <c r="SDK85" s="23"/>
      <c r="SDL85" s="23"/>
      <c r="SDM85" s="23"/>
      <c r="SDN85" s="23"/>
      <c r="SDO85" s="23"/>
      <c r="SDP85" s="23"/>
      <c r="SDQ85" s="23"/>
      <c r="SDR85" s="23"/>
      <c r="SDS85" s="23"/>
      <c r="SDT85" s="23"/>
      <c r="SDU85" s="23"/>
      <c r="SDV85" s="23"/>
      <c r="SDW85" s="23"/>
      <c r="SDX85" s="23"/>
      <c r="SDY85" s="23"/>
      <c r="SDZ85" s="23"/>
      <c r="SEA85" s="23"/>
      <c r="SEB85" s="23"/>
      <c r="SEC85" s="23"/>
      <c r="SED85" s="23"/>
      <c r="SEE85" s="23"/>
      <c r="SEF85" s="23"/>
      <c r="SEG85" s="23"/>
      <c r="SEH85" s="23"/>
      <c r="SEI85" s="23"/>
      <c r="SEJ85" s="23"/>
      <c r="SEK85" s="23"/>
      <c r="SEL85" s="23"/>
      <c r="SEM85" s="23"/>
      <c r="SEN85" s="23"/>
      <c r="SEO85" s="23"/>
      <c r="SEP85" s="23"/>
      <c r="SEQ85" s="23"/>
      <c r="SER85" s="23"/>
      <c r="SES85" s="23"/>
      <c r="SET85" s="23"/>
      <c r="SEU85" s="23"/>
      <c r="SEV85" s="23"/>
      <c r="SEW85" s="23"/>
      <c r="SEX85" s="23"/>
      <c r="SEY85" s="23"/>
      <c r="SEZ85" s="23"/>
      <c r="SFA85" s="23"/>
      <c r="SFB85" s="23"/>
      <c r="SFC85" s="23"/>
      <c r="SFD85" s="23"/>
      <c r="SFE85" s="23"/>
      <c r="SFF85" s="23"/>
      <c r="SFG85" s="23"/>
      <c r="SFH85" s="23"/>
      <c r="SFI85" s="23"/>
      <c r="SFJ85" s="23"/>
      <c r="SFK85" s="23"/>
      <c r="SFL85" s="23"/>
      <c r="SFM85" s="23"/>
      <c r="SFN85" s="23"/>
      <c r="SFO85" s="23"/>
      <c r="SFP85" s="23"/>
      <c r="SFQ85" s="23"/>
      <c r="SFR85" s="23"/>
      <c r="SFS85" s="23"/>
      <c r="SFT85" s="23"/>
      <c r="SFU85" s="23"/>
      <c r="SFV85" s="23"/>
      <c r="SFW85" s="23"/>
      <c r="SFX85" s="23"/>
      <c r="SFY85" s="23"/>
      <c r="SFZ85" s="23"/>
      <c r="SGA85" s="23"/>
      <c r="SGB85" s="23"/>
      <c r="SGC85" s="23"/>
      <c r="SGD85" s="23"/>
      <c r="SGE85" s="23"/>
      <c r="SGF85" s="23"/>
      <c r="SGG85" s="23"/>
      <c r="SGH85" s="23"/>
      <c r="SGI85" s="23"/>
      <c r="SGJ85" s="23"/>
      <c r="SGK85" s="23"/>
      <c r="SGL85" s="23"/>
      <c r="SGM85" s="23"/>
      <c r="SGN85" s="23"/>
      <c r="SGO85" s="23"/>
      <c r="SGP85" s="23"/>
      <c r="SGQ85" s="23"/>
      <c r="SGR85" s="23"/>
      <c r="SGS85" s="23"/>
      <c r="SGT85" s="23"/>
      <c r="SGU85" s="23"/>
      <c r="SGV85" s="23"/>
      <c r="SGW85" s="23"/>
      <c r="SGX85" s="23"/>
      <c r="SGY85" s="23"/>
      <c r="SGZ85" s="23"/>
      <c r="SHA85" s="23"/>
      <c r="SHB85" s="23"/>
      <c r="SHC85" s="23"/>
      <c r="SHD85" s="23"/>
      <c r="SHE85" s="23"/>
      <c r="SHF85" s="23"/>
      <c r="SHG85" s="23"/>
      <c r="SHH85" s="23"/>
      <c r="SHI85" s="23"/>
      <c r="SHJ85" s="23"/>
      <c r="SHK85" s="23"/>
      <c r="SHL85" s="23"/>
      <c r="SHM85" s="23"/>
      <c r="SHN85" s="23"/>
      <c r="SHO85" s="23"/>
      <c r="SHP85" s="23"/>
      <c r="SHQ85" s="23"/>
      <c r="SHR85" s="23"/>
      <c r="SHS85" s="23"/>
      <c r="SHT85" s="23"/>
      <c r="SHU85" s="23"/>
      <c r="SHV85" s="23"/>
      <c r="SHW85" s="23"/>
      <c r="SHX85" s="23"/>
      <c r="SHY85" s="23"/>
      <c r="SHZ85" s="23"/>
      <c r="SIA85" s="23"/>
      <c r="SIB85" s="23"/>
      <c r="SIC85" s="23"/>
      <c r="SID85" s="23"/>
      <c r="SIE85" s="23"/>
      <c r="SIF85" s="23"/>
      <c r="SIG85" s="23"/>
      <c r="SIH85" s="23"/>
      <c r="SII85" s="23"/>
      <c r="SIJ85" s="23"/>
      <c r="SIK85" s="23"/>
      <c r="SIL85" s="23"/>
      <c r="SIM85" s="23"/>
      <c r="SIN85" s="23"/>
      <c r="SIO85" s="23"/>
      <c r="SIP85" s="23"/>
      <c r="SIQ85" s="23"/>
      <c r="SIR85" s="23"/>
      <c r="SIS85" s="23"/>
      <c r="SIT85" s="23"/>
      <c r="SIU85" s="23"/>
      <c r="SIV85" s="23"/>
      <c r="SIW85" s="23"/>
      <c r="SIX85" s="23"/>
      <c r="SIY85" s="23"/>
      <c r="SIZ85" s="23"/>
      <c r="SJA85" s="23"/>
      <c r="SJB85" s="23"/>
      <c r="SJC85" s="23"/>
      <c r="SJD85" s="23"/>
      <c r="SJE85" s="23"/>
      <c r="SJF85" s="23"/>
      <c r="SJG85" s="23"/>
      <c r="SJH85" s="23"/>
      <c r="SJI85" s="23"/>
      <c r="SJJ85" s="23"/>
      <c r="SJK85" s="23"/>
      <c r="SJL85" s="23"/>
      <c r="SJM85" s="23"/>
      <c r="SJN85" s="23"/>
      <c r="SJO85" s="23"/>
      <c r="SJP85" s="23"/>
      <c r="SJQ85" s="23"/>
      <c r="SJR85" s="23"/>
      <c r="SJS85" s="23"/>
      <c r="SJT85" s="23"/>
      <c r="SJU85" s="23"/>
      <c r="SJV85" s="23"/>
      <c r="SJW85" s="23"/>
      <c r="SJX85" s="23"/>
      <c r="SJY85" s="23"/>
      <c r="SJZ85" s="23"/>
      <c r="SKA85" s="23"/>
      <c r="SKB85" s="23"/>
      <c r="SKC85" s="23"/>
      <c r="SKD85" s="23"/>
      <c r="SKE85" s="23"/>
      <c r="SKF85" s="23"/>
      <c r="SKG85" s="23"/>
      <c r="SKH85" s="23"/>
      <c r="SKI85" s="23"/>
      <c r="SKJ85" s="23"/>
      <c r="SKK85" s="23"/>
      <c r="SKL85" s="23"/>
      <c r="SKM85" s="23"/>
      <c r="SKN85" s="23"/>
      <c r="SKO85" s="23"/>
      <c r="SKP85" s="23"/>
      <c r="SKQ85" s="23"/>
      <c r="SKR85" s="23"/>
      <c r="SKS85" s="23"/>
      <c r="SKT85" s="23"/>
      <c r="SKU85" s="23"/>
      <c r="SKV85" s="23"/>
      <c r="SKW85" s="23"/>
      <c r="SKX85" s="23"/>
      <c r="SKY85" s="23"/>
      <c r="SKZ85" s="23"/>
      <c r="SLA85" s="23"/>
      <c r="SLB85" s="23"/>
      <c r="SLC85" s="23"/>
      <c r="SLD85" s="23"/>
      <c r="SLE85" s="23"/>
      <c r="SLF85" s="23"/>
      <c r="SLG85" s="23"/>
      <c r="SLH85" s="23"/>
      <c r="SLI85" s="23"/>
      <c r="SLJ85" s="23"/>
      <c r="SLK85" s="23"/>
      <c r="SLL85" s="23"/>
      <c r="SLM85" s="23"/>
      <c r="SLN85" s="23"/>
      <c r="SLO85" s="23"/>
      <c r="SLP85" s="23"/>
      <c r="SLQ85" s="23"/>
      <c r="SLR85" s="23"/>
      <c r="SLS85" s="23"/>
      <c r="SLT85" s="23"/>
      <c r="SLU85" s="23"/>
      <c r="SLV85" s="23"/>
      <c r="SLW85" s="23"/>
      <c r="SLX85" s="23"/>
      <c r="SLY85" s="23"/>
      <c r="SLZ85" s="23"/>
      <c r="SMA85" s="23"/>
      <c r="SMB85" s="23"/>
      <c r="SMC85" s="23"/>
      <c r="SMD85" s="23"/>
      <c r="SME85" s="23"/>
      <c r="SMF85" s="23"/>
      <c r="SMG85" s="23"/>
      <c r="SMH85" s="23"/>
      <c r="SMI85" s="23"/>
      <c r="SMJ85" s="23"/>
      <c r="SMK85" s="23"/>
      <c r="SML85" s="23"/>
      <c r="SMM85" s="23"/>
      <c r="SMN85" s="23"/>
      <c r="SMO85" s="23"/>
      <c r="SMP85" s="23"/>
      <c r="SMQ85" s="23"/>
      <c r="SMR85" s="23"/>
      <c r="SMS85" s="23"/>
      <c r="SMT85" s="23"/>
      <c r="SMU85" s="23"/>
      <c r="SMV85" s="23"/>
      <c r="SMW85" s="23"/>
      <c r="SMX85" s="23"/>
      <c r="SMY85" s="23"/>
      <c r="SMZ85" s="23"/>
      <c r="SNA85" s="23"/>
      <c r="SNB85" s="23"/>
      <c r="SNC85" s="23"/>
      <c r="SND85" s="23"/>
      <c r="SNE85" s="23"/>
      <c r="SNF85" s="23"/>
      <c r="SNG85" s="23"/>
      <c r="SNH85" s="23"/>
      <c r="SNI85" s="23"/>
      <c r="SNJ85" s="23"/>
      <c r="SNK85" s="23"/>
      <c r="SNL85" s="23"/>
      <c r="SNM85" s="23"/>
      <c r="SNN85" s="23"/>
      <c r="SNO85" s="23"/>
      <c r="SNP85" s="23"/>
      <c r="SNQ85" s="23"/>
      <c r="SNR85" s="23"/>
      <c r="SNS85" s="23"/>
      <c r="SNT85" s="23"/>
      <c r="SNU85" s="23"/>
      <c r="SNV85" s="23"/>
      <c r="SNW85" s="23"/>
      <c r="SNX85" s="23"/>
      <c r="SNY85" s="23"/>
      <c r="SNZ85" s="23"/>
      <c r="SOA85" s="23"/>
      <c r="SOB85" s="23"/>
      <c r="SOC85" s="23"/>
      <c r="SOD85" s="23"/>
      <c r="SOE85" s="23"/>
      <c r="SOF85" s="23"/>
      <c r="SOG85" s="23"/>
      <c r="SOH85" s="23"/>
      <c r="SOI85" s="23"/>
      <c r="SOJ85" s="23"/>
      <c r="SOK85" s="23"/>
      <c r="SOL85" s="23"/>
      <c r="SOM85" s="23"/>
      <c r="SON85" s="23"/>
      <c r="SOO85" s="23"/>
      <c r="SOP85" s="23"/>
      <c r="SOQ85" s="23"/>
      <c r="SOR85" s="23"/>
      <c r="SOS85" s="23"/>
      <c r="SOT85" s="23"/>
      <c r="SOU85" s="23"/>
      <c r="SOV85" s="23"/>
      <c r="SOW85" s="23"/>
      <c r="SOX85" s="23"/>
      <c r="SOY85" s="23"/>
      <c r="SOZ85" s="23"/>
      <c r="SPA85" s="23"/>
      <c r="SPB85" s="23"/>
      <c r="SPC85" s="23"/>
      <c r="SPD85" s="23"/>
      <c r="SPE85" s="23"/>
      <c r="SPF85" s="23"/>
      <c r="SPG85" s="23"/>
      <c r="SPH85" s="23"/>
      <c r="SPI85" s="23"/>
      <c r="SPJ85" s="23"/>
      <c r="SPK85" s="23"/>
      <c r="SPL85" s="23"/>
      <c r="SPM85" s="23"/>
      <c r="SPN85" s="23"/>
      <c r="SPO85" s="23"/>
      <c r="SPP85" s="23"/>
      <c r="SPQ85" s="23"/>
      <c r="SPR85" s="23"/>
      <c r="SPS85" s="23"/>
      <c r="SPT85" s="23"/>
      <c r="SPU85" s="23"/>
      <c r="SPV85" s="23"/>
      <c r="SPW85" s="23"/>
      <c r="SPX85" s="23"/>
      <c r="SPY85" s="23"/>
      <c r="SPZ85" s="23"/>
      <c r="SQA85" s="23"/>
      <c r="SQB85" s="23"/>
      <c r="SQC85" s="23"/>
      <c r="SQD85" s="23"/>
      <c r="SQE85" s="23"/>
      <c r="SQF85" s="23"/>
      <c r="SQG85" s="23"/>
      <c r="SQH85" s="23"/>
      <c r="SQI85" s="23"/>
      <c r="SQJ85" s="23"/>
      <c r="SQK85" s="23"/>
      <c r="SQL85" s="23"/>
      <c r="SQM85" s="23"/>
      <c r="SQN85" s="23"/>
      <c r="SQO85" s="23"/>
      <c r="SQP85" s="23"/>
      <c r="SQQ85" s="23"/>
      <c r="SQR85" s="23"/>
      <c r="SQS85" s="23"/>
      <c r="SQT85" s="23"/>
      <c r="SQU85" s="23"/>
      <c r="SQV85" s="23"/>
      <c r="SQW85" s="23"/>
      <c r="SQX85" s="23"/>
      <c r="SQY85" s="23"/>
      <c r="SQZ85" s="23"/>
      <c r="SRA85" s="23"/>
      <c r="SRB85" s="23"/>
      <c r="SRC85" s="23"/>
      <c r="SRD85" s="23"/>
      <c r="SRE85" s="23"/>
      <c r="SRF85" s="23"/>
      <c r="SRG85" s="23"/>
      <c r="SRH85" s="23"/>
      <c r="SRI85" s="23"/>
      <c r="SRJ85" s="23"/>
      <c r="SRK85" s="23"/>
      <c r="SRL85" s="23"/>
      <c r="SRM85" s="23"/>
      <c r="SRN85" s="23"/>
      <c r="SRO85" s="23"/>
      <c r="SRP85" s="23"/>
      <c r="SRQ85" s="23"/>
      <c r="SRR85" s="23"/>
      <c r="SRS85" s="23"/>
      <c r="SRT85" s="23"/>
      <c r="SRU85" s="23"/>
      <c r="SRV85" s="23"/>
      <c r="SRW85" s="23"/>
      <c r="SRX85" s="23"/>
      <c r="SRY85" s="23"/>
      <c r="SRZ85" s="23"/>
      <c r="SSA85" s="23"/>
      <c r="SSB85" s="23"/>
      <c r="SSC85" s="23"/>
      <c r="SSD85" s="23"/>
      <c r="SSE85" s="23"/>
      <c r="SSF85" s="23"/>
      <c r="SSG85" s="23"/>
      <c r="SSH85" s="23"/>
      <c r="SSI85" s="23"/>
      <c r="SSJ85" s="23"/>
      <c r="SSK85" s="23"/>
      <c r="SSL85" s="23"/>
      <c r="SSM85" s="23"/>
      <c r="SSN85" s="23"/>
      <c r="SSO85" s="23"/>
      <c r="SSP85" s="23"/>
      <c r="SSQ85" s="23"/>
      <c r="SSR85" s="23"/>
      <c r="SSS85" s="23"/>
      <c r="SST85" s="23"/>
      <c r="SSU85" s="23"/>
      <c r="SSV85" s="23"/>
      <c r="SSW85" s="23"/>
      <c r="SSX85" s="23"/>
      <c r="SSY85" s="23"/>
      <c r="SSZ85" s="23"/>
      <c r="STA85" s="23"/>
      <c r="STB85" s="23"/>
      <c r="STC85" s="23"/>
      <c r="STD85" s="23"/>
      <c r="STE85" s="23"/>
      <c r="STF85" s="23"/>
      <c r="STG85" s="23"/>
      <c r="STH85" s="23"/>
      <c r="STI85" s="23"/>
      <c r="STJ85" s="23"/>
      <c r="STK85" s="23"/>
      <c r="STL85" s="23"/>
      <c r="STM85" s="23"/>
      <c r="STN85" s="23"/>
      <c r="STO85" s="23"/>
      <c r="STP85" s="23"/>
      <c r="STQ85" s="23"/>
      <c r="STR85" s="23"/>
      <c r="STS85" s="23"/>
      <c r="STT85" s="23"/>
      <c r="STU85" s="23"/>
      <c r="STV85" s="23"/>
      <c r="STW85" s="23"/>
      <c r="STX85" s="23"/>
      <c r="STY85" s="23"/>
      <c r="STZ85" s="23"/>
      <c r="SUA85" s="23"/>
      <c r="SUB85" s="23"/>
      <c r="SUC85" s="23"/>
      <c r="SUD85" s="23"/>
      <c r="SUE85" s="23"/>
      <c r="SUF85" s="23"/>
      <c r="SUG85" s="23"/>
      <c r="SUH85" s="23"/>
      <c r="SUI85" s="23"/>
      <c r="SUJ85" s="23"/>
      <c r="SUK85" s="23"/>
      <c r="SUL85" s="23"/>
      <c r="SUM85" s="23"/>
      <c r="SUN85" s="23"/>
      <c r="SUO85" s="23"/>
      <c r="SUP85" s="23"/>
      <c r="SUQ85" s="23"/>
      <c r="SUR85" s="23"/>
      <c r="SUS85" s="23"/>
      <c r="SUT85" s="23"/>
      <c r="SUU85" s="23"/>
      <c r="SUV85" s="23"/>
      <c r="SUW85" s="23"/>
      <c r="SUX85" s="23"/>
      <c r="SUY85" s="23"/>
      <c r="SUZ85" s="23"/>
      <c r="SVA85" s="23"/>
      <c r="SVB85" s="23"/>
      <c r="SVC85" s="23"/>
      <c r="SVD85" s="23"/>
      <c r="SVE85" s="23"/>
      <c r="SVF85" s="23"/>
      <c r="SVG85" s="23"/>
      <c r="SVH85" s="23"/>
      <c r="SVI85" s="23"/>
      <c r="SVJ85" s="23"/>
      <c r="SVK85" s="23"/>
      <c r="SVL85" s="23"/>
      <c r="SVM85" s="23"/>
      <c r="SVN85" s="23"/>
      <c r="SVO85" s="23"/>
      <c r="SVP85" s="23"/>
      <c r="SVQ85" s="23"/>
      <c r="SVR85" s="23"/>
      <c r="SVS85" s="23"/>
      <c r="SVT85" s="23"/>
      <c r="SVU85" s="23"/>
      <c r="SVV85" s="23"/>
      <c r="SVW85" s="23"/>
      <c r="SVX85" s="23"/>
      <c r="SVY85" s="23"/>
      <c r="SVZ85" s="23"/>
      <c r="SWA85" s="23"/>
      <c r="SWB85" s="23"/>
      <c r="SWC85" s="23"/>
      <c r="SWD85" s="23"/>
      <c r="SWE85" s="23"/>
      <c r="SWF85" s="23"/>
      <c r="SWG85" s="23"/>
      <c r="SWH85" s="23"/>
      <c r="SWI85" s="23"/>
      <c r="SWJ85" s="23"/>
      <c r="SWK85" s="23"/>
      <c r="SWL85" s="23"/>
      <c r="SWM85" s="23"/>
      <c r="SWN85" s="23"/>
      <c r="SWO85" s="23"/>
      <c r="SWP85" s="23"/>
      <c r="SWQ85" s="23"/>
      <c r="SWR85" s="23"/>
      <c r="SWS85" s="23"/>
      <c r="SWT85" s="23"/>
      <c r="SWU85" s="23"/>
      <c r="SWV85" s="23"/>
      <c r="SWW85" s="23"/>
      <c r="SWX85" s="23"/>
      <c r="SWY85" s="23"/>
      <c r="SWZ85" s="23"/>
      <c r="SXA85" s="23"/>
      <c r="SXB85" s="23"/>
      <c r="SXC85" s="23"/>
      <c r="SXD85" s="23"/>
      <c r="SXE85" s="23"/>
      <c r="SXF85" s="23"/>
      <c r="SXG85" s="23"/>
      <c r="SXH85" s="23"/>
      <c r="SXI85" s="23"/>
      <c r="SXJ85" s="23"/>
      <c r="SXK85" s="23"/>
      <c r="SXL85" s="23"/>
      <c r="SXM85" s="23"/>
      <c r="SXN85" s="23"/>
      <c r="SXO85" s="23"/>
      <c r="SXP85" s="23"/>
      <c r="SXQ85" s="23"/>
      <c r="SXR85" s="23"/>
      <c r="SXS85" s="23"/>
      <c r="SXT85" s="23"/>
      <c r="SXU85" s="23"/>
      <c r="SXV85" s="23"/>
      <c r="SXW85" s="23"/>
      <c r="SXX85" s="23"/>
      <c r="SXY85" s="23"/>
      <c r="SXZ85" s="23"/>
      <c r="SYA85" s="23"/>
      <c r="SYB85" s="23"/>
      <c r="SYC85" s="23"/>
      <c r="SYD85" s="23"/>
      <c r="SYE85" s="23"/>
      <c r="SYF85" s="23"/>
      <c r="SYG85" s="23"/>
      <c r="SYH85" s="23"/>
      <c r="SYI85" s="23"/>
      <c r="SYJ85" s="23"/>
      <c r="SYK85" s="23"/>
      <c r="SYL85" s="23"/>
      <c r="SYM85" s="23"/>
      <c r="SYN85" s="23"/>
      <c r="SYO85" s="23"/>
      <c r="SYP85" s="23"/>
      <c r="SYQ85" s="23"/>
      <c r="SYR85" s="23"/>
      <c r="SYS85" s="23"/>
      <c r="SYT85" s="23"/>
      <c r="SYU85" s="23"/>
      <c r="SYV85" s="23"/>
      <c r="SYW85" s="23"/>
      <c r="SYX85" s="23"/>
      <c r="SYY85" s="23"/>
      <c r="SYZ85" s="23"/>
      <c r="SZA85" s="23"/>
      <c r="SZB85" s="23"/>
      <c r="SZC85" s="23"/>
      <c r="SZD85" s="23"/>
      <c r="SZE85" s="23"/>
      <c r="SZF85" s="23"/>
      <c r="SZG85" s="23"/>
      <c r="SZH85" s="23"/>
      <c r="SZI85" s="23"/>
      <c r="SZJ85" s="23"/>
      <c r="SZK85" s="23"/>
      <c r="SZL85" s="23"/>
      <c r="SZM85" s="23"/>
      <c r="SZN85" s="23"/>
      <c r="SZO85" s="23"/>
      <c r="SZP85" s="23"/>
      <c r="SZQ85" s="23"/>
      <c r="SZR85" s="23"/>
      <c r="SZS85" s="23"/>
      <c r="SZT85" s="23"/>
      <c r="SZU85" s="23"/>
      <c r="SZV85" s="23"/>
      <c r="SZW85" s="23"/>
      <c r="SZX85" s="23"/>
      <c r="SZY85" s="23"/>
      <c r="SZZ85" s="23"/>
      <c r="TAA85" s="23"/>
      <c r="TAB85" s="23"/>
      <c r="TAC85" s="23"/>
      <c r="TAD85" s="23"/>
      <c r="TAE85" s="23"/>
      <c r="TAF85" s="23"/>
      <c r="TAG85" s="23"/>
      <c r="TAH85" s="23"/>
      <c r="TAI85" s="23"/>
      <c r="TAJ85" s="23"/>
      <c r="TAK85" s="23"/>
      <c r="TAL85" s="23"/>
      <c r="TAM85" s="23"/>
      <c r="TAN85" s="23"/>
      <c r="TAO85" s="23"/>
      <c r="TAP85" s="23"/>
      <c r="TAQ85" s="23"/>
      <c r="TAR85" s="23"/>
      <c r="TAS85" s="23"/>
      <c r="TAT85" s="23"/>
      <c r="TAU85" s="23"/>
      <c r="TAV85" s="23"/>
      <c r="TAW85" s="23"/>
      <c r="TAX85" s="23"/>
      <c r="TAY85" s="23"/>
      <c r="TAZ85" s="23"/>
      <c r="TBA85" s="23"/>
      <c r="TBB85" s="23"/>
      <c r="TBC85" s="23"/>
      <c r="TBD85" s="23"/>
      <c r="TBE85" s="23"/>
      <c r="TBF85" s="23"/>
      <c r="TBG85" s="23"/>
      <c r="TBH85" s="23"/>
      <c r="TBI85" s="23"/>
      <c r="TBJ85" s="23"/>
      <c r="TBK85" s="23"/>
      <c r="TBL85" s="23"/>
      <c r="TBM85" s="23"/>
      <c r="TBN85" s="23"/>
      <c r="TBO85" s="23"/>
      <c r="TBP85" s="23"/>
      <c r="TBQ85" s="23"/>
      <c r="TBR85" s="23"/>
      <c r="TBS85" s="23"/>
      <c r="TBT85" s="23"/>
      <c r="TBU85" s="23"/>
      <c r="TBV85" s="23"/>
      <c r="TBW85" s="23"/>
      <c r="TBX85" s="23"/>
      <c r="TBY85" s="23"/>
      <c r="TBZ85" s="23"/>
      <c r="TCA85" s="23"/>
      <c r="TCB85" s="23"/>
      <c r="TCC85" s="23"/>
      <c r="TCD85" s="23"/>
      <c r="TCE85" s="23"/>
      <c r="TCF85" s="23"/>
      <c r="TCG85" s="23"/>
      <c r="TCH85" s="23"/>
      <c r="TCI85" s="23"/>
      <c r="TCJ85" s="23"/>
      <c r="TCK85" s="23"/>
      <c r="TCL85" s="23"/>
      <c r="TCM85" s="23"/>
      <c r="TCN85" s="23"/>
      <c r="TCO85" s="23"/>
      <c r="TCP85" s="23"/>
      <c r="TCQ85" s="23"/>
      <c r="TCR85" s="23"/>
      <c r="TCS85" s="23"/>
      <c r="TCT85" s="23"/>
      <c r="TCU85" s="23"/>
      <c r="TCV85" s="23"/>
      <c r="TCW85" s="23"/>
      <c r="TCX85" s="23"/>
      <c r="TCY85" s="23"/>
      <c r="TCZ85" s="23"/>
      <c r="TDA85" s="23"/>
      <c r="TDB85" s="23"/>
      <c r="TDC85" s="23"/>
      <c r="TDD85" s="23"/>
      <c r="TDE85" s="23"/>
      <c r="TDF85" s="23"/>
      <c r="TDG85" s="23"/>
      <c r="TDH85" s="23"/>
      <c r="TDI85" s="23"/>
      <c r="TDJ85" s="23"/>
      <c r="TDK85" s="23"/>
      <c r="TDL85" s="23"/>
      <c r="TDM85" s="23"/>
      <c r="TDN85" s="23"/>
      <c r="TDO85" s="23"/>
      <c r="TDP85" s="23"/>
      <c r="TDQ85" s="23"/>
      <c r="TDR85" s="23"/>
      <c r="TDS85" s="23"/>
      <c r="TDT85" s="23"/>
      <c r="TDU85" s="23"/>
      <c r="TDV85" s="23"/>
      <c r="TDW85" s="23"/>
      <c r="TDX85" s="23"/>
      <c r="TDY85" s="23"/>
      <c r="TDZ85" s="23"/>
      <c r="TEA85" s="23"/>
      <c r="TEB85" s="23"/>
      <c r="TEC85" s="23"/>
      <c r="TED85" s="23"/>
      <c r="TEE85" s="23"/>
      <c r="TEF85" s="23"/>
      <c r="TEG85" s="23"/>
      <c r="TEH85" s="23"/>
      <c r="TEI85" s="23"/>
      <c r="TEJ85" s="23"/>
      <c r="TEK85" s="23"/>
      <c r="TEL85" s="23"/>
      <c r="TEM85" s="23"/>
      <c r="TEN85" s="23"/>
      <c r="TEO85" s="23"/>
      <c r="TEP85" s="23"/>
      <c r="TEQ85" s="23"/>
      <c r="TER85" s="23"/>
      <c r="TES85" s="23"/>
      <c r="TET85" s="23"/>
      <c r="TEU85" s="23"/>
      <c r="TEV85" s="23"/>
      <c r="TEW85" s="23"/>
      <c r="TEX85" s="23"/>
      <c r="TEY85" s="23"/>
      <c r="TEZ85" s="23"/>
      <c r="TFA85" s="23"/>
      <c r="TFB85" s="23"/>
      <c r="TFC85" s="23"/>
      <c r="TFD85" s="23"/>
      <c r="TFE85" s="23"/>
      <c r="TFF85" s="23"/>
      <c r="TFG85" s="23"/>
      <c r="TFH85" s="23"/>
      <c r="TFI85" s="23"/>
      <c r="TFJ85" s="23"/>
      <c r="TFK85" s="23"/>
      <c r="TFL85" s="23"/>
      <c r="TFM85" s="23"/>
      <c r="TFN85" s="23"/>
      <c r="TFO85" s="23"/>
      <c r="TFP85" s="23"/>
      <c r="TFQ85" s="23"/>
      <c r="TFR85" s="23"/>
      <c r="TFS85" s="23"/>
      <c r="TFT85" s="23"/>
      <c r="TFU85" s="23"/>
      <c r="TFV85" s="23"/>
      <c r="TFW85" s="23"/>
      <c r="TFX85" s="23"/>
      <c r="TFY85" s="23"/>
      <c r="TFZ85" s="23"/>
      <c r="TGA85" s="23"/>
      <c r="TGB85" s="23"/>
      <c r="TGC85" s="23"/>
      <c r="TGD85" s="23"/>
      <c r="TGE85" s="23"/>
      <c r="TGF85" s="23"/>
      <c r="TGG85" s="23"/>
      <c r="TGH85" s="23"/>
      <c r="TGI85" s="23"/>
      <c r="TGJ85" s="23"/>
      <c r="TGK85" s="23"/>
      <c r="TGL85" s="23"/>
      <c r="TGM85" s="23"/>
      <c r="TGN85" s="23"/>
      <c r="TGO85" s="23"/>
      <c r="TGP85" s="23"/>
      <c r="TGQ85" s="23"/>
      <c r="TGR85" s="23"/>
      <c r="TGS85" s="23"/>
      <c r="TGT85" s="23"/>
      <c r="TGU85" s="23"/>
      <c r="TGV85" s="23"/>
      <c r="TGW85" s="23"/>
      <c r="TGX85" s="23"/>
      <c r="TGY85" s="23"/>
      <c r="TGZ85" s="23"/>
      <c r="THA85" s="23"/>
      <c r="THB85" s="23"/>
      <c r="THC85" s="23"/>
      <c r="THD85" s="23"/>
      <c r="THE85" s="23"/>
      <c r="THF85" s="23"/>
      <c r="THG85" s="23"/>
      <c r="THH85" s="23"/>
      <c r="THI85" s="23"/>
      <c r="THJ85" s="23"/>
      <c r="THK85" s="23"/>
      <c r="THL85" s="23"/>
      <c r="THM85" s="23"/>
      <c r="THN85" s="23"/>
      <c r="THO85" s="23"/>
      <c r="THP85" s="23"/>
      <c r="THQ85" s="23"/>
      <c r="THR85" s="23"/>
      <c r="THS85" s="23"/>
      <c r="THT85" s="23"/>
      <c r="THU85" s="23"/>
      <c r="THV85" s="23"/>
      <c r="THW85" s="23"/>
      <c r="THX85" s="23"/>
      <c r="THY85" s="23"/>
      <c r="THZ85" s="23"/>
      <c r="TIA85" s="23"/>
      <c r="TIB85" s="23"/>
      <c r="TIC85" s="23"/>
      <c r="TID85" s="23"/>
      <c r="TIE85" s="23"/>
      <c r="TIF85" s="23"/>
      <c r="TIG85" s="23"/>
      <c r="TIH85" s="23"/>
      <c r="TII85" s="23"/>
      <c r="TIJ85" s="23"/>
      <c r="TIK85" s="23"/>
      <c r="TIL85" s="23"/>
      <c r="TIM85" s="23"/>
      <c r="TIN85" s="23"/>
      <c r="TIO85" s="23"/>
      <c r="TIP85" s="23"/>
      <c r="TIQ85" s="23"/>
      <c r="TIR85" s="23"/>
      <c r="TIS85" s="23"/>
      <c r="TIT85" s="23"/>
      <c r="TIU85" s="23"/>
      <c r="TIV85" s="23"/>
      <c r="TIW85" s="23"/>
      <c r="TIX85" s="23"/>
      <c r="TIY85" s="23"/>
      <c r="TIZ85" s="23"/>
      <c r="TJA85" s="23"/>
      <c r="TJB85" s="23"/>
      <c r="TJC85" s="23"/>
      <c r="TJD85" s="23"/>
      <c r="TJE85" s="23"/>
      <c r="TJF85" s="23"/>
      <c r="TJG85" s="23"/>
      <c r="TJH85" s="23"/>
      <c r="TJI85" s="23"/>
      <c r="TJJ85" s="23"/>
      <c r="TJK85" s="23"/>
      <c r="TJL85" s="23"/>
      <c r="TJM85" s="23"/>
      <c r="TJN85" s="23"/>
      <c r="TJO85" s="23"/>
      <c r="TJP85" s="23"/>
      <c r="TJQ85" s="23"/>
      <c r="TJR85" s="23"/>
      <c r="TJS85" s="23"/>
      <c r="TJT85" s="23"/>
      <c r="TJU85" s="23"/>
      <c r="TJV85" s="23"/>
      <c r="TJW85" s="23"/>
      <c r="TJX85" s="23"/>
      <c r="TJY85" s="23"/>
      <c r="TJZ85" s="23"/>
      <c r="TKA85" s="23"/>
      <c r="TKB85" s="23"/>
      <c r="TKC85" s="23"/>
      <c r="TKD85" s="23"/>
      <c r="TKE85" s="23"/>
      <c r="TKF85" s="23"/>
      <c r="TKG85" s="23"/>
      <c r="TKH85" s="23"/>
      <c r="TKI85" s="23"/>
      <c r="TKJ85" s="23"/>
      <c r="TKK85" s="23"/>
      <c r="TKL85" s="23"/>
      <c r="TKM85" s="23"/>
      <c r="TKN85" s="23"/>
      <c r="TKO85" s="23"/>
      <c r="TKP85" s="23"/>
      <c r="TKQ85" s="23"/>
      <c r="TKR85" s="23"/>
      <c r="TKS85" s="23"/>
      <c r="TKT85" s="23"/>
      <c r="TKU85" s="23"/>
      <c r="TKV85" s="23"/>
      <c r="TKW85" s="23"/>
      <c r="TKX85" s="23"/>
      <c r="TKY85" s="23"/>
      <c r="TKZ85" s="23"/>
      <c r="TLA85" s="23"/>
      <c r="TLB85" s="23"/>
      <c r="TLC85" s="23"/>
      <c r="TLD85" s="23"/>
      <c r="TLE85" s="23"/>
      <c r="TLF85" s="23"/>
      <c r="TLG85" s="23"/>
      <c r="TLH85" s="23"/>
      <c r="TLI85" s="23"/>
      <c r="TLJ85" s="23"/>
      <c r="TLK85" s="23"/>
      <c r="TLL85" s="23"/>
      <c r="TLM85" s="23"/>
      <c r="TLN85" s="23"/>
      <c r="TLO85" s="23"/>
      <c r="TLP85" s="23"/>
      <c r="TLQ85" s="23"/>
      <c r="TLR85" s="23"/>
      <c r="TLS85" s="23"/>
      <c r="TLT85" s="23"/>
      <c r="TLU85" s="23"/>
      <c r="TLV85" s="23"/>
      <c r="TLW85" s="23"/>
      <c r="TLX85" s="23"/>
      <c r="TLY85" s="23"/>
      <c r="TLZ85" s="23"/>
      <c r="TMA85" s="23"/>
      <c r="TMB85" s="23"/>
      <c r="TMC85" s="23"/>
      <c r="TMD85" s="23"/>
      <c r="TME85" s="23"/>
      <c r="TMF85" s="23"/>
      <c r="TMG85" s="23"/>
      <c r="TMH85" s="23"/>
      <c r="TMI85" s="23"/>
      <c r="TMJ85" s="23"/>
      <c r="TMK85" s="23"/>
      <c r="TML85" s="23"/>
      <c r="TMM85" s="23"/>
      <c r="TMN85" s="23"/>
      <c r="TMO85" s="23"/>
      <c r="TMP85" s="23"/>
      <c r="TMQ85" s="23"/>
      <c r="TMR85" s="23"/>
      <c r="TMS85" s="23"/>
      <c r="TMT85" s="23"/>
      <c r="TMU85" s="23"/>
      <c r="TMV85" s="23"/>
      <c r="TMW85" s="23"/>
      <c r="TMX85" s="23"/>
      <c r="TMY85" s="23"/>
      <c r="TMZ85" s="23"/>
      <c r="TNA85" s="23"/>
      <c r="TNB85" s="23"/>
      <c r="TNC85" s="23"/>
      <c r="TND85" s="23"/>
      <c r="TNE85" s="23"/>
      <c r="TNF85" s="23"/>
      <c r="TNG85" s="23"/>
      <c r="TNH85" s="23"/>
      <c r="TNI85" s="23"/>
      <c r="TNJ85" s="23"/>
      <c r="TNK85" s="23"/>
      <c r="TNL85" s="23"/>
      <c r="TNM85" s="23"/>
      <c r="TNN85" s="23"/>
      <c r="TNO85" s="23"/>
      <c r="TNP85" s="23"/>
      <c r="TNQ85" s="23"/>
      <c r="TNR85" s="23"/>
      <c r="TNS85" s="23"/>
      <c r="TNT85" s="23"/>
      <c r="TNU85" s="23"/>
      <c r="TNV85" s="23"/>
      <c r="TNW85" s="23"/>
      <c r="TNX85" s="23"/>
      <c r="TNY85" s="23"/>
      <c r="TNZ85" s="23"/>
      <c r="TOA85" s="23"/>
      <c r="TOB85" s="23"/>
      <c r="TOC85" s="23"/>
      <c r="TOD85" s="23"/>
      <c r="TOE85" s="23"/>
      <c r="TOF85" s="23"/>
      <c r="TOG85" s="23"/>
      <c r="TOH85" s="23"/>
      <c r="TOI85" s="23"/>
      <c r="TOJ85" s="23"/>
      <c r="TOK85" s="23"/>
      <c r="TOL85" s="23"/>
      <c r="TOM85" s="23"/>
      <c r="TON85" s="23"/>
      <c r="TOO85" s="23"/>
      <c r="TOP85" s="23"/>
      <c r="TOQ85" s="23"/>
      <c r="TOR85" s="23"/>
      <c r="TOS85" s="23"/>
      <c r="TOT85" s="23"/>
      <c r="TOU85" s="23"/>
      <c r="TOV85" s="23"/>
      <c r="TOW85" s="23"/>
      <c r="TOX85" s="23"/>
      <c r="TOY85" s="23"/>
      <c r="TOZ85" s="23"/>
      <c r="TPA85" s="23"/>
      <c r="TPB85" s="23"/>
      <c r="TPC85" s="23"/>
      <c r="TPD85" s="23"/>
      <c r="TPE85" s="23"/>
      <c r="TPF85" s="23"/>
      <c r="TPG85" s="23"/>
      <c r="TPH85" s="23"/>
      <c r="TPI85" s="23"/>
      <c r="TPJ85" s="23"/>
      <c r="TPK85" s="23"/>
      <c r="TPL85" s="23"/>
      <c r="TPM85" s="23"/>
      <c r="TPN85" s="23"/>
      <c r="TPO85" s="23"/>
      <c r="TPP85" s="23"/>
      <c r="TPQ85" s="23"/>
      <c r="TPR85" s="23"/>
      <c r="TPS85" s="23"/>
      <c r="TPT85" s="23"/>
      <c r="TPU85" s="23"/>
      <c r="TPV85" s="23"/>
      <c r="TPW85" s="23"/>
      <c r="TPX85" s="23"/>
      <c r="TPY85" s="23"/>
      <c r="TPZ85" s="23"/>
      <c r="TQA85" s="23"/>
      <c r="TQB85" s="23"/>
      <c r="TQC85" s="23"/>
      <c r="TQD85" s="23"/>
      <c r="TQE85" s="23"/>
      <c r="TQF85" s="23"/>
      <c r="TQG85" s="23"/>
      <c r="TQH85" s="23"/>
      <c r="TQI85" s="23"/>
      <c r="TQJ85" s="23"/>
      <c r="TQK85" s="23"/>
      <c r="TQL85" s="23"/>
      <c r="TQM85" s="23"/>
      <c r="TQN85" s="23"/>
      <c r="TQO85" s="23"/>
      <c r="TQP85" s="23"/>
      <c r="TQQ85" s="23"/>
      <c r="TQR85" s="23"/>
      <c r="TQS85" s="23"/>
      <c r="TQT85" s="23"/>
      <c r="TQU85" s="23"/>
      <c r="TQV85" s="23"/>
      <c r="TQW85" s="23"/>
      <c r="TQX85" s="23"/>
      <c r="TQY85" s="23"/>
      <c r="TQZ85" s="23"/>
      <c r="TRA85" s="23"/>
      <c r="TRB85" s="23"/>
      <c r="TRC85" s="23"/>
      <c r="TRD85" s="23"/>
      <c r="TRE85" s="23"/>
      <c r="TRF85" s="23"/>
      <c r="TRG85" s="23"/>
      <c r="TRH85" s="23"/>
      <c r="TRI85" s="23"/>
      <c r="TRJ85" s="23"/>
      <c r="TRK85" s="23"/>
      <c r="TRL85" s="23"/>
      <c r="TRM85" s="23"/>
      <c r="TRN85" s="23"/>
      <c r="TRO85" s="23"/>
      <c r="TRP85" s="23"/>
      <c r="TRQ85" s="23"/>
      <c r="TRR85" s="23"/>
      <c r="TRS85" s="23"/>
      <c r="TRT85" s="23"/>
      <c r="TRU85" s="23"/>
      <c r="TRV85" s="23"/>
      <c r="TRW85" s="23"/>
      <c r="TRX85" s="23"/>
      <c r="TRY85" s="23"/>
      <c r="TRZ85" s="23"/>
      <c r="TSA85" s="23"/>
      <c r="TSB85" s="23"/>
      <c r="TSC85" s="23"/>
      <c r="TSD85" s="23"/>
      <c r="TSE85" s="23"/>
      <c r="TSF85" s="23"/>
      <c r="TSG85" s="23"/>
      <c r="TSH85" s="23"/>
      <c r="TSI85" s="23"/>
      <c r="TSJ85" s="23"/>
      <c r="TSK85" s="23"/>
      <c r="TSL85" s="23"/>
      <c r="TSM85" s="23"/>
      <c r="TSN85" s="23"/>
      <c r="TSO85" s="23"/>
      <c r="TSP85" s="23"/>
      <c r="TSQ85" s="23"/>
      <c r="TSR85" s="23"/>
      <c r="TSS85" s="23"/>
      <c r="TST85" s="23"/>
      <c r="TSU85" s="23"/>
      <c r="TSV85" s="23"/>
      <c r="TSW85" s="23"/>
      <c r="TSX85" s="23"/>
      <c r="TSY85" s="23"/>
      <c r="TSZ85" s="23"/>
      <c r="TTA85" s="23"/>
      <c r="TTB85" s="23"/>
      <c r="TTC85" s="23"/>
      <c r="TTD85" s="23"/>
      <c r="TTE85" s="23"/>
      <c r="TTF85" s="23"/>
      <c r="TTG85" s="23"/>
      <c r="TTH85" s="23"/>
      <c r="TTI85" s="23"/>
      <c r="TTJ85" s="23"/>
      <c r="TTK85" s="23"/>
      <c r="TTL85" s="23"/>
      <c r="TTM85" s="23"/>
      <c r="TTN85" s="23"/>
      <c r="TTO85" s="23"/>
      <c r="TTP85" s="23"/>
      <c r="TTQ85" s="23"/>
      <c r="TTR85" s="23"/>
      <c r="TTS85" s="23"/>
      <c r="TTT85" s="23"/>
      <c r="TTU85" s="23"/>
      <c r="TTV85" s="23"/>
      <c r="TTW85" s="23"/>
      <c r="TTX85" s="23"/>
      <c r="TTY85" s="23"/>
      <c r="TTZ85" s="23"/>
      <c r="TUA85" s="23"/>
      <c r="TUB85" s="23"/>
      <c r="TUC85" s="23"/>
      <c r="TUD85" s="23"/>
      <c r="TUE85" s="23"/>
      <c r="TUF85" s="23"/>
      <c r="TUG85" s="23"/>
      <c r="TUH85" s="23"/>
      <c r="TUI85" s="23"/>
      <c r="TUJ85" s="23"/>
      <c r="TUK85" s="23"/>
      <c r="TUL85" s="23"/>
      <c r="TUM85" s="23"/>
      <c r="TUN85" s="23"/>
      <c r="TUO85" s="23"/>
      <c r="TUP85" s="23"/>
      <c r="TUQ85" s="23"/>
      <c r="TUR85" s="23"/>
      <c r="TUS85" s="23"/>
      <c r="TUT85" s="23"/>
      <c r="TUU85" s="23"/>
      <c r="TUV85" s="23"/>
      <c r="TUW85" s="23"/>
      <c r="TUX85" s="23"/>
      <c r="TUY85" s="23"/>
      <c r="TUZ85" s="23"/>
      <c r="TVA85" s="23"/>
      <c r="TVB85" s="23"/>
      <c r="TVC85" s="23"/>
      <c r="TVD85" s="23"/>
      <c r="TVE85" s="23"/>
      <c r="TVF85" s="23"/>
      <c r="TVG85" s="23"/>
      <c r="TVH85" s="23"/>
      <c r="TVI85" s="23"/>
      <c r="TVJ85" s="23"/>
      <c r="TVK85" s="23"/>
      <c r="TVL85" s="23"/>
      <c r="TVM85" s="23"/>
      <c r="TVN85" s="23"/>
      <c r="TVO85" s="23"/>
      <c r="TVP85" s="23"/>
      <c r="TVQ85" s="23"/>
      <c r="TVR85" s="23"/>
      <c r="TVS85" s="23"/>
      <c r="TVT85" s="23"/>
      <c r="TVU85" s="23"/>
      <c r="TVV85" s="23"/>
      <c r="TVW85" s="23"/>
      <c r="TVX85" s="23"/>
      <c r="TVY85" s="23"/>
      <c r="TVZ85" s="23"/>
      <c r="TWA85" s="23"/>
      <c r="TWB85" s="23"/>
      <c r="TWC85" s="23"/>
      <c r="TWD85" s="23"/>
      <c r="TWE85" s="23"/>
      <c r="TWF85" s="23"/>
      <c r="TWG85" s="23"/>
      <c r="TWH85" s="23"/>
      <c r="TWI85" s="23"/>
      <c r="TWJ85" s="23"/>
      <c r="TWK85" s="23"/>
      <c r="TWL85" s="23"/>
      <c r="TWM85" s="23"/>
      <c r="TWN85" s="23"/>
      <c r="TWO85" s="23"/>
      <c r="TWP85" s="23"/>
      <c r="TWQ85" s="23"/>
      <c r="TWR85" s="23"/>
      <c r="TWS85" s="23"/>
      <c r="TWT85" s="23"/>
      <c r="TWU85" s="23"/>
      <c r="TWV85" s="23"/>
      <c r="TWW85" s="23"/>
      <c r="TWX85" s="23"/>
      <c r="TWY85" s="23"/>
      <c r="TWZ85" s="23"/>
      <c r="TXA85" s="23"/>
      <c r="TXB85" s="23"/>
      <c r="TXC85" s="23"/>
      <c r="TXD85" s="23"/>
      <c r="TXE85" s="23"/>
      <c r="TXF85" s="23"/>
      <c r="TXG85" s="23"/>
      <c r="TXH85" s="23"/>
      <c r="TXI85" s="23"/>
      <c r="TXJ85" s="23"/>
      <c r="TXK85" s="23"/>
      <c r="TXL85" s="23"/>
      <c r="TXM85" s="23"/>
      <c r="TXN85" s="23"/>
      <c r="TXO85" s="23"/>
      <c r="TXP85" s="23"/>
      <c r="TXQ85" s="23"/>
      <c r="TXR85" s="23"/>
      <c r="TXS85" s="23"/>
      <c r="TXT85" s="23"/>
      <c r="TXU85" s="23"/>
      <c r="TXV85" s="23"/>
      <c r="TXW85" s="23"/>
      <c r="TXX85" s="23"/>
      <c r="TXY85" s="23"/>
      <c r="TXZ85" s="23"/>
      <c r="TYA85" s="23"/>
      <c r="TYB85" s="23"/>
      <c r="TYC85" s="23"/>
      <c r="TYD85" s="23"/>
      <c r="TYE85" s="23"/>
      <c r="TYF85" s="23"/>
      <c r="TYG85" s="23"/>
      <c r="TYH85" s="23"/>
      <c r="TYI85" s="23"/>
      <c r="TYJ85" s="23"/>
      <c r="TYK85" s="23"/>
      <c r="TYL85" s="23"/>
      <c r="TYM85" s="23"/>
      <c r="TYN85" s="23"/>
      <c r="TYO85" s="23"/>
      <c r="TYP85" s="23"/>
      <c r="TYQ85" s="23"/>
      <c r="TYR85" s="23"/>
      <c r="TYS85" s="23"/>
      <c r="TYT85" s="23"/>
      <c r="TYU85" s="23"/>
      <c r="TYV85" s="23"/>
      <c r="TYW85" s="23"/>
      <c r="TYX85" s="23"/>
      <c r="TYY85" s="23"/>
      <c r="TYZ85" s="23"/>
      <c r="TZA85" s="23"/>
      <c r="TZB85" s="23"/>
      <c r="TZC85" s="23"/>
      <c r="TZD85" s="23"/>
      <c r="TZE85" s="23"/>
      <c r="TZF85" s="23"/>
      <c r="TZG85" s="23"/>
      <c r="TZH85" s="23"/>
      <c r="TZI85" s="23"/>
      <c r="TZJ85" s="23"/>
      <c r="TZK85" s="23"/>
      <c r="TZL85" s="23"/>
      <c r="TZM85" s="23"/>
      <c r="TZN85" s="23"/>
      <c r="TZO85" s="23"/>
      <c r="TZP85" s="23"/>
      <c r="TZQ85" s="23"/>
      <c r="TZR85" s="23"/>
      <c r="TZS85" s="23"/>
      <c r="TZT85" s="23"/>
      <c r="TZU85" s="23"/>
      <c r="TZV85" s="23"/>
      <c r="TZW85" s="23"/>
      <c r="TZX85" s="23"/>
      <c r="TZY85" s="23"/>
      <c r="TZZ85" s="23"/>
      <c r="UAA85" s="23"/>
      <c r="UAB85" s="23"/>
      <c r="UAC85" s="23"/>
      <c r="UAD85" s="23"/>
      <c r="UAE85" s="23"/>
      <c r="UAF85" s="23"/>
      <c r="UAG85" s="23"/>
      <c r="UAH85" s="23"/>
      <c r="UAI85" s="23"/>
      <c r="UAJ85" s="23"/>
      <c r="UAK85" s="23"/>
      <c r="UAL85" s="23"/>
      <c r="UAM85" s="23"/>
      <c r="UAN85" s="23"/>
      <c r="UAO85" s="23"/>
      <c r="UAP85" s="23"/>
      <c r="UAQ85" s="23"/>
      <c r="UAR85" s="23"/>
      <c r="UAS85" s="23"/>
      <c r="UAT85" s="23"/>
      <c r="UAU85" s="23"/>
      <c r="UAV85" s="23"/>
      <c r="UAW85" s="23"/>
      <c r="UAX85" s="23"/>
      <c r="UAY85" s="23"/>
      <c r="UAZ85" s="23"/>
      <c r="UBA85" s="23"/>
      <c r="UBB85" s="23"/>
      <c r="UBC85" s="23"/>
      <c r="UBD85" s="23"/>
      <c r="UBE85" s="23"/>
      <c r="UBF85" s="23"/>
      <c r="UBG85" s="23"/>
      <c r="UBH85" s="23"/>
      <c r="UBI85" s="23"/>
      <c r="UBJ85" s="23"/>
      <c r="UBK85" s="23"/>
      <c r="UBL85" s="23"/>
      <c r="UBM85" s="23"/>
      <c r="UBN85" s="23"/>
      <c r="UBO85" s="23"/>
      <c r="UBP85" s="23"/>
      <c r="UBQ85" s="23"/>
      <c r="UBR85" s="23"/>
      <c r="UBS85" s="23"/>
      <c r="UBT85" s="23"/>
      <c r="UBU85" s="23"/>
      <c r="UBV85" s="23"/>
      <c r="UBW85" s="23"/>
      <c r="UBX85" s="23"/>
      <c r="UBY85" s="23"/>
      <c r="UBZ85" s="23"/>
      <c r="UCA85" s="23"/>
      <c r="UCB85" s="23"/>
      <c r="UCC85" s="23"/>
      <c r="UCD85" s="23"/>
      <c r="UCE85" s="23"/>
      <c r="UCF85" s="23"/>
      <c r="UCG85" s="23"/>
      <c r="UCH85" s="23"/>
      <c r="UCI85" s="23"/>
      <c r="UCJ85" s="23"/>
      <c r="UCK85" s="23"/>
      <c r="UCL85" s="23"/>
      <c r="UCM85" s="23"/>
      <c r="UCN85" s="23"/>
      <c r="UCO85" s="23"/>
      <c r="UCP85" s="23"/>
      <c r="UCQ85" s="23"/>
      <c r="UCR85" s="23"/>
      <c r="UCS85" s="23"/>
      <c r="UCT85" s="23"/>
      <c r="UCU85" s="23"/>
      <c r="UCV85" s="23"/>
      <c r="UCW85" s="23"/>
      <c r="UCX85" s="23"/>
      <c r="UCY85" s="23"/>
      <c r="UCZ85" s="23"/>
      <c r="UDA85" s="23"/>
      <c r="UDB85" s="23"/>
      <c r="UDC85" s="23"/>
      <c r="UDD85" s="23"/>
      <c r="UDE85" s="23"/>
      <c r="UDF85" s="23"/>
      <c r="UDG85" s="23"/>
      <c r="UDH85" s="23"/>
      <c r="UDI85" s="23"/>
      <c r="UDJ85" s="23"/>
      <c r="UDK85" s="23"/>
      <c r="UDL85" s="23"/>
      <c r="UDM85" s="23"/>
      <c r="UDN85" s="23"/>
      <c r="UDO85" s="23"/>
      <c r="UDP85" s="23"/>
      <c r="UDQ85" s="23"/>
      <c r="UDR85" s="23"/>
      <c r="UDS85" s="23"/>
      <c r="UDT85" s="23"/>
      <c r="UDU85" s="23"/>
      <c r="UDV85" s="23"/>
      <c r="UDW85" s="23"/>
      <c r="UDX85" s="23"/>
      <c r="UDY85" s="23"/>
      <c r="UDZ85" s="23"/>
      <c r="UEA85" s="23"/>
      <c r="UEB85" s="23"/>
      <c r="UEC85" s="23"/>
      <c r="UED85" s="23"/>
      <c r="UEE85" s="23"/>
      <c r="UEF85" s="23"/>
      <c r="UEG85" s="23"/>
      <c r="UEH85" s="23"/>
      <c r="UEI85" s="23"/>
      <c r="UEJ85" s="23"/>
      <c r="UEK85" s="23"/>
      <c r="UEL85" s="23"/>
      <c r="UEM85" s="23"/>
      <c r="UEN85" s="23"/>
      <c r="UEO85" s="23"/>
      <c r="UEP85" s="23"/>
      <c r="UEQ85" s="23"/>
      <c r="UER85" s="23"/>
      <c r="UES85" s="23"/>
      <c r="UET85" s="23"/>
      <c r="UEU85" s="23"/>
      <c r="UEV85" s="23"/>
      <c r="UEW85" s="23"/>
      <c r="UEX85" s="23"/>
      <c r="UEY85" s="23"/>
      <c r="UEZ85" s="23"/>
      <c r="UFA85" s="23"/>
      <c r="UFB85" s="23"/>
      <c r="UFC85" s="23"/>
      <c r="UFD85" s="23"/>
      <c r="UFE85" s="23"/>
      <c r="UFF85" s="23"/>
      <c r="UFG85" s="23"/>
      <c r="UFH85" s="23"/>
      <c r="UFI85" s="23"/>
      <c r="UFJ85" s="23"/>
      <c r="UFK85" s="23"/>
      <c r="UFL85" s="23"/>
      <c r="UFM85" s="23"/>
      <c r="UFN85" s="23"/>
      <c r="UFO85" s="23"/>
      <c r="UFP85" s="23"/>
      <c r="UFQ85" s="23"/>
      <c r="UFR85" s="23"/>
      <c r="UFS85" s="23"/>
      <c r="UFT85" s="23"/>
      <c r="UFU85" s="23"/>
      <c r="UFV85" s="23"/>
      <c r="UFW85" s="23"/>
      <c r="UFX85" s="23"/>
      <c r="UFY85" s="23"/>
      <c r="UFZ85" s="23"/>
      <c r="UGA85" s="23"/>
      <c r="UGB85" s="23"/>
      <c r="UGC85" s="23"/>
      <c r="UGD85" s="23"/>
      <c r="UGE85" s="23"/>
      <c r="UGF85" s="23"/>
      <c r="UGG85" s="23"/>
      <c r="UGH85" s="23"/>
      <c r="UGI85" s="23"/>
      <c r="UGJ85" s="23"/>
      <c r="UGK85" s="23"/>
      <c r="UGL85" s="23"/>
      <c r="UGM85" s="23"/>
      <c r="UGN85" s="23"/>
      <c r="UGO85" s="23"/>
      <c r="UGP85" s="23"/>
      <c r="UGQ85" s="23"/>
      <c r="UGR85" s="23"/>
      <c r="UGS85" s="23"/>
      <c r="UGT85" s="23"/>
      <c r="UGU85" s="23"/>
      <c r="UGV85" s="23"/>
      <c r="UGW85" s="23"/>
      <c r="UGX85" s="23"/>
      <c r="UGY85" s="23"/>
      <c r="UGZ85" s="23"/>
      <c r="UHA85" s="23"/>
      <c r="UHB85" s="23"/>
      <c r="UHC85" s="23"/>
      <c r="UHD85" s="23"/>
      <c r="UHE85" s="23"/>
      <c r="UHF85" s="23"/>
      <c r="UHG85" s="23"/>
      <c r="UHH85" s="23"/>
      <c r="UHI85" s="23"/>
      <c r="UHJ85" s="23"/>
      <c r="UHK85" s="23"/>
      <c r="UHL85" s="23"/>
      <c r="UHM85" s="23"/>
      <c r="UHN85" s="23"/>
      <c r="UHO85" s="23"/>
      <c r="UHP85" s="23"/>
      <c r="UHQ85" s="23"/>
      <c r="UHR85" s="23"/>
      <c r="UHS85" s="23"/>
      <c r="UHT85" s="23"/>
      <c r="UHU85" s="23"/>
      <c r="UHV85" s="23"/>
      <c r="UHW85" s="23"/>
      <c r="UHX85" s="23"/>
      <c r="UHY85" s="23"/>
      <c r="UHZ85" s="23"/>
      <c r="UIA85" s="23"/>
      <c r="UIB85" s="23"/>
      <c r="UIC85" s="23"/>
      <c r="UID85" s="23"/>
      <c r="UIE85" s="23"/>
      <c r="UIF85" s="23"/>
      <c r="UIG85" s="23"/>
      <c r="UIH85" s="23"/>
      <c r="UII85" s="23"/>
      <c r="UIJ85" s="23"/>
      <c r="UIK85" s="23"/>
      <c r="UIL85" s="23"/>
      <c r="UIM85" s="23"/>
      <c r="UIN85" s="23"/>
      <c r="UIO85" s="23"/>
      <c r="UIP85" s="23"/>
      <c r="UIQ85" s="23"/>
      <c r="UIR85" s="23"/>
      <c r="UIS85" s="23"/>
      <c r="UIT85" s="23"/>
      <c r="UIU85" s="23"/>
      <c r="UIV85" s="23"/>
      <c r="UIW85" s="23"/>
      <c r="UIX85" s="23"/>
      <c r="UIY85" s="23"/>
      <c r="UIZ85" s="23"/>
      <c r="UJA85" s="23"/>
      <c r="UJB85" s="23"/>
      <c r="UJC85" s="23"/>
      <c r="UJD85" s="23"/>
      <c r="UJE85" s="23"/>
      <c r="UJF85" s="23"/>
      <c r="UJG85" s="23"/>
      <c r="UJH85" s="23"/>
      <c r="UJI85" s="23"/>
      <c r="UJJ85" s="23"/>
      <c r="UJK85" s="23"/>
      <c r="UJL85" s="23"/>
      <c r="UJM85" s="23"/>
      <c r="UJN85" s="23"/>
      <c r="UJO85" s="23"/>
      <c r="UJP85" s="23"/>
      <c r="UJQ85" s="23"/>
      <c r="UJR85" s="23"/>
      <c r="UJS85" s="23"/>
      <c r="UJT85" s="23"/>
      <c r="UJU85" s="23"/>
      <c r="UJV85" s="23"/>
      <c r="UJW85" s="23"/>
      <c r="UJX85" s="23"/>
      <c r="UJY85" s="23"/>
      <c r="UJZ85" s="23"/>
      <c r="UKA85" s="23"/>
      <c r="UKB85" s="23"/>
      <c r="UKC85" s="23"/>
      <c r="UKD85" s="23"/>
      <c r="UKE85" s="23"/>
      <c r="UKF85" s="23"/>
      <c r="UKG85" s="23"/>
      <c r="UKH85" s="23"/>
      <c r="UKI85" s="23"/>
      <c r="UKJ85" s="23"/>
      <c r="UKK85" s="23"/>
      <c r="UKL85" s="23"/>
      <c r="UKM85" s="23"/>
      <c r="UKN85" s="23"/>
      <c r="UKO85" s="23"/>
      <c r="UKP85" s="23"/>
      <c r="UKQ85" s="23"/>
      <c r="UKR85" s="23"/>
      <c r="UKS85" s="23"/>
      <c r="UKT85" s="23"/>
      <c r="UKU85" s="23"/>
      <c r="UKV85" s="23"/>
      <c r="UKW85" s="23"/>
      <c r="UKX85" s="23"/>
      <c r="UKY85" s="23"/>
      <c r="UKZ85" s="23"/>
      <c r="ULA85" s="23"/>
      <c r="ULB85" s="23"/>
      <c r="ULC85" s="23"/>
      <c r="ULD85" s="23"/>
      <c r="ULE85" s="23"/>
      <c r="ULF85" s="23"/>
      <c r="ULG85" s="23"/>
      <c r="ULH85" s="23"/>
      <c r="ULI85" s="23"/>
      <c r="ULJ85" s="23"/>
      <c r="ULK85" s="23"/>
      <c r="ULL85" s="23"/>
      <c r="ULM85" s="23"/>
      <c r="ULN85" s="23"/>
      <c r="ULO85" s="23"/>
      <c r="ULP85" s="23"/>
      <c r="ULQ85" s="23"/>
      <c r="ULR85" s="23"/>
      <c r="ULS85" s="23"/>
      <c r="ULT85" s="23"/>
      <c r="ULU85" s="23"/>
      <c r="ULV85" s="23"/>
      <c r="ULW85" s="23"/>
      <c r="ULX85" s="23"/>
      <c r="ULY85" s="23"/>
      <c r="ULZ85" s="23"/>
      <c r="UMA85" s="23"/>
      <c r="UMB85" s="23"/>
      <c r="UMC85" s="23"/>
      <c r="UMD85" s="23"/>
      <c r="UME85" s="23"/>
      <c r="UMF85" s="23"/>
      <c r="UMG85" s="23"/>
      <c r="UMH85" s="23"/>
      <c r="UMI85" s="23"/>
      <c r="UMJ85" s="23"/>
      <c r="UMK85" s="23"/>
      <c r="UML85" s="23"/>
      <c r="UMM85" s="23"/>
      <c r="UMN85" s="23"/>
      <c r="UMO85" s="23"/>
      <c r="UMP85" s="23"/>
      <c r="UMQ85" s="23"/>
      <c r="UMR85" s="23"/>
      <c r="UMS85" s="23"/>
      <c r="UMT85" s="23"/>
      <c r="UMU85" s="23"/>
      <c r="UMV85" s="23"/>
      <c r="UMW85" s="23"/>
      <c r="UMX85" s="23"/>
      <c r="UMY85" s="23"/>
      <c r="UMZ85" s="23"/>
      <c r="UNA85" s="23"/>
      <c r="UNB85" s="23"/>
      <c r="UNC85" s="23"/>
      <c r="UND85" s="23"/>
      <c r="UNE85" s="23"/>
      <c r="UNF85" s="23"/>
      <c r="UNG85" s="23"/>
      <c r="UNH85" s="23"/>
      <c r="UNI85" s="23"/>
      <c r="UNJ85" s="23"/>
      <c r="UNK85" s="23"/>
      <c r="UNL85" s="23"/>
      <c r="UNM85" s="23"/>
      <c r="UNN85" s="23"/>
      <c r="UNO85" s="23"/>
      <c r="UNP85" s="23"/>
      <c r="UNQ85" s="23"/>
      <c r="UNR85" s="23"/>
      <c r="UNS85" s="23"/>
      <c r="UNT85" s="23"/>
      <c r="UNU85" s="23"/>
      <c r="UNV85" s="23"/>
      <c r="UNW85" s="23"/>
      <c r="UNX85" s="23"/>
      <c r="UNY85" s="23"/>
      <c r="UNZ85" s="23"/>
      <c r="UOA85" s="23"/>
      <c r="UOB85" s="23"/>
      <c r="UOC85" s="23"/>
      <c r="UOD85" s="23"/>
      <c r="UOE85" s="23"/>
      <c r="UOF85" s="23"/>
      <c r="UOG85" s="23"/>
      <c r="UOH85" s="23"/>
      <c r="UOI85" s="23"/>
      <c r="UOJ85" s="23"/>
      <c r="UOK85" s="23"/>
      <c r="UOL85" s="23"/>
      <c r="UOM85" s="23"/>
      <c r="UON85" s="23"/>
      <c r="UOO85" s="23"/>
      <c r="UOP85" s="23"/>
      <c r="UOQ85" s="23"/>
      <c r="UOR85" s="23"/>
      <c r="UOS85" s="23"/>
      <c r="UOT85" s="23"/>
      <c r="UOU85" s="23"/>
      <c r="UOV85" s="23"/>
      <c r="UOW85" s="23"/>
      <c r="UOX85" s="23"/>
      <c r="UOY85" s="23"/>
      <c r="UOZ85" s="23"/>
      <c r="UPA85" s="23"/>
      <c r="UPB85" s="23"/>
      <c r="UPC85" s="23"/>
      <c r="UPD85" s="23"/>
      <c r="UPE85" s="23"/>
      <c r="UPF85" s="23"/>
      <c r="UPG85" s="23"/>
      <c r="UPH85" s="23"/>
      <c r="UPI85" s="23"/>
      <c r="UPJ85" s="23"/>
      <c r="UPK85" s="23"/>
      <c r="UPL85" s="23"/>
      <c r="UPM85" s="23"/>
      <c r="UPN85" s="23"/>
      <c r="UPO85" s="23"/>
      <c r="UPP85" s="23"/>
      <c r="UPQ85" s="23"/>
      <c r="UPR85" s="23"/>
      <c r="UPS85" s="23"/>
      <c r="UPT85" s="23"/>
      <c r="UPU85" s="23"/>
      <c r="UPV85" s="23"/>
      <c r="UPW85" s="23"/>
      <c r="UPX85" s="23"/>
      <c r="UPY85" s="23"/>
      <c r="UPZ85" s="23"/>
      <c r="UQA85" s="23"/>
      <c r="UQB85" s="23"/>
      <c r="UQC85" s="23"/>
      <c r="UQD85" s="23"/>
      <c r="UQE85" s="23"/>
      <c r="UQF85" s="23"/>
      <c r="UQG85" s="23"/>
      <c r="UQH85" s="23"/>
      <c r="UQI85" s="23"/>
      <c r="UQJ85" s="23"/>
      <c r="UQK85" s="23"/>
      <c r="UQL85" s="23"/>
      <c r="UQM85" s="23"/>
      <c r="UQN85" s="23"/>
      <c r="UQO85" s="23"/>
      <c r="UQP85" s="23"/>
      <c r="UQQ85" s="23"/>
      <c r="UQR85" s="23"/>
      <c r="UQS85" s="23"/>
      <c r="UQT85" s="23"/>
      <c r="UQU85" s="23"/>
      <c r="UQV85" s="23"/>
      <c r="UQW85" s="23"/>
      <c r="UQX85" s="23"/>
      <c r="UQY85" s="23"/>
      <c r="UQZ85" s="23"/>
      <c r="URA85" s="23"/>
      <c r="URB85" s="23"/>
      <c r="URC85" s="23"/>
      <c r="URD85" s="23"/>
      <c r="URE85" s="23"/>
      <c r="URF85" s="23"/>
      <c r="URG85" s="23"/>
      <c r="URH85" s="23"/>
      <c r="URI85" s="23"/>
      <c r="URJ85" s="23"/>
      <c r="URK85" s="23"/>
      <c r="URL85" s="23"/>
      <c r="URM85" s="23"/>
      <c r="URN85" s="23"/>
      <c r="URO85" s="23"/>
      <c r="URP85" s="23"/>
      <c r="URQ85" s="23"/>
      <c r="URR85" s="23"/>
      <c r="URS85" s="23"/>
      <c r="URT85" s="23"/>
      <c r="URU85" s="23"/>
      <c r="URV85" s="23"/>
      <c r="URW85" s="23"/>
      <c r="URX85" s="23"/>
      <c r="URY85" s="23"/>
      <c r="URZ85" s="23"/>
      <c r="USA85" s="23"/>
      <c r="USB85" s="23"/>
      <c r="USC85" s="23"/>
      <c r="USD85" s="23"/>
      <c r="USE85" s="23"/>
      <c r="USF85" s="23"/>
      <c r="USG85" s="23"/>
      <c r="USH85" s="23"/>
      <c r="USI85" s="23"/>
      <c r="USJ85" s="23"/>
      <c r="USK85" s="23"/>
      <c r="USL85" s="23"/>
      <c r="USM85" s="23"/>
      <c r="USN85" s="23"/>
      <c r="USO85" s="23"/>
      <c r="USP85" s="23"/>
      <c r="USQ85" s="23"/>
      <c r="USR85" s="23"/>
      <c r="USS85" s="23"/>
      <c r="UST85" s="23"/>
      <c r="USU85" s="23"/>
      <c r="USV85" s="23"/>
      <c r="USW85" s="23"/>
      <c r="USX85" s="23"/>
      <c r="USY85" s="23"/>
      <c r="USZ85" s="23"/>
      <c r="UTA85" s="23"/>
      <c r="UTB85" s="23"/>
      <c r="UTC85" s="23"/>
      <c r="UTD85" s="23"/>
      <c r="UTE85" s="23"/>
      <c r="UTF85" s="23"/>
      <c r="UTG85" s="23"/>
      <c r="UTH85" s="23"/>
      <c r="UTI85" s="23"/>
      <c r="UTJ85" s="23"/>
      <c r="UTK85" s="23"/>
      <c r="UTL85" s="23"/>
      <c r="UTM85" s="23"/>
      <c r="UTN85" s="23"/>
      <c r="UTO85" s="23"/>
      <c r="UTP85" s="23"/>
      <c r="UTQ85" s="23"/>
      <c r="UTR85" s="23"/>
      <c r="UTS85" s="23"/>
      <c r="UTT85" s="23"/>
      <c r="UTU85" s="23"/>
      <c r="UTV85" s="23"/>
      <c r="UTW85" s="23"/>
      <c r="UTX85" s="23"/>
      <c r="UTY85" s="23"/>
      <c r="UTZ85" s="23"/>
      <c r="UUA85" s="23"/>
      <c r="UUB85" s="23"/>
      <c r="UUC85" s="23"/>
      <c r="UUD85" s="23"/>
      <c r="UUE85" s="23"/>
      <c r="UUF85" s="23"/>
      <c r="UUG85" s="23"/>
      <c r="UUH85" s="23"/>
      <c r="UUI85" s="23"/>
      <c r="UUJ85" s="23"/>
      <c r="UUK85" s="23"/>
      <c r="UUL85" s="23"/>
      <c r="UUM85" s="23"/>
      <c r="UUN85" s="23"/>
      <c r="UUO85" s="23"/>
      <c r="UUP85" s="23"/>
      <c r="UUQ85" s="23"/>
      <c r="UUR85" s="23"/>
      <c r="UUS85" s="23"/>
      <c r="UUT85" s="23"/>
      <c r="UUU85" s="23"/>
      <c r="UUV85" s="23"/>
      <c r="UUW85" s="23"/>
      <c r="UUX85" s="23"/>
      <c r="UUY85" s="23"/>
      <c r="UUZ85" s="23"/>
      <c r="UVA85" s="23"/>
      <c r="UVB85" s="23"/>
      <c r="UVC85" s="23"/>
      <c r="UVD85" s="23"/>
      <c r="UVE85" s="23"/>
      <c r="UVF85" s="23"/>
      <c r="UVG85" s="23"/>
      <c r="UVH85" s="23"/>
      <c r="UVI85" s="23"/>
      <c r="UVJ85" s="23"/>
      <c r="UVK85" s="23"/>
      <c r="UVL85" s="23"/>
      <c r="UVM85" s="23"/>
      <c r="UVN85" s="23"/>
      <c r="UVO85" s="23"/>
      <c r="UVP85" s="23"/>
      <c r="UVQ85" s="23"/>
      <c r="UVR85" s="23"/>
      <c r="UVS85" s="23"/>
      <c r="UVT85" s="23"/>
      <c r="UVU85" s="23"/>
      <c r="UVV85" s="23"/>
      <c r="UVW85" s="23"/>
      <c r="UVX85" s="23"/>
      <c r="UVY85" s="23"/>
      <c r="UVZ85" s="23"/>
      <c r="UWA85" s="23"/>
      <c r="UWB85" s="23"/>
      <c r="UWC85" s="23"/>
      <c r="UWD85" s="23"/>
      <c r="UWE85" s="23"/>
      <c r="UWF85" s="23"/>
      <c r="UWG85" s="23"/>
      <c r="UWH85" s="23"/>
      <c r="UWI85" s="23"/>
      <c r="UWJ85" s="23"/>
      <c r="UWK85" s="23"/>
      <c r="UWL85" s="23"/>
      <c r="UWM85" s="23"/>
      <c r="UWN85" s="23"/>
      <c r="UWO85" s="23"/>
      <c r="UWP85" s="23"/>
      <c r="UWQ85" s="23"/>
      <c r="UWR85" s="23"/>
      <c r="UWS85" s="23"/>
      <c r="UWT85" s="23"/>
      <c r="UWU85" s="23"/>
      <c r="UWV85" s="23"/>
      <c r="UWW85" s="23"/>
      <c r="UWX85" s="23"/>
      <c r="UWY85" s="23"/>
      <c r="UWZ85" s="23"/>
      <c r="UXA85" s="23"/>
      <c r="UXB85" s="23"/>
      <c r="UXC85" s="23"/>
      <c r="UXD85" s="23"/>
      <c r="UXE85" s="23"/>
      <c r="UXF85" s="23"/>
      <c r="UXG85" s="23"/>
      <c r="UXH85" s="23"/>
      <c r="UXI85" s="23"/>
      <c r="UXJ85" s="23"/>
      <c r="UXK85" s="23"/>
      <c r="UXL85" s="23"/>
      <c r="UXM85" s="23"/>
      <c r="UXN85" s="23"/>
      <c r="UXO85" s="23"/>
      <c r="UXP85" s="23"/>
      <c r="UXQ85" s="23"/>
      <c r="UXR85" s="23"/>
      <c r="UXS85" s="23"/>
      <c r="UXT85" s="23"/>
      <c r="UXU85" s="23"/>
      <c r="UXV85" s="23"/>
      <c r="UXW85" s="23"/>
      <c r="UXX85" s="23"/>
      <c r="UXY85" s="23"/>
      <c r="UXZ85" s="23"/>
      <c r="UYA85" s="23"/>
      <c r="UYB85" s="23"/>
      <c r="UYC85" s="23"/>
      <c r="UYD85" s="23"/>
      <c r="UYE85" s="23"/>
      <c r="UYF85" s="23"/>
      <c r="UYG85" s="23"/>
      <c r="UYH85" s="23"/>
      <c r="UYI85" s="23"/>
      <c r="UYJ85" s="23"/>
      <c r="UYK85" s="23"/>
      <c r="UYL85" s="23"/>
      <c r="UYM85" s="23"/>
      <c r="UYN85" s="23"/>
      <c r="UYO85" s="23"/>
      <c r="UYP85" s="23"/>
      <c r="UYQ85" s="23"/>
      <c r="UYR85" s="23"/>
      <c r="UYS85" s="23"/>
      <c r="UYT85" s="23"/>
      <c r="UYU85" s="23"/>
      <c r="UYV85" s="23"/>
      <c r="UYW85" s="23"/>
      <c r="UYX85" s="23"/>
      <c r="UYY85" s="23"/>
      <c r="UYZ85" s="23"/>
      <c r="UZA85" s="23"/>
      <c r="UZB85" s="23"/>
      <c r="UZC85" s="23"/>
      <c r="UZD85" s="23"/>
      <c r="UZE85" s="23"/>
      <c r="UZF85" s="23"/>
      <c r="UZG85" s="23"/>
      <c r="UZH85" s="23"/>
      <c r="UZI85" s="23"/>
      <c r="UZJ85" s="23"/>
      <c r="UZK85" s="23"/>
      <c r="UZL85" s="23"/>
      <c r="UZM85" s="23"/>
      <c r="UZN85" s="23"/>
      <c r="UZO85" s="23"/>
      <c r="UZP85" s="23"/>
      <c r="UZQ85" s="23"/>
      <c r="UZR85" s="23"/>
      <c r="UZS85" s="23"/>
      <c r="UZT85" s="23"/>
      <c r="UZU85" s="23"/>
      <c r="UZV85" s="23"/>
      <c r="UZW85" s="23"/>
      <c r="UZX85" s="23"/>
      <c r="UZY85" s="23"/>
      <c r="UZZ85" s="23"/>
      <c r="VAA85" s="23"/>
      <c r="VAB85" s="23"/>
      <c r="VAC85" s="23"/>
      <c r="VAD85" s="23"/>
      <c r="VAE85" s="23"/>
      <c r="VAF85" s="23"/>
      <c r="VAG85" s="23"/>
      <c r="VAH85" s="23"/>
      <c r="VAI85" s="23"/>
      <c r="VAJ85" s="23"/>
      <c r="VAK85" s="23"/>
      <c r="VAL85" s="23"/>
      <c r="VAM85" s="23"/>
      <c r="VAN85" s="23"/>
      <c r="VAO85" s="23"/>
      <c r="VAP85" s="23"/>
      <c r="VAQ85" s="23"/>
      <c r="VAR85" s="23"/>
      <c r="VAS85" s="23"/>
      <c r="VAT85" s="23"/>
      <c r="VAU85" s="23"/>
      <c r="VAV85" s="23"/>
      <c r="VAW85" s="23"/>
      <c r="VAX85" s="23"/>
      <c r="VAY85" s="23"/>
      <c r="VAZ85" s="23"/>
      <c r="VBA85" s="23"/>
      <c r="VBB85" s="23"/>
      <c r="VBC85" s="23"/>
      <c r="VBD85" s="23"/>
      <c r="VBE85" s="23"/>
      <c r="VBF85" s="23"/>
      <c r="VBG85" s="23"/>
      <c r="VBH85" s="23"/>
      <c r="VBI85" s="23"/>
      <c r="VBJ85" s="23"/>
      <c r="VBK85" s="23"/>
      <c r="VBL85" s="23"/>
      <c r="VBM85" s="23"/>
      <c r="VBN85" s="23"/>
      <c r="VBO85" s="23"/>
      <c r="VBP85" s="23"/>
      <c r="VBQ85" s="23"/>
      <c r="VBR85" s="23"/>
      <c r="VBS85" s="23"/>
      <c r="VBT85" s="23"/>
      <c r="VBU85" s="23"/>
      <c r="VBV85" s="23"/>
      <c r="VBW85" s="23"/>
      <c r="VBX85" s="23"/>
      <c r="VBY85" s="23"/>
      <c r="VBZ85" s="23"/>
      <c r="VCA85" s="23"/>
      <c r="VCB85" s="23"/>
      <c r="VCC85" s="23"/>
      <c r="VCD85" s="23"/>
      <c r="VCE85" s="23"/>
      <c r="VCF85" s="23"/>
      <c r="VCG85" s="23"/>
      <c r="VCH85" s="23"/>
      <c r="VCI85" s="23"/>
      <c r="VCJ85" s="23"/>
      <c r="VCK85" s="23"/>
      <c r="VCL85" s="23"/>
      <c r="VCM85" s="23"/>
      <c r="VCN85" s="23"/>
      <c r="VCO85" s="23"/>
      <c r="VCP85" s="23"/>
      <c r="VCQ85" s="23"/>
      <c r="VCR85" s="23"/>
      <c r="VCS85" s="23"/>
      <c r="VCT85" s="23"/>
      <c r="VCU85" s="23"/>
      <c r="VCV85" s="23"/>
      <c r="VCW85" s="23"/>
      <c r="VCX85" s="23"/>
      <c r="VCY85" s="23"/>
      <c r="VCZ85" s="23"/>
      <c r="VDA85" s="23"/>
      <c r="VDB85" s="23"/>
      <c r="VDC85" s="23"/>
      <c r="VDD85" s="23"/>
      <c r="VDE85" s="23"/>
      <c r="VDF85" s="23"/>
      <c r="VDG85" s="23"/>
      <c r="VDH85" s="23"/>
      <c r="VDI85" s="23"/>
      <c r="VDJ85" s="23"/>
      <c r="VDK85" s="23"/>
      <c r="VDL85" s="23"/>
      <c r="VDM85" s="23"/>
      <c r="VDN85" s="23"/>
      <c r="VDO85" s="23"/>
      <c r="VDP85" s="23"/>
      <c r="VDQ85" s="23"/>
      <c r="VDR85" s="23"/>
      <c r="VDS85" s="23"/>
      <c r="VDT85" s="23"/>
      <c r="VDU85" s="23"/>
      <c r="VDV85" s="23"/>
      <c r="VDW85" s="23"/>
      <c r="VDX85" s="23"/>
      <c r="VDY85" s="23"/>
      <c r="VDZ85" s="23"/>
      <c r="VEA85" s="23"/>
      <c r="VEB85" s="23"/>
      <c r="VEC85" s="23"/>
      <c r="VED85" s="23"/>
      <c r="VEE85" s="23"/>
      <c r="VEF85" s="23"/>
      <c r="VEG85" s="23"/>
      <c r="VEH85" s="23"/>
      <c r="VEI85" s="23"/>
      <c r="VEJ85" s="23"/>
      <c r="VEK85" s="23"/>
      <c r="VEL85" s="23"/>
      <c r="VEM85" s="23"/>
      <c r="VEN85" s="23"/>
      <c r="VEO85" s="23"/>
      <c r="VEP85" s="23"/>
      <c r="VEQ85" s="23"/>
      <c r="VER85" s="23"/>
      <c r="VES85" s="23"/>
      <c r="VET85" s="23"/>
      <c r="VEU85" s="23"/>
      <c r="VEV85" s="23"/>
      <c r="VEW85" s="23"/>
      <c r="VEX85" s="23"/>
      <c r="VEY85" s="23"/>
      <c r="VEZ85" s="23"/>
      <c r="VFA85" s="23"/>
      <c r="VFB85" s="23"/>
      <c r="VFC85" s="23"/>
      <c r="VFD85" s="23"/>
      <c r="VFE85" s="23"/>
      <c r="VFF85" s="23"/>
      <c r="VFG85" s="23"/>
      <c r="VFH85" s="23"/>
      <c r="VFI85" s="23"/>
      <c r="VFJ85" s="23"/>
      <c r="VFK85" s="23"/>
      <c r="VFL85" s="23"/>
      <c r="VFM85" s="23"/>
      <c r="VFN85" s="23"/>
      <c r="VFO85" s="23"/>
      <c r="VFP85" s="23"/>
      <c r="VFQ85" s="23"/>
      <c r="VFR85" s="23"/>
      <c r="VFS85" s="23"/>
      <c r="VFT85" s="23"/>
      <c r="VFU85" s="23"/>
      <c r="VFV85" s="23"/>
      <c r="VFW85" s="23"/>
      <c r="VFX85" s="23"/>
      <c r="VFY85" s="23"/>
      <c r="VFZ85" s="23"/>
      <c r="VGA85" s="23"/>
      <c r="VGB85" s="23"/>
      <c r="VGC85" s="23"/>
      <c r="VGD85" s="23"/>
      <c r="VGE85" s="23"/>
      <c r="VGF85" s="23"/>
      <c r="VGG85" s="23"/>
      <c r="VGH85" s="23"/>
      <c r="VGI85" s="23"/>
      <c r="VGJ85" s="23"/>
      <c r="VGK85" s="23"/>
      <c r="VGL85" s="23"/>
      <c r="VGM85" s="23"/>
      <c r="VGN85" s="23"/>
      <c r="VGO85" s="23"/>
      <c r="VGP85" s="23"/>
      <c r="VGQ85" s="23"/>
      <c r="VGR85" s="23"/>
      <c r="VGS85" s="23"/>
      <c r="VGT85" s="23"/>
      <c r="VGU85" s="23"/>
      <c r="VGV85" s="23"/>
      <c r="VGW85" s="23"/>
      <c r="VGX85" s="23"/>
      <c r="VGY85" s="23"/>
      <c r="VGZ85" s="23"/>
      <c r="VHA85" s="23"/>
      <c r="VHB85" s="23"/>
      <c r="VHC85" s="23"/>
      <c r="VHD85" s="23"/>
      <c r="VHE85" s="23"/>
      <c r="VHF85" s="23"/>
      <c r="VHG85" s="23"/>
      <c r="VHH85" s="23"/>
      <c r="VHI85" s="23"/>
      <c r="VHJ85" s="23"/>
      <c r="VHK85" s="23"/>
      <c r="VHL85" s="23"/>
      <c r="VHM85" s="23"/>
      <c r="VHN85" s="23"/>
      <c r="VHO85" s="23"/>
      <c r="VHP85" s="23"/>
      <c r="VHQ85" s="23"/>
      <c r="VHR85" s="23"/>
      <c r="VHS85" s="23"/>
      <c r="VHT85" s="23"/>
      <c r="VHU85" s="23"/>
      <c r="VHV85" s="23"/>
      <c r="VHW85" s="23"/>
      <c r="VHX85" s="23"/>
      <c r="VHY85" s="23"/>
      <c r="VHZ85" s="23"/>
      <c r="VIA85" s="23"/>
      <c r="VIB85" s="23"/>
      <c r="VIC85" s="23"/>
      <c r="VID85" s="23"/>
      <c r="VIE85" s="23"/>
      <c r="VIF85" s="23"/>
      <c r="VIG85" s="23"/>
      <c r="VIH85" s="23"/>
      <c r="VII85" s="23"/>
      <c r="VIJ85" s="23"/>
      <c r="VIK85" s="23"/>
      <c r="VIL85" s="23"/>
      <c r="VIM85" s="23"/>
      <c r="VIN85" s="23"/>
      <c r="VIO85" s="23"/>
      <c r="VIP85" s="23"/>
      <c r="VIQ85" s="23"/>
      <c r="VIR85" s="23"/>
      <c r="VIS85" s="23"/>
      <c r="VIT85" s="23"/>
      <c r="VIU85" s="23"/>
      <c r="VIV85" s="23"/>
      <c r="VIW85" s="23"/>
      <c r="VIX85" s="23"/>
      <c r="VIY85" s="23"/>
      <c r="VIZ85" s="23"/>
      <c r="VJA85" s="23"/>
      <c r="VJB85" s="23"/>
      <c r="VJC85" s="23"/>
      <c r="VJD85" s="23"/>
      <c r="VJE85" s="23"/>
      <c r="VJF85" s="23"/>
      <c r="VJG85" s="23"/>
      <c r="VJH85" s="23"/>
      <c r="VJI85" s="23"/>
      <c r="VJJ85" s="23"/>
      <c r="VJK85" s="23"/>
      <c r="VJL85" s="23"/>
      <c r="VJM85" s="23"/>
      <c r="VJN85" s="23"/>
      <c r="VJO85" s="23"/>
      <c r="VJP85" s="23"/>
      <c r="VJQ85" s="23"/>
      <c r="VJR85" s="23"/>
      <c r="VJS85" s="23"/>
      <c r="VJT85" s="23"/>
      <c r="VJU85" s="23"/>
      <c r="VJV85" s="23"/>
      <c r="VJW85" s="23"/>
      <c r="VJX85" s="23"/>
      <c r="VJY85" s="23"/>
      <c r="VJZ85" s="23"/>
      <c r="VKA85" s="23"/>
      <c r="VKB85" s="23"/>
      <c r="VKC85" s="23"/>
      <c r="VKD85" s="23"/>
      <c r="VKE85" s="23"/>
      <c r="VKF85" s="23"/>
      <c r="VKG85" s="23"/>
      <c r="VKH85" s="23"/>
      <c r="VKI85" s="23"/>
      <c r="VKJ85" s="23"/>
      <c r="VKK85" s="23"/>
      <c r="VKL85" s="23"/>
      <c r="VKM85" s="23"/>
      <c r="VKN85" s="23"/>
      <c r="VKO85" s="23"/>
      <c r="VKP85" s="23"/>
      <c r="VKQ85" s="23"/>
      <c r="VKR85" s="23"/>
      <c r="VKS85" s="23"/>
      <c r="VKT85" s="23"/>
      <c r="VKU85" s="23"/>
      <c r="VKV85" s="23"/>
      <c r="VKW85" s="23"/>
      <c r="VKX85" s="23"/>
      <c r="VKY85" s="23"/>
      <c r="VKZ85" s="23"/>
      <c r="VLA85" s="23"/>
      <c r="VLB85" s="23"/>
      <c r="VLC85" s="23"/>
      <c r="VLD85" s="23"/>
      <c r="VLE85" s="23"/>
      <c r="VLF85" s="23"/>
      <c r="VLG85" s="23"/>
      <c r="VLH85" s="23"/>
      <c r="VLI85" s="23"/>
      <c r="VLJ85" s="23"/>
      <c r="VLK85" s="23"/>
      <c r="VLL85" s="23"/>
      <c r="VLM85" s="23"/>
      <c r="VLN85" s="23"/>
      <c r="VLO85" s="23"/>
      <c r="VLP85" s="23"/>
      <c r="VLQ85" s="23"/>
      <c r="VLR85" s="23"/>
      <c r="VLS85" s="23"/>
      <c r="VLT85" s="23"/>
      <c r="VLU85" s="23"/>
      <c r="VLV85" s="23"/>
      <c r="VLW85" s="23"/>
      <c r="VLX85" s="23"/>
      <c r="VLY85" s="23"/>
      <c r="VLZ85" s="23"/>
      <c r="VMA85" s="23"/>
      <c r="VMB85" s="23"/>
      <c r="VMC85" s="23"/>
      <c r="VMD85" s="23"/>
      <c r="VME85" s="23"/>
      <c r="VMF85" s="23"/>
      <c r="VMG85" s="23"/>
      <c r="VMH85" s="23"/>
      <c r="VMI85" s="23"/>
      <c r="VMJ85" s="23"/>
      <c r="VMK85" s="23"/>
      <c r="VML85" s="23"/>
      <c r="VMM85" s="23"/>
      <c r="VMN85" s="23"/>
      <c r="VMO85" s="23"/>
      <c r="VMP85" s="23"/>
      <c r="VMQ85" s="23"/>
      <c r="VMR85" s="23"/>
      <c r="VMS85" s="23"/>
      <c r="VMT85" s="23"/>
      <c r="VMU85" s="23"/>
      <c r="VMV85" s="23"/>
      <c r="VMW85" s="23"/>
      <c r="VMX85" s="23"/>
      <c r="VMY85" s="23"/>
      <c r="VMZ85" s="23"/>
      <c r="VNA85" s="23"/>
      <c r="VNB85" s="23"/>
      <c r="VNC85" s="23"/>
      <c r="VND85" s="23"/>
      <c r="VNE85" s="23"/>
      <c r="VNF85" s="23"/>
      <c r="VNG85" s="23"/>
      <c r="VNH85" s="23"/>
      <c r="VNI85" s="23"/>
      <c r="VNJ85" s="23"/>
      <c r="VNK85" s="23"/>
      <c r="VNL85" s="23"/>
      <c r="VNM85" s="23"/>
      <c r="VNN85" s="23"/>
      <c r="VNO85" s="23"/>
      <c r="VNP85" s="23"/>
      <c r="VNQ85" s="23"/>
      <c r="VNR85" s="23"/>
      <c r="VNS85" s="23"/>
      <c r="VNT85" s="23"/>
      <c r="VNU85" s="23"/>
      <c r="VNV85" s="23"/>
      <c r="VNW85" s="23"/>
      <c r="VNX85" s="23"/>
      <c r="VNY85" s="23"/>
      <c r="VNZ85" s="23"/>
      <c r="VOA85" s="23"/>
      <c r="VOB85" s="23"/>
      <c r="VOC85" s="23"/>
      <c r="VOD85" s="23"/>
      <c r="VOE85" s="23"/>
      <c r="VOF85" s="23"/>
      <c r="VOG85" s="23"/>
      <c r="VOH85" s="23"/>
      <c r="VOI85" s="23"/>
      <c r="VOJ85" s="23"/>
      <c r="VOK85" s="23"/>
      <c r="VOL85" s="23"/>
      <c r="VOM85" s="23"/>
      <c r="VON85" s="23"/>
      <c r="VOO85" s="23"/>
      <c r="VOP85" s="23"/>
      <c r="VOQ85" s="23"/>
      <c r="VOR85" s="23"/>
      <c r="VOS85" s="23"/>
      <c r="VOT85" s="23"/>
      <c r="VOU85" s="23"/>
      <c r="VOV85" s="23"/>
      <c r="VOW85" s="23"/>
      <c r="VOX85" s="23"/>
      <c r="VOY85" s="23"/>
      <c r="VOZ85" s="23"/>
      <c r="VPA85" s="23"/>
      <c r="VPB85" s="23"/>
      <c r="VPC85" s="23"/>
      <c r="VPD85" s="23"/>
      <c r="VPE85" s="23"/>
      <c r="VPF85" s="23"/>
      <c r="VPG85" s="23"/>
      <c r="VPH85" s="23"/>
      <c r="VPI85" s="23"/>
      <c r="VPJ85" s="23"/>
      <c r="VPK85" s="23"/>
      <c r="VPL85" s="23"/>
      <c r="VPM85" s="23"/>
      <c r="VPN85" s="23"/>
      <c r="VPO85" s="23"/>
      <c r="VPP85" s="23"/>
      <c r="VPQ85" s="23"/>
      <c r="VPR85" s="23"/>
      <c r="VPS85" s="23"/>
      <c r="VPT85" s="23"/>
      <c r="VPU85" s="23"/>
      <c r="VPV85" s="23"/>
      <c r="VPW85" s="23"/>
      <c r="VPX85" s="23"/>
      <c r="VPY85" s="23"/>
      <c r="VPZ85" s="23"/>
      <c r="VQA85" s="23"/>
      <c r="VQB85" s="23"/>
      <c r="VQC85" s="23"/>
      <c r="VQD85" s="23"/>
      <c r="VQE85" s="23"/>
      <c r="VQF85" s="23"/>
      <c r="VQG85" s="23"/>
      <c r="VQH85" s="23"/>
      <c r="VQI85" s="23"/>
      <c r="VQJ85" s="23"/>
      <c r="VQK85" s="23"/>
      <c r="VQL85" s="23"/>
      <c r="VQM85" s="23"/>
      <c r="VQN85" s="23"/>
      <c r="VQO85" s="23"/>
      <c r="VQP85" s="23"/>
      <c r="VQQ85" s="23"/>
      <c r="VQR85" s="23"/>
      <c r="VQS85" s="23"/>
      <c r="VQT85" s="23"/>
      <c r="VQU85" s="23"/>
      <c r="VQV85" s="23"/>
      <c r="VQW85" s="23"/>
      <c r="VQX85" s="23"/>
      <c r="VQY85" s="23"/>
      <c r="VQZ85" s="23"/>
      <c r="VRA85" s="23"/>
      <c r="VRB85" s="23"/>
      <c r="VRC85" s="23"/>
      <c r="VRD85" s="23"/>
      <c r="VRE85" s="23"/>
      <c r="VRF85" s="23"/>
      <c r="VRG85" s="23"/>
      <c r="VRH85" s="23"/>
      <c r="VRI85" s="23"/>
      <c r="VRJ85" s="23"/>
      <c r="VRK85" s="23"/>
      <c r="VRL85" s="23"/>
      <c r="VRM85" s="23"/>
      <c r="VRN85" s="23"/>
      <c r="VRO85" s="23"/>
      <c r="VRP85" s="23"/>
      <c r="VRQ85" s="23"/>
      <c r="VRR85" s="23"/>
      <c r="VRS85" s="23"/>
      <c r="VRT85" s="23"/>
      <c r="VRU85" s="23"/>
      <c r="VRV85" s="23"/>
      <c r="VRW85" s="23"/>
      <c r="VRX85" s="23"/>
      <c r="VRY85" s="23"/>
      <c r="VRZ85" s="23"/>
      <c r="VSA85" s="23"/>
      <c r="VSB85" s="23"/>
      <c r="VSC85" s="23"/>
      <c r="VSD85" s="23"/>
      <c r="VSE85" s="23"/>
      <c r="VSF85" s="23"/>
      <c r="VSG85" s="23"/>
      <c r="VSH85" s="23"/>
      <c r="VSI85" s="23"/>
      <c r="VSJ85" s="23"/>
      <c r="VSK85" s="23"/>
      <c r="VSL85" s="23"/>
      <c r="VSM85" s="23"/>
      <c r="VSN85" s="23"/>
      <c r="VSO85" s="23"/>
      <c r="VSP85" s="23"/>
      <c r="VSQ85" s="23"/>
      <c r="VSR85" s="23"/>
      <c r="VSS85" s="23"/>
      <c r="VST85" s="23"/>
      <c r="VSU85" s="23"/>
      <c r="VSV85" s="23"/>
      <c r="VSW85" s="23"/>
      <c r="VSX85" s="23"/>
      <c r="VSY85" s="23"/>
      <c r="VSZ85" s="23"/>
      <c r="VTA85" s="23"/>
      <c r="VTB85" s="23"/>
      <c r="VTC85" s="23"/>
      <c r="VTD85" s="23"/>
      <c r="VTE85" s="23"/>
      <c r="VTF85" s="23"/>
      <c r="VTG85" s="23"/>
      <c r="VTH85" s="23"/>
      <c r="VTI85" s="23"/>
      <c r="VTJ85" s="23"/>
      <c r="VTK85" s="23"/>
      <c r="VTL85" s="23"/>
      <c r="VTM85" s="23"/>
      <c r="VTN85" s="23"/>
      <c r="VTO85" s="23"/>
      <c r="VTP85" s="23"/>
      <c r="VTQ85" s="23"/>
      <c r="VTR85" s="23"/>
      <c r="VTS85" s="23"/>
      <c r="VTT85" s="23"/>
      <c r="VTU85" s="23"/>
      <c r="VTV85" s="23"/>
      <c r="VTW85" s="23"/>
      <c r="VTX85" s="23"/>
      <c r="VTY85" s="23"/>
      <c r="VTZ85" s="23"/>
      <c r="VUA85" s="23"/>
      <c r="VUB85" s="23"/>
      <c r="VUC85" s="23"/>
      <c r="VUD85" s="23"/>
      <c r="VUE85" s="23"/>
      <c r="VUF85" s="23"/>
      <c r="VUG85" s="23"/>
      <c r="VUH85" s="23"/>
      <c r="VUI85" s="23"/>
      <c r="VUJ85" s="23"/>
      <c r="VUK85" s="23"/>
      <c r="VUL85" s="23"/>
      <c r="VUM85" s="23"/>
      <c r="VUN85" s="23"/>
      <c r="VUO85" s="23"/>
      <c r="VUP85" s="23"/>
      <c r="VUQ85" s="23"/>
      <c r="VUR85" s="23"/>
      <c r="VUS85" s="23"/>
      <c r="VUT85" s="23"/>
      <c r="VUU85" s="23"/>
      <c r="VUV85" s="23"/>
      <c r="VUW85" s="23"/>
      <c r="VUX85" s="23"/>
      <c r="VUY85" s="23"/>
      <c r="VUZ85" s="23"/>
      <c r="VVA85" s="23"/>
      <c r="VVB85" s="23"/>
      <c r="VVC85" s="23"/>
      <c r="VVD85" s="23"/>
      <c r="VVE85" s="23"/>
      <c r="VVF85" s="23"/>
      <c r="VVG85" s="23"/>
      <c r="VVH85" s="23"/>
      <c r="VVI85" s="23"/>
      <c r="VVJ85" s="23"/>
      <c r="VVK85" s="23"/>
      <c r="VVL85" s="23"/>
      <c r="VVM85" s="23"/>
      <c r="VVN85" s="23"/>
      <c r="VVO85" s="23"/>
      <c r="VVP85" s="23"/>
      <c r="VVQ85" s="23"/>
      <c r="VVR85" s="23"/>
      <c r="VVS85" s="23"/>
      <c r="VVT85" s="23"/>
      <c r="VVU85" s="23"/>
      <c r="VVV85" s="23"/>
      <c r="VVW85" s="23"/>
      <c r="VVX85" s="23"/>
      <c r="VVY85" s="23"/>
      <c r="VVZ85" s="23"/>
      <c r="VWA85" s="23"/>
      <c r="VWB85" s="23"/>
      <c r="VWC85" s="23"/>
      <c r="VWD85" s="23"/>
      <c r="VWE85" s="23"/>
      <c r="VWF85" s="23"/>
      <c r="VWG85" s="23"/>
      <c r="VWH85" s="23"/>
      <c r="VWI85" s="23"/>
      <c r="VWJ85" s="23"/>
      <c r="VWK85" s="23"/>
      <c r="VWL85" s="23"/>
      <c r="VWM85" s="23"/>
      <c r="VWN85" s="23"/>
      <c r="VWO85" s="23"/>
      <c r="VWP85" s="23"/>
      <c r="VWQ85" s="23"/>
      <c r="VWR85" s="23"/>
      <c r="VWS85" s="23"/>
      <c r="VWT85" s="23"/>
      <c r="VWU85" s="23"/>
      <c r="VWV85" s="23"/>
      <c r="VWW85" s="23"/>
      <c r="VWX85" s="23"/>
      <c r="VWY85" s="23"/>
      <c r="VWZ85" s="23"/>
      <c r="VXA85" s="23"/>
      <c r="VXB85" s="23"/>
      <c r="VXC85" s="23"/>
      <c r="VXD85" s="23"/>
      <c r="VXE85" s="23"/>
      <c r="VXF85" s="23"/>
      <c r="VXG85" s="23"/>
      <c r="VXH85" s="23"/>
      <c r="VXI85" s="23"/>
      <c r="VXJ85" s="23"/>
      <c r="VXK85" s="23"/>
      <c r="VXL85" s="23"/>
      <c r="VXM85" s="23"/>
      <c r="VXN85" s="23"/>
      <c r="VXO85" s="23"/>
      <c r="VXP85" s="23"/>
      <c r="VXQ85" s="23"/>
      <c r="VXR85" s="23"/>
      <c r="VXS85" s="23"/>
      <c r="VXT85" s="23"/>
      <c r="VXU85" s="23"/>
      <c r="VXV85" s="23"/>
      <c r="VXW85" s="23"/>
      <c r="VXX85" s="23"/>
      <c r="VXY85" s="23"/>
      <c r="VXZ85" s="23"/>
      <c r="VYA85" s="23"/>
      <c r="VYB85" s="23"/>
      <c r="VYC85" s="23"/>
      <c r="VYD85" s="23"/>
      <c r="VYE85" s="23"/>
      <c r="VYF85" s="23"/>
      <c r="VYG85" s="23"/>
      <c r="VYH85" s="23"/>
      <c r="VYI85" s="23"/>
      <c r="VYJ85" s="23"/>
      <c r="VYK85" s="23"/>
      <c r="VYL85" s="23"/>
      <c r="VYM85" s="23"/>
      <c r="VYN85" s="23"/>
      <c r="VYO85" s="23"/>
      <c r="VYP85" s="23"/>
      <c r="VYQ85" s="23"/>
      <c r="VYR85" s="23"/>
      <c r="VYS85" s="23"/>
      <c r="VYT85" s="23"/>
      <c r="VYU85" s="23"/>
      <c r="VYV85" s="23"/>
      <c r="VYW85" s="23"/>
      <c r="VYX85" s="23"/>
      <c r="VYY85" s="23"/>
      <c r="VYZ85" s="23"/>
      <c r="VZA85" s="23"/>
      <c r="VZB85" s="23"/>
      <c r="VZC85" s="23"/>
      <c r="VZD85" s="23"/>
      <c r="VZE85" s="23"/>
      <c r="VZF85" s="23"/>
      <c r="VZG85" s="23"/>
      <c r="VZH85" s="23"/>
      <c r="VZI85" s="23"/>
      <c r="VZJ85" s="23"/>
      <c r="VZK85" s="23"/>
      <c r="VZL85" s="23"/>
      <c r="VZM85" s="23"/>
      <c r="VZN85" s="23"/>
      <c r="VZO85" s="23"/>
      <c r="VZP85" s="23"/>
      <c r="VZQ85" s="23"/>
      <c r="VZR85" s="23"/>
      <c r="VZS85" s="23"/>
      <c r="VZT85" s="23"/>
      <c r="VZU85" s="23"/>
      <c r="VZV85" s="23"/>
      <c r="VZW85" s="23"/>
      <c r="VZX85" s="23"/>
      <c r="VZY85" s="23"/>
      <c r="VZZ85" s="23"/>
      <c r="WAA85" s="23"/>
      <c r="WAB85" s="23"/>
      <c r="WAC85" s="23"/>
      <c r="WAD85" s="23"/>
      <c r="WAE85" s="23"/>
      <c r="WAF85" s="23"/>
      <c r="WAG85" s="23"/>
      <c r="WAH85" s="23"/>
      <c r="WAI85" s="23"/>
      <c r="WAJ85" s="23"/>
      <c r="WAK85" s="23"/>
      <c r="WAL85" s="23"/>
      <c r="WAM85" s="23"/>
      <c r="WAN85" s="23"/>
      <c r="WAO85" s="23"/>
      <c r="WAP85" s="23"/>
      <c r="WAQ85" s="23"/>
      <c r="WAR85" s="23"/>
      <c r="WAS85" s="23"/>
      <c r="WAT85" s="23"/>
      <c r="WAU85" s="23"/>
      <c r="WAV85" s="23"/>
      <c r="WAW85" s="23"/>
      <c r="WAX85" s="23"/>
      <c r="WAY85" s="23"/>
      <c r="WAZ85" s="23"/>
      <c r="WBA85" s="23"/>
      <c r="WBB85" s="23"/>
      <c r="WBC85" s="23"/>
      <c r="WBD85" s="23"/>
      <c r="WBE85" s="23"/>
      <c r="WBF85" s="23"/>
      <c r="WBG85" s="23"/>
      <c r="WBH85" s="23"/>
      <c r="WBI85" s="23"/>
      <c r="WBJ85" s="23"/>
      <c r="WBK85" s="23"/>
      <c r="WBL85" s="23"/>
      <c r="WBM85" s="23"/>
      <c r="WBN85" s="23"/>
      <c r="WBO85" s="23"/>
      <c r="WBP85" s="23"/>
      <c r="WBQ85" s="23"/>
      <c r="WBR85" s="23"/>
      <c r="WBS85" s="23"/>
      <c r="WBT85" s="23"/>
      <c r="WBU85" s="23"/>
      <c r="WBV85" s="23"/>
      <c r="WBW85" s="23"/>
      <c r="WBX85" s="23"/>
      <c r="WBY85" s="23"/>
      <c r="WBZ85" s="23"/>
      <c r="WCA85" s="23"/>
      <c r="WCB85" s="23"/>
      <c r="WCC85" s="23"/>
      <c r="WCD85" s="23"/>
      <c r="WCE85" s="23"/>
      <c r="WCF85" s="23"/>
      <c r="WCG85" s="23"/>
      <c r="WCH85" s="23"/>
      <c r="WCI85" s="23"/>
      <c r="WCJ85" s="23"/>
      <c r="WCK85" s="23"/>
      <c r="WCL85" s="23"/>
      <c r="WCM85" s="23"/>
      <c r="WCN85" s="23"/>
      <c r="WCO85" s="23"/>
      <c r="WCP85" s="23"/>
      <c r="WCQ85" s="23"/>
      <c r="WCR85" s="23"/>
      <c r="WCS85" s="23"/>
      <c r="WCT85" s="23"/>
      <c r="WCU85" s="23"/>
      <c r="WCV85" s="23"/>
      <c r="WCW85" s="23"/>
      <c r="WCX85" s="23"/>
      <c r="WCY85" s="23"/>
      <c r="WCZ85" s="23"/>
      <c r="WDA85" s="23"/>
      <c r="WDB85" s="23"/>
      <c r="WDC85" s="23"/>
      <c r="WDD85" s="23"/>
      <c r="WDE85" s="23"/>
      <c r="WDF85" s="23"/>
      <c r="WDG85" s="23"/>
      <c r="WDH85" s="23"/>
      <c r="WDI85" s="23"/>
      <c r="WDJ85" s="23"/>
      <c r="WDK85" s="23"/>
      <c r="WDL85" s="23"/>
      <c r="WDM85" s="23"/>
      <c r="WDN85" s="23"/>
      <c r="WDO85" s="23"/>
      <c r="WDP85" s="23"/>
      <c r="WDQ85" s="23"/>
      <c r="WDR85" s="23"/>
      <c r="WDS85" s="23"/>
      <c r="WDT85" s="23"/>
      <c r="WDU85" s="23"/>
      <c r="WDV85" s="23"/>
      <c r="WDW85" s="23"/>
      <c r="WDX85" s="23"/>
      <c r="WDY85" s="23"/>
      <c r="WDZ85" s="23"/>
      <c r="WEA85" s="23"/>
      <c r="WEB85" s="23"/>
      <c r="WEC85" s="23"/>
      <c r="WED85" s="23"/>
      <c r="WEE85" s="23"/>
      <c r="WEF85" s="23"/>
      <c r="WEG85" s="23"/>
      <c r="WEH85" s="23"/>
      <c r="WEI85" s="23"/>
      <c r="WEJ85" s="23"/>
      <c r="WEK85" s="23"/>
      <c r="WEL85" s="23"/>
      <c r="WEM85" s="23"/>
      <c r="WEN85" s="23"/>
      <c r="WEO85" s="23"/>
      <c r="WEP85" s="23"/>
      <c r="WEQ85" s="23"/>
      <c r="WER85" s="23"/>
      <c r="WES85" s="23"/>
      <c r="WET85" s="23"/>
      <c r="WEU85" s="23"/>
      <c r="WEV85" s="23"/>
      <c r="WEW85" s="23"/>
      <c r="WEX85" s="23"/>
      <c r="WEY85" s="23"/>
      <c r="WEZ85" s="23"/>
      <c r="WFA85" s="23"/>
      <c r="WFB85" s="23"/>
      <c r="WFC85" s="23"/>
      <c r="WFD85" s="23"/>
      <c r="WFE85" s="23"/>
      <c r="WFF85" s="23"/>
      <c r="WFG85" s="23"/>
      <c r="WFH85" s="23"/>
      <c r="WFI85" s="23"/>
      <c r="WFJ85" s="23"/>
      <c r="WFK85" s="23"/>
      <c r="WFL85" s="23"/>
      <c r="WFM85" s="23"/>
      <c r="WFN85" s="23"/>
      <c r="WFO85" s="23"/>
      <c r="WFP85" s="23"/>
      <c r="WFQ85" s="23"/>
      <c r="WFR85" s="23"/>
      <c r="WFS85" s="23"/>
      <c r="WFT85" s="23"/>
      <c r="WFU85" s="23"/>
      <c r="WFV85" s="23"/>
      <c r="WFW85" s="23"/>
      <c r="WFX85" s="23"/>
      <c r="WFY85" s="23"/>
      <c r="WFZ85" s="23"/>
      <c r="WGA85" s="23"/>
      <c r="WGB85" s="23"/>
      <c r="WGC85" s="23"/>
      <c r="WGD85" s="23"/>
      <c r="WGE85" s="23"/>
      <c r="WGF85" s="23"/>
      <c r="WGG85" s="23"/>
      <c r="WGH85" s="23"/>
      <c r="WGI85" s="23"/>
      <c r="WGJ85" s="23"/>
      <c r="WGK85" s="23"/>
      <c r="WGL85" s="23"/>
      <c r="WGM85" s="23"/>
      <c r="WGN85" s="23"/>
      <c r="WGO85" s="23"/>
      <c r="WGP85" s="23"/>
      <c r="WGQ85" s="23"/>
      <c r="WGR85" s="23"/>
      <c r="WGS85" s="23"/>
      <c r="WGT85" s="23"/>
      <c r="WGU85" s="23"/>
      <c r="WGV85" s="23"/>
      <c r="WGW85" s="23"/>
      <c r="WGX85" s="23"/>
      <c r="WGY85" s="23"/>
      <c r="WGZ85" s="23"/>
      <c r="WHA85" s="23"/>
      <c r="WHB85" s="23"/>
      <c r="WHC85" s="23"/>
      <c r="WHD85" s="23"/>
      <c r="WHE85" s="23"/>
      <c r="WHF85" s="23"/>
      <c r="WHG85" s="23"/>
      <c r="WHH85" s="23"/>
      <c r="WHI85" s="23"/>
      <c r="WHJ85" s="23"/>
      <c r="WHK85" s="23"/>
      <c r="WHL85" s="23"/>
      <c r="WHM85" s="23"/>
      <c r="WHN85" s="23"/>
      <c r="WHO85" s="23"/>
      <c r="WHP85" s="23"/>
      <c r="WHQ85" s="23"/>
      <c r="WHR85" s="23"/>
      <c r="WHS85" s="23"/>
      <c r="WHT85" s="23"/>
      <c r="WHU85" s="23"/>
      <c r="WHV85" s="23"/>
      <c r="WHW85" s="23"/>
      <c r="WHX85" s="23"/>
      <c r="WHY85" s="23"/>
      <c r="WHZ85" s="23"/>
      <c r="WIA85" s="23"/>
      <c r="WIB85" s="23"/>
      <c r="WIC85" s="23"/>
      <c r="WID85" s="23"/>
      <c r="WIE85" s="23"/>
      <c r="WIF85" s="23"/>
      <c r="WIG85" s="23"/>
      <c r="WIH85" s="23"/>
      <c r="WII85" s="23"/>
      <c r="WIJ85" s="23"/>
      <c r="WIK85" s="23"/>
      <c r="WIL85" s="23"/>
      <c r="WIM85" s="23"/>
      <c r="WIN85" s="23"/>
      <c r="WIO85" s="23"/>
      <c r="WIP85" s="23"/>
      <c r="WIQ85" s="23"/>
      <c r="WIR85" s="23"/>
      <c r="WIS85" s="23"/>
      <c r="WIT85" s="23"/>
      <c r="WIU85" s="23"/>
      <c r="WIV85" s="23"/>
      <c r="WIW85" s="23"/>
      <c r="WIX85" s="23"/>
      <c r="WIY85" s="23"/>
      <c r="WIZ85" s="23"/>
      <c r="WJA85" s="23"/>
      <c r="WJB85" s="23"/>
      <c r="WJC85" s="23"/>
      <c r="WJD85" s="23"/>
      <c r="WJE85" s="23"/>
      <c r="WJF85" s="23"/>
      <c r="WJG85" s="23"/>
      <c r="WJH85" s="23"/>
      <c r="WJI85" s="23"/>
      <c r="WJJ85" s="23"/>
      <c r="WJK85" s="23"/>
      <c r="WJL85" s="23"/>
      <c r="WJM85" s="23"/>
      <c r="WJN85" s="23"/>
      <c r="WJO85" s="23"/>
      <c r="WJP85" s="23"/>
      <c r="WJQ85" s="23"/>
      <c r="WJR85" s="23"/>
      <c r="WJS85" s="23"/>
      <c r="WJT85" s="23"/>
      <c r="WJU85" s="23"/>
      <c r="WJV85" s="23"/>
      <c r="WJW85" s="23"/>
      <c r="WJX85" s="23"/>
      <c r="WJY85" s="23"/>
      <c r="WJZ85" s="23"/>
      <c r="WKA85" s="23"/>
      <c r="WKB85" s="23"/>
      <c r="WKC85" s="23"/>
      <c r="WKD85" s="23"/>
      <c r="WKE85" s="23"/>
      <c r="WKF85" s="23"/>
      <c r="WKG85" s="23"/>
      <c r="WKH85" s="23"/>
      <c r="WKI85" s="23"/>
      <c r="WKJ85" s="23"/>
      <c r="WKK85" s="23"/>
      <c r="WKL85" s="23"/>
      <c r="WKM85" s="23"/>
      <c r="WKN85" s="23"/>
      <c r="WKO85" s="23"/>
      <c r="WKP85" s="23"/>
      <c r="WKQ85" s="23"/>
      <c r="WKR85" s="23"/>
      <c r="WKS85" s="23"/>
      <c r="WKT85" s="23"/>
      <c r="WKU85" s="23"/>
      <c r="WKV85" s="23"/>
      <c r="WKW85" s="23"/>
      <c r="WKX85" s="23"/>
      <c r="WKY85" s="23"/>
      <c r="WKZ85" s="23"/>
      <c r="WLA85" s="23"/>
      <c r="WLB85" s="23"/>
      <c r="WLC85" s="23"/>
      <c r="WLD85" s="23"/>
      <c r="WLE85" s="23"/>
      <c r="WLF85" s="23"/>
      <c r="WLG85" s="23"/>
      <c r="WLH85" s="23"/>
      <c r="WLI85" s="23"/>
      <c r="WLJ85" s="23"/>
      <c r="WLK85" s="23"/>
      <c r="WLL85" s="23"/>
      <c r="WLM85" s="23"/>
      <c r="WLN85" s="23"/>
      <c r="WLO85" s="23"/>
      <c r="WLP85" s="23"/>
      <c r="WLQ85" s="23"/>
      <c r="WLR85" s="23"/>
      <c r="WLS85" s="23"/>
      <c r="WLT85" s="23"/>
      <c r="WLU85" s="23"/>
      <c r="WLV85" s="23"/>
      <c r="WLW85" s="23"/>
      <c r="WLX85" s="23"/>
      <c r="WLY85" s="23"/>
      <c r="WLZ85" s="23"/>
      <c r="WMA85" s="23"/>
      <c r="WMB85" s="23"/>
      <c r="WMC85" s="23"/>
      <c r="WMD85" s="23"/>
      <c r="WME85" s="23"/>
      <c r="WMF85" s="23"/>
      <c r="WMG85" s="23"/>
      <c r="WMH85" s="23"/>
      <c r="WMI85" s="23"/>
      <c r="WMJ85" s="23"/>
      <c r="WMK85" s="23"/>
      <c r="WML85" s="23"/>
      <c r="WMM85" s="23"/>
      <c r="WMN85" s="23"/>
      <c r="WMO85" s="23"/>
      <c r="WMP85" s="23"/>
      <c r="WMQ85" s="23"/>
      <c r="WMR85" s="23"/>
      <c r="WMS85" s="23"/>
      <c r="WMT85" s="23"/>
      <c r="WMU85" s="23"/>
      <c r="WMV85" s="23"/>
      <c r="WMW85" s="23"/>
      <c r="WMX85" s="23"/>
      <c r="WMY85" s="23"/>
      <c r="WMZ85" s="23"/>
      <c r="WNA85" s="23"/>
      <c r="WNB85" s="23"/>
      <c r="WNC85" s="23"/>
      <c r="WND85" s="23"/>
      <c r="WNE85" s="23"/>
      <c r="WNF85" s="23"/>
      <c r="WNG85" s="23"/>
      <c r="WNH85" s="23"/>
      <c r="WNI85" s="23"/>
      <c r="WNJ85" s="23"/>
      <c r="WNK85" s="23"/>
      <c r="WNL85" s="23"/>
      <c r="WNM85" s="23"/>
      <c r="WNN85" s="23"/>
      <c r="WNO85" s="23"/>
      <c r="WNP85" s="23"/>
      <c r="WNQ85" s="23"/>
      <c r="WNR85" s="23"/>
      <c r="WNS85" s="23"/>
      <c r="WNT85" s="23"/>
      <c r="WNU85" s="23"/>
      <c r="WNV85" s="23"/>
      <c r="WNW85" s="23"/>
      <c r="WNX85" s="23"/>
      <c r="WNY85" s="23"/>
      <c r="WNZ85" s="23"/>
      <c r="WOA85" s="23"/>
      <c r="WOB85" s="23"/>
      <c r="WOC85" s="23"/>
      <c r="WOD85" s="23"/>
      <c r="WOE85" s="23"/>
      <c r="WOF85" s="23"/>
      <c r="WOG85" s="23"/>
      <c r="WOH85" s="23"/>
      <c r="WOI85" s="23"/>
      <c r="WOJ85" s="23"/>
      <c r="WOK85" s="23"/>
      <c r="WOL85" s="23"/>
      <c r="WOM85" s="23"/>
      <c r="WON85" s="23"/>
      <c r="WOO85" s="23"/>
      <c r="WOP85" s="23"/>
      <c r="WOQ85" s="23"/>
      <c r="WOR85" s="23"/>
      <c r="WOS85" s="23"/>
      <c r="WOT85" s="23"/>
      <c r="WOU85" s="23"/>
      <c r="WOV85" s="23"/>
      <c r="WOW85" s="23"/>
      <c r="WOX85" s="23"/>
      <c r="WOY85" s="23"/>
      <c r="WOZ85" s="23"/>
      <c r="WPA85" s="23"/>
      <c r="WPB85" s="23"/>
      <c r="WPC85" s="23"/>
      <c r="WPD85" s="23"/>
      <c r="WPE85" s="23"/>
      <c r="WPF85" s="23"/>
      <c r="WPG85" s="23"/>
      <c r="WPH85" s="23"/>
      <c r="WPI85" s="23"/>
      <c r="WPJ85" s="23"/>
      <c r="WPK85" s="23"/>
      <c r="WPL85" s="23"/>
      <c r="WPM85" s="23"/>
      <c r="WPN85" s="23"/>
      <c r="WPO85" s="23"/>
      <c r="WPP85" s="23"/>
      <c r="WPQ85" s="23"/>
      <c r="WPR85" s="23"/>
      <c r="WPS85" s="23"/>
      <c r="WPT85" s="23"/>
      <c r="WPU85" s="23"/>
      <c r="WPV85" s="23"/>
      <c r="WPW85" s="23"/>
      <c r="WPX85" s="23"/>
      <c r="WPY85" s="23"/>
      <c r="WPZ85" s="23"/>
      <c r="WQA85" s="23"/>
      <c r="WQB85" s="23"/>
      <c r="WQC85" s="23"/>
      <c r="WQD85" s="23"/>
      <c r="WQE85" s="23"/>
      <c r="WQF85" s="23"/>
      <c r="WQG85" s="23"/>
      <c r="WQH85" s="23"/>
      <c r="WQI85" s="23"/>
      <c r="WQJ85" s="23"/>
      <c r="WQK85" s="23"/>
      <c r="WQL85" s="23"/>
      <c r="WQM85" s="23"/>
      <c r="WQN85" s="23"/>
      <c r="WQO85" s="23"/>
      <c r="WQP85" s="23"/>
      <c r="WQQ85" s="23"/>
      <c r="WQR85" s="23"/>
      <c r="WQS85" s="23"/>
      <c r="WQT85" s="23"/>
      <c r="WQU85" s="23"/>
      <c r="WQV85" s="23"/>
      <c r="WQW85" s="23"/>
      <c r="WQX85" s="23"/>
      <c r="WQY85" s="23"/>
      <c r="WQZ85" s="23"/>
      <c r="WRA85" s="23"/>
      <c r="WRB85" s="23"/>
      <c r="WRC85" s="23"/>
      <c r="WRD85" s="23"/>
      <c r="WRE85" s="23"/>
      <c r="WRF85" s="23"/>
      <c r="WRG85" s="23"/>
      <c r="WRH85" s="23"/>
      <c r="WRI85" s="23"/>
      <c r="WRJ85" s="23"/>
      <c r="WRK85" s="23"/>
      <c r="WRL85" s="23"/>
      <c r="WRM85" s="23"/>
      <c r="WRN85" s="23"/>
      <c r="WRO85" s="23"/>
      <c r="WRP85" s="23"/>
      <c r="WRQ85" s="23"/>
      <c r="WRR85" s="23"/>
      <c r="WRS85" s="23"/>
      <c r="WRT85" s="23"/>
      <c r="WRU85" s="23"/>
      <c r="WRV85" s="23"/>
      <c r="WRW85" s="23"/>
      <c r="WRX85" s="23"/>
      <c r="WRY85" s="23"/>
      <c r="WRZ85" s="23"/>
      <c r="WSA85" s="23"/>
      <c r="WSB85" s="23"/>
      <c r="WSC85" s="23"/>
      <c r="WSD85" s="23"/>
      <c r="WSE85" s="23"/>
      <c r="WSF85" s="23"/>
      <c r="WSG85" s="23"/>
      <c r="WSH85" s="23"/>
      <c r="WSI85" s="23"/>
      <c r="WSJ85" s="23"/>
      <c r="WSK85" s="23"/>
      <c r="WSL85" s="23"/>
      <c r="WSM85" s="23"/>
      <c r="WSN85" s="23"/>
      <c r="WSO85" s="23"/>
      <c r="WSP85" s="23"/>
      <c r="WSQ85" s="23"/>
      <c r="WSR85" s="23"/>
      <c r="WSS85" s="23"/>
      <c r="WST85" s="23"/>
      <c r="WSU85" s="23"/>
      <c r="WSV85" s="23"/>
      <c r="WSW85" s="23"/>
      <c r="WSX85" s="23"/>
      <c r="WSY85" s="23"/>
      <c r="WSZ85" s="23"/>
      <c r="WTA85" s="23"/>
      <c r="WTB85" s="23"/>
      <c r="WTC85" s="23"/>
      <c r="WTD85" s="23"/>
      <c r="WTE85" s="23"/>
      <c r="WTF85" s="23"/>
      <c r="WTG85" s="23"/>
      <c r="WTH85" s="23"/>
      <c r="WTI85" s="23"/>
      <c r="WTJ85" s="23"/>
      <c r="WTK85" s="23"/>
      <c r="WTL85" s="23"/>
      <c r="WTM85" s="23"/>
      <c r="WTN85" s="23"/>
      <c r="WTO85" s="23"/>
      <c r="WTP85" s="23"/>
      <c r="WTQ85" s="23"/>
      <c r="WTR85" s="23"/>
      <c r="WTS85" s="23"/>
      <c r="WTT85" s="23"/>
      <c r="WTU85" s="23"/>
      <c r="WTV85" s="23"/>
      <c r="WTW85" s="23"/>
      <c r="WTX85" s="23"/>
      <c r="WTY85" s="23"/>
      <c r="WTZ85" s="23"/>
      <c r="WUA85" s="23"/>
      <c r="WUB85" s="23"/>
      <c r="WUC85" s="23"/>
      <c r="WUD85" s="23"/>
      <c r="WUE85" s="23"/>
      <c r="WUF85" s="23"/>
      <c r="WUG85" s="23"/>
      <c r="WUH85" s="23"/>
      <c r="WUI85" s="23"/>
      <c r="WUJ85" s="23"/>
      <c r="WUK85" s="23"/>
      <c r="WUL85" s="23"/>
      <c r="WUM85" s="23"/>
      <c r="WUN85" s="23"/>
      <c r="WUO85" s="23"/>
      <c r="WUP85" s="23"/>
      <c r="WUQ85" s="23"/>
      <c r="WUR85" s="23"/>
      <c r="WUS85" s="23"/>
      <c r="WUT85" s="23"/>
      <c r="WUU85" s="23"/>
      <c r="WUV85" s="23"/>
      <c r="WUW85" s="23"/>
      <c r="WUX85" s="23"/>
      <c r="WUY85" s="23"/>
      <c r="WUZ85" s="23"/>
      <c r="WVA85" s="23"/>
      <c r="WVB85" s="23"/>
      <c r="WVC85" s="23"/>
      <c r="WVD85" s="23"/>
      <c r="WVE85" s="23"/>
      <c r="WVF85" s="23"/>
      <c r="WVG85" s="23"/>
      <c r="WVH85" s="23"/>
      <c r="WVI85" s="23"/>
      <c r="WVJ85" s="23"/>
      <c r="WVK85" s="23"/>
      <c r="WVL85" s="23"/>
      <c r="WVM85" s="23"/>
      <c r="WVN85" s="23"/>
      <c r="WVO85" s="23"/>
      <c r="WVP85" s="23"/>
      <c r="WVQ85" s="23"/>
      <c r="WVR85" s="23"/>
      <c r="WVS85" s="23"/>
      <c r="WVT85" s="23"/>
      <c r="WVU85" s="23"/>
      <c r="WVV85" s="23"/>
      <c r="WVW85" s="23"/>
      <c r="WVX85" s="23"/>
      <c r="WVY85" s="23"/>
      <c r="WVZ85" s="23"/>
      <c r="WWA85" s="23"/>
      <c r="WWB85" s="23"/>
      <c r="WWC85" s="23"/>
      <c r="WWD85" s="23"/>
      <c r="WWE85" s="23"/>
      <c r="WWF85" s="23"/>
      <c r="WWG85" s="23"/>
      <c r="WWH85" s="23"/>
      <c r="WWI85" s="23"/>
      <c r="WWJ85" s="23"/>
      <c r="WWK85" s="23"/>
      <c r="WWL85" s="23"/>
      <c r="WWM85" s="23"/>
      <c r="WWN85" s="23"/>
      <c r="WWO85" s="23"/>
      <c r="WWP85" s="23"/>
      <c r="WWQ85" s="23"/>
      <c r="WWR85" s="23"/>
      <c r="WWS85" s="23"/>
      <c r="WWT85" s="23"/>
      <c r="WWU85" s="23"/>
      <c r="WWV85" s="23"/>
      <c r="WWW85" s="23"/>
      <c r="WWX85" s="23"/>
      <c r="WWY85" s="23"/>
      <c r="WWZ85" s="23"/>
      <c r="WXA85" s="23"/>
      <c r="WXB85" s="23"/>
      <c r="WXC85" s="23"/>
      <c r="WXD85" s="23"/>
      <c r="WXE85" s="23"/>
      <c r="WXF85" s="23"/>
      <c r="WXG85" s="23"/>
      <c r="WXH85" s="23"/>
    </row>
    <row r="86" spans="4:16180" s="58" customFormat="1">
      <c r="D86" s="62"/>
      <c r="E86" s="63"/>
      <c r="F86" s="63"/>
      <c r="G86" s="59" t="s">
        <v>250</v>
      </c>
      <c r="H86" s="281"/>
      <c r="I86" s="276"/>
      <c r="J86" s="67" t="str">
        <f>IF(SUM(Dashboard!L$47:AR$47)&gt;0,INDEX(Dashboard!L$29:AR$29,1,MATCH(1,Dashboard!L$47:AR$47,0)),"N/A")</f>
        <v>N/A</v>
      </c>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c r="NF86" s="23"/>
      <c r="NG86" s="23"/>
      <c r="NH86" s="23"/>
      <c r="NI86" s="23"/>
      <c r="NJ86" s="23"/>
      <c r="NK86" s="23"/>
      <c r="NL86" s="23"/>
      <c r="NM86" s="23"/>
      <c r="NN86" s="23"/>
      <c r="NO86" s="23"/>
      <c r="NP86" s="23"/>
      <c r="NQ86" s="23"/>
      <c r="NR86" s="23"/>
      <c r="NS86" s="23"/>
      <c r="NT86" s="23"/>
      <c r="NU86" s="23"/>
      <c r="NV86" s="23"/>
      <c r="NW86" s="23"/>
      <c r="NX86" s="23"/>
      <c r="NY86" s="23"/>
      <c r="NZ86" s="23"/>
      <c r="OA86" s="23"/>
      <c r="OB86" s="23"/>
      <c r="OC86" s="23"/>
      <c r="OD86" s="23"/>
      <c r="OE86" s="23"/>
      <c r="OF86" s="23"/>
      <c r="OG86" s="23"/>
      <c r="OH86" s="23"/>
      <c r="OI86" s="23"/>
      <c r="OJ86" s="23"/>
      <c r="OK86" s="23"/>
      <c r="OL86" s="23"/>
      <c r="OM86" s="23"/>
      <c r="ON86" s="23"/>
      <c r="OO86" s="23"/>
      <c r="OP86" s="23"/>
      <c r="OQ86" s="23"/>
      <c r="OR86" s="23"/>
      <c r="OS86" s="23"/>
      <c r="OT86" s="23"/>
      <c r="OU86" s="23"/>
      <c r="OV86" s="23"/>
      <c r="OW86" s="23"/>
      <c r="OX86" s="23"/>
      <c r="OY86" s="23"/>
      <c r="OZ86" s="23"/>
      <c r="PA86" s="23"/>
      <c r="PB86" s="23"/>
      <c r="PC86" s="23"/>
      <c r="PD86" s="23"/>
      <c r="PE86" s="23"/>
      <c r="PF86" s="23"/>
      <c r="PG86" s="23"/>
      <c r="PH86" s="23"/>
      <c r="PI86" s="23"/>
      <c r="PJ86" s="23"/>
      <c r="PK86" s="23"/>
      <c r="PL86" s="23"/>
      <c r="PM86" s="23"/>
      <c r="PN86" s="23"/>
      <c r="PO86" s="23"/>
      <c r="PP86" s="23"/>
      <c r="PQ86" s="23"/>
      <c r="PR86" s="23"/>
      <c r="PS86" s="23"/>
      <c r="PT86" s="23"/>
      <c r="PU86" s="23"/>
      <c r="PV86" s="23"/>
      <c r="PW86" s="23"/>
      <c r="PX86" s="23"/>
      <c r="PY86" s="23"/>
      <c r="PZ86" s="23"/>
      <c r="QA86" s="23"/>
      <c r="QB86" s="23"/>
      <c r="QC86" s="23"/>
      <c r="QD86" s="23"/>
      <c r="QE86" s="23"/>
      <c r="QF86" s="23"/>
      <c r="QG86" s="23"/>
      <c r="QH86" s="23"/>
      <c r="QI86" s="23"/>
      <c r="QJ86" s="23"/>
      <c r="QK86" s="23"/>
      <c r="QL86" s="23"/>
      <c r="QM86" s="23"/>
      <c r="QN86" s="23"/>
      <c r="QO86" s="23"/>
      <c r="QP86" s="23"/>
      <c r="QQ86" s="23"/>
      <c r="QR86" s="23"/>
      <c r="QS86" s="23"/>
      <c r="QT86" s="23"/>
      <c r="QU86" s="23"/>
      <c r="QV86" s="23"/>
      <c r="QW86" s="23"/>
      <c r="QX86" s="23"/>
      <c r="QY86" s="23"/>
      <c r="QZ86" s="23"/>
      <c r="RA86" s="23"/>
      <c r="RB86" s="23"/>
      <c r="RC86" s="23"/>
      <c r="RD86" s="23"/>
      <c r="RE86" s="23"/>
      <c r="RF86" s="23"/>
      <c r="RG86" s="23"/>
      <c r="RH86" s="23"/>
      <c r="RI86" s="23"/>
      <c r="RJ86" s="23"/>
      <c r="RK86" s="23"/>
      <c r="RL86" s="23"/>
      <c r="RM86" s="23"/>
      <c r="RN86" s="23"/>
      <c r="RO86" s="23"/>
      <c r="RP86" s="23"/>
      <c r="RQ86" s="23"/>
      <c r="RR86" s="23"/>
      <c r="RS86" s="23"/>
      <c r="RT86" s="23"/>
      <c r="RU86" s="23"/>
      <c r="RV86" s="23"/>
      <c r="RW86" s="23"/>
      <c r="RX86" s="23"/>
      <c r="RY86" s="23"/>
      <c r="RZ86" s="23"/>
      <c r="SA86" s="23"/>
      <c r="SB86" s="23"/>
      <c r="SC86" s="23"/>
      <c r="SD86" s="23"/>
      <c r="SE86" s="23"/>
      <c r="SF86" s="23"/>
      <c r="SG86" s="23"/>
      <c r="SH86" s="23"/>
      <c r="SI86" s="23"/>
      <c r="SJ86" s="23"/>
      <c r="SK86" s="23"/>
      <c r="SL86" s="23"/>
      <c r="SM86" s="23"/>
      <c r="SN86" s="23"/>
      <c r="SO86" s="23"/>
      <c r="SP86" s="23"/>
      <c r="SQ86" s="23"/>
      <c r="SR86" s="23"/>
      <c r="SS86" s="23"/>
      <c r="ST86" s="23"/>
      <c r="SU86" s="23"/>
      <c r="SV86" s="23"/>
      <c r="SW86" s="23"/>
      <c r="SX86" s="23"/>
      <c r="SY86" s="23"/>
      <c r="SZ86" s="23"/>
      <c r="TA86" s="23"/>
      <c r="TB86" s="23"/>
      <c r="TC86" s="23"/>
      <c r="TD86" s="23"/>
      <c r="TE86" s="23"/>
      <c r="TF86" s="23"/>
      <c r="TG86" s="23"/>
      <c r="TH86" s="23"/>
      <c r="TI86" s="23"/>
      <c r="TJ86" s="23"/>
      <c r="TK86" s="23"/>
      <c r="TL86" s="23"/>
      <c r="TM86" s="23"/>
      <c r="TN86" s="23"/>
      <c r="TO86" s="23"/>
      <c r="TP86" s="23"/>
      <c r="TQ86" s="23"/>
      <c r="TR86" s="23"/>
      <c r="TS86" s="23"/>
      <c r="TT86" s="23"/>
      <c r="TU86" s="23"/>
      <c r="TV86" s="23"/>
      <c r="TW86" s="23"/>
      <c r="TX86" s="23"/>
      <c r="TY86" s="23"/>
      <c r="TZ86" s="23"/>
      <c r="UA86" s="23"/>
      <c r="UB86" s="23"/>
      <c r="UC86" s="23"/>
      <c r="UD86" s="23"/>
      <c r="UE86" s="23"/>
      <c r="UF86" s="23"/>
      <c r="UG86" s="23"/>
      <c r="UH86" s="23"/>
      <c r="UI86" s="23"/>
      <c r="UJ86" s="23"/>
      <c r="UK86" s="23"/>
      <c r="UL86" s="23"/>
      <c r="UM86" s="23"/>
      <c r="UN86" s="23"/>
      <c r="UO86" s="23"/>
      <c r="UP86" s="23"/>
      <c r="UQ86" s="23"/>
      <c r="UR86" s="23"/>
      <c r="US86" s="23"/>
      <c r="UT86" s="23"/>
      <c r="UU86" s="23"/>
      <c r="UV86" s="23"/>
      <c r="UW86" s="23"/>
      <c r="UX86" s="23"/>
      <c r="UY86" s="23"/>
      <c r="UZ86" s="23"/>
      <c r="VA86" s="23"/>
      <c r="VB86" s="23"/>
      <c r="VC86" s="23"/>
      <c r="VD86" s="23"/>
      <c r="VE86" s="23"/>
      <c r="VF86" s="23"/>
      <c r="VG86" s="23"/>
      <c r="VH86" s="23"/>
      <c r="VI86" s="23"/>
      <c r="VJ86" s="23"/>
      <c r="VK86" s="23"/>
      <c r="VL86" s="23"/>
      <c r="VM86" s="23"/>
      <c r="VN86" s="23"/>
      <c r="VO86" s="23"/>
      <c r="VP86" s="23"/>
      <c r="VQ86" s="23"/>
      <c r="VR86" s="23"/>
      <c r="VS86" s="23"/>
      <c r="VT86" s="23"/>
      <c r="VU86" s="23"/>
      <c r="VV86" s="23"/>
      <c r="VW86" s="23"/>
      <c r="VX86" s="23"/>
      <c r="VY86" s="23"/>
      <c r="VZ86" s="23"/>
      <c r="WA86" s="23"/>
      <c r="WB86" s="23"/>
      <c r="WC86" s="23"/>
      <c r="WD86" s="23"/>
      <c r="WE86" s="23"/>
      <c r="WF86" s="23"/>
      <c r="WG86" s="23"/>
      <c r="WH86" s="23"/>
      <c r="WI86" s="23"/>
      <c r="WJ86" s="23"/>
      <c r="WK86" s="23"/>
      <c r="WL86" s="23"/>
      <c r="WM86" s="23"/>
      <c r="WN86" s="23"/>
      <c r="WO86" s="23"/>
      <c r="WP86" s="23"/>
      <c r="WQ86" s="23"/>
      <c r="WR86" s="23"/>
      <c r="WS86" s="23"/>
      <c r="WT86" s="23"/>
      <c r="WU86" s="23"/>
      <c r="WV86" s="23"/>
      <c r="WW86" s="23"/>
      <c r="WX86" s="23"/>
      <c r="WY86" s="23"/>
      <c r="WZ86" s="23"/>
      <c r="XA86" s="23"/>
      <c r="XB86" s="23"/>
      <c r="XC86" s="23"/>
      <c r="XD86" s="23"/>
      <c r="XE86" s="23"/>
      <c r="XF86" s="23"/>
      <c r="XG86" s="23"/>
      <c r="XH86" s="23"/>
      <c r="XI86" s="23"/>
      <c r="XJ86" s="23"/>
      <c r="XK86" s="23"/>
      <c r="XL86" s="23"/>
      <c r="XM86" s="23"/>
      <c r="XN86" s="23"/>
      <c r="XO86" s="23"/>
      <c r="XP86" s="23"/>
      <c r="XQ86" s="23"/>
      <c r="XR86" s="23"/>
      <c r="XS86" s="23"/>
      <c r="XT86" s="23"/>
      <c r="XU86" s="23"/>
      <c r="XV86" s="23"/>
      <c r="XW86" s="23"/>
      <c r="XX86" s="23"/>
      <c r="XY86" s="23"/>
      <c r="XZ86" s="23"/>
      <c r="YA86" s="23"/>
      <c r="YB86" s="23"/>
      <c r="YC86" s="23"/>
      <c r="YD86" s="23"/>
      <c r="YE86" s="23"/>
      <c r="YF86" s="23"/>
      <c r="YG86" s="23"/>
      <c r="YH86" s="23"/>
      <c r="YI86" s="23"/>
      <c r="YJ86" s="23"/>
      <c r="YK86" s="23"/>
      <c r="YL86" s="23"/>
      <c r="YM86" s="23"/>
      <c r="YN86" s="23"/>
      <c r="YO86" s="23"/>
      <c r="YP86" s="23"/>
      <c r="YQ86" s="23"/>
      <c r="YR86" s="23"/>
      <c r="YS86" s="23"/>
      <c r="YT86" s="23"/>
      <c r="YU86" s="23"/>
      <c r="YV86" s="23"/>
      <c r="YW86" s="23"/>
      <c r="YX86" s="23"/>
      <c r="YY86" s="23"/>
      <c r="YZ86" s="23"/>
      <c r="ZA86" s="23"/>
      <c r="ZB86" s="23"/>
      <c r="ZC86" s="23"/>
      <c r="ZD86" s="23"/>
      <c r="ZE86" s="23"/>
      <c r="ZF86" s="23"/>
      <c r="ZG86" s="23"/>
      <c r="ZH86" s="23"/>
      <c r="ZI86" s="23"/>
      <c r="ZJ86" s="23"/>
      <c r="ZK86" s="23"/>
      <c r="ZL86" s="23"/>
      <c r="ZM86" s="23"/>
      <c r="ZN86" s="23"/>
      <c r="ZO86" s="23"/>
      <c r="ZP86" s="23"/>
      <c r="ZQ86" s="23"/>
      <c r="ZR86" s="23"/>
      <c r="ZS86" s="23"/>
      <c r="ZT86" s="23"/>
      <c r="ZU86" s="23"/>
      <c r="ZV86" s="23"/>
      <c r="ZW86" s="23"/>
      <c r="ZX86" s="23"/>
      <c r="ZY86" s="23"/>
      <c r="ZZ86" s="23"/>
      <c r="AAA86" s="23"/>
      <c r="AAB86" s="23"/>
      <c r="AAC86" s="23"/>
      <c r="AAD86" s="23"/>
      <c r="AAE86" s="23"/>
      <c r="AAF86" s="23"/>
      <c r="AAG86" s="23"/>
      <c r="AAH86" s="23"/>
      <c r="AAI86" s="23"/>
      <c r="AAJ86" s="23"/>
      <c r="AAK86" s="23"/>
      <c r="AAL86" s="23"/>
      <c r="AAM86" s="23"/>
      <c r="AAN86" s="23"/>
      <c r="AAO86" s="23"/>
      <c r="AAP86" s="23"/>
      <c r="AAQ86" s="23"/>
      <c r="AAR86" s="23"/>
      <c r="AAS86" s="23"/>
      <c r="AAT86" s="23"/>
      <c r="AAU86" s="23"/>
      <c r="AAV86" s="23"/>
      <c r="AAW86" s="23"/>
      <c r="AAX86" s="23"/>
      <c r="AAY86" s="23"/>
      <c r="AAZ86" s="23"/>
      <c r="ABA86" s="23"/>
      <c r="ABB86" s="23"/>
      <c r="ABC86" s="23"/>
      <c r="ABD86" s="23"/>
      <c r="ABE86" s="23"/>
      <c r="ABF86" s="23"/>
      <c r="ABG86" s="23"/>
      <c r="ABH86" s="23"/>
      <c r="ABI86" s="23"/>
      <c r="ABJ86" s="23"/>
      <c r="ABK86" s="23"/>
      <c r="ABL86" s="23"/>
      <c r="ABM86" s="23"/>
      <c r="ABN86" s="23"/>
      <c r="ABO86" s="23"/>
      <c r="ABP86" s="23"/>
      <c r="ABQ86" s="23"/>
      <c r="ABR86" s="23"/>
      <c r="ABS86" s="23"/>
      <c r="ABT86" s="23"/>
      <c r="ABU86" s="23"/>
      <c r="ABV86" s="23"/>
      <c r="ABW86" s="23"/>
      <c r="ABX86" s="23"/>
      <c r="ABY86" s="23"/>
      <c r="ABZ86" s="23"/>
      <c r="ACA86" s="23"/>
      <c r="ACB86" s="23"/>
      <c r="ACC86" s="23"/>
      <c r="ACD86" s="23"/>
      <c r="ACE86" s="23"/>
      <c r="ACF86" s="23"/>
      <c r="ACG86" s="23"/>
      <c r="ACH86" s="23"/>
      <c r="ACI86" s="23"/>
      <c r="ACJ86" s="23"/>
      <c r="ACK86" s="23"/>
      <c r="ACL86" s="23"/>
      <c r="ACM86" s="23"/>
      <c r="ACN86" s="23"/>
      <c r="ACO86" s="23"/>
      <c r="ACP86" s="23"/>
      <c r="ACQ86" s="23"/>
      <c r="ACR86" s="23"/>
      <c r="ACS86" s="23"/>
      <c r="ACT86" s="23"/>
      <c r="ACU86" s="23"/>
      <c r="ACV86" s="23"/>
      <c r="ACW86" s="23"/>
      <c r="ACX86" s="23"/>
      <c r="ACY86" s="23"/>
      <c r="ACZ86" s="23"/>
      <c r="ADA86" s="23"/>
      <c r="ADB86" s="23"/>
      <c r="ADC86" s="23"/>
      <c r="ADD86" s="23"/>
      <c r="ADE86" s="23"/>
      <c r="ADF86" s="23"/>
      <c r="ADG86" s="23"/>
      <c r="ADH86" s="23"/>
      <c r="ADI86" s="23"/>
      <c r="ADJ86" s="23"/>
      <c r="ADK86" s="23"/>
      <c r="ADL86" s="23"/>
      <c r="ADM86" s="23"/>
      <c r="ADN86" s="23"/>
      <c r="ADO86" s="23"/>
      <c r="ADP86" s="23"/>
      <c r="ADQ86" s="23"/>
      <c r="ADR86" s="23"/>
      <c r="ADS86" s="23"/>
      <c r="ADT86" s="23"/>
      <c r="ADU86" s="23"/>
      <c r="ADV86" s="23"/>
      <c r="ADW86" s="23"/>
      <c r="ADX86" s="23"/>
      <c r="ADY86" s="23"/>
      <c r="ADZ86" s="23"/>
      <c r="AEA86" s="23"/>
      <c r="AEB86" s="23"/>
      <c r="AEC86" s="23"/>
      <c r="AED86" s="23"/>
      <c r="AEE86" s="23"/>
      <c r="AEF86" s="23"/>
      <c r="AEG86" s="23"/>
      <c r="AEH86" s="23"/>
      <c r="AEI86" s="23"/>
      <c r="AEJ86" s="23"/>
      <c r="AEK86" s="23"/>
      <c r="AEL86" s="23"/>
      <c r="AEM86" s="23"/>
      <c r="AEN86" s="23"/>
      <c r="AEO86" s="23"/>
      <c r="AEP86" s="23"/>
      <c r="AEQ86" s="23"/>
      <c r="AER86" s="23"/>
      <c r="AES86" s="23"/>
      <c r="AET86" s="23"/>
      <c r="AEU86" s="23"/>
      <c r="AEV86" s="23"/>
      <c r="AEW86" s="23"/>
      <c r="AEX86" s="23"/>
      <c r="AEY86" s="23"/>
      <c r="AEZ86" s="23"/>
      <c r="AFA86" s="23"/>
      <c r="AFB86" s="23"/>
      <c r="AFC86" s="23"/>
      <c r="AFD86" s="23"/>
      <c r="AFE86" s="23"/>
      <c r="AFF86" s="23"/>
      <c r="AFG86" s="23"/>
      <c r="AFH86" s="23"/>
      <c r="AFI86" s="23"/>
      <c r="AFJ86" s="23"/>
      <c r="AFK86" s="23"/>
      <c r="AFL86" s="23"/>
      <c r="AFM86" s="23"/>
      <c r="AFN86" s="23"/>
      <c r="AFO86" s="23"/>
      <c r="AFP86" s="23"/>
      <c r="AFQ86" s="23"/>
      <c r="AFR86" s="23"/>
      <c r="AFS86" s="23"/>
      <c r="AFT86" s="23"/>
      <c r="AFU86" s="23"/>
      <c r="AFV86" s="23"/>
      <c r="AFW86" s="23"/>
      <c r="AFX86" s="23"/>
      <c r="AFY86" s="23"/>
      <c r="AFZ86" s="23"/>
      <c r="AGA86" s="23"/>
      <c r="AGB86" s="23"/>
      <c r="AGC86" s="23"/>
      <c r="AGD86" s="23"/>
      <c r="AGE86" s="23"/>
      <c r="AGF86" s="23"/>
      <c r="AGG86" s="23"/>
      <c r="AGH86" s="23"/>
      <c r="AGI86" s="23"/>
      <c r="AGJ86" s="23"/>
      <c r="AGK86" s="23"/>
      <c r="AGL86" s="23"/>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c r="ARY86" s="23"/>
      <c r="ARZ86" s="23"/>
      <c r="ASA86" s="23"/>
      <c r="ASB86" s="23"/>
      <c r="ASC86" s="23"/>
      <c r="ASD86" s="23"/>
      <c r="ASE86" s="23"/>
      <c r="ASF86" s="23"/>
      <c r="ASG86" s="23"/>
      <c r="ASH86" s="23"/>
      <c r="ASI86" s="23"/>
      <c r="ASJ86" s="23"/>
      <c r="ASK86" s="23"/>
      <c r="ASL86" s="23"/>
      <c r="ASM86" s="23"/>
      <c r="ASN86" s="23"/>
      <c r="ASO86" s="23"/>
      <c r="ASP86" s="23"/>
      <c r="ASQ86" s="23"/>
      <c r="ASR86" s="23"/>
      <c r="ASS86" s="23"/>
      <c r="AST86" s="23"/>
      <c r="ASU86" s="23"/>
      <c r="ASV86" s="23"/>
      <c r="ASW86" s="23"/>
      <c r="ASX86" s="23"/>
      <c r="ASY86" s="23"/>
      <c r="ASZ86" s="23"/>
      <c r="ATA86" s="23"/>
      <c r="ATB86" s="23"/>
      <c r="ATC86" s="23"/>
      <c r="ATD86" s="23"/>
      <c r="ATE86" s="23"/>
      <c r="ATF86" s="23"/>
      <c r="ATG86" s="23"/>
      <c r="ATH86" s="23"/>
      <c r="ATI86" s="23"/>
      <c r="ATJ86" s="23"/>
      <c r="ATK86" s="23"/>
      <c r="ATL86" s="23"/>
      <c r="ATM86" s="23"/>
      <c r="ATN86" s="23"/>
      <c r="ATO86" s="23"/>
      <c r="ATP86" s="23"/>
      <c r="ATQ86" s="23"/>
      <c r="ATR86" s="23"/>
      <c r="ATS86" s="23"/>
      <c r="ATT86" s="23"/>
      <c r="ATU86" s="23"/>
      <c r="ATV86" s="23"/>
      <c r="ATW86" s="23"/>
      <c r="ATX86" s="23"/>
      <c r="ATY86" s="23"/>
      <c r="ATZ86" s="23"/>
      <c r="AUA86" s="23"/>
      <c r="AUB86" s="23"/>
      <c r="AUC86" s="23"/>
      <c r="AUD86" s="23"/>
      <c r="AUE86" s="23"/>
      <c r="AUF86" s="23"/>
      <c r="AUG86" s="23"/>
      <c r="AUH86" s="23"/>
      <c r="AUI86" s="23"/>
      <c r="AUJ86" s="23"/>
      <c r="AUK86" s="23"/>
      <c r="AUL86" s="23"/>
      <c r="AUM86" s="23"/>
      <c r="AUN86" s="23"/>
      <c r="AUO86" s="23"/>
      <c r="AUP86" s="23"/>
      <c r="AUQ86" s="23"/>
      <c r="AUR86" s="23"/>
      <c r="AUS86" s="23"/>
      <c r="AUT86" s="23"/>
      <c r="AUU86" s="23"/>
      <c r="AUV86" s="23"/>
      <c r="AUW86" s="23"/>
      <c r="AUX86" s="23"/>
      <c r="AUY86" s="23"/>
      <c r="AUZ86" s="23"/>
      <c r="AVA86" s="23"/>
      <c r="AVB86" s="23"/>
      <c r="AVC86" s="23"/>
      <c r="AVD86" s="23"/>
      <c r="AVE86" s="23"/>
      <c r="AVF86" s="23"/>
      <c r="AVG86" s="23"/>
      <c r="AVH86" s="23"/>
      <c r="AVI86" s="23"/>
      <c r="AVJ86" s="23"/>
      <c r="AVK86" s="23"/>
      <c r="AVL86" s="23"/>
      <c r="AVM86" s="23"/>
      <c r="AVN86" s="23"/>
      <c r="AVO86" s="23"/>
      <c r="AVP86" s="23"/>
      <c r="AVQ86" s="23"/>
      <c r="AVR86" s="23"/>
      <c r="AVS86" s="23"/>
      <c r="AVT86" s="23"/>
      <c r="AVU86" s="23"/>
      <c r="AVV86" s="23"/>
      <c r="AVW86" s="23"/>
      <c r="AVX86" s="23"/>
      <c r="AVY86" s="23"/>
      <c r="AVZ86" s="23"/>
      <c r="AWA86" s="23"/>
      <c r="AWB86" s="23"/>
      <c r="AWC86" s="23"/>
      <c r="AWD86" s="23"/>
      <c r="AWE86" s="23"/>
      <c r="AWF86" s="23"/>
      <c r="AWG86" s="23"/>
      <c r="AWH86" s="23"/>
      <c r="AWI86" s="23"/>
      <c r="AWJ86" s="23"/>
      <c r="AWK86" s="23"/>
      <c r="AWL86" s="23"/>
      <c r="AWM86" s="23"/>
      <c r="AWN86" s="23"/>
      <c r="AWO86" s="23"/>
      <c r="AWP86" s="23"/>
      <c r="AWQ86" s="23"/>
      <c r="AWR86" s="23"/>
      <c r="AWS86" s="23"/>
      <c r="AWT86" s="23"/>
      <c r="AWU86" s="23"/>
      <c r="AWV86" s="23"/>
      <c r="AWW86" s="23"/>
      <c r="AWX86" s="23"/>
      <c r="AWY86" s="23"/>
      <c r="AWZ86" s="23"/>
      <c r="AXA86" s="23"/>
      <c r="AXB86" s="23"/>
      <c r="AXC86" s="23"/>
      <c r="AXD86" s="23"/>
      <c r="AXE86" s="23"/>
      <c r="AXF86" s="23"/>
      <c r="AXG86" s="23"/>
      <c r="AXH86" s="23"/>
      <c r="AXI86" s="23"/>
      <c r="AXJ86" s="23"/>
      <c r="AXK86" s="23"/>
      <c r="AXL86" s="23"/>
      <c r="AXM86" s="23"/>
      <c r="AXN86" s="23"/>
      <c r="AXO86" s="23"/>
      <c r="AXP86" s="23"/>
      <c r="AXQ86" s="23"/>
      <c r="AXR86" s="23"/>
      <c r="AXS86" s="23"/>
      <c r="AXT86" s="23"/>
      <c r="AXU86" s="23"/>
      <c r="AXV86" s="23"/>
      <c r="AXW86" s="23"/>
      <c r="AXX86" s="23"/>
      <c r="AXY86" s="23"/>
      <c r="AXZ86" s="23"/>
      <c r="AYA86" s="23"/>
      <c r="AYB86" s="23"/>
      <c r="AYC86" s="23"/>
      <c r="AYD86" s="23"/>
      <c r="AYE86" s="23"/>
      <c r="AYF86" s="23"/>
      <c r="AYG86" s="23"/>
      <c r="AYH86" s="23"/>
      <c r="AYI86" s="23"/>
      <c r="AYJ86" s="23"/>
      <c r="AYK86" s="23"/>
      <c r="AYL86" s="23"/>
      <c r="AYM86" s="23"/>
      <c r="AYN86" s="23"/>
      <c r="AYO86" s="23"/>
      <c r="AYP86" s="23"/>
      <c r="AYQ86" s="23"/>
      <c r="AYR86" s="23"/>
      <c r="AYS86" s="23"/>
      <c r="AYT86" s="23"/>
      <c r="AYU86" s="23"/>
      <c r="AYV86" s="23"/>
      <c r="AYW86" s="23"/>
      <c r="AYX86" s="23"/>
      <c r="AYY86" s="23"/>
      <c r="AYZ86" s="23"/>
      <c r="AZA86" s="23"/>
      <c r="AZB86" s="23"/>
      <c r="AZC86" s="23"/>
      <c r="AZD86" s="23"/>
      <c r="AZE86" s="23"/>
      <c r="AZF86" s="23"/>
      <c r="AZG86" s="23"/>
      <c r="AZH86" s="23"/>
      <c r="AZI86" s="23"/>
      <c r="AZJ86" s="23"/>
      <c r="AZK86" s="23"/>
      <c r="AZL86" s="23"/>
      <c r="AZM86" s="23"/>
      <c r="AZN86" s="23"/>
      <c r="AZO86" s="23"/>
      <c r="AZP86" s="23"/>
      <c r="AZQ86" s="23"/>
      <c r="AZR86" s="23"/>
      <c r="AZS86" s="23"/>
      <c r="AZT86" s="23"/>
      <c r="AZU86" s="23"/>
      <c r="AZV86" s="23"/>
      <c r="AZW86" s="23"/>
      <c r="AZX86" s="23"/>
      <c r="AZY86" s="23"/>
      <c r="AZZ86" s="23"/>
      <c r="BAA86" s="23"/>
      <c r="BAB86" s="23"/>
      <c r="BAC86" s="23"/>
      <c r="BAD86" s="23"/>
      <c r="BAE86" s="23"/>
      <c r="BAF86" s="23"/>
      <c r="BAG86" s="23"/>
      <c r="BAH86" s="23"/>
      <c r="BAI86" s="23"/>
      <c r="BAJ86" s="23"/>
      <c r="BAK86" s="23"/>
      <c r="BAL86" s="23"/>
      <c r="BAM86" s="23"/>
      <c r="BAN86" s="23"/>
      <c r="BAO86" s="23"/>
      <c r="BAP86" s="23"/>
      <c r="BAQ86" s="23"/>
      <c r="BAR86" s="23"/>
      <c r="BAS86" s="23"/>
      <c r="BAT86" s="23"/>
      <c r="BAU86" s="23"/>
      <c r="BAV86" s="23"/>
      <c r="BAW86" s="23"/>
      <c r="BAX86" s="23"/>
      <c r="BAY86" s="23"/>
      <c r="BAZ86" s="23"/>
      <c r="BBA86" s="23"/>
      <c r="BBB86" s="23"/>
      <c r="BBC86" s="23"/>
      <c r="BBD86" s="23"/>
      <c r="BBE86" s="23"/>
      <c r="BBF86" s="23"/>
      <c r="BBG86" s="23"/>
      <c r="BBH86" s="23"/>
      <c r="BBI86" s="23"/>
      <c r="BBJ86" s="23"/>
      <c r="BBK86" s="23"/>
      <c r="BBL86" s="23"/>
      <c r="BBM86" s="23"/>
      <c r="BBN86" s="23"/>
      <c r="BBO86" s="23"/>
      <c r="BBP86" s="23"/>
      <c r="BBQ86" s="23"/>
      <c r="BBR86" s="23"/>
      <c r="BBS86" s="23"/>
      <c r="BBT86" s="23"/>
      <c r="BBU86" s="23"/>
      <c r="BBV86" s="23"/>
      <c r="BBW86" s="23"/>
      <c r="BBX86" s="23"/>
      <c r="BBY86" s="23"/>
      <c r="BBZ86" s="23"/>
      <c r="BCA86" s="23"/>
      <c r="BCB86" s="23"/>
      <c r="BCC86" s="23"/>
      <c r="BCD86" s="23"/>
      <c r="BCE86" s="23"/>
      <c r="BCF86" s="23"/>
      <c r="BCG86" s="23"/>
      <c r="BCH86" s="23"/>
      <c r="BCI86" s="23"/>
      <c r="BCJ86" s="23"/>
      <c r="BCK86" s="23"/>
      <c r="BCL86" s="23"/>
      <c r="BCM86" s="23"/>
      <c r="BCN86" s="23"/>
      <c r="BCO86" s="23"/>
      <c r="BCP86" s="23"/>
      <c r="BCQ86" s="23"/>
      <c r="BCR86" s="23"/>
      <c r="BCS86" s="23"/>
      <c r="BCT86" s="23"/>
      <c r="BCU86" s="23"/>
      <c r="BCV86" s="23"/>
      <c r="BCW86" s="23"/>
      <c r="BCX86" s="23"/>
      <c r="BCY86" s="23"/>
      <c r="BCZ86" s="23"/>
      <c r="BDA86" s="23"/>
      <c r="BDB86" s="23"/>
      <c r="BDC86" s="23"/>
      <c r="BDD86" s="23"/>
      <c r="BDE86" s="23"/>
      <c r="BDF86" s="23"/>
      <c r="BDG86" s="23"/>
      <c r="BDH86" s="23"/>
      <c r="BDI86" s="23"/>
      <c r="BDJ86" s="23"/>
      <c r="BDK86" s="23"/>
      <c r="BDL86" s="23"/>
      <c r="BDM86" s="23"/>
      <c r="BDN86" s="23"/>
      <c r="BDO86" s="23"/>
      <c r="BDP86" s="23"/>
      <c r="BDQ86" s="23"/>
      <c r="BDR86" s="23"/>
      <c r="BDS86" s="23"/>
      <c r="BDT86" s="23"/>
      <c r="BDU86" s="23"/>
      <c r="BDV86" s="23"/>
      <c r="BDW86" s="23"/>
      <c r="BDX86" s="23"/>
      <c r="BDY86" s="23"/>
      <c r="BDZ86" s="23"/>
      <c r="BEA86" s="23"/>
      <c r="BEB86" s="23"/>
      <c r="BEC86" s="23"/>
      <c r="BED86" s="23"/>
      <c r="BEE86" s="23"/>
      <c r="BEF86" s="23"/>
      <c r="BEG86" s="23"/>
      <c r="BEH86" s="23"/>
      <c r="BEI86" s="23"/>
      <c r="BEJ86" s="23"/>
      <c r="BEK86" s="23"/>
      <c r="BEL86" s="23"/>
      <c r="BEM86" s="23"/>
      <c r="BEN86" s="23"/>
      <c r="BEO86" s="23"/>
      <c r="BEP86" s="23"/>
      <c r="BEQ86" s="23"/>
      <c r="BER86" s="23"/>
      <c r="BES86" s="23"/>
      <c r="BET86" s="23"/>
      <c r="BEU86" s="23"/>
      <c r="BEV86" s="23"/>
      <c r="BEW86" s="23"/>
      <c r="BEX86" s="23"/>
      <c r="BEY86" s="23"/>
      <c r="BEZ86" s="23"/>
      <c r="BFA86" s="23"/>
      <c r="BFB86" s="23"/>
      <c r="BFC86" s="23"/>
      <c r="BFD86" s="23"/>
      <c r="BFE86" s="23"/>
      <c r="BFF86" s="23"/>
      <c r="BFG86" s="23"/>
      <c r="BFH86" s="23"/>
      <c r="BFI86" s="23"/>
      <c r="BFJ86" s="23"/>
      <c r="BFK86" s="23"/>
      <c r="BFL86" s="23"/>
      <c r="BFM86" s="23"/>
      <c r="BFN86" s="23"/>
      <c r="BFO86" s="23"/>
      <c r="BFP86" s="23"/>
      <c r="BFQ86" s="23"/>
      <c r="BFR86" s="23"/>
      <c r="BFS86" s="23"/>
      <c r="BFT86" s="23"/>
      <c r="BFU86" s="23"/>
      <c r="BFV86" s="23"/>
      <c r="BFW86" s="23"/>
      <c r="BFX86" s="23"/>
      <c r="BFY86" s="23"/>
      <c r="BFZ86" s="23"/>
      <c r="BGA86" s="23"/>
      <c r="BGB86" s="23"/>
      <c r="BGC86" s="23"/>
      <c r="BGD86" s="23"/>
      <c r="BGE86" s="23"/>
      <c r="BGF86" s="23"/>
      <c r="BGG86" s="23"/>
      <c r="BGH86" s="23"/>
      <c r="BGI86" s="23"/>
      <c r="BGJ86" s="23"/>
      <c r="BGK86" s="23"/>
      <c r="BGL86" s="23"/>
      <c r="BGM86" s="23"/>
      <c r="BGN86" s="23"/>
      <c r="BGO86" s="23"/>
      <c r="BGP86" s="23"/>
      <c r="BGQ86" s="23"/>
      <c r="BGR86" s="23"/>
      <c r="BGS86" s="23"/>
      <c r="BGT86" s="23"/>
      <c r="BGU86" s="23"/>
      <c r="BGV86" s="23"/>
      <c r="BGW86" s="23"/>
      <c r="BGX86" s="23"/>
      <c r="BGY86" s="23"/>
      <c r="BGZ86" s="23"/>
      <c r="BHA86" s="23"/>
      <c r="BHB86" s="23"/>
      <c r="BHC86" s="23"/>
      <c r="BHD86" s="23"/>
      <c r="BHE86" s="23"/>
      <c r="BHF86" s="23"/>
      <c r="BHG86" s="23"/>
      <c r="BHH86" s="23"/>
      <c r="BHI86" s="23"/>
      <c r="BHJ86" s="23"/>
      <c r="BHK86" s="23"/>
      <c r="BHL86" s="23"/>
      <c r="BHM86" s="23"/>
      <c r="BHN86" s="23"/>
      <c r="BHO86" s="23"/>
      <c r="BHP86" s="23"/>
      <c r="BHQ86" s="23"/>
      <c r="BHR86" s="23"/>
      <c r="BHS86" s="23"/>
      <c r="BHT86" s="23"/>
      <c r="BHU86" s="23"/>
      <c r="BHV86" s="23"/>
      <c r="BHW86" s="23"/>
      <c r="BHX86" s="23"/>
      <c r="BHY86" s="23"/>
      <c r="BHZ86" s="23"/>
      <c r="BIA86" s="23"/>
      <c r="BIB86" s="23"/>
      <c r="BIC86" s="23"/>
      <c r="BID86" s="23"/>
      <c r="BIE86" s="23"/>
      <c r="BIF86" s="23"/>
      <c r="BIG86" s="23"/>
      <c r="BIH86" s="23"/>
      <c r="BII86" s="23"/>
      <c r="BIJ86" s="23"/>
      <c r="BIK86" s="23"/>
      <c r="BIL86" s="23"/>
      <c r="BIM86" s="23"/>
      <c r="BIN86" s="23"/>
      <c r="BIO86" s="23"/>
      <c r="BIP86" s="23"/>
      <c r="BIQ86" s="23"/>
      <c r="BIR86" s="23"/>
      <c r="BIS86" s="23"/>
      <c r="BIT86" s="23"/>
      <c r="BIU86" s="23"/>
      <c r="BIV86" s="23"/>
      <c r="BIW86" s="23"/>
      <c r="BIX86" s="23"/>
      <c r="BIY86" s="23"/>
      <c r="BIZ86" s="23"/>
      <c r="BJA86" s="23"/>
      <c r="BJB86" s="23"/>
      <c r="BJC86" s="23"/>
      <c r="BJD86" s="23"/>
      <c r="BJE86" s="23"/>
      <c r="BJF86" s="23"/>
      <c r="BJG86" s="23"/>
      <c r="BJH86" s="23"/>
      <c r="BJI86" s="23"/>
      <c r="BJJ86" s="23"/>
      <c r="BJK86" s="23"/>
      <c r="BJL86" s="23"/>
      <c r="BJM86" s="23"/>
      <c r="BJN86" s="23"/>
      <c r="BJO86" s="23"/>
      <c r="BJP86" s="23"/>
      <c r="BJQ86" s="23"/>
      <c r="BJR86" s="23"/>
      <c r="BJS86" s="23"/>
      <c r="BJT86" s="23"/>
      <c r="BJU86" s="23"/>
      <c r="BJV86" s="23"/>
      <c r="BJW86" s="23"/>
      <c r="BJX86" s="23"/>
      <c r="BJY86" s="23"/>
      <c r="BJZ86" s="23"/>
      <c r="BKA86" s="23"/>
      <c r="BKB86" s="23"/>
      <c r="BKC86" s="23"/>
      <c r="BKD86" s="23"/>
      <c r="BKE86" s="23"/>
      <c r="BKF86" s="23"/>
      <c r="BKG86" s="23"/>
      <c r="BKH86" s="23"/>
      <c r="BKI86" s="23"/>
      <c r="BKJ86" s="23"/>
      <c r="BKK86" s="23"/>
      <c r="BKL86" s="23"/>
      <c r="BKM86" s="23"/>
      <c r="BKN86" s="23"/>
      <c r="BKO86" s="23"/>
      <c r="BKP86" s="23"/>
      <c r="BKQ86" s="23"/>
      <c r="BKR86" s="23"/>
      <c r="BKS86" s="23"/>
      <c r="BKT86" s="23"/>
      <c r="BKU86" s="23"/>
      <c r="BKV86" s="23"/>
      <c r="BKW86" s="23"/>
      <c r="BKX86" s="23"/>
      <c r="BKY86" s="23"/>
      <c r="BKZ86" s="23"/>
      <c r="BLA86" s="23"/>
      <c r="BLB86" s="23"/>
      <c r="BLC86" s="23"/>
      <c r="BLD86" s="23"/>
      <c r="BLE86" s="23"/>
      <c r="BLF86" s="23"/>
      <c r="BLG86" s="23"/>
      <c r="BLH86" s="23"/>
      <c r="BLI86" s="23"/>
      <c r="BLJ86" s="23"/>
      <c r="BLK86" s="23"/>
      <c r="BLL86" s="23"/>
      <c r="BLM86" s="23"/>
      <c r="BLN86" s="23"/>
      <c r="BLO86" s="23"/>
      <c r="BLP86" s="23"/>
      <c r="BLQ86" s="23"/>
      <c r="BLR86" s="23"/>
      <c r="BLS86" s="23"/>
      <c r="BLT86" s="23"/>
      <c r="BLU86" s="23"/>
      <c r="BLV86" s="23"/>
      <c r="BLW86" s="23"/>
      <c r="BLX86" s="23"/>
      <c r="BLY86" s="23"/>
      <c r="BLZ86" s="23"/>
      <c r="BMA86" s="23"/>
      <c r="BMB86" s="23"/>
      <c r="BMC86" s="23"/>
      <c r="BMD86" s="23"/>
      <c r="BME86" s="23"/>
      <c r="BMF86" s="23"/>
      <c r="BMG86" s="23"/>
      <c r="BMH86" s="23"/>
      <c r="BMI86" s="23"/>
      <c r="BMJ86" s="23"/>
      <c r="BMK86" s="23"/>
      <c r="BML86" s="23"/>
      <c r="BMM86" s="23"/>
      <c r="BMN86" s="23"/>
      <c r="BMO86" s="23"/>
      <c r="BMP86" s="23"/>
      <c r="BMQ86" s="23"/>
      <c r="BMR86" s="23"/>
      <c r="BMS86" s="23"/>
      <c r="BMT86" s="23"/>
      <c r="BMU86" s="23"/>
      <c r="BMV86" s="23"/>
      <c r="BMW86" s="23"/>
      <c r="BMX86" s="23"/>
      <c r="BMY86" s="23"/>
      <c r="BMZ86" s="23"/>
      <c r="BNA86" s="23"/>
      <c r="BNB86" s="23"/>
      <c r="BNC86" s="23"/>
      <c r="BND86" s="23"/>
      <c r="BNE86" s="23"/>
      <c r="BNF86" s="23"/>
      <c r="BNG86" s="23"/>
      <c r="BNH86" s="23"/>
      <c r="BNI86" s="23"/>
      <c r="BNJ86" s="23"/>
      <c r="BNK86" s="23"/>
      <c r="BNL86" s="23"/>
      <c r="BNM86" s="23"/>
      <c r="BNN86" s="23"/>
      <c r="BNO86" s="23"/>
      <c r="BNP86" s="23"/>
      <c r="BNQ86" s="23"/>
      <c r="BNR86" s="23"/>
      <c r="BNS86" s="23"/>
      <c r="BNT86" s="23"/>
      <c r="BNU86" s="23"/>
      <c r="BNV86" s="23"/>
      <c r="BNW86" s="23"/>
      <c r="BNX86" s="23"/>
      <c r="BNY86" s="23"/>
      <c r="BNZ86" s="23"/>
      <c r="BOA86" s="23"/>
      <c r="BOB86" s="23"/>
      <c r="BOC86" s="23"/>
      <c r="BOD86" s="23"/>
      <c r="BOE86" s="23"/>
      <c r="BOF86" s="23"/>
      <c r="BOG86" s="23"/>
      <c r="BOH86" s="23"/>
      <c r="BOI86" s="23"/>
      <c r="BOJ86" s="23"/>
      <c r="BOK86" s="23"/>
      <c r="BOL86" s="23"/>
      <c r="BOM86" s="23"/>
      <c r="BON86" s="23"/>
      <c r="BOO86" s="23"/>
      <c r="BOP86" s="23"/>
      <c r="BOQ86" s="23"/>
      <c r="BOR86" s="23"/>
      <c r="BOS86" s="23"/>
      <c r="BOT86" s="23"/>
      <c r="BOU86" s="23"/>
      <c r="BOV86" s="23"/>
      <c r="BOW86" s="23"/>
      <c r="BOX86" s="23"/>
      <c r="BOY86" s="23"/>
      <c r="BOZ86" s="23"/>
      <c r="BPA86" s="23"/>
      <c r="BPB86" s="23"/>
      <c r="BPC86" s="23"/>
      <c r="BPD86" s="23"/>
      <c r="BPE86" s="23"/>
      <c r="BPF86" s="23"/>
      <c r="BPG86" s="23"/>
      <c r="BPH86" s="23"/>
      <c r="BPI86" s="23"/>
      <c r="BPJ86" s="23"/>
      <c r="BPK86" s="23"/>
      <c r="BPL86" s="23"/>
      <c r="BPM86" s="23"/>
      <c r="BPN86" s="23"/>
      <c r="BPO86" s="23"/>
      <c r="BPP86" s="23"/>
      <c r="BPQ86" s="23"/>
      <c r="BPR86" s="23"/>
      <c r="BPS86" s="23"/>
      <c r="BPT86" s="23"/>
      <c r="BPU86" s="23"/>
      <c r="BPV86" s="23"/>
      <c r="BPW86" s="23"/>
      <c r="BPX86" s="23"/>
      <c r="BPY86" s="23"/>
      <c r="BPZ86" s="23"/>
      <c r="BQA86" s="23"/>
      <c r="BQB86" s="23"/>
      <c r="BQC86" s="23"/>
      <c r="BQD86" s="23"/>
      <c r="BQE86" s="23"/>
      <c r="BQF86" s="23"/>
      <c r="BQG86" s="23"/>
      <c r="BQH86" s="23"/>
      <c r="BQI86" s="23"/>
      <c r="BQJ86" s="23"/>
      <c r="BQK86" s="23"/>
      <c r="BQL86" s="23"/>
      <c r="BQM86" s="23"/>
      <c r="BQN86" s="23"/>
      <c r="BQO86" s="23"/>
      <c r="BQP86" s="23"/>
      <c r="BQQ86" s="23"/>
      <c r="BQR86" s="23"/>
      <c r="BQS86" s="23"/>
      <c r="BQT86" s="23"/>
      <c r="BQU86" s="23"/>
      <c r="BQV86" s="23"/>
      <c r="BQW86" s="23"/>
      <c r="BQX86" s="23"/>
      <c r="BQY86" s="23"/>
      <c r="BQZ86" s="23"/>
      <c r="BRA86" s="23"/>
      <c r="BRB86" s="23"/>
      <c r="BRC86" s="23"/>
      <c r="BRD86" s="23"/>
      <c r="BRE86" s="23"/>
      <c r="BRF86" s="23"/>
      <c r="BRG86" s="23"/>
      <c r="BRH86" s="23"/>
      <c r="BRI86" s="23"/>
      <c r="BRJ86" s="23"/>
      <c r="BRK86" s="23"/>
      <c r="BRL86" s="23"/>
      <c r="BRM86" s="23"/>
      <c r="BRN86" s="23"/>
      <c r="BRO86" s="23"/>
      <c r="BRP86" s="23"/>
      <c r="BRQ86" s="23"/>
      <c r="BRR86" s="23"/>
      <c r="BRS86" s="23"/>
      <c r="BRT86" s="23"/>
      <c r="BRU86" s="23"/>
      <c r="BRV86" s="23"/>
      <c r="BRW86" s="23"/>
      <c r="BRX86" s="23"/>
      <c r="BRY86" s="23"/>
      <c r="BRZ86" s="23"/>
      <c r="BSA86" s="23"/>
      <c r="BSB86" s="23"/>
      <c r="BSC86" s="23"/>
      <c r="BSD86" s="23"/>
      <c r="BSE86" s="23"/>
      <c r="BSF86" s="23"/>
      <c r="BSG86" s="23"/>
      <c r="BSH86" s="23"/>
      <c r="BSI86" s="23"/>
      <c r="BSJ86" s="23"/>
      <c r="BSK86" s="23"/>
      <c r="BSL86" s="23"/>
      <c r="BSM86" s="23"/>
      <c r="BSN86" s="23"/>
      <c r="BSO86" s="23"/>
      <c r="BSP86" s="23"/>
      <c r="BSQ86" s="23"/>
      <c r="BSR86" s="23"/>
      <c r="BSS86" s="23"/>
      <c r="BST86" s="23"/>
      <c r="BSU86" s="23"/>
      <c r="BSV86" s="23"/>
      <c r="BSW86" s="23"/>
      <c r="BSX86" s="23"/>
      <c r="BSY86" s="23"/>
      <c r="BSZ86" s="23"/>
      <c r="BTA86" s="23"/>
      <c r="BTB86" s="23"/>
      <c r="BTC86" s="23"/>
      <c r="BTD86" s="23"/>
      <c r="BTE86" s="23"/>
      <c r="BTF86" s="23"/>
      <c r="BTG86" s="23"/>
      <c r="BTH86" s="23"/>
      <c r="BTI86" s="23"/>
      <c r="BTJ86" s="23"/>
      <c r="BTK86" s="23"/>
      <c r="BTL86" s="23"/>
      <c r="BTM86" s="23"/>
      <c r="BTN86" s="23"/>
      <c r="BTO86" s="23"/>
      <c r="BTP86" s="23"/>
      <c r="BTQ86" s="23"/>
      <c r="BTR86" s="23"/>
      <c r="BTS86" s="23"/>
      <c r="BTT86" s="23"/>
      <c r="BTU86" s="23"/>
      <c r="BTV86" s="23"/>
      <c r="BTW86" s="23"/>
      <c r="BTX86" s="23"/>
      <c r="BTY86" s="23"/>
      <c r="BTZ86" s="23"/>
      <c r="BUA86" s="23"/>
      <c r="BUB86" s="23"/>
      <c r="BUC86" s="23"/>
      <c r="BUD86" s="23"/>
      <c r="BUE86" s="23"/>
      <c r="BUF86" s="23"/>
      <c r="BUG86" s="23"/>
      <c r="BUH86" s="23"/>
      <c r="BUI86" s="23"/>
      <c r="BUJ86" s="23"/>
      <c r="BUK86" s="23"/>
      <c r="BUL86" s="23"/>
      <c r="BUM86" s="23"/>
      <c r="BUN86" s="23"/>
      <c r="BUO86" s="23"/>
      <c r="BUP86" s="23"/>
      <c r="BUQ86" s="23"/>
      <c r="BUR86" s="23"/>
      <c r="BUS86" s="23"/>
      <c r="BUT86" s="23"/>
      <c r="BUU86" s="23"/>
      <c r="BUV86" s="23"/>
      <c r="BUW86" s="23"/>
      <c r="BUX86" s="23"/>
      <c r="BUY86" s="23"/>
      <c r="BUZ86" s="23"/>
      <c r="BVA86" s="23"/>
      <c r="BVB86" s="23"/>
      <c r="BVC86" s="23"/>
      <c r="BVD86" s="23"/>
      <c r="BVE86" s="23"/>
      <c r="BVF86" s="23"/>
      <c r="BVG86" s="23"/>
      <c r="BVH86" s="23"/>
      <c r="BVI86" s="23"/>
      <c r="BVJ86" s="23"/>
      <c r="BVK86" s="23"/>
      <c r="BVL86" s="23"/>
      <c r="BVM86" s="23"/>
      <c r="BVN86" s="23"/>
      <c r="BVO86" s="23"/>
      <c r="BVP86" s="23"/>
      <c r="BVQ86" s="23"/>
      <c r="BVR86" s="23"/>
      <c r="BVS86" s="23"/>
      <c r="BVT86" s="23"/>
      <c r="BVU86" s="23"/>
      <c r="BVV86" s="23"/>
      <c r="BVW86" s="23"/>
      <c r="BVX86" s="23"/>
      <c r="BVY86" s="23"/>
      <c r="BVZ86" s="23"/>
      <c r="BWA86" s="23"/>
      <c r="BWB86" s="23"/>
      <c r="BWC86" s="23"/>
      <c r="BWD86" s="23"/>
      <c r="BWE86" s="23"/>
      <c r="BWF86" s="23"/>
      <c r="BWG86" s="23"/>
      <c r="BWH86" s="23"/>
      <c r="BWI86" s="23"/>
      <c r="BWJ86" s="23"/>
      <c r="BWK86" s="23"/>
      <c r="BWL86" s="23"/>
      <c r="BWM86" s="23"/>
      <c r="BWN86" s="23"/>
      <c r="BWO86" s="23"/>
      <c r="BWP86" s="23"/>
      <c r="BWQ86" s="23"/>
      <c r="BWR86" s="23"/>
      <c r="BWS86" s="23"/>
      <c r="BWT86" s="23"/>
      <c r="BWU86" s="23"/>
      <c r="BWV86" s="23"/>
      <c r="BWW86" s="23"/>
      <c r="BWX86" s="23"/>
      <c r="BWY86" s="23"/>
      <c r="BWZ86" s="23"/>
      <c r="BXA86" s="23"/>
      <c r="BXB86" s="23"/>
      <c r="BXC86" s="23"/>
      <c r="BXD86" s="23"/>
      <c r="BXE86" s="23"/>
      <c r="BXF86" s="23"/>
      <c r="BXG86" s="23"/>
      <c r="BXH86" s="23"/>
      <c r="BXI86" s="23"/>
      <c r="BXJ86" s="23"/>
      <c r="BXK86" s="23"/>
      <c r="BXL86" s="23"/>
      <c r="BXM86" s="23"/>
      <c r="BXN86" s="23"/>
      <c r="BXO86" s="23"/>
      <c r="BXP86" s="23"/>
      <c r="BXQ86" s="23"/>
      <c r="BXR86" s="23"/>
      <c r="BXS86" s="23"/>
      <c r="BXT86" s="23"/>
      <c r="BXU86" s="23"/>
      <c r="BXV86" s="23"/>
      <c r="BXW86" s="23"/>
      <c r="BXX86" s="23"/>
      <c r="BXY86" s="23"/>
      <c r="BXZ86" s="23"/>
      <c r="BYA86" s="23"/>
      <c r="BYB86" s="23"/>
      <c r="BYC86" s="23"/>
      <c r="BYD86" s="23"/>
      <c r="BYE86" s="23"/>
      <c r="BYF86" s="23"/>
      <c r="BYG86" s="23"/>
      <c r="BYH86" s="23"/>
      <c r="BYI86" s="23"/>
      <c r="BYJ86" s="23"/>
      <c r="BYK86" s="23"/>
      <c r="BYL86" s="23"/>
      <c r="BYM86" s="23"/>
      <c r="BYN86" s="23"/>
      <c r="BYO86" s="23"/>
      <c r="BYP86" s="23"/>
      <c r="BYQ86" s="23"/>
      <c r="BYR86" s="23"/>
      <c r="BYS86" s="23"/>
      <c r="BYT86" s="23"/>
      <c r="BYU86" s="23"/>
      <c r="BYV86" s="23"/>
      <c r="BYW86" s="23"/>
      <c r="BYX86" s="23"/>
      <c r="BYY86" s="23"/>
      <c r="BYZ86" s="23"/>
      <c r="BZA86" s="23"/>
      <c r="BZB86" s="23"/>
      <c r="BZC86" s="23"/>
      <c r="BZD86" s="23"/>
      <c r="BZE86" s="23"/>
      <c r="BZF86" s="23"/>
      <c r="BZG86" s="23"/>
      <c r="BZH86" s="23"/>
      <c r="BZI86" s="23"/>
      <c r="BZJ86" s="23"/>
      <c r="BZK86" s="23"/>
      <c r="BZL86" s="23"/>
      <c r="BZM86" s="23"/>
      <c r="BZN86" s="23"/>
      <c r="BZO86" s="23"/>
      <c r="BZP86" s="23"/>
      <c r="BZQ86" s="23"/>
      <c r="BZR86" s="23"/>
      <c r="BZS86" s="23"/>
      <c r="BZT86" s="23"/>
      <c r="BZU86" s="23"/>
      <c r="BZV86" s="23"/>
      <c r="BZW86" s="23"/>
      <c r="BZX86" s="23"/>
      <c r="BZY86" s="23"/>
      <c r="BZZ86" s="23"/>
      <c r="CAA86" s="23"/>
      <c r="CAB86" s="23"/>
      <c r="CAC86" s="23"/>
      <c r="CAD86" s="23"/>
      <c r="CAE86" s="23"/>
      <c r="CAF86" s="23"/>
      <c r="CAG86" s="23"/>
      <c r="CAH86" s="23"/>
      <c r="CAI86" s="23"/>
      <c r="CAJ86" s="23"/>
      <c r="CAK86" s="23"/>
      <c r="CAL86" s="23"/>
      <c r="CAM86" s="23"/>
      <c r="CAN86" s="23"/>
      <c r="CAO86" s="23"/>
      <c r="CAP86" s="23"/>
      <c r="CAQ86" s="23"/>
      <c r="CAR86" s="23"/>
      <c r="CAS86" s="23"/>
      <c r="CAT86" s="23"/>
      <c r="CAU86" s="23"/>
      <c r="CAV86" s="23"/>
      <c r="CAW86" s="23"/>
      <c r="CAX86" s="23"/>
      <c r="CAY86" s="23"/>
      <c r="CAZ86" s="23"/>
      <c r="CBA86" s="23"/>
      <c r="CBB86" s="23"/>
      <c r="CBC86" s="23"/>
      <c r="CBD86" s="23"/>
      <c r="CBE86" s="23"/>
      <c r="CBF86" s="23"/>
      <c r="CBG86" s="23"/>
      <c r="CBH86" s="23"/>
      <c r="CBI86" s="23"/>
      <c r="CBJ86" s="23"/>
      <c r="CBK86" s="23"/>
      <c r="CBL86" s="23"/>
      <c r="CBM86" s="23"/>
      <c r="CBN86" s="23"/>
      <c r="CBO86" s="23"/>
      <c r="CBP86" s="23"/>
      <c r="CBQ86" s="23"/>
      <c r="CBR86" s="23"/>
      <c r="CBS86" s="23"/>
      <c r="CBT86" s="23"/>
      <c r="CBU86" s="23"/>
      <c r="CBV86" s="23"/>
      <c r="CBW86" s="23"/>
      <c r="CBX86" s="23"/>
      <c r="CBY86" s="23"/>
      <c r="CBZ86" s="23"/>
      <c r="CCA86" s="23"/>
      <c r="CCB86" s="23"/>
      <c r="CCC86" s="23"/>
      <c r="CCD86" s="23"/>
      <c r="CCE86" s="23"/>
      <c r="CCF86" s="23"/>
      <c r="CCG86" s="23"/>
      <c r="CCH86" s="23"/>
      <c r="CCI86" s="23"/>
      <c r="CCJ86" s="23"/>
      <c r="CCK86" s="23"/>
      <c r="CCL86" s="23"/>
      <c r="CCM86" s="23"/>
      <c r="CCN86" s="23"/>
      <c r="CCO86" s="23"/>
      <c r="CCP86" s="23"/>
      <c r="CCQ86" s="23"/>
      <c r="CCR86" s="23"/>
      <c r="CCS86" s="23"/>
      <c r="CCT86" s="23"/>
      <c r="CCU86" s="23"/>
      <c r="CCV86" s="23"/>
      <c r="CCW86" s="23"/>
      <c r="CCX86" s="23"/>
      <c r="CCY86" s="23"/>
      <c r="CCZ86" s="23"/>
      <c r="CDA86" s="23"/>
      <c r="CDB86" s="23"/>
      <c r="CDC86" s="23"/>
      <c r="CDD86" s="23"/>
      <c r="CDE86" s="23"/>
      <c r="CDF86" s="23"/>
      <c r="CDG86" s="23"/>
      <c r="CDH86" s="23"/>
      <c r="CDI86" s="23"/>
      <c r="CDJ86" s="23"/>
      <c r="CDK86" s="23"/>
      <c r="CDL86" s="23"/>
      <c r="CDM86" s="23"/>
      <c r="CDN86" s="23"/>
      <c r="CDO86" s="23"/>
      <c r="CDP86" s="23"/>
      <c r="CDQ86" s="23"/>
      <c r="CDR86" s="23"/>
      <c r="CDS86" s="23"/>
      <c r="CDT86" s="23"/>
      <c r="CDU86" s="23"/>
      <c r="CDV86" s="23"/>
      <c r="CDW86" s="23"/>
      <c r="CDX86" s="23"/>
      <c r="CDY86" s="23"/>
      <c r="CDZ86" s="23"/>
      <c r="CEA86" s="23"/>
      <c r="CEB86" s="23"/>
      <c r="CEC86" s="23"/>
      <c r="CED86" s="23"/>
      <c r="CEE86" s="23"/>
      <c r="CEF86" s="23"/>
      <c r="CEG86" s="23"/>
      <c r="CEH86" s="23"/>
      <c r="CEI86" s="23"/>
      <c r="CEJ86" s="23"/>
      <c r="CEK86" s="23"/>
      <c r="CEL86" s="23"/>
      <c r="CEM86" s="23"/>
      <c r="CEN86" s="23"/>
      <c r="CEO86" s="23"/>
      <c r="CEP86" s="23"/>
      <c r="CEQ86" s="23"/>
      <c r="CER86" s="23"/>
      <c r="CES86" s="23"/>
      <c r="CET86" s="23"/>
      <c r="CEU86" s="23"/>
      <c r="CEV86" s="23"/>
      <c r="CEW86" s="23"/>
      <c r="CEX86" s="23"/>
      <c r="CEY86" s="23"/>
      <c r="CEZ86" s="23"/>
      <c r="CFA86" s="23"/>
      <c r="CFB86" s="23"/>
      <c r="CFC86" s="23"/>
      <c r="CFD86" s="23"/>
      <c r="CFE86" s="23"/>
      <c r="CFF86" s="23"/>
      <c r="CFG86" s="23"/>
      <c r="CFH86" s="23"/>
      <c r="CFI86" s="23"/>
      <c r="CFJ86" s="23"/>
      <c r="CFK86" s="23"/>
      <c r="CFL86" s="23"/>
      <c r="CFM86" s="23"/>
      <c r="CFN86" s="23"/>
      <c r="CFO86" s="23"/>
      <c r="CFP86" s="23"/>
      <c r="CFQ86" s="23"/>
      <c r="CFR86" s="23"/>
      <c r="CFS86" s="23"/>
      <c r="CFT86" s="23"/>
      <c r="CFU86" s="23"/>
      <c r="CFV86" s="23"/>
      <c r="CFW86" s="23"/>
      <c r="CFX86" s="23"/>
      <c r="CFY86" s="23"/>
      <c r="CFZ86" s="23"/>
      <c r="CGA86" s="23"/>
      <c r="CGB86" s="23"/>
      <c r="CGC86" s="23"/>
      <c r="CGD86" s="23"/>
      <c r="CGE86" s="23"/>
      <c r="CGF86" s="23"/>
      <c r="CGG86" s="23"/>
      <c r="CGH86" s="23"/>
      <c r="CGI86" s="23"/>
      <c r="CGJ86" s="23"/>
      <c r="CGK86" s="23"/>
      <c r="CGL86" s="23"/>
      <c r="CGM86" s="23"/>
      <c r="CGN86" s="23"/>
      <c r="CGO86" s="23"/>
      <c r="CGP86" s="23"/>
      <c r="CGQ86" s="23"/>
      <c r="CGR86" s="23"/>
      <c r="CGS86" s="23"/>
      <c r="CGT86" s="23"/>
      <c r="CGU86" s="23"/>
      <c r="CGV86" s="23"/>
      <c r="CGW86" s="23"/>
      <c r="CGX86" s="23"/>
      <c r="CGY86" s="23"/>
      <c r="CGZ86" s="23"/>
      <c r="CHA86" s="23"/>
      <c r="CHB86" s="23"/>
      <c r="CHC86" s="23"/>
      <c r="CHD86" s="23"/>
      <c r="CHE86" s="23"/>
      <c r="CHF86" s="23"/>
      <c r="CHG86" s="23"/>
      <c r="CHH86" s="23"/>
      <c r="CHI86" s="23"/>
      <c r="CHJ86" s="23"/>
      <c r="CHK86" s="23"/>
      <c r="CHL86" s="23"/>
      <c r="CHM86" s="23"/>
      <c r="CHN86" s="23"/>
      <c r="CHO86" s="23"/>
      <c r="CHP86" s="23"/>
      <c r="CHQ86" s="23"/>
      <c r="CHR86" s="23"/>
      <c r="CHS86" s="23"/>
      <c r="CHT86" s="23"/>
      <c r="CHU86" s="23"/>
      <c r="CHV86" s="23"/>
      <c r="CHW86" s="23"/>
      <c r="CHX86" s="23"/>
      <c r="CHY86" s="23"/>
      <c r="CHZ86" s="23"/>
      <c r="CIA86" s="23"/>
      <c r="CIB86" s="23"/>
      <c r="CIC86" s="23"/>
      <c r="CID86" s="23"/>
      <c r="CIE86" s="23"/>
      <c r="CIF86" s="23"/>
      <c r="CIG86" s="23"/>
      <c r="CIH86" s="23"/>
      <c r="CII86" s="23"/>
      <c r="CIJ86" s="23"/>
      <c r="CIK86" s="23"/>
      <c r="CIL86" s="23"/>
      <c r="CIM86" s="23"/>
      <c r="CIN86" s="23"/>
      <c r="CIO86" s="23"/>
      <c r="CIP86" s="23"/>
      <c r="CIQ86" s="23"/>
      <c r="CIR86" s="23"/>
      <c r="CIS86" s="23"/>
      <c r="CIT86" s="23"/>
      <c r="CIU86" s="23"/>
      <c r="CIV86" s="23"/>
      <c r="CIW86" s="23"/>
      <c r="CIX86" s="23"/>
      <c r="CIY86" s="23"/>
      <c r="CIZ86" s="23"/>
      <c r="CJA86" s="23"/>
      <c r="CJB86" s="23"/>
      <c r="CJC86" s="23"/>
      <c r="CJD86" s="23"/>
      <c r="CJE86" s="23"/>
      <c r="CJF86" s="23"/>
      <c r="CJG86" s="23"/>
      <c r="CJH86" s="23"/>
      <c r="CJI86" s="23"/>
      <c r="CJJ86" s="23"/>
      <c r="CJK86" s="23"/>
      <c r="CJL86" s="23"/>
      <c r="CJM86" s="23"/>
      <c r="CJN86" s="23"/>
      <c r="CJO86" s="23"/>
      <c r="CJP86" s="23"/>
      <c r="CJQ86" s="23"/>
      <c r="CJR86" s="23"/>
      <c r="CJS86" s="23"/>
      <c r="CJT86" s="23"/>
      <c r="CJU86" s="23"/>
      <c r="CJV86" s="23"/>
      <c r="CJW86" s="23"/>
      <c r="CJX86" s="23"/>
      <c r="CJY86" s="23"/>
      <c r="CJZ86" s="23"/>
      <c r="CKA86" s="23"/>
      <c r="CKB86" s="23"/>
      <c r="CKC86" s="23"/>
      <c r="CKD86" s="23"/>
      <c r="CKE86" s="23"/>
      <c r="CKF86" s="23"/>
      <c r="CKG86" s="23"/>
      <c r="CKH86" s="23"/>
      <c r="CKI86" s="23"/>
      <c r="CKJ86" s="23"/>
      <c r="CKK86" s="23"/>
      <c r="CKL86" s="23"/>
      <c r="CKM86" s="23"/>
      <c r="CKN86" s="23"/>
      <c r="CKO86" s="23"/>
      <c r="CKP86" s="23"/>
      <c r="CKQ86" s="23"/>
      <c r="CKR86" s="23"/>
      <c r="CKS86" s="23"/>
      <c r="CKT86" s="23"/>
      <c r="CKU86" s="23"/>
      <c r="CKV86" s="23"/>
      <c r="CKW86" s="23"/>
      <c r="CKX86" s="23"/>
      <c r="CKY86" s="23"/>
      <c r="CKZ86" s="23"/>
      <c r="CLA86" s="23"/>
      <c r="CLB86" s="23"/>
      <c r="CLC86" s="23"/>
      <c r="CLD86" s="23"/>
      <c r="CLE86" s="23"/>
      <c r="CLF86" s="23"/>
      <c r="CLG86" s="23"/>
      <c r="CLH86" s="23"/>
      <c r="CLI86" s="23"/>
      <c r="CLJ86" s="23"/>
      <c r="CLK86" s="23"/>
      <c r="CLL86" s="23"/>
      <c r="CLM86" s="23"/>
      <c r="CLN86" s="23"/>
      <c r="CLO86" s="23"/>
      <c r="CLP86" s="23"/>
      <c r="CLQ86" s="23"/>
      <c r="CLR86" s="23"/>
      <c r="CLS86" s="23"/>
      <c r="CLT86" s="23"/>
      <c r="CLU86" s="23"/>
      <c r="CLV86" s="23"/>
      <c r="CLW86" s="23"/>
      <c r="CLX86" s="23"/>
      <c r="CLY86" s="23"/>
      <c r="CLZ86" s="23"/>
      <c r="CMA86" s="23"/>
      <c r="CMB86" s="23"/>
      <c r="CMC86" s="23"/>
      <c r="CMD86" s="23"/>
      <c r="CME86" s="23"/>
      <c r="CMF86" s="23"/>
      <c r="CMG86" s="23"/>
      <c r="CMH86" s="23"/>
      <c r="CMI86" s="23"/>
      <c r="CMJ86" s="23"/>
      <c r="CMK86" s="23"/>
      <c r="CML86" s="23"/>
      <c r="CMM86" s="23"/>
      <c r="CMN86" s="23"/>
      <c r="CMO86" s="23"/>
      <c r="CMP86" s="23"/>
      <c r="CMQ86" s="23"/>
      <c r="CMR86" s="23"/>
      <c r="CMS86" s="23"/>
      <c r="CMT86" s="23"/>
      <c r="CMU86" s="23"/>
      <c r="CMV86" s="23"/>
      <c r="CMW86" s="23"/>
      <c r="CMX86" s="23"/>
      <c r="CMY86" s="23"/>
      <c r="CMZ86" s="23"/>
      <c r="CNA86" s="23"/>
      <c r="CNB86" s="23"/>
      <c r="CNC86" s="23"/>
      <c r="CND86" s="23"/>
      <c r="CNE86" s="23"/>
      <c r="CNF86" s="23"/>
      <c r="CNG86" s="23"/>
      <c r="CNH86" s="23"/>
      <c r="CNI86" s="23"/>
      <c r="CNJ86" s="23"/>
      <c r="CNK86" s="23"/>
      <c r="CNL86" s="23"/>
      <c r="CNM86" s="23"/>
      <c r="CNN86" s="23"/>
      <c r="CNO86" s="23"/>
      <c r="CNP86" s="23"/>
      <c r="CNQ86" s="23"/>
      <c r="CNR86" s="23"/>
      <c r="CNS86" s="23"/>
      <c r="CNT86" s="23"/>
      <c r="CNU86" s="23"/>
      <c r="CNV86" s="23"/>
      <c r="CNW86" s="23"/>
      <c r="CNX86" s="23"/>
      <c r="CNY86" s="23"/>
      <c r="CNZ86" s="23"/>
      <c r="COA86" s="23"/>
      <c r="COB86" s="23"/>
      <c r="COC86" s="23"/>
      <c r="COD86" s="23"/>
      <c r="COE86" s="23"/>
      <c r="COF86" s="23"/>
      <c r="COG86" s="23"/>
      <c r="COH86" s="23"/>
      <c r="COI86" s="23"/>
      <c r="COJ86" s="23"/>
      <c r="COK86" s="23"/>
      <c r="COL86" s="23"/>
      <c r="COM86" s="23"/>
      <c r="CON86" s="23"/>
      <c r="COO86" s="23"/>
      <c r="COP86" s="23"/>
      <c r="COQ86" s="23"/>
      <c r="COR86" s="23"/>
      <c r="COS86" s="23"/>
      <c r="COT86" s="23"/>
      <c r="COU86" s="23"/>
      <c r="COV86" s="23"/>
      <c r="COW86" s="23"/>
      <c r="COX86" s="23"/>
      <c r="COY86" s="23"/>
      <c r="COZ86" s="23"/>
      <c r="CPA86" s="23"/>
      <c r="CPB86" s="23"/>
      <c r="CPC86" s="23"/>
      <c r="CPD86" s="23"/>
      <c r="CPE86" s="23"/>
      <c r="CPF86" s="23"/>
      <c r="CPG86" s="23"/>
      <c r="CPH86" s="23"/>
      <c r="CPI86" s="23"/>
      <c r="CPJ86" s="23"/>
      <c r="CPK86" s="23"/>
      <c r="CPL86" s="23"/>
      <c r="CPM86" s="23"/>
      <c r="CPN86" s="23"/>
      <c r="CPO86" s="23"/>
      <c r="CPP86" s="23"/>
      <c r="CPQ86" s="23"/>
      <c r="CPR86" s="23"/>
      <c r="CPS86" s="23"/>
      <c r="CPT86" s="23"/>
      <c r="CPU86" s="23"/>
      <c r="CPV86" s="23"/>
      <c r="CPW86" s="23"/>
      <c r="CPX86" s="23"/>
      <c r="CPY86" s="23"/>
      <c r="CPZ86" s="23"/>
      <c r="CQA86" s="23"/>
      <c r="CQB86" s="23"/>
      <c r="CQC86" s="23"/>
      <c r="CQD86" s="23"/>
      <c r="CQE86" s="23"/>
      <c r="CQF86" s="23"/>
      <c r="CQG86" s="23"/>
      <c r="CQH86" s="23"/>
      <c r="CQI86" s="23"/>
      <c r="CQJ86" s="23"/>
      <c r="CQK86" s="23"/>
      <c r="CQL86" s="23"/>
      <c r="CQM86" s="23"/>
      <c r="CQN86" s="23"/>
      <c r="CQO86" s="23"/>
      <c r="CQP86" s="23"/>
      <c r="CQQ86" s="23"/>
      <c r="CQR86" s="23"/>
      <c r="CQS86" s="23"/>
      <c r="CQT86" s="23"/>
      <c r="CQU86" s="23"/>
      <c r="CQV86" s="23"/>
      <c r="CQW86" s="23"/>
      <c r="CQX86" s="23"/>
      <c r="CQY86" s="23"/>
      <c r="CQZ86" s="23"/>
      <c r="CRA86" s="23"/>
      <c r="CRB86" s="23"/>
      <c r="CRC86" s="23"/>
      <c r="CRD86" s="23"/>
      <c r="CRE86" s="23"/>
      <c r="CRF86" s="23"/>
      <c r="CRG86" s="23"/>
      <c r="CRH86" s="23"/>
      <c r="CRI86" s="23"/>
      <c r="CRJ86" s="23"/>
      <c r="CRK86" s="23"/>
      <c r="CRL86" s="23"/>
      <c r="CRM86" s="23"/>
      <c r="CRN86" s="23"/>
      <c r="CRO86" s="23"/>
      <c r="CRP86" s="23"/>
      <c r="CRQ86" s="23"/>
      <c r="CRR86" s="23"/>
      <c r="CRS86" s="23"/>
      <c r="CRT86" s="23"/>
      <c r="CRU86" s="23"/>
      <c r="CRV86" s="23"/>
      <c r="CRW86" s="23"/>
      <c r="CRX86" s="23"/>
      <c r="CRY86" s="23"/>
      <c r="CRZ86" s="23"/>
      <c r="CSA86" s="23"/>
      <c r="CSB86" s="23"/>
      <c r="CSC86" s="23"/>
      <c r="CSD86" s="23"/>
      <c r="CSE86" s="23"/>
      <c r="CSF86" s="23"/>
      <c r="CSG86" s="23"/>
      <c r="CSH86" s="23"/>
      <c r="CSI86" s="23"/>
      <c r="CSJ86" s="23"/>
      <c r="CSK86" s="23"/>
      <c r="CSL86" s="23"/>
      <c r="CSM86" s="23"/>
      <c r="CSN86" s="23"/>
      <c r="CSO86" s="23"/>
      <c r="CSP86" s="23"/>
      <c r="CSQ86" s="23"/>
      <c r="CSR86" s="23"/>
      <c r="CSS86" s="23"/>
      <c r="CST86" s="23"/>
      <c r="CSU86" s="23"/>
      <c r="CSV86" s="23"/>
      <c r="CSW86" s="23"/>
      <c r="CSX86" s="23"/>
      <c r="CSY86" s="23"/>
      <c r="CSZ86" s="23"/>
      <c r="CTA86" s="23"/>
      <c r="CTB86" s="23"/>
      <c r="CTC86" s="23"/>
      <c r="CTD86" s="23"/>
      <c r="CTE86" s="23"/>
      <c r="CTF86" s="23"/>
      <c r="CTG86" s="23"/>
      <c r="CTH86" s="23"/>
      <c r="CTI86" s="23"/>
      <c r="CTJ86" s="23"/>
      <c r="CTK86" s="23"/>
      <c r="CTL86" s="23"/>
      <c r="CTM86" s="23"/>
      <c r="CTN86" s="23"/>
      <c r="CTO86" s="23"/>
      <c r="CTP86" s="23"/>
      <c r="CTQ86" s="23"/>
      <c r="CTR86" s="23"/>
      <c r="CTS86" s="23"/>
      <c r="CTT86" s="23"/>
      <c r="CTU86" s="23"/>
      <c r="CTV86" s="23"/>
      <c r="CTW86" s="23"/>
      <c r="CTX86" s="23"/>
      <c r="CTY86" s="23"/>
      <c r="CTZ86" s="23"/>
      <c r="CUA86" s="23"/>
      <c r="CUB86" s="23"/>
      <c r="CUC86" s="23"/>
      <c r="CUD86" s="23"/>
      <c r="CUE86" s="23"/>
      <c r="CUF86" s="23"/>
      <c r="CUG86" s="23"/>
      <c r="CUH86" s="23"/>
      <c r="CUI86" s="23"/>
      <c r="CUJ86" s="23"/>
      <c r="CUK86" s="23"/>
      <c r="CUL86" s="23"/>
      <c r="CUM86" s="23"/>
      <c r="CUN86" s="23"/>
      <c r="CUO86" s="23"/>
      <c r="CUP86" s="23"/>
      <c r="CUQ86" s="23"/>
      <c r="CUR86" s="23"/>
      <c r="CUS86" s="23"/>
      <c r="CUT86" s="23"/>
      <c r="CUU86" s="23"/>
      <c r="CUV86" s="23"/>
      <c r="CUW86" s="23"/>
      <c r="CUX86" s="23"/>
      <c r="CUY86" s="23"/>
      <c r="CUZ86" s="23"/>
      <c r="CVA86" s="23"/>
      <c r="CVB86" s="23"/>
      <c r="CVC86" s="23"/>
      <c r="CVD86" s="23"/>
      <c r="CVE86" s="23"/>
      <c r="CVF86" s="23"/>
      <c r="CVG86" s="23"/>
      <c r="CVH86" s="23"/>
      <c r="CVI86" s="23"/>
      <c r="CVJ86" s="23"/>
      <c r="CVK86" s="23"/>
      <c r="CVL86" s="23"/>
      <c r="CVM86" s="23"/>
      <c r="CVN86" s="23"/>
      <c r="CVO86" s="23"/>
      <c r="CVP86" s="23"/>
      <c r="CVQ86" s="23"/>
      <c r="CVR86" s="23"/>
      <c r="CVS86" s="23"/>
      <c r="CVT86" s="23"/>
      <c r="CVU86" s="23"/>
      <c r="CVV86" s="23"/>
      <c r="CVW86" s="23"/>
      <c r="CVX86" s="23"/>
      <c r="CVY86" s="23"/>
      <c r="CVZ86" s="23"/>
      <c r="CWA86" s="23"/>
      <c r="CWB86" s="23"/>
      <c r="CWC86" s="23"/>
      <c r="CWD86" s="23"/>
      <c r="CWE86" s="23"/>
      <c r="CWF86" s="23"/>
      <c r="CWG86" s="23"/>
      <c r="CWH86" s="23"/>
      <c r="CWI86" s="23"/>
      <c r="CWJ86" s="23"/>
      <c r="CWK86" s="23"/>
      <c r="CWL86" s="23"/>
      <c r="CWM86" s="23"/>
      <c r="CWN86" s="23"/>
      <c r="CWO86" s="23"/>
      <c r="CWP86" s="23"/>
      <c r="CWQ86" s="23"/>
      <c r="CWR86" s="23"/>
      <c r="CWS86" s="23"/>
      <c r="CWT86" s="23"/>
      <c r="CWU86" s="23"/>
      <c r="CWV86" s="23"/>
      <c r="CWW86" s="23"/>
      <c r="CWX86" s="23"/>
      <c r="CWY86" s="23"/>
      <c r="CWZ86" s="23"/>
      <c r="CXA86" s="23"/>
      <c r="CXB86" s="23"/>
      <c r="CXC86" s="23"/>
      <c r="CXD86" s="23"/>
      <c r="CXE86" s="23"/>
      <c r="CXF86" s="23"/>
      <c r="CXG86" s="23"/>
      <c r="CXH86" s="23"/>
      <c r="CXI86" s="23"/>
      <c r="CXJ86" s="23"/>
      <c r="CXK86" s="23"/>
      <c r="CXL86" s="23"/>
      <c r="CXM86" s="23"/>
      <c r="CXN86" s="23"/>
      <c r="CXO86" s="23"/>
      <c r="CXP86" s="23"/>
      <c r="CXQ86" s="23"/>
      <c r="CXR86" s="23"/>
      <c r="CXS86" s="23"/>
      <c r="CXT86" s="23"/>
      <c r="CXU86" s="23"/>
      <c r="CXV86" s="23"/>
      <c r="CXW86" s="23"/>
      <c r="CXX86" s="23"/>
      <c r="CXY86" s="23"/>
      <c r="CXZ86" s="23"/>
      <c r="CYA86" s="23"/>
      <c r="CYB86" s="23"/>
      <c r="CYC86" s="23"/>
      <c r="CYD86" s="23"/>
      <c r="CYE86" s="23"/>
      <c r="CYF86" s="23"/>
      <c r="CYG86" s="23"/>
      <c r="CYH86" s="23"/>
      <c r="CYI86" s="23"/>
      <c r="CYJ86" s="23"/>
      <c r="CYK86" s="23"/>
      <c r="CYL86" s="23"/>
      <c r="CYM86" s="23"/>
      <c r="CYN86" s="23"/>
      <c r="CYO86" s="23"/>
      <c r="CYP86" s="23"/>
      <c r="CYQ86" s="23"/>
      <c r="CYR86" s="23"/>
      <c r="CYS86" s="23"/>
      <c r="CYT86" s="23"/>
      <c r="CYU86" s="23"/>
      <c r="CYV86" s="23"/>
      <c r="CYW86" s="23"/>
      <c r="CYX86" s="23"/>
      <c r="CYY86" s="23"/>
      <c r="CYZ86" s="23"/>
      <c r="CZA86" s="23"/>
      <c r="CZB86" s="23"/>
      <c r="CZC86" s="23"/>
      <c r="CZD86" s="23"/>
      <c r="CZE86" s="23"/>
      <c r="CZF86" s="23"/>
      <c r="CZG86" s="23"/>
      <c r="CZH86" s="23"/>
      <c r="CZI86" s="23"/>
      <c r="CZJ86" s="23"/>
      <c r="CZK86" s="23"/>
      <c r="CZL86" s="23"/>
      <c r="CZM86" s="23"/>
      <c r="CZN86" s="23"/>
      <c r="CZO86" s="23"/>
      <c r="CZP86" s="23"/>
      <c r="CZQ86" s="23"/>
      <c r="CZR86" s="23"/>
      <c r="CZS86" s="23"/>
      <c r="CZT86" s="23"/>
      <c r="CZU86" s="23"/>
      <c r="CZV86" s="23"/>
      <c r="CZW86" s="23"/>
      <c r="CZX86" s="23"/>
      <c r="CZY86" s="23"/>
      <c r="CZZ86" s="23"/>
      <c r="DAA86" s="23"/>
      <c r="DAB86" s="23"/>
      <c r="DAC86" s="23"/>
      <c r="DAD86" s="23"/>
      <c r="DAE86" s="23"/>
      <c r="DAF86" s="23"/>
      <c r="DAG86" s="23"/>
      <c r="DAH86" s="23"/>
      <c r="DAI86" s="23"/>
      <c r="DAJ86" s="23"/>
      <c r="DAK86" s="23"/>
      <c r="DAL86" s="23"/>
      <c r="DAM86" s="23"/>
      <c r="DAN86" s="23"/>
      <c r="DAO86" s="23"/>
      <c r="DAP86" s="23"/>
      <c r="DAQ86" s="23"/>
      <c r="DAR86" s="23"/>
      <c r="DAS86" s="23"/>
      <c r="DAT86" s="23"/>
      <c r="DAU86" s="23"/>
      <c r="DAV86" s="23"/>
      <c r="DAW86" s="23"/>
      <c r="DAX86" s="23"/>
      <c r="DAY86" s="23"/>
      <c r="DAZ86" s="23"/>
      <c r="DBA86" s="23"/>
      <c r="DBB86" s="23"/>
      <c r="DBC86" s="23"/>
      <c r="DBD86" s="23"/>
      <c r="DBE86" s="23"/>
      <c r="DBF86" s="23"/>
      <c r="DBG86" s="23"/>
      <c r="DBH86" s="23"/>
      <c r="DBI86" s="23"/>
      <c r="DBJ86" s="23"/>
      <c r="DBK86" s="23"/>
      <c r="DBL86" s="23"/>
      <c r="DBM86" s="23"/>
      <c r="DBN86" s="23"/>
      <c r="DBO86" s="23"/>
      <c r="DBP86" s="23"/>
      <c r="DBQ86" s="23"/>
      <c r="DBR86" s="23"/>
      <c r="DBS86" s="23"/>
      <c r="DBT86" s="23"/>
      <c r="DBU86" s="23"/>
      <c r="DBV86" s="23"/>
      <c r="DBW86" s="23"/>
      <c r="DBX86" s="23"/>
      <c r="DBY86" s="23"/>
      <c r="DBZ86" s="23"/>
      <c r="DCA86" s="23"/>
      <c r="DCB86" s="23"/>
      <c r="DCC86" s="23"/>
      <c r="DCD86" s="23"/>
      <c r="DCE86" s="23"/>
      <c r="DCF86" s="23"/>
      <c r="DCG86" s="23"/>
      <c r="DCH86" s="23"/>
      <c r="DCI86" s="23"/>
      <c r="DCJ86" s="23"/>
      <c r="DCK86" s="23"/>
      <c r="DCL86" s="23"/>
      <c r="DCM86" s="23"/>
      <c r="DCN86" s="23"/>
      <c r="DCO86" s="23"/>
      <c r="DCP86" s="23"/>
      <c r="DCQ86" s="23"/>
      <c r="DCR86" s="23"/>
      <c r="DCS86" s="23"/>
      <c r="DCT86" s="23"/>
      <c r="DCU86" s="23"/>
      <c r="DCV86" s="23"/>
      <c r="DCW86" s="23"/>
      <c r="DCX86" s="23"/>
      <c r="DCY86" s="23"/>
      <c r="DCZ86" s="23"/>
      <c r="DDA86" s="23"/>
      <c r="DDB86" s="23"/>
      <c r="DDC86" s="23"/>
      <c r="DDD86" s="23"/>
      <c r="DDE86" s="23"/>
      <c r="DDF86" s="23"/>
      <c r="DDG86" s="23"/>
      <c r="DDH86" s="23"/>
      <c r="DDI86" s="23"/>
      <c r="DDJ86" s="23"/>
      <c r="DDK86" s="23"/>
      <c r="DDL86" s="23"/>
      <c r="DDM86" s="23"/>
      <c r="DDN86" s="23"/>
      <c r="DDO86" s="23"/>
      <c r="DDP86" s="23"/>
      <c r="DDQ86" s="23"/>
      <c r="DDR86" s="23"/>
      <c r="DDS86" s="23"/>
      <c r="DDT86" s="23"/>
      <c r="DDU86" s="23"/>
      <c r="DDV86" s="23"/>
      <c r="DDW86" s="23"/>
      <c r="DDX86" s="23"/>
      <c r="DDY86" s="23"/>
      <c r="DDZ86" s="23"/>
      <c r="DEA86" s="23"/>
      <c r="DEB86" s="23"/>
      <c r="DEC86" s="23"/>
      <c r="DED86" s="23"/>
      <c r="DEE86" s="23"/>
      <c r="DEF86" s="23"/>
      <c r="DEG86" s="23"/>
      <c r="DEH86" s="23"/>
      <c r="DEI86" s="23"/>
      <c r="DEJ86" s="23"/>
      <c r="DEK86" s="23"/>
      <c r="DEL86" s="23"/>
      <c r="DEM86" s="23"/>
      <c r="DEN86" s="23"/>
      <c r="DEO86" s="23"/>
      <c r="DEP86" s="23"/>
      <c r="DEQ86" s="23"/>
      <c r="DER86" s="23"/>
      <c r="DES86" s="23"/>
      <c r="DET86" s="23"/>
      <c r="DEU86" s="23"/>
      <c r="DEV86" s="23"/>
      <c r="DEW86" s="23"/>
      <c r="DEX86" s="23"/>
      <c r="DEY86" s="23"/>
      <c r="DEZ86" s="23"/>
      <c r="DFA86" s="23"/>
      <c r="DFB86" s="23"/>
      <c r="DFC86" s="23"/>
      <c r="DFD86" s="23"/>
      <c r="DFE86" s="23"/>
      <c r="DFF86" s="23"/>
      <c r="DFG86" s="23"/>
      <c r="DFH86" s="23"/>
      <c r="DFI86" s="23"/>
      <c r="DFJ86" s="23"/>
      <c r="DFK86" s="23"/>
      <c r="DFL86" s="23"/>
      <c r="DFM86" s="23"/>
      <c r="DFN86" s="23"/>
      <c r="DFO86" s="23"/>
      <c r="DFP86" s="23"/>
      <c r="DFQ86" s="23"/>
      <c r="DFR86" s="23"/>
      <c r="DFS86" s="23"/>
      <c r="DFT86" s="23"/>
      <c r="DFU86" s="23"/>
      <c r="DFV86" s="23"/>
      <c r="DFW86" s="23"/>
      <c r="DFX86" s="23"/>
      <c r="DFY86" s="23"/>
      <c r="DFZ86" s="23"/>
      <c r="DGA86" s="23"/>
      <c r="DGB86" s="23"/>
      <c r="DGC86" s="23"/>
      <c r="DGD86" s="23"/>
      <c r="DGE86" s="23"/>
      <c r="DGF86" s="23"/>
      <c r="DGG86" s="23"/>
      <c r="DGH86" s="23"/>
      <c r="DGI86" s="23"/>
      <c r="DGJ86" s="23"/>
      <c r="DGK86" s="23"/>
      <c r="DGL86" s="23"/>
      <c r="DGM86" s="23"/>
      <c r="DGN86" s="23"/>
      <c r="DGO86" s="23"/>
      <c r="DGP86" s="23"/>
      <c r="DGQ86" s="23"/>
      <c r="DGR86" s="23"/>
      <c r="DGS86" s="23"/>
      <c r="DGT86" s="23"/>
      <c r="DGU86" s="23"/>
      <c r="DGV86" s="23"/>
      <c r="DGW86" s="23"/>
      <c r="DGX86" s="23"/>
      <c r="DGY86" s="23"/>
      <c r="DGZ86" s="23"/>
      <c r="DHA86" s="23"/>
      <c r="DHB86" s="23"/>
      <c r="DHC86" s="23"/>
      <c r="DHD86" s="23"/>
      <c r="DHE86" s="23"/>
      <c r="DHF86" s="23"/>
      <c r="DHG86" s="23"/>
      <c r="DHH86" s="23"/>
      <c r="DHI86" s="23"/>
      <c r="DHJ86" s="23"/>
      <c r="DHK86" s="23"/>
      <c r="DHL86" s="23"/>
      <c r="DHM86" s="23"/>
      <c r="DHN86" s="23"/>
      <c r="DHO86" s="23"/>
      <c r="DHP86" s="23"/>
      <c r="DHQ86" s="23"/>
      <c r="DHR86" s="23"/>
      <c r="DHS86" s="23"/>
      <c r="DHT86" s="23"/>
      <c r="DHU86" s="23"/>
      <c r="DHV86" s="23"/>
      <c r="DHW86" s="23"/>
      <c r="DHX86" s="23"/>
      <c r="DHY86" s="23"/>
      <c r="DHZ86" s="23"/>
      <c r="DIA86" s="23"/>
      <c r="DIB86" s="23"/>
      <c r="DIC86" s="23"/>
      <c r="DID86" s="23"/>
      <c r="DIE86" s="23"/>
      <c r="DIF86" s="23"/>
      <c r="DIG86" s="23"/>
      <c r="DIH86" s="23"/>
      <c r="DII86" s="23"/>
      <c r="DIJ86" s="23"/>
      <c r="DIK86" s="23"/>
      <c r="DIL86" s="23"/>
      <c r="DIM86" s="23"/>
      <c r="DIN86" s="23"/>
      <c r="DIO86" s="23"/>
      <c r="DIP86" s="23"/>
      <c r="DIQ86" s="23"/>
      <c r="DIR86" s="23"/>
      <c r="DIS86" s="23"/>
      <c r="DIT86" s="23"/>
      <c r="DIU86" s="23"/>
      <c r="DIV86" s="23"/>
      <c r="DIW86" s="23"/>
      <c r="DIX86" s="23"/>
      <c r="DIY86" s="23"/>
      <c r="DIZ86" s="23"/>
      <c r="DJA86" s="23"/>
      <c r="DJB86" s="23"/>
      <c r="DJC86" s="23"/>
      <c r="DJD86" s="23"/>
      <c r="DJE86" s="23"/>
      <c r="DJF86" s="23"/>
      <c r="DJG86" s="23"/>
      <c r="DJH86" s="23"/>
      <c r="DJI86" s="23"/>
      <c r="DJJ86" s="23"/>
      <c r="DJK86" s="23"/>
      <c r="DJL86" s="23"/>
      <c r="DJM86" s="23"/>
      <c r="DJN86" s="23"/>
      <c r="DJO86" s="23"/>
      <c r="DJP86" s="23"/>
      <c r="DJQ86" s="23"/>
      <c r="DJR86" s="23"/>
      <c r="DJS86" s="23"/>
      <c r="DJT86" s="23"/>
      <c r="DJU86" s="23"/>
      <c r="DJV86" s="23"/>
      <c r="DJW86" s="23"/>
      <c r="DJX86" s="23"/>
      <c r="DJY86" s="23"/>
      <c r="DJZ86" s="23"/>
      <c r="DKA86" s="23"/>
      <c r="DKB86" s="23"/>
      <c r="DKC86" s="23"/>
      <c r="DKD86" s="23"/>
      <c r="DKE86" s="23"/>
      <c r="DKF86" s="23"/>
      <c r="DKG86" s="23"/>
      <c r="DKH86" s="23"/>
      <c r="DKI86" s="23"/>
      <c r="DKJ86" s="23"/>
      <c r="DKK86" s="23"/>
      <c r="DKL86" s="23"/>
      <c r="DKM86" s="23"/>
      <c r="DKN86" s="23"/>
      <c r="DKO86" s="23"/>
      <c r="DKP86" s="23"/>
      <c r="DKQ86" s="23"/>
      <c r="DKR86" s="23"/>
      <c r="DKS86" s="23"/>
      <c r="DKT86" s="23"/>
      <c r="DKU86" s="23"/>
      <c r="DKV86" s="23"/>
      <c r="DKW86" s="23"/>
      <c r="DKX86" s="23"/>
      <c r="DKY86" s="23"/>
      <c r="DKZ86" s="23"/>
      <c r="DLA86" s="23"/>
      <c r="DLB86" s="23"/>
      <c r="DLC86" s="23"/>
      <c r="DLD86" s="23"/>
      <c r="DLE86" s="23"/>
      <c r="DLF86" s="23"/>
      <c r="DLG86" s="23"/>
      <c r="DLH86" s="23"/>
      <c r="DLI86" s="23"/>
      <c r="DLJ86" s="23"/>
      <c r="DLK86" s="23"/>
      <c r="DLL86" s="23"/>
      <c r="DLM86" s="23"/>
      <c r="DLN86" s="23"/>
      <c r="DLO86" s="23"/>
      <c r="DLP86" s="23"/>
      <c r="DLQ86" s="23"/>
      <c r="DLR86" s="23"/>
      <c r="DLS86" s="23"/>
      <c r="DLT86" s="23"/>
      <c r="DLU86" s="23"/>
      <c r="DLV86" s="23"/>
      <c r="DLW86" s="23"/>
      <c r="DLX86" s="23"/>
      <c r="DLY86" s="23"/>
      <c r="DLZ86" s="23"/>
      <c r="DMA86" s="23"/>
      <c r="DMB86" s="23"/>
      <c r="DMC86" s="23"/>
      <c r="DMD86" s="23"/>
      <c r="DME86" s="23"/>
      <c r="DMF86" s="23"/>
      <c r="DMG86" s="23"/>
      <c r="DMH86" s="23"/>
      <c r="DMI86" s="23"/>
      <c r="DMJ86" s="23"/>
      <c r="DMK86" s="23"/>
      <c r="DML86" s="23"/>
      <c r="DMM86" s="23"/>
      <c r="DMN86" s="23"/>
      <c r="DMO86" s="23"/>
      <c r="DMP86" s="23"/>
      <c r="DMQ86" s="23"/>
      <c r="DMR86" s="23"/>
      <c r="DMS86" s="23"/>
      <c r="DMT86" s="23"/>
      <c r="DMU86" s="23"/>
      <c r="DMV86" s="23"/>
      <c r="DMW86" s="23"/>
      <c r="DMX86" s="23"/>
      <c r="DMY86" s="23"/>
      <c r="DMZ86" s="23"/>
      <c r="DNA86" s="23"/>
      <c r="DNB86" s="23"/>
      <c r="DNC86" s="23"/>
      <c r="DND86" s="23"/>
      <c r="DNE86" s="23"/>
      <c r="DNF86" s="23"/>
      <c r="DNG86" s="23"/>
      <c r="DNH86" s="23"/>
      <c r="DNI86" s="23"/>
      <c r="DNJ86" s="23"/>
      <c r="DNK86" s="23"/>
      <c r="DNL86" s="23"/>
      <c r="DNM86" s="23"/>
      <c r="DNN86" s="23"/>
      <c r="DNO86" s="23"/>
      <c r="DNP86" s="23"/>
      <c r="DNQ86" s="23"/>
      <c r="DNR86" s="23"/>
      <c r="DNS86" s="23"/>
      <c r="DNT86" s="23"/>
      <c r="DNU86" s="23"/>
      <c r="DNV86" s="23"/>
      <c r="DNW86" s="23"/>
      <c r="DNX86" s="23"/>
      <c r="DNY86" s="23"/>
      <c r="DNZ86" s="23"/>
      <c r="DOA86" s="23"/>
      <c r="DOB86" s="23"/>
      <c r="DOC86" s="23"/>
      <c r="DOD86" s="23"/>
      <c r="DOE86" s="23"/>
      <c r="DOF86" s="23"/>
      <c r="DOG86" s="23"/>
      <c r="DOH86" s="23"/>
      <c r="DOI86" s="23"/>
      <c r="DOJ86" s="23"/>
      <c r="DOK86" s="23"/>
      <c r="DOL86" s="23"/>
      <c r="DOM86" s="23"/>
      <c r="DON86" s="23"/>
      <c r="DOO86" s="23"/>
      <c r="DOP86" s="23"/>
      <c r="DOQ86" s="23"/>
      <c r="DOR86" s="23"/>
      <c r="DOS86" s="23"/>
      <c r="DOT86" s="23"/>
      <c r="DOU86" s="23"/>
      <c r="DOV86" s="23"/>
      <c r="DOW86" s="23"/>
      <c r="DOX86" s="23"/>
      <c r="DOY86" s="23"/>
      <c r="DOZ86" s="23"/>
      <c r="DPA86" s="23"/>
      <c r="DPB86" s="23"/>
      <c r="DPC86" s="23"/>
      <c r="DPD86" s="23"/>
      <c r="DPE86" s="23"/>
      <c r="DPF86" s="23"/>
      <c r="DPG86" s="23"/>
      <c r="DPH86" s="23"/>
      <c r="DPI86" s="23"/>
      <c r="DPJ86" s="23"/>
      <c r="DPK86" s="23"/>
      <c r="DPL86" s="23"/>
      <c r="DPM86" s="23"/>
      <c r="DPN86" s="23"/>
      <c r="DPO86" s="23"/>
      <c r="DPP86" s="23"/>
      <c r="DPQ86" s="23"/>
      <c r="DPR86" s="23"/>
      <c r="DPS86" s="23"/>
      <c r="DPT86" s="23"/>
      <c r="DPU86" s="23"/>
      <c r="DPV86" s="23"/>
      <c r="DPW86" s="23"/>
      <c r="DPX86" s="23"/>
      <c r="DPY86" s="23"/>
      <c r="DPZ86" s="23"/>
      <c r="DQA86" s="23"/>
      <c r="DQB86" s="23"/>
      <c r="DQC86" s="23"/>
      <c r="DQD86" s="23"/>
      <c r="DQE86" s="23"/>
      <c r="DQF86" s="23"/>
      <c r="DQG86" s="23"/>
      <c r="DQH86" s="23"/>
      <c r="DQI86" s="23"/>
      <c r="DQJ86" s="23"/>
      <c r="DQK86" s="23"/>
      <c r="DQL86" s="23"/>
      <c r="DQM86" s="23"/>
      <c r="DQN86" s="23"/>
      <c r="DQO86" s="23"/>
      <c r="DQP86" s="23"/>
      <c r="DQQ86" s="23"/>
      <c r="DQR86" s="23"/>
      <c r="DQS86" s="23"/>
      <c r="DQT86" s="23"/>
      <c r="DQU86" s="23"/>
      <c r="DQV86" s="23"/>
      <c r="DQW86" s="23"/>
      <c r="DQX86" s="23"/>
      <c r="DQY86" s="23"/>
      <c r="DQZ86" s="23"/>
      <c r="DRA86" s="23"/>
      <c r="DRB86" s="23"/>
      <c r="DRC86" s="23"/>
      <c r="DRD86" s="23"/>
      <c r="DRE86" s="23"/>
      <c r="DRF86" s="23"/>
      <c r="DRG86" s="23"/>
      <c r="DRH86" s="23"/>
      <c r="DRI86" s="23"/>
      <c r="DRJ86" s="23"/>
      <c r="DRK86" s="23"/>
      <c r="DRL86" s="23"/>
      <c r="DRM86" s="23"/>
      <c r="DRN86" s="23"/>
      <c r="DRO86" s="23"/>
      <c r="DRP86" s="23"/>
      <c r="DRQ86" s="23"/>
      <c r="DRR86" s="23"/>
      <c r="DRS86" s="23"/>
      <c r="DRT86" s="23"/>
      <c r="DRU86" s="23"/>
      <c r="DRV86" s="23"/>
      <c r="DRW86" s="23"/>
      <c r="DRX86" s="23"/>
      <c r="DRY86" s="23"/>
      <c r="DRZ86" s="23"/>
      <c r="DSA86" s="23"/>
      <c r="DSB86" s="23"/>
      <c r="DSC86" s="23"/>
      <c r="DSD86" s="23"/>
      <c r="DSE86" s="23"/>
      <c r="DSF86" s="23"/>
      <c r="DSG86" s="23"/>
      <c r="DSH86" s="23"/>
      <c r="DSI86" s="23"/>
      <c r="DSJ86" s="23"/>
      <c r="DSK86" s="23"/>
      <c r="DSL86" s="23"/>
      <c r="DSM86" s="23"/>
      <c r="DSN86" s="23"/>
      <c r="DSO86" s="23"/>
      <c r="DSP86" s="23"/>
      <c r="DSQ86" s="23"/>
      <c r="DSR86" s="23"/>
      <c r="DSS86" s="23"/>
      <c r="DST86" s="23"/>
      <c r="DSU86" s="23"/>
      <c r="DSV86" s="23"/>
      <c r="DSW86" s="23"/>
      <c r="DSX86" s="23"/>
      <c r="DSY86" s="23"/>
      <c r="DSZ86" s="23"/>
      <c r="DTA86" s="23"/>
      <c r="DTB86" s="23"/>
      <c r="DTC86" s="23"/>
      <c r="DTD86" s="23"/>
      <c r="DTE86" s="23"/>
      <c r="DTF86" s="23"/>
      <c r="DTG86" s="23"/>
      <c r="DTH86" s="23"/>
      <c r="DTI86" s="23"/>
      <c r="DTJ86" s="23"/>
      <c r="DTK86" s="23"/>
      <c r="DTL86" s="23"/>
      <c r="DTM86" s="23"/>
      <c r="DTN86" s="23"/>
      <c r="DTO86" s="23"/>
      <c r="DTP86" s="23"/>
      <c r="DTQ86" s="23"/>
      <c r="DTR86" s="23"/>
      <c r="DTS86" s="23"/>
      <c r="DTT86" s="23"/>
      <c r="DTU86" s="23"/>
      <c r="DTV86" s="23"/>
      <c r="DTW86" s="23"/>
      <c r="DTX86" s="23"/>
      <c r="DTY86" s="23"/>
      <c r="DTZ86" s="23"/>
      <c r="DUA86" s="23"/>
      <c r="DUB86" s="23"/>
      <c r="DUC86" s="23"/>
      <c r="DUD86" s="23"/>
      <c r="DUE86" s="23"/>
      <c r="DUF86" s="23"/>
      <c r="DUG86" s="23"/>
      <c r="DUH86" s="23"/>
      <c r="DUI86" s="23"/>
      <c r="DUJ86" s="23"/>
      <c r="DUK86" s="23"/>
      <c r="DUL86" s="23"/>
      <c r="DUM86" s="23"/>
      <c r="DUN86" s="23"/>
      <c r="DUO86" s="23"/>
      <c r="DUP86" s="23"/>
      <c r="DUQ86" s="23"/>
      <c r="DUR86" s="23"/>
      <c r="DUS86" s="23"/>
      <c r="DUT86" s="23"/>
      <c r="DUU86" s="23"/>
      <c r="DUV86" s="23"/>
      <c r="DUW86" s="23"/>
      <c r="DUX86" s="23"/>
      <c r="DUY86" s="23"/>
      <c r="DUZ86" s="23"/>
      <c r="DVA86" s="23"/>
      <c r="DVB86" s="23"/>
      <c r="DVC86" s="23"/>
      <c r="DVD86" s="23"/>
      <c r="DVE86" s="23"/>
      <c r="DVF86" s="23"/>
      <c r="DVG86" s="23"/>
      <c r="DVH86" s="23"/>
      <c r="DVI86" s="23"/>
      <c r="DVJ86" s="23"/>
      <c r="DVK86" s="23"/>
      <c r="DVL86" s="23"/>
      <c r="DVM86" s="23"/>
      <c r="DVN86" s="23"/>
      <c r="DVO86" s="23"/>
      <c r="DVP86" s="23"/>
      <c r="DVQ86" s="23"/>
      <c r="DVR86" s="23"/>
      <c r="DVS86" s="23"/>
      <c r="DVT86" s="23"/>
      <c r="DVU86" s="23"/>
      <c r="DVV86" s="23"/>
      <c r="DVW86" s="23"/>
      <c r="DVX86" s="23"/>
      <c r="DVY86" s="23"/>
      <c r="DVZ86" s="23"/>
      <c r="DWA86" s="23"/>
      <c r="DWB86" s="23"/>
      <c r="DWC86" s="23"/>
      <c r="DWD86" s="23"/>
      <c r="DWE86" s="23"/>
      <c r="DWF86" s="23"/>
      <c r="DWG86" s="23"/>
      <c r="DWH86" s="23"/>
      <c r="DWI86" s="23"/>
      <c r="DWJ86" s="23"/>
      <c r="DWK86" s="23"/>
      <c r="DWL86" s="23"/>
      <c r="DWM86" s="23"/>
      <c r="DWN86" s="23"/>
      <c r="DWO86" s="23"/>
      <c r="DWP86" s="23"/>
      <c r="DWQ86" s="23"/>
      <c r="DWR86" s="23"/>
      <c r="DWS86" s="23"/>
      <c r="DWT86" s="23"/>
      <c r="DWU86" s="23"/>
      <c r="DWV86" s="23"/>
      <c r="DWW86" s="23"/>
      <c r="DWX86" s="23"/>
      <c r="DWY86" s="23"/>
      <c r="DWZ86" s="23"/>
      <c r="DXA86" s="23"/>
      <c r="DXB86" s="23"/>
      <c r="DXC86" s="23"/>
      <c r="DXD86" s="23"/>
      <c r="DXE86" s="23"/>
      <c r="DXF86" s="23"/>
      <c r="DXG86" s="23"/>
      <c r="DXH86" s="23"/>
      <c r="DXI86" s="23"/>
      <c r="DXJ86" s="23"/>
      <c r="DXK86" s="23"/>
      <c r="DXL86" s="23"/>
      <c r="DXM86" s="23"/>
      <c r="DXN86" s="23"/>
      <c r="DXO86" s="23"/>
      <c r="DXP86" s="23"/>
      <c r="DXQ86" s="23"/>
      <c r="DXR86" s="23"/>
      <c r="DXS86" s="23"/>
      <c r="DXT86" s="23"/>
      <c r="DXU86" s="23"/>
      <c r="DXV86" s="23"/>
      <c r="DXW86" s="23"/>
      <c r="DXX86" s="23"/>
      <c r="DXY86" s="23"/>
      <c r="DXZ86" s="23"/>
      <c r="DYA86" s="23"/>
      <c r="DYB86" s="23"/>
      <c r="DYC86" s="23"/>
      <c r="DYD86" s="23"/>
      <c r="DYE86" s="23"/>
      <c r="DYF86" s="23"/>
      <c r="DYG86" s="23"/>
      <c r="DYH86" s="23"/>
      <c r="DYI86" s="23"/>
      <c r="DYJ86" s="23"/>
      <c r="DYK86" s="23"/>
      <c r="DYL86" s="23"/>
      <c r="DYM86" s="23"/>
      <c r="DYN86" s="23"/>
      <c r="DYO86" s="23"/>
      <c r="DYP86" s="23"/>
      <c r="DYQ86" s="23"/>
      <c r="DYR86" s="23"/>
      <c r="DYS86" s="23"/>
      <c r="DYT86" s="23"/>
      <c r="DYU86" s="23"/>
      <c r="DYV86" s="23"/>
      <c r="DYW86" s="23"/>
      <c r="DYX86" s="23"/>
      <c r="DYY86" s="23"/>
      <c r="DYZ86" s="23"/>
      <c r="DZA86" s="23"/>
      <c r="DZB86" s="23"/>
      <c r="DZC86" s="23"/>
      <c r="DZD86" s="23"/>
      <c r="DZE86" s="23"/>
      <c r="DZF86" s="23"/>
      <c r="DZG86" s="23"/>
      <c r="DZH86" s="23"/>
      <c r="DZI86" s="23"/>
      <c r="DZJ86" s="23"/>
      <c r="DZK86" s="23"/>
      <c r="DZL86" s="23"/>
      <c r="DZM86" s="23"/>
      <c r="DZN86" s="23"/>
      <c r="DZO86" s="23"/>
      <c r="DZP86" s="23"/>
      <c r="DZQ86" s="23"/>
      <c r="DZR86" s="23"/>
      <c r="DZS86" s="23"/>
      <c r="DZT86" s="23"/>
      <c r="DZU86" s="23"/>
      <c r="DZV86" s="23"/>
      <c r="DZW86" s="23"/>
      <c r="DZX86" s="23"/>
      <c r="DZY86" s="23"/>
      <c r="DZZ86" s="23"/>
      <c r="EAA86" s="23"/>
      <c r="EAB86" s="23"/>
      <c r="EAC86" s="23"/>
      <c r="EAD86" s="23"/>
      <c r="EAE86" s="23"/>
      <c r="EAF86" s="23"/>
      <c r="EAG86" s="23"/>
      <c r="EAH86" s="23"/>
      <c r="EAI86" s="23"/>
      <c r="EAJ86" s="23"/>
      <c r="EAK86" s="23"/>
      <c r="EAL86" s="23"/>
      <c r="EAM86" s="23"/>
      <c r="EAN86" s="23"/>
      <c r="EAO86" s="23"/>
      <c r="EAP86" s="23"/>
      <c r="EAQ86" s="23"/>
      <c r="EAR86" s="23"/>
      <c r="EAS86" s="23"/>
      <c r="EAT86" s="23"/>
      <c r="EAU86" s="23"/>
      <c r="EAV86" s="23"/>
      <c r="EAW86" s="23"/>
      <c r="EAX86" s="23"/>
      <c r="EAY86" s="23"/>
      <c r="EAZ86" s="23"/>
      <c r="EBA86" s="23"/>
      <c r="EBB86" s="23"/>
      <c r="EBC86" s="23"/>
      <c r="EBD86" s="23"/>
      <c r="EBE86" s="23"/>
      <c r="EBF86" s="23"/>
      <c r="EBG86" s="23"/>
      <c r="EBH86" s="23"/>
      <c r="EBI86" s="23"/>
      <c r="EBJ86" s="23"/>
      <c r="EBK86" s="23"/>
      <c r="EBL86" s="23"/>
      <c r="EBM86" s="23"/>
      <c r="EBN86" s="23"/>
      <c r="EBO86" s="23"/>
      <c r="EBP86" s="23"/>
      <c r="EBQ86" s="23"/>
      <c r="EBR86" s="23"/>
      <c r="EBS86" s="23"/>
      <c r="EBT86" s="23"/>
      <c r="EBU86" s="23"/>
      <c r="EBV86" s="23"/>
      <c r="EBW86" s="23"/>
      <c r="EBX86" s="23"/>
      <c r="EBY86" s="23"/>
      <c r="EBZ86" s="23"/>
      <c r="ECA86" s="23"/>
      <c r="ECB86" s="23"/>
      <c r="ECC86" s="23"/>
      <c r="ECD86" s="23"/>
      <c r="ECE86" s="23"/>
      <c r="ECF86" s="23"/>
      <c r="ECG86" s="23"/>
      <c r="ECH86" s="23"/>
      <c r="ECI86" s="23"/>
      <c r="ECJ86" s="23"/>
      <c r="ECK86" s="23"/>
      <c r="ECL86" s="23"/>
      <c r="ECM86" s="23"/>
      <c r="ECN86" s="23"/>
      <c r="ECO86" s="23"/>
      <c r="ECP86" s="23"/>
      <c r="ECQ86" s="23"/>
      <c r="ECR86" s="23"/>
      <c r="ECS86" s="23"/>
      <c r="ECT86" s="23"/>
      <c r="ECU86" s="23"/>
      <c r="ECV86" s="23"/>
      <c r="ECW86" s="23"/>
      <c r="ECX86" s="23"/>
      <c r="ECY86" s="23"/>
      <c r="ECZ86" s="23"/>
      <c r="EDA86" s="23"/>
      <c r="EDB86" s="23"/>
      <c r="EDC86" s="23"/>
      <c r="EDD86" s="23"/>
      <c r="EDE86" s="23"/>
      <c r="EDF86" s="23"/>
      <c r="EDG86" s="23"/>
      <c r="EDH86" s="23"/>
      <c r="EDI86" s="23"/>
      <c r="EDJ86" s="23"/>
      <c r="EDK86" s="23"/>
      <c r="EDL86" s="23"/>
      <c r="EDM86" s="23"/>
      <c r="EDN86" s="23"/>
      <c r="EDO86" s="23"/>
      <c r="EDP86" s="23"/>
      <c r="EDQ86" s="23"/>
      <c r="EDR86" s="23"/>
      <c r="EDS86" s="23"/>
      <c r="EDT86" s="23"/>
      <c r="EDU86" s="23"/>
      <c r="EDV86" s="23"/>
      <c r="EDW86" s="23"/>
      <c r="EDX86" s="23"/>
      <c r="EDY86" s="23"/>
      <c r="EDZ86" s="23"/>
      <c r="EEA86" s="23"/>
      <c r="EEB86" s="23"/>
      <c r="EEC86" s="23"/>
      <c r="EED86" s="23"/>
      <c r="EEE86" s="23"/>
      <c r="EEF86" s="23"/>
      <c r="EEG86" s="23"/>
      <c r="EEH86" s="23"/>
      <c r="EEI86" s="23"/>
      <c r="EEJ86" s="23"/>
      <c r="EEK86" s="23"/>
      <c r="EEL86" s="23"/>
      <c r="EEM86" s="23"/>
      <c r="EEN86" s="23"/>
      <c r="EEO86" s="23"/>
      <c r="EEP86" s="23"/>
      <c r="EEQ86" s="23"/>
      <c r="EER86" s="23"/>
      <c r="EES86" s="23"/>
      <c r="EET86" s="23"/>
      <c r="EEU86" s="23"/>
      <c r="EEV86" s="23"/>
      <c r="EEW86" s="23"/>
      <c r="EEX86" s="23"/>
      <c r="EEY86" s="23"/>
      <c r="EEZ86" s="23"/>
      <c r="EFA86" s="23"/>
      <c r="EFB86" s="23"/>
      <c r="EFC86" s="23"/>
      <c r="EFD86" s="23"/>
      <c r="EFE86" s="23"/>
      <c r="EFF86" s="23"/>
      <c r="EFG86" s="23"/>
      <c r="EFH86" s="23"/>
      <c r="EFI86" s="23"/>
      <c r="EFJ86" s="23"/>
      <c r="EFK86" s="23"/>
      <c r="EFL86" s="23"/>
      <c r="EFM86" s="23"/>
      <c r="EFN86" s="23"/>
      <c r="EFO86" s="23"/>
      <c r="EFP86" s="23"/>
      <c r="EFQ86" s="23"/>
      <c r="EFR86" s="23"/>
      <c r="EFS86" s="23"/>
      <c r="EFT86" s="23"/>
      <c r="EFU86" s="23"/>
      <c r="EFV86" s="23"/>
      <c r="EFW86" s="23"/>
      <c r="EFX86" s="23"/>
      <c r="EFY86" s="23"/>
      <c r="EFZ86" s="23"/>
      <c r="EGA86" s="23"/>
      <c r="EGB86" s="23"/>
      <c r="EGC86" s="23"/>
      <c r="EGD86" s="23"/>
      <c r="EGE86" s="23"/>
      <c r="EGF86" s="23"/>
      <c r="EGG86" s="23"/>
      <c r="EGH86" s="23"/>
      <c r="EGI86" s="23"/>
      <c r="EGJ86" s="23"/>
      <c r="EGK86" s="23"/>
      <c r="EGL86" s="23"/>
      <c r="EGM86" s="23"/>
      <c r="EGN86" s="23"/>
      <c r="EGO86" s="23"/>
      <c r="EGP86" s="23"/>
      <c r="EGQ86" s="23"/>
      <c r="EGR86" s="23"/>
      <c r="EGS86" s="23"/>
      <c r="EGT86" s="23"/>
      <c r="EGU86" s="23"/>
      <c r="EGV86" s="23"/>
      <c r="EGW86" s="23"/>
      <c r="EGX86" s="23"/>
      <c r="EGY86" s="23"/>
      <c r="EGZ86" s="23"/>
      <c r="EHA86" s="23"/>
      <c r="EHB86" s="23"/>
      <c r="EHC86" s="23"/>
      <c r="EHD86" s="23"/>
      <c r="EHE86" s="23"/>
      <c r="EHF86" s="23"/>
      <c r="EHG86" s="23"/>
      <c r="EHH86" s="23"/>
      <c r="EHI86" s="23"/>
      <c r="EHJ86" s="23"/>
      <c r="EHK86" s="23"/>
      <c r="EHL86" s="23"/>
      <c r="EHM86" s="23"/>
      <c r="EHN86" s="23"/>
      <c r="EHO86" s="23"/>
      <c r="EHP86" s="23"/>
      <c r="EHQ86" s="23"/>
      <c r="EHR86" s="23"/>
      <c r="EHS86" s="23"/>
      <c r="EHT86" s="23"/>
      <c r="EHU86" s="23"/>
      <c r="EHV86" s="23"/>
      <c r="EHW86" s="23"/>
      <c r="EHX86" s="23"/>
      <c r="EHY86" s="23"/>
      <c r="EHZ86" s="23"/>
      <c r="EIA86" s="23"/>
      <c r="EIB86" s="23"/>
      <c r="EIC86" s="23"/>
      <c r="EID86" s="23"/>
      <c r="EIE86" s="23"/>
      <c r="EIF86" s="23"/>
      <c r="EIG86" s="23"/>
      <c r="EIH86" s="23"/>
      <c r="EII86" s="23"/>
      <c r="EIJ86" s="23"/>
      <c r="EIK86" s="23"/>
      <c r="EIL86" s="23"/>
      <c r="EIM86" s="23"/>
      <c r="EIN86" s="23"/>
      <c r="EIO86" s="23"/>
      <c r="EIP86" s="23"/>
      <c r="EIQ86" s="23"/>
      <c r="EIR86" s="23"/>
      <c r="EIS86" s="23"/>
      <c r="EIT86" s="23"/>
      <c r="EIU86" s="23"/>
      <c r="EIV86" s="23"/>
      <c r="EIW86" s="23"/>
      <c r="EIX86" s="23"/>
      <c r="EIY86" s="23"/>
      <c r="EIZ86" s="23"/>
      <c r="EJA86" s="23"/>
      <c r="EJB86" s="23"/>
      <c r="EJC86" s="23"/>
      <c r="EJD86" s="23"/>
      <c r="EJE86" s="23"/>
      <c r="EJF86" s="23"/>
      <c r="EJG86" s="23"/>
      <c r="EJH86" s="23"/>
      <c r="EJI86" s="23"/>
      <c r="EJJ86" s="23"/>
      <c r="EJK86" s="23"/>
      <c r="EJL86" s="23"/>
      <c r="EJM86" s="23"/>
      <c r="EJN86" s="23"/>
      <c r="EJO86" s="23"/>
      <c r="EJP86" s="23"/>
      <c r="EJQ86" s="23"/>
      <c r="EJR86" s="23"/>
      <c r="EJS86" s="23"/>
      <c r="EJT86" s="23"/>
      <c r="EJU86" s="23"/>
      <c r="EJV86" s="23"/>
      <c r="EJW86" s="23"/>
      <c r="EJX86" s="23"/>
      <c r="EJY86" s="23"/>
      <c r="EJZ86" s="23"/>
      <c r="EKA86" s="23"/>
      <c r="EKB86" s="23"/>
      <c r="EKC86" s="23"/>
      <c r="EKD86" s="23"/>
      <c r="EKE86" s="23"/>
      <c r="EKF86" s="23"/>
      <c r="EKG86" s="23"/>
      <c r="EKH86" s="23"/>
      <c r="EKI86" s="23"/>
      <c r="EKJ86" s="23"/>
      <c r="EKK86" s="23"/>
      <c r="EKL86" s="23"/>
      <c r="EKM86" s="23"/>
      <c r="EKN86" s="23"/>
      <c r="EKO86" s="23"/>
      <c r="EKP86" s="23"/>
      <c r="EKQ86" s="23"/>
      <c r="EKR86" s="23"/>
      <c r="EKS86" s="23"/>
      <c r="EKT86" s="23"/>
      <c r="EKU86" s="23"/>
      <c r="EKV86" s="23"/>
      <c r="EKW86" s="23"/>
      <c r="EKX86" s="23"/>
      <c r="EKY86" s="23"/>
      <c r="EKZ86" s="23"/>
      <c r="ELA86" s="23"/>
      <c r="ELB86" s="23"/>
      <c r="ELC86" s="23"/>
      <c r="ELD86" s="23"/>
      <c r="ELE86" s="23"/>
      <c r="ELF86" s="23"/>
      <c r="ELG86" s="23"/>
      <c r="ELH86" s="23"/>
      <c r="ELI86" s="23"/>
      <c r="ELJ86" s="23"/>
      <c r="ELK86" s="23"/>
      <c r="ELL86" s="23"/>
      <c r="ELM86" s="23"/>
      <c r="ELN86" s="23"/>
      <c r="ELO86" s="23"/>
      <c r="ELP86" s="23"/>
      <c r="ELQ86" s="23"/>
      <c r="ELR86" s="23"/>
      <c r="ELS86" s="23"/>
      <c r="ELT86" s="23"/>
      <c r="ELU86" s="23"/>
      <c r="ELV86" s="23"/>
      <c r="ELW86" s="23"/>
      <c r="ELX86" s="23"/>
      <c r="ELY86" s="23"/>
      <c r="ELZ86" s="23"/>
      <c r="EMA86" s="23"/>
      <c r="EMB86" s="23"/>
      <c r="EMC86" s="23"/>
      <c r="EMD86" s="23"/>
      <c r="EME86" s="23"/>
      <c r="EMF86" s="23"/>
      <c r="EMG86" s="23"/>
      <c r="EMH86" s="23"/>
      <c r="EMI86" s="23"/>
      <c r="EMJ86" s="23"/>
      <c r="EMK86" s="23"/>
      <c r="EML86" s="23"/>
      <c r="EMM86" s="23"/>
      <c r="EMN86" s="23"/>
      <c r="EMO86" s="23"/>
      <c r="EMP86" s="23"/>
      <c r="EMQ86" s="23"/>
      <c r="EMR86" s="23"/>
      <c r="EMS86" s="23"/>
      <c r="EMT86" s="23"/>
      <c r="EMU86" s="23"/>
      <c r="EMV86" s="23"/>
      <c r="EMW86" s="23"/>
      <c r="EMX86" s="23"/>
      <c r="EMY86" s="23"/>
      <c r="EMZ86" s="23"/>
      <c r="ENA86" s="23"/>
      <c r="ENB86" s="23"/>
      <c r="ENC86" s="23"/>
      <c r="END86" s="23"/>
      <c r="ENE86" s="23"/>
      <c r="ENF86" s="23"/>
      <c r="ENG86" s="23"/>
      <c r="ENH86" s="23"/>
      <c r="ENI86" s="23"/>
      <c r="ENJ86" s="23"/>
      <c r="ENK86" s="23"/>
      <c r="ENL86" s="23"/>
      <c r="ENM86" s="23"/>
      <c r="ENN86" s="23"/>
      <c r="ENO86" s="23"/>
      <c r="ENP86" s="23"/>
      <c r="ENQ86" s="23"/>
      <c r="ENR86" s="23"/>
      <c r="ENS86" s="23"/>
      <c r="ENT86" s="23"/>
      <c r="ENU86" s="23"/>
      <c r="ENV86" s="23"/>
      <c r="ENW86" s="23"/>
      <c r="ENX86" s="23"/>
      <c r="ENY86" s="23"/>
      <c r="ENZ86" s="23"/>
      <c r="EOA86" s="23"/>
      <c r="EOB86" s="23"/>
      <c r="EOC86" s="23"/>
      <c r="EOD86" s="23"/>
      <c r="EOE86" s="23"/>
      <c r="EOF86" s="23"/>
      <c r="EOG86" s="23"/>
      <c r="EOH86" s="23"/>
      <c r="EOI86" s="23"/>
      <c r="EOJ86" s="23"/>
      <c r="EOK86" s="23"/>
      <c r="EOL86" s="23"/>
      <c r="EOM86" s="23"/>
      <c r="EON86" s="23"/>
      <c r="EOO86" s="23"/>
      <c r="EOP86" s="23"/>
      <c r="EOQ86" s="23"/>
      <c r="EOR86" s="23"/>
      <c r="EOS86" s="23"/>
      <c r="EOT86" s="23"/>
      <c r="EOU86" s="23"/>
      <c r="EOV86" s="23"/>
      <c r="EOW86" s="23"/>
      <c r="EOX86" s="23"/>
      <c r="EOY86" s="23"/>
      <c r="EOZ86" s="23"/>
      <c r="EPA86" s="23"/>
      <c r="EPB86" s="23"/>
      <c r="EPC86" s="23"/>
      <c r="EPD86" s="23"/>
      <c r="EPE86" s="23"/>
      <c r="EPF86" s="23"/>
      <c r="EPG86" s="23"/>
      <c r="EPH86" s="23"/>
      <c r="EPI86" s="23"/>
      <c r="EPJ86" s="23"/>
      <c r="EPK86" s="23"/>
      <c r="EPL86" s="23"/>
      <c r="EPM86" s="23"/>
      <c r="EPN86" s="23"/>
      <c r="EPO86" s="23"/>
      <c r="EPP86" s="23"/>
      <c r="EPQ86" s="23"/>
      <c r="EPR86" s="23"/>
      <c r="EPS86" s="23"/>
      <c r="EPT86" s="23"/>
      <c r="EPU86" s="23"/>
      <c r="EPV86" s="23"/>
      <c r="EPW86" s="23"/>
      <c r="EPX86" s="23"/>
      <c r="EPY86" s="23"/>
      <c r="EPZ86" s="23"/>
      <c r="EQA86" s="23"/>
      <c r="EQB86" s="23"/>
      <c r="EQC86" s="23"/>
      <c r="EQD86" s="23"/>
      <c r="EQE86" s="23"/>
      <c r="EQF86" s="23"/>
      <c r="EQG86" s="23"/>
      <c r="EQH86" s="23"/>
      <c r="EQI86" s="23"/>
      <c r="EQJ86" s="23"/>
      <c r="EQK86" s="23"/>
      <c r="EQL86" s="23"/>
      <c r="EQM86" s="23"/>
      <c r="EQN86" s="23"/>
      <c r="EQO86" s="23"/>
      <c r="EQP86" s="23"/>
      <c r="EQQ86" s="23"/>
      <c r="EQR86" s="23"/>
      <c r="EQS86" s="23"/>
      <c r="EQT86" s="23"/>
      <c r="EQU86" s="23"/>
      <c r="EQV86" s="23"/>
      <c r="EQW86" s="23"/>
      <c r="EQX86" s="23"/>
      <c r="EQY86" s="23"/>
      <c r="EQZ86" s="23"/>
      <c r="ERA86" s="23"/>
      <c r="ERB86" s="23"/>
      <c r="ERC86" s="23"/>
      <c r="ERD86" s="23"/>
      <c r="ERE86" s="23"/>
      <c r="ERF86" s="23"/>
      <c r="ERG86" s="23"/>
      <c r="ERH86" s="23"/>
      <c r="ERI86" s="23"/>
      <c r="ERJ86" s="23"/>
      <c r="ERK86" s="23"/>
      <c r="ERL86" s="23"/>
      <c r="ERM86" s="23"/>
      <c r="ERN86" s="23"/>
      <c r="ERO86" s="23"/>
      <c r="ERP86" s="23"/>
      <c r="ERQ86" s="23"/>
      <c r="ERR86" s="23"/>
      <c r="ERS86" s="23"/>
      <c r="ERT86" s="23"/>
      <c r="ERU86" s="23"/>
      <c r="ERV86" s="23"/>
      <c r="ERW86" s="23"/>
      <c r="ERX86" s="23"/>
      <c r="ERY86" s="23"/>
      <c r="ERZ86" s="23"/>
      <c r="ESA86" s="23"/>
      <c r="ESB86" s="23"/>
      <c r="ESC86" s="23"/>
      <c r="ESD86" s="23"/>
      <c r="ESE86" s="23"/>
      <c r="ESF86" s="23"/>
      <c r="ESG86" s="23"/>
      <c r="ESH86" s="23"/>
      <c r="ESI86" s="23"/>
      <c r="ESJ86" s="23"/>
      <c r="ESK86" s="23"/>
      <c r="ESL86" s="23"/>
      <c r="ESM86" s="23"/>
      <c r="ESN86" s="23"/>
      <c r="ESO86" s="23"/>
      <c r="ESP86" s="23"/>
      <c r="ESQ86" s="23"/>
      <c r="ESR86" s="23"/>
      <c r="ESS86" s="23"/>
      <c r="EST86" s="23"/>
      <c r="ESU86" s="23"/>
      <c r="ESV86" s="23"/>
      <c r="ESW86" s="23"/>
      <c r="ESX86" s="23"/>
      <c r="ESY86" s="23"/>
      <c r="ESZ86" s="23"/>
      <c r="ETA86" s="23"/>
      <c r="ETB86" s="23"/>
      <c r="ETC86" s="23"/>
      <c r="ETD86" s="23"/>
      <c r="ETE86" s="23"/>
      <c r="ETF86" s="23"/>
      <c r="ETG86" s="23"/>
      <c r="ETH86" s="23"/>
      <c r="ETI86" s="23"/>
      <c r="ETJ86" s="23"/>
      <c r="ETK86" s="23"/>
      <c r="ETL86" s="23"/>
      <c r="ETM86" s="23"/>
      <c r="ETN86" s="23"/>
      <c r="ETO86" s="23"/>
      <c r="ETP86" s="23"/>
      <c r="ETQ86" s="23"/>
      <c r="ETR86" s="23"/>
      <c r="ETS86" s="23"/>
      <c r="ETT86" s="23"/>
      <c r="ETU86" s="23"/>
      <c r="ETV86" s="23"/>
      <c r="ETW86" s="23"/>
      <c r="ETX86" s="23"/>
      <c r="ETY86" s="23"/>
      <c r="ETZ86" s="23"/>
      <c r="EUA86" s="23"/>
      <c r="EUB86" s="23"/>
      <c r="EUC86" s="23"/>
      <c r="EUD86" s="23"/>
      <c r="EUE86" s="23"/>
      <c r="EUF86" s="23"/>
      <c r="EUG86" s="23"/>
      <c r="EUH86" s="23"/>
      <c r="EUI86" s="23"/>
      <c r="EUJ86" s="23"/>
      <c r="EUK86" s="23"/>
      <c r="EUL86" s="23"/>
      <c r="EUM86" s="23"/>
      <c r="EUN86" s="23"/>
      <c r="EUO86" s="23"/>
      <c r="EUP86" s="23"/>
      <c r="EUQ86" s="23"/>
      <c r="EUR86" s="23"/>
      <c r="EUS86" s="23"/>
      <c r="EUT86" s="23"/>
      <c r="EUU86" s="23"/>
      <c r="EUV86" s="23"/>
      <c r="EUW86" s="23"/>
      <c r="EUX86" s="23"/>
      <c r="EUY86" s="23"/>
      <c r="EUZ86" s="23"/>
      <c r="EVA86" s="23"/>
      <c r="EVB86" s="23"/>
      <c r="EVC86" s="23"/>
      <c r="EVD86" s="23"/>
      <c r="EVE86" s="23"/>
      <c r="EVF86" s="23"/>
      <c r="EVG86" s="23"/>
      <c r="EVH86" s="23"/>
      <c r="EVI86" s="23"/>
      <c r="EVJ86" s="23"/>
      <c r="EVK86" s="23"/>
      <c r="EVL86" s="23"/>
      <c r="EVM86" s="23"/>
      <c r="EVN86" s="23"/>
      <c r="EVO86" s="23"/>
      <c r="EVP86" s="23"/>
      <c r="EVQ86" s="23"/>
      <c r="EVR86" s="23"/>
      <c r="EVS86" s="23"/>
      <c r="EVT86" s="23"/>
      <c r="EVU86" s="23"/>
      <c r="EVV86" s="23"/>
      <c r="EVW86" s="23"/>
      <c r="EVX86" s="23"/>
      <c r="EVY86" s="23"/>
      <c r="EVZ86" s="23"/>
      <c r="EWA86" s="23"/>
      <c r="EWB86" s="23"/>
      <c r="EWC86" s="23"/>
      <c r="EWD86" s="23"/>
      <c r="EWE86" s="23"/>
      <c r="EWF86" s="23"/>
      <c r="EWG86" s="23"/>
      <c r="EWH86" s="23"/>
      <c r="EWI86" s="23"/>
      <c r="EWJ86" s="23"/>
      <c r="EWK86" s="23"/>
      <c r="EWL86" s="23"/>
      <c r="EWM86" s="23"/>
      <c r="EWN86" s="23"/>
      <c r="EWO86" s="23"/>
      <c r="EWP86" s="23"/>
      <c r="EWQ86" s="23"/>
      <c r="EWR86" s="23"/>
      <c r="EWS86" s="23"/>
      <c r="EWT86" s="23"/>
      <c r="EWU86" s="23"/>
      <c r="EWV86" s="23"/>
      <c r="EWW86" s="23"/>
      <c r="EWX86" s="23"/>
      <c r="EWY86" s="23"/>
      <c r="EWZ86" s="23"/>
      <c r="EXA86" s="23"/>
      <c r="EXB86" s="23"/>
      <c r="EXC86" s="23"/>
      <c r="EXD86" s="23"/>
      <c r="EXE86" s="23"/>
      <c r="EXF86" s="23"/>
      <c r="EXG86" s="23"/>
      <c r="EXH86" s="23"/>
      <c r="EXI86" s="23"/>
      <c r="EXJ86" s="23"/>
      <c r="EXK86" s="23"/>
      <c r="EXL86" s="23"/>
      <c r="EXM86" s="23"/>
      <c r="EXN86" s="23"/>
      <c r="EXO86" s="23"/>
      <c r="EXP86" s="23"/>
      <c r="EXQ86" s="23"/>
      <c r="EXR86" s="23"/>
      <c r="EXS86" s="23"/>
      <c r="EXT86" s="23"/>
      <c r="EXU86" s="23"/>
      <c r="EXV86" s="23"/>
      <c r="EXW86" s="23"/>
      <c r="EXX86" s="23"/>
      <c r="EXY86" s="23"/>
      <c r="EXZ86" s="23"/>
      <c r="EYA86" s="23"/>
      <c r="EYB86" s="23"/>
      <c r="EYC86" s="23"/>
      <c r="EYD86" s="23"/>
      <c r="EYE86" s="23"/>
      <c r="EYF86" s="23"/>
      <c r="EYG86" s="23"/>
      <c r="EYH86" s="23"/>
      <c r="EYI86" s="23"/>
      <c r="EYJ86" s="23"/>
      <c r="EYK86" s="23"/>
      <c r="EYL86" s="23"/>
      <c r="EYM86" s="23"/>
      <c r="EYN86" s="23"/>
      <c r="EYO86" s="23"/>
      <c r="EYP86" s="23"/>
      <c r="EYQ86" s="23"/>
      <c r="EYR86" s="23"/>
      <c r="EYS86" s="23"/>
      <c r="EYT86" s="23"/>
      <c r="EYU86" s="23"/>
      <c r="EYV86" s="23"/>
      <c r="EYW86" s="23"/>
      <c r="EYX86" s="23"/>
      <c r="EYY86" s="23"/>
      <c r="EYZ86" s="23"/>
      <c r="EZA86" s="23"/>
      <c r="EZB86" s="23"/>
      <c r="EZC86" s="23"/>
      <c r="EZD86" s="23"/>
      <c r="EZE86" s="23"/>
      <c r="EZF86" s="23"/>
      <c r="EZG86" s="23"/>
      <c r="EZH86" s="23"/>
      <c r="EZI86" s="23"/>
      <c r="EZJ86" s="23"/>
      <c r="EZK86" s="23"/>
      <c r="EZL86" s="23"/>
      <c r="EZM86" s="23"/>
      <c r="EZN86" s="23"/>
      <c r="EZO86" s="23"/>
      <c r="EZP86" s="23"/>
      <c r="EZQ86" s="23"/>
      <c r="EZR86" s="23"/>
      <c r="EZS86" s="23"/>
      <c r="EZT86" s="23"/>
      <c r="EZU86" s="23"/>
      <c r="EZV86" s="23"/>
      <c r="EZW86" s="23"/>
      <c r="EZX86" s="23"/>
      <c r="EZY86" s="23"/>
      <c r="EZZ86" s="23"/>
      <c r="FAA86" s="23"/>
      <c r="FAB86" s="23"/>
      <c r="FAC86" s="23"/>
      <c r="FAD86" s="23"/>
      <c r="FAE86" s="23"/>
      <c r="FAF86" s="23"/>
      <c r="FAG86" s="23"/>
      <c r="FAH86" s="23"/>
      <c r="FAI86" s="23"/>
      <c r="FAJ86" s="23"/>
      <c r="FAK86" s="23"/>
      <c r="FAL86" s="23"/>
      <c r="FAM86" s="23"/>
      <c r="FAN86" s="23"/>
      <c r="FAO86" s="23"/>
      <c r="FAP86" s="23"/>
      <c r="FAQ86" s="23"/>
      <c r="FAR86" s="23"/>
      <c r="FAS86" s="23"/>
      <c r="FAT86" s="23"/>
      <c r="FAU86" s="23"/>
      <c r="FAV86" s="23"/>
      <c r="FAW86" s="23"/>
      <c r="FAX86" s="23"/>
      <c r="FAY86" s="23"/>
      <c r="FAZ86" s="23"/>
      <c r="FBA86" s="23"/>
      <c r="FBB86" s="23"/>
      <c r="FBC86" s="23"/>
      <c r="FBD86" s="23"/>
      <c r="FBE86" s="23"/>
      <c r="FBF86" s="23"/>
      <c r="FBG86" s="23"/>
      <c r="FBH86" s="23"/>
      <c r="FBI86" s="23"/>
      <c r="FBJ86" s="23"/>
      <c r="FBK86" s="23"/>
      <c r="FBL86" s="23"/>
      <c r="FBM86" s="23"/>
      <c r="FBN86" s="23"/>
      <c r="FBO86" s="23"/>
      <c r="FBP86" s="23"/>
      <c r="FBQ86" s="23"/>
      <c r="FBR86" s="23"/>
      <c r="FBS86" s="23"/>
      <c r="FBT86" s="23"/>
      <c r="FBU86" s="23"/>
      <c r="FBV86" s="23"/>
      <c r="FBW86" s="23"/>
      <c r="FBX86" s="23"/>
      <c r="FBY86" s="23"/>
      <c r="FBZ86" s="23"/>
      <c r="FCA86" s="23"/>
      <c r="FCB86" s="23"/>
      <c r="FCC86" s="23"/>
      <c r="FCD86" s="23"/>
      <c r="FCE86" s="23"/>
      <c r="FCF86" s="23"/>
      <c r="FCG86" s="23"/>
      <c r="FCH86" s="23"/>
      <c r="FCI86" s="23"/>
      <c r="FCJ86" s="23"/>
      <c r="FCK86" s="23"/>
      <c r="FCL86" s="23"/>
      <c r="FCM86" s="23"/>
      <c r="FCN86" s="23"/>
      <c r="FCO86" s="23"/>
      <c r="FCP86" s="23"/>
      <c r="FCQ86" s="23"/>
      <c r="FCR86" s="23"/>
      <c r="FCS86" s="23"/>
      <c r="FCT86" s="23"/>
      <c r="FCU86" s="23"/>
      <c r="FCV86" s="23"/>
      <c r="FCW86" s="23"/>
      <c r="FCX86" s="23"/>
      <c r="FCY86" s="23"/>
      <c r="FCZ86" s="23"/>
      <c r="FDA86" s="23"/>
      <c r="FDB86" s="23"/>
      <c r="FDC86" s="23"/>
      <c r="FDD86" s="23"/>
      <c r="FDE86" s="23"/>
      <c r="FDF86" s="23"/>
      <c r="FDG86" s="23"/>
      <c r="FDH86" s="23"/>
      <c r="FDI86" s="23"/>
      <c r="FDJ86" s="23"/>
      <c r="FDK86" s="23"/>
      <c r="FDL86" s="23"/>
      <c r="FDM86" s="23"/>
      <c r="FDN86" s="23"/>
      <c r="FDO86" s="23"/>
      <c r="FDP86" s="23"/>
      <c r="FDQ86" s="23"/>
      <c r="FDR86" s="23"/>
      <c r="FDS86" s="23"/>
      <c r="FDT86" s="23"/>
      <c r="FDU86" s="23"/>
      <c r="FDV86" s="23"/>
      <c r="FDW86" s="23"/>
      <c r="FDX86" s="23"/>
      <c r="FDY86" s="23"/>
      <c r="FDZ86" s="23"/>
      <c r="FEA86" s="23"/>
      <c r="FEB86" s="23"/>
      <c r="FEC86" s="23"/>
      <c r="FED86" s="23"/>
      <c r="FEE86" s="23"/>
      <c r="FEF86" s="23"/>
      <c r="FEG86" s="23"/>
      <c r="FEH86" s="23"/>
      <c r="FEI86" s="23"/>
      <c r="FEJ86" s="23"/>
      <c r="FEK86" s="23"/>
      <c r="FEL86" s="23"/>
      <c r="FEM86" s="23"/>
      <c r="FEN86" s="23"/>
      <c r="FEO86" s="23"/>
      <c r="FEP86" s="23"/>
      <c r="FEQ86" s="23"/>
      <c r="FER86" s="23"/>
      <c r="FES86" s="23"/>
      <c r="FET86" s="23"/>
      <c r="FEU86" s="23"/>
      <c r="FEV86" s="23"/>
      <c r="FEW86" s="23"/>
      <c r="FEX86" s="23"/>
      <c r="FEY86" s="23"/>
      <c r="FEZ86" s="23"/>
      <c r="FFA86" s="23"/>
      <c r="FFB86" s="23"/>
      <c r="FFC86" s="23"/>
      <c r="FFD86" s="23"/>
      <c r="FFE86" s="23"/>
      <c r="FFF86" s="23"/>
      <c r="FFG86" s="23"/>
      <c r="FFH86" s="23"/>
      <c r="FFI86" s="23"/>
      <c r="FFJ86" s="23"/>
      <c r="FFK86" s="23"/>
      <c r="FFL86" s="23"/>
      <c r="FFM86" s="23"/>
      <c r="FFN86" s="23"/>
      <c r="FFO86" s="23"/>
      <c r="FFP86" s="23"/>
      <c r="FFQ86" s="23"/>
      <c r="FFR86" s="23"/>
      <c r="FFS86" s="23"/>
      <c r="FFT86" s="23"/>
      <c r="FFU86" s="23"/>
      <c r="FFV86" s="23"/>
      <c r="FFW86" s="23"/>
      <c r="FFX86" s="23"/>
      <c r="FFY86" s="23"/>
      <c r="FFZ86" s="23"/>
      <c r="FGA86" s="23"/>
      <c r="FGB86" s="23"/>
      <c r="FGC86" s="23"/>
      <c r="FGD86" s="23"/>
      <c r="FGE86" s="23"/>
      <c r="FGF86" s="23"/>
      <c r="FGG86" s="23"/>
      <c r="FGH86" s="23"/>
      <c r="FGI86" s="23"/>
      <c r="FGJ86" s="23"/>
      <c r="FGK86" s="23"/>
      <c r="FGL86" s="23"/>
      <c r="FGM86" s="23"/>
      <c r="FGN86" s="23"/>
      <c r="FGO86" s="23"/>
      <c r="FGP86" s="23"/>
      <c r="FGQ86" s="23"/>
      <c r="FGR86" s="23"/>
      <c r="FGS86" s="23"/>
      <c r="FGT86" s="23"/>
      <c r="FGU86" s="23"/>
      <c r="FGV86" s="23"/>
      <c r="FGW86" s="23"/>
      <c r="FGX86" s="23"/>
      <c r="FGY86" s="23"/>
      <c r="FGZ86" s="23"/>
      <c r="FHA86" s="23"/>
      <c r="FHB86" s="23"/>
      <c r="FHC86" s="23"/>
      <c r="FHD86" s="23"/>
      <c r="FHE86" s="23"/>
      <c r="FHF86" s="23"/>
      <c r="FHG86" s="23"/>
      <c r="FHH86" s="23"/>
      <c r="FHI86" s="23"/>
      <c r="FHJ86" s="23"/>
      <c r="FHK86" s="23"/>
      <c r="FHL86" s="23"/>
      <c r="FHM86" s="23"/>
      <c r="FHN86" s="23"/>
      <c r="FHO86" s="23"/>
      <c r="FHP86" s="23"/>
      <c r="FHQ86" s="23"/>
      <c r="FHR86" s="23"/>
      <c r="FHS86" s="23"/>
      <c r="FHT86" s="23"/>
      <c r="FHU86" s="23"/>
      <c r="FHV86" s="23"/>
      <c r="FHW86" s="23"/>
      <c r="FHX86" s="23"/>
      <c r="FHY86" s="23"/>
      <c r="FHZ86" s="23"/>
      <c r="FIA86" s="23"/>
      <c r="FIB86" s="23"/>
      <c r="FIC86" s="23"/>
      <c r="FID86" s="23"/>
      <c r="FIE86" s="23"/>
      <c r="FIF86" s="23"/>
      <c r="FIG86" s="23"/>
      <c r="FIH86" s="23"/>
      <c r="FII86" s="23"/>
      <c r="FIJ86" s="23"/>
      <c r="FIK86" s="23"/>
      <c r="FIL86" s="23"/>
      <c r="FIM86" s="23"/>
      <c r="FIN86" s="23"/>
      <c r="FIO86" s="23"/>
      <c r="FIP86" s="23"/>
      <c r="FIQ86" s="23"/>
      <c r="FIR86" s="23"/>
      <c r="FIS86" s="23"/>
      <c r="FIT86" s="23"/>
      <c r="FIU86" s="23"/>
      <c r="FIV86" s="23"/>
      <c r="FIW86" s="23"/>
      <c r="FIX86" s="23"/>
      <c r="FIY86" s="23"/>
      <c r="FIZ86" s="23"/>
      <c r="FJA86" s="23"/>
      <c r="FJB86" s="23"/>
      <c r="FJC86" s="23"/>
      <c r="FJD86" s="23"/>
      <c r="FJE86" s="23"/>
      <c r="FJF86" s="23"/>
      <c r="FJG86" s="23"/>
      <c r="FJH86" s="23"/>
      <c r="FJI86" s="23"/>
      <c r="FJJ86" s="23"/>
      <c r="FJK86" s="23"/>
      <c r="FJL86" s="23"/>
      <c r="FJM86" s="23"/>
      <c r="FJN86" s="23"/>
      <c r="FJO86" s="23"/>
      <c r="FJP86" s="23"/>
      <c r="FJQ86" s="23"/>
      <c r="FJR86" s="23"/>
      <c r="FJS86" s="23"/>
      <c r="FJT86" s="23"/>
      <c r="FJU86" s="23"/>
      <c r="FJV86" s="23"/>
      <c r="FJW86" s="23"/>
      <c r="FJX86" s="23"/>
      <c r="FJY86" s="23"/>
      <c r="FJZ86" s="23"/>
      <c r="FKA86" s="23"/>
      <c r="FKB86" s="23"/>
      <c r="FKC86" s="23"/>
      <c r="FKD86" s="23"/>
      <c r="FKE86" s="23"/>
      <c r="FKF86" s="23"/>
      <c r="FKG86" s="23"/>
      <c r="FKH86" s="23"/>
      <c r="FKI86" s="23"/>
      <c r="FKJ86" s="23"/>
      <c r="FKK86" s="23"/>
      <c r="FKL86" s="23"/>
      <c r="FKM86" s="23"/>
      <c r="FKN86" s="23"/>
      <c r="FKO86" s="23"/>
      <c r="FKP86" s="23"/>
      <c r="FKQ86" s="23"/>
      <c r="FKR86" s="23"/>
      <c r="FKS86" s="23"/>
      <c r="FKT86" s="23"/>
      <c r="FKU86" s="23"/>
      <c r="FKV86" s="23"/>
      <c r="FKW86" s="23"/>
      <c r="FKX86" s="23"/>
      <c r="FKY86" s="23"/>
      <c r="FKZ86" s="23"/>
      <c r="FLA86" s="23"/>
      <c r="FLB86" s="23"/>
      <c r="FLC86" s="23"/>
      <c r="FLD86" s="23"/>
      <c r="FLE86" s="23"/>
      <c r="FLF86" s="23"/>
      <c r="FLG86" s="23"/>
      <c r="FLH86" s="23"/>
      <c r="FLI86" s="23"/>
      <c r="FLJ86" s="23"/>
      <c r="FLK86" s="23"/>
      <c r="FLL86" s="23"/>
      <c r="FLM86" s="23"/>
      <c r="FLN86" s="23"/>
      <c r="FLO86" s="23"/>
      <c r="FLP86" s="23"/>
      <c r="FLQ86" s="23"/>
      <c r="FLR86" s="23"/>
      <c r="FLS86" s="23"/>
      <c r="FLT86" s="23"/>
      <c r="FLU86" s="23"/>
      <c r="FLV86" s="23"/>
      <c r="FLW86" s="23"/>
      <c r="FLX86" s="23"/>
      <c r="FLY86" s="23"/>
      <c r="FLZ86" s="23"/>
      <c r="FMA86" s="23"/>
      <c r="FMB86" s="23"/>
      <c r="FMC86" s="23"/>
      <c r="FMD86" s="23"/>
      <c r="FME86" s="23"/>
      <c r="FMF86" s="23"/>
      <c r="FMG86" s="23"/>
      <c r="FMH86" s="23"/>
      <c r="FMI86" s="23"/>
      <c r="FMJ86" s="23"/>
      <c r="FMK86" s="23"/>
      <c r="FML86" s="23"/>
      <c r="FMM86" s="23"/>
      <c r="FMN86" s="23"/>
      <c r="FMO86" s="23"/>
      <c r="FMP86" s="23"/>
      <c r="FMQ86" s="23"/>
      <c r="FMR86" s="23"/>
      <c r="FMS86" s="23"/>
      <c r="FMT86" s="23"/>
      <c r="FMU86" s="23"/>
      <c r="FMV86" s="23"/>
      <c r="FMW86" s="23"/>
      <c r="FMX86" s="23"/>
      <c r="FMY86" s="23"/>
      <c r="FMZ86" s="23"/>
      <c r="FNA86" s="23"/>
      <c r="FNB86" s="23"/>
      <c r="FNC86" s="23"/>
      <c r="FND86" s="23"/>
      <c r="FNE86" s="23"/>
      <c r="FNF86" s="23"/>
      <c r="FNG86" s="23"/>
      <c r="FNH86" s="23"/>
      <c r="FNI86" s="23"/>
      <c r="FNJ86" s="23"/>
      <c r="FNK86" s="23"/>
      <c r="FNL86" s="23"/>
      <c r="FNM86" s="23"/>
      <c r="FNN86" s="23"/>
      <c r="FNO86" s="23"/>
      <c r="FNP86" s="23"/>
      <c r="FNQ86" s="23"/>
      <c r="FNR86" s="23"/>
      <c r="FNS86" s="23"/>
      <c r="FNT86" s="23"/>
      <c r="FNU86" s="23"/>
      <c r="FNV86" s="23"/>
      <c r="FNW86" s="23"/>
      <c r="FNX86" s="23"/>
      <c r="FNY86" s="23"/>
      <c r="FNZ86" s="23"/>
      <c r="FOA86" s="23"/>
      <c r="FOB86" s="23"/>
      <c r="FOC86" s="23"/>
      <c r="FOD86" s="23"/>
      <c r="FOE86" s="23"/>
      <c r="FOF86" s="23"/>
      <c r="FOG86" s="23"/>
      <c r="FOH86" s="23"/>
      <c r="FOI86" s="23"/>
      <c r="FOJ86" s="23"/>
      <c r="FOK86" s="23"/>
      <c r="FOL86" s="23"/>
      <c r="FOM86" s="23"/>
      <c r="FON86" s="23"/>
      <c r="FOO86" s="23"/>
      <c r="FOP86" s="23"/>
      <c r="FOQ86" s="23"/>
      <c r="FOR86" s="23"/>
      <c r="FOS86" s="23"/>
      <c r="FOT86" s="23"/>
      <c r="FOU86" s="23"/>
      <c r="FOV86" s="23"/>
      <c r="FOW86" s="23"/>
      <c r="FOX86" s="23"/>
      <c r="FOY86" s="23"/>
      <c r="FOZ86" s="23"/>
      <c r="FPA86" s="23"/>
      <c r="FPB86" s="23"/>
      <c r="FPC86" s="23"/>
      <c r="FPD86" s="23"/>
      <c r="FPE86" s="23"/>
      <c r="FPF86" s="23"/>
      <c r="FPG86" s="23"/>
      <c r="FPH86" s="23"/>
      <c r="FPI86" s="23"/>
      <c r="FPJ86" s="23"/>
      <c r="FPK86" s="23"/>
      <c r="FPL86" s="23"/>
      <c r="FPM86" s="23"/>
      <c r="FPN86" s="23"/>
      <c r="FPO86" s="23"/>
      <c r="FPP86" s="23"/>
      <c r="FPQ86" s="23"/>
      <c r="FPR86" s="23"/>
      <c r="FPS86" s="23"/>
      <c r="FPT86" s="23"/>
      <c r="FPU86" s="23"/>
      <c r="FPV86" s="23"/>
      <c r="FPW86" s="23"/>
      <c r="FPX86" s="23"/>
      <c r="FPY86" s="23"/>
      <c r="FPZ86" s="23"/>
      <c r="FQA86" s="23"/>
      <c r="FQB86" s="23"/>
      <c r="FQC86" s="23"/>
      <c r="FQD86" s="23"/>
      <c r="FQE86" s="23"/>
      <c r="FQF86" s="23"/>
      <c r="FQG86" s="23"/>
      <c r="FQH86" s="23"/>
      <c r="FQI86" s="23"/>
      <c r="FQJ86" s="23"/>
      <c r="FQK86" s="23"/>
      <c r="FQL86" s="23"/>
      <c r="FQM86" s="23"/>
      <c r="FQN86" s="23"/>
      <c r="FQO86" s="23"/>
      <c r="FQP86" s="23"/>
      <c r="FQQ86" s="23"/>
      <c r="FQR86" s="23"/>
      <c r="FQS86" s="23"/>
      <c r="FQT86" s="23"/>
      <c r="FQU86" s="23"/>
      <c r="FQV86" s="23"/>
      <c r="FQW86" s="23"/>
      <c r="FQX86" s="23"/>
      <c r="FQY86" s="23"/>
      <c r="FQZ86" s="23"/>
      <c r="FRA86" s="23"/>
      <c r="FRB86" s="23"/>
      <c r="FRC86" s="23"/>
      <c r="FRD86" s="23"/>
      <c r="FRE86" s="23"/>
      <c r="FRF86" s="23"/>
      <c r="FRG86" s="23"/>
      <c r="FRH86" s="23"/>
      <c r="FRI86" s="23"/>
      <c r="FRJ86" s="23"/>
      <c r="FRK86" s="23"/>
      <c r="FRL86" s="23"/>
      <c r="FRM86" s="23"/>
      <c r="FRN86" s="23"/>
      <c r="FRO86" s="23"/>
      <c r="FRP86" s="23"/>
      <c r="FRQ86" s="23"/>
      <c r="FRR86" s="23"/>
      <c r="FRS86" s="23"/>
      <c r="FRT86" s="23"/>
      <c r="FRU86" s="23"/>
      <c r="FRV86" s="23"/>
      <c r="FRW86" s="23"/>
      <c r="FRX86" s="23"/>
      <c r="FRY86" s="23"/>
      <c r="FRZ86" s="23"/>
      <c r="FSA86" s="23"/>
      <c r="FSB86" s="23"/>
      <c r="FSC86" s="23"/>
      <c r="FSD86" s="23"/>
      <c r="FSE86" s="23"/>
      <c r="FSF86" s="23"/>
      <c r="FSG86" s="23"/>
      <c r="FSH86" s="23"/>
      <c r="FSI86" s="23"/>
      <c r="FSJ86" s="23"/>
      <c r="FSK86" s="23"/>
      <c r="FSL86" s="23"/>
      <c r="FSM86" s="23"/>
      <c r="FSN86" s="23"/>
      <c r="FSO86" s="23"/>
      <c r="FSP86" s="23"/>
      <c r="FSQ86" s="23"/>
      <c r="FSR86" s="23"/>
      <c r="FSS86" s="23"/>
      <c r="FST86" s="23"/>
      <c r="FSU86" s="23"/>
      <c r="FSV86" s="23"/>
      <c r="FSW86" s="23"/>
      <c r="FSX86" s="23"/>
      <c r="FSY86" s="23"/>
      <c r="FSZ86" s="23"/>
      <c r="FTA86" s="23"/>
      <c r="FTB86" s="23"/>
      <c r="FTC86" s="23"/>
      <c r="FTD86" s="23"/>
      <c r="FTE86" s="23"/>
      <c r="FTF86" s="23"/>
      <c r="FTG86" s="23"/>
      <c r="FTH86" s="23"/>
      <c r="FTI86" s="23"/>
      <c r="FTJ86" s="23"/>
      <c r="FTK86" s="23"/>
      <c r="FTL86" s="23"/>
      <c r="FTM86" s="23"/>
      <c r="FTN86" s="23"/>
      <c r="FTO86" s="23"/>
      <c r="FTP86" s="23"/>
      <c r="FTQ86" s="23"/>
      <c r="FTR86" s="23"/>
      <c r="FTS86" s="23"/>
      <c r="FTT86" s="23"/>
      <c r="FTU86" s="23"/>
      <c r="FTV86" s="23"/>
      <c r="FTW86" s="23"/>
      <c r="FTX86" s="23"/>
      <c r="FTY86" s="23"/>
      <c r="FTZ86" s="23"/>
      <c r="FUA86" s="23"/>
      <c r="FUB86" s="23"/>
      <c r="FUC86" s="23"/>
      <c r="FUD86" s="23"/>
      <c r="FUE86" s="23"/>
      <c r="FUF86" s="23"/>
      <c r="FUG86" s="23"/>
      <c r="FUH86" s="23"/>
      <c r="FUI86" s="23"/>
      <c r="FUJ86" s="23"/>
      <c r="FUK86" s="23"/>
      <c r="FUL86" s="23"/>
      <c r="FUM86" s="23"/>
      <c r="FUN86" s="23"/>
      <c r="FUO86" s="23"/>
      <c r="FUP86" s="23"/>
      <c r="FUQ86" s="23"/>
      <c r="FUR86" s="23"/>
      <c r="FUS86" s="23"/>
      <c r="FUT86" s="23"/>
      <c r="FUU86" s="23"/>
      <c r="FUV86" s="23"/>
      <c r="FUW86" s="23"/>
      <c r="FUX86" s="23"/>
      <c r="FUY86" s="23"/>
      <c r="FUZ86" s="23"/>
      <c r="FVA86" s="23"/>
      <c r="FVB86" s="23"/>
      <c r="FVC86" s="23"/>
      <c r="FVD86" s="23"/>
      <c r="FVE86" s="23"/>
      <c r="FVF86" s="23"/>
      <c r="FVG86" s="23"/>
      <c r="FVH86" s="23"/>
      <c r="FVI86" s="23"/>
      <c r="FVJ86" s="23"/>
      <c r="FVK86" s="23"/>
      <c r="FVL86" s="23"/>
      <c r="FVM86" s="23"/>
      <c r="FVN86" s="23"/>
      <c r="FVO86" s="23"/>
      <c r="FVP86" s="23"/>
      <c r="FVQ86" s="23"/>
      <c r="FVR86" s="23"/>
      <c r="FVS86" s="23"/>
      <c r="FVT86" s="23"/>
      <c r="FVU86" s="23"/>
      <c r="FVV86" s="23"/>
      <c r="FVW86" s="23"/>
      <c r="FVX86" s="23"/>
      <c r="FVY86" s="23"/>
      <c r="FVZ86" s="23"/>
      <c r="FWA86" s="23"/>
      <c r="FWB86" s="23"/>
      <c r="FWC86" s="23"/>
      <c r="FWD86" s="23"/>
      <c r="FWE86" s="23"/>
      <c r="FWF86" s="23"/>
      <c r="FWG86" s="23"/>
      <c r="FWH86" s="23"/>
      <c r="FWI86" s="23"/>
      <c r="FWJ86" s="23"/>
      <c r="FWK86" s="23"/>
      <c r="FWL86" s="23"/>
      <c r="FWM86" s="23"/>
      <c r="FWN86" s="23"/>
      <c r="FWO86" s="23"/>
      <c r="FWP86" s="23"/>
      <c r="FWQ86" s="23"/>
      <c r="FWR86" s="23"/>
      <c r="FWS86" s="23"/>
      <c r="FWT86" s="23"/>
      <c r="FWU86" s="23"/>
      <c r="FWV86" s="23"/>
      <c r="FWW86" s="23"/>
      <c r="FWX86" s="23"/>
      <c r="FWY86" s="23"/>
      <c r="FWZ86" s="23"/>
      <c r="FXA86" s="23"/>
      <c r="FXB86" s="23"/>
      <c r="FXC86" s="23"/>
      <c r="FXD86" s="23"/>
      <c r="FXE86" s="23"/>
      <c r="FXF86" s="23"/>
      <c r="FXG86" s="23"/>
      <c r="FXH86" s="23"/>
      <c r="FXI86" s="23"/>
      <c r="FXJ86" s="23"/>
      <c r="FXK86" s="23"/>
      <c r="FXL86" s="23"/>
      <c r="FXM86" s="23"/>
      <c r="FXN86" s="23"/>
      <c r="FXO86" s="23"/>
      <c r="FXP86" s="23"/>
      <c r="FXQ86" s="23"/>
      <c r="FXR86" s="23"/>
      <c r="FXS86" s="23"/>
      <c r="FXT86" s="23"/>
      <c r="FXU86" s="23"/>
      <c r="FXV86" s="23"/>
      <c r="FXW86" s="23"/>
      <c r="FXX86" s="23"/>
      <c r="FXY86" s="23"/>
      <c r="FXZ86" s="23"/>
      <c r="FYA86" s="23"/>
      <c r="FYB86" s="23"/>
      <c r="FYC86" s="23"/>
      <c r="FYD86" s="23"/>
      <c r="FYE86" s="23"/>
      <c r="FYF86" s="23"/>
      <c r="FYG86" s="23"/>
      <c r="FYH86" s="23"/>
      <c r="FYI86" s="23"/>
      <c r="FYJ86" s="23"/>
      <c r="FYK86" s="23"/>
      <c r="FYL86" s="23"/>
      <c r="FYM86" s="23"/>
      <c r="FYN86" s="23"/>
      <c r="FYO86" s="23"/>
      <c r="FYP86" s="23"/>
      <c r="FYQ86" s="23"/>
      <c r="FYR86" s="23"/>
      <c r="FYS86" s="23"/>
      <c r="FYT86" s="23"/>
      <c r="FYU86" s="23"/>
      <c r="FYV86" s="23"/>
      <c r="FYW86" s="23"/>
      <c r="FYX86" s="23"/>
      <c r="FYY86" s="23"/>
      <c r="FYZ86" s="23"/>
      <c r="FZA86" s="23"/>
      <c r="FZB86" s="23"/>
      <c r="FZC86" s="23"/>
      <c r="FZD86" s="23"/>
      <c r="FZE86" s="23"/>
      <c r="FZF86" s="23"/>
      <c r="FZG86" s="23"/>
      <c r="FZH86" s="23"/>
      <c r="FZI86" s="23"/>
      <c r="FZJ86" s="23"/>
      <c r="FZK86" s="23"/>
      <c r="FZL86" s="23"/>
      <c r="FZM86" s="23"/>
      <c r="FZN86" s="23"/>
      <c r="FZO86" s="23"/>
      <c r="FZP86" s="23"/>
      <c r="FZQ86" s="23"/>
      <c r="FZR86" s="23"/>
      <c r="FZS86" s="23"/>
      <c r="FZT86" s="23"/>
      <c r="FZU86" s="23"/>
      <c r="FZV86" s="23"/>
      <c r="FZW86" s="23"/>
      <c r="FZX86" s="23"/>
      <c r="FZY86" s="23"/>
      <c r="FZZ86" s="23"/>
      <c r="GAA86" s="23"/>
      <c r="GAB86" s="23"/>
      <c r="GAC86" s="23"/>
      <c r="GAD86" s="23"/>
      <c r="GAE86" s="23"/>
      <c r="GAF86" s="23"/>
      <c r="GAG86" s="23"/>
      <c r="GAH86" s="23"/>
      <c r="GAI86" s="23"/>
      <c r="GAJ86" s="23"/>
      <c r="GAK86" s="23"/>
      <c r="GAL86" s="23"/>
      <c r="GAM86" s="23"/>
      <c r="GAN86" s="23"/>
      <c r="GAO86" s="23"/>
      <c r="GAP86" s="23"/>
      <c r="GAQ86" s="23"/>
      <c r="GAR86" s="23"/>
      <c r="GAS86" s="23"/>
      <c r="GAT86" s="23"/>
      <c r="GAU86" s="23"/>
      <c r="GAV86" s="23"/>
      <c r="GAW86" s="23"/>
      <c r="GAX86" s="23"/>
      <c r="GAY86" s="23"/>
      <c r="GAZ86" s="23"/>
      <c r="GBA86" s="23"/>
      <c r="GBB86" s="23"/>
      <c r="GBC86" s="23"/>
      <c r="GBD86" s="23"/>
      <c r="GBE86" s="23"/>
      <c r="GBF86" s="23"/>
      <c r="GBG86" s="23"/>
      <c r="GBH86" s="23"/>
      <c r="GBI86" s="23"/>
      <c r="GBJ86" s="23"/>
      <c r="GBK86" s="23"/>
      <c r="GBL86" s="23"/>
      <c r="GBM86" s="23"/>
      <c r="GBN86" s="23"/>
      <c r="GBO86" s="23"/>
      <c r="GBP86" s="23"/>
      <c r="GBQ86" s="23"/>
      <c r="GBR86" s="23"/>
      <c r="GBS86" s="23"/>
      <c r="GBT86" s="23"/>
      <c r="GBU86" s="23"/>
      <c r="GBV86" s="23"/>
      <c r="GBW86" s="23"/>
      <c r="GBX86" s="23"/>
      <c r="GBY86" s="23"/>
      <c r="GBZ86" s="23"/>
      <c r="GCA86" s="23"/>
      <c r="GCB86" s="23"/>
      <c r="GCC86" s="23"/>
      <c r="GCD86" s="23"/>
      <c r="GCE86" s="23"/>
      <c r="GCF86" s="23"/>
      <c r="GCG86" s="23"/>
      <c r="GCH86" s="23"/>
      <c r="GCI86" s="23"/>
      <c r="GCJ86" s="23"/>
      <c r="GCK86" s="23"/>
      <c r="GCL86" s="23"/>
      <c r="GCM86" s="23"/>
      <c r="GCN86" s="23"/>
      <c r="GCO86" s="23"/>
      <c r="GCP86" s="23"/>
      <c r="GCQ86" s="23"/>
      <c r="GCR86" s="23"/>
      <c r="GCS86" s="23"/>
      <c r="GCT86" s="23"/>
      <c r="GCU86" s="23"/>
      <c r="GCV86" s="23"/>
      <c r="GCW86" s="23"/>
      <c r="GCX86" s="23"/>
      <c r="GCY86" s="23"/>
      <c r="GCZ86" s="23"/>
      <c r="GDA86" s="23"/>
      <c r="GDB86" s="23"/>
      <c r="GDC86" s="23"/>
      <c r="GDD86" s="23"/>
      <c r="GDE86" s="23"/>
      <c r="GDF86" s="23"/>
      <c r="GDG86" s="23"/>
      <c r="GDH86" s="23"/>
      <c r="GDI86" s="23"/>
      <c r="GDJ86" s="23"/>
      <c r="GDK86" s="23"/>
      <c r="GDL86" s="23"/>
      <c r="GDM86" s="23"/>
      <c r="GDN86" s="23"/>
      <c r="GDO86" s="23"/>
      <c r="GDP86" s="23"/>
      <c r="GDQ86" s="23"/>
      <c r="GDR86" s="23"/>
      <c r="GDS86" s="23"/>
      <c r="GDT86" s="23"/>
      <c r="GDU86" s="23"/>
      <c r="GDV86" s="23"/>
      <c r="GDW86" s="23"/>
      <c r="GDX86" s="23"/>
      <c r="GDY86" s="23"/>
      <c r="GDZ86" s="23"/>
      <c r="GEA86" s="23"/>
      <c r="GEB86" s="23"/>
      <c r="GEC86" s="23"/>
      <c r="GED86" s="23"/>
      <c r="GEE86" s="23"/>
      <c r="GEF86" s="23"/>
      <c r="GEG86" s="23"/>
      <c r="GEH86" s="23"/>
      <c r="GEI86" s="23"/>
      <c r="GEJ86" s="23"/>
      <c r="GEK86" s="23"/>
      <c r="GEL86" s="23"/>
      <c r="GEM86" s="23"/>
      <c r="GEN86" s="23"/>
      <c r="GEO86" s="23"/>
      <c r="GEP86" s="23"/>
      <c r="GEQ86" s="23"/>
      <c r="GER86" s="23"/>
      <c r="GES86" s="23"/>
      <c r="GET86" s="23"/>
      <c r="GEU86" s="23"/>
      <c r="GEV86" s="23"/>
      <c r="GEW86" s="23"/>
      <c r="GEX86" s="23"/>
      <c r="GEY86" s="23"/>
      <c r="GEZ86" s="23"/>
      <c r="GFA86" s="23"/>
      <c r="GFB86" s="23"/>
      <c r="GFC86" s="23"/>
      <c r="GFD86" s="23"/>
      <c r="GFE86" s="23"/>
      <c r="GFF86" s="23"/>
      <c r="GFG86" s="23"/>
      <c r="GFH86" s="23"/>
      <c r="GFI86" s="23"/>
      <c r="GFJ86" s="23"/>
      <c r="GFK86" s="23"/>
      <c r="GFL86" s="23"/>
      <c r="GFM86" s="23"/>
      <c r="GFN86" s="23"/>
      <c r="GFO86" s="23"/>
      <c r="GFP86" s="23"/>
      <c r="GFQ86" s="23"/>
      <c r="GFR86" s="23"/>
      <c r="GFS86" s="23"/>
      <c r="GFT86" s="23"/>
      <c r="GFU86" s="23"/>
      <c r="GFV86" s="23"/>
      <c r="GFW86" s="23"/>
      <c r="GFX86" s="23"/>
      <c r="GFY86" s="23"/>
      <c r="GFZ86" s="23"/>
      <c r="GGA86" s="23"/>
      <c r="GGB86" s="23"/>
      <c r="GGC86" s="23"/>
      <c r="GGD86" s="23"/>
      <c r="GGE86" s="23"/>
      <c r="GGF86" s="23"/>
      <c r="GGG86" s="23"/>
      <c r="GGH86" s="23"/>
      <c r="GGI86" s="23"/>
      <c r="GGJ86" s="23"/>
      <c r="GGK86" s="23"/>
      <c r="GGL86" s="23"/>
      <c r="GGM86" s="23"/>
      <c r="GGN86" s="23"/>
      <c r="GGO86" s="23"/>
      <c r="GGP86" s="23"/>
      <c r="GGQ86" s="23"/>
      <c r="GGR86" s="23"/>
      <c r="GGS86" s="23"/>
      <c r="GGT86" s="23"/>
      <c r="GGU86" s="23"/>
      <c r="GGV86" s="23"/>
      <c r="GGW86" s="23"/>
      <c r="GGX86" s="23"/>
      <c r="GGY86" s="23"/>
      <c r="GGZ86" s="23"/>
      <c r="GHA86" s="23"/>
      <c r="GHB86" s="23"/>
      <c r="GHC86" s="23"/>
      <c r="GHD86" s="23"/>
      <c r="GHE86" s="23"/>
      <c r="GHF86" s="23"/>
      <c r="GHG86" s="23"/>
      <c r="GHH86" s="23"/>
      <c r="GHI86" s="23"/>
      <c r="GHJ86" s="23"/>
      <c r="GHK86" s="23"/>
      <c r="GHL86" s="23"/>
      <c r="GHM86" s="23"/>
      <c r="GHN86" s="23"/>
      <c r="GHO86" s="23"/>
      <c r="GHP86" s="23"/>
      <c r="GHQ86" s="23"/>
      <c r="GHR86" s="23"/>
      <c r="GHS86" s="23"/>
      <c r="GHT86" s="23"/>
      <c r="GHU86" s="23"/>
      <c r="GHV86" s="23"/>
      <c r="GHW86" s="23"/>
      <c r="GHX86" s="23"/>
      <c r="GHY86" s="23"/>
      <c r="GHZ86" s="23"/>
      <c r="GIA86" s="23"/>
      <c r="GIB86" s="23"/>
      <c r="GIC86" s="23"/>
      <c r="GID86" s="23"/>
      <c r="GIE86" s="23"/>
      <c r="GIF86" s="23"/>
      <c r="GIG86" s="23"/>
      <c r="GIH86" s="23"/>
      <c r="GII86" s="23"/>
      <c r="GIJ86" s="23"/>
      <c r="GIK86" s="23"/>
      <c r="GIL86" s="23"/>
      <c r="GIM86" s="23"/>
      <c r="GIN86" s="23"/>
      <c r="GIO86" s="23"/>
      <c r="GIP86" s="23"/>
      <c r="GIQ86" s="23"/>
      <c r="GIR86" s="23"/>
      <c r="GIS86" s="23"/>
      <c r="GIT86" s="23"/>
      <c r="GIU86" s="23"/>
      <c r="GIV86" s="23"/>
      <c r="GIW86" s="23"/>
      <c r="GIX86" s="23"/>
      <c r="GIY86" s="23"/>
      <c r="GIZ86" s="23"/>
      <c r="GJA86" s="23"/>
      <c r="GJB86" s="23"/>
      <c r="GJC86" s="23"/>
      <c r="GJD86" s="23"/>
      <c r="GJE86" s="23"/>
      <c r="GJF86" s="23"/>
      <c r="GJG86" s="23"/>
      <c r="GJH86" s="23"/>
      <c r="GJI86" s="23"/>
      <c r="GJJ86" s="23"/>
      <c r="GJK86" s="23"/>
      <c r="GJL86" s="23"/>
      <c r="GJM86" s="23"/>
      <c r="GJN86" s="23"/>
      <c r="GJO86" s="23"/>
      <c r="GJP86" s="23"/>
      <c r="GJQ86" s="23"/>
      <c r="GJR86" s="23"/>
      <c r="GJS86" s="23"/>
      <c r="GJT86" s="23"/>
      <c r="GJU86" s="23"/>
      <c r="GJV86" s="23"/>
      <c r="GJW86" s="23"/>
      <c r="GJX86" s="23"/>
      <c r="GJY86" s="23"/>
      <c r="GJZ86" s="23"/>
      <c r="GKA86" s="23"/>
      <c r="GKB86" s="23"/>
      <c r="GKC86" s="23"/>
      <c r="GKD86" s="23"/>
      <c r="GKE86" s="23"/>
      <c r="GKF86" s="23"/>
      <c r="GKG86" s="23"/>
      <c r="GKH86" s="23"/>
      <c r="GKI86" s="23"/>
      <c r="GKJ86" s="23"/>
      <c r="GKK86" s="23"/>
      <c r="GKL86" s="23"/>
      <c r="GKM86" s="23"/>
      <c r="GKN86" s="23"/>
      <c r="GKO86" s="23"/>
      <c r="GKP86" s="23"/>
      <c r="GKQ86" s="23"/>
      <c r="GKR86" s="23"/>
      <c r="GKS86" s="23"/>
      <c r="GKT86" s="23"/>
      <c r="GKU86" s="23"/>
      <c r="GKV86" s="23"/>
      <c r="GKW86" s="23"/>
      <c r="GKX86" s="23"/>
      <c r="GKY86" s="23"/>
      <c r="GKZ86" s="23"/>
      <c r="GLA86" s="23"/>
      <c r="GLB86" s="23"/>
      <c r="GLC86" s="23"/>
      <c r="GLD86" s="23"/>
      <c r="GLE86" s="23"/>
      <c r="GLF86" s="23"/>
      <c r="GLG86" s="23"/>
      <c r="GLH86" s="23"/>
      <c r="GLI86" s="23"/>
      <c r="GLJ86" s="23"/>
      <c r="GLK86" s="23"/>
      <c r="GLL86" s="23"/>
      <c r="GLM86" s="23"/>
      <c r="GLN86" s="23"/>
      <c r="GLO86" s="23"/>
      <c r="GLP86" s="23"/>
      <c r="GLQ86" s="23"/>
      <c r="GLR86" s="23"/>
      <c r="GLS86" s="23"/>
      <c r="GLT86" s="23"/>
      <c r="GLU86" s="23"/>
      <c r="GLV86" s="23"/>
      <c r="GLW86" s="23"/>
      <c r="GLX86" s="23"/>
      <c r="GLY86" s="23"/>
      <c r="GLZ86" s="23"/>
      <c r="GMA86" s="23"/>
      <c r="GMB86" s="23"/>
      <c r="GMC86" s="23"/>
      <c r="GMD86" s="23"/>
      <c r="GME86" s="23"/>
      <c r="GMF86" s="23"/>
      <c r="GMG86" s="23"/>
      <c r="GMH86" s="23"/>
      <c r="GMI86" s="23"/>
      <c r="GMJ86" s="23"/>
      <c r="GMK86" s="23"/>
      <c r="GML86" s="23"/>
      <c r="GMM86" s="23"/>
      <c r="GMN86" s="23"/>
      <c r="GMO86" s="23"/>
      <c r="GMP86" s="23"/>
      <c r="GMQ86" s="23"/>
      <c r="GMR86" s="23"/>
      <c r="GMS86" s="23"/>
      <c r="GMT86" s="23"/>
      <c r="GMU86" s="23"/>
      <c r="GMV86" s="23"/>
      <c r="GMW86" s="23"/>
      <c r="GMX86" s="23"/>
      <c r="GMY86" s="23"/>
      <c r="GMZ86" s="23"/>
      <c r="GNA86" s="23"/>
      <c r="GNB86" s="23"/>
      <c r="GNC86" s="23"/>
      <c r="GND86" s="23"/>
      <c r="GNE86" s="23"/>
      <c r="GNF86" s="23"/>
      <c r="GNG86" s="23"/>
      <c r="GNH86" s="23"/>
      <c r="GNI86" s="23"/>
      <c r="GNJ86" s="23"/>
      <c r="GNK86" s="23"/>
      <c r="GNL86" s="23"/>
      <c r="GNM86" s="23"/>
      <c r="GNN86" s="23"/>
      <c r="GNO86" s="23"/>
      <c r="GNP86" s="23"/>
      <c r="GNQ86" s="23"/>
      <c r="GNR86" s="23"/>
      <c r="GNS86" s="23"/>
      <c r="GNT86" s="23"/>
      <c r="GNU86" s="23"/>
      <c r="GNV86" s="23"/>
      <c r="GNW86" s="23"/>
      <c r="GNX86" s="23"/>
      <c r="GNY86" s="23"/>
      <c r="GNZ86" s="23"/>
      <c r="GOA86" s="23"/>
      <c r="GOB86" s="23"/>
      <c r="GOC86" s="23"/>
      <c r="GOD86" s="23"/>
      <c r="GOE86" s="23"/>
      <c r="GOF86" s="23"/>
      <c r="GOG86" s="23"/>
      <c r="GOH86" s="23"/>
      <c r="GOI86" s="23"/>
      <c r="GOJ86" s="23"/>
      <c r="GOK86" s="23"/>
      <c r="GOL86" s="23"/>
      <c r="GOM86" s="23"/>
      <c r="GON86" s="23"/>
      <c r="GOO86" s="23"/>
      <c r="GOP86" s="23"/>
      <c r="GOQ86" s="23"/>
      <c r="GOR86" s="23"/>
      <c r="GOS86" s="23"/>
      <c r="GOT86" s="23"/>
      <c r="GOU86" s="23"/>
      <c r="GOV86" s="23"/>
      <c r="GOW86" s="23"/>
      <c r="GOX86" s="23"/>
      <c r="GOY86" s="23"/>
      <c r="GOZ86" s="23"/>
      <c r="GPA86" s="23"/>
      <c r="GPB86" s="23"/>
      <c r="GPC86" s="23"/>
      <c r="GPD86" s="23"/>
      <c r="GPE86" s="23"/>
      <c r="GPF86" s="23"/>
      <c r="GPG86" s="23"/>
      <c r="GPH86" s="23"/>
      <c r="GPI86" s="23"/>
      <c r="GPJ86" s="23"/>
      <c r="GPK86" s="23"/>
      <c r="GPL86" s="23"/>
      <c r="GPM86" s="23"/>
      <c r="GPN86" s="23"/>
      <c r="GPO86" s="23"/>
      <c r="GPP86" s="23"/>
      <c r="GPQ86" s="23"/>
      <c r="GPR86" s="23"/>
      <c r="GPS86" s="23"/>
      <c r="GPT86" s="23"/>
      <c r="GPU86" s="23"/>
      <c r="GPV86" s="23"/>
      <c r="GPW86" s="23"/>
      <c r="GPX86" s="23"/>
      <c r="GPY86" s="23"/>
      <c r="GPZ86" s="23"/>
      <c r="GQA86" s="23"/>
      <c r="GQB86" s="23"/>
      <c r="GQC86" s="23"/>
      <c r="GQD86" s="23"/>
      <c r="GQE86" s="23"/>
      <c r="GQF86" s="23"/>
      <c r="GQG86" s="23"/>
      <c r="GQH86" s="23"/>
      <c r="GQI86" s="23"/>
      <c r="GQJ86" s="23"/>
      <c r="GQK86" s="23"/>
      <c r="GQL86" s="23"/>
      <c r="GQM86" s="23"/>
      <c r="GQN86" s="23"/>
      <c r="GQO86" s="23"/>
      <c r="GQP86" s="23"/>
      <c r="GQQ86" s="23"/>
      <c r="GQR86" s="23"/>
      <c r="GQS86" s="23"/>
      <c r="GQT86" s="23"/>
      <c r="GQU86" s="23"/>
      <c r="GQV86" s="23"/>
      <c r="GQW86" s="23"/>
      <c r="GQX86" s="23"/>
      <c r="GQY86" s="23"/>
      <c r="GQZ86" s="23"/>
      <c r="GRA86" s="23"/>
      <c r="GRB86" s="23"/>
      <c r="GRC86" s="23"/>
      <c r="GRD86" s="23"/>
      <c r="GRE86" s="23"/>
      <c r="GRF86" s="23"/>
      <c r="GRG86" s="23"/>
      <c r="GRH86" s="23"/>
      <c r="GRI86" s="23"/>
      <c r="GRJ86" s="23"/>
      <c r="GRK86" s="23"/>
      <c r="GRL86" s="23"/>
      <c r="GRM86" s="23"/>
      <c r="GRN86" s="23"/>
      <c r="GRO86" s="23"/>
      <c r="GRP86" s="23"/>
      <c r="GRQ86" s="23"/>
      <c r="GRR86" s="23"/>
      <c r="GRS86" s="23"/>
      <c r="GRT86" s="23"/>
      <c r="GRU86" s="23"/>
      <c r="GRV86" s="23"/>
      <c r="GRW86" s="23"/>
      <c r="GRX86" s="23"/>
      <c r="GRY86" s="23"/>
      <c r="GRZ86" s="23"/>
      <c r="GSA86" s="23"/>
      <c r="GSB86" s="23"/>
      <c r="GSC86" s="23"/>
      <c r="GSD86" s="23"/>
      <c r="GSE86" s="23"/>
      <c r="GSF86" s="23"/>
      <c r="GSG86" s="23"/>
      <c r="GSH86" s="23"/>
      <c r="GSI86" s="23"/>
      <c r="GSJ86" s="23"/>
      <c r="GSK86" s="23"/>
      <c r="GSL86" s="23"/>
      <c r="GSM86" s="23"/>
      <c r="GSN86" s="23"/>
      <c r="GSO86" s="23"/>
      <c r="GSP86" s="23"/>
      <c r="GSQ86" s="23"/>
      <c r="GSR86" s="23"/>
      <c r="GSS86" s="23"/>
      <c r="GST86" s="23"/>
      <c r="GSU86" s="23"/>
      <c r="GSV86" s="23"/>
      <c r="GSW86" s="23"/>
      <c r="GSX86" s="23"/>
      <c r="GSY86" s="23"/>
      <c r="GSZ86" s="23"/>
      <c r="GTA86" s="23"/>
      <c r="GTB86" s="23"/>
      <c r="GTC86" s="23"/>
      <c r="GTD86" s="23"/>
      <c r="GTE86" s="23"/>
      <c r="GTF86" s="23"/>
      <c r="GTG86" s="23"/>
      <c r="GTH86" s="23"/>
      <c r="GTI86" s="23"/>
      <c r="GTJ86" s="23"/>
      <c r="GTK86" s="23"/>
      <c r="GTL86" s="23"/>
      <c r="GTM86" s="23"/>
      <c r="GTN86" s="23"/>
      <c r="GTO86" s="23"/>
      <c r="GTP86" s="23"/>
      <c r="GTQ86" s="23"/>
      <c r="GTR86" s="23"/>
      <c r="GTS86" s="23"/>
      <c r="GTT86" s="23"/>
      <c r="GTU86" s="23"/>
      <c r="GTV86" s="23"/>
      <c r="GTW86" s="23"/>
      <c r="GTX86" s="23"/>
      <c r="GTY86" s="23"/>
      <c r="GTZ86" s="23"/>
      <c r="GUA86" s="23"/>
      <c r="GUB86" s="23"/>
      <c r="GUC86" s="23"/>
      <c r="GUD86" s="23"/>
      <c r="GUE86" s="23"/>
      <c r="GUF86" s="23"/>
      <c r="GUG86" s="23"/>
      <c r="GUH86" s="23"/>
      <c r="GUI86" s="23"/>
      <c r="GUJ86" s="23"/>
      <c r="GUK86" s="23"/>
      <c r="GUL86" s="23"/>
      <c r="GUM86" s="23"/>
      <c r="GUN86" s="23"/>
      <c r="GUO86" s="23"/>
      <c r="GUP86" s="23"/>
      <c r="GUQ86" s="23"/>
      <c r="GUR86" s="23"/>
      <c r="GUS86" s="23"/>
      <c r="GUT86" s="23"/>
      <c r="GUU86" s="23"/>
      <c r="GUV86" s="23"/>
      <c r="GUW86" s="23"/>
      <c r="GUX86" s="23"/>
      <c r="GUY86" s="23"/>
      <c r="GUZ86" s="23"/>
      <c r="GVA86" s="23"/>
      <c r="GVB86" s="23"/>
      <c r="GVC86" s="23"/>
      <c r="GVD86" s="23"/>
      <c r="GVE86" s="23"/>
      <c r="GVF86" s="23"/>
      <c r="GVG86" s="23"/>
      <c r="GVH86" s="23"/>
      <c r="GVI86" s="23"/>
      <c r="GVJ86" s="23"/>
      <c r="GVK86" s="23"/>
      <c r="GVL86" s="23"/>
      <c r="GVM86" s="23"/>
      <c r="GVN86" s="23"/>
      <c r="GVO86" s="23"/>
      <c r="GVP86" s="23"/>
      <c r="GVQ86" s="23"/>
      <c r="GVR86" s="23"/>
      <c r="GVS86" s="23"/>
      <c r="GVT86" s="23"/>
      <c r="GVU86" s="23"/>
      <c r="GVV86" s="23"/>
      <c r="GVW86" s="23"/>
      <c r="GVX86" s="23"/>
      <c r="GVY86" s="23"/>
      <c r="GVZ86" s="23"/>
      <c r="GWA86" s="23"/>
      <c r="GWB86" s="23"/>
      <c r="GWC86" s="23"/>
      <c r="GWD86" s="23"/>
      <c r="GWE86" s="23"/>
      <c r="GWF86" s="23"/>
      <c r="GWG86" s="23"/>
      <c r="GWH86" s="23"/>
      <c r="GWI86" s="23"/>
      <c r="GWJ86" s="23"/>
      <c r="GWK86" s="23"/>
      <c r="GWL86" s="23"/>
      <c r="GWM86" s="23"/>
      <c r="GWN86" s="23"/>
      <c r="GWO86" s="23"/>
      <c r="GWP86" s="23"/>
      <c r="GWQ86" s="23"/>
      <c r="GWR86" s="23"/>
      <c r="GWS86" s="23"/>
      <c r="GWT86" s="23"/>
      <c r="GWU86" s="23"/>
      <c r="GWV86" s="23"/>
      <c r="GWW86" s="23"/>
      <c r="GWX86" s="23"/>
      <c r="GWY86" s="23"/>
      <c r="GWZ86" s="23"/>
      <c r="GXA86" s="23"/>
      <c r="GXB86" s="23"/>
      <c r="GXC86" s="23"/>
      <c r="GXD86" s="23"/>
      <c r="GXE86" s="23"/>
      <c r="GXF86" s="23"/>
      <c r="GXG86" s="23"/>
      <c r="GXH86" s="23"/>
      <c r="GXI86" s="23"/>
      <c r="GXJ86" s="23"/>
      <c r="GXK86" s="23"/>
      <c r="GXL86" s="23"/>
      <c r="GXM86" s="23"/>
      <c r="GXN86" s="23"/>
      <c r="GXO86" s="23"/>
      <c r="GXP86" s="23"/>
      <c r="GXQ86" s="23"/>
      <c r="GXR86" s="23"/>
      <c r="GXS86" s="23"/>
      <c r="GXT86" s="23"/>
      <c r="GXU86" s="23"/>
      <c r="GXV86" s="23"/>
      <c r="GXW86" s="23"/>
      <c r="GXX86" s="23"/>
      <c r="GXY86" s="23"/>
      <c r="GXZ86" s="23"/>
      <c r="GYA86" s="23"/>
      <c r="GYB86" s="23"/>
      <c r="GYC86" s="23"/>
      <c r="GYD86" s="23"/>
      <c r="GYE86" s="23"/>
      <c r="GYF86" s="23"/>
      <c r="GYG86" s="23"/>
      <c r="GYH86" s="23"/>
      <c r="GYI86" s="23"/>
      <c r="GYJ86" s="23"/>
      <c r="GYK86" s="23"/>
      <c r="GYL86" s="23"/>
      <c r="GYM86" s="23"/>
      <c r="GYN86" s="23"/>
      <c r="GYO86" s="23"/>
      <c r="GYP86" s="23"/>
      <c r="GYQ86" s="23"/>
      <c r="GYR86" s="23"/>
      <c r="GYS86" s="23"/>
      <c r="GYT86" s="23"/>
      <c r="GYU86" s="23"/>
      <c r="GYV86" s="23"/>
      <c r="GYW86" s="23"/>
      <c r="GYX86" s="23"/>
      <c r="GYY86" s="23"/>
      <c r="GYZ86" s="23"/>
      <c r="GZA86" s="23"/>
      <c r="GZB86" s="23"/>
      <c r="GZC86" s="23"/>
      <c r="GZD86" s="23"/>
      <c r="GZE86" s="23"/>
      <c r="GZF86" s="23"/>
      <c r="GZG86" s="23"/>
      <c r="GZH86" s="23"/>
      <c r="GZI86" s="23"/>
      <c r="GZJ86" s="23"/>
      <c r="GZK86" s="23"/>
      <c r="GZL86" s="23"/>
      <c r="GZM86" s="23"/>
      <c r="GZN86" s="23"/>
      <c r="GZO86" s="23"/>
      <c r="GZP86" s="23"/>
      <c r="GZQ86" s="23"/>
      <c r="GZR86" s="23"/>
      <c r="GZS86" s="23"/>
      <c r="GZT86" s="23"/>
      <c r="GZU86" s="23"/>
      <c r="GZV86" s="23"/>
      <c r="GZW86" s="23"/>
      <c r="GZX86" s="23"/>
      <c r="GZY86" s="23"/>
      <c r="GZZ86" s="23"/>
      <c r="HAA86" s="23"/>
      <c r="HAB86" s="23"/>
      <c r="HAC86" s="23"/>
      <c r="HAD86" s="23"/>
      <c r="HAE86" s="23"/>
      <c r="HAF86" s="23"/>
      <c r="HAG86" s="23"/>
      <c r="HAH86" s="23"/>
      <c r="HAI86" s="23"/>
      <c r="HAJ86" s="23"/>
      <c r="HAK86" s="23"/>
      <c r="HAL86" s="23"/>
      <c r="HAM86" s="23"/>
      <c r="HAN86" s="23"/>
      <c r="HAO86" s="23"/>
      <c r="HAP86" s="23"/>
      <c r="HAQ86" s="23"/>
      <c r="HAR86" s="23"/>
      <c r="HAS86" s="23"/>
      <c r="HAT86" s="23"/>
      <c r="HAU86" s="23"/>
      <c r="HAV86" s="23"/>
      <c r="HAW86" s="23"/>
      <c r="HAX86" s="23"/>
      <c r="HAY86" s="23"/>
      <c r="HAZ86" s="23"/>
      <c r="HBA86" s="23"/>
      <c r="HBB86" s="23"/>
      <c r="HBC86" s="23"/>
      <c r="HBD86" s="23"/>
      <c r="HBE86" s="23"/>
      <c r="HBF86" s="23"/>
      <c r="HBG86" s="23"/>
      <c r="HBH86" s="23"/>
      <c r="HBI86" s="23"/>
      <c r="HBJ86" s="23"/>
      <c r="HBK86" s="23"/>
      <c r="HBL86" s="23"/>
      <c r="HBM86" s="23"/>
      <c r="HBN86" s="23"/>
      <c r="HBO86" s="23"/>
      <c r="HBP86" s="23"/>
      <c r="HBQ86" s="23"/>
      <c r="HBR86" s="23"/>
      <c r="HBS86" s="23"/>
      <c r="HBT86" s="23"/>
      <c r="HBU86" s="23"/>
      <c r="HBV86" s="23"/>
      <c r="HBW86" s="23"/>
      <c r="HBX86" s="23"/>
      <c r="HBY86" s="23"/>
      <c r="HBZ86" s="23"/>
      <c r="HCA86" s="23"/>
      <c r="HCB86" s="23"/>
      <c r="HCC86" s="23"/>
      <c r="HCD86" s="23"/>
      <c r="HCE86" s="23"/>
      <c r="HCF86" s="23"/>
      <c r="HCG86" s="23"/>
      <c r="HCH86" s="23"/>
      <c r="HCI86" s="23"/>
      <c r="HCJ86" s="23"/>
      <c r="HCK86" s="23"/>
      <c r="HCL86" s="23"/>
      <c r="HCM86" s="23"/>
      <c r="HCN86" s="23"/>
      <c r="HCO86" s="23"/>
      <c r="HCP86" s="23"/>
      <c r="HCQ86" s="23"/>
      <c r="HCR86" s="23"/>
      <c r="HCS86" s="23"/>
      <c r="HCT86" s="23"/>
      <c r="HCU86" s="23"/>
      <c r="HCV86" s="23"/>
      <c r="HCW86" s="23"/>
      <c r="HCX86" s="23"/>
      <c r="HCY86" s="23"/>
      <c r="HCZ86" s="23"/>
      <c r="HDA86" s="23"/>
      <c r="HDB86" s="23"/>
      <c r="HDC86" s="23"/>
      <c r="HDD86" s="23"/>
      <c r="HDE86" s="23"/>
      <c r="HDF86" s="23"/>
      <c r="HDG86" s="23"/>
      <c r="HDH86" s="23"/>
      <c r="HDI86" s="23"/>
      <c r="HDJ86" s="23"/>
      <c r="HDK86" s="23"/>
      <c r="HDL86" s="23"/>
      <c r="HDM86" s="23"/>
      <c r="HDN86" s="23"/>
      <c r="HDO86" s="23"/>
      <c r="HDP86" s="23"/>
      <c r="HDQ86" s="23"/>
      <c r="HDR86" s="23"/>
      <c r="HDS86" s="23"/>
      <c r="HDT86" s="23"/>
      <c r="HDU86" s="23"/>
      <c r="HDV86" s="23"/>
      <c r="HDW86" s="23"/>
      <c r="HDX86" s="23"/>
      <c r="HDY86" s="23"/>
      <c r="HDZ86" s="23"/>
      <c r="HEA86" s="23"/>
      <c r="HEB86" s="23"/>
      <c r="HEC86" s="23"/>
      <c r="HED86" s="23"/>
      <c r="HEE86" s="23"/>
      <c r="HEF86" s="23"/>
      <c r="HEG86" s="23"/>
      <c r="HEH86" s="23"/>
      <c r="HEI86" s="23"/>
      <c r="HEJ86" s="23"/>
      <c r="HEK86" s="23"/>
      <c r="HEL86" s="23"/>
      <c r="HEM86" s="23"/>
      <c r="HEN86" s="23"/>
      <c r="HEO86" s="23"/>
      <c r="HEP86" s="23"/>
      <c r="HEQ86" s="23"/>
      <c r="HER86" s="23"/>
      <c r="HES86" s="23"/>
      <c r="HET86" s="23"/>
      <c r="HEU86" s="23"/>
      <c r="HEV86" s="23"/>
      <c r="HEW86" s="23"/>
      <c r="HEX86" s="23"/>
      <c r="HEY86" s="23"/>
      <c r="HEZ86" s="23"/>
      <c r="HFA86" s="23"/>
      <c r="HFB86" s="23"/>
      <c r="HFC86" s="23"/>
      <c r="HFD86" s="23"/>
      <c r="HFE86" s="23"/>
      <c r="HFF86" s="23"/>
      <c r="HFG86" s="23"/>
      <c r="HFH86" s="23"/>
      <c r="HFI86" s="23"/>
      <c r="HFJ86" s="23"/>
      <c r="HFK86" s="23"/>
      <c r="HFL86" s="23"/>
      <c r="HFM86" s="23"/>
      <c r="HFN86" s="23"/>
      <c r="HFO86" s="23"/>
      <c r="HFP86" s="23"/>
      <c r="HFQ86" s="23"/>
      <c r="HFR86" s="23"/>
      <c r="HFS86" s="23"/>
      <c r="HFT86" s="23"/>
      <c r="HFU86" s="23"/>
      <c r="HFV86" s="23"/>
      <c r="HFW86" s="23"/>
      <c r="HFX86" s="23"/>
      <c r="HFY86" s="23"/>
      <c r="HFZ86" s="23"/>
      <c r="HGA86" s="23"/>
      <c r="HGB86" s="23"/>
      <c r="HGC86" s="23"/>
      <c r="HGD86" s="23"/>
      <c r="HGE86" s="23"/>
      <c r="HGF86" s="23"/>
      <c r="HGG86" s="23"/>
      <c r="HGH86" s="23"/>
      <c r="HGI86" s="23"/>
      <c r="HGJ86" s="23"/>
      <c r="HGK86" s="23"/>
      <c r="HGL86" s="23"/>
      <c r="HGM86" s="23"/>
      <c r="HGN86" s="23"/>
      <c r="HGO86" s="23"/>
      <c r="HGP86" s="23"/>
      <c r="HGQ86" s="23"/>
      <c r="HGR86" s="23"/>
      <c r="HGS86" s="23"/>
      <c r="HGT86" s="23"/>
      <c r="HGU86" s="23"/>
      <c r="HGV86" s="23"/>
      <c r="HGW86" s="23"/>
      <c r="HGX86" s="23"/>
      <c r="HGY86" s="23"/>
      <c r="HGZ86" s="23"/>
      <c r="HHA86" s="23"/>
      <c r="HHB86" s="23"/>
      <c r="HHC86" s="23"/>
      <c r="HHD86" s="23"/>
      <c r="HHE86" s="23"/>
      <c r="HHF86" s="23"/>
      <c r="HHG86" s="23"/>
      <c r="HHH86" s="23"/>
      <c r="HHI86" s="23"/>
      <c r="HHJ86" s="23"/>
      <c r="HHK86" s="23"/>
      <c r="HHL86" s="23"/>
      <c r="HHM86" s="23"/>
      <c r="HHN86" s="23"/>
      <c r="HHO86" s="23"/>
      <c r="HHP86" s="23"/>
      <c r="HHQ86" s="23"/>
      <c r="HHR86" s="23"/>
      <c r="HHS86" s="23"/>
      <c r="HHT86" s="23"/>
      <c r="HHU86" s="23"/>
      <c r="HHV86" s="23"/>
      <c r="HHW86" s="23"/>
      <c r="HHX86" s="23"/>
      <c r="HHY86" s="23"/>
      <c r="HHZ86" s="23"/>
      <c r="HIA86" s="23"/>
      <c r="HIB86" s="23"/>
      <c r="HIC86" s="23"/>
      <c r="HID86" s="23"/>
      <c r="HIE86" s="23"/>
      <c r="HIF86" s="23"/>
      <c r="HIG86" s="23"/>
      <c r="HIH86" s="23"/>
      <c r="HII86" s="23"/>
      <c r="HIJ86" s="23"/>
      <c r="HIK86" s="23"/>
      <c r="HIL86" s="23"/>
      <c r="HIM86" s="23"/>
      <c r="HIN86" s="23"/>
      <c r="HIO86" s="23"/>
      <c r="HIP86" s="23"/>
      <c r="HIQ86" s="23"/>
      <c r="HIR86" s="23"/>
      <c r="HIS86" s="23"/>
      <c r="HIT86" s="23"/>
      <c r="HIU86" s="23"/>
      <c r="HIV86" s="23"/>
      <c r="HIW86" s="23"/>
      <c r="HIX86" s="23"/>
      <c r="HIY86" s="23"/>
      <c r="HIZ86" s="23"/>
      <c r="HJA86" s="23"/>
      <c r="HJB86" s="23"/>
      <c r="HJC86" s="23"/>
      <c r="HJD86" s="23"/>
      <c r="HJE86" s="23"/>
      <c r="HJF86" s="23"/>
      <c r="HJG86" s="23"/>
      <c r="HJH86" s="23"/>
      <c r="HJI86" s="23"/>
      <c r="HJJ86" s="23"/>
      <c r="HJK86" s="23"/>
      <c r="HJL86" s="23"/>
      <c r="HJM86" s="23"/>
      <c r="HJN86" s="23"/>
      <c r="HJO86" s="23"/>
      <c r="HJP86" s="23"/>
      <c r="HJQ86" s="23"/>
      <c r="HJR86" s="23"/>
      <c r="HJS86" s="23"/>
      <c r="HJT86" s="23"/>
      <c r="HJU86" s="23"/>
      <c r="HJV86" s="23"/>
      <c r="HJW86" s="23"/>
      <c r="HJX86" s="23"/>
      <c r="HJY86" s="23"/>
      <c r="HJZ86" s="23"/>
      <c r="HKA86" s="23"/>
      <c r="HKB86" s="23"/>
      <c r="HKC86" s="23"/>
      <c r="HKD86" s="23"/>
      <c r="HKE86" s="23"/>
      <c r="HKF86" s="23"/>
      <c r="HKG86" s="23"/>
      <c r="HKH86" s="23"/>
      <c r="HKI86" s="23"/>
      <c r="HKJ86" s="23"/>
      <c r="HKK86" s="23"/>
      <c r="HKL86" s="23"/>
      <c r="HKM86" s="23"/>
      <c r="HKN86" s="23"/>
      <c r="HKO86" s="23"/>
      <c r="HKP86" s="23"/>
      <c r="HKQ86" s="23"/>
      <c r="HKR86" s="23"/>
      <c r="HKS86" s="23"/>
      <c r="HKT86" s="23"/>
      <c r="HKU86" s="23"/>
      <c r="HKV86" s="23"/>
      <c r="HKW86" s="23"/>
      <c r="HKX86" s="23"/>
      <c r="HKY86" s="23"/>
      <c r="HKZ86" s="23"/>
      <c r="HLA86" s="23"/>
      <c r="HLB86" s="23"/>
      <c r="HLC86" s="23"/>
      <c r="HLD86" s="23"/>
      <c r="HLE86" s="23"/>
      <c r="HLF86" s="23"/>
      <c r="HLG86" s="23"/>
      <c r="HLH86" s="23"/>
      <c r="HLI86" s="23"/>
      <c r="HLJ86" s="23"/>
      <c r="HLK86" s="23"/>
      <c r="HLL86" s="23"/>
      <c r="HLM86" s="23"/>
      <c r="HLN86" s="23"/>
      <c r="HLO86" s="23"/>
      <c r="HLP86" s="23"/>
      <c r="HLQ86" s="23"/>
      <c r="HLR86" s="23"/>
      <c r="HLS86" s="23"/>
      <c r="HLT86" s="23"/>
      <c r="HLU86" s="23"/>
      <c r="HLV86" s="23"/>
      <c r="HLW86" s="23"/>
      <c r="HLX86" s="23"/>
      <c r="HLY86" s="23"/>
      <c r="HLZ86" s="23"/>
      <c r="HMA86" s="23"/>
      <c r="HMB86" s="23"/>
      <c r="HMC86" s="23"/>
      <c r="HMD86" s="23"/>
      <c r="HME86" s="23"/>
      <c r="HMF86" s="23"/>
      <c r="HMG86" s="23"/>
      <c r="HMH86" s="23"/>
      <c r="HMI86" s="23"/>
      <c r="HMJ86" s="23"/>
      <c r="HMK86" s="23"/>
      <c r="HML86" s="23"/>
      <c r="HMM86" s="23"/>
      <c r="HMN86" s="23"/>
      <c r="HMO86" s="23"/>
      <c r="HMP86" s="23"/>
      <c r="HMQ86" s="23"/>
      <c r="HMR86" s="23"/>
      <c r="HMS86" s="23"/>
      <c r="HMT86" s="23"/>
      <c r="HMU86" s="23"/>
      <c r="HMV86" s="23"/>
      <c r="HMW86" s="23"/>
      <c r="HMX86" s="23"/>
      <c r="HMY86" s="23"/>
      <c r="HMZ86" s="23"/>
      <c r="HNA86" s="23"/>
      <c r="HNB86" s="23"/>
      <c r="HNC86" s="23"/>
      <c r="HND86" s="23"/>
      <c r="HNE86" s="23"/>
      <c r="HNF86" s="23"/>
      <c r="HNG86" s="23"/>
      <c r="HNH86" s="23"/>
      <c r="HNI86" s="23"/>
      <c r="HNJ86" s="23"/>
      <c r="HNK86" s="23"/>
      <c r="HNL86" s="23"/>
      <c r="HNM86" s="23"/>
      <c r="HNN86" s="23"/>
      <c r="HNO86" s="23"/>
      <c r="HNP86" s="23"/>
      <c r="HNQ86" s="23"/>
      <c r="HNR86" s="23"/>
      <c r="HNS86" s="23"/>
      <c r="HNT86" s="23"/>
      <c r="HNU86" s="23"/>
      <c r="HNV86" s="23"/>
      <c r="HNW86" s="23"/>
      <c r="HNX86" s="23"/>
      <c r="HNY86" s="23"/>
      <c r="HNZ86" s="23"/>
      <c r="HOA86" s="23"/>
      <c r="HOB86" s="23"/>
      <c r="HOC86" s="23"/>
      <c r="HOD86" s="23"/>
      <c r="HOE86" s="23"/>
      <c r="HOF86" s="23"/>
      <c r="HOG86" s="23"/>
      <c r="HOH86" s="23"/>
      <c r="HOI86" s="23"/>
      <c r="HOJ86" s="23"/>
      <c r="HOK86" s="23"/>
      <c r="HOL86" s="23"/>
      <c r="HOM86" s="23"/>
      <c r="HON86" s="23"/>
      <c r="HOO86" s="23"/>
      <c r="HOP86" s="23"/>
      <c r="HOQ86" s="23"/>
      <c r="HOR86" s="23"/>
      <c r="HOS86" s="23"/>
      <c r="HOT86" s="23"/>
      <c r="HOU86" s="23"/>
      <c r="HOV86" s="23"/>
      <c r="HOW86" s="23"/>
      <c r="HOX86" s="23"/>
      <c r="HOY86" s="23"/>
      <c r="HOZ86" s="23"/>
      <c r="HPA86" s="23"/>
      <c r="HPB86" s="23"/>
      <c r="HPC86" s="23"/>
      <c r="HPD86" s="23"/>
      <c r="HPE86" s="23"/>
      <c r="HPF86" s="23"/>
      <c r="HPG86" s="23"/>
      <c r="HPH86" s="23"/>
      <c r="HPI86" s="23"/>
      <c r="HPJ86" s="23"/>
      <c r="HPK86" s="23"/>
      <c r="HPL86" s="23"/>
      <c r="HPM86" s="23"/>
      <c r="HPN86" s="23"/>
      <c r="HPO86" s="23"/>
      <c r="HPP86" s="23"/>
      <c r="HPQ86" s="23"/>
      <c r="HPR86" s="23"/>
      <c r="HPS86" s="23"/>
      <c r="HPT86" s="23"/>
      <c r="HPU86" s="23"/>
      <c r="HPV86" s="23"/>
      <c r="HPW86" s="23"/>
      <c r="HPX86" s="23"/>
      <c r="HPY86" s="23"/>
      <c r="HPZ86" s="23"/>
      <c r="HQA86" s="23"/>
      <c r="HQB86" s="23"/>
      <c r="HQC86" s="23"/>
      <c r="HQD86" s="23"/>
      <c r="HQE86" s="23"/>
      <c r="HQF86" s="23"/>
      <c r="HQG86" s="23"/>
      <c r="HQH86" s="23"/>
      <c r="HQI86" s="23"/>
      <c r="HQJ86" s="23"/>
      <c r="HQK86" s="23"/>
      <c r="HQL86" s="23"/>
      <c r="HQM86" s="23"/>
      <c r="HQN86" s="23"/>
      <c r="HQO86" s="23"/>
      <c r="HQP86" s="23"/>
      <c r="HQQ86" s="23"/>
      <c r="HQR86" s="23"/>
      <c r="HQS86" s="23"/>
      <c r="HQT86" s="23"/>
      <c r="HQU86" s="23"/>
      <c r="HQV86" s="23"/>
      <c r="HQW86" s="23"/>
      <c r="HQX86" s="23"/>
      <c r="HQY86" s="23"/>
      <c r="HQZ86" s="23"/>
      <c r="HRA86" s="23"/>
      <c r="HRB86" s="23"/>
      <c r="HRC86" s="23"/>
      <c r="HRD86" s="23"/>
      <c r="HRE86" s="23"/>
      <c r="HRF86" s="23"/>
      <c r="HRG86" s="23"/>
      <c r="HRH86" s="23"/>
      <c r="HRI86" s="23"/>
      <c r="HRJ86" s="23"/>
      <c r="HRK86" s="23"/>
      <c r="HRL86" s="23"/>
      <c r="HRM86" s="23"/>
      <c r="HRN86" s="23"/>
      <c r="HRO86" s="23"/>
      <c r="HRP86" s="23"/>
      <c r="HRQ86" s="23"/>
      <c r="HRR86" s="23"/>
      <c r="HRS86" s="23"/>
      <c r="HRT86" s="23"/>
      <c r="HRU86" s="23"/>
      <c r="HRV86" s="23"/>
      <c r="HRW86" s="23"/>
      <c r="HRX86" s="23"/>
      <c r="HRY86" s="23"/>
      <c r="HRZ86" s="23"/>
      <c r="HSA86" s="23"/>
      <c r="HSB86" s="23"/>
      <c r="HSC86" s="23"/>
      <c r="HSD86" s="23"/>
      <c r="HSE86" s="23"/>
      <c r="HSF86" s="23"/>
      <c r="HSG86" s="23"/>
      <c r="HSH86" s="23"/>
      <c r="HSI86" s="23"/>
      <c r="HSJ86" s="23"/>
      <c r="HSK86" s="23"/>
      <c r="HSL86" s="23"/>
      <c r="HSM86" s="23"/>
      <c r="HSN86" s="23"/>
      <c r="HSO86" s="23"/>
      <c r="HSP86" s="23"/>
      <c r="HSQ86" s="23"/>
      <c r="HSR86" s="23"/>
      <c r="HSS86" s="23"/>
      <c r="HST86" s="23"/>
      <c r="HSU86" s="23"/>
      <c r="HSV86" s="23"/>
      <c r="HSW86" s="23"/>
      <c r="HSX86" s="23"/>
      <c r="HSY86" s="23"/>
      <c r="HSZ86" s="23"/>
      <c r="HTA86" s="23"/>
      <c r="HTB86" s="23"/>
      <c r="HTC86" s="23"/>
      <c r="HTD86" s="23"/>
      <c r="HTE86" s="23"/>
      <c r="HTF86" s="23"/>
      <c r="HTG86" s="23"/>
      <c r="HTH86" s="23"/>
      <c r="HTI86" s="23"/>
      <c r="HTJ86" s="23"/>
      <c r="HTK86" s="23"/>
      <c r="HTL86" s="23"/>
      <c r="HTM86" s="23"/>
      <c r="HTN86" s="23"/>
      <c r="HTO86" s="23"/>
      <c r="HTP86" s="23"/>
      <c r="HTQ86" s="23"/>
      <c r="HTR86" s="23"/>
      <c r="HTS86" s="23"/>
      <c r="HTT86" s="23"/>
      <c r="HTU86" s="23"/>
      <c r="HTV86" s="23"/>
      <c r="HTW86" s="23"/>
      <c r="HTX86" s="23"/>
      <c r="HTY86" s="23"/>
      <c r="HTZ86" s="23"/>
      <c r="HUA86" s="23"/>
      <c r="HUB86" s="23"/>
      <c r="HUC86" s="23"/>
      <c r="HUD86" s="23"/>
      <c r="HUE86" s="23"/>
      <c r="HUF86" s="23"/>
      <c r="HUG86" s="23"/>
      <c r="HUH86" s="23"/>
      <c r="HUI86" s="23"/>
      <c r="HUJ86" s="23"/>
      <c r="HUK86" s="23"/>
      <c r="HUL86" s="23"/>
      <c r="HUM86" s="23"/>
      <c r="HUN86" s="23"/>
      <c r="HUO86" s="23"/>
      <c r="HUP86" s="23"/>
      <c r="HUQ86" s="23"/>
      <c r="HUR86" s="23"/>
      <c r="HUS86" s="23"/>
      <c r="HUT86" s="23"/>
      <c r="HUU86" s="23"/>
      <c r="HUV86" s="23"/>
      <c r="HUW86" s="23"/>
      <c r="HUX86" s="23"/>
      <c r="HUY86" s="23"/>
      <c r="HUZ86" s="23"/>
      <c r="HVA86" s="23"/>
      <c r="HVB86" s="23"/>
      <c r="HVC86" s="23"/>
      <c r="HVD86" s="23"/>
      <c r="HVE86" s="23"/>
      <c r="HVF86" s="23"/>
      <c r="HVG86" s="23"/>
      <c r="HVH86" s="23"/>
      <c r="HVI86" s="23"/>
      <c r="HVJ86" s="23"/>
      <c r="HVK86" s="23"/>
      <c r="HVL86" s="23"/>
      <c r="HVM86" s="23"/>
      <c r="HVN86" s="23"/>
      <c r="HVO86" s="23"/>
      <c r="HVP86" s="23"/>
      <c r="HVQ86" s="23"/>
      <c r="HVR86" s="23"/>
      <c r="HVS86" s="23"/>
      <c r="HVT86" s="23"/>
      <c r="HVU86" s="23"/>
      <c r="HVV86" s="23"/>
      <c r="HVW86" s="23"/>
      <c r="HVX86" s="23"/>
      <c r="HVY86" s="23"/>
      <c r="HVZ86" s="23"/>
      <c r="HWA86" s="23"/>
      <c r="HWB86" s="23"/>
      <c r="HWC86" s="23"/>
      <c r="HWD86" s="23"/>
      <c r="HWE86" s="23"/>
      <c r="HWF86" s="23"/>
      <c r="HWG86" s="23"/>
      <c r="HWH86" s="23"/>
      <c r="HWI86" s="23"/>
      <c r="HWJ86" s="23"/>
      <c r="HWK86" s="23"/>
      <c r="HWL86" s="23"/>
      <c r="HWM86" s="23"/>
      <c r="HWN86" s="23"/>
      <c r="HWO86" s="23"/>
      <c r="HWP86" s="23"/>
      <c r="HWQ86" s="23"/>
      <c r="HWR86" s="23"/>
      <c r="HWS86" s="23"/>
      <c r="HWT86" s="23"/>
      <c r="HWU86" s="23"/>
      <c r="HWV86" s="23"/>
      <c r="HWW86" s="23"/>
      <c r="HWX86" s="23"/>
      <c r="HWY86" s="23"/>
      <c r="HWZ86" s="23"/>
      <c r="HXA86" s="23"/>
      <c r="HXB86" s="23"/>
      <c r="HXC86" s="23"/>
      <c r="HXD86" s="23"/>
      <c r="HXE86" s="23"/>
      <c r="HXF86" s="23"/>
      <c r="HXG86" s="23"/>
      <c r="HXH86" s="23"/>
      <c r="HXI86" s="23"/>
      <c r="HXJ86" s="23"/>
      <c r="HXK86" s="23"/>
      <c r="HXL86" s="23"/>
      <c r="HXM86" s="23"/>
      <c r="HXN86" s="23"/>
      <c r="HXO86" s="23"/>
      <c r="HXP86" s="23"/>
      <c r="HXQ86" s="23"/>
      <c r="HXR86" s="23"/>
      <c r="HXS86" s="23"/>
      <c r="HXT86" s="23"/>
      <c r="HXU86" s="23"/>
      <c r="HXV86" s="23"/>
      <c r="HXW86" s="23"/>
      <c r="HXX86" s="23"/>
      <c r="HXY86" s="23"/>
      <c r="HXZ86" s="23"/>
      <c r="HYA86" s="23"/>
      <c r="HYB86" s="23"/>
      <c r="HYC86" s="23"/>
      <c r="HYD86" s="23"/>
      <c r="HYE86" s="23"/>
      <c r="HYF86" s="23"/>
      <c r="HYG86" s="23"/>
      <c r="HYH86" s="23"/>
      <c r="HYI86" s="23"/>
      <c r="HYJ86" s="23"/>
      <c r="HYK86" s="23"/>
      <c r="HYL86" s="23"/>
      <c r="HYM86" s="23"/>
      <c r="HYN86" s="23"/>
      <c r="HYO86" s="23"/>
      <c r="HYP86" s="23"/>
      <c r="HYQ86" s="23"/>
      <c r="HYR86" s="23"/>
      <c r="HYS86" s="23"/>
      <c r="HYT86" s="23"/>
      <c r="HYU86" s="23"/>
      <c r="HYV86" s="23"/>
      <c r="HYW86" s="23"/>
      <c r="HYX86" s="23"/>
      <c r="HYY86" s="23"/>
      <c r="HYZ86" s="23"/>
      <c r="HZA86" s="23"/>
      <c r="HZB86" s="23"/>
      <c r="HZC86" s="23"/>
      <c r="HZD86" s="23"/>
      <c r="HZE86" s="23"/>
      <c r="HZF86" s="23"/>
      <c r="HZG86" s="23"/>
      <c r="HZH86" s="23"/>
      <c r="HZI86" s="23"/>
      <c r="HZJ86" s="23"/>
      <c r="HZK86" s="23"/>
      <c r="HZL86" s="23"/>
      <c r="HZM86" s="23"/>
      <c r="HZN86" s="23"/>
      <c r="HZO86" s="23"/>
      <c r="HZP86" s="23"/>
      <c r="HZQ86" s="23"/>
      <c r="HZR86" s="23"/>
      <c r="HZS86" s="23"/>
      <c r="HZT86" s="23"/>
      <c r="HZU86" s="23"/>
      <c r="HZV86" s="23"/>
      <c r="HZW86" s="23"/>
      <c r="HZX86" s="23"/>
      <c r="HZY86" s="23"/>
      <c r="HZZ86" s="23"/>
      <c r="IAA86" s="23"/>
      <c r="IAB86" s="23"/>
      <c r="IAC86" s="23"/>
      <c r="IAD86" s="23"/>
      <c r="IAE86" s="23"/>
      <c r="IAF86" s="23"/>
      <c r="IAG86" s="23"/>
      <c r="IAH86" s="23"/>
      <c r="IAI86" s="23"/>
      <c r="IAJ86" s="23"/>
      <c r="IAK86" s="23"/>
      <c r="IAL86" s="23"/>
      <c r="IAM86" s="23"/>
      <c r="IAN86" s="23"/>
      <c r="IAO86" s="23"/>
      <c r="IAP86" s="23"/>
      <c r="IAQ86" s="23"/>
      <c r="IAR86" s="23"/>
      <c r="IAS86" s="23"/>
      <c r="IAT86" s="23"/>
      <c r="IAU86" s="23"/>
      <c r="IAV86" s="23"/>
      <c r="IAW86" s="23"/>
      <c r="IAX86" s="23"/>
      <c r="IAY86" s="23"/>
      <c r="IAZ86" s="23"/>
      <c r="IBA86" s="23"/>
      <c r="IBB86" s="23"/>
      <c r="IBC86" s="23"/>
      <c r="IBD86" s="23"/>
      <c r="IBE86" s="23"/>
      <c r="IBF86" s="23"/>
      <c r="IBG86" s="23"/>
      <c r="IBH86" s="23"/>
      <c r="IBI86" s="23"/>
      <c r="IBJ86" s="23"/>
      <c r="IBK86" s="23"/>
      <c r="IBL86" s="23"/>
      <c r="IBM86" s="23"/>
      <c r="IBN86" s="23"/>
      <c r="IBO86" s="23"/>
      <c r="IBP86" s="23"/>
      <c r="IBQ86" s="23"/>
      <c r="IBR86" s="23"/>
      <c r="IBS86" s="23"/>
      <c r="IBT86" s="23"/>
      <c r="IBU86" s="23"/>
      <c r="IBV86" s="23"/>
      <c r="IBW86" s="23"/>
      <c r="IBX86" s="23"/>
      <c r="IBY86" s="23"/>
      <c r="IBZ86" s="23"/>
      <c r="ICA86" s="23"/>
      <c r="ICB86" s="23"/>
      <c r="ICC86" s="23"/>
      <c r="ICD86" s="23"/>
      <c r="ICE86" s="23"/>
      <c r="ICF86" s="23"/>
      <c r="ICG86" s="23"/>
      <c r="ICH86" s="23"/>
      <c r="ICI86" s="23"/>
      <c r="ICJ86" s="23"/>
      <c r="ICK86" s="23"/>
      <c r="ICL86" s="23"/>
      <c r="ICM86" s="23"/>
      <c r="ICN86" s="23"/>
      <c r="ICO86" s="23"/>
      <c r="ICP86" s="23"/>
      <c r="ICQ86" s="23"/>
      <c r="ICR86" s="23"/>
      <c r="ICS86" s="23"/>
      <c r="ICT86" s="23"/>
      <c r="ICU86" s="23"/>
      <c r="ICV86" s="23"/>
      <c r="ICW86" s="23"/>
      <c r="ICX86" s="23"/>
      <c r="ICY86" s="23"/>
      <c r="ICZ86" s="23"/>
      <c r="IDA86" s="23"/>
      <c r="IDB86" s="23"/>
      <c r="IDC86" s="23"/>
      <c r="IDD86" s="23"/>
      <c r="IDE86" s="23"/>
      <c r="IDF86" s="23"/>
      <c r="IDG86" s="23"/>
      <c r="IDH86" s="23"/>
      <c r="IDI86" s="23"/>
      <c r="IDJ86" s="23"/>
      <c r="IDK86" s="23"/>
      <c r="IDL86" s="23"/>
      <c r="IDM86" s="23"/>
      <c r="IDN86" s="23"/>
      <c r="IDO86" s="23"/>
      <c r="IDP86" s="23"/>
      <c r="IDQ86" s="23"/>
      <c r="IDR86" s="23"/>
      <c r="IDS86" s="23"/>
      <c r="IDT86" s="23"/>
      <c r="IDU86" s="23"/>
      <c r="IDV86" s="23"/>
      <c r="IDW86" s="23"/>
      <c r="IDX86" s="23"/>
      <c r="IDY86" s="23"/>
      <c r="IDZ86" s="23"/>
      <c r="IEA86" s="23"/>
      <c r="IEB86" s="23"/>
      <c r="IEC86" s="23"/>
      <c r="IED86" s="23"/>
      <c r="IEE86" s="23"/>
      <c r="IEF86" s="23"/>
      <c r="IEG86" s="23"/>
      <c r="IEH86" s="23"/>
      <c r="IEI86" s="23"/>
      <c r="IEJ86" s="23"/>
      <c r="IEK86" s="23"/>
      <c r="IEL86" s="23"/>
      <c r="IEM86" s="23"/>
      <c r="IEN86" s="23"/>
      <c r="IEO86" s="23"/>
      <c r="IEP86" s="23"/>
      <c r="IEQ86" s="23"/>
      <c r="IER86" s="23"/>
      <c r="IES86" s="23"/>
      <c r="IET86" s="23"/>
      <c r="IEU86" s="23"/>
      <c r="IEV86" s="23"/>
      <c r="IEW86" s="23"/>
      <c r="IEX86" s="23"/>
      <c r="IEY86" s="23"/>
      <c r="IEZ86" s="23"/>
      <c r="IFA86" s="23"/>
      <c r="IFB86" s="23"/>
      <c r="IFC86" s="23"/>
      <c r="IFD86" s="23"/>
      <c r="IFE86" s="23"/>
      <c r="IFF86" s="23"/>
      <c r="IFG86" s="23"/>
      <c r="IFH86" s="23"/>
      <c r="IFI86" s="23"/>
      <c r="IFJ86" s="23"/>
      <c r="IFK86" s="23"/>
      <c r="IFL86" s="23"/>
      <c r="IFM86" s="23"/>
      <c r="IFN86" s="23"/>
      <c r="IFO86" s="23"/>
      <c r="IFP86" s="23"/>
      <c r="IFQ86" s="23"/>
      <c r="IFR86" s="23"/>
      <c r="IFS86" s="23"/>
      <c r="IFT86" s="23"/>
      <c r="IFU86" s="23"/>
      <c r="IFV86" s="23"/>
      <c r="IFW86" s="23"/>
      <c r="IFX86" s="23"/>
      <c r="IFY86" s="23"/>
      <c r="IFZ86" s="23"/>
      <c r="IGA86" s="23"/>
      <c r="IGB86" s="23"/>
      <c r="IGC86" s="23"/>
      <c r="IGD86" s="23"/>
      <c r="IGE86" s="23"/>
      <c r="IGF86" s="23"/>
      <c r="IGG86" s="23"/>
      <c r="IGH86" s="23"/>
      <c r="IGI86" s="23"/>
      <c r="IGJ86" s="23"/>
      <c r="IGK86" s="23"/>
      <c r="IGL86" s="23"/>
      <c r="IGM86" s="23"/>
      <c r="IGN86" s="23"/>
      <c r="IGO86" s="23"/>
      <c r="IGP86" s="23"/>
      <c r="IGQ86" s="23"/>
      <c r="IGR86" s="23"/>
      <c r="IGS86" s="23"/>
      <c r="IGT86" s="23"/>
      <c r="IGU86" s="23"/>
      <c r="IGV86" s="23"/>
      <c r="IGW86" s="23"/>
      <c r="IGX86" s="23"/>
      <c r="IGY86" s="23"/>
      <c r="IGZ86" s="23"/>
      <c r="IHA86" s="23"/>
      <c r="IHB86" s="23"/>
      <c r="IHC86" s="23"/>
      <c r="IHD86" s="23"/>
      <c r="IHE86" s="23"/>
      <c r="IHF86" s="23"/>
      <c r="IHG86" s="23"/>
      <c r="IHH86" s="23"/>
      <c r="IHI86" s="23"/>
      <c r="IHJ86" s="23"/>
      <c r="IHK86" s="23"/>
      <c r="IHL86" s="23"/>
      <c r="IHM86" s="23"/>
      <c r="IHN86" s="23"/>
      <c r="IHO86" s="23"/>
      <c r="IHP86" s="23"/>
      <c r="IHQ86" s="23"/>
      <c r="IHR86" s="23"/>
      <c r="IHS86" s="23"/>
      <c r="IHT86" s="23"/>
      <c r="IHU86" s="23"/>
      <c r="IHV86" s="23"/>
      <c r="IHW86" s="23"/>
      <c r="IHX86" s="23"/>
      <c r="IHY86" s="23"/>
      <c r="IHZ86" s="23"/>
      <c r="IIA86" s="23"/>
      <c r="IIB86" s="23"/>
      <c r="IIC86" s="23"/>
      <c r="IID86" s="23"/>
      <c r="IIE86" s="23"/>
      <c r="IIF86" s="23"/>
      <c r="IIG86" s="23"/>
      <c r="IIH86" s="23"/>
      <c r="III86" s="23"/>
      <c r="IIJ86" s="23"/>
      <c r="IIK86" s="23"/>
      <c r="IIL86" s="23"/>
      <c r="IIM86" s="23"/>
      <c r="IIN86" s="23"/>
      <c r="IIO86" s="23"/>
      <c r="IIP86" s="23"/>
      <c r="IIQ86" s="23"/>
      <c r="IIR86" s="23"/>
      <c r="IIS86" s="23"/>
      <c r="IIT86" s="23"/>
      <c r="IIU86" s="23"/>
      <c r="IIV86" s="23"/>
      <c r="IIW86" s="23"/>
      <c r="IIX86" s="23"/>
      <c r="IIY86" s="23"/>
      <c r="IIZ86" s="23"/>
      <c r="IJA86" s="23"/>
      <c r="IJB86" s="23"/>
      <c r="IJC86" s="23"/>
      <c r="IJD86" s="23"/>
      <c r="IJE86" s="23"/>
      <c r="IJF86" s="23"/>
      <c r="IJG86" s="23"/>
      <c r="IJH86" s="23"/>
      <c r="IJI86" s="23"/>
      <c r="IJJ86" s="23"/>
      <c r="IJK86" s="23"/>
      <c r="IJL86" s="23"/>
      <c r="IJM86" s="23"/>
      <c r="IJN86" s="23"/>
      <c r="IJO86" s="23"/>
      <c r="IJP86" s="23"/>
      <c r="IJQ86" s="23"/>
      <c r="IJR86" s="23"/>
      <c r="IJS86" s="23"/>
      <c r="IJT86" s="23"/>
      <c r="IJU86" s="23"/>
      <c r="IJV86" s="23"/>
      <c r="IJW86" s="23"/>
      <c r="IJX86" s="23"/>
      <c r="IJY86" s="23"/>
      <c r="IJZ86" s="23"/>
      <c r="IKA86" s="23"/>
      <c r="IKB86" s="23"/>
      <c r="IKC86" s="23"/>
      <c r="IKD86" s="23"/>
      <c r="IKE86" s="23"/>
      <c r="IKF86" s="23"/>
      <c r="IKG86" s="23"/>
      <c r="IKH86" s="23"/>
      <c r="IKI86" s="23"/>
      <c r="IKJ86" s="23"/>
      <c r="IKK86" s="23"/>
      <c r="IKL86" s="23"/>
      <c r="IKM86" s="23"/>
      <c r="IKN86" s="23"/>
      <c r="IKO86" s="23"/>
      <c r="IKP86" s="23"/>
      <c r="IKQ86" s="23"/>
      <c r="IKR86" s="23"/>
      <c r="IKS86" s="23"/>
      <c r="IKT86" s="23"/>
      <c r="IKU86" s="23"/>
      <c r="IKV86" s="23"/>
      <c r="IKW86" s="23"/>
      <c r="IKX86" s="23"/>
      <c r="IKY86" s="23"/>
      <c r="IKZ86" s="23"/>
      <c r="ILA86" s="23"/>
      <c r="ILB86" s="23"/>
      <c r="ILC86" s="23"/>
      <c r="ILD86" s="23"/>
      <c r="ILE86" s="23"/>
      <c r="ILF86" s="23"/>
      <c r="ILG86" s="23"/>
      <c r="ILH86" s="23"/>
      <c r="ILI86" s="23"/>
      <c r="ILJ86" s="23"/>
      <c r="ILK86" s="23"/>
      <c r="ILL86" s="23"/>
      <c r="ILM86" s="23"/>
      <c r="ILN86" s="23"/>
      <c r="ILO86" s="23"/>
      <c r="ILP86" s="23"/>
      <c r="ILQ86" s="23"/>
      <c r="ILR86" s="23"/>
      <c r="ILS86" s="23"/>
      <c r="ILT86" s="23"/>
      <c r="ILU86" s="23"/>
      <c r="ILV86" s="23"/>
      <c r="ILW86" s="23"/>
      <c r="ILX86" s="23"/>
      <c r="ILY86" s="23"/>
      <c r="ILZ86" s="23"/>
      <c r="IMA86" s="23"/>
      <c r="IMB86" s="23"/>
      <c r="IMC86" s="23"/>
      <c r="IMD86" s="23"/>
      <c r="IME86" s="23"/>
      <c r="IMF86" s="23"/>
      <c r="IMG86" s="23"/>
      <c r="IMH86" s="23"/>
      <c r="IMI86" s="23"/>
      <c r="IMJ86" s="23"/>
      <c r="IMK86" s="23"/>
      <c r="IML86" s="23"/>
      <c r="IMM86" s="23"/>
      <c r="IMN86" s="23"/>
      <c r="IMO86" s="23"/>
      <c r="IMP86" s="23"/>
      <c r="IMQ86" s="23"/>
      <c r="IMR86" s="23"/>
      <c r="IMS86" s="23"/>
      <c r="IMT86" s="23"/>
      <c r="IMU86" s="23"/>
      <c r="IMV86" s="23"/>
      <c r="IMW86" s="23"/>
      <c r="IMX86" s="23"/>
      <c r="IMY86" s="23"/>
      <c r="IMZ86" s="23"/>
      <c r="INA86" s="23"/>
      <c r="INB86" s="23"/>
      <c r="INC86" s="23"/>
      <c r="IND86" s="23"/>
      <c r="INE86" s="23"/>
      <c r="INF86" s="23"/>
      <c r="ING86" s="23"/>
      <c r="INH86" s="23"/>
      <c r="INI86" s="23"/>
      <c r="INJ86" s="23"/>
      <c r="INK86" s="23"/>
      <c r="INL86" s="23"/>
      <c r="INM86" s="23"/>
      <c r="INN86" s="23"/>
      <c r="INO86" s="23"/>
      <c r="INP86" s="23"/>
      <c r="INQ86" s="23"/>
      <c r="INR86" s="23"/>
      <c r="INS86" s="23"/>
      <c r="INT86" s="23"/>
      <c r="INU86" s="23"/>
      <c r="INV86" s="23"/>
      <c r="INW86" s="23"/>
      <c r="INX86" s="23"/>
      <c r="INY86" s="23"/>
      <c r="INZ86" s="23"/>
      <c r="IOA86" s="23"/>
      <c r="IOB86" s="23"/>
      <c r="IOC86" s="23"/>
      <c r="IOD86" s="23"/>
      <c r="IOE86" s="23"/>
      <c r="IOF86" s="23"/>
      <c r="IOG86" s="23"/>
      <c r="IOH86" s="23"/>
      <c r="IOI86" s="23"/>
      <c r="IOJ86" s="23"/>
      <c r="IOK86" s="23"/>
      <c r="IOL86" s="23"/>
      <c r="IOM86" s="23"/>
      <c r="ION86" s="23"/>
      <c r="IOO86" s="23"/>
      <c r="IOP86" s="23"/>
      <c r="IOQ86" s="23"/>
      <c r="IOR86" s="23"/>
      <c r="IOS86" s="23"/>
      <c r="IOT86" s="23"/>
      <c r="IOU86" s="23"/>
      <c r="IOV86" s="23"/>
      <c r="IOW86" s="23"/>
      <c r="IOX86" s="23"/>
      <c r="IOY86" s="23"/>
      <c r="IOZ86" s="23"/>
      <c r="IPA86" s="23"/>
      <c r="IPB86" s="23"/>
      <c r="IPC86" s="23"/>
      <c r="IPD86" s="23"/>
      <c r="IPE86" s="23"/>
      <c r="IPF86" s="23"/>
      <c r="IPG86" s="23"/>
      <c r="IPH86" s="23"/>
      <c r="IPI86" s="23"/>
      <c r="IPJ86" s="23"/>
      <c r="IPK86" s="23"/>
      <c r="IPL86" s="23"/>
      <c r="IPM86" s="23"/>
      <c r="IPN86" s="23"/>
      <c r="IPO86" s="23"/>
      <c r="IPP86" s="23"/>
      <c r="IPQ86" s="23"/>
      <c r="IPR86" s="23"/>
      <c r="IPS86" s="23"/>
      <c r="IPT86" s="23"/>
      <c r="IPU86" s="23"/>
      <c r="IPV86" s="23"/>
      <c r="IPW86" s="23"/>
      <c r="IPX86" s="23"/>
      <c r="IPY86" s="23"/>
      <c r="IPZ86" s="23"/>
      <c r="IQA86" s="23"/>
      <c r="IQB86" s="23"/>
      <c r="IQC86" s="23"/>
      <c r="IQD86" s="23"/>
      <c r="IQE86" s="23"/>
      <c r="IQF86" s="23"/>
      <c r="IQG86" s="23"/>
      <c r="IQH86" s="23"/>
      <c r="IQI86" s="23"/>
      <c r="IQJ86" s="23"/>
      <c r="IQK86" s="23"/>
      <c r="IQL86" s="23"/>
      <c r="IQM86" s="23"/>
      <c r="IQN86" s="23"/>
      <c r="IQO86" s="23"/>
      <c r="IQP86" s="23"/>
      <c r="IQQ86" s="23"/>
      <c r="IQR86" s="23"/>
      <c r="IQS86" s="23"/>
      <c r="IQT86" s="23"/>
      <c r="IQU86" s="23"/>
      <c r="IQV86" s="23"/>
      <c r="IQW86" s="23"/>
      <c r="IQX86" s="23"/>
      <c r="IQY86" s="23"/>
      <c r="IQZ86" s="23"/>
      <c r="IRA86" s="23"/>
      <c r="IRB86" s="23"/>
      <c r="IRC86" s="23"/>
      <c r="IRD86" s="23"/>
      <c r="IRE86" s="23"/>
      <c r="IRF86" s="23"/>
      <c r="IRG86" s="23"/>
      <c r="IRH86" s="23"/>
      <c r="IRI86" s="23"/>
      <c r="IRJ86" s="23"/>
      <c r="IRK86" s="23"/>
      <c r="IRL86" s="23"/>
      <c r="IRM86" s="23"/>
      <c r="IRN86" s="23"/>
      <c r="IRO86" s="23"/>
      <c r="IRP86" s="23"/>
      <c r="IRQ86" s="23"/>
      <c r="IRR86" s="23"/>
      <c r="IRS86" s="23"/>
      <c r="IRT86" s="23"/>
      <c r="IRU86" s="23"/>
      <c r="IRV86" s="23"/>
      <c r="IRW86" s="23"/>
      <c r="IRX86" s="23"/>
      <c r="IRY86" s="23"/>
      <c r="IRZ86" s="23"/>
      <c r="ISA86" s="23"/>
      <c r="ISB86" s="23"/>
      <c r="ISC86" s="23"/>
      <c r="ISD86" s="23"/>
      <c r="ISE86" s="23"/>
      <c r="ISF86" s="23"/>
      <c r="ISG86" s="23"/>
      <c r="ISH86" s="23"/>
      <c r="ISI86" s="23"/>
      <c r="ISJ86" s="23"/>
      <c r="ISK86" s="23"/>
      <c r="ISL86" s="23"/>
      <c r="ISM86" s="23"/>
      <c r="ISN86" s="23"/>
      <c r="ISO86" s="23"/>
      <c r="ISP86" s="23"/>
      <c r="ISQ86" s="23"/>
      <c r="ISR86" s="23"/>
      <c r="ISS86" s="23"/>
      <c r="IST86" s="23"/>
      <c r="ISU86" s="23"/>
      <c r="ISV86" s="23"/>
      <c r="ISW86" s="23"/>
      <c r="ISX86" s="23"/>
      <c r="ISY86" s="23"/>
      <c r="ISZ86" s="23"/>
      <c r="ITA86" s="23"/>
      <c r="ITB86" s="23"/>
      <c r="ITC86" s="23"/>
      <c r="ITD86" s="23"/>
      <c r="ITE86" s="23"/>
      <c r="ITF86" s="23"/>
      <c r="ITG86" s="23"/>
      <c r="ITH86" s="23"/>
      <c r="ITI86" s="23"/>
      <c r="ITJ86" s="23"/>
      <c r="ITK86" s="23"/>
      <c r="ITL86" s="23"/>
      <c r="ITM86" s="23"/>
      <c r="ITN86" s="23"/>
      <c r="ITO86" s="23"/>
      <c r="ITP86" s="23"/>
      <c r="ITQ86" s="23"/>
      <c r="ITR86" s="23"/>
      <c r="ITS86" s="23"/>
      <c r="ITT86" s="23"/>
      <c r="ITU86" s="23"/>
      <c r="ITV86" s="23"/>
      <c r="ITW86" s="23"/>
      <c r="ITX86" s="23"/>
      <c r="ITY86" s="23"/>
      <c r="ITZ86" s="23"/>
      <c r="IUA86" s="23"/>
      <c r="IUB86" s="23"/>
      <c r="IUC86" s="23"/>
      <c r="IUD86" s="23"/>
      <c r="IUE86" s="23"/>
      <c r="IUF86" s="23"/>
      <c r="IUG86" s="23"/>
      <c r="IUH86" s="23"/>
      <c r="IUI86" s="23"/>
      <c r="IUJ86" s="23"/>
      <c r="IUK86" s="23"/>
      <c r="IUL86" s="23"/>
      <c r="IUM86" s="23"/>
      <c r="IUN86" s="23"/>
      <c r="IUO86" s="23"/>
      <c r="IUP86" s="23"/>
      <c r="IUQ86" s="23"/>
      <c r="IUR86" s="23"/>
      <c r="IUS86" s="23"/>
      <c r="IUT86" s="23"/>
      <c r="IUU86" s="23"/>
      <c r="IUV86" s="23"/>
      <c r="IUW86" s="23"/>
      <c r="IUX86" s="23"/>
      <c r="IUY86" s="23"/>
      <c r="IUZ86" s="23"/>
      <c r="IVA86" s="23"/>
      <c r="IVB86" s="23"/>
      <c r="IVC86" s="23"/>
      <c r="IVD86" s="23"/>
      <c r="IVE86" s="23"/>
      <c r="IVF86" s="23"/>
      <c r="IVG86" s="23"/>
      <c r="IVH86" s="23"/>
      <c r="IVI86" s="23"/>
      <c r="IVJ86" s="23"/>
      <c r="IVK86" s="23"/>
      <c r="IVL86" s="23"/>
      <c r="IVM86" s="23"/>
      <c r="IVN86" s="23"/>
      <c r="IVO86" s="23"/>
      <c r="IVP86" s="23"/>
      <c r="IVQ86" s="23"/>
      <c r="IVR86" s="23"/>
      <c r="IVS86" s="23"/>
      <c r="IVT86" s="23"/>
      <c r="IVU86" s="23"/>
      <c r="IVV86" s="23"/>
      <c r="IVW86" s="23"/>
      <c r="IVX86" s="23"/>
      <c r="IVY86" s="23"/>
      <c r="IVZ86" s="23"/>
      <c r="IWA86" s="23"/>
      <c r="IWB86" s="23"/>
      <c r="IWC86" s="23"/>
      <c r="IWD86" s="23"/>
      <c r="IWE86" s="23"/>
      <c r="IWF86" s="23"/>
      <c r="IWG86" s="23"/>
      <c r="IWH86" s="23"/>
      <c r="IWI86" s="23"/>
      <c r="IWJ86" s="23"/>
      <c r="IWK86" s="23"/>
      <c r="IWL86" s="23"/>
      <c r="IWM86" s="23"/>
      <c r="IWN86" s="23"/>
      <c r="IWO86" s="23"/>
      <c r="IWP86" s="23"/>
      <c r="IWQ86" s="23"/>
      <c r="IWR86" s="23"/>
      <c r="IWS86" s="23"/>
      <c r="IWT86" s="23"/>
      <c r="IWU86" s="23"/>
      <c r="IWV86" s="23"/>
      <c r="IWW86" s="23"/>
      <c r="IWX86" s="23"/>
      <c r="IWY86" s="23"/>
      <c r="IWZ86" s="23"/>
      <c r="IXA86" s="23"/>
      <c r="IXB86" s="23"/>
      <c r="IXC86" s="23"/>
      <c r="IXD86" s="23"/>
      <c r="IXE86" s="23"/>
      <c r="IXF86" s="23"/>
      <c r="IXG86" s="23"/>
      <c r="IXH86" s="23"/>
      <c r="IXI86" s="23"/>
      <c r="IXJ86" s="23"/>
      <c r="IXK86" s="23"/>
      <c r="IXL86" s="23"/>
      <c r="IXM86" s="23"/>
      <c r="IXN86" s="23"/>
      <c r="IXO86" s="23"/>
      <c r="IXP86" s="23"/>
      <c r="IXQ86" s="23"/>
      <c r="IXR86" s="23"/>
      <c r="IXS86" s="23"/>
      <c r="IXT86" s="23"/>
      <c r="IXU86" s="23"/>
      <c r="IXV86" s="23"/>
      <c r="IXW86" s="23"/>
      <c r="IXX86" s="23"/>
      <c r="IXY86" s="23"/>
      <c r="IXZ86" s="23"/>
      <c r="IYA86" s="23"/>
      <c r="IYB86" s="23"/>
      <c r="IYC86" s="23"/>
      <c r="IYD86" s="23"/>
      <c r="IYE86" s="23"/>
      <c r="IYF86" s="23"/>
      <c r="IYG86" s="23"/>
      <c r="IYH86" s="23"/>
      <c r="IYI86" s="23"/>
      <c r="IYJ86" s="23"/>
      <c r="IYK86" s="23"/>
      <c r="IYL86" s="23"/>
      <c r="IYM86" s="23"/>
      <c r="IYN86" s="23"/>
      <c r="IYO86" s="23"/>
      <c r="IYP86" s="23"/>
      <c r="IYQ86" s="23"/>
      <c r="IYR86" s="23"/>
      <c r="IYS86" s="23"/>
      <c r="IYT86" s="23"/>
      <c r="IYU86" s="23"/>
      <c r="IYV86" s="23"/>
      <c r="IYW86" s="23"/>
      <c r="IYX86" s="23"/>
      <c r="IYY86" s="23"/>
      <c r="IYZ86" s="23"/>
      <c r="IZA86" s="23"/>
      <c r="IZB86" s="23"/>
      <c r="IZC86" s="23"/>
      <c r="IZD86" s="23"/>
      <c r="IZE86" s="23"/>
      <c r="IZF86" s="23"/>
      <c r="IZG86" s="23"/>
      <c r="IZH86" s="23"/>
      <c r="IZI86" s="23"/>
      <c r="IZJ86" s="23"/>
      <c r="IZK86" s="23"/>
      <c r="IZL86" s="23"/>
      <c r="IZM86" s="23"/>
      <c r="IZN86" s="23"/>
      <c r="IZO86" s="23"/>
      <c r="IZP86" s="23"/>
      <c r="IZQ86" s="23"/>
      <c r="IZR86" s="23"/>
      <c r="IZS86" s="23"/>
      <c r="IZT86" s="23"/>
      <c r="IZU86" s="23"/>
      <c r="IZV86" s="23"/>
      <c r="IZW86" s="23"/>
      <c r="IZX86" s="23"/>
      <c r="IZY86" s="23"/>
      <c r="IZZ86" s="23"/>
      <c r="JAA86" s="23"/>
      <c r="JAB86" s="23"/>
      <c r="JAC86" s="23"/>
      <c r="JAD86" s="23"/>
      <c r="JAE86" s="23"/>
      <c r="JAF86" s="23"/>
      <c r="JAG86" s="23"/>
      <c r="JAH86" s="23"/>
      <c r="JAI86" s="23"/>
      <c r="JAJ86" s="23"/>
      <c r="JAK86" s="23"/>
      <c r="JAL86" s="23"/>
      <c r="JAM86" s="23"/>
      <c r="JAN86" s="23"/>
      <c r="JAO86" s="23"/>
      <c r="JAP86" s="23"/>
      <c r="JAQ86" s="23"/>
      <c r="JAR86" s="23"/>
      <c r="JAS86" s="23"/>
      <c r="JAT86" s="23"/>
      <c r="JAU86" s="23"/>
      <c r="JAV86" s="23"/>
      <c r="JAW86" s="23"/>
      <c r="JAX86" s="23"/>
      <c r="JAY86" s="23"/>
      <c r="JAZ86" s="23"/>
      <c r="JBA86" s="23"/>
      <c r="JBB86" s="23"/>
      <c r="JBC86" s="23"/>
      <c r="JBD86" s="23"/>
      <c r="JBE86" s="23"/>
      <c r="JBF86" s="23"/>
      <c r="JBG86" s="23"/>
      <c r="JBH86" s="23"/>
      <c r="JBI86" s="23"/>
      <c r="JBJ86" s="23"/>
      <c r="JBK86" s="23"/>
      <c r="JBL86" s="23"/>
      <c r="JBM86" s="23"/>
      <c r="JBN86" s="23"/>
      <c r="JBO86" s="23"/>
      <c r="JBP86" s="23"/>
      <c r="JBQ86" s="23"/>
      <c r="JBR86" s="23"/>
      <c r="JBS86" s="23"/>
      <c r="JBT86" s="23"/>
      <c r="JBU86" s="23"/>
      <c r="JBV86" s="23"/>
      <c r="JBW86" s="23"/>
      <c r="JBX86" s="23"/>
      <c r="JBY86" s="23"/>
      <c r="JBZ86" s="23"/>
      <c r="JCA86" s="23"/>
      <c r="JCB86" s="23"/>
      <c r="JCC86" s="23"/>
      <c r="JCD86" s="23"/>
      <c r="JCE86" s="23"/>
      <c r="JCF86" s="23"/>
      <c r="JCG86" s="23"/>
      <c r="JCH86" s="23"/>
      <c r="JCI86" s="23"/>
      <c r="JCJ86" s="23"/>
      <c r="JCK86" s="23"/>
      <c r="JCL86" s="23"/>
      <c r="JCM86" s="23"/>
      <c r="JCN86" s="23"/>
      <c r="JCO86" s="23"/>
      <c r="JCP86" s="23"/>
      <c r="JCQ86" s="23"/>
      <c r="JCR86" s="23"/>
      <c r="JCS86" s="23"/>
      <c r="JCT86" s="23"/>
      <c r="JCU86" s="23"/>
      <c r="JCV86" s="23"/>
      <c r="JCW86" s="23"/>
      <c r="JCX86" s="23"/>
      <c r="JCY86" s="23"/>
      <c r="JCZ86" s="23"/>
      <c r="JDA86" s="23"/>
      <c r="JDB86" s="23"/>
      <c r="JDC86" s="23"/>
      <c r="JDD86" s="23"/>
      <c r="JDE86" s="23"/>
      <c r="JDF86" s="23"/>
      <c r="JDG86" s="23"/>
      <c r="JDH86" s="23"/>
      <c r="JDI86" s="23"/>
      <c r="JDJ86" s="23"/>
      <c r="JDK86" s="23"/>
      <c r="JDL86" s="23"/>
      <c r="JDM86" s="23"/>
      <c r="JDN86" s="23"/>
      <c r="JDO86" s="23"/>
      <c r="JDP86" s="23"/>
      <c r="JDQ86" s="23"/>
      <c r="JDR86" s="23"/>
      <c r="JDS86" s="23"/>
      <c r="JDT86" s="23"/>
      <c r="JDU86" s="23"/>
      <c r="JDV86" s="23"/>
      <c r="JDW86" s="23"/>
      <c r="JDX86" s="23"/>
      <c r="JDY86" s="23"/>
      <c r="JDZ86" s="23"/>
      <c r="JEA86" s="23"/>
      <c r="JEB86" s="23"/>
      <c r="JEC86" s="23"/>
      <c r="JED86" s="23"/>
      <c r="JEE86" s="23"/>
      <c r="JEF86" s="23"/>
      <c r="JEG86" s="23"/>
      <c r="JEH86" s="23"/>
      <c r="JEI86" s="23"/>
      <c r="JEJ86" s="23"/>
      <c r="JEK86" s="23"/>
      <c r="JEL86" s="23"/>
      <c r="JEM86" s="23"/>
      <c r="JEN86" s="23"/>
      <c r="JEO86" s="23"/>
      <c r="JEP86" s="23"/>
      <c r="JEQ86" s="23"/>
      <c r="JER86" s="23"/>
      <c r="JES86" s="23"/>
      <c r="JET86" s="23"/>
      <c r="JEU86" s="23"/>
      <c r="JEV86" s="23"/>
      <c r="JEW86" s="23"/>
      <c r="JEX86" s="23"/>
      <c r="JEY86" s="23"/>
      <c r="JEZ86" s="23"/>
      <c r="JFA86" s="23"/>
      <c r="JFB86" s="23"/>
      <c r="JFC86" s="23"/>
      <c r="JFD86" s="23"/>
      <c r="JFE86" s="23"/>
      <c r="JFF86" s="23"/>
      <c r="JFG86" s="23"/>
      <c r="JFH86" s="23"/>
      <c r="JFI86" s="23"/>
      <c r="JFJ86" s="23"/>
      <c r="JFK86" s="23"/>
      <c r="JFL86" s="23"/>
      <c r="JFM86" s="23"/>
      <c r="JFN86" s="23"/>
      <c r="JFO86" s="23"/>
      <c r="JFP86" s="23"/>
      <c r="JFQ86" s="23"/>
      <c r="JFR86" s="23"/>
      <c r="JFS86" s="23"/>
      <c r="JFT86" s="23"/>
      <c r="JFU86" s="23"/>
      <c r="JFV86" s="23"/>
      <c r="JFW86" s="23"/>
      <c r="JFX86" s="23"/>
      <c r="JFY86" s="23"/>
      <c r="JFZ86" s="23"/>
      <c r="JGA86" s="23"/>
      <c r="JGB86" s="23"/>
      <c r="JGC86" s="23"/>
      <c r="JGD86" s="23"/>
      <c r="JGE86" s="23"/>
      <c r="JGF86" s="23"/>
      <c r="JGG86" s="23"/>
      <c r="JGH86" s="23"/>
      <c r="JGI86" s="23"/>
      <c r="JGJ86" s="23"/>
      <c r="JGK86" s="23"/>
      <c r="JGL86" s="23"/>
      <c r="JGM86" s="23"/>
      <c r="JGN86" s="23"/>
      <c r="JGO86" s="23"/>
      <c r="JGP86" s="23"/>
      <c r="JGQ86" s="23"/>
      <c r="JGR86" s="23"/>
      <c r="JGS86" s="23"/>
      <c r="JGT86" s="23"/>
      <c r="JGU86" s="23"/>
      <c r="JGV86" s="23"/>
      <c r="JGW86" s="23"/>
      <c r="JGX86" s="23"/>
      <c r="JGY86" s="23"/>
      <c r="JGZ86" s="23"/>
      <c r="JHA86" s="23"/>
      <c r="JHB86" s="23"/>
      <c r="JHC86" s="23"/>
      <c r="JHD86" s="23"/>
      <c r="JHE86" s="23"/>
      <c r="JHF86" s="23"/>
      <c r="JHG86" s="23"/>
      <c r="JHH86" s="23"/>
      <c r="JHI86" s="23"/>
      <c r="JHJ86" s="23"/>
      <c r="JHK86" s="23"/>
      <c r="JHL86" s="23"/>
      <c r="JHM86" s="23"/>
      <c r="JHN86" s="23"/>
      <c r="JHO86" s="23"/>
      <c r="JHP86" s="23"/>
      <c r="JHQ86" s="23"/>
      <c r="JHR86" s="23"/>
      <c r="JHS86" s="23"/>
      <c r="JHT86" s="23"/>
      <c r="JHU86" s="23"/>
      <c r="JHV86" s="23"/>
      <c r="JHW86" s="23"/>
      <c r="JHX86" s="23"/>
      <c r="JHY86" s="23"/>
      <c r="JHZ86" s="23"/>
      <c r="JIA86" s="23"/>
      <c r="JIB86" s="23"/>
      <c r="JIC86" s="23"/>
      <c r="JID86" s="23"/>
      <c r="JIE86" s="23"/>
      <c r="JIF86" s="23"/>
      <c r="JIG86" s="23"/>
      <c r="JIH86" s="23"/>
      <c r="JII86" s="23"/>
      <c r="JIJ86" s="23"/>
      <c r="JIK86" s="23"/>
      <c r="JIL86" s="23"/>
      <c r="JIM86" s="23"/>
      <c r="JIN86" s="23"/>
      <c r="JIO86" s="23"/>
      <c r="JIP86" s="23"/>
      <c r="JIQ86" s="23"/>
      <c r="JIR86" s="23"/>
      <c r="JIS86" s="23"/>
      <c r="JIT86" s="23"/>
      <c r="JIU86" s="23"/>
      <c r="JIV86" s="23"/>
      <c r="JIW86" s="23"/>
      <c r="JIX86" s="23"/>
      <c r="JIY86" s="23"/>
      <c r="JIZ86" s="23"/>
      <c r="JJA86" s="23"/>
      <c r="JJB86" s="23"/>
      <c r="JJC86" s="23"/>
      <c r="JJD86" s="23"/>
      <c r="JJE86" s="23"/>
      <c r="JJF86" s="23"/>
      <c r="JJG86" s="23"/>
      <c r="JJH86" s="23"/>
      <c r="JJI86" s="23"/>
      <c r="JJJ86" s="23"/>
      <c r="JJK86" s="23"/>
      <c r="JJL86" s="23"/>
      <c r="JJM86" s="23"/>
      <c r="JJN86" s="23"/>
      <c r="JJO86" s="23"/>
      <c r="JJP86" s="23"/>
      <c r="JJQ86" s="23"/>
      <c r="JJR86" s="23"/>
      <c r="JJS86" s="23"/>
      <c r="JJT86" s="23"/>
      <c r="JJU86" s="23"/>
      <c r="JJV86" s="23"/>
      <c r="JJW86" s="23"/>
      <c r="JJX86" s="23"/>
      <c r="JJY86" s="23"/>
      <c r="JJZ86" s="23"/>
      <c r="JKA86" s="23"/>
      <c r="JKB86" s="23"/>
      <c r="JKC86" s="23"/>
      <c r="JKD86" s="23"/>
      <c r="JKE86" s="23"/>
      <c r="JKF86" s="23"/>
      <c r="JKG86" s="23"/>
      <c r="JKH86" s="23"/>
      <c r="JKI86" s="23"/>
      <c r="JKJ86" s="23"/>
      <c r="JKK86" s="23"/>
      <c r="JKL86" s="23"/>
      <c r="JKM86" s="23"/>
      <c r="JKN86" s="23"/>
      <c r="JKO86" s="23"/>
      <c r="JKP86" s="23"/>
      <c r="JKQ86" s="23"/>
      <c r="JKR86" s="23"/>
      <c r="JKS86" s="23"/>
      <c r="JKT86" s="23"/>
      <c r="JKU86" s="23"/>
      <c r="JKV86" s="23"/>
      <c r="JKW86" s="23"/>
      <c r="JKX86" s="23"/>
      <c r="JKY86" s="23"/>
      <c r="JKZ86" s="23"/>
      <c r="JLA86" s="23"/>
      <c r="JLB86" s="23"/>
      <c r="JLC86" s="23"/>
      <c r="JLD86" s="23"/>
      <c r="JLE86" s="23"/>
      <c r="JLF86" s="23"/>
      <c r="JLG86" s="23"/>
      <c r="JLH86" s="23"/>
      <c r="JLI86" s="23"/>
      <c r="JLJ86" s="23"/>
      <c r="JLK86" s="23"/>
      <c r="JLL86" s="23"/>
      <c r="JLM86" s="23"/>
      <c r="JLN86" s="23"/>
      <c r="JLO86" s="23"/>
      <c r="JLP86" s="23"/>
      <c r="JLQ86" s="23"/>
      <c r="JLR86" s="23"/>
      <c r="JLS86" s="23"/>
      <c r="JLT86" s="23"/>
      <c r="JLU86" s="23"/>
      <c r="JLV86" s="23"/>
      <c r="JLW86" s="23"/>
      <c r="JLX86" s="23"/>
      <c r="JLY86" s="23"/>
      <c r="JLZ86" s="23"/>
      <c r="JMA86" s="23"/>
      <c r="JMB86" s="23"/>
      <c r="JMC86" s="23"/>
      <c r="JMD86" s="23"/>
      <c r="JME86" s="23"/>
      <c r="JMF86" s="23"/>
      <c r="JMG86" s="23"/>
      <c r="JMH86" s="23"/>
      <c r="JMI86" s="23"/>
      <c r="JMJ86" s="23"/>
      <c r="JMK86" s="23"/>
      <c r="JML86" s="23"/>
      <c r="JMM86" s="23"/>
      <c r="JMN86" s="23"/>
      <c r="JMO86" s="23"/>
      <c r="JMP86" s="23"/>
      <c r="JMQ86" s="23"/>
      <c r="JMR86" s="23"/>
      <c r="JMS86" s="23"/>
      <c r="JMT86" s="23"/>
      <c r="JMU86" s="23"/>
      <c r="JMV86" s="23"/>
      <c r="JMW86" s="23"/>
      <c r="JMX86" s="23"/>
      <c r="JMY86" s="23"/>
      <c r="JMZ86" s="23"/>
      <c r="JNA86" s="23"/>
      <c r="JNB86" s="23"/>
      <c r="JNC86" s="23"/>
      <c r="JND86" s="23"/>
      <c r="JNE86" s="23"/>
      <c r="JNF86" s="23"/>
      <c r="JNG86" s="23"/>
      <c r="JNH86" s="23"/>
      <c r="JNI86" s="23"/>
      <c r="JNJ86" s="23"/>
      <c r="JNK86" s="23"/>
      <c r="JNL86" s="23"/>
      <c r="JNM86" s="23"/>
      <c r="JNN86" s="23"/>
      <c r="JNO86" s="23"/>
      <c r="JNP86" s="23"/>
      <c r="JNQ86" s="23"/>
      <c r="JNR86" s="23"/>
      <c r="JNS86" s="23"/>
      <c r="JNT86" s="23"/>
      <c r="JNU86" s="23"/>
      <c r="JNV86" s="23"/>
      <c r="JNW86" s="23"/>
      <c r="JNX86" s="23"/>
      <c r="JNY86" s="23"/>
      <c r="JNZ86" s="23"/>
      <c r="JOA86" s="23"/>
      <c r="JOB86" s="23"/>
      <c r="JOC86" s="23"/>
      <c r="JOD86" s="23"/>
      <c r="JOE86" s="23"/>
      <c r="JOF86" s="23"/>
      <c r="JOG86" s="23"/>
      <c r="JOH86" s="23"/>
      <c r="JOI86" s="23"/>
      <c r="JOJ86" s="23"/>
      <c r="JOK86" s="23"/>
      <c r="JOL86" s="23"/>
      <c r="JOM86" s="23"/>
      <c r="JON86" s="23"/>
      <c r="JOO86" s="23"/>
      <c r="JOP86" s="23"/>
      <c r="JOQ86" s="23"/>
      <c r="JOR86" s="23"/>
      <c r="JOS86" s="23"/>
      <c r="JOT86" s="23"/>
      <c r="JOU86" s="23"/>
      <c r="JOV86" s="23"/>
      <c r="JOW86" s="23"/>
      <c r="JOX86" s="23"/>
      <c r="JOY86" s="23"/>
      <c r="JOZ86" s="23"/>
      <c r="JPA86" s="23"/>
      <c r="JPB86" s="23"/>
      <c r="JPC86" s="23"/>
      <c r="JPD86" s="23"/>
      <c r="JPE86" s="23"/>
      <c r="JPF86" s="23"/>
      <c r="JPG86" s="23"/>
      <c r="JPH86" s="23"/>
      <c r="JPI86" s="23"/>
      <c r="JPJ86" s="23"/>
      <c r="JPK86" s="23"/>
      <c r="JPL86" s="23"/>
      <c r="JPM86" s="23"/>
      <c r="JPN86" s="23"/>
      <c r="JPO86" s="23"/>
      <c r="JPP86" s="23"/>
      <c r="JPQ86" s="23"/>
      <c r="JPR86" s="23"/>
      <c r="JPS86" s="23"/>
      <c r="JPT86" s="23"/>
      <c r="JPU86" s="23"/>
      <c r="JPV86" s="23"/>
      <c r="JPW86" s="23"/>
      <c r="JPX86" s="23"/>
      <c r="JPY86" s="23"/>
      <c r="JPZ86" s="23"/>
      <c r="JQA86" s="23"/>
      <c r="JQB86" s="23"/>
      <c r="JQC86" s="23"/>
      <c r="JQD86" s="23"/>
      <c r="JQE86" s="23"/>
      <c r="JQF86" s="23"/>
      <c r="JQG86" s="23"/>
      <c r="JQH86" s="23"/>
      <c r="JQI86" s="23"/>
      <c r="JQJ86" s="23"/>
      <c r="JQK86" s="23"/>
      <c r="JQL86" s="23"/>
      <c r="JQM86" s="23"/>
      <c r="JQN86" s="23"/>
      <c r="JQO86" s="23"/>
      <c r="JQP86" s="23"/>
      <c r="JQQ86" s="23"/>
      <c r="JQR86" s="23"/>
      <c r="JQS86" s="23"/>
      <c r="JQT86" s="23"/>
      <c r="JQU86" s="23"/>
      <c r="JQV86" s="23"/>
      <c r="JQW86" s="23"/>
      <c r="JQX86" s="23"/>
      <c r="JQY86" s="23"/>
      <c r="JQZ86" s="23"/>
      <c r="JRA86" s="23"/>
      <c r="JRB86" s="23"/>
      <c r="JRC86" s="23"/>
      <c r="JRD86" s="23"/>
      <c r="JRE86" s="23"/>
      <c r="JRF86" s="23"/>
      <c r="JRG86" s="23"/>
      <c r="JRH86" s="23"/>
      <c r="JRI86" s="23"/>
      <c r="JRJ86" s="23"/>
      <c r="JRK86" s="23"/>
      <c r="JRL86" s="23"/>
      <c r="JRM86" s="23"/>
      <c r="JRN86" s="23"/>
      <c r="JRO86" s="23"/>
      <c r="JRP86" s="23"/>
      <c r="JRQ86" s="23"/>
      <c r="JRR86" s="23"/>
      <c r="JRS86" s="23"/>
      <c r="JRT86" s="23"/>
      <c r="JRU86" s="23"/>
      <c r="JRV86" s="23"/>
      <c r="JRW86" s="23"/>
      <c r="JRX86" s="23"/>
      <c r="JRY86" s="23"/>
      <c r="JRZ86" s="23"/>
      <c r="JSA86" s="23"/>
      <c r="JSB86" s="23"/>
      <c r="JSC86" s="23"/>
      <c r="JSD86" s="23"/>
      <c r="JSE86" s="23"/>
      <c r="JSF86" s="23"/>
      <c r="JSG86" s="23"/>
      <c r="JSH86" s="23"/>
      <c r="JSI86" s="23"/>
      <c r="JSJ86" s="23"/>
      <c r="JSK86" s="23"/>
      <c r="JSL86" s="23"/>
      <c r="JSM86" s="23"/>
      <c r="JSN86" s="23"/>
      <c r="JSO86" s="23"/>
      <c r="JSP86" s="23"/>
      <c r="JSQ86" s="23"/>
      <c r="JSR86" s="23"/>
      <c r="JSS86" s="23"/>
      <c r="JST86" s="23"/>
      <c r="JSU86" s="23"/>
      <c r="JSV86" s="23"/>
      <c r="JSW86" s="23"/>
      <c r="JSX86" s="23"/>
      <c r="JSY86" s="23"/>
      <c r="JSZ86" s="23"/>
      <c r="JTA86" s="23"/>
      <c r="JTB86" s="23"/>
      <c r="JTC86" s="23"/>
      <c r="JTD86" s="23"/>
      <c r="JTE86" s="23"/>
      <c r="JTF86" s="23"/>
      <c r="JTG86" s="23"/>
      <c r="JTH86" s="23"/>
      <c r="JTI86" s="23"/>
      <c r="JTJ86" s="23"/>
      <c r="JTK86" s="23"/>
      <c r="JTL86" s="23"/>
      <c r="JTM86" s="23"/>
      <c r="JTN86" s="23"/>
      <c r="JTO86" s="23"/>
      <c r="JTP86" s="23"/>
      <c r="JTQ86" s="23"/>
      <c r="JTR86" s="23"/>
      <c r="JTS86" s="23"/>
      <c r="JTT86" s="23"/>
      <c r="JTU86" s="23"/>
      <c r="JTV86" s="23"/>
      <c r="JTW86" s="23"/>
      <c r="JTX86" s="23"/>
      <c r="JTY86" s="23"/>
      <c r="JTZ86" s="23"/>
      <c r="JUA86" s="23"/>
      <c r="JUB86" s="23"/>
      <c r="JUC86" s="23"/>
      <c r="JUD86" s="23"/>
      <c r="JUE86" s="23"/>
      <c r="JUF86" s="23"/>
      <c r="JUG86" s="23"/>
      <c r="JUH86" s="23"/>
      <c r="JUI86" s="23"/>
      <c r="JUJ86" s="23"/>
      <c r="JUK86" s="23"/>
      <c r="JUL86" s="23"/>
      <c r="JUM86" s="23"/>
      <c r="JUN86" s="23"/>
      <c r="JUO86" s="23"/>
      <c r="JUP86" s="23"/>
      <c r="JUQ86" s="23"/>
      <c r="JUR86" s="23"/>
      <c r="JUS86" s="23"/>
      <c r="JUT86" s="23"/>
      <c r="JUU86" s="23"/>
      <c r="JUV86" s="23"/>
      <c r="JUW86" s="23"/>
      <c r="JUX86" s="23"/>
      <c r="JUY86" s="23"/>
      <c r="JUZ86" s="23"/>
      <c r="JVA86" s="23"/>
      <c r="JVB86" s="23"/>
      <c r="JVC86" s="23"/>
      <c r="JVD86" s="23"/>
      <c r="JVE86" s="23"/>
      <c r="JVF86" s="23"/>
      <c r="JVG86" s="23"/>
      <c r="JVH86" s="23"/>
      <c r="JVI86" s="23"/>
      <c r="JVJ86" s="23"/>
      <c r="JVK86" s="23"/>
      <c r="JVL86" s="23"/>
      <c r="JVM86" s="23"/>
      <c r="JVN86" s="23"/>
      <c r="JVO86" s="23"/>
      <c r="JVP86" s="23"/>
      <c r="JVQ86" s="23"/>
      <c r="JVR86" s="23"/>
      <c r="JVS86" s="23"/>
      <c r="JVT86" s="23"/>
      <c r="JVU86" s="23"/>
      <c r="JVV86" s="23"/>
      <c r="JVW86" s="23"/>
      <c r="JVX86" s="23"/>
      <c r="JVY86" s="23"/>
      <c r="JVZ86" s="23"/>
      <c r="JWA86" s="23"/>
      <c r="JWB86" s="23"/>
      <c r="JWC86" s="23"/>
      <c r="JWD86" s="23"/>
      <c r="JWE86" s="23"/>
      <c r="JWF86" s="23"/>
      <c r="JWG86" s="23"/>
      <c r="JWH86" s="23"/>
      <c r="JWI86" s="23"/>
      <c r="JWJ86" s="23"/>
      <c r="JWK86" s="23"/>
      <c r="JWL86" s="23"/>
      <c r="JWM86" s="23"/>
      <c r="JWN86" s="23"/>
      <c r="JWO86" s="23"/>
      <c r="JWP86" s="23"/>
      <c r="JWQ86" s="23"/>
      <c r="JWR86" s="23"/>
      <c r="JWS86" s="23"/>
      <c r="JWT86" s="23"/>
      <c r="JWU86" s="23"/>
      <c r="JWV86" s="23"/>
      <c r="JWW86" s="23"/>
      <c r="JWX86" s="23"/>
      <c r="JWY86" s="23"/>
      <c r="JWZ86" s="23"/>
      <c r="JXA86" s="23"/>
      <c r="JXB86" s="23"/>
      <c r="JXC86" s="23"/>
      <c r="JXD86" s="23"/>
      <c r="JXE86" s="23"/>
      <c r="JXF86" s="23"/>
      <c r="JXG86" s="23"/>
      <c r="JXH86" s="23"/>
      <c r="JXI86" s="23"/>
      <c r="JXJ86" s="23"/>
      <c r="JXK86" s="23"/>
      <c r="JXL86" s="23"/>
      <c r="JXM86" s="23"/>
      <c r="JXN86" s="23"/>
      <c r="JXO86" s="23"/>
      <c r="JXP86" s="23"/>
      <c r="JXQ86" s="23"/>
      <c r="JXR86" s="23"/>
      <c r="JXS86" s="23"/>
      <c r="JXT86" s="23"/>
      <c r="JXU86" s="23"/>
      <c r="JXV86" s="23"/>
      <c r="JXW86" s="23"/>
      <c r="JXX86" s="23"/>
      <c r="JXY86" s="23"/>
      <c r="JXZ86" s="23"/>
      <c r="JYA86" s="23"/>
      <c r="JYB86" s="23"/>
      <c r="JYC86" s="23"/>
      <c r="JYD86" s="23"/>
      <c r="JYE86" s="23"/>
      <c r="JYF86" s="23"/>
      <c r="JYG86" s="23"/>
      <c r="JYH86" s="23"/>
      <c r="JYI86" s="23"/>
      <c r="JYJ86" s="23"/>
      <c r="JYK86" s="23"/>
      <c r="JYL86" s="23"/>
      <c r="JYM86" s="23"/>
      <c r="JYN86" s="23"/>
      <c r="JYO86" s="23"/>
      <c r="JYP86" s="23"/>
      <c r="JYQ86" s="23"/>
      <c r="JYR86" s="23"/>
      <c r="JYS86" s="23"/>
      <c r="JYT86" s="23"/>
      <c r="JYU86" s="23"/>
      <c r="JYV86" s="23"/>
      <c r="JYW86" s="23"/>
      <c r="JYX86" s="23"/>
      <c r="JYY86" s="23"/>
      <c r="JYZ86" s="23"/>
      <c r="JZA86" s="23"/>
      <c r="JZB86" s="23"/>
      <c r="JZC86" s="23"/>
      <c r="JZD86" s="23"/>
      <c r="JZE86" s="23"/>
      <c r="JZF86" s="23"/>
      <c r="JZG86" s="23"/>
      <c r="JZH86" s="23"/>
      <c r="JZI86" s="23"/>
      <c r="JZJ86" s="23"/>
      <c r="JZK86" s="23"/>
      <c r="JZL86" s="23"/>
      <c r="JZM86" s="23"/>
      <c r="JZN86" s="23"/>
      <c r="JZO86" s="23"/>
      <c r="JZP86" s="23"/>
      <c r="JZQ86" s="23"/>
      <c r="JZR86" s="23"/>
      <c r="JZS86" s="23"/>
      <c r="JZT86" s="23"/>
      <c r="JZU86" s="23"/>
      <c r="JZV86" s="23"/>
      <c r="JZW86" s="23"/>
      <c r="JZX86" s="23"/>
      <c r="JZY86" s="23"/>
      <c r="JZZ86" s="23"/>
      <c r="KAA86" s="23"/>
      <c r="KAB86" s="23"/>
      <c r="KAC86" s="23"/>
      <c r="KAD86" s="23"/>
      <c r="KAE86" s="23"/>
      <c r="KAF86" s="23"/>
      <c r="KAG86" s="23"/>
      <c r="KAH86" s="23"/>
      <c r="KAI86" s="23"/>
      <c r="KAJ86" s="23"/>
      <c r="KAK86" s="23"/>
      <c r="KAL86" s="23"/>
      <c r="KAM86" s="23"/>
      <c r="KAN86" s="23"/>
      <c r="KAO86" s="23"/>
      <c r="KAP86" s="23"/>
      <c r="KAQ86" s="23"/>
      <c r="KAR86" s="23"/>
      <c r="KAS86" s="23"/>
      <c r="KAT86" s="23"/>
      <c r="KAU86" s="23"/>
      <c r="KAV86" s="23"/>
      <c r="KAW86" s="23"/>
      <c r="KAX86" s="23"/>
      <c r="KAY86" s="23"/>
      <c r="KAZ86" s="23"/>
      <c r="KBA86" s="23"/>
      <c r="KBB86" s="23"/>
      <c r="KBC86" s="23"/>
      <c r="KBD86" s="23"/>
      <c r="KBE86" s="23"/>
      <c r="KBF86" s="23"/>
      <c r="KBG86" s="23"/>
      <c r="KBH86" s="23"/>
      <c r="KBI86" s="23"/>
      <c r="KBJ86" s="23"/>
      <c r="KBK86" s="23"/>
      <c r="KBL86" s="23"/>
      <c r="KBM86" s="23"/>
      <c r="KBN86" s="23"/>
      <c r="KBO86" s="23"/>
      <c r="KBP86" s="23"/>
      <c r="KBQ86" s="23"/>
      <c r="KBR86" s="23"/>
      <c r="KBS86" s="23"/>
      <c r="KBT86" s="23"/>
      <c r="KBU86" s="23"/>
      <c r="KBV86" s="23"/>
      <c r="KBW86" s="23"/>
      <c r="KBX86" s="23"/>
      <c r="KBY86" s="23"/>
      <c r="KBZ86" s="23"/>
      <c r="KCA86" s="23"/>
      <c r="KCB86" s="23"/>
      <c r="KCC86" s="23"/>
      <c r="KCD86" s="23"/>
      <c r="KCE86" s="23"/>
      <c r="KCF86" s="23"/>
      <c r="KCG86" s="23"/>
      <c r="KCH86" s="23"/>
      <c r="KCI86" s="23"/>
      <c r="KCJ86" s="23"/>
      <c r="KCK86" s="23"/>
      <c r="KCL86" s="23"/>
      <c r="KCM86" s="23"/>
      <c r="KCN86" s="23"/>
      <c r="KCO86" s="23"/>
      <c r="KCP86" s="23"/>
      <c r="KCQ86" s="23"/>
      <c r="KCR86" s="23"/>
      <c r="KCS86" s="23"/>
      <c r="KCT86" s="23"/>
      <c r="KCU86" s="23"/>
      <c r="KCV86" s="23"/>
      <c r="KCW86" s="23"/>
      <c r="KCX86" s="23"/>
      <c r="KCY86" s="23"/>
      <c r="KCZ86" s="23"/>
      <c r="KDA86" s="23"/>
      <c r="KDB86" s="23"/>
      <c r="KDC86" s="23"/>
      <c r="KDD86" s="23"/>
      <c r="KDE86" s="23"/>
      <c r="KDF86" s="23"/>
      <c r="KDG86" s="23"/>
      <c r="KDH86" s="23"/>
      <c r="KDI86" s="23"/>
      <c r="KDJ86" s="23"/>
      <c r="KDK86" s="23"/>
      <c r="KDL86" s="23"/>
      <c r="KDM86" s="23"/>
      <c r="KDN86" s="23"/>
      <c r="KDO86" s="23"/>
      <c r="KDP86" s="23"/>
      <c r="KDQ86" s="23"/>
      <c r="KDR86" s="23"/>
      <c r="KDS86" s="23"/>
      <c r="KDT86" s="23"/>
      <c r="KDU86" s="23"/>
      <c r="KDV86" s="23"/>
      <c r="KDW86" s="23"/>
      <c r="KDX86" s="23"/>
      <c r="KDY86" s="23"/>
      <c r="KDZ86" s="23"/>
      <c r="KEA86" s="23"/>
      <c r="KEB86" s="23"/>
      <c r="KEC86" s="23"/>
      <c r="KED86" s="23"/>
      <c r="KEE86" s="23"/>
      <c r="KEF86" s="23"/>
      <c r="KEG86" s="23"/>
      <c r="KEH86" s="23"/>
      <c r="KEI86" s="23"/>
      <c r="KEJ86" s="23"/>
      <c r="KEK86" s="23"/>
      <c r="KEL86" s="23"/>
      <c r="KEM86" s="23"/>
      <c r="KEN86" s="23"/>
      <c r="KEO86" s="23"/>
      <c r="KEP86" s="23"/>
      <c r="KEQ86" s="23"/>
      <c r="KER86" s="23"/>
      <c r="KES86" s="23"/>
      <c r="KET86" s="23"/>
      <c r="KEU86" s="23"/>
      <c r="KEV86" s="23"/>
      <c r="KEW86" s="23"/>
      <c r="KEX86" s="23"/>
      <c r="KEY86" s="23"/>
      <c r="KEZ86" s="23"/>
      <c r="KFA86" s="23"/>
      <c r="KFB86" s="23"/>
      <c r="KFC86" s="23"/>
      <c r="KFD86" s="23"/>
      <c r="KFE86" s="23"/>
      <c r="KFF86" s="23"/>
      <c r="KFG86" s="23"/>
      <c r="KFH86" s="23"/>
      <c r="KFI86" s="23"/>
      <c r="KFJ86" s="23"/>
      <c r="KFK86" s="23"/>
      <c r="KFL86" s="23"/>
      <c r="KFM86" s="23"/>
      <c r="KFN86" s="23"/>
      <c r="KFO86" s="23"/>
      <c r="KFP86" s="23"/>
      <c r="KFQ86" s="23"/>
      <c r="KFR86" s="23"/>
      <c r="KFS86" s="23"/>
      <c r="KFT86" s="23"/>
      <c r="KFU86" s="23"/>
      <c r="KFV86" s="23"/>
      <c r="KFW86" s="23"/>
      <c r="KFX86" s="23"/>
      <c r="KFY86" s="23"/>
      <c r="KFZ86" s="23"/>
      <c r="KGA86" s="23"/>
      <c r="KGB86" s="23"/>
      <c r="KGC86" s="23"/>
      <c r="KGD86" s="23"/>
      <c r="KGE86" s="23"/>
      <c r="KGF86" s="23"/>
      <c r="KGG86" s="23"/>
      <c r="KGH86" s="23"/>
      <c r="KGI86" s="23"/>
      <c r="KGJ86" s="23"/>
      <c r="KGK86" s="23"/>
      <c r="KGL86" s="23"/>
      <c r="KGM86" s="23"/>
      <c r="KGN86" s="23"/>
      <c r="KGO86" s="23"/>
      <c r="KGP86" s="23"/>
      <c r="KGQ86" s="23"/>
      <c r="KGR86" s="23"/>
      <c r="KGS86" s="23"/>
      <c r="KGT86" s="23"/>
      <c r="KGU86" s="23"/>
      <c r="KGV86" s="23"/>
      <c r="KGW86" s="23"/>
      <c r="KGX86" s="23"/>
      <c r="KGY86" s="23"/>
      <c r="KGZ86" s="23"/>
      <c r="KHA86" s="23"/>
      <c r="KHB86" s="23"/>
      <c r="KHC86" s="23"/>
      <c r="KHD86" s="23"/>
      <c r="KHE86" s="23"/>
      <c r="KHF86" s="23"/>
      <c r="KHG86" s="23"/>
      <c r="KHH86" s="23"/>
      <c r="KHI86" s="23"/>
      <c r="KHJ86" s="23"/>
      <c r="KHK86" s="23"/>
      <c r="KHL86" s="23"/>
      <c r="KHM86" s="23"/>
      <c r="KHN86" s="23"/>
      <c r="KHO86" s="23"/>
      <c r="KHP86" s="23"/>
      <c r="KHQ86" s="23"/>
      <c r="KHR86" s="23"/>
      <c r="KHS86" s="23"/>
      <c r="KHT86" s="23"/>
      <c r="KHU86" s="23"/>
      <c r="KHV86" s="23"/>
      <c r="KHW86" s="23"/>
      <c r="KHX86" s="23"/>
      <c r="KHY86" s="23"/>
      <c r="KHZ86" s="23"/>
      <c r="KIA86" s="23"/>
      <c r="KIB86" s="23"/>
      <c r="KIC86" s="23"/>
      <c r="KID86" s="23"/>
      <c r="KIE86" s="23"/>
      <c r="KIF86" s="23"/>
      <c r="KIG86" s="23"/>
      <c r="KIH86" s="23"/>
      <c r="KII86" s="23"/>
      <c r="KIJ86" s="23"/>
      <c r="KIK86" s="23"/>
      <c r="KIL86" s="23"/>
      <c r="KIM86" s="23"/>
      <c r="KIN86" s="23"/>
      <c r="KIO86" s="23"/>
      <c r="KIP86" s="23"/>
      <c r="KIQ86" s="23"/>
      <c r="KIR86" s="23"/>
      <c r="KIS86" s="23"/>
      <c r="KIT86" s="23"/>
      <c r="KIU86" s="23"/>
      <c r="KIV86" s="23"/>
      <c r="KIW86" s="23"/>
      <c r="KIX86" s="23"/>
      <c r="KIY86" s="23"/>
      <c r="KIZ86" s="23"/>
      <c r="KJA86" s="23"/>
      <c r="KJB86" s="23"/>
      <c r="KJC86" s="23"/>
      <c r="KJD86" s="23"/>
      <c r="KJE86" s="23"/>
      <c r="KJF86" s="23"/>
      <c r="KJG86" s="23"/>
      <c r="KJH86" s="23"/>
      <c r="KJI86" s="23"/>
      <c r="KJJ86" s="23"/>
      <c r="KJK86" s="23"/>
      <c r="KJL86" s="23"/>
      <c r="KJM86" s="23"/>
      <c r="KJN86" s="23"/>
      <c r="KJO86" s="23"/>
      <c r="KJP86" s="23"/>
      <c r="KJQ86" s="23"/>
      <c r="KJR86" s="23"/>
      <c r="KJS86" s="23"/>
      <c r="KJT86" s="23"/>
      <c r="KJU86" s="23"/>
      <c r="KJV86" s="23"/>
      <c r="KJW86" s="23"/>
      <c r="KJX86" s="23"/>
      <c r="KJY86" s="23"/>
      <c r="KJZ86" s="23"/>
      <c r="KKA86" s="23"/>
      <c r="KKB86" s="23"/>
      <c r="KKC86" s="23"/>
      <c r="KKD86" s="23"/>
      <c r="KKE86" s="23"/>
      <c r="KKF86" s="23"/>
      <c r="KKG86" s="23"/>
      <c r="KKH86" s="23"/>
      <c r="KKI86" s="23"/>
      <c r="KKJ86" s="23"/>
      <c r="KKK86" s="23"/>
      <c r="KKL86" s="23"/>
      <c r="KKM86" s="23"/>
      <c r="KKN86" s="23"/>
      <c r="KKO86" s="23"/>
      <c r="KKP86" s="23"/>
      <c r="KKQ86" s="23"/>
      <c r="KKR86" s="23"/>
      <c r="KKS86" s="23"/>
      <c r="KKT86" s="23"/>
      <c r="KKU86" s="23"/>
      <c r="KKV86" s="23"/>
      <c r="KKW86" s="23"/>
      <c r="KKX86" s="23"/>
      <c r="KKY86" s="23"/>
      <c r="KKZ86" s="23"/>
      <c r="KLA86" s="23"/>
      <c r="KLB86" s="23"/>
      <c r="KLC86" s="23"/>
      <c r="KLD86" s="23"/>
      <c r="KLE86" s="23"/>
      <c r="KLF86" s="23"/>
      <c r="KLG86" s="23"/>
      <c r="KLH86" s="23"/>
      <c r="KLI86" s="23"/>
      <c r="KLJ86" s="23"/>
      <c r="KLK86" s="23"/>
      <c r="KLL86" s="23"/>
      <c r="KLM86" s="23"/>
      <c r="KLN86" s="23"/>
      <c r="KLO86" s="23"/>
      <c r="KLP86" s="23"/>
      <c r="KLQ86" s="23"/>
      <c r="KLR86" s="23"/>
      <c r="KLS86" s="23"/>
      <c r="KLT86" s="23"/>
      <c r="KLU86" s="23"/>
      <c r="KLV86" s="23"/>
      <c r="KLW86" s="23"/>
      <c r="KLX86" s="23"/>
      <c r="KLY86" s="23"/>
      <c r="KLZ86" s="23"/>
      <c r="KMA86" s="23"/>
      <c r="KMB86" s="23"/>
      <c r="KMC86" s="23"/>
      <c r="KMD86" s="23"/>
      <c r="KME86" s="23"/>
      <c r="KMF86" s="23"/>
      <c r="KMG86" s="23"/>
      <c r="KMH86" s="23"/>
      <c r="KMI86" s="23"/>
      <c r="KMJ86" s="23"/>
      <c r="KMK86" s="23"/>
      <c r="KML86" s="23"/>
      <c r="KMM86" s="23"/>
      <c r="KMN86" s="23"/>
      <c r="KMO86" s="23"/>
      <c r="KMP86" s="23"/>
      <c r="KMQ86" s="23"/>
      <c r="KMR86" s="23"/>
      <c r="KMS86" s="23"/>
      <c r="KMT86" s="23"/>
      <c r="KMU86" s="23"/>
      <c r="KMV86" s="23"/>
      <c r="KMW86" s="23"/>
      <c r="KMX86" s="23"/>
      <c r="KMY86" s="23"/>
      <c r="KMZ86" s="23"/>
      <c r="KNA86" s="23"/>
      <c r="KNB86" s="23"/>
      <c r="KNC86" s="23"/>
      <c r="KND86" s="23"/>
      <c r="KNE86" s="23"/>
      <c r="KNF86" s="23"/>
      <c r="KNG86" s="23"/>
      <c r="KNH86" s="23"/>
      <c r="KNI86" s="23"/>
      <c r="KNJ86" s="23"/>
      <c r="KNK86" s="23"/>
      <c r="KNL86" s="23"/>
      <c r="KNM86" s="23"/>
      <c r="KNN86" s="23"/>
      <c r="KNO86" s="23"/>
      <c r="KNP86" s="23"/>
      <c r="KNQ86" s="23"/>
      <c r="KNR86" s="23"/>
      <c r="KNS86" s="23"/>
      <c r="KNT86" s="23"/>
      <c r="KNU86" s="23"/>
      <c r="KNV86" s="23"/>
      <c r="KNW86" s="23"/>
      <c r="KNX86" s="23"/>
      <c r="KNY86" s="23"/>
      <c r="KNZ86" s="23"/>
      <c r="KOA86" s="23"/>
      <c r="KOB86" s="23"/>
      <c r="KOC86" s="23"/>
      <c r="KOD86" s="23"/>
      <c r="KOE86" s="23"/>
      <c r="KOF86" s="23"/>
      <c r="KOG86" s="23"/>
      <c r="KOH86" s="23"/>
      <c r="KOI86" s="23"/>
      <c r="KOJ86" s="23"/>
      <c r="KOK86" s="23"/>
      <c r="KOL86" s="23"/>
      <c r="KOM86" s="23"/>
      <c r="KON86" s="23"/>
      <c r="KOO86" s="23"/>
      <c r="KOP86" s="23"/>
      <c r="KOQ86" s="23"/>
      <c r="KOR86" s="23"/>
      <c r="KOS86" s="23"/>
      <c r="KOT86" s="23"/>
      <c r="KOU86" s="23"/>
      <c r="KOV86" s="23"/>
      <c r="KOW86" s="23"/>
      <c r="KOX86" s="23"/>
      <c r="KOY86" s="23"/>
      <c r="KOZ86" s="23"/>
      <c r="KPA86" s="23"/>
      <c r="KPB86" s="23"/>
      <c r="KPC86" s="23"/>
      <c r="KPD86" s="23"/>
      <c r="KPE86" s="23"/>
      <c r="KPF86" s="23"/>
      <c r="KPG86" s="23"/>
      <c r="KPH86" s="23"/>
      <c r="KPI86" s="23"/>
      <c r="KPJ86" s="23"/>
      <c r="KPK86" s="23"/>
      <c r="KPL86" s="23"/>
      <c r="KPM86" s="23"/>
      <c r="KPN86" s="23"/>
      <c r="KPO86" s="23"/>
      <c r="KPP86" s="23"/>
      <c r="KPQ86" s="23"/>
      <c r="KPR86" s="23"/>
      <c r="KPS86" s="23"/>
      <c r="KPT86" s="23"/>
      <c r="KPU86" s="23"/>
      <c r="KPV86" s="23"/>
      <c r="KPW86" s="23"/>
      <c r="KPX86" s="23"/>
      <c r="KPY86" s="23"/>
      <c r="KPZ86" s="23"/>
      <c r="KQA86" s="23"/>
      <c r="KQB86" s="23"/>
      <c r="KQC86" s="23"/>
      <c r="KQD86" s="23"/>
      <c r="KQE86" s="23"/>
      <c r="KQF86" s="23"/>
      <c r="KQG86" s="23"/>
      <c r="KQH86" s="23"/>
      <c r="KQI86" s="23"/>
      <c r="KQJ86" s="23"/>
      <c r="KQK86" s="23"/>
      <c r="KQL86" s="23"/>
      <c r="KQM86" s="23"/>
      <c r="KQN86" s="23"/>
      <c r="KQO86" s="23"/>
      <c r="KQP86" s="23"/>
      <c r="KQQ86" s="23"/>
      <c r="KQR86" s="23"/>
      <c r="KQS86" s="23"/>
      <c r="KQT86" s="23"/>
      <c r="KQU86" s="23"/>
      <c r="KQV86" s="23"/>
      <c r="KQW86" s="23"/>
      <c r="KQX86" s="23"/>
      <c r="KQY86" s="23"/>
      <c r="KQZ86" s="23"/>
      <c r="KRA86" s="23"/>
      <c r="KRB86" s="23"/>
      <c r="KRC86" s="23"/>
      <c r="KRD86" s="23"/>
      <c r="KRE86" s="23"/>
      <c r="KRF86" s="23"/>
      <c r="KRG86" s="23"/>
      <c r="KRH86" s="23"/>
      <c r="KRI86" s="23"/>
      <c r="KRJ86" s="23"/>
      <c r="KRK86" s="23"/>
      <c r="KRL86" s="23"/>
      <c r="KRM86" s="23"/>
      <c r="KRN86" s="23"/>
      <c r="KRO86" s="23"/>
      <c r="KRP86" s="23"/>
      <c r="KRQ86" s="23"/>
      <c r="KRR86" s="23"/>
      <c r="KRS86" s="23"/>
      <c r="KRT86" s="23"/>
      <c r="KRU86" s="23"/>
      <c r="KRV86" s="23"/>
      <c r="KRW86" s="23"/>
      <c r="KRX86" s="23"/>
      <c r="KRY86" s="23"/>
      <c r="KRZ86" s="23"/>
      <c r="KSA86" s="23"/>
      <c r="KSB86" s="23"/>
      <c r="KSC86" s="23"/>
      <c r="KSD86" s="23"/>
      <c r="KSE86" s="23"/>
      <c r="KSF86" s="23"/>
      <c r="KSG86" s="23"/>
      <c r="KSH86" s="23"/>
      <c r="KSI86" s="23"/>
      <c r="KSJ86" s="23"/>
      <c r="KSK86" s="23"/>
      <c r="KSL86" s="23"/>
      <c r="KSM86" s="23"/>
      <c r="KSN86" s="23"/>
      <c r="KSO86" s="23"/>
      <c r="KSP86" s="23"/>
      <c r="KSQ86" s="23"/>
      <c r="KSR86" s="23"/>
      <c r="KSS86" s="23"/>
      <c r="KST86" s="23"/>
      <c r="KSU86" s="23"/>
      <c r="KSV86" s="23"/>
      <c r="KSW86" s="23"/>
      <c r="KSX86" s="23"/>
      <c r="KSY86" s="23"/>
      <c r="KSZ86" s="23"/>
      <c r="KTA86" s="23"/>
      <c r="KTB86" s="23"/>
      <c r="KTC86" s="23"/>
      <c r="KTD86" s="23"/>
      <c r="KTE86" s="23"/>
      <c r="KTF86" s="23"/>
      <c r="KTG86" s="23"/>
      <c r="KTH86" s="23"/>
      <c r="KTI86" s="23"/>
      <c r="KTJ86" s="23"/>
      <c r="KTK86" s="23"/>
      <c r="KTL86" s="23"/>
      <c r="KTM86" s="23"/>
      <c r="KTN86" s="23"/>
      <c r="KTO86" s="23"/>
      <c r="KTP86" s="23"/>
      <c r="KTQ86" s="23"/>
      <c r="KTR86" s="23"/>
      <c r="KTS86" s="23"/>
      <c r="KTT86" s="23"/>
      <c r="KTU86" s="23"/>
      <c r="KTV86" s="23"/>
      <c r="KTW86" s="23"/>
      <c r="KTX86" s="23"/>
      <c r="KTY86" s="23"/>
      <c r="KTZ86" s="23"/>
      <c r="KUA86" s="23"/>
      <c r="KUB86" s="23"/>
      <c r="KUC86" s="23"/>
      <c r="KUD86" s="23"/>
      <c r="KUE86" s="23"/>
      <c r="KUF86" s="23"/>
      <c r="KUG86" s="23"/>
      <c r="KUH86" s="23"/>
      <c r="KUI86" s="23"/>
      <c r="KUJ86" s="23"/>
      <c r="KUK86" s="23"/>
      <c r="KUL86" s="23"/>
      <c r="KUM86" s="23"/>
      <c r="KUN86" s="23"/>
      <c r="KUO86" s="23"/>
      <c r="KUP86" s="23"/>
      <c r="KUQ86" s="23"/>
      <c r="KUR86" s="23"/>
      <c r="KUS86" s="23"/>
      <c r="KUT86" s="23"/>
      <c r="KUU86" s="23"/>
      <c r="KUV86" s="23"/>
      <c r="KUW86" s="23"/>
      <c r="KUX86" s="23"/>
      <c r="KUY86" s="23"/>
      <c r="KUZ86" s="23"/>
      <c r="KVA86" s="23"/>
      <c r="KVB86" s="23"/>
      <c r="KVC86" s="23"/>
      <c r="KVD86" s="23"/>
      <c r="KVE86" s="23"/>
      <c r="KVF86" s="23"/>
      <c r="KVG86" s="23"/>
      <c r="KVH86" s="23"/>
      <c r="KVI86" s="23"/>
      <c r="KVJ86" s="23"/>
      <c r="KVK86" s="23"/>
      <c r="KVL86" s="23"/>
      <c r="KVM86" s="23"/>
      <c r="KVN86" s="23"/>
      <c r="KVO86" s="23"/>
      <c r="KVP86" s="23"/>
      <c r="KVQ86" s="23"/>
      <c r="KVR86" s="23"/>
      <c r="KVS86" s="23"/>
      <c r="KVT86" s="23"/>
      <c r="KVU86" s="23"/>
      <c r="KVV86" s="23"/>
      <c r="KVW86" s="23"/>
      <c r="KVX86" s="23"/>
      <c r="KVY86" s="23"/>
      <c r="KVZ86" s="23"/>
      <c r="KWA86" s="23"/>
      <c r="KWB86" s="23"/>
      <c r="KWC86" s="23"/>
      <c r="KWD86" s="23"/>
      <c r="KWE86" s="23"/>
      <c r="KWF86" s="23"/>
      <c r="KWG86" s="23"/>
      <c r="KWH86" s="23"/>
      <c r="KWI86" s="23"/>
      <c r="KWJ86" s="23"/>
      <c r="KWK86" s="23"/>
      <c r="KWL86" s="23"/>
      <c r="KWM86" s="23"/>
      <c r="KWN86" s="23"/>
      <c r="KWO86" s="23"/>
      <c r="KWP86" s="23"/>
      <c r="KWQ86" s="23"/>
      <c r="KWR86" s="23"/>
      <c r="KWS86" s="23"/>
      <c r="KWT86" s="23"/>
      <c r="KWU86" s="23"/>
      <c r="KWV86" s="23"/>
      <c r="KWW86" s="23"/>
      <c r="KWX86" s="23"/>
      <c r="KWY86" s="23"/>
      <c r="KWZ86" s="23"/>
      <c r="KXA86" s="23"/>
      <c r="KXB86" s="23"/>
      <c r="KXC86" s="23"/>
      <c r="KXD86" s="23"/>
      <c r="KXE86" s="23"/>
      <c r="KXF86" s="23"/>
      <c r="KXG86" s="23"/>
      <c r="KXH86" s="23"/>
      <c r="KXI86" s="23"/>
      <c r="KXJ86" s="23"/>
      <c r="KXK86" s="23"/>
      <c r="KXL86" s="23"/>
      <c r="KXM86" s="23"/>
      <c r="KXN86" s="23"/>
      <c r="KXO86" s="23"/>
      <c r="KXP86" s="23"/>
      <c r="KXQ86" s="23"/>
      <c r="KXR86" s="23"/>
      <c r="KXS86" s="23"/>
      <c r="KXT86" s="23"/>
      <c r="KXU86" s="23"/>
      <c r="KXV86" s="23"/>
      <c r="KXW86" s="23"/>
      <c r="KXX86" s="23"/>
      <c r="KXY86" s="23"/>
      <c r="KXZ86" s="23"/>
      <c r="KYA86" s="23"/>
      <c r="KYB86" s="23"/>
      <c r="KYC86" s="23"/>
      <c r="KYD86" s="23"/>
      <c r="KYE86" s="23"/>
      <c r="KYF86" s="23"/>
      <c r="KYG86" s="23"/>
      <c r="KYH86" s="23"/>
      <c r="KYI86" s="23"/>
      <c r="KYJ86" s="23"/>
      <c r="KYK86" s="23"/>
      <c r="KYL86" s="23"/>
      <c r="KYM86" s="23"/>
      <c r="KYN86" s="23"/>
      <c r="KYO86" s="23"/>
      <c r="KYP86" s="23"/>
      <c r="KYQ86" s="23"/>
      <c r="KYR86" s="23"/>
      <c r="KYS86" s="23"/>
      <c r="KYT86" s="23"/>
      <c r="KYU86" s="23"/>
      <c r="KYV86" s="23"/>
      <c r="KYW86" s="23"/>
      <c r="KYX86" s="23"/>
      <c r="KYY86" s="23"/>
      <c r="KYZ86" s="23"/>
      <c r="KZA86" s="23"/>
      <c r="KZB86" s="23"/>
      <c r="KZC86" s="23"/>
      <c r="KZD86" s="23"/>
      <c r="KZE86" s="23"/>
      <c r="KZF86" s="23"/>
      <c r="KZG86" s="23"/>
      <c r="KZH86" s="23"/>
      <c r="KZI86" s="23"/>
      <c r="KZJ86" s="23"/>
      <c r="KZK86" s="23"/>
      <c r="KZL86" s="23"/>
      <c r="KZM86" s="23"/>
      <c r="KZN86" s="23"/>
      <c r="KZO86" s="23"/>
      <c r="KZP86" s="23"/>
      <c r="KZQ86" s="23"/>
      <c r="KZR86" s="23"/>
      <c r="KZS86" s="23"/>
      <c r="KZT86" s="23"/>
      <c r="KZU86" s="23"/>
      <c r="KZV86" s="23"/>
      <c r="KZW86" s="23"/>
      <c r="KZX86" s="23"/>
      <c r="KZY86" s="23"/>
      <c r="KZZ86" s="23"/>
      <c r="LAA86" s="23"/>
      <c r="LAB86" s="23"/>
      <c r="LAC86" s="23"/>
      <c r="LAD86" s="23"/>
      <c r="LAE86" s="23"/>
      <c r="LAF86" s="23"/>
      <c r="LAG86" s="23"/>
      <c r="LAH86" s="23"/>
      <c r="LAI86" s="23"/>
      <c r="LAJ86" s="23"/>
      <c r="LAK86" s="23"/>
      <c r="LAL86" s="23"/>
      <c r="LAM86" s="23"/>
      <c r="LAN86" s="23"/>
      <c r="LAO86" s="23"/>
      <c r="LAP86" s="23"/>
      <c r="LAQ86" s="23"/>
      <c r="LAR86" s="23"/>
      <c r="LAS86" s="23"/>
      <c r="LAT86" s="23"/>
      <c r="LAU86" s="23"/>
      <c r="LAV86" s="23"/>
      <c r="LAW86" s="23"/>
      <c r="LAX86" s="23"/>
      <c r="LAY86" s="23"/>
      <c r="LAZ86" s="23"/>
      <c r="LBA86" s="23"/>
      <c r="LBB86" s="23"/>
      <c r="LBC86" s="23"/>
      <c r="LBD86" s="23"/>
      <c r="LBE86" s="23"/>
      <c r="LBF86" s="23"/>
      <c r="LBG86" s="23"/>
      <c r="LBH86" s="23"/>
      <c r="LBI86" s="23"/>
      <c r="LBJ86" s="23"/>
      <c r="LBK86" s="23"/>
      <c r="LBL86" s="23"/>
      <c r="LBM86" s="23"/>
      <c r="LBN86" s="23"/>
      <c r="LBO86" s="23"/>
      <c r="LBP86" s="23"/>
      <c r="LBQ86" s="23"/>
      <c r="LBR86" s="23"/>
      <c r="LBS86" s="23"/>
      <c r="LBT86" s="23"/>
      <c r="LBU86" s="23"/>
      <c r="LBV86" s="23"/>
      <c r="LBW86" s="23"/>
      <c r="LBX86" s="23"/>
      <c r="LBY86" s="23"/>
      <c r="LBZ86" s="23"/>
      <c r="LCA86" s="23"/>
      <c r="LCB86" s="23"/>
      <c r="LCC86" s="23"/>
      <c r="LCD86" s="23"/>
      <c r="LCE86" s="23"/>
      <c r="LCF86" s="23"/>
      <c r="LCG86" s="23"/>
      <c r="LCH86" s="23"/>
      <c r="LCI86" s="23"/>
      <c r="LCJ86" s="23"/>
      <c r="LCK86" s="23"/>
      <c r="LCL86" s="23"/>
      <c r="LCM86" s="23"/>
      <c r="LCN86" s="23"/>
      <c r="LCO86" s="23"/>
      <c r="LCP86" s="23"/>
      <c r="LCQ86" s="23"/>
      <c r="LCR86" s="23"/>
      <c r="LCS86" s="23"/>
      <c r="LCT86" s="23"/>
      <c r="LCU86" s="23"/>
      <c r="LCV86" s="23"/>
      <c r="LCW86" s="23"/>
      <c r="LCX86" s="23"/>
      <c r="LCY86" s="23"/>
      <c r="LCZ86" s="23"/>
      <c r="LDA86" s="23"/>
      <c r="LDB86" s="23"/>
      <c r="LDC86" s="23"/>
      <c r="LDD86" s="23"/>
      <c r="LDE86" s="23"/>
      <c r="LDF86" s="23"/>
      <c r="LDG86" s="23"/>
      <c r="LDH86" s="23"/>
      <c r="LDI86" s="23"/>
      <c r="LDJ86" s="23"/>
      <c r="LDK86" s="23"/>
      <c r="LDL86" s="23"/>
      <c r="LDM86" s="23"/>
      <c r="LDN86" s="23"/>
      <c r="LDO86" s="23"/>
      <c r="LDP86" s="23"/>
      <c r="LDQ86" s="23"/>
      <c r="LDR86" s="23"/>
      <c r="LDS86" s="23"/>
      <c r="LDT86" s="23"/>
      <c r="LDU86" s="23"/>
      <c r="LDV86" s="23"/>
      <c r="LDW86" s="23"/>
      <c r="LDX86" s="23"/>
      <c r="LDY86" s="23"/>
      <c r="LDZ86" s="23"/>
      <c r="LEA86" s="23"/>
      <c r="LEB86" s="23"/>
      <c r="LEC86" s="23"/>
      <c r="LED86" s="23"/>
      <c r="LEE86" s="23"/>
      <c r="LEF86" s="23"/>
      <c r="LEG86" s="23"/>
      <c r="LEH86" s="23"/>
      <c r="LEI86" s="23"/>
      <c r="LEJ86" s="23"/>
      <c r="LEK86" s="23"/>
      <c r="LEL86" s="23"/>
      <c r="LEM86" s="23"/>
      <c r="LEN86" s="23"/>
      <c r="LEO86" s="23"/>
      <c r="LEP86" s="23"/>
      <c r="LEQ86" s="23"/>
      <c r="LER86" s="23"/>
      <c r="LES86" s="23"/>
      <c r="LET86" s="23"/>
      <c r="LEU86" s="23"/>
      <c r="LEV86" s="23"/>
      <c r="LEW86" s="23"/>
      <c r="LEX86" s="23"/>
      <c r="LEY86" s="23"/>
      <c r="LEZ86" s="23"/>
      <c r="LFA86" s="23"/>
      <c r="LFB86" s="23"/>
      <c r="LFC86" s="23"/>
      <c r="LFD86" s="23"/>
      <c r="LFE86" s="23"/>
      <c r="LFF86" s="23"/>
      <c r="LFG86" s="23"/>
      <c r="LFH86" s="23"/>
      <c r="LFI86" s="23"/>
      <c r="LFJ86" s="23"/>
      <c r="LFK86" s="23"/>
      <c r="LFL86" s="23"/>
      <c r="LFM86" s="23"/>
      <c r="LFN86" s="23"/>
      <c r="LFO86" s="23"/>
      <c r="LFP86" s="23"/>
      <c r="LFQ86" s="23"/>
      <c r="LFR86" s="23"/>
      <c r="LFS86" s="23"/>
      <c r="LFT86" s="23"/>
      <c r="LFU86" s="23"/>
      <c r="LFV86" s="23"/>
      <c r="LFW86" s="23"/>
      <c r="LFX86" s="23"/>
      <c r="LFY86" s="23"/>
      <c r="LFZ86" s="23"/>
      <c r="LGA86" s="23"/>
      <c r="LGB86" s="23"/>
      <c r="LGC86" s="23"/>
      <c r="LGD86" s="23"/>
      <c r="LGE86" s="23"/>
      <c r="LGF86" s="23"/>
      <c r="LGG86" s="23"/>
      <c r="LGH86" s="23"/>
      <c r="LGI86" s="23"/>
      <c r="LGJ86" s="23"/>
      <c r="LGK86" s="23"/>
      <c r="LGL86" s="23"/>
      <c r="LGM86" s="23"/>
      <c r="LGN86" s="23"/>
      <c r="LGO86" s="23"/>
      <c r="LGP86" s="23"/>
      <c r="LGQ86" s="23"/>
      <c r="LGR86" s="23"/>
      <c r="LGS86" s="23"/>
      <c r="LGT86" s="23"/>
      <c r="LGU86" s="23"/>
      <c r="LGV86" s="23"/>
      <c r="LGW86" s="23"/>
      <c r="LGX86" s="23"/>
      <c r="LGY86" s="23"/>
      <c r="LGZ86" s="23"/>
      <c r="LHA86" s="23"/>
      <c r="LHB86" s="23"/>
      <c r="LHC86" s="23"/>
      <c r="LHD86" s="23"/>
      <c r="LHE86" s="23"/>
      <c r="LHF86" s="23"/>
      <c r="LHG86" s="23"/>
      <c r="LHH86" s="23"/>
      <c r="LHI86" s="23"/>
      <c r="LHJ86" s="23"/>
      <c r="LHK86" s="23"/>
      <c r="LHL86" s="23"/>
      <c r="LHM86" s="23"/>
      <c r="LHN86" s="23"/>
      <c r="LHO86" s="23"/>
      <c r="LHP86" s="23"/>
      <c r="LHQ86" s="23"/>
      <c r="LHR86" s="23"/>
      <c r="LHS86" s="23"/>
      <c r="LHT86" s="23"/>
      <c r="LHU86" s="23"/>
      <c r="LHV86" s="23"/>
      <c r="LHW86" s="23"/>
      <c r="LHX86" s="23"/>
      <c r="LHY86" s="23"/>
      <c r="LHZ86" s="23"/>
      <c r="LIA86" s="23"/>
      <c r="LIB86" s="23"/>
      <c r="LIC86" s="23"/>
      <c r="LID86" s="23"/>
      <c r="LIE86" s="23"/>
      <c r="LIF86" s="23"/>
      <c r="LIG86" s="23"/>
      <c r="LIH86" s="23"/>
      <c r="LII86" s="23"/>
      <c r="LIJ86" s="23"/>
      <c r="LIK86" s="23"/>
      <c r="LIL86" s="23"/>
      <c r="LIM86" s="23"/>
      <c r="LIN86" s="23"/>
      <c r="LIO86" s="23"/>
      <c r="LIP86" s="23"/>
      <c r="LIQ86" s="23"/>
      <c r="LIR86" s="23"/>
      <c r="LIS86" s="23"/>
      <c r="LIT86" s="23"/>
      <c r="LIU86" s="23"/>
      <c r="LIV86" s="23"/>
      <c r="LIW86" s="23"/>
      <c r="LIX86" s="23"/>
      <c r="LIY86" s="23"/>
      <c r="LIZ86" s="23"/>
      <c r="LJA86" s="23"/>
      <c r="LJB86" s="23"/>
      <c r="LJC86" s="23"/>
      <c r="LJD86" s="23"/>
      <c r="LJE86" s="23"/>
      <c r="LJF86" s="23"/>
      <c r="LJG86" s="23"/>
      <c r="LJH86" s="23"/>
      <c r="LJI86" s="23"/>
      <c r="LJJ86" s="23"/>
      <c r="LJK86" s="23"/>
      <c r="LJL86" s="23"/>
      <c r="LJM86" s="23"/>
      <c r="LJN86" s="23"/>
      <c r="LJO86" s="23"/>
      <c r="LJP86" s="23"/>
      <c r="LJQ86" s="23"/>
      <c r="LJR86" s="23"/>
      <c r="LJS86" s="23"/>
      <c r="LJT86" s="23"/>
      <c r="LJU86" s="23"/>
      <c r="LJV86" s="23"/>
      <c r="LJW86" s="23"/>
      <c r="LJX86" s="23"/>
      <c r="LJY86" s="23"/>
      <c r="LJZ86" s="23"/>
      <c r="LKA86" s="23"/>
      <c r="LKB86" s="23"/>
      <c r="LKC86" s="23"/>
      <c r="LKD86" s="23"/>
      <c r="LKE86" s="23"/>
      <c r="LKF86" s="23"/>
      <c r="LKG86" s="23"/>
      <c r="LKH86" s="23"/>
      <c r="LKI86" s="23"/>
      <c r="LKJ86" s="23"/>
      <c r="LKK86" s="23"/>
      <c r="LKL86" s="23"/>
      <c r="LKM86" s="23"/>
      <c r="LKN86" s="23"/>
      <c r="LKO86" s="23"/>
      <c r="LKP86" s="23"/>
      <c r="LKQ86" s="23"/>
      <c r="LKR86" s="23"/>
      <c r="LKS86" s="23"/>
      <c r="LKT86" s="23"/>
      <c r="LKU86" s="23"/>
      <c r="LKV86" s="23"/>
      <c r="LKW86" s="23"/>
      <c r="LKX86" s="23"/>
      <c r="LKY86" s="23"/>
      <c r="LKZ86" s="23"/>
      <c r="LLA86" s="23"/>
      <c r="LLB86" s="23"/>
      <c r="LLC86" s="23"/>
      <c r="LLD86" s="23"/>
      <c r="LLE86" s="23"/>
      <c r="LLF86" s="23"/>
      <c r="LLG86" s="23"/>
      <c r="LLH86" s="23"/>
      <c r="LLI86" s="23"/>
      <c r="LLJ86" s="23"/>
      <c r="LLK86" s="23"/>
      <c r="LLL86" s="23"/>
      <c r="LLM86" s="23"/>
      <c r="LLN86" s="23"/>
      <c r="LLO86" s="23"/>
      <c r="LLP86" s="23"/>
      <c r="LLQ86" s="23"/>
      <c r="LLR86" s="23"/>
      <c r="LLS86" s="23"/>
      <c r="LLT86" s="23"/>
      <c r="LLU86" s="23"/>
      <c r="LLV86" s="23"/>
      <c r="LLW86" s="23"/>
      <c r="LLX86" s="23"/>
      <c r="LLY86" s="23"/>
      <c r="LLZ86" s="23"/>
      <c r="LMA86" s="23"/>
      <c r="LMB86" s="23"/>
      <c r="LMC86" s="23"/>
      <c r="LMD86" s="23"/>
      <c r="LME86" s="23"/>
      <c r="LMF86" s="23"/>
      <c r="LMG86" s="23"/>
      <c r="LMH86" s="23"/>
      <c r="LMI86" s="23"/>
      <c r="LMJ86" s="23"/>
      <c r="LMK86" s="23"/>
      <c r="LML86" s="23"/>
      <c r="LMM86" s="23"/>
      <c r="LMN86" s="23"/>
      <c r="LMO86" s="23"/>
      <c r="LMP86" s="23"/>
      <c r="LMQ86" s="23"/>
      <c r="LMR86" s="23"/>
      <c r="LMS86" s="23"/>
      <c r="LMT86" s="23"/>
      <c r="LMU86" s="23"/>
      <c r="LMV86" s="23"/>
      <c r="LMW86" s="23"/>
      <c r="LMX86" s="23"/>
      <c r="LMY86" s="23"/>
      <c r="LMZ86" s="23"/>
      <c r="LNA86" s="23"/>
      <c r="LNB86" s="23"/>
      <c r="LNC86" s="23"/>
      <c r="LND86" s="23"/>
      <c r="LNE86" s="23"/>
      <c r="LNF86" s="23"/>
      <c r="LNG86" s="23"/>
      <c r="LNH86" s="23"/>
      <c r="LNI86" s="23"/>
      <c r="LNJ86" s="23"/>
      <c r="LNK86" s="23"/>
      <c r="LNL86" s="23"/>
      <c r="LNM86" s="23"/>
      <c r="LNN86" s="23"/>
      <c r="LNO86" s="23"/>
      <c r="LNP86" s="23"/>
      <c r="LNQ86" s="23"/>
      <c r="LNR86" s="23"/>
      <c r="LNS86" s="23"/>
      <c r="LNT86" s="23"/>
      <c r="LNU86" s="23"/>
      <c r="LNV86" s="23"/>
      <c r="LNW86" s="23"/>
      <c r="LNX86" s="23"/>
      <c r="LNY86" s="23"/>
      <c r="LNZ86" s="23"/>
      <c r="LOA86" s="23"/>
      <c r="LOB86" s="23"/>
      <c r="LOC86" s="23"/>
      <c r="LOD86" s="23"/>
      <c r="LOE86" s="23"/>
      <c r="LOF86" s="23"/>
      <c r="LOG86" s="23"/>
      <c r="LOH86" s="23"/>
      <c r="LOI86" s="23"/>
      <c r="LOJ86" s="23"/>
      <c r="LOK86" s="23"/>
      <c r="LOL86" s="23"/>
      <c r="LOM86" s="23"/>
      <c r="LON86" s="23"/>
      <c r="LOO86" s="23"/>
      <c r="LOP86" s="23"/>
      <c r="LOQ86" s="23"/>
      <c r="LOR86" s="23"/>
      <c r="LOS86" s="23"/>
      <c r="LOT86" s="23"/>
      <c r="LOU86" s="23"/>
      <c r="LOV86" s="23"/>
      <c r="LOW86" s="23"/>
      <c r="LOX86" s="23"/>
      <c r="LOY86" s="23"/>
      <c r="LOZ86" s="23"/>
      <c r="LPA86" s="23"/>
      <c r="LPB86" s="23"/>
      <c r="LPC86" s="23"/>
      <c r="LPD86" s="23"/>
      <c r="LPE86" s="23"/>
      <c r="LPF86" s="23"/>
      <c r="LPG86" s="23"/>
      <c r="LPH86" s="23"/>
      <c r="LPI86" s="23"/>
      <c r="LPJ86" s="23"/>
      <c r="LPK86" s="23"/>
      <c r="LPL86" s="23"/>
      <c r="LPM86" s="23"/>
      <c r="LPN86" s="23"/>
      <c r="LPO86" s="23"/>
      <c r="LPP86" s="23"/>
      <c r="LPQ86" s="23"/>
      <c r="LPR86" s="23"/>
      <c r="LPS86" s="23"/>
      <c r="LPT86" s="23"/>
      <c r="LPU86" s="23"/>
      <c r="LPV86" s="23"/>
      <c r="LPW86" s="23"/>
      <c r="LPX86" s="23"/>
      <c r="LPY86" s="23"/>
      <c r="LPZ86" s="23"/>
      <c r="LQA86" s="23"/>
      <c r="LQB86" s="23"/>
      <c r="LQC86" s="23"/>
      <c r="LQD86" s="23"/>
      <c r="LQE86" s="23"/>
      <c r="LQF86" s="23"/>
      <c r="LQG86" s="23"/>
      <c r="LQH86" s="23"/>
      <c r="LQI86" s="23"/>
      <c r="LQJ86" s="23"/>
      <c r="LQK86" s="23"/>
      <c r="LQL86" s="23"/>
      <c r="LQM86" s="23"/>
      <c r="LQN86" s="23"/>
      <c r="LQO86" s="23"/>
      <c r="LQP86" s="23"/>
      <c r="LQQ86" s="23"/>
      <c r="LQR86" s="23"/>
      <c r="LQS86" s="23"/>
      <c r="LQT86" s="23"/>
      <c r="LQU86" s="23"/>
      <c r="LQV86" s="23"/>
      <c r="LQW86" s="23"/>
      <c r="LQX86" s="23"/>
      <c r="LQY86" s="23"/>
      <c r="LQZ86" s="23"/>
      <c r="LRA86" s="23"/>
      <c r="LRB86" s="23"/>
      <c r="LRC86" s="23"/>
      <c r="LRD86" s="23"/>
      <c r="LRE86" s="23"/>
      <c r="LRF86" s="23"/>
      <c r="LRG86" s="23"/>
      <c r="LRH86" s="23"/>
      <c r="LRI86" s="23"/>
      <c r="LRJ86" s="23"/>
      <c r="LRK86" s="23"/>
      <c r="LRL86" s="23"/>
      <c r="LRM86" s="23"/>
      <c r="LRN86" s="23"/>
      <c r="LRO86" s="23"/>
      <c r="LRP86" s="23"/>
      <c r="LRQ86" s="23"/>
      <c r="LRR86" s="23"/>
      <c r="LRS86" s="23"/>
      <c r="LRT86" s="23"/>
      <c r="LRU86" s="23"/>
      <c r="LRV86" s="23"/>
      <c r="LRW86" s="23"/>
      <c r="LRX86" s="23"/>
      <c r="LRY86" s="23"/>
      <c r="LRZ86" s="23"/>
      <c r="LSA86" s="23"/>
      <c r="LSB86" s="23"/>
      <c r="LSC86" s="23"/>
      <c r="LSD86" s="23"/>
      <c r="LSE86" s="23"/>
      <c r="LSF86" s="23"/>
      <c r="LSG86" s="23"/>
      <c r="LSH86" s="23"/>
      <c r="LSI86" s="23"/>
      <c r="LSJ86" s="23"/>
      <c r="LSK86" s="23"/>
      <c r="LSL86" s="23"/>
      <c r="LSM86" s="23"/>
      <c r="LSN86" s="23"/>
      <c r="LSO86" s="23"/>
      <c r="LSP86" s="23"/>
      <c r="LSQ86" s="23"/>
      <c r="LSR86" s="23"/>
      <c r="LSS86" s="23"/>
      <c r="LST86" s="23"/>
      <c r="LSU86" s="23"/>
      <c r="LSV86" s="23"/>
      <c r="LSW86" s="23"/>
      <c r="LSX86" s="23"/>
      <c r="LSY86" s="23"/>
      <c r="LSZ86" s="23"/>
      <c r="LTA86" s="23"/>
      <c r="LTB86" s="23"/>
      <c r="LTC86" s="23"/>
      <c r="LTD86" s="23"/>
      <c r="LTE86" s="23"/>
      <c r="LTF86" s="23"/>
      <c r="LTG86" s="23"/>
      <c r="LTH86" s="23"/>
      <c r="LTI86" s="23"/>
      <c r="LTJ86" s="23"/>
      <c r="LTK86" s="23"/>
      <c r="LTL86" s="23"/>
      <c r="LTM86" s="23"/>
      <c r="LTN86" s="23"/>
      <c r="LTO86" s="23"/>
      <c r="LTP86" s="23"/>
      <c r="LTQ86" s="23"/>
      <c r="LTR86" s="23"/>
      <c r="LTS86" s="23"/>
      <c r="LTT86" s="23"/>
      <c r="LTU86" s="23"/>
      <c r="LTV86" s="23"/>
      <c r="LTW86" s="23"/>
      <c r="LTX86" s="23"/>
      <c r="LTY86" s="23"/>
      <c r="LTZ86" s="23"/>
      <c r="LUA86" s="23"/>
      <c r="LUB86" s="23"/>
      <c r="LUC86" s="23"/>
      <c r="LUD86" s="23"/>
      <c r="LUE86" s="23"/>
      <c r="LUF86" s="23"/>
      <c r="LUG86" s="23"/>
      <c r="LUH86" s="23"/>
      <c r="LUI86" s="23"/>
      <c r="LUJ86" s="23"/>
      <c r="LUK86" s="23"/>
      <c r="LUL86" s="23"/>
      <c r="LUM86" s="23"/>
      <c r="LUN86" s="23"/>
      <c r="LUO86" s="23"/>
      <c r="LUP86" s="23"/>
      <c r="LUQ86" s="23"/>
      <c r="LUR86" s="23"/>
      <c r="LUS86" s="23"/>
      <c r="LUT86" s="23"/>
      <c r="LUU86" s="23"/>
      <c r="LUV86" s="23"/>
      <c r="LUW86" s="23"/>
      <c r="LUX86" s="23"/>
      <c r="LUY86" s="23"/>
      <c r="LUZ86" s="23"/>
      <c r="LVA86" s="23"/>
      <c r="LVB86" s="23"/>
      <c r="LVC86" s="23"/>
      <c r="LVD86" s="23"/>
      <c r="LVE86" s="23"/>
      <c r="LVF86" s="23"/>
      <c r="LVG86" s="23"/>
      <c r="LVH86" s="23"/>
      <c r="LVI86" s="23"/>
      <c r="LVJ86" s="23"/>
      <c r="LVK86" s="23"/>
      <c r="LVL86" s="23"/>
      <c r="LVM86" s="23"/>
      <c r="LVN86" s="23"/>
      <c r="LVO86" s="23"/>
      <c r="LVP86" s="23"/>
      <c r="LVQ86" s="23"/>
      <c r="LVR86" s="23"/>
      <c r="LVS86" s="23"/>
      <c r="LVT86" s="23"/>
      <c r="LVU86" s="23"/>
      <c r="LVV86" s="23"/>
      <c r="LVW86" s="23"/>
      <c r="LVX86" s="23"/>
      <c r="LVY86" s="23"/>
      <c r="LVZ86" s="23"/>
      <c r="LWA86" s="23"/>
      <c r="LWB86" s="23"/>
      <c r="LWC86" s="23"/>
      <c r="LWD86" s="23"/>
      <c r="LWE86" s="23"/>
      <c r="LWF86" s="23"/>
      <c r="LWG86" s="23"/>
      <c r="LWH86" s="23"/>
      <c r="LWI86" s="23"/>
      <c r="LWJ86" s="23"/>
      <c r="LWK86" s="23"/>
      <c r="LWL86" s="23"/>
      <c r="LWM86" s="23"/>
      <c r="LWN86" s="23"/>
      <c r="LWO86" s="23"/>
      <c r="LWP86" s="23"/>
      <c r="LWQ86" s="23"/>
      <c r="LWR86" s="23"/>
      <c r="LWS86" s="23"/>
      <c r="LWT86" s="23"/>
      <c r="LWU86" s="23"/>
      <c r="LWV86" s="23"/>
      <c r="LWW86" s="23"/>
      <c r="LWX86" s="23"/>
      <c r="LWY86" s="23"/>
      <c r="LWZ86" s="23"/>
      <c r="LXA86" s="23"/>
      <c r="LXB86" s="23"/>
      <c r="LXC86" s="23"/>
      <c r="LXD86" s="23"/>
      <c r="LXE86" s="23"/>
      <c r="LXF86" s="23"/>
      <c r="LXG86" s="23"/>
      <c r="LXH86" s="23"/>
      <c r="LXI86" s="23"/>
      <c r="LXJ86" s="23"/>
      <c r="LXK86" s="23"/>
      <c r="LXL86" s="23"/>
      <c r="LXM86" s="23"/>
      <c r="LXN86" s="23"/>
      <c r="LXO86" s="23"/>
      <c r="LXP86" s="23"/>
      <c r="LXQ86" s="23"/>
      <c r="LXR86" s="23"/>
      <c r="LXS86" s="23"/>
      <c r="LXT86" s="23"/>
      <c r="LXU86" s="23"/>
      <c r="LXV86" s="23"/>
      <c r="LXW86" s="23"/>
      <c r="LXX86" s="23"/>
      <c r="LXY86" s="23"/>
      <c r="LXZ86" s="23"/>
      <c r="LYA86" s="23"/>
      <c r="LYB86" s="23"/>
      <c r="LYC86" s="23"/>
      <c r="LYD86" s="23"/>
      <c r="LYE86" s="23"/>
      <c r="LYF86" s="23"/>
      <c r="LYG86" s="23"/>
      <c r="LYH86" s="23"/>
      <c r="LYI86" s="23"/>
      <c r="LYJ86" s="23"/>
      <c r="LYK86" s="23"/>
      <c r="LYL86" s="23"/>
      <c r="LYM86" s="23"/>
      <c r="LYN86" s="23"/>
      <c r="LYO86" s="23"/>
      <c r="LYP86" s="23"/>
      <c r="LYQ86" s="23"/>
      <c r="LYR86" s="23"/>
      <c r="LYS86" s="23"/>
      <c r="LYT86" s="23"/>
      <c r="LYU86" s="23"/>
      <c r="LYV86" s="23"/>
      <c r="LYW86" s="23"/>
      <c r="LYX86" s="23"/>
      <c r="LYY86" s="23"/>
      <c r="LYZ86" s="23"/>
      <c r="LZA86" s="23"/>
      <c r="LZB86" s="23"/>
      <c r="LZC86" s="23"/>
      <c r="LZD86" s="23"/>
      <c r="LZE86" s="23"/>
      <c r="LZF86" s="23"/>
      <c r="LZG86" s="23"/>
      <c r="LZH86" s="23"/>
      <c r="LZI86" s="23"/>
      <c r="LZJ86" s="23"/>
      <c r="LZK86" s="23"/>
      <c r="LZL86" s="23"/>
      <c r="LZM86" s="23"/>
      <c r="LZN86" s="23"/>
      <c r="LZO86" s="23"/>
      <c r="LZP86" s="23"/>
      <c r="LZQ86" s="23"/>
      <c r="LZR86" s="23"/>
      <c r="LZS86" s="23"/>
      <c r="LZT86" s="23"/>
      <c r="LZU86" s="23"/>
      <c r="LZV86" s="23"/>
      <c r="LZW86" s="23"/>
      <c r="LZX86" s="23"/>
      <c r="LZY86" s="23"/>
      <c r="LZZ86" s="23"/>
      <c r="MAA86" s="23"/>
      <c r="MAB86" s="23"/>
      <c r="MAC86" s="23"/>
      <c r="MAD86" s="23"/>
      <c r="MAE86" s="23"/>
      <c r="MAF86" s="23"/>
      <c r="MAG86" s="23"/>
      <c r="MAH86" s="23"/>
      <c r="MAI86" s="23"/>
      <c r="MAJ86" s="23"/>
      <c r="MAK86" s="23"/>
      <c r="MAL86" s="23"/>
      <c r="MAM86" s="23"/>
      <c r="MAN86" s="23"/>
      <c r="MAO86" s="23"/>
      <c r="MAP86" s="23"/>
      <c r="MAQ86" s="23"/>
      <c r="MAR86" s="23"/>
      <c r="MAS86" s="23"/>
      <c r="MAT86" s="23"/>
      <c r="MAU86" s="23"/>
      <c r="MAV86" s="23"/>
      <c r="MAW86" s="23"/>
      <c r="MAX86" s="23"/>
      <c r="MAY86" s="23"/>
      <c r="MAZ86" s="23"/>
      <c r="MBA86" s="23"/>
      <c r="MBB86" s="23"/>
      <c r="MBC86" s="23"/>
      <c r="MBD86" s="23"/>
      <c r="MBE86" s="23"/>
      <c r="MBF86" s="23"/>
      <c r="MBG86" s="23"/>
      <c r="MBH86" s="23"/>
      <c r="MBI86" s="23"/>
      <c r="MBJ86" s="23"/>
      <c r="MBK86" s="23"/>
      <c r="MBL86" s="23"/>
      <c r="MBM86" s="23"/>
      <c r="MBN86" s="23"/>
      <c r="MBO86" s="23"/>
      <c r="MBP86" s="23"/>
      <c r="MBQ86" s="23"/>
      <c r="MBR86" s="23"/>
      <c r="MBS86" s="23"/>
      <c r="MBT86" s="23"/>
      <c r="MBU86" s="23"/>
      <c r="MBV86" s="23"/>
      <c r="MBW86" s="23"/>
      <c r="MBX86" s="23"/>
      <c r="MBY86" s="23"/>
      <c r="MBZ86" s="23"/>
      <c r="MCA86" s="23"/>
      <c r="MCB86" s="23"/>
      <c r="MCC86" s="23"/>
      <c r="MCD86" s="23"/>
      <c r="MCE86" s="23"/>
      <c r="MCF86" s="23"/>
      <c r="MCG86" s="23"/>
      <c r="MCH86" s="23"/>
      <c r="MCI86" s="23"/>
      <c r="MCJ86" s="23"/>
      <c r="MCK86" s="23"/>
      <c r="MCL86" s="23"/>
      <c r="MCM86" s="23"/>
      <c r="MCN86" s="23"/>
      <c r="MCO86" s="23"/>
      <c r="MCP86" s="23"/>
      <c r="MCQ86" s="23"/>
      <c r="MCR86" s="23"/>
      <c r="MCS86" s="23"/>
      <c r="MCT86" s="23"/>
      <c r="MCU86" s="23"/>
      <c r="MCV86" s="23"/>
      <c r="MCW86" s="23"/>
      <c r="MCX86" s="23"/>
      <c r="MCY86" s="23"/>
      <c r="MCZ86" s="23"/>
      <c r="MDA86" s="23"/>
      <c r="MDB86" s="23"/>
      <c r="MDC86" s="23"/>
      <c r="MDD86" s="23"/>
      <c r="MDE86" s="23"/>
      <c r="MDF86" s="23"/>
      <c r="MDG86" s="23"/>
      <c r="MDH86" s="23"/>
      <c r="MDI86" s="23"/>
      <c r="MDJ86" s="23"/>
      <c r="MDK86" s="23"/>
      <c r="MDL86" s="23"/>
      <c r="MDM86" s="23"/>
      <c r="MDN86" s="23"/>
      <c r="MDO86" s="23"/>
      <c r="MDP86" s="23"/>
      <c r="MDQ86" s="23"/>
      <c r="MDR86" s="23"/>
      <c r="MDS86" s="23"/>
      <c r="MDT86" s="23"/>
      <c r="MDU86" s="23"/>
      <c r="MDV86" s="23"/>
      <c r="MDW86" s="23"/>
      <c r="MDX86" s="23"/>
      <c r="MDY86" s="23"/>
      <c r="MDZ86" s="23"/>
      <c r="MEA86" s="23"/>
      <c r="MEB86" s="23"/>
      <c r="MEC86" s="23"/>
      <c r="MED86" s="23"/>
      <c r="MEE86" s="23"/>
      <c r="MEF86" s="23"/>
      <c r="MEG86" s="23"/>
      <c r="MEH86" s="23"/>
      <c r="MEI86" s="23"/>
      <c r="MEJ86" s="23"/>
      <c r="MEK86" s="23"/>
      <c r="MEL86" s="23"/>
      <c r="MEM86" s="23"/>
      <c r="MEN86" s="23"/>
      <c r="MEO86" s="23"/>
      <c r="MEP86" s="23"/>
      <c r="MEQ86" s="23"/>
      <c r="MER86" s="23"/>
      <c r="MES86" s="23"/>
      <c r="MET86" s="23"/>
      <c r="MEU86" s="23"/>
      <c r="MEV86" s="23"/>
      <c r="MEW86" s="23"/>
      <c r="MEX86" s="23"/>
      <c r="MEY86" s="23"/>
      <c r="MEZ86" s="23"/>
      <c r="MFA86" s="23"/>
      <c r="MFB86" s="23"/>
      <c r="MFC86" s="23"/>
      <c r="MFD86" s="23"/>
      <c r="MFE86" s="23"/>
      <c r="MFF86" s="23"/>
      <c r="MFG86" s="23"/>
      <c r="MFH86" s="23"/>
      <c r="MFI86" s="23"/>
      <c r="MFJ86" s="23"/>
      <c r="MFK86" s="23"/>
      <c r="MFL86" s="23"/>
      <c r="MFM86" s="23"/>
      <c r="MFN86" s="23"/>
      <c r="MFO86" s="23"/>
      <c r="MFP86" s="23"/>
      <c r="MFQ86" s="23"/>
      <c r="MFR86" s="23"/>
      <c r="MFS86" s="23"/>
      <c r="MFT86" s="23"/>
      <c r="MFU86" s="23"/>
      <c r="MFV86" s="23"/>
      <c r="MFW86" s="23"/>
      <c r="MFX86" s="23"/>
      <c r="MFY86" s="23"/>
      <c r="MFZ86" s="23"/>
      <c r="MGA86" s="23"/>
      <c r="MGB86" s="23"/>
      <c r="MGC86" s="23"/>
      <c r="MGD86" s="23"/>
      <c r="MGE86" s="23"/>
      <c r="MGF86" s="23"/>
      <c r="MGG86" s="23"/>
      <c r="MGH86" s="23"/>
      <c r="MGI86" s="23"/>
      <c r="MGJ86" s="23"/>
      <c r="MGK86" s="23"/>
      <c r="MGL86" s="23"/>
      <c r="MGM86" s="23"/>
      <c r="MGN86" s="23"/>
      <c r="MGO86" s="23"/>
      <c r="MGP86" s="23"/>
      <c r="MGQ86" s="23"/>
      <c r="MGR86" s="23"/>
      <c r="MGS86" s="23"/>
      <c r="MGT86" s="23"/>
      <c r="MGU86" s="23"/>
      <c r="MGV86" s="23"/>
      <c r="MGW86" s="23"/>
      <c r="MGX86" s="23"/>
      <c r="MGY86" s="23"/>
      <c r="MGZ86" s="23"/>
      <c r="MHA86" s="23"/>
      <c r="MHB86" s="23"/>
      <c r="MHC86" s="23"/>
      <c r="MHD86" s="23"/>
      <c r="MHE86" s="23"/>
      <c r="MHF86" s="23"/>
      <c r="MHG86" s="23"/>
      <c r="MHH86" s="23"/>
      <c r="MHI86" s="23"/>
      <c r="MHJ86" s="23"/>
      <c r="MHK86" s="23"/>
      <c r="MHL86" s="23"/>
      <c r="MHM86" s="23"/>
      <c r="MHN86" s="23"/>
      <c r="MHO86" s="23"/>
      <c r="MHP86" s="23"/>
      <c r="MHQ86" s="23"/>
      <c r="MHR86" s="23"/>
      <c r="MHS86" s="23"/>
      <c r="MHT86" s="23"/>
      <c r="MHU86" s="23"/>
      <c r="MHV86" s="23"/>
      <c r="MHW86" s="23"/>
      <c r="MHX86" s="23"/>
      <c r="MHY86" s="23"/>
      <c r="MHZ86" s="23"/>
      <c r="MIA86" s="23"/>
      <c r="MIB86" s="23"/>
      <c r="MIC86" s="23"/>
      <c r="MID86" s="23"/>
      <c r="MIE86" s="23"/>
      <c r="MIF86" s="23"/>
      <c r="MIG86" s="23"/>
      <c r="MIH86" s="23"/>
      <c r="MII86" s="23"/>
      <c r="MIJ86" s="23"/>
      <c r="MIK86" s="23"/>
      <c r="MIL86" s="23"/>
      <c r="MIM86" s="23"/>
      <c r="MIN86" s="23"/>
      <c r="MIO86" s="23"/>
      <c r="MIP86" s="23"/>
      <c r="MIQ86" s="23"/>
      <c r="MIR86" s="23"/>
      <c r="MIS86" s="23"/>
      <c r="MIT86" s="23"/>
      <c r="MIU86" s="23"/>
      <c r="MIV86" s="23"/>
      <c r="MIW86" s="23"/>
      <c r="MIX86" s="23"/>
      <c r="MIY86" s="23"/>
      <c r="MIZ86" s="23"/>
      <c r="MJA86" s="23"/>
      <c r="MJB86" s="23"/>
      <c r="MJC86" s="23"/>
      <c r="MJD86" s="23"/>
      <c r="MJE86" s="23"/>
      <c r="MJF86" s="23"/>
      <c r="MJG86" s="23"/>
      <c r="MJH86" s="23"/>
      <c r="MJI86" s="23"/>
      <c r="MJJ86" s="23"/>
      <c r="MJK86" s="23"/>
      <c r="MJL86" s="23"/>
      <c r="MJM86" s="23"/>
      <c r="MJN86" s="23"/>
      <c r="MJO86" s="23"/>
      <c r="MJP86" s="23"/>
      <c r="MJQ86" s="23"/>
      <c r="MJR86" s="23"/>
      <c r="MJS86" s="23"/>
      <c r="MJT86" s="23"/>
      <c r="MJU86" s="23"/>
      <c r="MJV86" s="23"/>
      <c r="MJW86" s="23"/>
      <c r="MJX86" s="23"/>
      <c r="MJY86" s="23"/>
      <c r="MJZ86" s="23"/>
      <c r="MKA86" s="23"/>
      <c r="MKB86" s="23"/>
      <c r="MKC86" s="23"/>
      <c r="MKD86" s="23"/>
      <c r="MKE86" s="23"/>
      <c r="MKF86" s="23"/>
      <c r="MKG86" s="23"/>
      <c r="MKH86" s="23"/>
      <c r="MKI86" s="23"/>
      <c r="MKJ86" s="23"/>
      <c r="MKK86" s="23"/>
      <c r="MKL86" s="23"/>
      <c r="MKM86" s="23"/>
      <c r="MKN86" s="23"/>
      <c r="MKO86" s="23"/>
      <c r="MKP86" s="23"/>
      <c r="MKQ86" s="23"/>
      <c r="MKR86" s="23"/>
      <c r="MKS86" s="23"/>
      <c r="MKT86" s="23"/>
      <c r="MKU86" s="23"/>
      <c r="MKV86" s="23"/>
      <c r="MKW86" s="23"/>
      <c r="MKX86" s="23"/>
      <c r="MKY86" s="23"/>
      <c r="MKZ86" s="23"/>
      <c r="MLA86" s="23"/>
      <c r="MLB86" s="23"/>
      <c r="MLC86" s="23"/>
      <c r="MLD86" s="23"/>
      <c r="MLE86" s="23"/>
      <c r="MLF86" s="23"/>
      <c r="MLG86" s="23"/>
      <c r="MLH86" s="23"/>
      <c r="MLI86" s="23"/>
      <c r="MLJ86" s="23"/>
      <c r="MLK86" s="23"/>
      <c r="MLL86" s="23"/>
      <c r="MLM86" s="23"/>
      <c r="MLN86" s="23"/>
      <c r="MLO86" s="23"/>
      <c r="MLP86" s="23"/>
      <c r="MLQ86" s="23"/>
      <c r="MLR86" s="23"/>
      <c r="MLS86" s="23"/>
      <c r="MLT86" s="23"/>
      <c r="MLU86" s="23"/>
      <c r="MLV86" s="23"/>
      <c r="MLW86" s="23"/>
      <c r="MLX86" s="23"/>
      <c r="MLY86" s="23"/>
      <c r="MLZ86" s="23"/>
      <c r="MMA86" s="23"/>
      <c r="MMB86" s="23"/>
      <c r="MMC86" s="23"/>
      <c r="MMD86" s="23"/>
      <c r="MME86" s="23"/>
      <c r="MMF86" s="23"/>
      <c r="MMG86" s="23"/>
      <c r="MMH86" s="23"/>
      <c r="MMI86" s="23"/>
      <c r="MMJ86" s="23"/>
      <c r="MMK86" s="23"/>
      <c r="MML86" s="23"/>
      <c r="MMM86" s="23"/>
      <c r="MMN86" s="23"/>
      <c r="MMO86" s="23"/>
      <c r="MMP86" s="23"/>
      <c r="MMQ86" s="23"/>
      <c r="MMR86" s="23"/>
      <c r="MMS86" s="23"/>
      <c r="MMT86" s="23"/>
      <c r="MMU86" s="23"/>
      <c r="MMV86" s="23"/>
      <c r="MMW86" s="23"/>
      <c r="MMX86" s="23"/>
      <c r="MMY86" s="23"/>
      <c r="MMZ86" s="23"/>
      <c r="MNA86" s="23"/>
      <c r="MNB86" s="23"/>
      <c r="MNC86" s="23"/>
      <c r="MND86" s="23"/>
      <c r="MNE86" s="23"/>
      <c r="MNF86" s="23"/>
      <c r="MNG86" s="23"/>
      <c r="MNH86" s="23"/>
      <c r="MNI86" s="23"/>
      <c r="MNJ86" s="23"/>
      <c r="MNK86" s="23"/>
      <c r="MNL86" s="23"/>
      <c r="MNM86" s="23"/>
      <c r="MNN86" s="23"/>
      <c r="MNO86" s="23"/>
      <c r="MNP86" s="23"/>
      <c r="MNQ86" s="23"/>
      <c r="MNR86" s="23"/>
      <c r="MNS86" s="23"/>
      <c r="MNT86" s="23"/>
      <c r="MNU86" s="23"/>
      <c r="MNV86" s="23"/>
      <c r="MNW86" s="23"/>
      <c r="MNX86" s="23"/>
      <c r="MNY86" s="23"/>
      <c r="MNZ86" s="23"/>
      <c r="MOA86" s="23"/>
      <c r="MOB86" s="23"/>
      <c r="MOC86" s="23"/>
      <c r="MOD86" s="23"/>
      <c r="MOE86" s="23"/>
      <c r="MOF86" s="23"/>
      <c r="MOG86" s="23"/>
      <c r="MOH86" s="23"/>
      <c r="MOI86" s="23"/>
      <c r="MOJ86" s="23"/>
      <c r="MOK86" s="23"/>
      <c r="MOL86" s="23"/>
      <c r="MOM86" s="23"/>
      <c r="MON86" s="23"/>
      <c r="MOO86" s="23"/>
      <c r="MOP86" s="23"/>
      <c r="MOQ86" s="23"/>
      <c r="MOR86" s="23"/>
      <c r="MOS86" s="23"/>
      <c r="MOT86" s="23"/>
      <c r="MOU86" s="23"/>
      <c r="MOV86" s="23"/>
      <c r="MOW86" s="23"/>
      <c r="MOX86" s="23"/>
      <c r="MOY86" s="23"/>
      <c r="MOZ86" s="23"/>
      <c r="MPA86" s="23"/>
      <c r="MPB86" s="23"/>
      <c r="MPC86" s="23"/>
      <c r="MPD86" s="23"/>
      <c r="MPE86" s="23"/>
      <c r="MPF86" s="23"/>
      <c r="MPG86" s="23"/>
      <c r="MPH86" s="23"/>
      <c r="MPI86" s="23"/>
      <c r="MPJ86" s="23"/>
      <c r="MPK86" s="23"/>
      <c r="MPL86" s="23"/>
      <c r="MPM86" s="23"/>
      <c r="MPN86" s="23"/>
      <c r="MPO86" s="23"/>
      <c r="MPP86" s="23"/>
      <c r="MPQ86" s="23"/>
      <c r="MPR86" s="23"/>
      <c r="MPS86" s="23"/>
      <c r="MPT86" s="23"/>
      <c r="MPU86" s="23"/>
      <c r="MPV86" s="23"/>
      <c r="MPW86" s="23"/>
      <c r="MPX86" s="23"/>
      <c r="MPY86" s="23"/>
      <c r="MPZ86" s="23"/>
      <c r="MQA86" s="23"/>
      <c r="MQB86" s="23"/>
      <c r="MQC86" s="23"/>
      <c r="MQD86" s="23"/>
      <c r="MQE86" s="23"/>
      <c r="MQF86" s="23"/>
      <c r="MQG86" s="23"/>
      <c r="MQH86" s="23"/>
      <c r="MQI86" s="23"/>
      <c r="MQJ86" s="23"/>
      <c r="MQK86" s="23"/>
      <c r="MQL86" s="23"/>
      <c r="MQM86" s="23"/>
      <c r="MQN86" s="23"/>
      <c r="MQO86" s="23"/>
      <c r="MQP86" s="23"/>
      <c r="MQQ86" s="23"/>
      <c r="MQR86" s="23"/>
      <c r="MQS86" s="23"/>
      <c r="MQT86" s="23"/>
      <c r="MQU86" s="23"/>
      <c r="MQV86" s="23"/>
      <c r="MQW86" s="23"/>
      <c r="MQX86" s="23"/>
      <c r="MQY86" s="23"/>
      <c r="MQZ86" s="23"/>
      <c r="MRA86" s="23"/>
      <c r="MRB86" s="23"/>
      <c r="MRC86" s="23"/>
      <c r="MRD86" s="23"/>
      <c r="MRE86" s="23"/>
      <c r="MRF86" s="23"/>
      <c r="MRG86" s="23"/>
      <c r="MRH86" s="23"/>
      <c r="MRI86" s="23"/>
      <c r="MRJ86" s="23"/>
      <c r="MRK86" s="23"/>
      <c r="MRL86" s="23"/>
      <c r="MRM86" s="23"/>
      <c r="MRN86" s="23"/>
      <c r="MRO86" s="23"/>
      <c r="MRP86" s="23"/>
      <c r="MRQ86" s="23"/>
      <c r="MRR86" s="23"/>
      <c r="MRS86" s="23"/>
      <c r="MRT86" s="23"/>
      <c r="MRU86" s="23"/>
      <c r="MRV86" s="23"/>
      <c r="MRW86" s="23"/>
      <c r="MRX86" s="23"/>
      <c r="MRY86" s="23"/>
      <c r="MRZ86" s="23"/>
      <c r="MSA86" s="23"/>
      <c r="MSB86" s="23"/>
      <c r="MSC86" s="23"/>
      <c r="MSD86" s="23"/>
      <c r="MSE86" s="23"/>
      <c r="MSF86" s="23"/>
      <c r="MSG86" s="23"/>
      <c r="MSH86" s="23"/>
      <c r="MSI86" s="23"/>
      <c r="MSJ86" s="23"/>
      <c r="MSK86" s="23"/>
      <c r="MSL86" s="23"/>
      <c r="MSM86" s="23"/>
      <c r="MSN86" s="23"/>
      <c r="MSO86" s="23"/>
      <c r="MSP86" s="23"/>
      <c r="MSQ86" s="23"/>
      <c r="MSR86" s="23"/>
      <c r="MSS86" s="23"/>
      <c r="MST86" s="23"/>
      <c r="MSU86" s="23"/>
      <c r="MSV86" s="23"/>
      <c r="MSW86" s="23"/>
      <c r="MSX86" s="23"/>
      <c r="MSY86" s="23"/>
      <c r="MSZ86" s="23"/>
      <c r="MTA86" s="23"/>
      <c r="MTB86" s="23"/>
      <c r="MTC86" s="23"/>
      <c r="MTD86" s="23"/>
      <c r="MTE86" s="23"/>
      <c r="MTF86" s="23"/>
      <c r="MTG86" s="23"/>
      <c r="MTH86" s="23"/>
      <c r="MTI86" s="23"/>
      <c r="MTJ86" s="23"/>
      <c r="MTK86" s="23"/>
      <c r="MTL86" s="23"/>
      <c r="MTM86" s="23"/>
      <c r="MTN86" s="23"/>
      <c r="MTO86" s="23"/>
      <c r="MTP86" s="23"/>
      <c r="MTQ86" s="23"/>
      <c r="MTR86" s="23"/>
      <c r="MTS86" s="23"/>
      <c r="MTT86" s="23"/>
      <c r="MTU86" s="23"/>
      <c r="MTV86" s="23"/>
      <c r="MTW86" s="23"/>
      <c r="MTX86" s="23"/>
      <c r="MTY86" s="23"/>
      <c r="MTZ86" s="23"/>
      <c r="MUA86" s="23"/>
      <c r="MUB86" s="23"/>
      <c r="MUC86" s="23"/>
      <c r="MUD86" s="23"/>
      <c r="MUE86" s="23"/>
      <c r="MUF86" s="23"/>
      <c r="MUG86" s="23"/>
      <c r="MUH86" s="23"/>
      <c r="MUI86" s="23"/>
      <c r="MUJ86" s="23"/>
      <c r="MUK86" s="23"/>
      <c r="MUL86" s="23"/>
      <c r="MUM86" s="23"/>
      <c r="MUN86" s="23"/>
      <c r="MUO86" s="23"/>
      <c r="MUP86" s="23"/>
      <c r="MUQ86" s="23"/>
      <c r="MUR86" s="23"/>
      <c r="MUS86" s="23"/>
      <c r="MUT86" s="23"/>
      <c r="MUU86" s="23"/>
      <c r="MUV86" s="23"/>
      <c r="MUW86" s="23"/>
      <c r="MUX86" s="23"/>
      <c r="MUY86" s="23"/>
      <c r="MUZ86" s="23"/>
      <c r="MVA86" s="23"/>
      <c r="MVB86" s="23"/>
      <c r="MVC86" s="23"/>
      <c r="MVD86" s="23"/>
      <c r="MVE86" s="23"/>
      <c r="MVF86" s="23"/>
      <c r="MVG86" s="23"/>
      <c r="MVH86" s="23"/>
      <c r="MVI86" s="23"/>
      <c r="MVJ86" s="23"/>
      <c r="MVK86" s="23"/>
      <c r="MVL86" s="23"/>
      <c r="MVM86" s="23"/>
      <c r="MVN86" s="23"/>
      <c r="MVO86" s="23"/>
      <c r="MVP86" s="23"/>
      <c r="MVQ86" s="23"/>
      <c r="MVR86" s="23"/>
      <c r="MVS86" s="23"/>
      <c r="MVT86" s="23"/>
      <c r="MVU86" s="23"/>
      <c r="MVV86" s="23"/>
      <c r="MVW86" s="23"/>
      <c r="MVX86" s="23"/>
      <c r="MVY86" s="23"/>
      <c r="MVZ86" s="23"/>
      <c r="MWA86" s="23"/>
      <c r="MWB86" s="23"/>
      <c r="MWC86" s="23"/>
      <c r="MWD86" s="23"/>
      <c r="MWE86" s="23"/>
      <c r="MWF86" s="23"/>
      <c r="MWG86" s="23"/>
      <c r="MWH86" s="23"/>
      <c r="MWI86" s="23"/>
      <c r="MWJ86" s="23"/>
      <c r="MWK86" s="23"/>
      <c r="MWL86" s="23"/>
      <c r="MWM86" s="23"/>
      <c r="MWN86" s="23"/>
      <c r="MWO86" s="23"/>
      <c r="MWP86" s="23"/>
      <c r="MWQ86" s="23"/>
      <c r="MWR86" s="23"/>
      <c r="MWS86" s="23"/>
      <c r="MWT86" s="23"/>
      <c r="MWU86" s="23"/>
      <c r="MWV86" s="23"/>
      <c r="MWW86" s="23"/>
      <c r="MWX86" s="23"/>
      <c r="MWY86" s="23"/>
      <c r="MWZ86" s="23"/>
      <c r="MXA86" s="23"/>
      <c r="MXB86" s="23"/>
      <c r="MXC86" s="23"/>
      <c r="MXD86" s="23"/>
      <c r="MXE86" s="23"/>
      <c r="MXF86" s="23"/>
      <c r="MXG86" s="23"/>
      <c r="MXH86" s="23"/>
      <c r="MXI86" s="23"/>
      <c r="MXJ86" s="23"/>
      <c r="MXK86" s="23"/>
      <c r="MXL86" s="23"/>
      <c r="MXM86" s="23"/>
      <c r="MXN86" s="23"/>
      <c r="MXO86" s="23"/>
      <c r="MXP86" s="23"/>
      <c r="MXQ86" s="23"/>
      <c r="MXR86" s="23"/>
      <c r="MXS86" s="23"/>
      <c r="MXT86" s="23"/>
      <c r="MXU86" s="23"/>
      <c r="MXV86" s="23"/>
      <c r="MXW86" s="23"/>
      <c r="MXX86" s="23"/>
      <c r="MXY86" s="23"/>
      <c r="MXZ86" s="23"/>
      <c r="MYA86" s="23"/>
      <c r="MYB86" s="23"/>
      <c r="MYC86" s="23"/>
      <c r="MYD86" s="23"/>
      <c r="MYE86" s="23"/>
      <c r="MYF86" s="23"/>
      <c r="MYG86" s="23"/>
      <c r="MYH86" s="23"/>
      <c r="MYI86" s="23"/>
      <c r="MYJ86" s="23"/>
      <c r="MYK86" s="23"/>
      <c r="MYL86" s="23"/>
      <c r="MYM86" s="23"/>
      <c r="MYN86" s="23"/>
      <c r="MYO86" s="23"/>
      <c r="MYP86" s="23"/>
      <c r="MYQ86" s="23"/>
      <c r="MYR86" s="23"/>
      <c r="MYS86" s="23"/>
      <c r="MYT86" s="23"/>
      <c r="MYU86" s="23"/>
      <c r="MYV86" s="23"/>
      <c r="MYW86" s="23"/>
      <c r="MYX86" s="23"/>
      <c r="MYY86" s="23"/>
      <c r="MYZ86" s="23"/>
      <c r="MZA86" s="23"/>
      <c r="MZB86" s="23"/>
      <c r="MZC86" s="23"/>
      <c r="MZD86" s="23"/>
      <c r="MZE86" s="23"/>
      <c r="MZF86" s="23"/>
      <c r="MZG86" s="23"/>
      <c r="MZH86" s="23"/>
      <c r="MZI86" s="23"/>
      <c r="MZJ86" s="23"/>
      <c r="MZK86" s="23"/>
      <c r="MZL86" s="23"/>
      <c r="MZM86" s="23"/>
      <c r="MZN86" s="23"/>
      <c r="MZO86" s="23"/>
      <c r="MZP86" s="23"/>
      <c r="MZQ86" s="23"/>
      <c r="MZR86" s="23"/>
      <c r="MZS86" s="23"/>
      <c r="MZT86" s="23"/>
      <c r="MZU86" s="23"/>
      <c r="MZV86" s="23"/>
      <c r="MZW86" s="23"/>
      <c r="MZX86" s="23"/>
      <c r="MZY86" s="23"/>
      <c r="MZZ86" s="23"/>
      <c r="NAA86" s="23"/>
      <c r="NAB86" s="23"/>
      <c r="NAC86" s="23"/>
      <c r="NAD86" s="23"/>
      <c r="NAE86" s="23"/>
      <c r="NAF86" s="23"/>
      <c r="NAG86" s="23"/>
      <c r="NAH86" s="23"/>
      <c r="NAI86" s="23"/>
      <c r="NAJ86" s="23"/>
      <c r="NAK86" s="23"/>
      <c r="NAL86" s="23"/>
      <c r="NAM86" s="23"/>
      <c r="NAN86" s="23"/>
      <c r="NAO86" s="23"/>
      <c r="NAP86" s="23"/>
      <c r="NAQ86" s="23"/>
      <c r="NAR86" s="23"/>
      <c r="NAS86" s="23"/>
      <c r="NAT86" s="23"/>
      <c r="NAU86" s="23"/>
      <c r="NAV86" s="23"/>
      <c r="NAW86" s="23"/>
      <c r="NAX86" s="23"/>
      <c r="NAY86" s="23"/>
      <c r="NAZ86" s="23"/>
      <c r="NBA86" s="23"/>
      <c r="NBB86" s="23"/>
      <c r="NBC86" s="23"/>
      <c r="NBD86" s="23"/>
      <c r="NBE86" s="23"/>
      <c r="NBF86" s="23"/>
      <c r="NBG86" s="23"/>
      <c r="NBH86" s="23"/>
      <c r="NBI86" s="23"/>
      <c r="NBJ86" s="23"/>
      <c r="NBK86" s="23"/>
      <c r="NBL86" s="23"/>
      <c r="NBM86" s="23"/>
      <c r="NBN86" s="23"/>
      <c r="NBO86" s="23"/>
      <c r="NBP86" s="23"/>
      <c r="NBQ86" s="23"/>
      <c r="NBR86" s="23"/>
      <c r="NBS86" s="23"/>
      <c r="NBT86" s="23"/>
      <c r="NBU86" s="23"/>
      <c r="NBV86" s="23"/>
      <c r="NBW86" s="23"/>
      <c r="NBX86" s="23"/>
      <c r="NBY86" s="23"/>
      <c r="NBZ86" s="23"/>
      <c r="NCA86" s="23"/>
      <c r="NCB86" s="23"/>
      <c r="NCC86" s="23"/>
      <c r="NCD86" s="23"/>
      <c r="NCE86" s="23"/>
      <c r="NCF86" s="23"/>
      <c r="NCG86" s="23"/>
      <c r="NCH86" s="23"/>
      <c r="NCI86" s="23"/>
      <c r="NCJ86" s="23"/>
      <c r="NCK86" s="23"/>
      <c r="NCL86" s="23"/>
      <c r="NCM86" s="23"/>
      <c r="NCN86" s="23"/>
      <c r="NCO86" s="23"/>
      <c r="NCP86" s="23"/>
      <c r="NCQ86" s="23"/>
      <c r="NCR86" s="23"/>
      <c r="NCS86" s="23"/>
      <c r="NCT86" s="23"/>
      <c r="NCU86" s="23"/>
      <c r="NCV86" s="23"/>
      <c r="NCW86" s="23"/>
      <c r="NCX86" s="23"/>
      <c r="NCY86" s="23"/>
      <c r="NCZ86" s="23"/>
      <c r="NDA86" s="23"/>
      <c r="NDB86" s="23"/>
      <c r="NDC86" s="23"/>
      <c r="NDD86" s="23"/>
      <c r="NDE86" s="23"/>
      <c r="NDF86" s="23"/>
      <c r="NDG86" s="23"/>
      <c r="NDH86" s="23"/>
      <c r="NDI86" s="23"/>
      <c r="NDJ86" s="23"/>
      <c r="NDK86" s="23"/>
      <c r="NDL86" s="23"/>
      <c r="NDM86" s="23"/>
      <c r="NDN86" s="23"/>
      <c r="NDO86" s="23"/>
      <c r="NDP86" s="23"/>
      <c r="NDQ86" s="23"/>
      <c r="NDR86" s="23"/>
      <c r="NDS86" s="23"/>
      <c r="NDT86" s="23"/>
      <c r="NDU86" s="23"/>
      <c r="NDV86" s="23"/>
      <c r="NDW86" s="23"/>
      <c r="NDX86" s="23"/>
      <c r="NDY86" s="23"/>
      <c r="NDZ86" s="23"/>
      <c r="NEA86" s="23"/>
      <c r="NEB86" s="23"/>
      <c r="NEC86" s="23"/>
      <c r="NED86" s="23"/>
      <c r="NEE86" s="23"/>
      <c r="NEF86" s="23"/>
      <c r="NEG86" s="23"/>
      <c r="NEH86" s="23"/>
      <c r="NEI86" s="23"/>
      <c r="NEJ86" s="23"/>
      <c r="NEK86" s="23"/>
      <c r="NEL86" s="23"/>
      <c r="NEM86" s="23"/>
      <c r="NEN86" s="23"/>
      <c r="NEO86" s="23"/>
      <c r="NEP86" s="23"/>
      <c r="NEQ86" s="23"/>
      <c r="NER86" s="23"/>
      <c r="NES86" s="23"/>
      <c r="NET86" s="23"/>
      <c r="NEU86" s="23"/>
      <c r="NEV86" s="23"/>
      <c r="NEW86" s="23"/>
      <c r="NEX86" s="23"/>
      <c r="NEY86" s="23"/>
      <c r="NEZ86" s="23"/>
      <c r="NFA86" s="23"/>
      <c r="NFB86" s="23"/>
      <c r="NFC86" s="23"/>
      <c r="NFD86" s="23"/>
      <c r="NFE86" s="23"/>
      <c r="NFF86" s="23"/>
      <c r="NFG86" s="23"/>
      <c r="NFH86" s="23"/>
      <c r="NFI86" s="23"/>
      <c r="NFJ86" s="23"/>
      <c r="NFK86" s="23"/>
      <c r="NFL86" s="23"/>
      <c r="NFM86" s="23"/>
      <c r="NFN86" s="23"/>
      <c r="NFO86" s="23"/>
      <c r="NFP86" s="23"/>
      <c r="NFQ86" s="23"/>
      <c r="NFR86" s="23"/>
      <c r="NFS86" s="23"/>
      <c r="NFT86" s="23"/>
      <c r="NFU86" s="23"/>
      <c r="NFV86" s="23"/>
      <c r="NFW86" s="23"/>
      <c r="NFX86" s="23"/>
      <c r="NFY86" s="23"/>
      <c r="NFZ86" s="23"/>
      <c r="NGA86" s="23"/>
      <c r="NGB86" s="23"/>
      <c r="NGC86" s="23"/>
      <c r="NGD86" s="23"/>
      <c r="NGE86" s="23"/>
      <c r="NGF86" s="23"/>
      <c r="NGG86" s="23"/>
      <c r="NGH86" s="23"/>
      <c r="NGI86" s="23"/>
      <c r="NGJ86" s="23"/>
      <c r="NGK86" s="23"/>
      <c r="NGL86" s="23"/>
      <c r="NGM86" s="23"/>
      <c r="NGN86" s="23"/>
      <c r="NGO86" s="23"/>
      <c r="NGP86" s="23"/>
      <c r="NGQ86" s="23"/>
      <c r="NGR86" s="23"/>
      <c r="NGS86" s="23"/>
      <c r="NGT86" s="23"/>
      <c r="NGU86" s="23"/>
      <c r="NGV86" s="23"/>
      <c r="NGW86" s="23"/>
      <c r="NGX86" s="23"/>
      <c r="NGY86" s="23"/>
      <c r="NGZ86" s="23"/>
      <c r="NHA86" s="23"/>
      <c r="NHB86" s="23"/>
      <c r="NHC86" s="23"/>
      <c r="NHD86" s="23"/>
      <c r="NHE86" s="23"/>
      <c r="NHF86" s="23"/>
      <c r="NHG86" s="23"/>
      <c r="NHH86" s="23"/>
      <c r="NHI86" s="23"/>
      <c r="NHJ86" s="23"/>
      <c r="NHK86" s="23"/>
      <c r="NHL86" s="23"/>
      <c r="NHM86" s="23"/>
      <c r="NHN86" s="23"/>
      <c r="NHO86" s="23"/>
      <c r="NHP86" s="23"/>
      <c r="NHQ86" s="23"/>
      <c r="NHR86" s="23"/>
      <c r="NHS86" s="23"/>
      <c r="NHT86" s="23"/>
      <c r="NHU86" s="23"/>
      <c r="NHV86" s="23"/>
      <c r="NHW86" s="23"/>
      <c r="NHX86" s="23"/>
      <c r="NHY86" s="23"/>
      <c r="NHZ86" s="23"/>
      <c r="NIA86" s="23"/>
      <c r="NIB86" s="23"/>
      <c r="NIC86" s="23"/>
      <c r="NID86" s="23"/>
      <c r="NIE86" s="23"/>
      <c r="NIF86" s="23"/>
      <c r="NIG86" s="23"/>
      <c r="NIH86" s="23"/>
      <c r="NII86" s="23"/>
      <c r="NIJ86" s="23"/>
      <c r="NIK86" s="23"/>
      <c r="NIL86" s="23"/>
      <c r="NIM86" s="23"/>
      <c r="NIN86" s="23"/>
      <c r="NIO86" s="23"/>
      <c r="NIP86" s="23"/>
      <c r="NIQ86" s="23"/>
      <c r="NIR86" s="23"/>
      <c r="NIS86" s="23"/>
      <c r="NIT86" s="23"/>
      <c r="NIU86" s="23"/>
      <c r="NIV86" s="23"/>
      <c r="NIW86" s="23"/>
      <c r="NIX86" s="23"/>
      <c r="NIY86" s="23"/>
      <c r="NIZ86" s="23"/>
      <c r="NJA86" s="23"/>
      <c r="NJB86" s="23"/>
      <c r="NJC86" s="23"/>
      <c r="NJD86" s="23"/>
      <c r="NJE86" s="23"/>
      <c r="NJF86" s="23"/>
      <c r="NJG86" s="23"/>
      <c r="NJH86" s="23"/>
      <c r="NJI86" s="23"/>
      <c r="NJJ86" s="23"/>
      <c r="NJK86" s="23"/>
      <c r="NJL86" s="23"/>
      <c r="NJM86" s="23"/>
      <c r="NJN86" s="23"/>
      <c r="NJO86" s="23"/>
      <c r="NJP86" s="23"/>
      <c r="NJQ86" s="23"/>
      <c r="NJR86" s="23"/>
      <c r="NJS86" s="23"/>
      <c r="NJT86" s="23"/>
      <c r="NJU86" s="23"/>
      <c r="NJV86" s="23"/>
      <c r="NJW86" s="23"/>
      <c r="NJX86" s="23"/>
      <c r="NJY86" s="23"/>
      <c r="NJZ86" s="23"/>
      <c r="NKA86" s="23"/>
      <c r="NKB86" s="23"/>
      <c r="NKC86" s="23"/>
      <c r="NKD86" s="23"/>
      <c r="NKE86" s="23"/>
      <c r="NKF86" s="23"/>
      <c r="NKG86" s="23"/>
      <c r="NKH86" s="23"/>
      <c r="NKI86" s="23"/>
      <c r="NKJ86" s="23"/>
      <c r="NKK86" s="23"/>
      <c r="NKL86" s="23"/>
      <c r="NKM86" s="23"/>
      <c r="NKN86" s="23"/>
      <c r="NKO86" s="23"/>
      <c r="NKP86" s="23"/>
      <c r="NKQ86" s="23"/>
      <c r="NKR86" s="23"/>
      <c r="NKS86" s="23"/>
      <c r="NKT86" s="23"/>
      <c r="NKU86" s="23"/>
      <c r="NKV86" s="23"/>
      <c r="NKW86" s="23"/>
      <c r="NKX86" s="23"/>
      <c r="NKY86" s="23"/>
      <c r="NKZ86" s="23"/>
      <c r="NLA86" s="23"/>
      <c r="NLB86" s="23"/>
      <c r="NLC86" s="23"/>
      <c r="NLD86" s="23"/>
      <c r="NLE86" s="23"/>
      <c r="NLF86" s="23"/>
      <c r="NLG86" s="23"/>
      <c r="NLH86" s="23"/>
      <c r="NLI86" s="23"/>
      <c r="NLJ86" s="23"/>
      <c r="NLK86" s="23"/>
      <c r="NLL86" s="23"/>
      <c r="NLM86" s="23"/>
      <c r="NLN86" s="23"/>
      <c r="NLO86" s="23"/>
      <c r="NLP86" s="23"/>
      <c r="NLQ86" s="23"/>
      <c r="NLR86" s="23"/>
      <c r="NLS86" s="23"/>
      <c r="NLT86" s="23"/>
      <c r="NLU86" s="23"/>
      <c r="NLV86" s="23"/>
      <c r="NLW86" s="23"/>
      <c r="NLX86" s="23"/>
      <c r="NLY86" s="23"/>
      <c r="NLZ86" s="23"/>
      <c r="NMA86" s="23"/>
      <c r="NMB86" s="23"/>
      <c r="NMC86" s="23"/>
      <c r="NMD86" s="23"/>
      <c r="NME86" s="23"/>
      <c r="NMF86" s="23"/>
      <c r="NMG86" s="23"/>
      <c r="NMH86" s="23"/>
      <c r="NMI86" s="23"/>
      <c r="NMJ86" s="23"/>
      <c r="NMK86" s="23"/>
      <c r="NML86" s="23"/>
      <c r="NMM86" s="23"/>
      <c r="NMN86" s="23"/>
      <c r="NMO86" s="23"/>
      <c r="NMP86" s="23"/>
      <c r="NMQ86" s="23"/>
      <c r="NMR86" s="23"/>
      <c r="NMS86" s="23"/>
      <c r="NMT86" s="23"/>
      <c r="NMU86" s="23"/>
      <c r="NMV86" s="23"/>
      <c r="NMW86" s="23"/>
      <c r="NMX86" s="23"/>
      <c r="NMY86" s="23"/>
      <c r="NMZ86" s="23"/>
      <c r="NNA86" s="23"/>
      <c r="NNB86" s="23"/>
      <c r="NNC86" s="23"/>
      <c r="NND86" s="23"/>
      <c r="NNE86" s="23"/>
      <c r="NNF86" s="23"/>
      <c r="NNG86" s="23"/>
      <c r="NNH86" s="23"/>
      <c r="NNI86" s="23"/>
      <c r="NNJ86" s="23"/>
      <c r="NNK86" s="23"/>
      <c r="NNL86" s="23"/>
      <c r="NNM86" s="23"/>
      <c r="NNN86" s="23"/>
      <c r="NNO86" s="23"/>
      <c r="NNP86" s="23"/>
      <c r="NNQ86" s="23"/>
      <c r="NNR86" s="23"/>
      <c r="NNS86" s="23"/>
      <c r="NNT86" s="23"/>
      <c r="NNU86" s="23"/>
      <c r="NNV86" s="23"/>
      <c r="NNW86" s="23"/>
      <c r="NNX86" s="23"/>
      <c r="NNY86" s="23"/>
      <c r="NNZ86" s="23"/>
      <c r="NOA86" s="23"/>
      <c r="NOB86" s="23"/>
      <c r="NOC86" s="23"/>
      <c r="NOD86" s="23"/>
      <c r="NOE86" s="23"/>
      <c r="NOF86" s="23"/>
      <c r="NOG86" s="23"/>
      <c r="NOH86" s="23"/>
      <c r="NOI86" s="23"/>
      <c r="NOJ86" s="23"/>
      <c r="NOK86" s="23"/>
      <c r="NOL86" s="23"/>
      <c r="NOM86" s="23"/>
      <c r="NON86" s="23"/>
      <c r="NOO86" s="23"/>
      <c r="NOP86" s="23"/>
      <c r="NOQ86" s="23"/>
      <c r="NOR86" s="23"/>
      <c r="NOS86" s="23"/>
      <c r="NOT86" s="23"/>
      <c r="NOU86" s="23"/>
      <c r="NOV86" s="23"/>
      <c r="NOW86" s="23"/>
      <c r="NOX86" s="23"/>
      <c r="NOY86" s="23"/>
      <c r="NOZ86" s="23"/>
      <c r="NPA86" s="23"/>
      <c r="NPB86" s="23"/>
      <c r="NPC86" s="23"/>
      <c r="NPD86" s="23"/>
      <c r="NPE86" s="23"/>
      <c r="NPF86" s="23"/>
      <c r="NPG86" s="23"/>
      <c r="NPH86" s="23"/>
      <c r="NPI86" s="23"/>
      <c r="NPJ86" s="23"/>
      <c r="NPK86" s="23"/>
      <c r="NPL86" s="23"/>
      <c r="NPM86" s="23"/>
      <c r="NPN86" s="23"/>
      <c r="NPO86" s="23"/>
      <c r="NPP86" s="23"/>
      <c r="NPQ86" s="23"/>
      <c r="NPR86" s="23"/>
      <c r="NPS86" s="23"/>
      <c r="NPT86" s="23"/>
      <c r="NPU86" s="23"/>
      <c r="NPV86" s="23"/>
      <c r="NPW86" s="23"/>
      <c r="NPX86" s="23"/>
      <c r="NPY86" s="23"/>
      <c r="NPZ86" s="23"/>
      <c r="NQA86" s="23"/>
      <c r="NQB86" s="23"/>
      <c r="NQC86" s="23"/>
      <c r="NQD86" s="23"/>
      <c r="NQE86" s="23"/>
      <c r="NQF86" s="23"/>
      <c r="NQG86" s="23"/>
      <c r="NQH86" s="23"/>
      <c r="NQI86" s="23"/>
      <c r="NQJ86" s="23"/>
      <c r="NQK86" s="23"/>
      <c r="NQL86" s="23"/>
      <c r="NQM86" s="23"/>
      <c r="NQN86" s="23"/>
      <c r="NQO86" s="23"/>
      <c r="NQP86" s="23"/>
      <c r="NQQ86" s="23"/>
      <c r="NQR86" s="23"/>
      <c r="NQS86" s="23"/>
      <c r="NQT86" s="23"/>
      <c r="NQU86" s="23"/>
      <c r="NQV86" s="23"/>
      <c r="NQW86" s="23"/>
      <c r="NQX86" s="23"/>
      <c r="NQY86" s="23"/>
      <c r="NQZ86" s="23"/>
      <c r="NRA86" s="23"/>
      <c r="NRB86" s="23"/>
      <c r="NRC86" s="23"/>
      <c r="NRD86" s="23"/>
      <c r="NRE86" s="23"/>
      <c r="NRF86" s="23"/>
      <c r="NRG86" s="23"/>
      <c r="NRH86" s="23"/>
      <c r="NRI86" s="23"/>
      <c r="NRJ86" s="23"/>
      <c r="NRK86" s="23"/>
      <c r="NRL86" s="23"/>
      <c r="NRM86" s="23"/>
      <c r="NRN86" s="23"/>
      <c r="NRO86" s="23"/>
      <c r="NRP86" s="23"/>
      <c r="NRQ86" s="23"/>
      <c r="NRR86" s="23"/>
      <c r="NRS86" s="23"/>
      <c r="NRT86" s="23"/>
      <c r="NRU86" s="23"/>
      <c r="NRV86" s="23"/>
      <c r="NRW86" s="23"/>
      <c r="NRX86" s="23"/>
      <c r="NRY86" s="23"/>
      <c r="NRZ86" s="23"/>
      <c r="NSA86" s="23"/>
      <c r="NSB86" s="23"/>
      <c r="NSC86" s="23"/>
      <c r="NSD86" s="23"/>
      <c r="NSE86" s="23"/>
      <c r="NSF86" s="23"/>
      <c r="NSG86" s="23"/>
      <c r="NSH86" s="23"/>
      <c r="NSI86" s="23"/>
      <c r="NSJ86" s="23"/>
      <c r="NSK86" s="23"/>
      <c r="NSL86" s="23"/>
      <c r="NSM86" s="23"/>
      <c r="NSN86" s="23"/>
      <c r="NSO86" s="23"/>
      <c r="NSP86" s="23"/>
      <c r="NSQ86" s="23"/>
      <c r="NSR86" s="23"/>
      <c r="NSS86" s="23"/>
      <c r="NST86" s="23"/>
      <c r="NSU86" s="23"/>
      <c r="NSV86" s="23"/>
      <c r="NSW86" s="23"/>
      <c r="NSX86" s="23"/>
      <c r="NSY86" s="23"/>
      <c r="NSZ86" s="23"/>
      <c r="NTA86" s="23"/>
      <c r="NTB86" s="23"/>
      <c r="NTC86" s="23"/>
      <c r="NTD86" s="23"/>
      <c r="NTE86" s="23"/>
      <c r="NTF86" s="23"/>
      <c r="NTG86" s="23"/>
      <c r="NTH86" s="23"/>
      <c r="NTI86" s="23"/>
      <c r="NTJ86" s="23"/>
      <c r="NTK86" s="23"/>
      <c r="NTL86" s="23"/>
      <c r="NTM86" s="23"/>
      <c r="NTN86" s="23"/>
      <c r="NTO86" s="23"/>
      <c r="NTP86" s="23"/>
      <c r="NTQ86" s="23"/>
      <c r="NTR86" s="23"/>
      <c r="NTS86" s="23"/>
      <c r="NTT86" s="23"/>
      <c r="NTU86" s="23"/>
      <c r="NTV86" s="23"/>
      <c r="NTW86" s="23"/>
      <c r="NTX86" s="23"/>
      <c r="NTY86" s="23"/>
      <c r="NTZ86" s="23"/>
      <c r="NUA86" s="23"/>
      <c r="NUB86" s="23"/>
      <c r="NUC86" s="23"/>
      <c r="NUD86" s="23"/>
      <c r="NUE86" s="23"/>
      <c r="NUF86" s="23"/>
      <c r="NUG86" s="23"/>
      <c r="NUH86" s="23"/>
      <c r="NUI86" s="23"/>
      <c r="NUJ86" s="23"/>
      <c r="NUK86" s="23"/>
      <c r="NUL86" s="23"/>
      <c r="NUM86" s="23"/>
      <c r="NUN86" s="23"/>
      <c r="NUO86" s="23"/>
      <c r="NUP86" s="23"/>
      <c r="NUQ86" s="23"/>
      <c r="NUR86" s="23"/>
      <c r="NUS86" s="23"/>
      <c r="NUT86" s="23"/>
      <c r="NUU86" s="23"/>
      <c r="NUV86" s="23"/>
      <c r="NUW86" s="23"/>
      <c r="NUX86" s="23"/>
      <c r="NUY86" s="23"/>
      <c r="NUZ86" s="23"/>
      <c r="NVA86" s="23"/>
      <c r="NVB86" s="23"/>
      <c r="NVC86" s="23"/>
      <c r="NVD86" s="23"/>
      <c r="NVE86" s="23"/>
      <c r="NVF86" s="23"/>
      <c r="NVG86" s="23"/>
      <c r="NVH86" s="23"/>
      <c r="NVI86" s="23"/>
      <c r="NVJ86" s="23"/>
      <c r="NVK86" s="23"/>
      <c r="NVL86" s="23"/>
      <c r="NVM86" s="23"/>
      <c r="NVN86" s="23"/>
      <c r="NVO86" s="23"/>
      <c r="NVP86" s="23"/>
      <c r="NVQ86" s="23"/>
      <c r="NVR86" s="23"/>
      <c r="NVS86" s="23"/>
      <c r="NVT86" s="23"/>
      <c r="NVU86" s="23"/>
      <c r="NVV86" s="23"/>
      <c r="NVW86" s="23"/>
      <c r="NVX86" s="23"/>
      <c r="NVY86" s="23"/>
      <c r="NVZ86" s="23"/>
      <c r="NWA86" s="23"/>
      <c r="NWB86" s="23"/>
      <c r="NWC86" s="23"/>
      <c r="NWD86" s="23"/>
      <c r="NWE86" s="23"/>
      <c r="NWF86" s="23"/>
      <c r="NWG86" s="23"/>
      <c r="NWH86" s="23"/>
      <c r="NWI86" s="23"/>
      <c r="NWJ86" s="23"/>
      <c r="NWK86" s="23"/>
      <c r="NWL86" s="23"/>
      <c r="NWM86" s="23"/>
      <c r="NWN86" s="23"/>
      <c r="NWO86" s="23"/>
      <c r="NWP86" s="23"/>
      <c r="NWQ86" s="23"/>
      <c r="NWR86" s="23"/>
      <c r="NWS86" s="23"/>
      <c r="NWT86" s="23"/>
      <c r="NWU86" s="23"/>
      <c r="NWV86" s="23"/>
      <c r="NWW86" s="23"/>
      <c r="NWX86" s="23"/>
      <c r="NWY86" s="23"/>
      <c r="NWZ86" s="23"/>
      <c r="NXA86" s="23"/>
      <c r="NXB86" s="23"/>
      <c r="NXC86" s="23"/>
      <c r="NXD86" s="23"/>
      <c r="NXE86" s="23"/>
      <c r="NXF86" s="23"/>
      <c r="NXG86" s="23"/>
      <c r="NXH86" s="23"/>
      <c r="NXI86" s="23"/>
      <c r="NXJ86" s="23"/>
      <c r="NXK86" s="23"/>
      <c r="NXL86" s="23"/>
      <c r="NXM86" s="23"/>
      <c r="NXN86" s="23"/>
      <c r="NXO86" s="23"/>
      <c r="NXP86" s="23"/>
      <c r="NXQ86" s="23"/>
      <c r="NXR86" s="23"/>
      <c r="NXS86" s="23"/>
      <c r="NXT86" s="23"/>
      <c r="NXU86" s="23"/>
      <c r="NXV86" s="23"/>
      <c r="NXW86" s="23"/>
      <c r="NXX86" s="23"/>
      <c r="NXY86" s="23"/>
      <c r="NXZ86" s="23"/>
      <c r="NYA86" s="23"/>
      <c r="NYB86" s="23"/>
      <c r="NYC86" s="23"/>
      <c r="NYD86" s="23"/>
      <c r="NYE86" s="23"/>
      <c r="NYF86" s="23"/>
      <c r="NYG86" s="23"/>
      <c r="NYH86" s="23"/>
      <c r="NYI86" s="23"/>
      <c r="NYJ86" s="23"/>
      <c r="NYK86" s="23"/>
      <c r="NYL86" s="23"/>
      <c r="NYM86" s="23"/>
      <c r="NYN86" s="23"/>
      <c r="NYO86" s="23"/>
      <c r="NYP86" s="23"/>
      <c r="NYQ86" s="23"/>
      <c r="NYR86" s="23"/>
      <c r="NYS86" s="23"/>
      <c r="NYT86" s="23"/>
      <c r="NYU86" s="23"/>
      <c r="NYV86" s="23"/>
      <c r="NYW86" s="23"/>
      <c r="NYX86" s="23"/>
      <c r="NYY86" s="23"/>
      <c r="NYZ86" s="23"/>
      <c r="NZA86" s="23"/>
      <c r="NZB86" s="23"/>
      <c r="NZC86" s="23"/>
      <c r="NZD86" s="23"/>
      <c r="NZE86" s="23"/>
      <c r="NZF86" s="23"/>
      <c r="NZG86" s="23"/>
      <c r="NZH86" s="23"/>
      <c r="NZI86" s="23"/>
      <c r="NZJ86" s="23"/>
      <c r="NZK86" s="23"/>
      <c r="NZL86" s="23"/>
      <c r="NZM86" s="23"/>
      <c r="NZN86" s="23"/>
      <c r="NZO86" s="23"/>
      <c r="NZP86" s="23"/>
      <c r="NZQ86" s="23"/>
      <c r="NZR86" s="23"/>
      <c r="NZS86" s="23"/>
      <c r="NZT86" s="23"/>
      <c r="NZU86" s="23"/>
      <c r="NZV86" s="23"/>
      <c r="NZW86" s="23"/>
      <c r="NZX86" s="23"/>
      <c r="NZY86" s="23"/>
      <c r="NZZ86" s="23"/>
      <c r="OAA86" s="23"/>
      <c r="OAB86" s="23"/>
      <c r="OAC86" s="23"/>
      <c r="OAD86" s="23"/>
      <c r="OAE86" s="23"/>
      <c r="OAF86" s="23"/>
      <c r="OAG86" s="23"/>
      <c r="OAH86" s="23"/>
      <c r="OAI86" s="23"/>
      <c r="OAJ86" s="23"/>
      <c r="OAK86" s="23"/>
      <c r="OAL86" s="23"/>
      <c r="OAM86" s="23"/>
      <c r="OAN86" s="23"/>
      <c r="OAO86" s="23"/>
      <c r="OAP86" s="23"/>
      <c r="OAQ86" s="23"/>
      <c r="OAR86" s="23"/>
      <c r="OAS86" s="23"/>
      <c r="OAT86" s="23"/>
      <c r="OAU86" s="23"/>
      <c r="OAV86" s="23"/>
      <c r="OAW86" s="23"/>
      <c r="OAX86" s="23"/>
      <c r="OAY86" s="23"/>
      <c r="OAZ86" s="23"/>
      <c r="OBA86" s="23"/>
      <c r="OBB86" s="23"/>
      <c r="OBC86" s="23"/>
      <c r="OBD86" s="23"/>
      <c r="OBE86" s="23"/>
      <c r="OBF86" s="23"/>
      <c r="OBG86" s="23"/>
      <c r="OBH86" s="23"/>
      <c r="OBI86" s="23"/>
      <c r="OBJ86" s="23"/>
      <c r="OBK86" s="23"/>
      <c r="OBL86" s="23"/>
      <c r="OBM86" s="23"/>
      <c r="OBN86" s="23"/>
      <c r="OBO86" s="23"/>
      <c r="OBP86" s="23"/>
      <c r="OBQ86" s="23"/>
      <c r="OBR86" s="23"/>
      <c r="OBS86" s="23"/>
      <c r="OBT86" s="23"/>
      <c r="OBU86" s="23"/>
      <c r="OBV86" s="23"/>
      <c r="OBW86" s="23"/>
      <c r="OBX86" s="23"/>
      <c r="OBY86" s="23"/>
      <c r="OBZ86" s="23"/>
      <c r="OCA86" s="23"/>
      <c r="OCB86" s="23"/>
      <c r="OCC86" s="23"/>
      <c r="OCD86" s="23"/>
      <c r="OCE86" s="23"/>
      <c r="OCF86" s="23"/>
      <c r="OCG86" s="23"/>
      <c r="OCH86" s="23"/>
      <c r="OCI86" s="23"/>
      <c r="OCJ86" s="23"/>
      <c r="OCK86" s="23"/>
      <c r="OCL86" s="23"/>
      <c r="OCM86" s="23"/>
      <c r="OCN86" s="23"/>
      <c r="OCO86" s="23"/>
      <c r="OCP86" s="23"/>
      <c r="OCQ86" s="23"/>
      <c r="OCR86" s="23"/>
      <c r="OCS86" s="23"/>
      <c r="OCT86" s="23"/>
      <c r="OCU86" s="23"/>
      <c r="OCV86" s="23"/>
      <c r="OCW86" s="23"/>
      <c r="OCX86" s="23"/>
      <c r="OCY86" s="23"/>
      <c r="OCZ86" s="23"/>
      <c r="ODA86" s="23"/>
      <c r="ODB86" s="23"/>
      <c r="ODC86" s="23"/>
      <c r="ODD86" s="23"/>
      <c r="ODE86" s="23"/>
      <c r="ODF86" s="23"/>
      <c r="ODG86" s="23"/>
      <c r="ODH86" s="23"/>
      <c r="ODI86" s="23"/>
      <c r="ODJ86" s="23"/>
      <c r="ODK86" s="23"/>
      <c r="ODL86" s="23"/>
      <c r="ODM86" s="23"/>
      <c r="ODN86" s="23"/>
      <c r="ODO86" s="23"/>
      <c r="ODP86" s="23"/>
      <c r="ODQ86" s="23"/>
      <c r="ODR86" s="23"/>
      <c r="ODS86" s="23"/>
      <c r="ODT86" s="23"/>
      <c r="ODU86" s="23"/>
      <c r="ODV86" s="23"/>
      <c r="ODW86" s="23"/>
      <c r="ODX86" s="23"/>
      <c r="ODY86" s="23"/>
      <c r="ODZ86" s="23"/>
      <c r="OEA86" s="23"/>
      <c r="OEB86" s="23"/>
      <c r="OEC86" s="23"/>
      <c r="OED86" s="23"/>
      <c r="OEE86" s="23"/>
      <c r="OEF86" s="23"/>
      <c r="OEG86" s="23"/>
      <c r="OEH86" s="23"/>
      <c r="OEI86" s="23"/>
      <c r="OEJ86" s="23"/>
      <c r="OEK86" s="23"/>
      <c r="OEL86" s="23"/>
      <c r="OEM86" s="23"/>
      <c r="OEN86" s="23"/>
      <c r="OEO86" s="23"/>
      <c r="OEP86" s="23"/>
      <c r="OEQ86" s="23"/>
      <c r="OER86" s="23"/>
      <c r="OES86" s="23"/>
      <c r="OET86" s="23"/>
      <c r="OEU86" s="23"/>
      <c r="OEV86" s="23"/>
      <c r="OEW86" s="23"/>
      <c r="OEX86" s="23"/>
      <c r="OEY86" s="23"/>
      <c r="OEZ86" s="23"/>
      <c r="OFA86" s="23"/>
      <c r="OFB86" s="23"/>
      <c r="OFC86" s="23"/>
      <c r="OFD86" s="23"/>
      <c r="OFE86" s="23"/>
      <c r="OFF86" s="23"/>
      <c r="OFG86" s="23"/>
      <c r="OFH86" s="23"/>
      <c r="OFI86" s="23"/>
      <c r="OFJ86" s="23"/>
      <c r="OFK86" s="23"/>
      <c r="OFL86" s="23"/>
      <c r="OFM86" s="23"/>
      <c r="OFN86" s="23"/>
      <c r="OFO86" s="23"/>
      <c r="OFP86" s="23"/>
      <c r="OFQ86" s="23"/>
      <c r="OFR86" s="23"/>
      <c r="OFS86" s="23"/>
      <c r="OFT86" s="23"/>
      <c r="OFU86" s="23"/>
      <c r="OFV86" s="23"/>
      <c r="OFW86" s="23"/>
      <c r="OFX86" s="23"/>
      <c r="OFY86" s="23"/>
      <c r="OFZ86" s="23"/>
      <c r="OGA86" s="23"/>
      <c r="OGB86" s="23"/>
      <c r="OGC86" s="23"/>
      <c r="OGD86" s="23"/>
      <c r="OGE86" s="23"/>
      <c r="OGF86" s="23"/>
      <c r="OGG86" s="23"/>
      <c r="OGH86" s="23"/>
      <c r="OGI86" s="23"/>
      <c r="OGJ86" s="23"/>
      <c r="OGK86" s="23"/>
      <c r="OGL86" s="23"/>
      <c r="OGM86" s="23"/>
      <c r="OGN86" s="23"/>
      <c r="OGO86" s="23"/>
      <c r="OGP86" s="23"/>
      <c r="OGQ86" s="23"/>
      <c r="OGR86" s="23"/>
      <c r="OGS86" s="23"/>
      <c r="OGT86" s="23"/>
      <c r="OGU86" s="23"/>
      <c r="OGV86" s="23"/>
      <c r="OGW86" s="23"/>
      <c r="OGX86" s="23"/>
      <c r="OGY86" s="23"/>
      <c r="OGZ86" s="23"/>
      <c r="OHA86" s="23"/>
      <c r="OHB86" s="23"/>
      <c r="OHC86" s="23"/>
      <c r="OHD86" s="23"/>
      <c r="OHE86" s="23"/>
      <c r="OHF86" s="23"/>
      <c r="OHG86" s="23"/>
      <c r="OHH86" s="23"/>
      <c r="OHI86" s="23"/>
      <c r="OHJ86" s="23"/>
      <c r="OHK86" s="23"/>
      <c r="OHL86" s="23"/>
      <c r="OHM86" s="23"/>
      <c r="OHN86" s="23"/>
      <c r="OHO86" s="23"/>
      <c r="OHP86" s="23"/>
      <c r="OHQ86" s="23"/>
      <c r="OHR86" s="23"/>
      <c r="OHS86" s="23"/>
      <c r="OHT86" s="23"/>
      <c r="OHU86" s="23"/>
      <c r="OHV86" s="23"/>
      <c r="OHW86" s="23"/>
      <c r="OHX86" s="23"/>
      <c r="OHY86" s="23"/>
      <c r="OHZ86" s="23"/>
      <c r="OIA86" s="23"/>
      <c r="OIB86" s="23"/>
      <c r="OIC86" s="23"/>
      <c r="OID86" s="23"/>
      <c r="OIE86" s="23"/>
      <c r="OIF86" s="23"/>
      <c r="OIG86" s="23"/>
      <c r="OIH86" s="23"/>
      <c r="OII86" s="23"/>
      <c r="OIJ86" s="23"/>
      <c r="OIK86" s="23"/>
      <c r="OIL86" s="23"/>
      <c r="OIM86" s="23"/>
      <c r="OIN86" s="23"/>
      <c r="OIO86" s="23"/>
      <c r="OIP86" s="23"/>
      <c r="OIQ86" s="23"/>
      <c r="OIR86" s="23"/>
      <c r="OIS86" s="23"/>
      <c r="OIT86" s="23"/>
      <c r="OIU86" s="23"/>
      <c r="OIV86" s="23"/>
      <c r="OIW86" s="23"/>
      <c r="OIX86" s="23"/>
      <c r="OIY86" s="23"/>
      <c r="OIZ86" s="23"/>
      <c r="OJA86" s="23"/>
      <c r="OJB86" s="23"/>
      <c r="OJC86" s="23"/>
      <c r="OJD86" s="23"/>
      <c r="OJE86" s="23"/>
      <c r="OJF86" s="23"/>
      <c r="OJG86" s="23"/>
      <c r="OJH86" s="23"/>
      <c r="OJI86" s="23"/>
      <c r="OJJ86" s="23"/>
      <c r="OJK86" s="23"/>
      <c r="OJL86" s="23"/>
      <c r="OJM86" s="23"/>
      <c r="OJN86" s="23"/>
      <c r="OJO86" s="23"/>
      <c r="OJP86" s="23"/>
      <c r="OJQ86" s="23"/>
      <c r="OJR86" s="23"/>
      <c r="OJS86" s="23"/>
      <c r="OJT86" s="23"/>
      <c r="OJU86" s="23"/>
      <c r="OJV86" s="23"/>
      <c r="OJW86" s="23"/>
      <c r="OJX86" s="23"/>
      <c r="OJY86" s="23"/>
      <c r="OJZ86" s="23"/>
      <c r="OKA86" s="23"/>
      <c r="OKB86" s="23"/>
      <c r="OKC86" s="23"/>
      <c r="OKD86" s="23"/>
      <c r="OKE86" s="23"/>
      <c r="OKF86" s="23"/>
      <c r="OKG86" s="23"/>
      <c r="OKH86" s="23"/>
      <c r="OKI86" s="23"/>
      <c r="OKJ86" s="23"/>
      <c r="OKK86" s="23"/>
      <c r="OKL86" s="23"/>
      <c r="OKM86" s="23"/>
      <c r="OKN86" s="23"/>
      <c r="OKO86" s="23"/>
      <c r="OKP86" s="23"/>
      <c r="OKQ86" s="23"/>
      <c r="OKR86" s="23"/>
      <c r="OKS86" s="23"/>
      <c r="OKT86" s="23"/>
      <c r="OKU86" s="23"/>
      <c r="OKV86" s="23"/>
      <c r="OKW86" s="23"/>
      <c r="OKX86" s="23"/>
      <c r="OKY86" s="23"/>
      <c r="OKZ86" s="23"/>
      <c r="OLA86" s="23"/>
      <c r="OLB86" s="23"/>
      <c r="OLC86" s="23"/>
      <c r="OLD86" s="23"/>
      <c r="OLE86" s="23"/>
      <c r="OLF86" s="23"/>
      <c r="OLG86" s="23"/>
      <c r="OLH86" s="23"/>
      <c r="OLI86" s="23"/>
      <c r="OLJ86" s="23"/>
      <c r="OLK86" s="23"/>
      <c r="OLL86" s="23"/>
      <c r="OLM86" s="23"/>
      <c r="OLN86" s="23"/>
      <c r="OLO86" s="23"/>
      <c r="OLP86" s="23"/>
      <c r="OLQ86" s="23"/>
      <c r="OLR86" s="23"/>
      <c r="OLS86" s="23"/>
      <c r="OLT86" s="23"/>
      <c r="OLU86" s="23"/>
      <c r="OLV86" s="23"/>
      <c r="OLW86" s="23"/>
      <c r="OLX86" s="23"/>
      <c r="OLY86" s="23"/>
      <c r="OLZ86" s="23"/>
      <c r="OMA86" s="23"/>
      <c r="OMB86" s="23"/>
      <c r="OMC86" s="23"/>
      <c r="OMD86" s="23"/>
      <c r="OME86" s="23"/>
      <c r="OMF86" s="23"/>
      <c r="OMG86" s="23"/>
      <c r="OMH86" s="23"/>
      <c r="OMI86" s="23"/>
      <c r="OMJ86" s="23"/>
      <c r="OMK86" s="23"/>
      <c r="OML86" s="23"/>
      <c r="OMM86" s="23"/>
      <c r="OMN86" s="23"/>
      <c r="OMO86" s="23"/>
      <c r="OMP86" s="23"/>
      <c r="OMQ86" s="23"/>
      <c r="OMR86" s="23"/>
      <c r="OMS86" s="23"/>
      <c r="OMT86" s="23"/>
      <c r="OMU86" s="23"/>
      <c r="OMV86" s="23"/>
      <c r="OMW86" s="23"/>
      <c r="OMX86" s="23"/>
      <c r="OMY86" s="23"/>
      <c r="OMZ86" s="23"/>
      <c r="ONA86" s="23"/>
      <c r="ONB86" s="23"/>
      <c r="ONC86" s="23"/>
      <c r="OND86" s="23"/>
      <c r="ONE86" s="23"/>
      <c r="ONF86" s="23"/>
      <c r="ONG86" s="23"/>
      <c r="ONH86" s="23"/>
      <c r="ONI86" s="23"/>
      <c r="ONJ86" s="23"/>
      <c r="ONK86" s="23"/>
      <c r="ONL86" s="23"/>
      <c r="ONM86" s="23"/>
      <c r="ONN86" s="23"/>
      <c r="ONO86" s="23"/>
      <c r="ONP86" s="23"/>
      <c r="ONQ86" s="23"/>
      <c r="ONR86" s="23"/>
      <c r="ONS86" s="23"/>
      <c r="ONT86" s="23"/>
      <c r="ONU86" s="23"/>
      <c r="ONV86" s="23"/>
      <c r="ONW86" s="23"/>
      <c r="ONX86" s="23"/>
      <c r="ONY86" s="23"/>
      <c r="ONZ86" s="23"/>
      <c r="OOA86" s="23"/>
      <c r="OOB86" s="23"/>
      <c r="OOC86" s="23"/>
      <c r="OOD86" s="23"/>
      <c r="OOE86" s="23"/>
      <c r="OOF86" s="23"/>
      <c r="OOG86" s="23"/>
      <c r="OOH86" s="23"/>
      <c r="OOI86" s="23"/>
      <c r="OOJ86" s="23"/>
      <c r="OOK86" s="23"/>
      <c r="OOL86" s="23"/>
      <c r="OOM86" s="23"/>
      <c r="OON86" s="23"/>
      <c r="OOO86" s="23"/>
      <c r="OOP86" s="23"/>
      <c r="OOQ86" s="23"/>
      <c r="OOR86" s="23"/>
      <c r="OOS86" s="23"/>
      <c r="OOT86" s="23"/>
      <c r="OOU86" s="23"/>
      <c r="OOV86" s="23"/>
      <c r="OOW86" s="23"/>
      <c r="OOX86" s="23"/>
      <c r="OOY86" s="23"/>
      <c r="OOZ86" s="23"/>
      <c r="OPA86" s="23"/>
      <c r="OPB86" s="23"/>
      <c r="OPC86" s="23"/>
      <c r="OPD86" s="23"/>
      <c r="OPE86" s="23"/>
      <c r="OPF86" s="23"/>
      <c r="OPG86" s="23"/>
      <c r="OPH86" s="23"/>
      <c r="OPI86" s="23"/>
      <c r="OPJ86" s="23"/>
      <c r="OPK86" s="23"/>
      <c r="OPL86" s="23"/>
      <c r="OPM86" s="23"/>
      <c r="OPN86" s="23"/>
      <c r="OPO86" s="23"/>
      <c r="OPP86" s="23"/>
      <c r="OPQ86" s="23"/>
      <c r="OPR86" s="23"/>
      <c r="OPS86" s="23"/>
      <c r="OPT86" s="23"/>
      <c r="OPU86" s="23"/>
      <c r="OPV86" s="23"/>
      <c r="OPW86" s="23"/>
      <c r="OPX86" s="23"/>
      <c r="OPY86" s="23"/>
      <c r="OPZ86" s="23"/>
      <c r="OQA86" s="23"/>
      <c r="OQB86" s="23"/>
      <c r="OQC86" s="23"/>
      <c r="OQD86" s="23"/>
      <c r="OQE86" s="23"/>
      <c r="OQF86" s="23"/>
      <c r="OQG86" s="23"/>
      <c r="OQH86" s="23"/>
      <c r="OQI86" s="23"/>
      <c r="OQJ86" s="23"/>
      <c r="OQK86" s="23"/>
      <c r="OQL86" s="23"/>
      <c r="OQM86" s="23"/>
      <c r="OQN86" s="23"/>
      <c r="OQO86" s="23"/>
      <c r="OQP86" s="23"/>
      <c r="OQQ86" s="23"/>
      <c r="OQR86" s="23"/>
      <c r="OQS86" s="23"/>
      <c r="OQT86" s="23"/>
      <c r="OQU86" s="23"/>
      <c r="OQV86" s="23"/>
      <c r="OQW86" s="23"/>
      <c r="OQX86" s="23"/>
      <c r="OQY86" s="23"/>
      <c r="OQZ86" s="23"/>
      <c r="ORA86" s="23"/>
      <c r="ORB86" s="23"/>
      <c r="ORC86" s="23"/>
      <c r="ORD86" s="23"/>
      <c r="ORE86" s="23"/>
      <c r="ORF86" s="23"/>
      <c r="ORG86" s="23"/>
      <c r="ORH86" s="23"/>
      <c r="ORI86" s="23"/>
      <c r="ORJ86" s="23"/>
      <c r="ORK86" s="23"/>
      <c r="ORL86" s="23"/>
      <c r="ORM86" s="23"/>
      <c r="ORN86" s="23"/>
      <c r="ORO86" s="23"/>
      <c r="ORP86" s="23"/>
      <c r="ORQ86" s="23"/>
      <c r="ORR86" s="23"/>
      <c r="ORS86" s="23"/>
      <c r="ORT86" s="23"/>
      <c r="ORU86" s="23"/>
      <c r="ORV86" s="23"/>
      <c r="ORW86" s="23"/>
      <c r="ORX86" s="23"/>
      <c r="ORY86" s="23"/>
      <c r="ORZ86" s="23"/>
      <c r="OSA86" s="23"/>
      <c r="OSB86" s="23"/>
      <c r="OSC86" s="23"/>
      <c r="OSD86" s="23"/>
      <c r="OSE86" s="23"/>
      <c r="OSF86" s="23"/>
      <c r="OSG86" s="23"/>
      <c r="OSH86" s="23"/>
      <c r="OSI86" s="23"/>
      <c r="OSJ86" s="23"/>
      <c r="OSK86" s="23"/>
      <c r="OSL86" s="23"/>
      <c r="OSM86" s="23"/>
      <c r="OSN86" s="23"/>
      <c r="OSO86" s="23"/>
      <c r="OSP86" s="23"/>
      <c r="OSQ86" s="23"/>
      <c r="OSR86" s="23"/>
      <c r="OSS86" s="23"/>
      <c r="OST86" s="23"/>
      <c r="OSU86" s="23"/>
      <c r="OSV86" s="23"/>
      <c r="OSW86" s="23"/>
      <c r="OSX86" s="23"/>
      <c r="OSY86" s="23"/>
      <c r="OSZ86" s="23"/>
      <c r="OTA86" s="23"/>
      <c r="OTB86" s="23"/>
      <c r="OTC86" s="23"/>
      <c r="OTD86" s="23"/>
      <c r="OTE86" s="23"/>
      <c r="OTF86" s="23"/>
      <c r="OTG86" s="23"/>
      <c r="OTH86" s="23"/>
      <c r="OTI86" s="23"/>
      <c r="OTJ86" s="23"/>
      <c r="OTK86" s="23"/>
      <c r="OTL86" s="23"/>
      <c r="OTM86" s="23"/>
      <c r="OTN86" s="23"/>
      <c r="OTO86" s="23"/>
      <c r="OTP86" s="23"/>
      <c r="OTQ86" s="23"/>
      <c r="OTR86" s="23"/>
      <c r="OTS86" s="23"/>
      <c r="OTT86" s="23"/>
      <c r="OTU86" s="23"/>
      <c r="OTV86" s="23"/>
      <c r="OTW86" s="23"/>
      <c r="OTX86" s="23"/>
      <c r="OTY86" s="23"/>
      <c r="OTZ86" s="23"/>
      <c r="OUA86" s="23"/>
      <c r="OUB86" s="23"/>
      <c r="OUC86" s="23"/>
      <c r="OUD86" s="23"/>
      <c r="OUE86" s="23"/>
      <c r="OUF86" s="23"/>
      <c r="OUG86" s="23"/>
      <c r="OUH86" s="23"/>
      <c r="OUI86" s="23"/>
      <c r="OUJ86" s="23"/>
      <c r="OUK86" s="23"/>
      <c r="OUL86" s="23"/>
      <c r="OUM86" s="23"/>
      <c r="OUN86" s="23"/>
      <c r="OUO86" s="23"/>
      <c r="OUP86" s="23"/>
      <c r="OUQ86" s="23"/>
      <c r="OUR86" s="23"/>
      <c r="OUS86" s="23"/>
      <c r="OUT86" s="23"/>
      <c r="OUU86" s="23"/>
      <c r="OUV86" s="23"/>
      <c r="OUW86" s="23"/>
      <c r="OUX86" s="23"/>
      <c r="OUY86" s="23"/>
      <c r="OUZ86" s="23"/>
      <c r="OVA86" s="23"/>
      <c r="OVB86" s="23"/>
      <c r="OVC86" s="23"/>
      <c r="OVD86" s="23"/>
      <c r="OVE86" s="23"/>
      <c r="OVF86" s="23"/>
      <c r="OVG86" s="23"/>
      <c r="OVH86" s="23"/>
      <c r="OVI86" s="23"/>
      <c r="OVJ86" s="23"/>
      <c r="OVK86" s="23"/>
      <c r="OVL86" s="23"/>
      <c r="OVM86" s="23"/>
      <c r="OVN86" s="23"/>
      <c r="OVO86" s="23"/>
      <c r="OVP86" s="23"/>
      <c r="OVQ86" s="23"/>
      <c r="OVR86" s="23"/>
      <c r="OVS86" s="23"/>
      <c r="OVT86" s="23"/>
      <c r="OVU86" s="23"/>
      <c r="OVV86" s="23"/>
      <c r="OVW86" s="23"/>
      <c r="OVX86" s="23"/>
      <c r="OVY86" s="23"/>
      <c r="OVZ86" s="23"/>
      <c r="OWA86" s="23"/>
      <c r="OWB86" s="23"/>
      <c r="OWC86" s="23"/>
      <c r="OWD86" s="23"/>
      <c r="OWE86" s="23"/>
      <c r="OWF86" s="23"/>
      <c r="OWG86" s="23"/>
      <c r="OWH86" s="23"/>
      <c r="OWI86" s="23"/>
      <c r="OWJ86" s="23"/>
      <c r="OWK86" s="23"/>
      <c r="OWL86" s="23"/>
      <c r="OWM86" s="23"/>
      <c r="OWN86" s="23"/>
      <c r="OWO86" s="23"/>
      <c r="OWP86" s="23"/>
      <c r="OWQ86" s="23"/>
      <c r="OWR86" s="23"/>
      <c r="OWS86" s="23"/>
      <c r="OWT86" s="23"/>
      <c r="OWU86" s="23"/>
      <c r="OWV86" s="23"/>
      <c r="OWW86" s="23"/>
      <c r="OWX86" s="23"/>
      <c r="OWY86" s="23"/>
      <c r="OWZ86" s="23"/>
      <c r="OXA86" s="23"/>
      <c r="OXB86" s="23"/>
      <c r="OXC86" s="23"/>
      <c r="OXD86" s="23"/>
      <c r="OXE86" s="23"/>
      <c r="OXF86" s="23"/>
      <c r="OXG86" s="23"/>
      <c r="OXH86" s="23"/>
      <c r="OXI86" s="23"/>
      <c r="OXJ86" s="23"/>
      <c r="OXK86" s="23"/>
      <c r="OXL86" s="23"/>
      <c r="OXM86" s="23"/>
      <c r="OXN86" s="23"/>
      <c r="OXO86" s="23"/>
      <c r="OXP86" s="23"/>
      <c r="OXQ86" s="23"/>
      <c r="OXR86" s="23"/>
      <c r="OXS86" s="23"/>
      <c r="OXT86" s="23"/>
      <c r="OXU86" s="23"/>
      <c r="OXV86" s="23"/>
      <c r="OXW86" s="23"/>
      <c r="OXX86" s="23"/>
      <c r="OXY86" s="23"/>
      <c r="OXZ86" s="23"/>
      <c r="OYA86" s="23"/>
      <c r="OYB86" s="23"/>
      <c r="OYC86" s="23"/>
      <c r="OYD86" s="23"/>
      <c r="OYE86" s="23"/>
      <c r="OYF86" s="23"/>
      <c r="OYG86" s="23"/>
      <c r="OYH86" s="23"/>
      <c r="OYI86" s="23"/>
      <c r="OYJ86" s="23"/>
      <c r="OYK86" s="23"/>
      <c r="OYL86" s="23"/>
      <c r="OYM86" s="23"/>
      <c r="OYN86" s="23"/>
      <c r="OYO86" s="23"/>
      <c r="OYP86" s="23"/>
      <c r="OYQ86" s="23"/>
      <c r="OYR86" s="23"/>
      <c r="OYS86" s="23"/>
      <c r="OYT86" s="23"/>
      <c r="OYU86" s="23"/>
      <c r="OYV86" s="23"/>
      <c r="OYW86" s="23"/>
      <c r="OYX86" s="23"/>
      <c r="OYY86" s="23"/>
      <c r="OYZ86" s="23"/>
      <c r="OZA86" s="23"/>
      <c r="OZB86" s="23"/>
      <c r="OZC86" s="23"/>
      <c r="OZD86" s="23"/>
      <c r="OZE86" s="23"/>
      <c r="OZF86" s="23"/>
      <c r="OZG86" s="23"/>
      <c r="OZH86" s="23"/>
      <c r="OZI86" s="23"/>
      <c r="OZJ86" s="23"/>
      <c r="OZK86" s="23"/>
      <c r="OZL86" s="23"/>
      <c r="OZM86" s="23"/>
      <c r="OZN86" s="23"/>
      <c r="OZO86" s="23"/>
      <c r="OZP86" s="23"/>
      <c r="OZQ86" s="23"/>
      <c r="OZR86" s="23"/>
      <c r="OZS86" s="23"/>
      <c r="OZT86" s="23"/>
      <c r="OZU86" s="23"/>
      <c r="OZV86" s="23"/>
      <c r="OZW86" s="23"/>
      <c r="OZX86" s="23"/>
      <c r="OZY86" s="23"/>
      <c r="OZZ86" s="23"/>
      <c r="PAA86" s="23"/>
      <c r="PAB86" s="23"/>
      <c r="PAC86" s="23"/>
      <c r="PAD86" s="23"/>
      <c r="PAE86" s="23"/>
      <c r="PAF86" s="23"/>
      <c r="PAG86" s="23"/>
      <c r="PAH86" s="23"/>
      <c r="PAI86" s="23"/>
      <c r="PAJ86" s="23"/>
      <c r="PAK86" s="23"/>
      <c r="PAL86" s="23"/>
      <c r="PAM86" s="23"/>
      <c r="PAN86" s="23"/>
      <c r="PAO86" s="23"/>
      <c r="PAP86" s="23"/>
      <c r="PAQ86" s="23"/>
      <c r="PAR86" s="23"/>
      <c r="PAS86" s="23"/>
      <c r="PAT86" s="23"/>
      <c r="PAU86" s="23"/>
      <c r="PAV86" s="23"/>
      <c r="PAW86" s="23"/>
      <c r="PAX86" s="23"/>
      <c r="PAY86" s="23"/>
      <c r="PAZ86" s="23"/>
      <c r="PBA86" s="23"/>
      <c r="PBB86" s="23"/>
      <c r="PBC86" s="23"/>
      <c r="PBD86" s="23"/>
      <c r="PBE86" s="23"/>
      <c r="PBF86" s="23"/>
      <c r="PBG86" s="23"/>
      <c r="PBH86" s="23"/>
      <c r="PBI86" s="23"/>
      <c r="PBJ86" s="23"/>
      <c r="PBK86" s="23"/>
      <c r="PBL86" s="23"/>
      <c r="PBM86" s="23"/>
      <c r="PBN86" s="23"/>
      <c r="PBO86" s="23"/>
      <c r="PBP86" s="23"/>
      <c r="PBQ86" s="23"/>
      <c r="PBR86" s="23"/>
      <c r="PBS86" s="23"/>
      <c r="PBT86" s="23"/>
      <c r="PBU86" s="23"/>
      <c r="PBV86" s="23"/>
      <c r="PBW86" s="23"/>
      <c r="PBX86" s="23"/>
      <c r="PBY86" s="23"/>
      <c r="PBZ86" s="23"/>
      <c r="PCA86" s="23"/>
      <c r="PCB86" s="23"/>
      <c r="PCC86" s="23"/>
      <c r="PCD86" s="23"/>
      <c r="PCE86" s="23"/>
      <c r="PCF86" s="23"/>
      <c r="PCG86" s="23"/>
      <c r="PCH86" s="23"/>
      <c r="PCI86" s="23"/>
      <c r="PCJ86" s="23"/>
      <c r="PCK86" s="23"/>
      <c r="PCL86" s="23"/>
      <c r="PCM86" s="23"/>
      <c r="PCN86" s="23"/>
      <c r="PCO86" s="23"/>
      <c r="PCP86" s="23"/>
      <c r="PCQ86" s="23"/>
      <c r="PCR86" s="23"/>
      <c r="PCS86" s="23"/>
      <c r="PCT86" s="23"/>
      <c r="PCU86" s="23"/>
      <c r="PCV86" s="23"/>
      <c r="PCW86" s="23"/>
      <c r="PCX86" s="23"/>
      <c r="PCY86" s="23"/>
      <c r="PCZ86" s="23"/>
      <c r="PDA86" s="23"/>
      <c r="PDB86" s="23"/>
      <c r="PDC86" s="23"/>
      <c r="PDD86" s="23"/>
      <c r="PDE86" s="23"/>
      <c r="PDF86" s="23"/>
      <c r="PDG86" s="23"/>
      <c r="PDH86" s="23"/>
      <c r="PDI86" s="23"/>
      <c r="PDJ86" s="23"/>
      <c r="PDK86" s="23"/>
      <c r="PDL86" s="23"/>
      <c r="PDM86" s="23"/>
      <c r="PDN86" s="23"/>
      <c r="PDO86" s="23"/>
      <c r="PDP86" s="23"/>
      <c r="PDQ86" s="23"/>
      <c r="PDR86" s="23"/>
      <c r="PDS86" s="23"/>
      <c r="PDT86" s="23"/>
      <c r="PDU86" s="23"/>
      <c r="PDV86" s="23"/>
      <c r="PDW86" s="23"/>
      <c r="PDX86" s="23"/>
      <c r="PDY86" s="23"/>
      <c r="PDZ86" s="23"/>
      <c r="PEA86" s="23"/>
      <c r="PEB86" s="23"/>
      <c r="PEC86" s="23"/>
      <c r="PED86" s="23"/>
      <c r="PEE86" s="23"/>
      <c r="PEF86" s="23"/>
      <c r="PEG86" s="23"/>
      <c r="PEH86" s="23"/>
      <c r="PEI86" s="23"/>
      <c r="PEJ86" s="23"/>
      <c r="PEK86" s="23"/>
      <c r="PEL86" s="23"/>
      <c r="PEM86" s="23"/>
      <c r="PEN86" s="23"/>
      <c r="PEO86" s="23"/>
      <c r="PEP86" s="23"/>
      <c r="PEQ86" s="23"/>
      <c r="PER86" s="23"/>
      <c r="PES86" s="23"/>
      <c r="PET86" s="23"/>
      <c r="PEU86" s="23"/>
      <c r="PEV86" s="23"/>
      <c r="PEW86" s="23"/>
      <c r="PEX86" s="23"/>
      <c r="PEY86" s="23"/>
      <c r="PEZ86" s="23"/>
      <c r="PFA86" s="23"/>
      <c r="PFB86" s="23"/>
      <c r="PFC86" s="23"/>
      <c r="PFD86" s="23"/>
      <c r="PFE86" s="23"/>
      <c r="PFF86" s="23"/>
      <c r="PFG86" s="23"/>
      <c r="PFH86" s="23"/>
      <c r="PFI86" s="23"/>
      <c r="PFJ86" s="23"/>
      <c r="PFK86" s="23"/>
      <c r="PFL86" s="23"/>
      <c r="PFM86" s="23"/>
      <c r="PFN86" s="23"/>
      <c r="PFO86" s="23"/>
      <c r="PFP86" s="23"/>
      <c r="PFQ86" s="23"/>
      <c r="PFR86" s="23"/>
      <c r="PFS86" s="23"/>
      <c r="PFT86" s="23"/>
      <c r="PFU86" s="23"/>
      <c r="PFV86" s="23"/>
      <c r="PFW86" s="23"/>
      <c r="PFX86" s="23"/>
      <c r="PFY86" s="23"/>
      <c r="PFZ86" s="23"/>
      <c r="PGA86" s="23"/>
      <c r="PGB86" s="23"/>
      <c r="PGC86" s="23"/>
      <c r="PGD86" s="23"/>
      <c r="PGE86" s="23"/>
      <c r="PGF86" s="23"/>
      <c r="PGG86" s="23"/>
      <c r="PGH86" s="23"/>
      <c r="PGI86" s="23"/>
      <c r="PGJ86" s="23"/>
      <c r="PGK86" s="23"/>
      <c r="PGL86" s="23"/>
      <c r="PGM86" s="23"/>
      <c r="PGN86" s="23"/>
      <c r="PGO86" s="23"/>
      <c r="PGP86" s="23"/>
      <c r="PGQ86" s="23"/>
      <c r="PGR86" s="23"/>
      <c r="PGS86" s="23"/>
      <c r="PGT86" s="23"/>
      <c r="PGU86" s="23"/>
      <c r="PGV86" s="23"/>
      <c r="PGW86" s="23"/>
      <c r="PGX86" s="23"/>
      <c r="PGY86" s="23"/>
      <c r="PGZ86" s="23"/>
      <c r="PHA86" s="23"/>
      <c r="PHB86" s="23"/>
      <c r="PHC86" s="23"/>
      <c r="PHD86" s="23"/>
      <c r="PHE86" s="23"/>
      <c r="PHF86" s="23"/>
      <c r="PHG86" s="23"/>
      <c r="PHH86" s="23"/>
      <c r="PHI86" s="23"/>
      <c r="PHJ86" s="23"/>
      <c r="PHK86" s="23"/>
      <c r="PHL86" s="23"/>
      <c r="PHM86" s="23"/>
      <c r="PHN86" s="23"/>
      <c r="PHO86" s="23"/>
      <c r="PHP86" s="23"/>
      <c r="PHQ86" s="23"/>
      <c r="PHR86" s="23"/>
      <c r="PHS86" s="23"/>
      <c r="PHT86" s="23"/>
      <c r="PHU86" s="23"/>
      <c r="PHV86" s="23"/>
      <c r="PHW86" s="23"/>
      <c r="PHX86" s="23"/>
      <c r="PHY86" s="23"/>
      <c r="PHZ86" s="23"/>
      <c r="PIA86" s="23"/>
      <c r="PIB86" s="23"/>
      <c r="PIC86" s="23"/>
      <c r="PID86" s="23"/>
      <c r="PIE86" s="23"/>
      <c r="PIF86" s="23"/>
      <c r="PIG86" s="23"/>
      <c r="PIH86" s="23"/>
      <c r="PII86" s="23"/>
      <c r="PIJ86" s="23"/>
      <c r="PIK86" s="23"/>
      <c r="PIL86" s="23"/>
      <c r="PIM86" s="23"/>
      <c r="PIN86" s="23"/>
      <c r="PIO86" s="23"/>
      <c r="PIP86" s="23"/>
      <c r="PIQ86" s="23"/>
      <c r="PIR86" s="23"/>
      <c r="PIS86" s="23"/>
      <c r="PIT86" s="23"/>
      <c r="PIU86" s="23"/>
      <c r="PIV86" s="23"/>
      <c r="PIW86" s="23"/>
      <c r="PIX86" s="23"/>
      <c r="PIY86" s="23"/>
      <c r="PIZ86" s="23"/>
      <c r="PJA86" s="23"/>
      <c r="PJB86" s="23"/>
      <c r="PJC86" s="23"/>
      <c r="PJD86" s="23"/>
      <c r="PJE86" s="23"/>
      <c r="PJF86" s="23"/>
      <c r="PJG86" s="23"/>
      <c r="PJH86" s="23"/>
      <c r="PJI86" s="23"/>
      <c r="PJJ86" s="23"/>
      <c r="PJK86" s="23"/>
      <c r="PJL86" s="23"/>
      <c r="PJM86" s="23"/>
      <c r="PJN86" s="23"/>
      <c r="PJO86" s="23"/>
      <c r="PJP86" s="23"/>
      <c r="PJQ86" s="23"/>
      <c r="PJR86" s="23"/>
      <c r="PJS86" s="23"/>
      <c r="PJT86" s="23"/>
      <c r="PJU86" s="23"/>
      <c r="PJV86" s="23"/>
      <c r="PJW86" s="23"/>
      <c r="PJX86" s="23"/>
      <c r="PJY86" s="23"/>
      <c r="PJZ86" s="23"/>
      <c r="PKA86" s="23"/>
      <c r="PKB86" s="23"/>
      <c r="PKC86" s="23"/>
      <c r="PKD86" s="23"/>
      <c r="PKE86" s="23"/>
      <c r="PKF86" s="23"/>
      <c r="PKG86" s="23"/>
      <c r="PKH86" s="23"/>
      <c r="PKI86" s="23"/>
      <c r="PKJ86" s="23"/>
      <c r="PKK86" s="23"/>
      <c r="PKL86" s="23"/>
      <c r="PKM86" s="23"/>
      <c r="PKN86" s="23"/>
      <c r="PKO86" s="23"/>
      <c r="PKP86" s="23"/>
      <c r="PKQ86" s="23"/>
      <c r="PKR86" s="23"/>
      <c r="PKS86" s="23"/>
      <c r="PKT86" s="23"/>
      <c r="PKU86" s="23"/>
      <c r="PKV86" s="23"/>
      <c r="PKW86" s="23"/>
      <c r="PKX86" s="23"/>
      <c r="PKY86" s="23"/>
      <c r="PKZ86" s="23"/>
      <c r="PLA86" s="23"/>
      <c r="PLB86" s="23"/>
      <c r="PLC86" s="23"/>
      <c r="PLD86" s="23"/>
      <c r="PLE86" s="23"/>
      <c r="PLF86" s="23"/>
      <c r="PLG86" s="23"/>
      <c r="PLH86" s="23"/>
      <c r="PLI86" s="23"/>
      <c r="PLJ86" s="23"/>
      <c r="PLK86" s="23"/>
      <c r="PLL86" s="23"/>
      <c r="PLM86" s="23"/>
      <c r="PLN86" s="23"/>
      <c r="PLO86" s="23"/>
      <c r="PLP86" s="23"/>
      <c r="PLQ86" s="23"/>
      <c r="PLR86" s="23"/>
      <c r="PLS86" s="23"/>
      <c r="PLT86" s="23"/>
      <c r="PLU86" s="23"/>
      <c r="PLV86" s="23"/>
      <c r="PLW86" s="23"/>
      <c r="PLX86" s="23"/>
      <c r="PLY86" s="23"/>
      <c r="PLZ86" s="23"/>
      <c r="PMA86" s="23"/>
      <c r="PMB86" s="23"/>
      <c r="PMC86" s="23"/>
      <c r="PMD86" s="23"/>
      <c r="PME86" s="23"/>
      <c r="PMF86" s="23"/>
      <c r="PMG86" s="23"/>
      <c r="PMH86" s="23"/>
      <c r="PMI86" s="23"/>
      <c r="PMJ86" s="23"/>
      <c r="PMK86" s="23"/>
      <c r="PML86" s="23"/>
      <c r="PMM86" s="23"/>
      <c r="PMN86" s="23"/>
      <c r="PMO86" s="23"/>
      <c r="PMP86" s="23"/>
      <c r="PMQ86" s="23"/>
      <c r="PMR86" s="23"/>
      <c r="PMS86" s="23"/>
      <c r="PMT86" s="23"/>
      <c r="PMU86" s="23"/>
      <c r="PMV86" s="23"/>
      <c r="PMW86" s="23"/>
      <c r="PMX86" s="23"/>
      <c r="PMY86" s="23"/>
      <c r="PMZ86" s="23"/>
      <c r="PNA86" s="23"/>
      <c r="PNB86" s="23"/>
      <c r="PNC86" s="23"/>
      <c r="PND86" s="23"/>
      <c r="PNE86" s="23"/>
      <c r="PNF86" s="23"/>
      <c r="PNG86" s="23"/>
      <c r="PNH86" s="23"/>
      <c r="PNI86" s="23"/>
      <c r="PNJ86" s="23"/>
      <c r="PNK86" s="23"/>
      <c r="PNL86" s="23"/>
      <c r="PNM86" s="23"/>
      <c r="PNN86" s="23"/>
      <c r="PNO86" s="23"/>
      <c r="PNP86" s="23"/>
      <c r="PNQ86" s="23"/>
      <c r="PNR86" s="23"/>
      <c r="PNS86" s="23"/>
      <c r="PNT86" s="23"/>
      <c r="PNU86" s="23"/>
      <c r="PNV86" s="23"/>
      <c r="PNW86" s="23"/>
      <c r="PNX86" s="23"/>
      <c r="PNY86" s="23"/>
      <c r="PNZ86" s="23"/>
      <c r="POA86" s="23"/>
      <c r="POB86" s="23"/>
      <c r="POC86" s="23"/>
      <c r="POD86" s="23"/>
      <c r="POE86" s="23"/>
      <c r="POF86" s="23"/>
      <c r="POG86" s="23"/>
      <c r="POH86" s="23"/>
      <c r="POI86" s="23"/>
      <c r="POJ86" s="23"/>
      <c r="POK86" s="23"/>
      <c r="POL86" s="23"/>
      <c r="POM86" s="23"/>
      <c r="PON86" s="23"/>
      <c r="POO86" s="23"/>
      <c r="POP86" s="23"/>
      <c r="POQ86" s="23"/>
      <c r="POR86" s="23"/>
      <c r="POS86" s="23"/>
      <c r="POT86" s="23"/>
      <c r="POU86" s="23"/>
      <c r="POV86" s="23"/>
      <c r="POW86" s="23"/>
      <c r="POX86" s="23"/>
      <c r="POY86" s="23"/>
      <c r="POZ86" s="23"/>
      <c r="PPA86" s="23"/>
      <c r="PPB86" s="23"/>
      <c r="PPC86" s="23"/>
      <c r="PPD86" s="23"/>
      <c r="PPE86" s="23"/>
      <c r="PPF86" s="23"/>
      <c r="PPG86" s="23"/>
      <c r="PPH86" s="23"/>
      <c r="PPI86" s="23"/>
      <c r="PPJ86" s="23"/>
      <c r="PPK86" s="23"/>
      <c r="PPL86" s="23"/>
      <c r="PPM86" s="23"/>
      <c r="PPN86" s="23"/>
      <c r="PPO86" s="23"/>
      <c r="PPP86" s="23"/>
      <c r="PPQ86" s="23"/>
      <c r="PPR86" s="23"/>
      <c r="PPS86" s="23"/>
      <c r="PPT86" s="23"/>
      <c r="PPU86" s="23"/>
      <c r="PPV86" s="23"/>
      <c r="PPW86" s="23"/>
      <c r="PPX86" s="23"/>
      <c r="PPY86" s="23"/>
      <c r="PPZ86" s="23"/>
      <c r="PQA86" s="23"/>
      <c r="PQB86" s="23"/>
      <c r="PQC86" s="23"/>
      <c r="PQD86" s="23"/>
      <c r="PQE86" s="23"/>
      <c r="PQF86" s="23"/>
      <c r="PQG86" s="23"/>
      <c r="PQH86" s="23"/>
      <c r="PQI86" s="23"/>
      <c r="PQJ86" s="23"/>
      <c r="PQK86" s="23"/>
      <c r="PQL86" s="23"/>
      <c r="PQM86" s="23"/>
      <c r="PQN86" s="23"/>
      <c r="PQO86" s="23"/>
      <c r="PQP86" s="23"/>
      <c r="PQQ86" s="23"/>
      <c r="PQR86" s="23"/>
      <c r="PQS86" s="23"/>
      <c r="PQT86" s="23"/>
      <c r="PQU86" s="23"/>
      <c r="PQV86" s="23"/>
      <c r="PQW86" s="23"/>
      <c r="PQX86" s="23"/>
      <c r="PQY86" s="23"/>
      <c r="PQZ86" s="23"/>
      <c r="PRA86" s="23"/>
      <c r="PRB86" s="23"/>
      <c r="PRC86" s="23"/>
      <c r="PRD86" s="23"/>
      <c r="PRE86" s="23"/>
      <c r="PRF86" s="23"/>
      <c r="PRG86" s="23"/>
      <c r="PRH86" s="23"/>
      <c r="PRI86" s="23"/>
      <c r="PRJ86" s="23"/>
      <c r="PRK86" s="23"/>
      <c r="PRL86" s="23"/>
      <c r="PRM86" s="23"/>
      <c r="PRN86" s="23"/>
      <c r="PRO86" s="23"/>
      <c r="PRP86" s="23"/>
      <c r="PRQ86" s="23"/>
      <c r="PRR86" s="23"/>
      <c r="PRS86" s="23"/>
      <c r="PRT86" s="23"/>
      <c r="PRU86" s="23"/>
      <c r="PRV86" s="23"/>
      <c r="PRW86" s="23"/>
      <c r="PRX86" s="23"/>
      <c r="PRY86" s="23"/>
      <c r="PRZ86" s="23"/>
      <c r="PSA86" s="23"/>
      <c r="PSB86" s="23"/>
      <c r="PSC86" s="23"/>
      <c r="PSD86" s="23"/>
      <c r="PSE86" s="23"/>
      <c r="PSF86" s="23"/>
      <c r="PSG86" s="23"/>
      <c r="PSH86" s="23"/>
      <c r="PSI86" s="23"/>
      <c r="PSJ86" s="23"/>
      <c r="PSK86" s="23"/>
      <c r="PSL86" s="23"/>
      <c r="PSM86" s="23"/>
      <c r="PSN86" s="23"/>
      <c r="PSO86" s="23"/>
      <c r="PSP86" s="23"/>
      <c r="PSQ86" s="23"/>
      <c r="PSR86" s="23"/>
      <c r="PSS86" s="23"/>
      <c r="PST86" s="23"/>
      <c r="PSU86" s="23"/>
      <c r="PSV86" s="23"/>
      <c r="PSW86" s="23"/>
      <c r="PSX86" s="23"/>
      <c r="PSY86" s="23"/>
      <c r="PSZ86" s="23"/>
      <c r="PTA86" s="23"/>
      <c r="PTB86" s="23"/>
      <c r="PTC86" s="23"/>
      <c r="PTD86" s="23"/>
      <c r="PTE86" s="23"/>
      <c r="PTF86" s="23"/>
      <c r="PTG86" s="23"/>
      <c r="PTH86" s="23"/>
      <c r="PTI86" s="23"/>
      <c r="PTJ86" s="23"/>
      <c r="PTK86" s="23"/>
      <c r="PTL86" s="23"/>
      <c r="PTM86" s="23"/>
      <c r="PTN86" s="23"/>
      <c r="PTO86" s="23"/>
      <c r="PTP86" s="23"/>
      <c r="PTQ86" s="23"/>
      <c r="PTR86" s="23"/>
      <c r="PTS86" s="23"/>
      <c r="PTT86" s="23"/>
      <c r="PTU86" s="23"/>
      <c r="PTV86" s="23"/>
      <c r="PTW86" s="23"/>
      <c r="PTX86" s="23"/>
      <c r="PTY86" s="23"/>
      <c r="PTZ86" s="23"/>
      <c r="PUA86" s="23"/>
      <c r="PUB86" s="23"/>
      <c r="PUC86" s="23"/>
      <c r="PUD86" s="23"/>
      <c r="PUE86" s="23"/>
      <c r="PUF86" s="23"/>
      <c r="PUG86" s="23"/>
      <c r="PUH86" s="23"/>
      <c r="PUI86" s="23"/>
      <c r="PUJ86" s="23"/>
      <c r="PUK86" s="23"/>
      <c r="PUL86" s="23"/>
      <c r="PUM86" s="23"/>
      <c r="PUN86" s="23"/>
      <c r="PUO86" s="23"/>
      <c r="PUP86" s="23"/>
      <c r="PUQ86" s="23"/>
      <c r="PUR86" s="23"/>
      <c r="PUS86" s="23"/>
      <c r="PUT86" s="23"/>
      <c r="PUU86" s="23"/>
      <c r="PUV86" s="23"/>
      <c r="PUW86" s="23"/>
      <c r="PUX86" s="23"/>
      <c r="PUY86" s="23"/>
      <c r="PUZ86" s="23"/>
      <c r="PVA86" s="23"/>
      <c r="PVB86" s="23"/>
      <c r="PVC86" s="23"/>
      <c r="PVD86" s="23"/>
      <c r="PVE86" s="23"/>
      <c r="PVF86" s="23"/>
      <c r="PVG86" s="23"/>
      <c r="PVH86" s="23"/>
      <c r="PVI86" s="23"/>
      <c r="PVJ86" s="23"/>
      <c r="PVK86" s="23"/>
      <c r="PVL86" s="23"/>
      <c r="PVM86" s="23"/>
      <c r="PVN86" s="23"/>
      <c r="PVO86" s="23"/>
      <c r="PVP86" s="23"/>
      <c r="PVQ86" s="23"/>
      <c r="PVR86" s="23"/>
      <c r="PVS86" s="23"/>
      <c r="PVT86" s="23"/>
      <c r="PVU86" s="23"/>
      <c r="PVV86" s="23"/>
      <c r="PVW86" s="23"/>
      <c r="PVX86" s="23"/>
      <c r="PVY86" s="23"/>
      <c r="PVZ86" s="23"/>
      <c r="PWA86" s="23"/>
      <c r="PWB86" s="23"/>
      <c r="PWC86" s="23"/>
      <c r="PWD86" s="23"/>
      <c r="PWE86" s="23"/>
      <c r="PWF86" s="23"/>
      <c r="PWG86" s="23"/>
      <c r="PWH86" s="23"/>
      <c r="PWI86" s="23"/>
      <c r="PWJ86" s="23"/>
      <c r="PWK86" s="23"/>
      <c r="PWL86" s="23"/>
      <c r="PWM86" s="23"/>
      <c r="PWN86" s="23"/>
      <c r="PWO86" s="23"/>
      <c r="PWP86" s="23"/>
      <c r="PWQ86" s="23"/>
      <c r="PWR86" s="23"/>
      <c r="PWS86" s="23"/>
      <c r="PWT86" s="23"/>
      <c r="PWU86" s="23"/>
      <c r="PWV86" s="23"/>
      <c r="PWW86" s="23"/>
      <c r="PWX86" s="23"/>
      <c r="PWY86" s="23"/>
      <c r="PWZ86" s="23"/>
      <c r="PXA86" s="23"/>
      <c r="PXB86" s="23"/>
      <c r="PXC86" s="23"/>
      <c r="PXD86" s="23"/>
      <c r="PXE86" s="23"/>
      <c r="PXF86" s="23"/>
      <c r="PXG86" s="23"/>
      <c r="PXH86" s="23"/>
      <c r="PXI86" s="23"/>
      <c r="PXJ86" s="23"/>
      <c r="PXK86" s="23"/>
      <c r="PXL86" s="23"/>
      <c r="PXM86" s="23"/>
      <c r="PXN86" s="23"/>
      <c r="PXO86" s="23"/>
      <c r="PXP86" s="23"/>
      <c r="PXQ86" s="23"/>
      <c r="PXR86" s="23"/>
      <c r="PXS86" s="23"/>
      <c r="PXT86" s="23"/>
      <c r="PXU86" s="23"/>
      <c r="PXV86" s="23"/>
      <c r="PXW86" s="23"/>
      <c r="PXX86" s="23"/>
      <c r="PXY86" s="23"/>
      <c r="PXZ86" s="23"/>
      <c r="PYA86" s="23"/>
      <c r="PYB86" s="23"/>
      <c r="PYC86" s="23"/>
      <c r="PYD86" s="23"/>
      <c r="PYE86" s="23"/>
      <c r="PYF86" s="23"/>
      <c r="PYG86" s="23"/>
      <c r="PYH86" s="23"/>
      <c r="PYI86" s="23"/>
      <c r="PYJ86" s="23"/>
      <c r="PYK86" s="23"/>
      <c r="PYL86" s="23"/>
      <c r="PYM86" s="23"/>
      <c r="PYN86" s="23"/>
      <c r="PYO86" s="23"/>
      <c r="PYP86" s="23"/>
      <c r="PYQ86" s="23"/>
      <c r="PYR86" s="23"/>
      <c r="PYS86" s="23"/>
      <c r="PYT86" s="23"/>
      <c r="PYU86" s="23"/>
      <c r="PYV86" s="23"/>
      <c r="PYW86" s="23"/>
      <c r="PYX86" s="23"/>
      <c r="PYY86" s="23"/>
      <c r="PYZ86" s="23"/>
      <c r="PZA86" s="23"/>
      <c r="PZB86" s="23"/>
      <c r="PZC86" s="23"/>
      <c r="PZD86" s="23"/>
      <c r="PZE86" s="23"/>
      <c r="PZF86" s="23"/>
      <c r="PZG86" s="23"/>
      <c r="PZH86" s="23"/>
      <c r="PZI86" s="23"/>
      <c r="PZJ86" s="23"/>
      <c r="PZK86" s="23"/>
      <c r="PZL86" s="23"/>
      <c r="PZM86" s="23"/>
      <c r="PZN86" s="23"/>
      <c r="PZO86" s="23"/>
      <c r="PZP86" s="23"/>
      <c r="PZQ86" s="23"/>
      <c r="PZR86" s="23"/>
      <c r="PZS86" s="23"/>
      <c r="PZT86" s="23"/>
      <c r="PZU86" s="23"/>
      <c r="PZV86" s="23"/>
      <c r="PZW86" s="23"/>
      <c r="PZX86" s="23"/>
      <c r="PZY86" s="23"/>
      <c r="PZZ86" s="23"/>
      <c r="QAA86" s="23"/>
      <c r="QAB86" s="23"/>
      <c r="QAC86" s="23"/>
      <c r="QAD86" s="23"/>
      <c r="QAE86" s="23"/>
      <c r="QAF86" s="23"/>
      <c r="QAG86" s="23"/>
      <c r="QAH86" s="23"/>
      <c r="QAI86" s="23"/>
      <c r="QAJ86" s="23"/>
      <c r="QAK86" s="23"/>
      <c r="QAL86" s="23"/>
      <c r="QAM86" s="23"/>
      <c r="QAN86" s="23"/>
      <c r="QAO86" s="23"/>
      <c r="QAP86" s="23"/>
      <c r="QAQ86" s="23"/>
      <c r="QAR86" s="23"/>
      <c r="QAS86" s="23"/>
      <c r="QAT86" s="23"/>
      <c r="QAU86" s="23"/>
      <c r="QAV86" s="23"/>
      <c r="QAW86" s="23"/>
      <c r="QAX86" s="23"/>
      <c r="QAY86" s="23"/>
      <c r="QAZ86" s="23"/>
      <c r="QBA86" s="23"/>
      <c r="QBB86" s="23"/>
      <c r="QBC86" s="23"/>
      <c r="QBD86" s="23"/>
      <c r="QBE86" s="23"/>
      <c r="QBF86" s="23"/>
      <c r="QBG86" s="23"/>
      <c r="QBH86" s="23"/>
      <c r="QBI86" s="23"/>
      <c r="QBJ86" s="23"/>
      <c r="QBK86" s="23"/>
      <c r="QBL86" s="23"/>
      <c r="QBM86" s="23"/>
      <c r="QBN86" s="23"/>
      <c r="QBO86" s="23"/>
      <c r="QBP86" s="23"/>
      <c r="QBQ86" s="23"/>
      <c r="QBR86" s="23"/>
      <c r="QBS86" s="23"/>
      <c r="QBT86" s="23"/>
      <c r="QBU86" s="23"/>
      <c r="QBV86" s="23"/>
      <c r="QBW86" s="23"/>
      <c r="QBX86" s="23"/>
      <c r="QBY86" s="23"/>
      <c r="QBZ86" s="23"/>
      <c r="QCA86" s="23"/>
      <c r="QCB86" s="23"/>
      <c r="QCC86" s="23"/>
      <c r="QCD86" s="23"/>
      <c r="QCE86" s="23"/>
      <c r="QCF86" s="23"/>
      <c r="QCG86" s="23"/>
      <c r="QCH86" s="23"/>
      <c r="QCI86" s="23"/>
      <c r="QCJ86" s="23"/>
      <c r="QCK86" s="23"/>
      <c r="QCL86" s="23"/>
      <c r="QCM86" s="23"/>
      <c r="QCN86" s="23"/>
      <c r="QCO86" s="23"/>
      <c r="QCP86" s="23"/>
      <c r="QCQ86" s="23"/>
      <c r="QCR86" s="23"/>
      <c r="QCS86" s="23"/>
      <c r="QCT86" s="23"/>
      <c r="QCU86" s="23"/>
      <c r="QCV86" s="23"/>
      <c r="QCW86" s="23"/>
      <c r="QCX86" s="23"/>
      <c r="QCY86" s="23"/>
      <c r="QCZ86" s="23"/>
      <c r="QDA86" s="23"/>
      <c r="QDB86" s="23"/>
      <c r="QDC86" s="23"/>
      <c r="QDD86" s="23"/>
      <c r="QDE86" s="23"/>
      <c r="QDF86" s="23"/>
      <c r="QDG86" s="23"/>
      <c r="QDH86" s="23"/>
      <c r="QDI86" s="23"/>
      <c r="QDJ86" s="23"/>
      <c r="QDK86" s="23"/>
      <c r="QDL86" s="23"/>
      <c r="QDM86" s="23"/>
      <c r="QDN86" s="23"/>
      <c r="QDO86" s="23"/>
      <c r="QDP86" s="23"/>
      <c r="QDQ86" s="23"/>
      <c r="QDR86" s="23"/>
      <c r="QDS86" s="23"/>
      <c r="QDT86" s="23"/>
      <c r="QDU86" s="23"/>
      <c r="QDV86" s="23"/>
      <c r="QDW86" s="23"/>
      <c r="QDX86" s="23"/>
      <c r="QDY86" s="23"/>
      <c r="QDZ86" s="23"/>
      <c r="QEA86" s="23"/>
      <c r="QEB86" s="23"/>
      <c r="QEC86" s="23"/>
      <c r="QED86" s="23"/>
      <c r="QEE86" s="23"/>
      <c r="QEF86" s="23"/>
      <c r="QEG86" s="23"/>
      <c r="QEH86" s="23"/>
      <c r="QEI86" s="23"/>
      <c r="QEJ86" s="23"/>
      <c r="QEK86" s="23"/>
      <c r="QEL86" s="23"/>
      <c r="QEM86" s="23"/>
      <c r="QEN86" s="23"/>
      <c r="QEO86" s="23"/>
      <c r="QEP86" s="23"/>
      <c r="QEQ86" s="23"/>
      <c r="QER86" s="23"/>
      <c r="QES86" s="23"/>
      <c r="QET86" s="23"/>
      <c r="QEU86" s="23"/>
      <c r="QEV86" s="23"/>
      <c r="QEW86" s="23"/>
      <c r="QEX86" s="23"/>
      <c r="QEY86" s="23"/>
      <c r="QEZ86" s="23"/>
      <c r="QFA86" s="23"/>
      <c r="QFB86" s="23"/>
      <c r="QFC86" s="23"/>
      <c r="QFD86" s="23"/>
      <c r="QFE86" s="23"/>
      <c r="QFF86" s="23"/>
      <c r="QFG86" s="23"/>
      <c r="QFH86" s="23"/>
      <c r="QFI86" s="23"/>
      <c r="QFJ86" s="23"/>
      <c r="QFK86" s="23"/>
      <c r="QFL86" s="23"/>
      <c r="QFM86" s="23"/>
      <c r="QFN86" s="23"/>
      <c r="QFO86" s="23"/>
      <c r="QFP86" s="23"/>
      <c r="QFQ86" s="23"/>
      <c r="QFR86" s="23"/>
      <c r="QFS86" s="23"/>
      <c r="QFT86" s="23"/>
      <c r="QFU86" s="23"/>
      <c r="QFV86" s="23"/>
      <c r="QFW86" s="23"/>
      <c r="QFX86" s="23"/>
      <c r="QFY86" s="23"/>
      <c r="QFZ86" s="23"/>
      <c r="QGA86" s="23"/>
      <c r="QGB86" s="23"/>
      <c r="QGC86" s="23"/>
      <c r="QGD86" s="23"/>
      <c r="QGE86" s="23"/>
      <c r="QGF86" s="23"/>
      <c r="QGG86" s="23"/>
      <c r="QGH86" s="23"/>
      <c r="QGI86" s="23"/>
      <c r="QGJ86" s="23"/>
      <c r="QGK86" s="23"/>
      <c r="QGL86" s="23"/>
      <c r="QGM86" s="23"/>
      <c r="QGN86" s="23"/>
      <c r="QGO86" s="23"/>
      <c r="QGP86" s="23"/>
      <c r="QGQ86" s="23"/>
      <c r="QGR86" s="23"/>
      <c r="QGS86" s="23"/>
      <c r="QGT86" s="23"/>
      <c r="QGU86" s="23"/>
      <c r="QGV86" s="23"/>
      <c r="QGW86" s="23"/>
      <c r="QGX86" s="23"/>
      <c r="QGY86" s="23"/>
      <c r="QGZ86" s="23"/>
      <c r="QHA86" s="23"/>
      <c r="QHB86" s="23"/>
      <c r="QHC86" s="23"/>
      <c r="QHD86" s="23"/>
      <c r="QHE86" s="23"/>
      <c r="QHF86" s="23"/>
      <c r="QHG86" s="23"/>
      <c r="QHH86" s="23"/>
      <c r="QHI86" s="23"/>
      <c r="QHJ86" s="23"/>
      <c r="QHK86" s="23"/>
      <c r="QHL86" s="23"/>
      <c r="QHM86" s="23"/>
      <c r="QHN86" s="23"/>
      <c r="QHO86" s="23"/>
      <c r="QHP86" s="23"/>
      <c r="QHQ86" s="23"/>
      <c r="QHR86" s="23"/>
      <c r="QHS86" s="23"/>
      <c r="QHT86" s="23"/>
      <c r="QHU86" s="23"/>
      <c r="QHV86" s="23"/>
      <c r="QHW86" s="23"/>
      <c r="QHX86" s="23"/>
      <c r="QHY86" s="23"/>
      <c r="QHZ86" s="23"/>
      <c r="QIA86" s="23"/>
      <c r="QIB86" s="23"/>
      <c r="QIC86" s="23"/>
      <c r="QID86" s="23"/>
      <c r="QIE86" s="23"/>
      <c r="QIF86" s="23"/>
      <c r="QIG86" s="23"/>
      <c r="QIH86" s="23"/>
      <c r="QII86" s="23"/>
      <c r="QIJ86" s="23"/>
      <c r="QIK86" s="23"/>
      <c r="QIL86" s="23"/>
      <c r="QIM86" s="23"/>
      <c r="QIN86" s="23"/>
      <c r="QIO86" s="23"/>
      <c r="QIP86" s="23"/>
      <c r="QIQ86" s="23"/>
      <c r="QIR86" s="23"/>
      <c r="QIS86" s="23"/>
      <c r="QIT86" s="23"/>
      <c r="QIU86" s="23"/>
      <c r="QIV86" s="23"/>
      <c r="QIW86" s="23"/>
      <c r="QIX86" s="23"/>
      <c r="QIY86" s="23"/>
      <c r="QIZ86" s="23"/>
      <c r="QJA86" s="23"/>
      <c r="QJB86" s="23"/>
      <c r="QJC86" s="23"/>
      <c r="QJD86" s="23"/>
      <c r="QJE86" s="23"/>
      <c r="QJF86" s="23"/>
      <c r="QJG86" s="23"/>
      <c r="QJH86" s="23"/>
      <c r="QJI86" s="23"/>
      <c r="QJJ86" s="23"/>
      <c r="QJK86" s="23"/>
      <c r="QJL86" s="23"/>
      <c r="QJM86" s="23"/>
      <c r="QJN86" s="23"/>
      <c r="QJO86" s="23"/>
      <c r="QJP86" s="23"/>
      <c r="QJQ86" s="23"/>
      <c r="QJR86" s="23"/>
      <c r="QJS86" s="23"/>
      <c r="QJT86" s="23"/>
      <c r="QJU86" s="23"/>
      <c r="QJV86" s="23"/>
      <c r="QJW86" s="23"/>
      <c r="QJX86" s="23"/>
      <c r="QJY86" s="23"/>
      <c r="QJZ86" s="23"/>
      <c r="QKA86" s="23"/>
      <c r="QKB86" s="23"/>
      <c r="QKC86" s="23"/>
      <c r="QKD86" s="23"/>
      <c r="QKE86" s="23"/>
      <c r="QKF86" s="23"/>
      <c r="QKG86" s="23"/>
      <c r="QKH86" s="23"/>
      <c r="QKI86" s="23"/>
      <c r="QKJ86" s="23"/>
      <c r="QKK86" s="23"/>
      <c r="QKL86" s="23"/>
      <c r="QKM86" s="23"/>
      <c r="QKN86" s="23"/>
      <c r="QKO86" s="23"/>
      <c r="QKP86" s="23"/>
      <c r="QKQ86" s="23"/>
      <c r="QKR86" s="23"/>
      <c r="QKS86" s="23"/>
      <c r="QKT86" s="23"/>
      <c r="QKU86" s="23"/>
      <c r="QKV86" s="23"/>
      <c r="QKW86" s="23"/>
      <c r="QKX86" s="23"/>
      <c r="QKY86" s="23"/>
      <c r="QKZ86" s="23"/>
      <c r="QLA86" s="23"/>
      <c r="QLB86" s="23"/>
      <c r="QLC86" s="23"/>
      <c r="QLD86" s="23"/>
      <c r="QLE86" s="23"/>
      <c r="QLF86" s="23"/>
      <c r="QLG86" s="23"/>
      <c r="QLH86" s="23"/>
      <c r="QLI86" s="23"/>
      <c r="QLJ86" s="23"/>
      <c r="QLK86" s="23"/>
      <c r="QLL86" s="23"/>
      <c r="QLM86" s="23"/>
      <c r="QLN86" s="23"/>
      <c r="QLO86" s="23"/>
      <c r="QLP86" s="23"/>
      <c r="QLQ86" s="23"/>
      <c r="QLR86" s="23"/>
      <c r="QLS86" s="23"/>
      <c r="QLT86" s="23"/>
      <c r="QLU86" s="23"/>
      <c r="QLV86" s="23"/>
      <c r="QLW86" s="23"/>
      <c r="QLX86" s="23"/>
      <c r="QLY86" s="23"/>
      <c r="QLZ86" s="23"/>
      <c r="QMA86" s="23"/>
      <c r="QMB86" s="23"/>
      <c r="QMC86" s="23"/>
      <c r="QMD86" s="23"/>
      <c r="QME86" s="23"/>
      <c r="QMF86" s="23"/>
      <c r="QMG86" s="23"/>
      <c r="QMH86" s="23"/>
      <c r="QMI86" s="23"/>
      <c r="QMJ86" s="23"/>
      <c r="QMK86" s="23"/>
      <c r="QML86" s="23"/>
      <c r="QMM86" s="23"/>
      <c r="QMN86" s="23"/>
      <c r="QMO86" s="23"/>
      <c r="QMP86" s="23"/>
      <c r="QMQ86" s="23"/>
      <c r="QMR86" s="23"/>
      <c r="QMS86" s="23"/>
      <c r="QMT86" s="23"/>
      <c r="QMU86" s="23"/>
      <c r="QMV86" s="23"/>
      <c r="QMW86" s="23"/>
      <c r="QMX86" s="23"/>
      <c r="QMY86" s="23"/>
      <c r="QMZ86" s="23"/>
      <c r="QNA86" s="23"/>
      <c r="QNB86" s="23"/>
      <c r="QNC86" s="23"/>
      <c r="QND86" s="23"/>
      <c r="QNE86" s="23"/>
      <c r="QNF86" s="23"/>
      <c r="QNG86" s="23"/>
      <c r="QNH86" s="23"/>
      <c r="QNI86" s="23"/>
      <c r="QNJ86" s="23"/>
      <c r="QNK86" s="23"/>
      <c r="QNL86" s="23"/>
      <c r="QNM86" s="23"/>
      <c r="QNN86" s="23"/>
      <c r="QNO86" s="23"/>
      <c r="QNP86" s="23"/>
      <c r="QNQ86" s="23"/>
      <c r="QNR86" s="23"/>
      <c r="QNS86" s="23"/>
      <c r="QNT86" s="23"/>
      <c r="QNU86" s="23"/>
      <c r="QNV86" s="23"/>
      <c r="QNW86" s="23"/>
      <c r="QNX86" s="23"/>
      <c r="QNY86" s="23"/>
      <c r="QNZ86" s="23"/>
      <c r="QOA86" s="23"/>
      <c r="QOB86" s="23"/>
      <c r="QOC86" s="23"/>
      <c r="QOD86" s="23"/>
      <c r="QOE86" s="23"/>
      <c r="QOF86" s="23"/>
      <c r="QOG86" s="23"/>
      <c r="QOH86" s="23"/>
      <c r="QOI86" s="23"/>
      <c r="QOJ86" s="23"/>
      <c r="QOK86" s="23"/>
      <c r="QOL86" s="23"/>
      <c r="QOM86" s="23"/>
      <c r="QON86" s="23"/>
      <c r="QOO86" s="23"/>
      <c r="QOP86" s="23"/>
      <c r="QOQ86" s="23"/>
      <c r="QOR86" s="23"/>
      <c r="QOS86" s="23"/>
      <c r="QOT86" s="23"/>
      <c r="QOU86" s="23"/>
      <c r="QOV86" s="23"/>
      <c r="QOW86" s="23"/>
      <c r="QOX86" s="23"/>
      <c r="QOY86" s="23"/>
      <c r="QOZ86" s="23"/>
      <c r="QPA86" s="23"/>
      <c r="QPB86" s="23"/>
      <c r="QPC86" s="23"/>
      <c r="QPD86" s="23"/>
      <c r="QPE86" s="23"/>
      <c r="QPF86" s="23"/>
      <c r="QPG86" s="23"/>
      <c r="QPH86" s="23"/>
      <c r="QPI86" s="23"/>
      <c r="QPJ86" s="23"/>
      <c r="QPK86" s="23"/>
      <c r="QPL86" s="23"/>
      <c r="QPM86" s="23"/>
      <c r="QPN86" s="23"/>
      <c r="QPO86" s="23"/>
      <c r="QPP86" s="23"/>
      <c r="QPQ86" s="23"/>
      <c r="QPR86" s="23"/>
      <c r="QPS86" s="23"/>
      <c r="QPT86" s="23"/>
      <c r="QPU86" s="23"/>
      <c r="QPV86" s="23"/>
      <c r="QPW86" s="23"/>
      <c r="QPX86" s="23"/>
      <c r="QPY86" s="23"/>
      <c r="QPZ86" s="23"/>
      <c r="QQA86" s="23"/>
      <c r="QQB86" s="23"/>
      <c r="QQC86" s="23"/>
      <c r="QQD86" s="23"/>
      <c r="QQE86" s="23"/>
      <c r="QQF86" s="23"/>
      <c r="QQG86" s="23"/>
      <c r="QQH86" s="23"/>
      <c r="QQI86" s="23"/>
      <c r="QQJ86" s="23"/>
      <c r="QQK86" s="23"/>
      <c r="QQL86" s="23"/>
      <c r="QQM86" s="23"/>
      <c r="QQN86" s="23"/>
      <c r="QQO86" s="23"/>
      <c r="QQP86" s="23"/>
      <c r="QQQ86" s="23"/>
      <c r="QQR86" s="23"/>
      <c r="QQS86" s="23"/>
      <c r="QQT86" s="23"/>
      <c r="QQU86" s="23"/>
      <c r="QQV86" s="23"/>
      <c r="QQW86" s="23"/>
      <c r="QQX86" s="23"/>
      <c r="QQY86" s="23"/>
      <c r="QQZ86" s="23"/>
      <c r="QRA86" s="23"/>
      <c r="QRB86" s="23"/>
      <c r="QRC86" s="23"/>
      <c r="QRD86" s="23"/>
      <c r="QRE86" s="23"/>
      <c r="QRF86" s="23"/>
      <c r="QRG86" s="23"/>
      <c r="QRH86" s="23"/>
      <c r="QRI86" s="23"/>
      <c r="QRJ86" s="23"/>
      <c r="QRK86" s="23"/>
      <c r="QRL86" s="23"/>
      <c r="QRM86" s="23"/>
      <c r="QRN86" s="23"/>
      <c r="QRO86" s="23"/>
      <c r="QRP86" s="23"/>
      <c r="QRQ86" s="23"/>
      <c r="QRR86" s="23"/>
      <c r="QRS86" s="23"/>
      <c r="QRT86" s="23"/>
      <c r="QRU86" s="23"/>
      <c r="QRV86" s="23"/>
      <c r="QRW86" s="23"/>
      <c r="QRX86" s="23"/>
      <c r="QRY86" s="23"/>
      <c r="QRZ86" s="23"/>
      <c r="QSA86" s="23"/>
      <c r="QSB86" s="23"/>
      <c r="QSC86" s="23"/>
      <c r="QSD86" s="23"/>
      <c r="QSE86" s="23"/>
      <c r="QSF86" s="23"/>
      <c r="QSG86" s="23"/>
      <c r="QSH86" s="23"/>
      <c r="QSI86" s="23"/>
      <c r="QSJ86" s="23"/>
      <c r="QSK86" s="23"/>
      <c r="QSL86" s="23"/>
      <c r="QSM86" s="23"/>
      <c r="QSN86" s="23"/>
      <c r="QSO86" s="23"/>
      <c r="QSP86" s="23"/>
      <c r="QSQ86" s="23"/>
      <c r="QSR86" s="23"/>
      <c r="QSS86" s="23"/>
      <c r="QST86" s="23"/>
      <c r="QSU86" s="23"/>
      <c r="QSV86" s="23"/>
      <c r="QSW86" s="23"/>
      <c r="QSX86" s="23"/>
      <c r="QSY86" s="23"/>
      <c r="QSZ86" s="23"/>
      <c r="QTA86" s="23"/>
      <c r="QTB86" s="23"/>
      <c r="QTC86" s="23"/>
      <c r="QTD86" s="23"/>
      <c r="QTE86" s="23"/>
      <c r="QTF86" s="23"/>
      <c r="QTG86" s="23"/>
      <c r="QTH86" s="23"/>
      <c r="QTI86" s="23"/>
      <c r="QTJ86" s="23"/>
      <c r="QTK86" s="23"/>
      <c r="QTL86" s="23"/>
      <c r="QTM86" s="23"/>
      <c r="QTN86" s="23"/>
      <c r="QTO86" s="23"/>
      <c r="QTP86" s="23"/>
      <c r="QTQ86" s="23"/>
      <c r="QTR86" s="23"/>
      <c r="QTS86" s="23"/>
      <c r="QTT86" s="23"/>
      <c r="QTU86" s="23"/>
      <c r="QTV86" s="23"/>
      <c r="QTW86" s="23"/>
      <c r="QTX86" s="23"/>
      <c r="QTY86" s="23"/>
      <c r="QTZ86" s="23"/>
      <c r="QUA86" s="23"/>
      <c r="QUB86" s="23"/>
      <c r="QUC86" s="23"/>
      <c r="QUD86" s="23"/>
      <c r="QUE86" s="23"/>
      <c r="QUF86" s="23"/>
      <c r="QUG86" s="23"/>
      <c r="QUH86" s="23"/>
      <c r="QUI86" s="23"/>
      <c r="QUJ86" s="23"/>
      <c r="QUK86" s="23"/>
      <c r="QUL86" s="23"/>
      <c r="QUM86" s="23"/>
      <c r="QUN86" s="23"/>
      <c r="QUO86" s="23"/>
      <c r="QUP86" s="23"/>
      <c r="QUQ86" s="23"/>
      <c r="QUR86" s="23"/>
      <c r="QUS86" s="23"/>
      <c r="QUT86" s="23"/>
      <c r="QUU86" s="23"/>
      <c r="QUV86" s="23"/>
      <c r="QUW86" s="23"/>
      <c r="QUX86" s="23"/>
      <c r="QUY86" s="23"/>
      <c r="QUZ86" s="23"/>
      <c r="QVA86" s="23"/>
      <c r="QVB86" s="23"/>
      <c r="QVC86" s="23"/>
      <c r="QVD86" s="23"/>
      <c r="QVE86" s="23"/>
      <c r="QVF86" s="23"/>
      <c r="QVG86" s="23"/>
      <c r="QVH86" s="23"/>
      <c r="QVI86" s="23"/>
      <c r="QVJ86" s="23"/>
      <c r="QVK86" s="23"/>
      <c r="QVL86" s="23"/>
      <c r="QVM86" s="23"/>
      <c r="QVN86" s="23"/>
      <c r="QVO86" s="23"/>
      <c r="QVP86" s="23"/>
      <c r="QVQ86" s="23"/>
      <c r="QVR86" s="23"/>
      <c r="QVS86" s="23"/>
      <c r="QVT86" s="23"/>
      <c r="QVU86" s="23"/>
      <c r="QVV86" s="23"/>
      <c r="QVW86" s="23"/>
      <c r="QVX86" s="23"/>
      <c r="QVY86" s="23"/>
      <c r="QVZ86" s="23"/>
      <c r="QWA86" s="23"/>
      <c r="QWB86" s="23"/>
      <c r="QWC86" s="23"/>
      <c r="QWD86" s="23"/>
      <c r="QWE86" s="23"/>
      <c r="QWF86" s="23"/>
      <c r="QWG86" s="23"/>
      <c r="QWH86" s="23"/>
      <c r="QWI86" s="23"/>
      <c r="QWJ86" s="23"/>
      <c r="QWK86" s="23"/>
      <c r="QWL86" s="23"/>
      <c r="QWM86" s="23"/>
      <c r="QWN86" s="23"/>
      <c r="QWO86" s="23"/>
      <c r="QWP86" s="23"/>
      <c r="QWQ86" s="23"/>
      <c r="QWR86" s="23"/>
      <c r="QWS86" s="23"/>
      <c r="QWT86" s="23"/>
      <c r="QWU86" s="23"/>
      <c r="QWV86" s="23"/>
      <c r="QWW86" s="23"/>
      <c r="QWX86" s="23"/>
      <c r="QWY86" s="23"/>
      <c r="QWZ86" s="23"/>
      <c r="QXA86" s="23"/>
      <c r="QXB86" s="23"/>
      <c r="QXC86" s="23"/>
      <c r="QXD86" s="23"/>
      <c r="QXE86" s="23"/>
      <c r="QXF86" s="23"/>
      <c r="QXG86" s="23"/>
      <c r="QXH86" s="23"/>
      <c r="QXI86" s="23"/>
      <c r="QXJ86" s="23"/>
      <c r="QXK86" s="23"/>
      <c r="QXL86" s="23"/>
      <c r="QXM86" s="23"/>
      <c r="QXN86" s="23"/>
      <c r="QXO86" s="23"/>
      <c r="QXP86" s="23"/>
      <c r="QXQ86" s="23"/>
      <c r="QXR86" s="23"/>
      <c r="QXS86" s="23"/>
      <c r="QXT86" s="23"/>
      <c r="QXU86" s="23"/>
      <c r="QXV86" s="23"/>
      <c r="QXW86" s="23"/>
      <c r="QXX86" s="23"/>
      <c r="QXY86" s="23"/>
      <c r="QXZ86" s="23"/>
      <c r="QYA86" s="23"/>
      <c r="QYB86" s="23"/>
      <c r="QYC86" s="23"/>
      <c r="QYD86" s="23"/>
      <c r="QYE86" s="23"/>
      <c r="QYF86" s="23"/>
      <c r="QYG86" s="23"/>
      <c r="QYH86" s="23"/>
      <c r="QYI86" s="23"/>
      <c r="QYJ86" s="23"/>
      <c r="QYK86" s="23"/>
      <c r="QYL86" s="23"/>
      <c r="QYM86" s="23"/>
      <c r="QYN86" s="23"/>
      <c r="QYO86" s="23"/>
      <c r="QYP86" s="23"/>
      <c r="QYQ86" s="23"/>
      <c r="QYR86" s="23"/>
      <c r="QYS86" s="23"/>
      <c r="QYT86" s="23"/>
      <c r="QYU86" s="23"/>
      <c r="QYV86" s="23"/>
      <c r="QYW86" s="23"/>
      <c r="QYX86" s="23"/>
      <c r="QYY86" s="23"/>
      <c r="QYZ86" s="23"/>
      <c r="QZA86" s="23"/>
      <c r="QZB86" s="23"/>
      <c r="QZC86" s="23"/>
      <c r="QZD86" s="23"/>
      <c r="QZE86" s="23"/>
      <c r="QZF86" s="23"/>
      <c r="QZG86" s="23"/>
      <c r="QZH86" s="23"/>
      <c r="QZI86" s="23"/>
      <c r="QZJ86" s="23"/>
      <c r="QZK86" s="23"/>
      <c r="QZL86" s="23"/>
      <c r="QZM86" s="23"/>
      <c r="QZN86" s="23"/>
      <c r="QZO86" s="23"/>
      <c r="QZP86" s="23"/>
      <c r="QZQ86" s="23"/>
      <c r="QZR86" s="23"/>
      <c r="QZS86" s="23"/>
      <c r="QZT86" s="23"/>
      <c r="QZU86" s="23"/>
      <c r="QZV86" s="23"/>
      <c r="QZW86" s="23"/>
      <c r="QZX86" s="23"/>
      <c r="QZY86" s="23"/>
      <c r="QZZ86" s="23"/>
      <c r="RAA86" s="23"/>
      <c r="RAB86" s="23"/>
      <c r="RAC86" s="23"/>
      <c r="RAD86" s="23"/>
      <c r="RAE86" s="23"/>
      <c r="RAF86" s="23"/>
      <c r="RAG86" s="23"/>
      <c r="RAH86" s="23"/>
      <c r="RAI86" s="23"/>
      <c r="RAJ86" s="23"/>
      <c r="RAK86" s="23"/>
      <c r="RAL86" s="23"/>
      <c r="RAM86" s="23"/>
      <c r="RAN86" s="23"/>
      <c r="RAO86" s="23"/>
      <c r="RAP86" s="23"/>
      <c r="RAQ86" s="23"/>
      <c r="RAR86" s="23"/>
      <c r="RAS86" s="23"/>
      <c r="RAT86" s="23"/>
      <c r="RAU86" s="23"/>
      <c r="RAV86" s="23"/>
      <c r="RAW86" s="23"/>
      <c r="RAX86" s="23"/>
      <c r="RAY86" s="23"/>
      <c r="RAZ86" s="23"/>
      <c r="RBA86" s="23"/>
      <c r="RBB86" s="23"/>
      <c r="RBC86" s="23"/>
      <c r="RBD86" s="23"/>
      <c r="RBE86" s="23"/>
      <c r="RBF86" s="23"/>
      <c r="RBG86" s="23"/>
      <c r="RBH86" s="23"/>
      <c r="RBI86" s="23"/>
      <c r="RBJ86" s="23"/>
      <c r="RBK86" s="23"/>
      <c r="RBL86" s="23"/>
      <c r="RBM86" s="23"/>
      <c r="RBN86" s="23"/>
      <c r="RBO86" s="23"/>
      <c r="RBP86" s="23"/>
      <c r="RBQ86" s="23"/>
      <c r="RBR86" s="23"/>
      <c r="RBS86" s="23"/>
      <c r="RBT86" s="23"/>
      <c r="RBU86" s="23"/>
      <c r="RBV86" s="23"/>
      <c r="RBW86" s="23"/>
      <c r="RBX86" s="23"/>
      <c r="RBY86" s="23"/>
      <c r="RBZ86" s="23"/>
      <c r="RCA86" s="23"/>
      <c r="RCB86" s="23"/>
      <c r="RCC86" s="23"/>
      <c r="RCD86" s="23"/>
      <c r="RCE86" s="23"/>
      <c r="RCF86" s="23"/>
      <c r="RCG86" s="23"/>
      <c r="RCH86" s="23"/>
      <c r="RCI86" s="23"/>
      <c r="RCJ86" s="23"/>
      <c r="RCK86" s="23"/>
      <c r="RCL86" s="23"/>
      <c r="RCM86" s="23"/>
      <c r="RCN86" s="23"/>
      <c r="RCO86" s="23"/>
      <c r="RCP86" s="23"/>
      <c r="RCQ86" s="23"/>
      <c r="RCR86" s="23"/>
      <c r="RCS86" s="23"/>
      <c r="RCT86" s="23"/>
      <c r="RCU86" s="23"/>
      <c r="RCV86" s="23"/>
      <c r="RCW86" s="23"/>
      <c r="RCX86" s="23"/>
      <c r="RCY86" s="23"/>
      <c r="RCZ86" s="23"/>
      <c r="RDA86" s="23"/>
      <c r="RDB86" s="23"/>
      <c r="RDC86" s="23"/>
      <c r="RDD86" s="23"/>
      <c r="RDE86" s="23"/>
      <c r="RDF86" s="23"/>
      <c r="RDG86" s="23"/>
      <c r="RDH86" s="23"/>
      <c r="RDI86" s="23"/>
      <c r="RDJ86" s="23"/>
      <c r="RDK86" s="23"/>
      <c r="RDL86" s="23"/>
      <c r="RDM86" s="23"/>
      <c r="RDN86" s="23"/>
      <c r="RDO86" s="23"/>
      <c r="RDP86" s="23"/>
      <c r="RDQ86" s="23"/>
      <c r="RDR86" s="23"/>
      <c r="RDS86" s="23"/>
      <c r="RDT86" s="23"/>
      <c r="RDU86" s="23"/>
      <c r="RDV86" s="23"/>
      <c r="RDW86" s="23"/>
      <c r="RDX86" s="23"/>
      <c r="RDY86" s="23"/>
      <c r="RDZ86" s="23"/>
      <c r="REA86" s="23"/>
      <c r="REB86" s="23"/>
      <c r="REC86" s="23"/>
      <c r="RED86" s="23"/>
      <c r="REE86" s="23"/>
      <c r="REF86" s="23"/>
      <c r="REG86" s="23"/>
      <c r="REH86" s="23"/>
      <c r="REI86" s="23"/>
      <c r="REJ86" s="23"/>
      <c r="REK86" s="23"/>
      <c r="REL86" s="23"/>
      <c r="REM86" s="23"/>
      <c r="REN86" s="23"/>
      <c r="REO86" s="23"/>
      <c r="REP86" s="23"/>
      <c r="REQ86" s="23"/>
      <c r="RER86" s="23"/>
      <c r="RES86" s="23"/>
      <c r="RET86" s="23"/>
      <c r="REU86" s="23"/>
      <c r="REV86" s="23"/>
      <c r="REW86" s="23"/>
      <c r="REX86" s="23"/>
      <c r="REY86" s="23"/>
      <c r="REZ86" s="23"/>
      <c r="RFA86" s="23"/>
      <c r="RFB86" s="23"/>
      <c r="RFC86" s="23"/>
      <c r="RFD86" s="23"/>
      <c r="RFE86" s="23"/>
      <c r="RFF86" s="23"/>
      <c r="RFG86" s="23"/>
      <c r="RFH86" s="23"/>
      <c r="RFI86" s="23"/>
      <c r="RFJ86" s="23"/>
      <c r="RFK86" s="23"/>
      <c r="RFL86" s="23"/>
      <c r="RFM86" s="23"/>
      <c r="RFN86" s="23"/>
      <c r="RFO86" s="23"/>
      <c r="RFP86" s="23"/>
      <c r="RFQ86" s="23"/>
      <c r="RFR86" s="23"/>
      <c r="RFS86" s="23"/>
      <c r="RFT86" s="23"/>
      <c r="RFU86" s="23"/>
      <c r="RFV86" s="23"/>
      <c r="RFW86" s="23"/>
      <c r="RFX86" s="23"/>
      <c r="RFY86" s="23"/>
      <c r="RFZ86" s="23"/>
      <c r="RGA86" s="23"/>
      <c r="RGB86" s="23"/>
      <c r="RGC86" s="23"/>
      <c r="RGD86" s="23"/>
      <c r="RGE86" s="23"/>
      <c r="RGF86" s="23"/>
      <c r="RGG86" s="23"/>
      <c r="RGH86" s="23"/>
      <c r="RGI86" s="23"/>
      <c r="RGJ86" s="23"/>
      <c r="RGK86" s="23"/>
      <c r="RGL86" s="23"/>
      <c r="RGM86" s="23"/>
      <c r="RGN86" s="23"/>
      <c r="RGO86" s="23"/>
      <c r="RGP86" s="23"/>
      <c r="RGQ86" s="23"/>
      <c r="RGR86" s="23"/>
      <c r="RGS86" s="23"/>
      <c r="RGT86" s="23"/>
      <c r="RGU86" s="23"/>
      <c r="RGV86" s="23"/>
      <c r="RGW86" s="23"/>
      <c r="RGX86" s="23"/>
      <c r="RGY86" s="23"/>
      <c r="RGZ86" s="23"/>
      <c r="RHA86" s="23"/>
      <c r="RHB86" s="23"/>
      <c r="RHC86" s="23"/>
      <c r="RHD86" s="23"/>
      <c r="RHE86" s="23"/>
      <c r="RHF86" s="23"/>
      <c r="RHG86" s="23"/>
      <c r="RHH86" s="23"/>
      <c r="RHI86" s="23"/>
      <c r="RHJ86" s="23"/>
      <c r="RHK86" s="23"/>
      <c r="RHL86" s="23"/>
      <c r="RHM86" s="23"/>
      <c r="RHN86" s="23"/>
      <c r="RHO86" s="23"/>
      <c r="RHP86" s="23"/>
      <c r="RHQ86" s="23"/>
      <c r="RHR86" s="23"/>
      <c r="RHS86" s="23"/>
      <c r="RHT86" s="23"/>
      <c r="RHU86" s="23"/>
      <c r="RHV86" s="23"/>
      <c r="RHW86" s="23"/>
      <c r="RHX86" s="23"/>
      <c r="RHY86" s="23"/>
      <c r="RHZ86" s="23"/>
      <c r="RIA86" s="23"/>
      <c r="RIB86" s="23"/>
      <c r="RIC86" s="23"/>
      <c r="RID86" s="23"/>
      <c r="RIE86" s="23"/>
      <c r="RIF86" s="23"/>
      <c r="RIG86" s="23"/>
      <c r="RIH86" s="23"/>
      <c r="RII86" s="23"/>
      <c r="RIJ86" s="23"/>
      <c r="RIK86" s="23"/>
      <c r="RIL86" s="23"/>
      <c r="RIM86" s="23"/>
      <c r="RIN86" s="23"/>
      <c r="RIO86" s="23"/>
      <c r="RIP86" s="23"/>
      <c r="RIQ86" s="23"/>
      <c r="RIR86" s="23"/>
      <c r="RIS86" s="23"/>
      <c r="RIT86" s="23"/>
      <c r="RIU86" s="23"/>
      <c r="RIV86" s="23"/>
      <c r="RIW86" s="23"/>
      <c r="RIX86" s="23"/>
      <c r="RIY86" s="23"/>
      <c r="RIZ86" s="23"/>
      <c r="RJA86" s="23"/>
      <c r="RJB86" s="23"/>
      <c r="RJC86" s="23"/>
      <c r="RJD86" s="23"/>
      <c r="RJE86" s="23"/>
      <c r="RJF86" s="23"/>
      <c r="RJG86" s="23"/>
      <c r="RJH86" s="23"/>
      <c r="RJI86" s="23"/>
      <c r="RJJ86" s="23"/>
      <c r="RJK86" s="23"/>
      <c r="RJL86" s="23"/>
      <c r="RJM86" s="23"/>
      <c r="RJN86" s="23"/>
      <c r="RJO86" s="23"/>
      <c r="RJP86" s="23"/>
      <c r="RJQ86" s="23"/>
      <c r="RJR86" s="23"/>
      <c r="RJS86" s="23"/>
      <c r="RJT86" s="23"/>
      <c r="RJU86" s="23"/>
      <c r="RJV86" s="23"/>
      <c r="RJW86" s="23"/>
      <c r="RJX86" s="23"/>
      <c r="RJY86" s="23"/>
      <c r="RJZ86" s="23"/>
      <c r="RKA86" s="23"/>
      <c r="RKB86" s="23"/>
      <c r="RKC86" s="23"/>
      <c r="RKD86" s="23"/>
      <c r="RKE86" s="23"/>
      <c r="RKF86" s="23"/>
      <c r="RKG86" s="23"/>
      <c r="RKH86" s="23"/>
      <c r="RKI86" s="23"/>
      <c r="RKJ86" s="23"/>
      <c r="RKK86" s="23"/>
      <c r="RKL86" s="23"/>
      <c r="RKM86" s="23"/>
      <c r="RKN86" s="23"/>
      <c r="RKO86" s="23"/>
      <c r="RKP86" s="23"/>
      <c r="RKQ86" s="23"/>
      <c r="RKR86" s="23"/>
      <c r="RKS86" s="23"/>
      <c r="RKT86" s="23"/>
      <c r="RKU86" s="23"/>
      <c r="RKV86" s="23"/>
      <c r="RKW86" s="23"/>
      <c r="RKX86" s="23"/>
      <c r="RKY86" s="23"/>
      <c r="RKZ86" s="23"/>
      <c r="RLA86" s="23"/>
      <c r="RLB86" s="23"/>
      <c r="RLC86" s="23"/>
      <c r="RLD86" s="23"/>
      <c r="RLE86" s="23"/>
      <c r="RLF86" s="23"/>
      <c r="RLG86" s="23"/>
      <c r="RLH86" s="23"/>
      <c r="RLI86" s="23"/>
      <c r="RLJ86" s="23"/>
      <c r="RLK86" s="23"/>
      <c r="RLL86" s="23"/>
      <c r="RLM86" s="23"/>
      <c r="RLN86" s="23"/>
      <c r="RLO86" s="23"/>
      <c r="RLP86" s="23"/>
      <c r="RLQ86" s="23"/>
      <c r="RLR86" s="23"/>
      <c r="RLS86" s="23"/>
      <c r="RLT86" s="23"/>
      <c r="RLU86" s="23"/>
      <c r="RLV86" s="23"/>
      <c r="RLW86" s="23"/>
      <c r="RLX86" s="23"/>
      <c r="RLY86" s="23"/>
      <c r="RLZ86" s="23"/>
      <c r="RMA86" s="23"/>
      <c r="RMB86" s="23"/>
      <c r="RMC86" s="23"/>
      <c r="RMD86" s="23"/>
      <c r="RME86" s="23"/>
      <c r="RMF86" s="23"/>
      <c r="RMG86" s="23"/>
      <c r="RMH86" s="23"/>
      <c r="RMI86" s="23"/>
      <c r="RMJ86" s="23"/>
      <c r="RMK86" s="23"/>
      <c r="RML86" s="23"/>
      <c r="RMM86" s="23"/>
      <c r="RMN86" s="23"/>
      <c r="RMO86" s="23"/>
      <c r="RMP86" s="23"/>
      <c r="RMQ86" s="23"/>
      <c r="RMR86" s="23"/>
      <c r="RMS86" s="23"/>
      <c r="RMT86" s="23"/>
      <c r="RMU86" s="23"/>
      <c r="RMV86" s="23"/>
      <c r="RMW86" s="23"/>
      <c r="RMX86" s="23"/>
      <c r="RMY86" s="23"/>
      <c r="RMZ86" s="23"/>
      <c r="RNA86" s="23"/>
      <c r="RNB86" s="23"/>
      <c r="RNC86" s="23"/>
      <c r="RND86" s="23"/>
      <c r="RNE86" s="23"/>
      <c r="RNF86" s="23"/>
      <c r="RNG86" s="23"/>
      <c r="RNH86" s="23"/>
      <c r="RNI86" s="23"/>
      <c r="RNJ86" s="23"/>
      <c r="RNK86" s="23"/>
      <c r="RNL86" s="23"/>
      <c r="RNM86" s="23"/>
      <c r="RNN86" s="23"/>
      <c r="RNO86" s="23"/>
      <c r="RNP86" s="23"/>
      <c r="RNQ86" s="23"/>
      <c r="RNR86" s="23"/>
      <c r="RNS86" s="23"/>
      <c r="RNT86" s="23"/>
      <c r="RNU86" s="23"/>
      <c r="RNV86" s="23"/>
      <c r="RNW86" s="23"/>
      <c r="RNX86" s="23"/>
      <c r="RNY86" s="23"/>
      <c r="RNZ86" s="23"/>
      <c r="ROA86" s="23"/>
      <c r="ROB86" s="23"/>
      <c r="ROC86" s="23"/>
      <c r="ROD86" s="23"/>
      <c r="ROE86" s="23"/>
      <c r="ROF86" s="23"/>
      <c r="ROG86" s="23"/>
      <c r="ROH86" s="23"/>
      <c r="ROI86" s="23"/>
      <c r="ROJ86" s="23"/>
      <c r="ROK86" s="23"/>
      <c r="ROL86" s="23"/>
      <c r="ROM86" s="23"/>
      <c r="RON86" s="23"/>
      <c r="ROO86" s="23"/>
      <c r="ROP86" s="23"/>
      <c r="ROQ86" s="23"/>
      <c r="ROR86" s="23"/>
      <c r="ROS86" s="23"/>
      <c r="ROT86" s="23"/>
      <c r="ROU86" s="23"/>
      <c r="ROV86" s="23"/>
      <c r="ROW86" s="23"/>
      <c r="ROX86" s="23"/>
      <c r="ROY86" s="23"/>
      <c r="ROZ86" s="23"/>
      <c r="RPA86" s="23"/>
      <c r="RPB86" s="23"/>
      <c r="RPC86" s="23"/>
      <c r="RPD86" s="23"/>
      <c r="RPE86" s="23"/>
      <c r="RPF86" s="23"/>
      <c r="RPG86" s="23"/>
      <c r="RPH86" s="23"/>
      <c r="RPI86" s="23"/>
      <c r="RPJ86" s="23"/>
      <c r="RPK86" s="23"/>
      <c r="RPL86" s="23"/>
      <c r="RPM86" s="23"/>
      <c r="RPN86" s="23"/>
      <c r="RPO86" s="23"/>
      <c r="RPP86" s="23"/>
      <c r="RPQ86" s="23"/>
      <c r="RPR86" s="23"/>
      <c r="RPS86" s="23"/>
      <c r="RPT86" s="23"/>
      <c r="RPU86" s="23"/>
      <c r="RPV86" s="23"/>
      <c r="RPW86" s="23"/>
      <c r="RPX86" s="23"/>
      <c r="RPY86" s="23"/>
      <c r="RPZ86" s="23"/>
      <c r="RQA86" s="23"/>
      <c r="RQB86" s="23"/>
      <c r="RQC86" s="23"/>
      <c r="RQD86" s="23"/>
      <c r="RQE86" s="23"/>
      <c r="RQF86" s="23"/>
      <c r="RQG86" s="23"/>
      <c r="RQH86" s="23"/>
      <c r="RQI86" s="23"/>
      <c r="RQJ86" s="23"/>
      <c r="RQK86" s="23"/>
      <c r="RQL86" s="23"/>
      <c r="RQM86" s="23"/>
      <c r="RQN86" s="23"/>
      <c r="RQO86" s="23"/>
      <c r="RQP86" s="23"/>
      <c r="RQQ86" s="23"/>
      <c r="RQR86" s="23"/>
      <c r="RQS86" s="23"/>
      <c r="RQT86" s="23"/>
      <c r="RQU86" s="23"/>
      <c r="RQV86" s="23"/>
      <c r="RQW86" s="23"/>
      <c r="RQX86" s="23"/>
      <c r="RQY86" s="23"/>
      <c r="RQZ86" s="23"/>
      <c r="RRA86" s="23"/>
      <c r="RRB86" s="23"/>
      <c r="RRC86" s="23"/>
      <c r="RRD86" s="23"/>
      <c r="RRE86" s="23"/>
      <c r="RRF86" s="23"/>
      <c r="RRG86" s="23"/>
      <c r="RRH86" s="23"/>
      <c r="RRI86" s="23"/>
      <c r="RRJ86" s="23"/>
      <c r="RRK86" s="23"/>
      <c r="RRL86" s="23"/>
      <c r="RRM86" s="23"/>
      <c r="RRN86" s="23"/>
      <c r="RRO86" s="23"/>
      <c r="RRP86" s="23"/>
      <c r="RRQ86" s="23"/>
      <c r="RRR86" s="23"/>
      <c r="RRS86" s="23"/>
      <c r="RRT86" s="23"/>
      <c r="RRU86" s="23"/>
      <c r="RRV86" s="23"/>
      <c r="RRW86" s="23"/>
      <c r="RRX86" s="23"/>
      <c r="RRY86" s="23"/>
      <c r="RRZ86" s="23"/>
      <c r="RSA86" s="23"/>
      <c r="RSB86" s="23"/>
      <c r="RSC86" s="23"/>
      <c r="RSD86" s="23"/>
      <c r="RSE86" s="23"/>
      <c r="RSF86" s="23"/>
      <c r="RSG86" s="23"/>
      <c r="RSH86" s="23"/>
      <c r="RSI86" s="23"/>
      <c r="RSJ86" s="23"/>
      <c r="RSK86" s="23"/>
      <c r="RSL86" s="23"/>
      <c r="RSM86" s="23"/>
      <c r="RSN86" s="23"/>
      <c r="RSO86" s="23"/>
      <c r="RSP86" s="23"/>
      <c r="RSQ86" s="23"/>
      <c r="RSR86" s="23"/>
      <c r="RSS86" s="23"/>
      <c r="RST86" s="23"/>
      <c r="RSU86" s="23"/>
      <c r="RSV86" s="23"/>
      <c r="RSW86" s="23"/>
      <c r="RSX86" s="23"/>
      <c r="RSY86" s="23"/>
      <c r="RSZ86" s="23"/>
      <c r="RTA86" s="23"/>
      <c r="RTB86" s="23"/>
      <c r="RTC86" s="23"/>
      <c r="RTD86" s="23"/>
      <c r="RTE86" s="23"/>
      <c r="RTF86" s="23"/>
      <c r="RTG86" s="23"/>
      <c r="RTH86" s="23"/>
      <c r="RTI86" s="23"/>
      <c r="RTJ86" s="23"/>
      <c r="RTK86" s="23"/>
      <c r="RTL86" s="23"/>
      <c r="RTM86" s="23"/>
      <c r="RTN86" s="23"/>
      <c r="RTO86" s="23"/>
      <c r="RTP86" s="23"/>
      <c r="RTQ86" s="23"/>
      <c r="RTR86" s="23"/>
      <c r="RTS86" s="23"/>
      <c r="RTT86" s="23"/>
      <c r="RTU86" s="23"/>
      <c r="RTV86" s="23"/>
      <c r="RTW86" s="23"/>
      <c r="RTX86" s="23"/>
      <c r="RTY86" s="23"/>
      <c r="RTZ86" s="23"/>
      <c r="RUA86" s="23"/>
      <c r="RUB86" s="23"/>
      <c r="RUC86" s="23"/>
      <c r="RUD86" s="23"/>
      <c r="RUE86" s="23"/>
      <c r="RUF86" s="23"/>
      <c r="RUG86" s="23"/>
      <c r="RUH86" s="23"/>
      <c r="RUI86" s="23"/>
      <c r="RUJ86" s="23"/>
      <c r="RUK86" s="23"/>
      <c r="RUL86" s="23"/>
      <c r="RUM86" s="23"/>
      <c r="RUN86" s="23"/>
      <c r="RUO86" s="23"/>
      <c r="RUP86" s="23"/>
      <c r="RUQ86" s="23"/>
      <c r="RUR86" s="23"/>
      <c r="RUS86" s="23"/>
      <c r="RUT86" s="23"/>
      <c r="RUU86" s="23"/>
      <c r="RUV86" s="23"/>
      <c r="RUW86" s="23"/>
      <c r="RUX86" s="23"/>
      <c r="RUY86" s="23"/>
      <c r="RUZ86" s="23"/>
      <c r="RVA86" s="23"/>
      <c r="RVB86" s="23"/>
      <c r="RVC86" s="23"/>
      <c r="RVD86" s="23"/>
      <c r="RVE86" s="23"/>
      <c r="RVF86" s="23"/>
      <c r="RVG86" s="23"/>
      <c r="RVH86" s="23"/>
      <c r="RVI86" s="23"/>
      <c r="RVJ86" s="23"/>
      <c r="RVK86" s="23"/>
      <c r="RVL86" s="23"/>
      <c r="RVM86" s="23"/>
      <c r="RVN86" s="23"/>
      <c r="RVO86" s="23"/>
      <c r="RVP86" s="23"/>
      <c r="RVQ86" s="23"/>
      <c r="RVR86" s="23"/>
      <c r="RVS86" s="23"/>
      <c r="RVT86" s="23"/>
      <c r="RVU86" s="23"/>
      <c r="RVV86" s="23"/>
      <c r="RVW86" s="23"/>
      <c r="RVX86" s="23"/>
      <c r="RVY86" s="23"/>
      <c r="RVZ86" s="23"/>
      <c r="RWA86" s="23"/>
      <c r="RWB86" s="23"/>
      <c r="RWC86" s="23"/>
      <c r="RWD86" s="23"/>
      <c r="RWE86" s="23"/>
      <c r="RWF86" s="23"/>
      <c r="RWG86" s="23"/>
      <c r="RWH86" s="23"/>
      <c r="RWI86" s="23"/>
      <c r="RWJ86" s="23"/>
      <c r="RWK86" s="23"/>
      <c r="RWL86" s="23"/>
      <c r="RWM86" s="23"/>
      <c r="RWN86" s="23"/>
      <c r="RWO86" s="23"/>
      <c r="RWP86" s="23"/>
      <c r="RWQ86" s="23"/>
      <c r="RWR86" s="23"/>
      <c r="RWS86" s="23"/>
      <c r="RWT86" s="23"/>
      <c r="RWU86" s="23"/>
      <c r="RWV86" s="23"/>
      <c r="RWW86" s="23"/>
      <c r="RWX86" s="23"/>
      <c r="RWY86" s="23"/>
      <c r="RWZ86" s="23"/>
      <c r="RXA86" s="23"/>
      <c r="RXB86" s="23"/>
      <c r="RXC86" s="23"/>
      <c r="RXD86" s="23"/>
      <c r="RXE86" s="23"/>
      <c r="RXF86" s="23"/>
      <c r="RXG86" s="23"/>
      <c r="RXH86" s="23"/>
      <c r="RXI86" s="23"/>
      <c r="RXJ86" s="23"/>
      <c r="RXK86" s="23"/>
      <c r="RXL86" s="23"/>
      <c r="RXM86" s="23"/>
      <c r="RXN86" s="23"/>
      <c r="RXO86" s="23"/>
      <c r="RXP86" s="23"/>
      <c r="RXQ86" s="23"/>
      <c r="RXR86" s="23"/>
      <c r="RXS86" s="23"/>
      <c r="RXT86" s="23"/>
      <c r="RXU86" s="23"/>
      <c r="RXV86" s="23"/>
      <c r="RXW86" s="23"/>
      <c r="RXX86" s="23"/>
      <c r="RXY86" s="23"/>
      <c r="RXZ86" s="23"/>
      <c r="RYA86" s="23"/>
      <c r="RYB86" s="23"/>
      <c r="RYC86" s="23"/>
      <c r="RYD86" s="23"/>
      <c r="RYE86" s="23"/>
      <c r="RYF86" s="23"/>
      <c r="RYG86" s="23"/>
      <c r="RYH86" s="23"/>
      <c r="RYI86" s="23"/>
      <c r="RYJ86" s="23"/>
      <c r="RYK86" s="23"/>
      <c r="RYL86" s="23"/>
      <c r="RYM86" s="23"/>
      <c r="RYN86" s="23"/>
      <c r="RYO86" s="23"/>
      <c r="RYP86" s="23"/>
      <c r="RYQ86" s="23"/>
      <c r="RYR86" s="23"/>
      <c r="RYS86" s="23"/>
      <c r="RYT86" s="23"/>
      <c r="RYU86" s="23"/>
      <c r="RYV86" s="23"/>
      <c r="RYW86" s="23"/>
      <c r="RYX86" s="23"/>
      <c r="RYY86" s="23"/>
      <c r="RYZ86" s="23"/>
      <c r="RZA86" s="23"/>
      <c r="RZB86" s="23"/>
      <c r="RZC86" s="23"/>
      <c r="RZD86" s="23"/>
      <c r="RZE86" s="23"/>
      <c r="RZF86" s="23"/>
      <c r="RZG86" s="23"/>
      <c r="RZH86" s="23"/>
      <c r="RZI86" s="23"/>
      <c r="RZJ86" s="23"/>
      <c r="RZK86" s="23"/>
      <c r="RZL86" s="23"/>
      <c r="RZM86" s="23"/>
      <c r="RZN86" s="23"/>
      <c r="RZO86" s="23"/>
      <c r="RZP86" s="23"/>
      <c r="RZQ86" s="23"/>
      <c r="RZR86" s="23"/>
      <c r="RZS86" s="23"/>
      <c r="RZT86" s="23"/>
      <c r="RZU86" s="23"/>
      <c r="RZV86" s="23"/>
      <c r="RZW86" s="23"/>
      <c r="RZX86" s="23"/>
      <c r="RZY86" s="23"/>
      <c r="RZZ86" s="23"/>
      <c r="SAA86" s="23"/>
      <c r="SAB86" s="23"/>
      <c r="SAC86" s="23"/>
      <c r="SAD86" s="23"/>
      <c r="SAE86" s="23"/>
      <c r="SAF86" s="23"/>
      <c r="SAG86" s="23"/>
      <c r="SAH86" s="23"/>
      <c r="SAI86" s="23"/>
      <c r="SAJ86" s="23"/>
      <c r="SAK86" s="23"/>
      <c r="SAL86" s="23"/>
      <c r="SAM86" s="23"/>
      <c r="SAN86" s="23"/>
      <c r="SAO86" s="23"/>
      <c r="SAP86" s="23"/>
      <c r="SAQ86" s="23"/>
      <c r="SAR86" s="23"/>
      <c r="SAS86" s="23"/>
      <c r="SAT86" s="23"/>
      <c r="SAU86" s="23"/>
      <c r="SAV86" s="23"/>
      <c r="SAW86" s="23"/>
      <c r="SAX86" s="23"/>
      <c r="SAY86" s="23"/>
      <c r="SAZ86" s="23"/>
      <c r="SBA86" s="23"/>
      <c r="SBB86" s="23"/>
      <c r="SBC86" s="23"/>
      <c r="SBD86" s="23"/>
      <c r="SBE86" s="23"/>
      <c r="SBF86" s="23"/>
      <c r="SBG86" s="23"/>
      <c r="SBH86" s="23"/>
      <c r="SBI86" s="23"/>
      <c r="SBJ86" s="23"/>
      <c r="SBK86" s="23"/>
      <c r="SBL86" s="23"/>
      <c r="SBM86" s="23"/>
      <c r="SBN86" s="23"/>
      <c r="SBO86" s="23"/>
      <c r="SBP86" s="23"/>
      <c r="SBQ86" s="23"/>
      <c r="SBR86" s="23"/>
      <c r="SBS86" s="23"/>
      <c r="SBT86" s="23"/>
      <c r="SBU86" s="23"/>
      <c r="SBV86" s="23"/>
      <c r="SBW86" s="23"/>
      <c r="SBX86" s="23"/>
      <c r="SBY86" s="23"/>
      <c r="SBZ86" s="23"/>
      <c r="SCA86" s="23"/>
      <c r="SCB86" s="23"/>
      <c r="SCC86" s="23"/>
      <c r="SCD86" s="23"/>
      <c r="SCE86" s="23"/>
      <c r="SCF86" s="23"/>
      <c r="SCG86" s="23"/>
      <c r="SCH86" s="23"/>
      <c r="SCI86" s="23"/>
      <c r="SCJ86" s="23"/>
      <c r="SCK86" s="23"/>
      <c r="SCL86" s="23"/>
      <c r="SCM86" s="23"/>
      <c r="SCN86" s="23"/>
      <c r="SCO86" s="23"/>
      <c r="SCP86" s="23"/>
      <c r="SCQ86" s="23"/>
      <c r="SCR86" s="23"/>
      <c r="SCS86" s="23"/>
      <c r="SCT86" s="23"/>
      <c r="SCU86" s="23"/>
      <c r="SCV86" s="23"/>
      <c r="SCW86" s="23"/>
      <c r="SCX86" s="23"/>
      <c r="SCY86" s="23"/>
      <c r="SCZ86" s="23"/>
      <c r="SDA86" s="23"/>
      <c r="SDB86" s="23"/>
      <c r="SDC86" s="23"/>
      <c r="SDD86" s="23"/>
      <c r="SDE86" s="23"/>
      <c r="SDF86" s="23"/>
      <c r="SDG86" s="23"/>
      <c r="SDH86" s="23"/>
      <c r="SDI86" s="23"/>
      <c r="SDJ86" s="23"/>
      <c r="SDK86" s="23"/>
      <c r="SDL86" s="23"/>
      <c r="SDM86" s="23"/>
      <c r="SDN86" s="23"/>
      <c r="SDO86" s="23"/>
      <c r="SDP86" s="23"/>
      <c r="SDQ86" s="23"/>
      <c r="SDR86" s="23"/>
      <c r="SDS86" s="23"/>
      <c r="SDT86" s="23"/>
      <c r="SDU86" s="23"/>
      <c r="SDV86" s="23"/>
      <c r="SDW86" s="23"/>
      <c r="SDX86" s="23"/>
      <c r="SDY86" s="23"/>
      <c r="SDZ86" s="23"/>
      <c r="SEA86" s="23"/>
      <c r="SEB86" s="23"/>
      <c r="SEC86" s="23"/>
      <c r="SED86" s="23"/>
      <c r="SEE86" s="23"/>
      <c r="SEF86" s="23"/>
      <c r="SEG86" s="23"/>
      <c r="SEH86" s="23"/>
      <c r="SEI86" s="23"/>
      <c r="SEJ86" s="23"/>
      <c r="SEK86" s="23"/>
      <c r="SEL86" s="23"/>
      <c r="SEM86" s="23"/>
      <c r="SEN86" s="23"/>
      <c r="SEO86" s="23"/>
      <c r="SEP86" s="23"/>
      <c r="SEQ86" s="23"/>
      <c r="SER86" s="23"/>
      <c r="SES86" s="23"/>
      <c r="SET86" s="23"/>
      <c r="SEU86" s="23"/>
      <c r="SEV86" s="23"/>
      <c r="SEW86" s="23"/>
      <c r="SEX86" s="23"/>
      <c r="SEY86" s="23"/>
      <c r="SEZ86" s="23"/>
      <c r="SFA86" s="23"/>
      <c r="SFB86" s="23"/>
      <c r="SFC86" s="23"/>
      <c r="SFD86" s="23"/>
      <c r="SFE86" s="23"/>
      <c r="SFF86" s="23"/>
      <c r="SFG86" s="23"/>
      <c r="SFH86" s="23"/>
      <c r="SFI86" s="23"/>
      <c r="SFJ86" s="23"/>
      <c r="SFK86" s="23"/>
      <c r="SFL86" s="23"/>
      <c r="SFM86" s="23"/>
      <c r="SFN86" s="23"/>
      <c r="SFO86" s="23"/>
      <c r="SFP86" s="23"/>
      <c r="SFQ86" s="23"/>
      <c r="SFR86" s="23"/>
      <c r="SFS86" s="23"/>
      <c r="SFT86" s="23"/>
      <c r="SFU86" s="23"/>
      <c r="SFV86" s="23"/>
      <c r="SFW86" s="23"/>
      <c r="SFX86" s="23"/>
      <c r="SFY86" s="23"/>
      <c r="SFZ86" s="23"/>
      <c r="SGA86" s="23"/>
      <c r="SGB86" s="23"/>
      <c r="SGC86" s="23"/>
      <c r="SGD86" s="23"/>
      <c r="SGE86" s="23"/>
      <c r="SGF86" s="23"/>
      <c r="SGG86" s="23"/>
      <c r="SGH86" s="23"/>
      <c r="SGI86" s="23"/>
      <c r="SGJ86" s="23"/>
      <c r="SGK86" s="23"/>
      <c r="SGL86" s="23"/>
      <c r="SGM86" s="23"/>
      <c r="SGN86" s="23"/>
      <c r="SGO86" s="23"/>
      <c r="SGP86" s="23"/>
      <c r="SGQ86" s="23"/>
      <c r="SGR86" s="23"/>
      <c r="SGS86" s="23"/>
      <c r="SGT86" s="23"/>
      <c r="SGU86" s="23"/>
      <c r="SGV86" s="23"/>
      <c r="SGW86" s="23"/>
      <c r="SGX86" s="23"/>
      <c r="SGY86" s="23"/>
      <c r="SGZ86" s="23"/>
      <c r="SHA86" s="23"/>
      <c r="SHB86" s="23"/>
      <c r="SHC86" s="23"/>
      <c r="SHD86" s="23"/>
      <c r="SHE86" s="23"/>
      <c r="SHF86" s="23"/>
      <c r="SHG86" s="23"/>
      <c r="SHH86" s="23"/>
      <c r="SHI86" s="23"/>
      <c r="SHJ86" s="23"/>
      <c r="SHK86" s="23"/>
      <c r="SHL86" s="23"/>
      <c r="SHM86" s="23"/>
      <c r="SHN86" s="23"/>
      <c r="SHO86" s="23"/>
      <c r="SHP86" s="23"/>
      <c r="SHQ86" s="23"/>
      <c r="SHR86" s="23"/>
      <c r="SHS86" s="23"/>
      <c r="SHT86" s="23"/>
      <c r="SHU86" s="23"/>
      <c r="SHV86" s="23"/>
      <c r="SHW86" s="23"/>
      <c r="SHX86" s="23"/>
      <c r="SHY86" s="23"/>
      <c r="SHZ86" s="23"/>
      <c r="SIA86" s="23"/>
      <c r="SIB86" s="23"/>
      <c r="SIC86" s="23"/>
      <c r="SID86" s="23"/>
      <c r="SIE86" s="23"/>
      <c r="SIF86" s="23"/>
      <c r="SIG86" s="23"/>
      <c r="SIH86" s="23"/>
      <c r="SII86" s="23"/>
      <c r="SIJ86" s="23"/>
      <c r="SIK86" s="23"/>
      <c r="SIL86" s="23"/>
      <c r="SIM86" s="23"/>
      <c r="SIN86" s="23"/>
      <c r="SIO86" s="23"/>
      <c r="SIP86" s="23"/>
      <c r="SIQ86" s="23"/>
      <c r="SIR86" s="23"/>
      <c r="SIS86" s="23"/>
      <c r="SIT86" s="23"/>
      <c r="SIU86" s="23"/>
      <c r="SIV86" s="23"/>
      <c r="SIW86" s="23"/>
      <c r="SIX86" s="23"/>
      <c r="SIY86" s="23"/>
      <c r="SIZ86" s="23"/>
      <c r="SJA86" s="23"/>
      <c r="SJB86" s="23"/>
      <c r="SJC86" s="23"/>
      <c r="SJD86" s="23"/>
      <c r="SJE86" s="23"/>
      <c r="SJF86" s="23"/>
      <c r="SJG86" s="23"/>
      <c r="SJH86" s="23"/>
      <c r="SJI86" s="23"/>
      <c r="SJJ86" s="23"/>
      <c r="SJK86" s="23"/>
      <c r="SJL86" s="23"/>
      <c r="SJM86" s="23"/>
      <c r="SJN86" s="23"/>
      <c r="SJO86" s="23"/>
      <c r="SJP86" s="23"/>
      <c r="SJQ86" s="23"/>
      <c r="SJR86" s="23"/>
      <c r="SJS86" s="23"/>
      <c r="SJT86" s="23"/>
      <c r="SJU86" s="23"/>
      <c r="SJV86" s="23"/>
      <c r="SJW86" s="23"/>
      <c r="SJX86" s="23"/>
      <c r="SJY86" s="23"/>
      <c r="SJZ86" s="23"/>
      <c r="SKA86" s="23"/>
      <c r="SKB86" s="23"/>
      <c r="SKC86" s="23"/>
      <c r="SKD86" s="23"/>
      <c r="SKE86" s="23"/>
      <c r="SKF86" s="23"/>
      <c r="SKG86" s="23"/>
      <c r="SKH86" s="23"/>
      <c r="SKI86" s="23"/>
      <c r="SKJ86" s="23"/>
      <c r="SKK86" s="23"/>
      <c r="SKL86" s="23"/>
      <c r="SKM86" s="23"/>
      <c r="SKN86" s="23"/>
      <c r="SKO86" s="23"/>
      <c r="SKP86" s="23"/>
      <c r="SKQ86" s="23"/>
      <c r="SKR86" s="23"/>
      <c r="SKS86" s="23"/>
      <c r="SKT86" s="23"/>
      <c r="SKU86" s="23"/>
      <c r="SKV86" s="23"/>
      <c r="SKW86" s="23"/>
      <c r="SKX86" s="23"/>
      <c r="SKY86" s="23"/>
      <c r="SKZ86" s="23"/>
      <c r="SLA86" s="23"/>
      <c r="SLB86" s="23"/>
      <c r="SLC86" s="23"/>
      <c r="SLD86" s="23"/>
      <c r="SLE86" s="23"/>
      <c r="SLF86" s="23"/>
      <c r="SLG86" s="23"/>
      <c r="SLH86" s="23"/>
      <c r="SLI86" s="23"/>
      <c r="SLJ86" s="23"/>
      <c r="SLK86" s="23"/>
      <c r="SLL86" s="23"/>
      <c r="SLM86" s="23"/>
      <c r="SLN86" s="23"/>
      <c r="SLO86" s="23"/>
      <c r="SLP86" s="23"/>
      <c r="SLQ86" s="23"/>
      <c r="SLR86" s="23"/>
      <c r="SLS86" s="23"/>
      <c r="SLT86" s="23"/>
      <c r="SLU86" s="23"/>
      <c r="SLV86" s="23"/>
      <c r="SLW86" s="23"/>
      <c r="SLX86" s="23"/>
      <c r="SLY86" s="23"/>
      <c r="SLZ86" s="23"/>
      <c r="SMA86" s="23"/>
      <c r="SMB86" s="23"/>
      <c r="SMC86" s="23"/>
      <c r="SMD86" s="23"/>
      <c r="SME86" s="23"/>
      <c r="SMF86" s="23"/>
      <c r="SMG86" s="23"/>
      <c r="SMH86" s="23"/>
      <c r="SMI86" s="23"/>
      <c r="SMJ86" s="23"/>
      <c r="SMK86" s="23"/>
      <c r="SML86" s="23"/>
      <c r="SMM86" s="23"/>
      <c r="SMN86" s="23"/>
      <c r="SMO86" s="23"/>
      <c r="SMP86" s="23"/>
      <c r="SMQ86" s="23"/>
      <c r="SMR86" s="23"/>
      <c r="SMS86" s="23"/>
      <c r="SMT86" s="23"/>
      <c r="SMU86" s="23"/>
      <c r="SMV86" s="23"/>
      <c r="SMW86" s="23"/>
      <c r="SMX86" s="23"/>
      <c r="SMY86" s="23"/>
      <c r="SMZ86" s="23"/>
      <c r="SNA86" s="23"/>
      <c r="SNB86" s="23"/>
      <c r="SNC86" s="23"/>
      <c r="SND86" s="23"/>
      <c r="SNE86" s="23"/>
      <c r="SNF86" s="23"/>
      <c r="SNG86" s="23"/>
      <c r="SNH86" s="23"/>
      <c r="SNI86" s="23"/>
      <c r="SNJ86" s="23"/>
      <c r="SNK86" s="23"/>
      <c r="SNL86" s="23"/>
      <c r="SNM86" s="23"/>
      <c r="SNN86" s="23"/>
      <c r="SNO86" s="23"/>
      <c r="SNP86" s="23"/>
      <c r="SNQ86" s="23"/>
      <c r="SNR86" s="23"/>
      <c r="SNS86" s="23"/>
      <c r="SNT86" s="23"/>
      <c r="SNU86" s="23"/>
      <c r="SNV86" s="23"/>
      <c r="SNW86" s="23"/>
      <c r="SNX86" s="23"/>
      <c r="SNY86" s="23"/>
      <c r="SNZ86" s="23"/>
      <c r="SOA86" s="23"/>
      <c r="SOB86" s="23"/>
      <c r="SOC86" s="23"/>
      <c r="SOD86" s="23"/>
      <c r="SOE86" s="23"/>
      <c r="SOF86" s="23"/>
      <c r="SOG86" s="23"/>
      <c r="SOH86" s="23"/>
      <c r="SOI86" s="23"/>
      <c r="SOJ86" s="23"/>
      <c r="SOK86" s="23"/>
      <c r="SOL86" s="23"/>
      <c r="SOM86" s="23"/>
      <c r="SON86" s="23"/>
      <c r="SOO86" s="23"/>
      <c r="SOP86" s="23"/>
      <c r="SOQ86" s="23"/>
      <c r="SOR86" s="23"/>
      <c r="SOS86" s="23"/>
      <c r="SOT86" s="23"/>
      <c r="SOU86" s="23"/>
      <c r="SOV86" s="23"/>
      <c r="SOW86" s="23"/>
      <c r="SOX86" s="23"/>
      <c r="SOY86" s="23"/>
      <c r="SOZ86" s="23"/>
      <c r="SPA86" s="23"/>
      <c r="SPB86" s="23"/>
      <c r="SPC86" s="23"/>
      <c r="SPD86" s="23"/>
      <c r="SPE86" s="23"/>
      <c r="SPF86" s="23"/>
      <c r="SPG86" s="23"/>
      <c r="SPH86" s="23"/>
      <c r="SPI86" s="23"/>
      <c r="SPJ86" s="23"/>
      <c r="SPK86" s="23"/>
      <c r="SPL86" s="23"/>
      <c r="SPM86" s="23"/>
      <c r="SPN86" s="23"/>
      <c r="SPO86" s="23"/>
      <c r="SPP86" s="23"/>
      <c r="SPQ86" s="23"/>
      <c r="SPR86" s="23"/>
      <c r="SPS86" s="23"/>
      <c r="SPT86" s="23"/>
      <c r="SPU86" s="23"/>
      <c r="SPV86" s="23"/>
      <c r="SPW86" s="23"/>
      <c r="SPX86" s="23"/>
      <c r="SPY86" s="23"/>
      <c r="SPZ86" s="23"/>
      <c r="SQA86" s="23"/>
      <c r="SQB86" s="23"/>
      <c r="SQC86" s="23"/>
      <c r="SQD86" s="23"/>
      <c r="SQE86" s="23"/>
      <c r="SQF86" s="23"/>
      <c r="SQG86" s="23"/>
      <c r="SQH86" s="23"/>
      <c r="SQI86" s="23"/>
      <c r="SQJ86" s="23"/>
      <c r="SQK86" s="23"/>
      <c r="SQL86" s="23"/>
      <c r="SQM86" s="23"/>
      <c r="SQN86" s="23"/>
      <c r="SQO86" s="23"/>
      <c r="SQP86" s="23"/>
      <c r="SQQ86" s="23"/>
      <c r="SQR86" s="23"/>
      <c r="SQS86" s="23"/>
      <c r="SQT86" s="23"/>
      <c r="SQU86" s="23"/>
      <c r="SQV86" s="23"/>
      <c r="SQW86" s="23"/>
      <c r="SQX86" s="23"/>
      <c r="SQY86" s="23"/>
      <c r="SQZ86" s="23"/>
      <c r="SRA86" s="23"/>
      <c r="SRB86" s="23"/>
      <c r="SRC86" s="23"/>
      <c r="SRD86" s="23"/>
      <c r="SRE86" s="23"/>
      <c r="SRF86" s="23"/>
      <c r="SRG86" s="23"/>
      <c r="SRH86" s="23"/>
      <c r="SRI86" s="23"/>
      <c r="SRJ86" s="23"/>
      <c r="SRK86" s="23"/>
      <c r="SRL86" s="23"/>
      <c r="SRM86" s="23"/>
      <c r="SRN86" s="23"/>
      <c r="SRO86" s="23"/>
      <c r="SRP86" s="23"/>
      <c r="SRQ86" s="23"/>
      <c r="SRR86" s="23"/>
      <c r="SRS86" s="23"/>
      <c r="SRT86" s="23"/>
      <c r="SRU86" s="23"/>
      <c r="SRV86" s="23"/>
      <c r="SRW86" s="23"/>
      <c r="SRX86" s="23"/>
      <c r="SRY86" s="23"/>
      <c r="SRZ86" s="23"/>
      <c r="SSA86" s="23"/>
      <c r="SSB86" s="23"/>
      <c r="SSC86" s="23"/>
      <c r="SSD86" s="23"/>
      <c r="SSE86" s="23"/>
      <c r="SSF86" s="23"/>
      <c r="SSG86" s="23"/>
      <c r="SSH86" s="23"/>
      <c r="SSI86" s="23"/>
      <c r="SSJ86" s="23"/>
      <c r="SSK86" s="23"/>
      <c r="SSL86" s="23"/>
      <c r="SSM86" s="23"/>
      <c r="SSN86" s="23"/>
      <c r="SSO86" s="23"/>
      <c r="SSP86" s="23"/>
      <c r="SSQ86" s="23"/>
      <c r="SSR86" s="23"/>
      <c r="SSS86" s="23"/>
      <c r="SST86" s="23"/>
      <c r="SSU86" s="23"/>
      <c r="SSV86" s="23"/>
      <c r="SSW86" s="23"/>
      <c r="SSX86" s="23"/>
      <c r="SSY86" s="23"/>
      <c r="SSZ86" s="23"/>
      <c r="STA86" s="23"/>
      <c r="STB86" s="23"/>
      <c r="STC86" s="23"/>
      <c r="STD86" s="23"/>
      <c r="STE86" s="23"/>
      <c r="STF86" s="23"/>
      <c r="STG86" s="23"/>
      <c r="STH86" s="23"/>
      <c r="STI86" s="23"/>
      <c r="STJ86" s="23"/>
      <c r="STK86" s="23"/>
      <c r="STL86" s="23"/>
      <c r="STM86" s="23"/>
      <c r="STN86" s="23"/>
      <c r="STO86" s="23"/>
      <c r="STP86" s="23"/>
      <c r="STQ86" s="23"/>
      <c r="STR86" s="23"/>
      <c r="STS86" s="23"/>
      <c r="STT86" s="23"/>
      <c r="STU86" s="23"/>
      <c r="STV86" s="23"/>
      <c r="STW86" s="23"/>
      <c r="STX86" s="23"/>
      <c r="STY86" s="23"/>
      <c r="STZ86" s="23"/>
      <c r="SUA86" s="23"/>
      <c r="SUB86" s="23"/>
      <c r="SUC86" s="23"/>
      <c r="SUD86" s="23"/>
      <c r="SUE86" s="23"/>
      <c r="SUF86" s="23"/>
      <c r="SUG86" s="23"/>
      <c r="SUH86" s="23"/>
      <c r="SUI86" s="23"/>
      <c r="SUJ86" s="23"/>
      <c r="SUK86" s="23"/>
      <c r="SUL86" s="23"/>
      <c r="SUM86" s="23"/>
      <c r="SUN86" s="23"/>
      <c r="SUO86" s="23"/>
      <c r="SUP86" s="23"/>
      <c r="SUQ86" s="23"/>
      <c r="SUR86" s="23"/>
      <c r="SUS86" s="23"/>
      <c r="SUT86" s="23"/>
      <c r="SUU86" s="23"/>
      <c r="SUV86" s="23"/>
      <c r="SUW86" s="23"/>
      <c r="SUX86" s="23"/>
      <c r="SUY86" s="23"/>
      <c r="SUZ86" s="23"/>
      <c r="SVA86" s="23"/>
      <c r="SVB86" s="23"/>
      <c r="SVC86" s="23"/>
      <c r="SVD86" s="23"/>
      <c r="SVE86" s="23"/>
      <c r="SVF86" s="23"/>
      <c r="SVG86" s="23"/>
      <c r="SVH86" s="23"/>
      <c r="SVI86" s="23"/>
      <c r="SVJ86" s="23"/>
      <c r="SVK86" s="23"/>
      <c r="SVL86" s="23"/>
      <c r="SVM86" s="23"/>
      <c r="SVN86" s="23"/>
      <c r="SVO86" s="23"/>
      <c r="SVP86" s="23"/>
      <c r="SVQ86" s="23"/>
      <c r="SVR86" s="23"/>
      <c r="SVS86" s="23"/>
      <c r="SVT86" s="23"/>
      <c r="SVU86" s="23"/>
      <c r="SVV86" s="23"/>
      <c r="SVW86" s="23"/>
      <c r="SVX86" s="23"/>
      <c r="SVY86" s="23"/>
      <c r="SVZ86" s="23"/>
      <c r="SWA86" s="23"/>
      <c r="SWB86" s="23"/>
      <c r="SWC86" s="23"/>
      <c r="SWD86" s="23"/>
      <c r="SWE86" s="23"/>
      <c r="SWF86" s="23"/>
      <c r="SWG86" s="23"/>
      <c r="SWH86" s="23"/>
      <c r="SWI86" s="23"/>
      <c r="SWJ86" s="23"/>
      <c r="SWK86" s="23"/>
      <c r="SWL86" s="23"/>
      <c r="SWM86" s="23"/>
      <c r="SWN86" s="23"/>
      <c r="SWO86" s="23"/>
      <c r="SWP86" s="23"/>
      <c r="SWQ86" s="23"/>
      <c r="SWR86" s="23"/>
      <c r="SWS86" s="23"/>
      <c r="SWT86" s="23"/>
      <c r="SWU86" s="23"/>
      <c r="SWV86" s="23"/>
      <c r="SWW86" s="23"/>
      <c r="SWX86" s="23"/>
      <c r="SWY86" s="23"/>
      <c r="SWZ86" s="23"/>
      <c r="SXA86" s="23"/>
      <c r="SXB86" s="23"/>
      <c r="SXC86" s="23"/>
      <c r="SXD86" s="23"/>
      <c r="SXE86" s="23"/>
      <c r="SXF86" s="23"/>
      <c r="SXG86" s="23"/>
      <c r="SXH86" s="23"/>
      <c r="SXI86" s="23"/>
      <c r="SXJ86" s="23"/>
      <c r="SXK86" s="23"/>
      <c r="SXL86" s="23"/>
      <c r="SXM86" s="23"/>
      <c r="SXN86" s="23"/>
      <c r="SXO86" s="23"/>
      <c r="SXP86" s="23"/>
      <c r="SXQ86" s="23"/>
      <c r="SXR86" s="23"/>
      <c r="SXS86" s="23"/>
      <c r="SXT86" s="23"/>
      <c r="SXU86" s="23"/>
      <c r="SXV86" s="23"/>
      <c r="SXW86" s="23"/>
      <c r="SXX86" s="23"/>
      <c r="SXY86" s="23"/>
      <c r="SXZ86" s="23"/>
      <c r="SYA86" s="23"/>
      <c r="SYB86" s="23"/>
      <c r="SYC86" s="23"/>
      <c r="SYD86" s="23"/>
      <c r="SYE86" s="23"/>
      <c r="SYF86" s="23"/>
      <c r="SYG86" s="23"/>
      <c r="SYH86" s="23"/>
      <c r="SYI86" s="23"/>
      <c r="SYJ86" s="23"/>
      <c r="SYK86" s="23"/>
      <c r="SYL86" s="23"/>
      <c r="SYM86" s="23"/>
      <c r="SYN86" s="23"/>
      <c r="SYO86" s="23"/>
      <c r="SYP86" s="23"/>
      <c r="SYQ86" s="23"/>
      <c r="SYR86" s="23"/>
      <c r="SYS86" s="23"/>
      <c r="SYT86" s="23"/>
      <c r="SYU86" s="23"/>
      <c r="SYV86" s="23"/>
      <c r="SYW86" s="23"/>
      <c r="SYX86" s="23"/>
      <c r="SYY86" s="23"/>
      <c r="SYZ86" s="23"/>
      <c r="SZA86" s="23"/>
      <c r="SZB86" s="23"/>
      <c r="SZC86" s="23"/>
      <c r="SZD86" s="23"/>
      <c r="SZE86" s="23"/>
      <c r="SZF86" s="23"/>
      <c r="SZG86" s="23"/>
      <c r="SZH86" s="23"/>
      <c r="SZI86" s="23"/>
      <c r="SZJ86" s="23"/>
      <c r="SZK86" s="23"/>
      <c r="SZL86" s="23"/>
      <c r="SZM86" s="23"/>
      <c r="SZN86" s="23"/>
      <c r="SZO86" s="23"/>
      <c r="SZP86" s="23"/>
      <c r="SZQ86" s="23"/>
      <c r="SZR86" s="23"/>
      <c r="SZS86" s="23"/>
      <c r="SZT86" s="23"/>
      <c r="SZU86" s="23"/>
      <c r="SZV86" s="23"/>
      <c r="SZW86" s="23"/>
      <c r="SZX86" s="23"/>
      <c r="SZY86" s="23"/>
      <c r="SZZ86" s="23"/>
      <c r="TAA86" s="23"/>
      <c r="TAB86" s="23"/>
      <c r="TAC86" s="23"/>
      <c r="TAD86" s="23"/>
      <c r="TAE86" s="23"/>
      <c r="TAF86" s="23"/>
      <c r="TAG86" s="23"/>
      <c r="TAH86" s="23"/>
      <c r="TAI86" s="23"/>
      <c r="TAJ86" s="23"/>
      <c r="TAK86" s="23"/>
      <c r="TAL86" s="23"/>
      <c r="TAM86" s="23"/>
      <c r="TAN86" s="23"/>
      <c r="TAO86" s="23"/>
      <c r="TAP86" s="23"/>
      <c r="TAQ86" s="23"/>
      <c r="TAR86" s="23"/>
      <c r="TAS86" s="23"/>
      <c r="TAT86" s="23"/>
      <c r="TAU86" s="23"/>
      <c r="TAV86" s="23"/>
      <c r="TAW86" s="23"/>
      <c r="TAX86" s="23"/>
      <c r="TAY86" s="23"/>
      <c r="TAZ86" s="23"/>
      <c r="TBA86" s="23"/>
      <c r="TBB86" s="23"/>
      <c r="TBC86" s="23"/>
      <c r="TBD86" s="23"/>
      <c r="TBE86" s="23"/>
      <c r="TBF86" s="23"/>
      <c r="TBG86" s="23"/>
      <c r="TBH86" s="23"/>
      <c r="TBI86" s="23"/>
      <c r="TBJ86" s="23"/>
      <c r="TBK86" s="23"/>
      <c r="TBL86" s="23"/>
      <c r="TBM86" s="23"/>
      <c r="TBN86" s="23"/>
      <c r="TBO86" s="23"/>
      <c r="TBP86" s="23"/>
      <c r="TBQ86" s="23"/>
      <c r="TBR86" s="23"/>
      <c r="TBS86" s="23"/>
      <c r="TBT86" s="23"/>
      <c r="TBU86" s="23"/>
      <c r="TBV86" s="23"/>
      <c r="TBW86" s="23"/>
      <c r="TBX86" s="23"/>
      <c r="TBY86" s="23"/>
      <c r="TBZ86" s="23"/>
      <c r="TCA86" s="23"/>
      <c r="TCB86" s="23"/>
      <c r="TCC86" s="23"/>
      <c r="TCD86" s="23"/>
      <c r="TCE86" s="23"/>
      <c r="TCF86" s="23"/>
      <c r="TCG86" s="23"/>
      <c r="TCH86" s="23"/>
      <c r="TCI86" s="23"/>
      <c r="TCJ86" s="23"/>
      <c r="TCK86" s="23"/>
      <c r="TCL86" s="23"/>
      <c r="TCM86" s="23"/>
      <c r="TCN86" s="23"/>
      <c r="TCO86" s="23"/>
      <c r="TCP86" s="23"/>
      <c r="TCQ86" s="23"/>
      <c r="TCR86" s="23"/>
      <c r="TCS86" s="23"/>
      <c r="TCT86" s="23"/>
      <c r="TCU86" s="23"/>
      <c r="TCV86" s="23"/>
      <c r="TCW86" s="23"/>
      <c r="TCX86" s="23"/>
      <c r="TCY86" s="23"/>
      <c r="TCZ86" s="23"/>
      <c r="TDA86" s="23"/>
      <c r="TDB86" s="23"/>
      <c r="TDC86" s="23"/>
      <c r="TDD86" s="23"/>
      <c r="TDE86" s="23"/>
      <c r="TDF86" s="23"/>
      <c r="TDG86" s="23"/>
      <c r="TDH86" s="23"/>
      <c r="TDI86" s="23"/>
      <c r="TDJ86" s="23"/>
      <c r="TDK86" s="23"/>
      <c r="TDL86" s="23"/>
      <c r="TDM86" s="23"/>
      <c r="TDN86" s="23"/>
      <c r="TDO86" s="23"/>
      <c r="TDP86" s="23"/>
      <c r="TDQ86" s="23"/>
      <c r="TDR86" s="23"/>
      <c r="TDS86" s="23"/>
      <c r="TDT86" s="23"/>
      <c r="TDU86" s="23"/>
      <c r="TDV86" s="23"/>
      <c r="TDW86" s="23"/>
      <c r="TDX86" s="23"/>
      <c r="TDY86" s="23"/>
      <c r="TDZ86" s="23"/>
      <c r="TEA86" s="23"/>
      <c r="TEB86" s="23"/>
      <c r="TEC86" s="23"/>
      <c r="TED86" s="23"/>
      <c r="TEE86" s="23"/>
      <c r="TEF86" s="23"/>
      <c r="TEG86" s="23"/>
      <c r="TEH86" s="23"/>
      <c r="TEI86" s="23"/>
      <c r="TEJ86" s="23"/>
      <c r="TEK86" s="23"/>
      <c r="TEL86" s="23"/>
      <c r="TEM86" s="23"/>
      <c r="TEN86" s="23"/>
      <c r="TEO86" s="23"/>
      <c r="TEP86" s="23"/>
      <c r="TEQ86" s="23"/>
      <c r="TER86" s="23"/>
      <c r="TES86" s="23"/>
      <c r="TET86" s="23"/>
      <c r="TEU86" s="23"/>
      <c r="TEV86" s="23"/>
      <c r="TEW86" s="23"/>
      <c r="TEX86" s="23"/>
      <c r="TEY86" s="23"/>
      <c r="TEZ86" s="23"/>
      <c r="TFA86" s="23"/>
      <c r="TFB86" s="23"/>
      <c r="TFC86" s="23"/>
      <c r="TFD86" s="23"/>
      <c r="TFE86" s="23"/>
      <c r="TFF86" s="23"/>
      <c r="TFG86" s="23"/>
      <c r="TFH86" s="23"/>
      <c r="TFI86" s="23"/>
      <c r="TFJ86" s="23"/>
      <c r="TFK86" s="23"/>
      <c r="TFL86" s="23"/>
      <c r="TFM86" s="23"/>
      <c r="TFN86" s="23"/>
      <c r="TFO86" s="23"/>
      <c r="TFP86" s="23"/>
      <c r="TFQ86" s="23"/>
      <c r="TFR86" s="23"/>
      <c r="TFS86" s="23"/>
      <c r="TFT86" s="23"/>
      <c r="TFU86" s="23"/>
      <c r="TFV86" s="23"/>
      <c r="TFW86" s="23"/>
      <c r="TFX86" s="23"/>
      <c r="TFY86" s="23"/>
      <c r="TFZ86" s="23"/>
      <c r="TGA86" s="23"/>
      <c r="TGB86" s="23"/>
      <c r="TGC86" s="23"/>
      <c r="TGD86" s="23"/>
      <c r="TGE86" s="23"/>
      <c r="TGF86" s="23"/>
      <c r="TGG86" s="23"/>
      <c r="TGH86" s="23"/>
      <c r="TGI86" s="23"/>
      <c r="TGJ86" s="23"/>
      <c r="TGK86" s="23"/>
      <c r="TGL86" s="23"/>
      <c r="TGM86" s="23"/>
      <c r="TGN86" s="23"/>
      <c r="TGO86" s="23"/>
      <c r="TGP86" s="23"/>
      <c r="TGQ86" s="23"/>
      <c r="TGR86" s="23"/>
      <c r="TGS86" s="23"/>
      <c r="TGT86" s="23"/>
      <c r="TGU86" s="23"/>
      <c r="TGV86" s="23"/>
      <c r="TGW86" s="23"/>
      <c r="TGX86" s="23"/>
      <c r="TGY86" s="23"/>
      <c r="TGZ86" s="23"/>
      <c r="THA86" s="23"/>
      <c r="THB86" s="23"/>
      <c r="THC86" s="23"/>
      <c r="THD86" s="23"/>
      <c r="THE86" s="23"/>
      <c r="THF86" s="23"/>
      <c r="THG86" s="23"/>
      <c r="THH86" s="23"/>
      <c r="THI86" s="23"/>
      <c r="THJ86" s="23"/>
      <c r="THK86" s="23"/>
      <c r="THL86" s="23"/>
      <c r="THM86" s="23"/>
      <c r="THN86" s="23"/>
      <c r="THO86" s="23"/>
      <c r="THP86" s="23"/>
      <c r="THQ86" s="23"/>
      <c r="THR86" s="23"/>
      <c r="THS86" s="23"/>
      <c r="THT86" s="23"/>
      <c r="THU86" s="23"/>
      <c r="THV86" s="23"/>
      <c r="THW86" s="23"/>
      <c r="THX86" s="23"/>
      <c r="THY86" s="23"/>
      <c r="THZ86" s="23"/>
      <c r="TIA86" s="23"/>
      <c r="TIB86" s="23"/>
      <c r="TIC86" s="23"/>
      <c r="TID86" s="23"/>
      <c r="TIE86" s="23"/>
      <c r="TIF86" s="23"/>
      <c r="TIG86" s="23"/>
      <c r="TIH86" s="23"/>
      <c r="TII86" s="23"/>
      <c r="TIJ86" s="23"/>
      <c r="TIK86" s="23"/>
      <c r="TIL86" s="23"/>
      <c r="TIM86" s="23"/>
      <c r="TIN86" s="23"/>
      <c r="TIO86" s="23"/>
      <c r="TIP86" s="23"/>
      <c r="TIQ86" s="23"/>
      <c r="TIR86" s="23"/>
      <c r="TIS86" s="23"/>
      <c r="TIT86" s="23"/>
      <c r="TIU86" s="23"/>
      <c r="TIV86" s="23"/>
      <c r="TIW86" s="23"/>
      <c r="TIX86" s="23"/>
      <c r="TIY86" s="23"/>
      <c r="TIZ86" s="23"/>
      <c r="TJA86" s="23"/>
      <c r="TJB86" s="23"/>
      <c r="TJC86" s="23"/>
      <c r="TJD86" s="23"/>
      <c r="TJE86" s="23"/>
      <c r="TJF86" s="23"/>
      <c r="TJG86" s="23"/>
      <c r="TJH86" s="23"/>
      <c r="TJI86" s="23"/>
      <c r="TJJ86" s="23"/>
      <c r="TJK86" s="23"/>
      <c r="TJL86" s="23"/>
      <c r="TJM86" s="23"/>
      <c r="TJN86" s="23"/>
      <c r="TJO86" s="23"/>
      <c r="TJP86" s="23"/>
      <c r="TJQ86" s="23"/>
      <c r="TJR86" s="23"/>
      <c r="TJS86" s="23"/>
      <c r="TJT86" s="23"/>
      <c r="TJU86" s="23"/>
      <c r="TJV86" s="23"/>
      <c r="TJW86" s="23"/>
      <c r="TJX86" s="23"/>
      <c r="TJY86" s="23"/>
      <c r="TJZ86" s="23"/>
      <c r="TKA86" s="23"/>
      <c r="TKB86" s="23"/>
      <c r="TKC86" s="23"/>
      <c r="TKD86" s="23"/>
      <c r="TKE86" s="23"/>
      <c r="TKF86" s="23"/>
      <c r="TKG86" s="23"/>
      <c r="TKH86" s="23"/>
      <c r="TKI86" s="23"/>
      <c r="TKJ86" s="23"/>
      <c r="TKK86" s="23"/>
      <c r="TKL86" s="23"/>
      <c r="TKM86" s="23"/>
      <c r="TKN86" s="23"/>
      <c r="TKO86" s="23"/>
      <c r="TKP86" s="23"/>
      <c r="TKQ86" s="23"/>
      <c r="TKR86" s="23"/>
      <c r="TKS86" s="23"/>
      <c r="TKT86" s="23"/>
      <c r="TKU86" s="23"/>
      <c r="TKV86" s="23"/>
      <c r="TKW86" s="23"/>
      <c r="TKX86" s="23"/>
      <c r="TKY86" s="23"/>
      <c r="TKZ86" s="23"/>
      <c r="TLA86" s="23"/>
      <c r="TLB86" s="23"/>
      <c r="TLC86" s="23"/>
      <c r="TLD86" s="23"/>
      <c r="TLE86" s="23"/>
      <c r="TLF86" s="23"/>
      <c r="TLG86" s="23"/>
      <c r="TLH86" s="23"/>
      <c r="TLI86" s="23"/>
      <c r="TLJ86" s="23"/>
      <c r="TLK86" s="23"/>
      <c r="TLL86" s="23"/>
      <c r="TLM86" s="23"/>
      <c r="TLN86" s="23"/>
      <c r="TLO86" s="23"/>
      <c r="TLP86" s="23"/>
      <c r="TLQ86" s="23"/>
      <c r="TLR86" s="23"/>
      <c r="TLS86" s="23"/>
      <c r="TLT86" s="23"/>
      <c r="TLU86" s="23"/>
      <c r="TLV86" s="23"/>
      <c r="TLW86" s="23"/>
      <c r="TLX86" s="23"/>
      <c r="TLY86" s="23"/>
      <c r="TLZ86" s="23"/>
      <c r="TMA86" s="23"/>
      <c r="TMB86" s="23"/>
      <c r="TMC86" s="23"/>
      <c r="TMD86" s="23"/>
      <c r="TME86" s="23"/>
      <c r="TMF86" s="23"/>
      <c r="TMG86" s="23"/>
      <c r="TMH86" s="23"/>
      <c r="TMI86" s="23"/>
      <c r="TMJ86" s="23"/>
      <c r="TMK86" s="23"/>
      <c r="TML86" s="23"/>
      <c r="TMM86" s="23"/>
      <c r="TMN86" s="23"/>
      <c r="TMO86" s="23"/>
      <c r="TMP86" s="23"/>
      <c r="TMQ86" s="23"/>
      <c r="TMR86" s="23"/>
      <c r="TMS86" s="23"/>
      <c r="TMT86" s="23"/>
      <c r="TMU86" s="23"/>
      <c r="TMV86" s="23"/>
      <c r="TMW86" s="23"/>
      <c r="TMX86" s="23"/>
      <c r="TMY86" s="23"/>
      <c r="TMZ86" s="23"/>
      <c r="TNA86" s="23"/>
      <c r="TNB86" s="23"/>
      <c r="TNC86" s="23"/>
      <c r="TND86" s="23"/>
      <c r="TNE86" s="23"/>
      <c r="TNF86" s="23"/>
      <c r="TNG86" s="23"/>
      <c r="TNH86" s="23"/>
      <c r="TNI86" s="23"/>
      <c r="TNJ86" s="23"/>
      <c r="TNK86" s="23"/>
      <c r="TNL86" s="23"/>
      <c r="TNM86" s="23"/>
      <c r="TNN86" s="23"/>
      <c r="TNO86" s="23"/>
      <c r="TNP86" s="23"/>
      <c r="TNQ86" s="23"/>
      <c r="TNR86" s="23"/>
      <c r="TNS86" s="23"/>
      <c r="TNT86" s="23"/>
      <c r="TNU86" s="23"/>
      <c r="TNV86" s="23"/>
      <c r="TNW86" s="23"/>
      <c r="TNX86" s="23"/>
      <c r="TNY86" s="23"/>
      <c r="TNZ86" s="23"/>
      <c r="TOA86" s="23"/>
      <c r="TOB86" s="23"/>
      <c r="TOC86" s="23"/>
      <c r="TOD86" s="23"/>
      <c r="TOE86" s="23"/>
      <c r="TOF86" s="23"/>
      <c r="TOG86" s="23"/>
      <c r="TOH86" s="23"/>
      <c r="TOI86" s="23"/>
      <c r="TOJ86" s="23"/>
      <c r="TOK86" s="23"/>
      <c r="TOL86" s="23"/>
      <c r="TOM86" s="23"/>
      <c r="TON86" s="23"/>
      <c r="TOO86" s="23"/>
      <c r="TOP86" s="23"/>
      <c r="TOQ86" s="23"/>
      <c r="TOR86" s="23"/>
      <c r="TOS86" s="23"/>
      <c r="TOT86" s="23"/>
      <c r="TOU86" s="23"/>
      <c r="TOV86" s="23"/>
      <c r="TOW86" s="23"/>
      <c r="TOX86" s="23"/>
      <c r="TOY86" s="23"/>
      <c r="TOZ86" s="23"/>
      <c r="TPA86" s="23"/>
      <c r="TPB86" s="23"/>
      <c r="TPC86" s="23"/>
      <c r="TPD86" s="23"/>
      <c r="TPE86" s="23"/>
      <c r="TPF86" s="23"/>
      <c r="TPG86" s="23"/>
      <c r="TPH86" s="23"/>
      <c r="TPI86" s="23"/>
      <c r="TPJ86" s="23"/>
      <c r="TPK86" s="23"/>
      <c r="TPL86" s="23"/>
      <c r="TPM86" s="23"/>
      <c r="TPN86" s="23"/>
      <c r="TPO86" s="23"/>
      <c r="TPP86" s="23"/>
      <c r="TPQ86" s="23"/>
      <c r="TPR86" s="23"/>
      <c r="TPS86" s="23"/>
      <c r="TPT86" s="23"/>
      <c r="TPU86" s="23"/>
      <c r="TPV86" s="23"/>
      <c r="TPW86" s="23"/>
      <c r="TPX86" s="23"/>
      <c r="TPY86" s="23"/>
      <c r="TPZ86" s="23"/>
      <c r="TQA86" s="23"/>
      <c r="TQB86" s="23"/>
      <c r="TQC86" s="23"/>
      <c r="TQD86" s="23"/>
      <c r="TQE86" s="23"/>
      <c r="TQF86" s="23"/>
      <c r="TQG86" s="23"/>
      <c r="TQH86" s="23"/>
      <c r="TQI86" s="23"/>
      <c r="TQJ86" s="23"/>
      <c r="TQK86" s="23"/>
      <c r="TQL86" s="23"/>
      <c r="TQM86" s="23"/>
      <c r="TQN86" s="23"/>
      <c r="TQO86" s="23"/>
      <c r="TQP86" s="23"/>
      <c r="TQQ86" s="23"/>
      <c r="TQR86" s="23"/>
      <c r="TQS86" s="23"/>
      <c r="TQT86" s="23"/>
      <c r="TQU86" s="23"/>
      <c r="TQV86" s="23"/>
      <c r="TQW86" s="23"/>
      <c r="TQX86" s="23"/>
      <c r="TQY86" s="23"/>
      <c r="TQZ86" s="23"/>
      <c r="TRA86" s="23"/>
      <c r="TRB86" s="23"/>
      <c r="TRC86" s="23"/>
      <c r="TRD86" s="23"/>
      <c r="TRE86" s="23"/>
      <c r="TRF86" s="23"/>
      <c r="TRG86" s="23"/>
      <c r="TRH86" s="23"/>
      <c r="TRI86" s="23"/>
      <c r="TRJ86" s="23"/>
      <c r="TRK86" s="23"/>
      <c r="TRL86" s="23"/>
      <c r="TRM86" s="23"/>
      <c r="TRN86" s="23"/>
      <c r="TRO86" s="23"/>
      <c r="TRP86" s="23"/>
      <c r="TRQ86" s="23"/>
      <c r="TRR86" s="23"/>
      <c r="TRS86" s="23"/>
      <c r="TRT86" s="23"/>
      <c r="TRU86" s="23"/>
      <c r="TRV86" s="23"/>
      <c r="TRW86" s="23"/>
      <c r="TRX86" s="23"/>
      <c r="TRY86" s="23"/>
      <c r="TRZ86" s="23"/>
      <c r="TSA86" s="23"/>
      <c r="TSB86" s="23"/>
      <c r="TSC86" s="23"/>
      <c r="TSD86" s="23"/>
      <c r="TSE86" s="23"/>
      <c r="TSF86" s="23"/>
      <c r="TSG86" s="23"/>
      <c r="TSH86" s="23"/>
      <c r="TSI86" s="23"/>
      <c r="TSJ86" s="23"/>
      <c r="TSK86" s="23"/>
      <c r="TSL86" s="23"/>
      <c r="TSM86" s="23"/>
      <c r="TSN86" s="23"/>
      <c r="TSO86" s="23"/>
      <c r="TSP86" s="23"/>
      <c r="TSQ86" s="23"/>
      <c r="TSR86" s="23"/>
      <c r="TSS86" s="23"/>
      <c r="TST86" s="23"/>
      <c r="TSU86" s="23"/>
      <c r="TSV86" s="23"/>
      <c r="TSW86" s="23"/>
      <c r="TSX86" s="23"/>
      <c r="TSY86" s="23"/>
      <c r="TSZ86" s="23"/>
      <c r="TTA86" s="23"/>
      <c r="TTB86" s="23"/>
      <c r="TTC86" s="23"/>
      <c r="TTD86" s="23"/>
      <c r="TTE86" s="23"/>
      <c r="TTF86" s="23"/>
      <c r="TTG86" s="23"/>
      <c r="TTH86" s="23"/>
      <c r="TTI86" s="23"/>
      <c r="TTJ86" s="23"/>
      <c r="TTK86" s="23"/>
      <c r="TTL86" s="23"/>
      <c r="TTM86" s="23"/>
      <c r="TTN86" s="23"/>
      <c r="TTO86" s="23"/>
      <c r="TTP86" s="23"/>
      <c r="TTQ86" s="23"/>
      <c r="TTR86" s="23"/>
      <c r="TTS86" s="23"/>
      <c r="TTT86" s="23"/>
      <c r="TTU86" s="23"/>
      <c r="TTV86" s="23"/>
      <c r="TTW86" s="23"/>
      <c r="TTX86" s="23"/>
      <c r="TTY86" s="23"/>
      <c r="TTZ86" s="23"/>
      <c r="TUA86" s="23"/>
      <c r="TUB86" s="23"/>
      <c r="TUC86" s="23"/>
      <c r="TUD86" s="23"/>
      <c r="TUE86" s="23"/>
      <c r="TUF86" s="23"/>
      <c r="TUG86" s="23"/>
      <c r="TUH86" s="23"/>
      <c r="TUI86" s="23"/>
      <c r="TUJ86" s="23"/>
      <c r="TUK86" s="23"/>
      <c r="TUL86" s="23"/>
      <c r="TUM86" s="23"/>
      <c r="TUN86" s="23"/>
      <c r="TUO86" s="23"/>
      <c r="TUP86" s="23"/>
      <c r="TUQ86" s="23"/>
      <c r="TUR86" s="23"/>
      <c r="TUS86" s="23"/>
      <c r="TUT86" s="23"/>
      <c r="TUU86" s="23"/>
      <c r="TUV86" s="23"/>
      <c r="TUW86" s="23"/>
      <c r="TUX86" s="23"/>
      <c r="TUY86" s="23"/>
      <c r="TUZ86" s="23"/>
      <c r="TVA86" s="23"/>
      <c r="TVB86" s="23"/>
      <c r="TVC86" s="23"/>
      <c r="TVD86" s="23"/>
      <c r="TVE86" s="23"/>
      <c r="TVF86" s="23"/>
      <c r="TVG86" s="23"/>
      <c r="TVH86" s="23"/>
      <c r="TVI86" s="23"/>
      <c r="TVJ86" s="23"/>
      <c r="TVK86" s="23"/>
      <c r="TVL86" s="23"/>
      <c r="TVM86" s="23"/>
      <c r="TVN86" s="23"/>
      <c r="TVO86" s="23"/>
      <c r="TVP86" s="23"/>
      <c r="TVQ86" s="23"/>
      <c r="TVR86" s="23"/>
      <c r="TVS86" s="23"/>
      <c r="TVT86" s="23"/>
      <c r="TVU86" s="23"/>
      <c r="TVV86" s="23"/>
      <c r="TVW86" s="23"/>
      <c r="TVX86" s="23"/>
      <c r="TVY86" s="23"/>
      <c r="TVZ86" s="23"/>
      <c r="TWA86" s="23"/>
      <c r="TWB86" s="23"/>
      <c r="TWC86" s="23"/>
      <c r="TWD86" s="23"/>
      <c r="TWE86" s="23"/>
      <c r="TWF86" s="23"/>
      <c r="TWG86" s="23"/>
      <c r="TWH86" s="23"/>
      <c r="TWI86" s="23"/>
      <c r="TWJ86" s="23"/>
      <c r="TWK86" s="23"/>
      <c r="TWL86" s="23"/>
      <c r="TWM86" s="23"/>
      <c r="TWN86" s="23"/>
      <c r="TWO86" s="23"/>
      <c r="TWP86" s="23"/>
      <c r="TWQ86" s="23"/>
      <c r="TWR86" s="23"/>
      <c r="TWS86" s="23"/>
      <c r="TWT86" s="23"/>
      <c r="TWU86" s="23"/>
      <c r="TWV86" s="23"/>
      <c r="TWW86" s="23"/>
      <c r="TWX86" s="23"/>
      <c r="TWY86" s="23"/>
      <c r="TWZ86" s="23"/>
      <c r="TXA86" s="23"/>
      <c r="TXB86" s="23"/>
      <c r="TXC86" s="23"/>
      <c r="TXD86" s="23"/>
      <c r="TXE86" s="23"/>
      <c r="TXF86" s="23"/>
      <c r="TXG86" s="23"/>
      <c r="TXH86" s="23"/>
      <c r="TXI86" s="23"/>
      <c r="TXJ86" s="23"/>
      <c r="TXK86" s="23"/>
      <c r="TXL86" s="23"/>
      <c r="TXM86" s="23"/>
      <c r="TXN86" s="23"/>
      <c r="TXO86" s="23"/>
      <c r="TXP86" s="23"/>
      <c r="TXQ86" s="23"/>
      <c r="TXR86" s="23"/>
      <c r="TXS86" s="23"/>
      <c r="TXT86" s="23"/>
      <c r="TXU86" s="23"/>
      <c r="TXV86" s="23"/>
      <c r="TXW86" s="23"/>
      <c r="TXX86" s="23"/>
      <c r="TXY86" s="23"/>
      <c r="TXZ86" s="23"/>
      <c r="TYA86" s="23"/>
      <c r="TYB86" s="23"/>
      <c r="TYC86" s="23"/>
      <c r="TYD86" s="23"/>
      <c r="TYE86" s="23"/>
      <c r="TYF86" s="23"/>
      <c r="TYG86" s="23"/>
      <c r="TYH86" s="23"/>
      <c r="TYI86" s="23"/>
      <c r="TYJ86" s="23"/>
      <c r="TYK86" s="23"/>
      <c r="TYL86" s="23"/>
      <c r="TYM86" s="23"/>
      <c r="TYN86" s="23"/>
      <c r="TYO86" s="23"/>
      <c r="TYP86" s="23"/>
      <c r="TYQ86" s="23"/>
      <c r="TYR86" s="23"/>
      <c r="TYS86" s="23"/>
      <c r="TYT86" s="23"/>
      <c r="TYU86" s="23"/>
      <c r="TYV86" s="23"/>
      <c r="TYW86" s="23"/>
      <c r="TYX86" s="23"/>
      <c r="TYY86" s="23"/>
      <c r="TYZ86" s="23"/>
      <c r="TZA86" s="23"/>
      <c r="TZB86" s="23"/>
      <c r="TZC86" s="23"/>
      <c r="TZD86" s="23"/>
      <c r="TZE86" s="23"/>
      <c r="TZF86" s="23"/>
      <c r="TZG86" s="23"/>
      <c r="TZH86" s="23"/>
      <c r="TZI86" s="23"/>
      <c r="TZJ86" s="23"/>
      <c r="TZK86" s="23"/>
      <c r="TZL86" s="23"/>
      <c r="TZM86" s="23"/>
      <c r="TZN86" s="23"/>
      <c r="TZO86" s="23"/>
      <c r="TZP86" s="23"/>
      <c r="TZQ86" s="23"/>
      <c r="TZR86" s="23"/>
      <c r="TZS86" s="23"/>
      <c r="TZT86" s="23"/>
      <c r="TZU86" s="23"/>
      <c r="TZV86" s="23"/>
      <c r="TZW86" s="23"/>
      <c r="TZX86" s="23"/>
      <c r="TZY86" s="23"/>
      <c r="TZZ86" s="23"/>
      <c r="UAA86" s="23"/>
      <c r="UAB86" s="23"/>
      <c r="UAC86" s="23"/>
      <c r="UAD86" s="23"/>
      <c r="UAE86" s="23"/>
      <c r="UAF86" s="23"/>
      <c r="UAG86" s="23"/>
      <c r="UAH86" s="23"/>
      <c r="UAI86" s="23"/>
      <c r="UAJ86" s="23"/>
      <c r="UAK86" s="23"/>
      <c r="UAL86" s="23"/>
      <c r="UAM86" s="23"/>
      <c r="UAN86" s="23"/>
      <c r="UAO86" s="23"/>
      <c r="UAP86" s="23"/>
      <c r="UAQ86" s="23"/>
      <c r="UAR86" s="23"/>
      <c r="UAS86" s="23"/>
      <c r="UAT86" s="23"/>
      <c r="UAU86" s="23"/>
      <c r="UAV86" s="23"/>
      <c r="UAW86" s="23"/>
      <c r="UAX86" s="23"/>
      <c r="UAY86" s="23"/>
      <c r="UAZ86" s="23"/>
      <c r="UBA86" s="23"/>
      <c r="UBB86" s="23"/>
      <c r="UBC86" s="23"/>
      <c r="UBD86" s="23"/>
      <c r="UBE86" s="23"/>
      <c r="UBF86" s="23"/>
      <c r="UBG86" s="23"/>
      <c r="UBH86" s="23"/>
      <c r="UBI86" s="23"/>
      <c r="UBJ86" s="23"/>
      <c r="UBK86" s="23"/>
      <c r="UBL86" s="23"/>
      <c r="UBM86" s="23"/>
      <c r="UBN86" s="23"/>
      <c r="UBO86" s="23"/>
      <c r="UBP86" s="23"/>
      <c r="UBQ86" s="23"/>
      <c r="UBR86" s="23"/>
      <c r="UBS86" s="23"/>
      <c r="UBT86" s="23"/>
      <c r="UBU86" s="23"/>
      <c r="UBV86" s="23"/>
      <c r="UBW86" s="23"/>
      <c r="UBX86" s="23"/>
      <c r="UBY86" s="23"/>
      <c r="UBZ86" s="23"/>
      <c r="UCA86" s="23"/>
      <c r="UCB86" s="23"/>
      <c r="UCC86" s="23"/>
      <c r="UCD86" s="23"/>
      <c r="UCE86" s="23"/>
      <c r="UCF86" s="23"/>
      <c r="UCG86" s="23"/>
      <c r="UCH86" s="23"/>
      <c r="UCI86" s="23"/>
      <c r="UCJ86" s="23"/>
      <c r="UCK86" s="23"/>
      <c r="UCL86" s="23"/>
      <c r="UCM86" s="23"/>
      <c r="UCN86" s="23"/>
      <c r="UCO86" s="23"/>
      <c r="UCP86" s="23"/>
      <c r="UCQ86" s="23"/>
      <c r="UCR86" s="23"/>
      <c r="UCS86" s="23"/>
      <c r="UCT86" s="23"/>
      <c r="UCU86" s="23"/>
      <c r="UCV86" s="23"/>
      <c r="UCW86" s="23"/>
      <c r="UCX86" s="23"/>
      <c r="UCY86" s="23"/>
      <c r="UCZ86" s="23"/>
      <c r="UDA86" s="23"/>
      <c r="UDB86" s="23"/>
      <c r="UDC86" s="23"/>
      <c r="UDD86" s="23"/>
      <c r="UDE86" s="23"/>
      <c r="UDF86" s="23"/>
      <c r="UDG86" s="23"/>
      <c r="UDH86" s="23"/>
      <c r="UDI86" s="23"/>
      <c r="UDJ86" s="23"/>
      <c r="UDK86" s="23"/>
      <c r="UDL86" s="23"/>
      <c r="UDM86" s="23"/>
      <c r="UDN86" s="23"/>
      <c r="UDO86" s="23"/>
      <c r="UDP86" s="23"/>
      <c r="UDQ86" s="23"/>
      <c r="UDR86" s="23"/>
      <c r="UDS86" s="23"/>
      <c r="UDT86" s="23"/>
      <c r="UDU86" s="23"/>
      <c r="UDV86" s="23"/>
      <c r="UDW86" s="23"/>
      <c r="UDX86" s="23"/>
      <c r="UDY86" s="23"/>
      <c r="UDZ86" s="23"/>
      <c r="UEA86" s="23"/>
      <c r="UEB86" s="23"/>
      <c r="UEC86" s="23"/>
      <c r="UED86" s="23"/>
      <c r="UEE86" s="23"/>
      <c r="UEF86" s="23"/>
      <c r="UEG86" s="23"/>
      <c r="UEH86" s="23"/>
      <c r="UEI86" s="23"/>
      <c r="UEJ86" s="23"/>
      <c r="UEK86" s="23"/>
      <c r="UEL86" s="23"/>
      <c r="UEM86" s="23"/>
      <c r="UEN86" s="23"/>
      <c r="UEO86" s="23"/>
      <c r="UEP86" s="23"/>
      <c r="UEQ86" s="23"/>
      <c r="UER86" s="23"/>
      <c r="UES86" s="23"/>
      <c r="UET86" s="23"/>
      <c r="UEU86" s="23"/>
      <c r="UEV86" s="23"/>
      <c r="UEW86" s="23"/>
      <c r="UEX86" s="23"/>
      <c r="UEY86" s="23"/>
      <c r="UEZ86" s="23"/>
      <c r="UFA86" s="23"/>
      <c r="UFB86" s="23"/>
      <c r="UFC86" s="23"/>
      <c r="UFD86" s="23"/>
      <c r="UFE86" s="23"/>
      <c r="UFF86" s="23"/>
      <c r="UFG86" s="23"/>
      <c r="UFH86" s="23"/>
      <c r="UFI86" s="23"/>
      <c r="UFJ86" s="23"/>
      <c r="UFK86" s="23"/>
      <c r="UFL86" s="23"/>
      <c r="UFM86" s="23"/>
      <c r="UFN86" s="23"/>
      <c r="UFO86" s="23"/>
      <c r="UFP86" s="23"/>
      <c r="UFQ86" s="23"/>
      <c r="UFR86" s="23"/>
      <c r="UFS86" s="23"/>
      <c r="UFT86" s="23"/>
      <c r="UFU86" s="23"/>
      <c r="UFV86" s="23"/>
      <c r="UFW86" s="23"/>
      <c r="UFX86" s="23"/>
      <c r="UFY86" s="23"/>
      <c r="UFZ86" s="23"/>
      <c r="UGA86" s="23"/>
      <c r="UGB86" s="23"/>
      <c r="UGC86" s="23"/>
      <c r="UGD86" s="23"/>
      <c r="UGE86" s="23"/>
      <c r="UGF86" s="23"/>
      <c r="UGG86" s="23"/>
      <c r="UGH86" s="23"/>
      <c r="UGI86" s="23"/>
      <c r="UGJ86" s="23"/>
      <c r="UGK86" s="23"/>
      <c r="UGL86" s="23"/>
      <c r="UGM86" s="23"/>
      <c r="UGN86" s="23"/>
      <c r="UGO86" s="23"/>
      <c r="UGP86" s="23"/>
      <c r="UGQ86" s="23"/>
      <c r="UGR86" s="23"/>
      <c r="UGS86" s="23"/>
      <c r="UGT86" s="23"/>
      <c r="UGU86" s="23"/>
      <c r="UGV86" s="23"/>
      <c r="UGW86" s="23"/>
      <c r="UGX86" s="23"/>
      <c r="UGY86" s="23"/>
      <c r="UGZ86" s="23"/>
      <c r="UHA86" s="23"/>
      <c r="UHB86" s="23"/>
      <c r="UHC86" s="23"/>
      <c r="UHD86" s="23"/>
      <c r="UHE86" s="23"/>
      <c r="UHF86" s="23"/>
      <c r="UHG86" s="23"/>
      <c r="UHH86" s="23"/>
      <c r="UHI86" s="23"/>
      <c r="UHJ86" s="23"/>
      <c r="UHK86" s="23"/>
      <c r="UHL86" s="23"/>
      <c r="UHM86" s="23"/>
      <c r="UHN86" s="23"/>
      <c r="UHO86" s="23"/>
      <c r="UHP86" s="23"/>
      <c r="UHQ86" s="23"/>
      <c r="UHR86" s="23"/>
      <c r="UHS86" s="23"/>
      <c r="UHT86" s="23"/>
      <c r="UHU86" s="23"/>
      <c r="UHV86" s="23"/>
      <c r="UHW86" s="23"/>
      <c r="UHX86" s="23"/>
      <c r="UHY86" s="23"/>
      <c r="UHZ86" s="23"/>
      <c r="UIA86" s="23"/>
      <c r="UIB86" s="23"/>
      <c r="UIC86" s="23"/>
      <c r="UID86" s="23"/>
      <c r="UIE86" s="23"/>
      <c r="UIF86" s="23"/>
      <c r="UIG86" s="23"/>
      <c r="UIH86" s="23"/>
      <c r="UII86" s="23"/>
      <c r="UIJ86" s="23"/>
      <c r="UIK86" s="23"/>
      <c r="UIL86" s="23"/>
      <c r="UIM86" s="23"/>
      <c r="UIN86" s="23"/>
      <c r="UIO86" s="23"/>
      <c r="UIP86" s="23"/>
      <c r="UIQ86" s="23"/>
      <c r="UIR86" s="23"/>
      <c r="UIS86" s="23"/>
      <c r="UIT86" s="23"/>
      <c r="UIU86" s="23"/>
      <c r="UIV86" s="23"/>
      <c r="UIW86" s="23"/>
      <c r="UIX86" s="23"/>
      <c r="UIY86" s="23"/>
      <c r="UIZ86" s="23"/>
      <c r="UJA86" s="23"/>
      <c r="UJB86" s="23"/>
      <c r="UJC86" s="23"/>
      <c r="UJD86" s="23"/>
      <c r="UJE86" s="23"/>
      <c r="UJF86" s="23"/>
      <c r="UJG86" s="23"/>
      <c r="UJH86" s="23"/>
      <c r="UJI86" s="23"/>
      <c r="UJJ86" s="23"/>
      <c r="UJK86" s="23"/>
      <c r="UJL86" s="23"/>
      <c r="UJM86" s="23"/>
      <c r="UJN86" s="23"/>
      <c r="UJO86" s="23"/>
      <c r="UJP86" s="23"/>
      <c r="UJQ86" s="23"/>
      <c r="UJR86" s="23"/>
      <c r="UJS86" s="23"/>
      <c r="UJT86" s="23"/>
      <c r="UJU86" s="23"/>
      <c r="UJV86" s="23"/>
      <c r="UJW86" s="23"/>
      <c r="UJX86" s="23"/>
      <c r="UJY86" s="23"/>
      <c r="UJZ86" s="23"/>
      <c r="UKA86" s="23"/>
      <c r="UKB86" s="23"/>
      <c r="UKC86" s="23"/>
      <c r="UKD86" s="23"/>
      <c r="UKE86" s="23"/>
      <c r="UKF86" s="23"/>
      <c r="UKG86" s="23"/>
      <c r="UKH86" s="23"/>
      <c r="UKI86" s="23"/>
      <c r="UKJ86" s="23"/>
      <c r="UKK86" s="23"/>
      <c r="UKL86" s="23"/>
      <c r="UKM86" s="23"/>
      <c r="UKN86" s="23"/>
      <c r="UKO86" s="23"/>
      <c r="UKP86" s="23"/>
      <c r="UKQ86" s="23"/>
      <c r="UKR86" s="23"/>
      <c r="UKS86" s="23"/>
      <c r="UKT86" s="23"/>
      <c r="UKU86" s="23"/>
      <c r="UKV86" s="23"/>
      <c r="UKW86" s="23"/>
      <c r="UKX86" s="23"/>
      <c r="UKY86" s="23"/>
      <c r="UKZ86" s="23"/>
      <c r="ULA86" s="23"/>
      <c r="ULB86" s="23"/>
      <c r="ULC86" s="23"/>
      <c r="ULD86" s="23"/>
      <c r="ULE86" s="23"/>
      <c r="ULF86" s="23"/>
      <c r="ULG86" s="23"/>
      <c r="ULH86" s="23"/>
      <c r="ULI86" s="23"/>
      <c r="ULJ86" s="23"/>
      <c r="ULK86" s="23"/>
      <c r="ULL86" s="23"/>
      <c r="ULM86" s="23"/>
      <c r="ULN86" s="23"/>
      <c r="ULO86" s="23"/>
      <c r="ULP86" s="23"/>
      <c r="ULQ86" s="23"/>
      <c r="ULR86" s="23"/>
      <c r="ULS86" s="23"/>
      <c r="ULT86" s="23"/>
      <c r="ULU86" s="23"/>
      <c r="ULV86" s="23"/>
      <c r="ULW86" s="23"/>
      <c r="ULX86" s="23"/>
      <c r="ULY86" s="23"/>
      <c r="ULZ86" s="23"/>
      <c r="UMA86" s="23"/>
      <c r="UMB86" s="23"/>
      <c r="UMC86" s="23"/>
      <c r="UMD86" s="23"/>
      <c r="UME86" s="23"/>
      <c r="UMF86" s="23"/>
      <c r="UMG86" s="23"/>
      <c r="UMH86" s="23"/>
      <c r="UMI86" s="23"/>
      <c r="UMJ86" s="23"/>
      <c r="UMK86" s="23"/>
      <c r="UML86" s="23"/>
      <c r="UMM86" s="23"/>
      <c r="UMN86" s="23"/>
      <c r="UMO86" s="23"/>
      <c r="UMP86" s="23"/>
      <c r="UMQ86" s="23"/>
      <c r="UMR86" s="23"/>
      <c r="UMS86" s="23"/>
      <c r="UMT86" s="23"/>
      <c r="UMU86" s="23"/>
      <c r="UMV86" s="23"/>
      <c r="UMW86" s="23"/>
      <c r="UMX86" s="23"/>
      <c r="UMY86" s="23"/>
      <c r="UMZ86" s="23"/>
      <c r="UNA86" s="23"/>
      <c r="UNB86" s="23"/>
      <c r="UNC86" s="23"/>
      <c r="UND86" s="23"/>
      <c r="UNE86" s="23"/>
      <c r="UNF86" s="23"/>
      <c r="UNG86" s="23"/>
      <c r="UNH86" s="23"/>
      <c r="UNI86" s="23"/>
      <c r="UNJ86" s="23"/>
      <c r="UNK86" s="23"/>
      <c r="UNL86" s="23"/>
      <c r="UNM86" s="23"/>
      <c r="UNN86" s="23"/>
      <c r="UNO86" s="23"/>
      <c r="UNP86" s="23"/>
      <c r="UNQ86" s="23"/>
      <c r="UNR86" s="23"/>
      <c r="UNS86" s="23"/>
      <c r="UNT86" s="23"/>
      <c r="UNU86" s="23"/>
      <c r="UNV86" s="23"/>
      <c r="UNW86" s="23"/>
      <c r="UNX86" s="23"/>
      <c r="UNY86" s="23"/>
      <c r="UNZ86" s="23"/>
      <c r="UOA86" s="23"/>
      <c r="UOB86" s="23"/>
      <c r="UOC86" s="23"/>
      <c r="UOD86" s="23"/>
      <c r="UOE86" s="23"/>
      <c r="UOF86" s="23"/>
      <c r="UOG86" s="23"/>
      <c r="UOH86" s="23"/>
      <c r="UOI86" s="23"/>
      <c r="UOJ86" s="23"/>
      <c r="UOK86" s="23"/>
      <c r="UOL86" s="23"/>
      <c r="UOM86" s="23"/>
      <c r="UON86" s="23"/>
      <c r="UOO86" s="23"/>
      <c r="UOP86" s="23"/>
      <c r="UOQ86" s="23"/>
      <c r="UOR86" s="23"/>
      <c r="UOS86" s="23"/>
      <c r="UOT86" s="23"/>
      <c r="UOU86" s="23"/>
      <c r="UOV86" s="23"/>
      <c r="UOW86" s="23"/>
      <c r="UOX86" s="23"/>
      <c r="UOY86" s="23"/>
      <c r="UOZ86" s="23"/>
      <c r="UPA86" s="23"/>
      <c r="UPB86" s="23"/>
      <c r="UPC86" s="23"/>
      <c r="UPD86" s="23"/>
      <c r="UPE86" s="23"/>
      <c r="UPF86" s="23"/>
      <c r="UPG86" s="23"/>
      <c r="UPH86" s="23"/>
      <c r="UPI86" s="23"/>
      <c r="UPJ86" s="23"/>
      <c r="UPK86" s="23"/>
      <c r="UPL86" s="23"/>
      <c r="UPM86" s="23"/>
      <c r="UPN86" s="23"/>
      <c r="UPO86" s="23"/>
      <c r="UPP86" s="23"/>
      <c r="UPQ86" s="23"/>
      <c r="UPR86" s="23"/>
      <c r="UPS86" s="23"/>
      <c r="UPT86" s="23"/>
      <c r="UPU86" s="23"/>
      <c r="UPV86" s="23"/>
      <c r="UPW86" s="23"/>
      <c r="UPX86" s="23"/>
      <c r="UPY86" s="23"/>
      <c r="UPZ86" s="23"/>
      <c r="UQA86" s="23"/>
      <c r="UQB86" s="23"/>
      <c r="UQC86" s="23"/>
      <c r="UQD86" s="23"/>
      <c r="UQE86" s="23"/>
      <c r="UQF86" s="23"/>
      <c r="UQG86" s="23"/>
      <c r="UQH86" s="23"/>
      <c r="UQI86" s="23"/>
      <c r="UQJ86" s="23"/>
      <c r="UQK86" s="23"/>
      <c r="UQL86" s="23"/>
      <c r="UQM86" s="23"/>
      <c r="UQN86" s="23"/>
      <c r="UQO86" s="23"/>
      <c r="UQP86" s="23"/>
      <c r="UQQ86" s="23"/>
      <c r="UQR86" s="23"/>
      <c r="UQS86" s="23"/>
      <c r="UQT86" s="23"/>
      <c r="UQU86" s="23"/>
      <c r="UQV86" s="23"/>
      <c r="UQW86" s="23"/>
      <c r="UQX86" s="23"/>
      <c r="UQY86" s="23"/>
      <c r="UQZ86" s="23"/>
      <c r="URA86" s="23"/>
      <c r="URB86" s="23"/>
      <c r="URC86" s="23"/>
      <c r="URD86" s="23"/>
      <c r="URE86" s="23"/>
      <c r="URF86" s="23"/>
      <c r="URG86" s="23"/>
      <c r="URH86" s="23"/>
      <c r="URI86" s="23"/>
      <c r="URJ86" s="23"/>
      <c r="URK86" s="23"/>
      <c r="URL86" s="23"/>
      <c r="URM86" s="23"/>
      <c r="URN86" s="23"/>
      <c r="URO86" s="23"/>
      <c r="URP86" s="23"/>
      <c r="URQ86" s="23"/>
      <c r="URR86" s="23"/>
      <c r="URS86" s="23"/>
      <c r="URT86" s="23"/>
      <c r="URU86" s="23"/>
      <c r="URV86" s="23"/>
      <c r="URW86" s="23"/>
      <c r="URX86" s="23"/>
      <c r="URY86" s="23"/>
      <c r="URZ86" s="23"/>
      <c r="USA86" s="23"/>
      <c r="USB86" s="23"/>
      <c r="USC86" s="23"/>
      <c r="USD86" s="23"/>
      <c r="USE86" s="23"/>
      <c r="USF86" s="23"/>
      <c r="USG86" s="23"/>
      <c r="USH86" s="23"/>
      <c r="USI86" s="23"/>
      <c r="USJ86" s="23"/>
      <c r="USK86" s="23"/>
      <c r="USL86" s="23"/>
      <c r="USM86" s="23"/>
      <c r="USN86" s="23"/>
      <c r="USO86" s="23"/>
      <c r="USP86" s="23"/>
      <c r="USQ86" s="23"/>
      <c r="USR86" s="23"/>
      <c r="USS86" s="23"/>
      <c r="UST86" s="23"/>
      <c r="USU86" s="23"/>
      <c r="USV86" s="23"/>
      <c r="USW86" s="23"/>
      <c r="USX86" s="23"/>
      <c r="USY86" s="23"/>
      <c r="USZ86" s="23"/>
      <c r="UTA86" s="23"/>
      <c r="UTB86" s="23"/>
      <c r="UTC86" s="23"/>
      <c r="UTD86" s="23"/>
      <c r="UTE86" s="23"/>
      <c r="UTF86" s="23"/>
      <c r="UTG86" s="23"/>
      <c r="UTH86" s="23"/>
      <c r="UTI86" s="23"/>
      <c r="UTJ86" s="23"/>
      <c r="UTK86" s="23"/>
      <c r="UTL86" s="23"/>
      <c r="UTM86" s="23"/>
      <c r="UTN86" s="23"/>
      <c r="UTO86" s="23"/>
      <c r="UTP86" s="23"/>
      <c r="UTQ86" s="23"/>
      <c r="UTR86" s="23"/>
      <c r="UTS86" s="23"/>
      <c r="UTT86" s="23"/>
      <c r="UTU86" s="23"/>
      <c r="UTV86" s="23"/>
      <c r="UTW86" s="23"/>
      <c r="UTX86" s="23"/>
      <c r="UTY86" s="23"/>
      <c r="UTZ86" s="23"/>
      <c r="UUA86" s="23"/>
      <c r="UUB86" s="23"/>
      <c r="UUC86" s="23"/>
      <c r="UUD86" s="23"/>
      <c r="UUE86" s="23"/>
      <c r="UUF86" s="23"/>
      <c r="UUG86" s="23"/>
      <c r="UUH86" s="23"/>
      <c r="UUI86" s="23"/>
      <c r="UUJ86" s="23"/>
      <c r="UUK86" s="23"/>
      <c r="UUL86" s="23"/>
      <c r="UUM86" s="23"/>
      <c r="UUN86" s="23"/>
      <c r="UUO86" s="23"/>
      <c r="UUP86" s="23"/>
      <c r="UUQ86" s="23"/>
      <c r="UUR86" s="23"/>
      <c r="UUS86" s="23"/>
      <c r="UUT86" s="23"/>
      <c r="UUU86" s="23"/>
      <c r="UUV86" s="23"/>
      <c r="UUW86" s="23"/>
      <c r="UUX86" s="23"/>
      <c r="UUY86" s="23"/>
      <c r="UUZ86" s="23"/>
      <c r="UVA86" s="23"/>
      <c r="UVB86" s="23"/>
      <c r="UVC86" s="23"/>
      <c r="UVD86" s="23"/>
      <c r="UVE86" s="23"/>
      <c r="UVF86" s="23"/>
      <c r="UVG86" s="23"/>
      <c r="UVH86" s="23"/>
      <c r="UVI86" s="23"/>
      <c r="UVJ86" s="23"/>
      <c r="UVK86" s="23"/>
      <c r="UVL86" s="23"/>
      <c r="UVM86" s="23"/>
      <c r="UVN86" s="23"/>
      <c r="UVO86" s="23"/>
      <c r="UVP86" s="23"/>
      <c r="UVQ86" s="23"/>
      <c r="UVR86" s="23"/>
      <c r="UVS86" s="23"/>
      <c r="UVT86" s="23"/>
      <c r="UVU86" s="23"/>
      <c r="UVV86" s="23"/>
      <c r="UVW86" s="23"/>
      <c r="UVX86" s="23"/>
      <c r="UVY86" s="23"/>
      <c r="UVZ86" s="23"/>
      <c r="UWA86" s="23"/>
      <c r="UWB86" s="23"/>
      <c r="UWC86" s="23"/>
      <c r="UWD86" s="23"/>
      <c r="UWE86" s="23"/>
      <c r="UWF86" s="23"/>
      <c r="UWG86" s="23"/>
      <c r="UWH86" s="23"/>
      <c r="UWI86" s="23"/>
      <c r="UWJ86" s="23"/>
      <c r="UWK86" s="23"/>
      <c r="UWL86" s="23"/>
      <c r="UWM86" s="23"/>
      <c r="UWN86" s="23"/>
      <c r="UWO86" s="23"/>
      <c r="UWP86" s="23"/>
      <c r="UWQ86" s="23"/>
      <c r="UWR86" s="23"/>
      <c r="UWS86" s="23"/>
      <c r="UWT86" s="23"/>
      <c r="UWU86" s="23"/>
      <c r="UWV86" s="23"/>
      <c r="UWW86" s="23"/>
      <c r="UWX86" s="23"/>
      <c r="UWY86" s="23"/>
      <c r="UWZ86" s="23"/>
      <c r="UXA86" s="23"/>
      <c r="UXB86" s="23"/>
      <c r="UXC86" s="23"/>
      <c r="UXD86" s="23"/>
      <c r="UXE86" s="23"/>
      <c r="UXF86" s="23"/>
      <c r="UXG86" s="23"/>
      <c r="UXH86" s="23"/>
      <c r="UXI86" s="23"/>
      <c r="UXJ86" s="23"/>
      <c r="UXK86" s="23"/>
      <c r="UXL86" s="23"/>
      <c r="UXM86" s="23"/>
      <c r="UXN86" s="23"/>
      <c r="UXO86" s="23"/>
      <c r="UXP86" s="23"/>
      <c r="UXQ86" s="23"/>
      <c r="UXR86" s="23"/>
      <c r="UXS86" s="23"/>
      <c r="UXT86" s="23"/>
      <c r="UXU86" s="23"/>
      <c r="UXV86" s="23"/>
      <c r="UXW86" s="23"/>
      <c r="UXX86" s="23"/>
      <c r="UXY86" s="23"/>
      <c r="UXZ86" s="23"/>
      <c r="UYA86" s="23"/>
      <c r="UYB86" s="23"/>
      <c r="UYC86" s="23"/>
      <c r="UYD86" s="23"/>
      <c r="UYE86" s="23"/>
      <c r="UYF86" s="23"/>
      <c r="UYG86" s="23"/>
      <c r="UYH86" s="23"/>
      <c r="UYI86" s="23"/>
      <c r="UYJ86" s="23"/>
      <c r="UYK86" s="23"/>
      <c r="UYL86" s="23"/>
      <c r="UYM86" s="23"/>
      <c r="UYN86" s="23"/>
      <c r="UYO86" s="23"/>
      <c r="UYP86" s="23"/>
      <c r="UYQ86" s="23"/>
      <c r="UYR86" s="23"/>
      <c r="UYS86" s="23"/>
      <c r="UYT86" s="23"/>
      <c r="UYU86" s="23"/>
      <c r="UYV86" s="23"/>
      <c r="UYW86" s="23"/>
      <c r="UYX86" s="23"/>
      <c r="UYY86" s="23"/>
      <c r="UYZ86" s="23"/>
      <c r="UZA86" s="23"/>
      <c r="UZB86" s="23"/>
      <c r="UZC86" s="23"/>
      <c r="UZD86" s="23"/>
      <c r="UZE86" s="23"/>
      <c r="UZF86" s="23"/>
      <c r="UZG86" s="23"/>
      <c r="UZH86" s="23"/>
      <c r="UZI86" s="23"/>
      <c r="UZJ86" s="23"/>
      <c r="UZK86" s="23"/>
      <c r="UZL86" s="23"/>
      <c r="UZM86" s="23"/>
      <c r="UZN86" s="23"/>
      <c r="UZO86" s="23"/>
      <c r="UZP86" s="23"/>
      <c r="UZQ86" s="23"/>
      <c r="UZR86" s="23"/>
      <c r="UZS86" s="23"/>
      <c r="UZT86" s="23"/>
      <c r="UZU86" s="23"/>
      <c r="UZV86" s="23"/>
      <c r="UZW86" s="23"/>
      <c r="UZX86" s="23"/>
      <c r="UZY86" s="23"/>
      <c r="UZZ86" s="23"/>
      <c r="VAA86" s="23"/>
      <c r="VAB86" s="23"/>
      <c r="VAC86" s="23"/>
      <c r="VAD86" s="23"/>
      <c r="VAE86" s="23"/>
      <c r="VAF86" s="23"/>
      <c r="VAG86" s="23"/>
      <c r="VAH86" s="23"/>
      <c r="VAI86" s="23"/>
      <c r="VAJ86" s="23"/>
      <c r="VAK86" s="23"/>
      <c r="VAL86" s="23"/>
      <c r="VAM86" s="23"/>
      <c r="VAN86" s="23"/>
      <c r="VAO86" s="23"/>
      <c r="VAP86" s="23"/>
      <c r="VAQ86" s="23"/>
      <c r="VAR86" s="23"/>
      <c r="VAS86" s="23"/>
      <c r="VAT86" s="23"/>
      <c r="VAU86" s="23"/>
      <c r="VAV86" s="23"/>
      <c r="VAW86" s="23"/>
      <c r="VAX86" s="23"/>
      <c r="VAY86" s="23"/>
      <c r="VAZ86" s="23"/>
      <c r="VBA86" s="23"/>
      <c r="VBB86" s="23"/>
      <c r="VBC86" s="23"/>
      <c r="VBD86" s="23"/>
      <c r="VBE86" s="23"/>
      <c r="VBF86" s="23"/>
      <c r="VBG86" s="23"/>
      <c r="VBH86" s="23"/>
      <c r="VBI86" s="23"/>
      <c r="VBJ86" s="23"/>
      <c r="VBK86" s="23"/>
      <c r="VBL86" s="23"/>
      <c r="VBM86" s="23"/>
      <c r="VBN86" s="23"/>
      <c r="VBO86" s="23"/>
      <c r="VBP86" s="23"/>
      <c r="VBQ86" s="23"/>
      <c r="VBR86" s="23"/>
      <c r="VBS86" s="23"/>
      <c r="VBT86" s="23"/>
      <c r="VBU86" s="23"/>
      <c r="VBV86" s="23"/>
      <c r="VBW86" s="23"/>
      <c r="VBX86" s="23"/>
      <c r="VBY86" s="23"/>
      <c r="VBZ86" s="23"/>
      <c r="VCA86" s="23"/>
      <c r="VCB86" s="23"/>
      <c r="VCC86" s="23"/>
      <c r="VCD86" s="23"/>
      <c r="VCE86" s="23"/>
      <c r="VCF86" s="23"/>
      <c r="VCG86" s="23"/>
      <c r="VCH86" s="23"/>
      <c r="VCI86" s="23"/>
      <c r="VCJ86" s="23"/>
      <c r="VCK86" s="23"/>
      <c r="VCL86" s="23"/>
      <c r="VCM86" s="23"/>
      <c r="VCN86" s="23"/>
      <c r="VCO86" s="23"/>
      <c r="VCP86" s="23"/>
      <c r="VCQ86" s="23"/>
      <c r="VCR86" s="23"/>
      <c r="VCS86" s="23"/>
      <c r="VCT86" s="23"/>
      <c r="VCU86" s="23"/>
      <c r="VCV86" s="23"/>
      <c r="VCW86" s="23"/>
      <c r="VCX86" s="23"/>
      <c r="VCY86" s="23"/>
      <c r="VCZ86" s="23"/>
      <c r="VDA86" s="23"/>
      <c r="VDB86" s="23"/>
      <c r="VDC86" s="23"/>
      <c r="VDD86" s="23"/>
      <c r="VDE86" s="23"/>
      <c r="VDF86" s="23"/>
      <c r="VDG86" s="23"/>
      <c r="VDH86" s="23"/>
      <c r="VDI86" s="23"/>
      <c r="VDJ86" s="23"/>
      <c r="VDK86" s="23"/>
      <c r="VDL86" s="23"/>
      <c r="VDM86" s="23"/>
      <c r="VDN86" s="23"/>
      <c r="VDO86" s="23"/>
      <c r="VDP86" s="23"/>
      <c r="VDQ86" s="23"/>
      <c r="VDR86" s="23"/>
      <c r="VDS86" s="23"/>
      <c r="VDT86" s="23"/>
      <c r="VDU86" s="23"/>
      <c r="VDV86" s="23"/>
      <c r="VDW86" s="23"/>
      <c r="VDX86" s="23"/>
      <c r="VDY86" s="23"/>
      <c r="VDZ86" s="23"/>
      <c r="VEA86" s="23"/>
      <c r="VEB86" s="23"/>
      <c r="VEC86" s="23"/>
      <c r="VED86" s="23"/>
      <c r="VEE86" s="23"/>
      <c r="VEF86" s="23"/>
      <c r="VEG86" s="23"/>
      <c r="VEH86" s="23"/>
      <c r="VEI86" s="23"/>
      <c r="VEJ86" s="23"/>
      <c r="VEK86" s="23"/>
      <c r="VEL86" s="23"/>
      <c r="VEM86" s="23"/>
      <c r="VEN86" s="23"/>
      <c r="VEO86" s="23"/>
      <c r="VEP86" s="23"/>
      <c r="VEQ86" s="23"/>
      <c r="VER86" s="23"/>
      <c r="VES86" s="23"/>
      <c r="VET86" s="23"/>
      <c r="VEU86" s="23"/>
      <c r="VEV86" s="23"/>
      <c r="VEW86" s="23"/>
      <c r="VEX86" s="23"/>
      <c r="VEY86" s="23"/>
      <c r="VEZ86" s="23"/>
      <c r="VFA86" s="23"/>
      <c r="VFB86" s="23"/>
      <c r="VFC86" s="23"/>
      <c r="VFD86" s="23"/>
      <c r="VFE86" s="23"/>
      <c r="VFF86" s="23"/>
      <c r="VFG86" s="23"/>
      <c r="VFH86" s="23"/>
      <c r="VFI86" s="23"/>
      <c r="VFJ86" s="23"/>
      <c r="VFK86" s="23"/>
      <c r="VFL86" s="23"/>
      <c r="VFM86" s="23"/>
      <c r="VFN86" s="23"/>
      <c r="VFO86" s="23"/>
      <c r="VFP86" s="23"/>
      <c r="VFQ86" s="23"/>
      <c r="VFR86" s="23"/>
      <c r="VFS86" s="23"/>
      <c r="VFT86" s="23"/>
      <c r="VFU86" s="23"/>
      <c r="VFV86" s="23"/>
      <c r="VFW86" s="23"/>
      <c r="VFX86" s="23"/>
      <c r="VFY86" s="23"/>
      <c r="VFZ86" s="23"/>
      <c r="VGA86" s="23"/>
      <c r="VGB86" s="23"/>
      <c r="VGC86" s="23"/>
      <c r="VGD86" s="23"/>
      <c r="VGE86" s="23"/>
      <c r="VGF86" s="23"/>
      <c r="VGG86" s="23"/>
      <c r="VGH86" s="23"/>
      <c r="VGI86" s="23"/>
      <c r="VGJ86" s="23"/>
      <c r="VGK86" s="23"/>
      <c r="VGL86" s="23"/>
      <c r="VGM86" s="23"/>
      <c r="VGN86" s="23"/>
      <c r="VGO86" s="23"/>
      <c r="VGP86" s="23"/>
      <c r="VGQ86" s="23"/>
      <c r="VGR86" s="23"/>
      <c r="VGS86" s="23"/>
      <c r="VGT86" s="23"/>
      <c r="VGU86" s="23"/>
      <c r="VGV86" s="23"/>
      <c r="VGW86" s="23"/>
      <c r="VGX86" s="23"/>
      <c r="VGY86" s="23"/>
      <c r="VGZ86" s="23"/>
      <c r="VHA86" s="23"/>
      <c r="VHB86" s="23"/>
      <c r="VHC86" s="23"/>
      <c r="VHD86" s="23"/>
      <c r="VHE86" s="23"/>
      <c r="VHF86" s="23"/>
      <c r="VHG86" s="23"/>
      <c r="VHH86" s="23"/>
      <c r="VHI86" s="23"/>
      <c r="VHJ86" s="23"/>
      <c r="VHK86" s="23"/>
      <c r="VHL86" s="23"/>
      <c r="VHM86" s="23"/>
      <c r="VHN86" s="23"/>
      <c r="VHO86" s="23"/>
      <c r="VHP86" s="23"/>
      <c r="VHQ86" s="23"/>
      <c r="VHR86" s="23"/>
      <c r="VHS86" s="23"/>
      <c r="VHT86" s="23"/>
      <c r="VHU86" s="23"/>
      <c r="VHV86" s="23"/>
      <c r="VHW86" s="23"/>
      <c r="VHX86" s="23"/>
      <c r="VHY86" s="23"/>
      <c r="VHZ86" s="23"/>
      <c r="VIA86" s="23"/>
      <c r="VIB86" s="23"/>
      <c r="VIC86" s="23"/>
      <c r="VID86" s="23"/>
      <c r="VIE86" s="23"/>
      <c r="VIF86" s="23"/>
      <c r="VIG86" s="23"/>
      <c r="VIH86" s="23"/>
      <c r="VII86" s="23"/>
      <c r="VIJ86" s="23"/>
      <c r="VIK86" s="23"/>
      <c r="VIL86" s="23"/>
      <c r="VIM86" s="23"/>
      <c r="VIN86" s="23"/>
      <c r="VIO86" s="23"/>
      <c r="VIP86" s="23"/>
      <c r="VIQ86" s="23"/>
      <c r="VIR86" s="23"/>
      <c r="VIS86" s="23"/>
      <c r="VIT86" s="23"/>
      <c r="VIU86" s="23"/>
      <c r="VIV86" s="23"/>
      <c r="VIW86" s="23"/>
      <c r="VIX86" s="23"/>
      <c r="VIY86" s="23"/>
      <c r="VIZ86" s="23"/>
      <c r="VJA86" s="23"/>
      <c r="VJB86" s="23"/>
      <c r="VJC86" s="23"/>
      <c r="VJD86" s="23"/>
      <c r="VJE86" s="23"/>
      <c r="VJF86" s="23"/>
      <c r="VJG86" s="23"/>
      <c r="VJH86" s="23"/>
      <c r="VJI86" s="23"/>
      <c r="VJJ86" s="23"/>
      <c r="VJK86" s="23"/>
      <c r="VJL86" s="23"/>
      <c r="VJM86" s="23"/>
      <c r="VJN86" s="23"/>
      <c r="VJO86" s="23"/>
      <c r="VJP86" s="23"/>
      <c r="VJQ86" s="23"/>
      <c r="VJR86" s="23"/>
      <c r="VJS86" s="23"/>
      <c r="VJT86" s="23"/>
      <c r="VJU86" s="23"/>
      <c r="VJV86" s="23"/>
      <c r="VJW86" s="23"/>
      <c r="VJX86" s="23"/>
      <c r="VJY86" s="23"/>
      <c r="VJZ86" s="23"/>
      <c r="VKA86" s="23"/>
      <c r="VKB86" s="23"/>
      <c r="VKC86" s="23"/>
      <c r="VKD86" s="23"/>
      <c r="VKE86" s="23"/>
      <c r="VKF86" s="23"/>
      <c r="VKG86" s="23"/>
      <c r="VKH86" s="23"/>
      <c r="VKI86" s="23"/>
      <c r="VKJ86" s="23"/>
      <c r="VKK86" s="23"/>
      <c r="VKL86" s="23"/>
      <c r="VKM86" s="23"/>
      <c r="VKN86" s="23"/>
      <c r="VKO86" s="23"/>
      <c r="VKP86" s="23"/>
      <c r="VKQ86" s="23"/>
      <c r="VKR86" s="23"/>
      <c r="VKS86" s="23"/>
      <c r="VKT86" s="23"/>
      <c r="VKU86" s="23"/>
      <c r="VKV86" s="23"/>
      <c r="VKW86" s="23"/>
      <c r="VKX86" s="23"/>
      <c r="VKY86" s="23"/>
      <c r="VKZ86" s="23"/>
      <c r="VLA86" s="23"/>
      <c r="VLB86" s="23"/>
      <c r="VLC86" s="23"/>
      <c r="VLD86" s="23"/>
      <c r="VLE86" s="23"/>
      <c r="VLF86" s="23"/>
      <c r="VLG86" s="23"/>
      <c r="VLH86" s="23"/>
      <c r="VLI86" s="23"/>
      <c r="VLJ86" s="23"/>
      <c r="VLK86" s="23"/>
      <c r="VLL86" s="23"/>
      <c r="VLM86" s="23"/>
      <c r="VLN86" s="23"/>
      <c r="VLO86" s="23"/>
      <c r="VLP86" s="23"/>
      <c r="VLQ86" s="23"/>
      <c r="VLR86" s="23"/>
      <c r="VLS86" s="23"/>
      <c r="VLT86" s="23"/>
      <c r="VLU86" s="23"/>
      <c r="VLV86" s="23"/>
      <c r="VLW86" s="23"/>
      <c r="VLX86" s="23"/>
      <c r="VLY86" s="23"/>
      <c r="VLZ86" s="23"/>
      <c r="VMA86" s="23"/>
      <c r="VMB86" s="23"/>
      <c r="VMC86" s="23"/>
      <c r="VMD86" s="23"/>
      <c r="VME86" s="23"/>
      <c r="VMF86" s="23"/>
      <c r="VMG86" s="23"/>
      <c r="VMH86" s="23"/>
      <c r="VMI86" s="23"/>
      <c r="VMJ86" s="23"/>
      <c r="VMK86" s="23"/>
      <c r="VML86" s="23"/>
      <c r="VMM86" s="23"/>
      <c r="VMN86" s="23"/>
      <c r="VMO86" s="23"/>
      <c r="VMP86" s="23"/>
      <c r="VMQ86" s="23"/>
      <c r="VMR86" s="23"/>
      <c r="VMS86" s="23"/>
      <c r="VMT86" s="23"/>
      <c r="VMU86" s="23"/>
      <c r="VMV86" s="23"/>
      <c r="VMW86" s="23"/>
      <c r="VMX86" s="23"/>
      <c r="VMY86" s="23"/>
      <c r="VMZ86" s="23"/>
      <c r="VNA86" s="23"/>
      <c r="VNB86" s="23"/>
      <c r="VNC86" s="23"/>
      <c r="VND86" s="23"/>
      <c r="VNE86" s="23"/>
      <c r="VNF86" s="23"/>
      <c r="VNG86" s="23"/>
      <c r="VNH86" s="23"/>
      <c r="VNI86" s="23"/>
      <c r="VNJ86" s="23"/>
      <c r="VNK86" s="23"/>
      <c r="VNL86" s="23"/>
      <c r="VNM86" s="23"/>
      <c r="VNN86" s="23"/>
      <c r="VNO86" s="23"/>
      <c r="VNP86" s="23"/>
      <c r="VNQ86" s="23"/>
      <c r="VNR86" s="23"/>
      <c r="VNS86" s="23"/>
      <c r="VNT86" s="23"/>
      <c r="VNU86" s="23"/>
      <c r="VNV86" s="23"/>
      <c r="VNW86" s="23"/>
      <c r="VNX86" s="23"/>
      <c r="VNY86" s="23"/>
      <c r="VNZ86" s="23"/>
      <c r="VOA86" s="23"/>
      <c r="VOB86" s="23"/>
      <c r="VOC86" s="23"/>
      <c r="VOD86" s="23"/>
      <c r="VOE86" s="23"/>
      <c r="VOF86" s="23"/>
      <c r="VOG86" s="23"/>
      <c r="VOH86" s="23"/>
      <c r="VOI86" s="23"/>
      <c r="VOJ86" s="23"/>
      <c r="VOK86" s="23"/>
      <c r="VOL86" s="23"/>
      <c r="VOM86" s="23"/>
      <c r="VON86" s="23"/>
      <c r="VOO86" s="23"/>
      <c r="VOP86" s="23"/>
      <c r="VOQ86" s="23"/>
      <c r="VOR86" s="23"/>
      <c r="VOS86" s="23"/>
      <c r="VOT86" s="23"/>
      <c r="VOU86" s="23"/>
      <c r="VOV86" s="23"/>
      <c r="VOW86" s="23"/>
      <c r="VOX86" s="23"/>
      <c r="VOY86" s="23"/>
      <c r="VOZ86" s="23"/>
      <c r="VPA86" s="23"/>
      <c r="VPB86" s="23"/>
      <c r="VPC86" s="23"/>
      <c r="VPD86" s="23"/>
      <c r="VPE86" s="23"/>
      <c r="VPF86" s="23"/>
      <c r="VPG86" s="23"/>
      <c r="VPH86" s="23"/>
      <c r="VPI86" s="23"/>
      <c r="VPJ86" s="23"/>
      <c r="VPK86" s="23"/>
      <c r="VPL86" s="23"/>
      <c r="VPM86" s="23"/>
      <c r="VPN86" s="23"/>
      <c r="VPO86" s="23"/>
      <c r="VPP86" s="23"/>
      <c r="VPQ86" s="23"/>
      <c r="VPR86" s="23"/>
      <c r="VPS86" s="23"/>
      <c r="VPT86" s="23"/>
      <c r="VPU86" s="23"/>
      <c r="VPV86" s="23"/>
      <c r="VPW86" s="23"/>
      <c r="VPX86" s="23"/>
      <c r="VPY86" s="23"/>
      <c r="VPZ86" s="23"/>
      <c r="VQA86" s="23"/>
      <c r="VQB86" s="23"/>
      <c r="VQC86" s="23"/>
      <c r="VQD86" s="23"/>
      <c r="VQE86" s="23"/>
      <c r="VQF86" s="23"/>
      <c r="VQG86" s="23"/>
      <c r="VQH86" s="23"/>
      <c r="VQI86" s="23"/>
      <c r="VQJ86" s="23"/>
      <c r="VQK86" s="23"/>
      <c r="VQL86" s="23"/>
      <c r="VQM86" s="23"/>
      <c r="VQN86" s="23"/>
      <c r="VQO86" s="23"/>
      <c r="VQP86" s="23"/>
      <c r="VQQ86" s="23"/>
      <c r="VQR86" s="23"/>
      <c r="VQS86" s="23"/>
      <c r="VQT86" s="23"/>
      <c r="VQU86" s="23"/>
      <c r="VQV86" s="23"/>
      <c r="VQW86" s="23"/>
      <c r="VQX86" s="23"/>
      <c r="VQY86" s="23"/>
      <c r="VQZ86" s="23"/>
      <c r="VRA86" s="23"/>
      <c r="VRB86" s="23"/>
      <c r="VRC86" s="23"/>
      <c r="VRD86" s="23"/>
      <c r="VRE86" s="23"/>
      <c r="VRF86" s="23"/>
      <c r="VRG86" s="23"/>
      <c r="VRH86" s="23"/>
      <c r="VRI86" s="23"/>
      <c r="VRJ86" s="23"/>
      <c r="VRK86" s="23"/>
      <c r="VRL86" s="23"/>
      <c r="VRM86" s="23"/>
      <c r="VRN86" s="23"/>
      <c r="VRO86" s="23"/>
      <c r="VRP86" s="23"/>
      <c r="VRQ86" s="23"/>
      <c r="VRR86" s="23"/>
      <c r="VRS86" s="23"/>
      <c r="VRT86" s="23"/>
      <c r="VRU86" s="23"/>
      <c r="VRV86" s="23"/>
      <c r="VRW86" s="23"/>
      <c r="VRX86" s="23"/>
      <c r="VRY86" s="23"/>
      <c r="VRZ86" s="23"/>
      <c r="VSA86" s="23"/>
      <c r="VSB86" s="23"/>
      <c r="VSC86" s="23"/>
      <c r="VSD86" s="23"/>
      <c r="VSE86" s="23"/>
      <c r="VSF86" s="23"/>
      <c r="VSG86" s="23"/>
      <c r="VSH86" s="23"/>
      <c r="VSI86" s="23"/>
      <c r="VSJ86" s="23"/>
      <c r="VSK86" s="23"/>
      <c r="VSL86" s="23"/>
      <c r="VSM86" s="23"/>
      <c r="VSN86" s="23"/>
      <c r="VSO86" s="23"/>
      <c r="VSP86" s="23"/>
      <c r="VSQ86" s="23"/>
      <c r="VSR86" s="23"/>
      <c r="VSS86" s="23"/>
      <c r="VST86" s="23"/>
      <c r="VSU86" s="23"/>
      <c r="VSV86" s="23"/>
      <c r="VSW86" s="23"/>
      <c r="VSX86" s="23"/>
      <c r="VSY86" s="23"/>
      <c r="VSZ86" s="23"/>
      <c r="VTA86" s="23"/>
      <c r="VTB86" s="23"/>
      <c r="VTC86" s="23"/>
      <c r="VTD86" s="23"/>
      <c r="VTE86" s="23"/>
      <c r="VTF86" s="23"/>
      <c r="VTG86" s="23"/>
      <c r="VTH86" s="23"/>
      <c r="VTI86" s="23"/>
      <c r="VTJ86" s="23"/>
      <c r="VTK86" s="23"/>
      <c r="VTL86" s="23"/>
      <c r="VTM86" s="23"/>
      <c r="VTN86" s="23"/>
      <c r="VTO86" s="23"/>
      <c r="VTP86" s="23"/>
      <c r="VTQ86" s="23"/>
      <c r="VTR86" s="23"/>
      <c r="VTS86" s="23"/>
      <c r="VTT86" s="23"/>
      <c r="VTU86" s="23"/>
      <c r="VTV86" s="23"/>
      <c r="VTW86" s="23"/>
      <c r="VTX86" s="23"/>
      <c r="VTY86" s="23"/>
      <c r="VTZ86" s="23"/>
      <c r="VUA86" s="23"/>
      <c r="VUB86" s="23"/>
      <c r="VUC86" s="23"/>
      <c r="VUD86" s="23"/>
      <c r="VUE86" s="23"/>
      <c r="VUF86" s="23"/>
      <c r="VUG86" s="23"/>
      <c r="VUH86" s="23"/>
      <c r="VUI86" s="23"/>
      <c r="VUJ86" s="23"/>
      <c r="VUK86" s="23"/>
      <c r="VUL86" s="23"/>
      <c r="VUM86" s="23"/>
      <c r="VUN86" s="23"/>
      <c r="VUO86" s="23"/>
      <c r="VUP86" s="23"/>
      <c r="VUQ86" s="23"/>
      <c r="VUR86" s="23"/>
      <c r="VUS86" s="23"/>
      <c r="VUT86" s="23"/>
      <c r="VUU86" s="23"/>
      <c r="VUV86" s="23"/>
      <c r="VUW86" s="23"/>
      <c r="VUX86" s="23"/>
      <c r="VUY86" s="23"/>
      <c r="VUZ86" s="23"/>
      <c r="VVA86" s="23"/>
      <c r="VVB86" s="23"/>
      <c r="VVC86" s="23"/>
      <c r="VVD86" s="23"/>
      <c r="VVE86" s="23"/>
      <c r="VVF86" s="23"/>
      <c r="VVG86" s="23"/>
      <c r="VVH86" s="23"/>
      <c r="VVI86" s="23"/>
      <c r="VVJ86" s="23"/>
      <c r="VVK86" s="23"/>
      <c r="VVL86" s="23"/>
      <c r="VVM86" s="23"/>
      <c r="VVN86" s="23"/>
      <c r="VVO86" s="23"/>
      <c r="VVP86" s="23"/>
      <c r="VVQ86" s="23"/>
      <c r="VVR86" s="23"/>
      <c r="VVS86" s="23"/>
      <c r="VVT86" s="23"/>
      <c r="VVU86" s="23"/>
      <c r="VVV86" s="23"/>
      <c r="VVW86" s="23"/>
      <c r="VVX86" s="23"/>
      <c r="VVY86" s="23"/>
      <c r="VVZ86" s="23"/>
      <c r="VWA86" s="23"/>
      <c r="VWB86" s="23"/>
      <c r="VWC86" s="23"/>
      <c r="VWD86" s="23"/>
      <c r="VWE86" s="23"/>
      <c r="VWF86" s="23"/>
      <c r="VWG86" s="23"/>
      <c r="VWH86" s="23"/>
      <c r="VWI86" s="23"/>
      <c r="VWJ86" s="23"/>
      <c r="VWK86" s="23"/>
      <c r="VWL86" s="23"/>
      <c r="VWM86" s="23"/>
      <c r="VWN86" s="23"/>
      <c r="VWO86" s="23"/>
      <c r="VWP86" s="23"/>
      <c r="VWQ86" s="23"/>
      <c r="VWR86" s="23"/>
      <c r="VWS86" s="23"/>
      <c r="VWT86" s="23"/>
      <c r="VWU86" s="23"/>
      <c r="VWV86" s="23"/>
      <c r="VWW86" s="23"/>
      <c r="VWX86" s="23"/>
      <c r="VWY86" s="23"/>
      <c r="VWZ86" s="23"/>
      <c r="VXA86" s="23"/>
      <c r="VXB86" s="23"/>
      <c r="VXC86" s="23"/>
      <c r="VXD86" s="23"/>
      <c r="VXE86" s="23"/>
      <c r="VXF86" s="23"/>
      <c r="VXG86" s="23"/>
      <c r="VXH86" s="23"/>
      <c r="VXI86" s="23"/>
      <c r="VXJ86" s="23"/>
      <c r="VXK86" s="23"/>
      <c r="VXL86" s="23"/>
      <c r="VXM86" s="23"/>
      <c r="VXN86" s="23"/>
      <c r="VXO86" s="23"/>
      <c r="VXP86" s="23"/>
      <c r="VXQ86" s="23"/>
      <c r="VXR86" s="23"/>
      <c r="VXS86" s="23"/>
      <c r="VXT86" s="23"/>
      <c r="VXU86" s="23"/>
      <c r="VXV86" s="23"/>
      <c r="VXW86" s="23"/>
      <c r="VXX86" s="23"/>
      <c r="VXY86" s="23"/>
      <c r="VXZ86" s="23"/>
      <c r="VYA86" s="23"/>
      <c r="VYB86" s="23"/>
      <c r="VYC86" s="23"/>
      <c r="VYD86" s="23"/>
      <c r="VYE86" s="23"/>
      <c r="VYF86" s="23"/>
      <c r="VYG86" s="23"/>
      <c r="VYH86" s="23"/>
      <c r="VYI86" s="23"/>
      <c r="VYJ86" s="23"/>
      <c r="VYK86" s="23"/>
      <c r="VYL86" s="23"/>
      <c r="VYM86" s="23"/>
      <c r="VYN86" s="23"/>
      <c r="VYO86" s="23"/>
      <c r="VYP86" s="23"/>
      <c r="VYQ86" s="23"/>
      <c r="VYR86" s="23"/>
      <c r="VYS86" s="23"/>
      <c r="VYT86" s="23"/>
      <c r="VYU86" s="23"/>
      <c r="VYV86" s="23"/>
      <c r="VYW86" s="23"/>
      <c r="VYX86" s="23"/>
      <c r="VYY86" s="23"/>
      <c r="VYZ86" s="23"/>
      <c r="VZA86" s="23"/>
      <c r="VZB86" s="23"/>
      <c r="VZC86" s="23"/>
      <c r="VZD86" s="23"/>
      <c r="VZE86" s="23"/>
      <c r="VZF86" s="23"/>
      <c r="VZG86" s="23"/>
      <c r="VZH86" s="23"/>
      <c r="VZI86" s="23"/>
      <c r="VZJ86" s="23"/>
      <c r="VZK86" s="23"/>
      <c r="VZL86" s="23"/>
      <c r="VZM86" s="23"/>
      <c r="VZN86" s="23"/>
      <c r="VZO86" s="23"/>
      <c r="VZP86" s="23"/>
      <c r="VZQ86" s="23"/>
      <c r="VZR86" s="23"/>
      <c r="VZS86" s="23"/>
      <c r="VZT86" s="23"/>
      <c r="VZU86" s="23"/>
      <c r="VZV86" s="23"/>
      <c r="VZW86" s="23"/>
      <c r="VZX86" s="23"/>
      <c r="VZY86" s="23"/>
      <c r="VZZ86" s="23"/>
      <c r="WAA86" s="23"/>
      <c r="WAB86" s="23"/>
      <c r="WAC86" s="23"/>
      <c r="WAD86" s="23"/>
      <c r="WAE86" s="23"/>
      <c r="WAF86" s="23"/>
      <c r="WAG86" s="23"/>
      <c r="WAH86" s="23"/>
      <c r="WAI86" s="23"/>
      <c r="WAJ86" s="23"/>
      <c r="WAK86" s="23"/>
      <c r="WAL86" s="23"/>
      <c r="WAM86" s="23"/>
      <c r="WAN86" s="23"/>
      <c r="WAO86" s="23"/>
      <c r="WAP86" s="23"/>
      <c r="WAQ86" s="23"/>
      <c r="WAR86" s="23"/>
      <c r="WAS86" s="23"/>
      <c r="WAT86" s="23"/>
      <c r="WAU86" s="23"/>
      <c r="WAV86" s="23"/>
      <c r="WAW86" s="23"/>
      <c r="WAX86" s="23"/>
      <c r="WAY86" s="23"/>
      <c r="WAZ86" s="23"/>
      <c r="WBA86" s="23"/>
      <c r="WBB86" s="23"/>
      <c r="WBC86" s="23"/>
      <c r="WBD86" s="23"/>
      <c r="WBE86" s="23"/>
      <c r="WBF86" s="23"/>
      <c r="WBG86" s="23"/>
      <c r="WBH86" s="23"/>
      <c r="WBI86" s="23"/>
      <c r="WBJ86" s="23"/>
      <c r="WBK86" s="23"/>
      <c r="WBL86" s="23"/>
      <c r="WBM86" s="23"/>
      <c r="WBN86" s="23"/>
      <c r="WBO86" s="23"/>
      <c r="WBP86" s="23"/>
      <c r="WBQ86" s="23"/>
      <c r="WBR86" s="23"/>
      <c r="WBS86" s="23"/>
      <c r="WBT86" s="23"/>
      <c r="WBU86" s="23"/>
      <c r="WBV86" s="23"/>
      <c r="WBW86" s="23"/>
      <c r="WBX86" s="23"/>
      <c r="WBY86" s="23"/>
      <c r="WBZ86" s="23"/>
      <c r="WCA86" s="23"/>
      <c r="WCB86" s="23"/>
      <c r="WCC86" s="23"/>
      <c r="WCD86" s="23"/>
      <c r="WCE86" s="23"/>
      <c r="WCF86" s="23"/>
      <c r="WCG86" s="23"/>
      <c r="WCH86" s="23"/>
      <c r="WCI86" s="23"/>
      <c r="WCJ86" s="23"/>
      <c r="WCK86" s="23"/>
      <c r="WCL86" s="23"/>
      <c r="WCM86" s="23"/>
      <c r="WCN86" s="23"/>
      <c r="WCO86" s="23"/>
      <c r="WCP86" s="23"/>
      <c r="WCQ86" s="23"/>
      <c r="WCR86" s="23"/>
      <c r="WCS86" s="23"/>
      <c r="WCT86" s="23"/>
      <c r="WCU86" s="23"/>
      <c r="WCV86" s="23"/>
      <c r="WCW86" s="23"/>
      <c r="WCX86" s="23"/>
      <c r="WCY86" s="23"/>
      <c r="WCZ86" s="23"/>
      <c r="WDA86" s="23"/>
      <c r="WDB86" s="23"/>
      <c r="WDC86" s="23"/>
      <c r="WDD86" s="23"/>
      <c r="WDE86" s="23"/>
      <c r="WDF86" s="23"/>
      <c r="WDG86" s="23"/>
      <c r="WDH86" s="23"/>
      <c r="WDI86" s="23"/>
      <c r="WDJ86" s="23"/>
      <c r="WDK86" s="23"/>
      <c r="WDL86" s="23"/>
      <c r="WDM86" s="23"/>
      <c r="WDN86" s="23"/>
      <c r="WDO86" s="23"/>
      <c r="WDP86" s="23"/>
      <c r="WDQ86" s="23"/>
      <c r="WDR86" s="23"/>
      <c r="WDS86" s="23"/>
      <c r="WDT86" s="23"/>
      <c r="WDU86" s="23"/>
      <c r="WDV86" s="23"/>
      <c r="WDW86" s="23"/>
      <c r="WDX86" s="23"/>
      <c r="WDY86" s="23"/>
      <c r="WDZ86" s="23"/>
      <c r="WEA86" s="23"/>
      <c r="WEB86" s="23"/>
      <c r="WEC86" s="23"/>
      <c r="WED86" s="23"/>
      <c r="WEE86" s="23"/>
      <c r="WEF86" s="23"/>
      <c r="WEG86" s="23"/>
      <c r="WEH86" s="23"/>
      <c r="WEI86" s="23"/>
      <c r="WEJ86" s="23"/>
      <c r="WEK86" s="23"/>
      <c r="WEL86" s="23"/>
      <c r="WEM86" s="23"/>
      <c r="WEN86" s="23"/>
      <c r="WEO86" s="23"/>
      <c r="WEP86" s="23"/>
      <c r="WEQ86" s="23"/>
      <c r="WER86" s="23"/>
      <c r="WES86" s="23"/>
      <c r="WET86" s="23"/>
      <c r="WEU86" s="23"/>
      <c r="WEV86" s="23"/>
      <c r="WEW86" s="23"/>
      <c r="WEX86" s="23"/>
      <c r="WEY86" s="23"/>
      <c r="WEZ86" s="23"/>
      <c r="WFA86" s="23"/>
      <c r="WFB86" s="23"/>
      <c r="WFC86" s="23"/>
      <c r="WFD86" s="23"/>
      <c r="WFE86" s="23"/>
      <c r="WFF86" s="23"/>
      <c r="WFG86" s="23"/>
      <c r="WFH86" s="23"/>
      <c r="WFI86" s="23"/>
      <c r="WFJ86" s="23"/>
      <c r="WFK86" s="23"/>
      <c r="WFL86" s="23"/>
      <c r="WFM86" s="23"/>
      <c r="WFN86" s="23"/>
      <c r="WFO86" s="23"/>
      <c r="WFP86" s="23"/>
      <c r="WFQ86" s="23"/>
      <c r="WFR86" s="23"/>
      <c r="WFS86" s="23"/>
      <c r="WFT86" s="23"/>
      <c r="WFU86" s="23"/>
      <c r="WFV86" s="23"/>
      <c r="WFW86" s="23"/>
      <c r="WFX86" s="23"/>
      <c r="WFY86" s="23"/>
      <c r="WFZ86" s="23"/>
      <c r="WGA86" s="23"/>
      <c r="WGB86" s="23"/>
      <c r="WGC86" s="23"/>
      <c r="WGD86" s="23"/>
      <c r="WGE86" s="23"/>
      <c r="WGF86" s="23"/>
      <c r="WGG86" s="23"/>
      <c r="WGH86" s="23"/>
      <c r="WGI86" s="23"/>
      <c r="WGJ86" s="23"/>
      <c r="WGK86" s="23"/>
      <c r="WGL86" s="23"/>
      <c r="WGM86" s="23"/>
      <c r="WGN86" s="23"/>
      <c r="WGO86" s="23"/>
      <c r="WGP86" s="23"/>
      <c r="WGQ86" s="23"/>
      <c r="WGR86" s="23"/>
      <c r="WGS86" s="23"/>
      <c r="WGT86" s="23"/>
      <c r="WGU86" s="23"/>
      <c r="WGV86" s="23"/>
      <c r="WGW86" s="23"/>
      <c r="WGX86" s="23"/>
      <c r="WGY86" s="23"/>
      <c r="WGZ86" s="23"/>
      <c r="WHA86" s="23"/>
      <c r="WHB86" s="23"/>
      <c r="WHC86" s="23"/>
      <c r="WHD86" s="23"/>
      <c r="WHE86" s="23"/>
      <c r="WHF86" s="23"/>
      <c r="WHG86" s="23"/>
      <c r="WHH86" s="23"/>
      <c r="WHI86" s="23"/>
      <c r="WHJ86" s="23"/>
      <c r="WHK86" s="23"/>
      <c r="WHL86" s="23"/>
      <c r="WHM86" s="23"/>
      <c r="WHN86" s="23"/>
      <c r="WHO86" s="23"/>
      <c r="WHP86" s="23"/>
      <c r="WHQ86" s="23"/>
      <c r="WHR86" s="23"/>
      <c r="WHS86" s="23"/>
      <c r="WHT86" s="23"/>
      <c r="WHU86" s="23"/>
      <c r="WHV86" s="23"/>
      <c r="WHW86" s="23"/>
      <c r="WHX86" s="23"/>
      <c r="WHY86" s="23"/>
      <c r="WHZ86" s="23"/>
      <c r="WIA86" s="23"/>
      <c r="WIB86" s="23"/>
      <c r="WIC86" s="23"/>
      <c r="WID86" s="23"/>
      <c r="WIE86" s="23"/>
      <c r="WIF86" s="23"/>
      <c r="WIG86" s="23"/>
      <c r="WIH86" s="23"/>
      <c r="WII86" s="23"/>
      <c r="WIJ86" s="23"/>
      <c r="WIK86" s="23"/>
      <c r="WIL86" s="23"/>
      <c r="WIM86" s="23"/>
      <c r="WIN86" s="23"/>
      <c r="WIO86" s="23"/>
      <c r="WIP86" s="23"/>
      <c r="WIQ86" s="23"/>
      <c r="WIR86" s="23"/>
      <c r="WIS86" s="23"/>
      <c r="WIT86" s="23"/>
      <c r="WIU86" s="23"/>
      <c r="WIV86" s="23"/>
      <c r="WIW86" s="23"/>
      <c r="WIX86" s="23"/>
      <c r="WIY86" s="23"/>
      <c r="WIZ86" s="23"/>
      <c r="WJA86" s="23"/>
      <c r="WJB86" s="23"/>
      <c r="WJC86" s="23"/>
      <c r="WJD86" s="23"/>
      <c r="WJE86" s="23"/>
      <c r="WJF86" s="23"/>
      <c r="WJG86" s="23"/>
      <c r="WJH86" s="23"/>
      <c r="WJI86" s="23"/>
      <c r="WJJ86" s="23"/>
      <c r="WJK86" s="23"/>
      <c r="WJL86" s="23"/>
      <c r="WJM86" s="23"/>
      <c r="WJN86" s="23"/>
      <c r="WJO86" s="23"/>
      <c r="WJP86" s="23"/>
      <c r="WJQ86" s="23"/>
      <c r="WJR86" s="23"/>
      <c r="WJS86" s="23"/>
      <c r="WJT86" s="23"/>
      <c r="WJU86" s="23"/>
      <c r="WJV86" s="23"/>
      <c r="WJW86" s="23"/>
      <c r="WJX86" s="23"/>
      <c r="WJY86" s="23"/>
      <c r="WJZ86" s="23"/>
      <c r="WKA86" s="23"/>
      <c r="WKB86" s="23"/>
      <c r="WKC86" s="23"/>
      <c r="WKD86" s="23"/>
      <c r="WKE86" s="23"/>
      <c r="WKF86" s="23"/>
      <c r="WKG86" s="23"/>
      <c r="WKH86" s="23"/>
      <c r="WKI86" s="23"/>
      <c r="WKJ86" s="23"/>
      <c r="WKK86" s="23"/>
      <c r="WKL86" s="23"/>
      <c r="WKM86" s="23"/>
      <c r="WKN86" s="23"/>
      <c r="WKO86" s="23"/>
      <c r="WKP86" s="23"/>
      <c r="WKQ86" s="23"/>
      <c r="WKR86" s="23"/>
      <c r="WKS86" s="23"/>
      <c r="WKT86" s="23"/>
      <c r="WKU86" s="23"/>
      <c r="WKV86" s="23"/>
      <c r="WKW86" s="23"/>
      <c r="WKX86" s="23"/>
      <c r="WKY86" s="23"/>
      <c r="WKZ86" s="23"/>
      <c r="WLA86" s="23"/>
      <c r="WLB86" s="23"/>
      <c r="WLC86" s="23"/>
      <c r="WLD86" s="23"/>
      <c r="WLE86" s="23"/>
      <c r="WLF86" s="23"/>
      <c r="WLG86" s="23"/>
      <c r="WLH86" s="23"/>
      <c r="WLI86" s="23"/>
      <c r="WLJ86" s="23"/>
      <c r="WLK86" s="23"/>
      <c r="WLL86" s="23"/>
      <c r="WLM86" s="23"/>
      <c r="WLN86" s="23"/>
      <c r="WLO86" s="23"/>
      <c r="WLP86" s="23"/>
      <c r="WLQ86" s="23"/>
      <c r="WLR86" s="23"/>
      <c r="WLS86" s="23"/>
      <c r="WLT86" s="23"/>
      <c r="WLU86" s="23"/>
      <c r="WLV86" s="23"/>
      <c r="WLW86" s="23"/>
      <c r="WLX86" s="23"/>
      <c r="WLY86" s="23"/>
      <c r="WLZ86" s="23"/>
      <c r="WMA86" s="23"/>
      <c r="WMB86" s="23"/>
      <c r="WMC86" s="23"/>
      <c r="WMD86" s="23"/>
      <c r="WME86" s="23"/>
      <c r="WMF86" s="23"/>
      <c r="WMG86" s="23"/>
      <c r="WMH86" s="23"/>
      <c r="WMI86" s="23"/>
      <c r="WMJ86" s="23"/>
      <c r="WMK86" s="23"/>
      <c r="WML86" s="23"/>
      <c r="WMM86" s="23"/>
      <c r="WMN86" s="23"/>
      <c r="WMO86" s="23"/>
      <c r="WMP86" s="23"/>
      <c r="WMQ86" s="23"/>
      <c r="WMR86" s="23"/>
      <c r="WMS86" s="23"/>
      <c r="WMT86" s="23"/>
      <c r="WMU86" s="23"/>
      <c r="WMV86" s="23"/>
      <c r="WMW86" s="23"/>
      <c r="WMX86" s="23"/>
      <c r="WMY86" s="23"/>
      <c r="WMZ86" s="23"/>
      <c r="WNA86" s="23"/>
      <c r="WNB86" s="23"/>
      <c r="WNC86" s="23"/>
      <c r="WND86" s="23"/>
      <c r="WNE86" s="23"/>
      <c r="WNF86" s="23"/>
      <c r="WNG86" s="23"/>
      <c r="WNH86" s="23"/>
      <c r="WNI86" s="23"/>
      <c r="WNJ86" s="23"/>
      <c r="WNK86" s="23"/>
      <c r="WNL86" s="23"/>
      <c r="WNM86" s="23"/>
      <c r="WNN86" s="23"/>
      <c r="WNO86" s="23"/>
      <c r="WNP86" s="23"/>
      <c r="WNQ86" s="23"/>
      <c r="WNR86" s="23"/>
      <c r="WNS86" s="23"/>
      <c r="WNT86" s="23"/>
      <c r="WNU86" s="23"/>
      <c r="WNV86" s="23"/>
      <c r="WNW86" s="23"/>
      <c r="WNX86" s="23"/>
      <c r="WNY86" s="23"/>
      <c r="WNZ86" s="23"/>
      <c r="WOA86" s="23"/>
      <c r="WOB86" s="23"/>
      <c r="WOC86" s="23"/>
      <c r="WOD86" s="23"/>
      <c r="WOE86" s="23"/>
      <c r="WOF86" s="23"/>
      <c r="WOG86" s="23"/>
      <c r="WOH86" s="23"/>
      <c r="WOI86" s="23"/>
      <c r="WOJ86" s="23"/>
      <c r="WOK86" s="23"/>
      <c r="WOL86" s="23"/>
      <c r="WOM86" s="23"/>
      <c r="WON86" s="23"/>
      <c r="WOO86" s="23"/>
      <c r="WOP86" s="23"/>
      <c r="WOQ86" s="23"/>
      <c r="WOR86" s="23"/>
      <c r="WOS86" s="23"/>
      <c r="WOT86" s="23"/>
      <c r="WOU86" s="23"/>
      <c r="WOV86" s="23"/>
      <c r="WOW86" s="23"/>
      <c r="WOX86" s="23"/>
      <c r="WOY86" s="23"/>
      <c r="WOZ86" s="23"/>
      <c r="WPA86" s="23"/>
      <c r="WPB86" s="23"/>
      <c r="WPC86" s="23"/>
      <c r="WPD86" s="23"/>
      <c r="WPE86" s="23"/>
      <c r="WPF86" s="23"/>
      <c r="WPG86" s="23"/>
      <c r="WPH86" s="23"/>
      <c r="WPI86" s="23"/>
      <c r="WPJ86" s="23"/>
      <c r="WPK86" s="23"/>
      <c r="WPL86" s="23"/>
      <c r="WPM86" s="23"/>
      <c r="WPN86" s="23"/>
      <c r="WPO86" s="23"/>
      <c r="WPP86" s="23"/>
      <c r="WPQ86" s="23"/>
      <c r="WPR86" s="23"/>
      <c r="WPS86" s="23"/>
      <c r="WPT86" s="23"/>
      <c r="WPU86" s="23"/>
      <c r="WPV86" s="23"/>
      <c r="WPW86" s="23"/>
      <c r="WPX86" s="23"/>
      <c r="WPY86" s="23"/>
      <c r="WPZ86" s="23"/>
      <c r="WQA86" s="23"/>
      <c r="WQB86" s="23"/>
      <c r="WQC86" s="23"/>
      <c r="WQD86" s="23"/>
      <c r="WQE86" s="23"/>
      <c r="WQF86" s="23"/>
      <c r="WQG86" s="23"/>
      <c r="WQH86" s="23"/>
      <c r="WQI86" s="23"/>
      <c r="WQJ86" s="23"/>
      <c r="WQK86" s="23"/>
      <c r="WQL86" s="23"/>
      <c r="WQM86" s="23"/>
      <c r="WQN86" s="23"/>
      <c r="WQO86" s="23"/>
      <c r="WQP86" s="23"/>
      <c r="WQQ86" s="23"/>
      <c r="WQR86" s="23"/>
      <c r="WQS86" s="23"/>
      <c r="WQT86" s="23"/>
      <c r="WQU86" s="23"/>
      <c r="WQV86" s="23"/>
      <c r="WQW86" s="23"/>
      <c r="WQX86" s="23"/>
      <c r="WQY86" s="23"/>
      <c r="WQZ86" s="23"/>
      <c r="WRA86" s="23"/>
      <c r="WRB86" s="23"/>
      <c r="WRC86" s="23"/>
      <c r="WRD86" s="23"/>
      <c r="WRE86" s="23"/>
      <c r="WRF86" s="23"/>
      <c r="WRG86" s="23"/>
      <c r="WRH86" s="23"/>
      <c r="WRI86" s="23"/>
      <c r="WRJ86" s="23"/>
      <c r="WRK86" s="23"/>
      <c r="WRL86" s="23"/>
      <c r="WRM86" s="23"/>
      <c r="WRN86" s="23"/>
      <c r="WRO86" s="23"/>
      <c r="WRP86" s="23"/>
      <c r="WRQ86" s="23"/>
      <c r="WRR86" s="23"/>
      <c r="WRS86" s="23"/>
      <c r="WRT86" s="23"/>
      <c r="WRU86" s="23"/>
      <c r="WRV86" s="23"/>
      <c r="WRW86" s="23"/>
      <c r="WRX86" s="23"/>
      <c r="WRY86" s="23"/>
      <c r="WRZ86" s="23"/>
      <c r="WSA86" s="23"/>
      <c r="WSB86" s="23"/>
      <c r="WSC86" s="23"/>
      <c r="WSD86" s="23"/>
      <c r="WSE86" s="23"/>
      <c r="WSF86" s="23"/>
      <c r="WSG86" s="23"/>
      <c r="WSH86" s="23"/>
      <c r="WSI86" s="23"/>
      <c r="WSJ86" s="23"/>
      <c r="WSK86" s="23"/>
      <c r="WSL86" s="23"/>
      <c r="WSM86" s="23"/>
      <c r="WSN86" s="23"/>
      <c r="WSO86" s="23"/>
      <c r="WSP86" s="23"/>
      <c r="WSQ86" s="23"/>
      <c r="WSR86" s="23"/>
      <c r="WSS86" s="23"/>
      <c r="WST86" s="23"/>
      <c r="WSU86" s="23"/>
      <c r="WSV86" s="23"/>
      <c r="WSW86" s="23"/>
      <c r="WSX86" s="23"/>
      <c r="WSY86" s="23"/>
      <c r="WSZ86" s="23"/>
      <c r="WTA86" s="23"/>
      <c r="WTB86" s="23"/>
      <c r="WTC86" s="23"/>
      <c r="WTD86" s="23"/>
      <c r="WTE86" s="23"/>
      <c r="WTF86" s="23"/>
      <c r="WTG86" s="23"/>
      <c r="WTH86" s="23"/>
      <c r="WTI86" s="23"/>
      <c r="WTJ86" s="23"/>
      <c r="WTK86" s="23"/>
      <c r="WTL86" s="23"/>
      <c r="WTM86" s="23"/>
      <c r="WTN86" s="23"/>
      <c r="WTO86" s="23"/>
      <c r="WTP86" s="23"/>
      <c r="WTQ86" s="23"/>
      <c r="WTR86" s="23"/>
      <c r="WTS86" s="23"/>
      <c r="WTT86" s="23"/>
      <c r="WTU86" s="23"/>
      <c r="WTV86" s="23"/>
      <c r="WTW86" s="23"/>
      <c r="WTX86" s="23"/>
      <c r="WTY86" s="23"/>
      <c r="WTZ86" s="23"/>
      <c r="WUA86" s="23"/>
      <c r="WUB86" s="23"/>
      <c r="WUC86" s="23"/>
      <c r="WUD86" s="23"/>
      <c r="WUE86" s="23"/>
      <c r="WUF86" s="23"/>
      <c r="WUG86" s="23"/>
      <c r="WUH86" s="23"/>
      <c r="WUI86" s="23"/>
      <c r="WUJ86" s="23"/>
      <c r="WUK86" s="23"/>
      <c r="WUL86" s="23"/>
      <c r="WUM86" s="23"/>
      <c r="WUN86" s="23"/>
      <c r="WUO86" s="23"/>
      <c r="WUP86" s="23"/>
      <c r="WUQ86" s="23"/>
      <c r="WUR86" s="23"/>
      <c r="WUS86" s="23"/>
      <c r="WUT86" s="23"/>
      <c r="WUU86" s="23"/>
      <c r="WUV86" s="23"/>
      <c r="WUW86" s="23"/>
      <c r="WUX86" s="23"/>
      <c r="WUY86" s="23"/>
      <c r="WUZ86" s="23"/>
      <c r="WVA86" s="23"/>
      <c r="WVB86" s="23"/>
      <c r="WVC86" s="23"/>
      <c r="WVD86" s="23"/>
      <c r="WVE86" s="23"/>
      <c r="WVF86" s="23"/>
      <c r="WVG86" s="23"/>
      <c r="WVH86" s="23"/>
      <c r="WVI86" s="23"/>
      <c r="WVJ86" s="23"/>
      <c r="WVK86" s="23"/>
      <c r="WVL86" s="23"/>
      <c r="WVM86" s="23"/>
      <c r="WVN86" s="23"/>
      <c r="WVO86" s="23"/>
      <c r="WVP86" s="23"/>
      <c r="WVQ86" s="23"/>
      <c r="WVR86" s="23"/>
      <c r="WVS86" s="23"/>
      <c r="WVT86" s="23"/>
      <c r="WVU86" s="23"/>
      <c r="WVV86" s="23"/>
      <c r="WVW86" s="23"/>
      <c r="WVX86" s="23"/>
      <c r="WVY86" s="23"/>
      <c r="WVZ86" s="23"/>
      <c r="WWA86" s="23"/>
      <c r="WWB86" s="23"/>
      <c r="WWC86" s="23"/>
      <c r="WWD86" s="23"/>
      <c r="WWE86" s="23"/>
      <c r="WWF86" s="23"/>
      <c r="WWG86" s="23"/>
      <c r="WWH86" s="23"/>
      <c r="WWI86" s="23"/>
      <c r="WWJ86" s="23"/>
      <c r="WWK86" s="23"/>
      <c r="WWL86" s="23"/>
      <c r="WWM86" s="23"/>
      <c r="WWN86" s="23"/>
      <c r="WWO86" s="23"/>
      <c r="WWP86" s="23"/>
      <c r="WWQ86" s="23"/>
      <c r="WWR86" s="23"/>
      <c r="WWS86" s="23"/>
      <c r="WWT86" s="23"/>
      <c r="WWU86" s="23"/>
      <c r="WWV86" s="23"/>
      <c r="WWW86" s="23"/>
      <c r="WWX86" s="23"/>
      <c r="WWY86" s="23"/>
      <c r="WWZ86" s="23"/>
      <c r="WXA86" s="23"/>
      <c r="WXB86" s="23"/>
      <c r="WXC86" s="23"/>
      <c r="WXD86" s="23"/>
      <c r="WXE86" s="23"/>
      <c r="WXF86" s="23"/>
      <c r="WXG86" s="23"/>
      <c r="WXH86" s="23"/>
    </row>
  </sheetData>
  <sheetProtection algorithmName="SHA-512" hashValue="Gk6imNnRiRlWnIjm2/PKH2tFXv/msL3N20MOiDpWq5fn1qzzE8A2QTFQFXaKTLnJvMFKo0qbbeS2CAu3KERCOA==" saltValue="QzDcIj5ZgfHbhwm9IZjBvw==" spinCount="100000" sheet="1" objects="1" scenarios="1"/>
  <mergeCells count="1">
    <mergeCell ref="H13:I13"/>
  </mergeCells>
  <phoneticPr fontId="94" type="noConversion"/>
  <conditionalFormatting sqref="J11:AO11">
    <cfRule type="expression" dxfId="29" priority="1">
      <formula>J11="Sat"</formula>
    </cfRule>
    <cfRule type="expression" dxfId="28" priority="2">
      <formula>J11="Sun"</formula>
    </cfRule>
  </conditionalFormatting>
  <dataValidations count="1">
    <dataValidation type="list" allowBlank="1" showInputMessage="1" showErrorMessage="1" sqref="L7" xr:uid="{00000000-0002-0000-0100-000000000000}">
      <formula1>Validation</formula1>
    </dataValidation>
  </dataValidations>
  <pageMargins left="0.7" right="0.7" top="0.75" bottom="0.75" header="0.3" footer="0.3"/>
  <pageSetup paperSize="9" scale="28" orientation="portrait" r:id="rId1"/>
  <ignoredErrors>
    <ignoredError sqref="J14:J16 J87:J88 J50:J52 J37:J38 J18:J35 J54:J83" numberStoredAsText="1"/>
    <ignoredError sqref="J84:J86 J39:J49" numberStoredAsText="1" emptyCellReferenc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sheetPr>
  <dimension ref="A4:BB184"/>
  <sheetViews>
    <sheetView showGridLines="0" topLeftCell="F178" zoomScale="47" zoomScaleNormal="25" workbookViewId="0">
      <selection activeCell="I13" sqref="I13"/>
    </sheetView>
    <sheetView tabSelected="1" topLeftCell="D1" workbookViewId="1"/>
  </sheetViews>
  <sheetFormatPr defaultColWidth="8.6328125" defaultRowHeight="12.5"/>
  <cols>
    <col min="1" max="1" width="8.6328125" style="20" hidden="1" customWidth="1"/>
    <col min="2" max="2" width="3.54296875" style="20" hidden="1" customWidth="1"/>
    <col min="3" max="3" width="4.453125" style="20" hidden="1" customWidth="1"/>
    <col min="4" max="4" width="4.453125" style="20" customWidth="1"/>
    <col min="5" max="5" width="2.453125" style="20" customWidth="1"/>
    <col min="6" max="6" width="4.1796875" style="20" customWidth="1"/>
    <col min="7" max="7" width="8.453125" style="151" customWidth="1"/>
    <col min="8" max="8" width="11" style="22" customWidth="1"/>
    <col min="9" max="9" width="57.81640625" style="20" customWidth="1"/>
    <col min="10" max="10" width="13.6328125" style="22" customWidth="1"/>
    <col min="11" max="11" width="12.36328125" style="153" customWidth="1"/>
    <col min="12" max="12" width="14.36328125" style="153" customWidth="1"/>
    <col min="13" max="13" width="15.6328125" style="153" customWidth="1"/>
    <col min="14" max="16" width="13.1796875" style="153" customWidth="1"/>
    <col min="17" max="17" width="14.1796875" style="153" customWidth="1"/>
    <col min="18" max="42" width="12.81640625" style="153" customWidth="1"/>
    <col min="43" max="48" width="12.36328125" style="153" customWidth="1"/>
    <col min="49" max="49" width="15" style="153" customWidth="1"/>
    <col min="50" max="50" width="16.36328125" style="153" customWidth="1"/>
    <col min="51" max="53" width="12.36328125" style="153" customWidth="1"/>
    <col min="54" max="54" width="12.1796875" style="20" bestFit="1" customWidth="1"/>
    <col min="55" max="16384" width="8.6328125" style="20"/>
  </cols>
  <sheetData>
    <row r="4" spans="7:53" ht="13">
      <c r="I4" s="152"/>
      <c r="J4" s="119"/>
    </row>
    <row r="9" spans="7:53" ht="21" customHeight="1">
      <c r="G9" s="503" t="s">
        <v>424</v>
      </c>
      <c r="H9" s="503"/>
      <c r="I9" s="503"/>
      <c r="J9" s="168"/>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7:53" ht="22" customHeight="1">
      <c r="G10" s="502" t="str">
        <f>'Header &amp; Notes'!J16</f>
        <v>IDR</v>
      </c>
      <c r="H10" s="502"/>
      <c r="I10" s="502"/>
    </row>
    <row r="11" spans="7:53" ht="13">
      <c r="J11" s="214"/>
      <c r="K11" s="215"/>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row>
    <row r="12" spans="7:53" ht="13">
      <c r="I12" s="214"/>
      <c r="J12" s="214"/>
      <c r="K12" s="216"/>
      <c r="L12" s="180"/>
      <c r="M12" s="180"/>
      <c r="N12" s="180">
        <f t="shared" ref="N12:S12" si="0">M12+1</f>
        <v>1</v>
      </c>
      <c r="O12" s="180">
        <f t="shared" si="0"/>
        <v>2</v>
      </c>
      <c r="P12" s="180">
        <f t="shared" si="0"/>
        <v>3</v>
      </c>
      <c r="Q12" s="180">
        <f>P12+1</f>
        <v>4</v>
      </c>
      <c r="R12" s="180">
        <f t="shared" si="0"/>
        <v>5</v>
      </c>
      <c r="S12" s="180">
        <f t="shared" si="0"/>
        <v>6</v>
      </c>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t="e">
        <f>#REF!+7</f>
        <v>#REF!</v>
      </c>
      <c r="AR12" s="180" t="e">
        <f>AQ12+ROUNDDOWN(21/2,0)</f>
        <v>#REF!</v>
      </c>
      <c r="AS12" s="180" t="e">
        <f>AR12+30/2</f>
        <v>#REF!</v>
      </c>
      <c r="AT12" s="180" t="e">
        <f t="shared" ref="AT12:AV12" si="1">AS12+30/2</f>
        <v>#REF!</v>
      </c>
      <c r="AU12" s="180" t="e">
        <f t="shared" si="1"/>
        <v>#REF!</v>
      </c>
      <c r="AV12" s="180" t="e">
        <f t="shared" si="1"/>
        <v>#REF!</v>
      </c>
      <c r="AW12" s="180" t="e">
        <f>AV12+92/2</f>
        <v>#REF!</v>
      </c>
      <c r="AX12" s="180" t="e">
        <f>AW12+92/2</f>
        <v>#REF!</v>
      </c>
      <c r="AY12" s="180" t="e">
        <f>AX12+ROUNDDOWN(365/2,0)</f>
        <v>#REF!</v>
      </c>
      <c r="AZ12" s="180" t="e">
        <f>AY12+ROUNDDOWN(3*365/2,)</f>
        <v>#REF!</v>
      </c>
      <c r="BA12" s="180" t="e">
        <f>AZ12+3650/2</f>
        <v>#REF!</v>
      </c>
    </row>
    <row r="13" spans="7:53" ht="39">
      <c r="G13" s="306" t="s">
        <v>189</v>
      </c>
      <c r="H13" s="307" t="s">
        <v>190</v>
      </c>
      <c r="I13" s="303" t="s">
        <v>2</v>
      </c>
      <c r="J13" s="302" t="s">
        <v>610</v>
      </c>
      <c r="K13" s="304" t="s">
        <v>191</v>
      </c>
      <c r="L13" s="304" t="s">
        <v>192</v>
      </c>
      <c r="M13" s="305" t="s">
        <v>422</v>
      </c>
      <c r="N13" s="304" t="s">
        <v>193</v>
      </c>
      <c r="O13" s="304" t="s">
        <v>194</v>
      </c>
      <c r="P13" s="304" t="s">
        <v>195</v>
      </c>
      <c r="Q13" s="304" t="s">
        <v>196</v>
      </c>
      <c r="R13" s="304" t="s">
        <v>197</v>
      </c>
      <c r="S13" s="304" t="s">
        <v>198</v>
      </c>
      <c r="T13" s="304" t="s">
        <v>363</v>
      </c>
      <c r="U13" s="304" t="s">
        <v>364</v>
      </c>
      <c r="V13" s="304" t="s">
        <v>365</v>
      </c>
      <c r="W13" s="304" t="s">
        <v>366</v>
      </c>
      <c r="X13" s="304" t="s">
        <v>367</v>
      </c>
      <c r="Y13" s="304" t="s">
        <v>368</v>
      </c>
      <c r="Z13" s="304" t="s">
        <v>369</v>
      </c>
      <c r="AA13" s="304" t="s">
        <v>370</v>
      </c>
      <c r="AB13" s="304" t="s">
        <v>371</v>
      </c>
      <c r="AC13" s="304" t="s">
        <v>372</v>
      </c>
      <c r="AD13" s="304" t="s">
        <v>373</v>
      </c>
      <c r="AE13" s="304" t="s">
        <v>374</v>
      </c>
      <c r="AF13" s="304" t="s">
        <v>375</v>
      </c>
      <c r="AG13" s="304" t="s">
        <v>376</v>
      </c>
      <c r="AH13" s="304" t="s">
        <v>377</v>
      </c>
      <c r="AI13" s="304" t="s">
        <v>378</v>
      </c>
      <c r="AJ13" s="304" t="s">
        <v>379</v>
      </c>
      <c r="AK13" s="304" t="s">
        <v>380</v>
      </c>
      <c r="AL13" s="304" t="s">
        <v>381</v>
      </c>
      <c r="AM13" s="304" t="s">
        <v>382</v>
      </c>
      <c r="AN13" s="304" t="s">
        <v>383</v>
      </c>
      <c r="AO13" s="304" t="s">
        <v>384</v>
      </c>
      <c r="AP13" s="304" t="s">
        <v>385</v>
      </c>
      <c r="AQ13" s="304" t="s">
        <v>199</v>
      </c>
      <c r="AR13" s="304" t="s">
        <v>244</v>
      </c>
      <c r="AS13" s="304" t="s">
        <v>201</v>
      </c>
      <c r="AT13" s="304" t="s">
        <v>202</v>
      </c>
      <c r="AU13" s="304" t="s">
        <v>203</v>
      </c>
      <c r="AV13" s="304" t="s">
        <v>204</v>
      </c>
      <c r="AW13" s="304" t="s">
        <v>205</v>
      </c>
      <c r="AX13" s="304" t="s">
        <v>206</v>
      </c>
      <c r="AY13" s="304" t="s">
        <v>207</v>
      </c>
      <c r="AZ13" s="304" t="s">
        <v>245</v>
      </c>
      <c r="BA13" s="304" t="s">
        <v>209</v>
      </c>
    </row>
    <row r="14" spans="7:53" ht="13">
      <c r="G14" s="154"/>
      <c r="H14" s="170"/>
      <c r="I14" s="179"/>
      <c r="J14" s="167"/>
      <c r="K14" s="35" t="s">
        <v>16</v>
      </c>
      <c r="L14" s="36" t="s">
        <v>17</v>
      </c>
      <c r="M14" s="36" t="s">
        <v>18</v>
      </c>
      <c r="N14" s="36" t="s">
        <v>21</v>
      </c>
      <c r="O14" s="36" t="s">
        <v>22</v>
      </c>
      <c r="P14" s="36" t="s">
        <v>23</v>
      </c>
      <c r="Q14" s="36" t="s">
        <v>24</v>
      </c>
      <c r="R14" s="36" t="s">
        <v>25</v>
      </c>
      <c r="S14" s="36" t="s">
        <v>26</v>
      </c>
      <c r="T14" s="36" t="s">
        <v>27</v>
      </c>
      <c r="U14" s="36" t="s">
        <v>28</v>
      </c>
      <c r="V14" s="36" t="s">
        <v>29</v>
      </c>
      <c r="W14" s="36" t="s">
        <v>30</v>
      </c>
      <c r="X14" s="36" t="s">
        <v>31</v>
      </c>
      <c r="Y14" s="36" t="s">
        <v>32</v>
      </c>
      <c r="Z14" s="36" t="s">
        <v>33</v>
      </c>
      <c r="AA14" s="36" t="s">
        <v>35</v>
      </c>
      <c r="AB14" s="36" t="s">
        <v>37</v>
      </c>
      <c r="AC14" s="36" t="s">
        <v>39</v>
      </c>
      <c r="AD14" s="36" t="s">
        <v>41</v>
      </c>
      <c r="AE14" s="36" t="s">
        <v>43</v>
      </c>
      <c r="AF14" s="36" t="s">
        <v>44</v>
      </c>
      <c r="AG14" s="36" t="s">
        <v>45</v>
      </c>
      <c r="AH14" s="36" t="s">
        <v>354</v>
      </c>
      <c r="AI14" s="36" t="s">
        <v>355</v>
      </c>
      <c r="AJ14" s="36" t="s">
        <v>356</v>
      </c>
      <c r="AK14" s="36" t="s">
        <v>357</v>
      </c>
      <c r="AL14" s="36" t="s">
        <v>358</v>
      </c>
      <c r="AM14" s="36" t="s">
        <v>359</v>
      </c>
      <c r="AN14" s="36" t="s">
        <v>360</v>
      </c>
      <c r="AO14" s="36" t="s">
        <v>361</v>
      </c>
      <c r="AP14" s="36" t="s">
        <v>362</v>
      </c>
      <c r="AQ14" s="36" t="s">
        <v>30</v>
      </c>
      <c r="AR14" s="36" t="s">
        <v>31</v>
      </c>
      <c r="AS14" s="36" t="s">
        <v>32</v>
      </c>
      <c r="AT14" s="36" t="s">
        <v>33</v>
      </c>
      <c r="AU14" s="36" t="s">
        <v>35</v>
      </c>
      <c r="AV14" s="36" t="s">
        <v>37</v>
      </c>
      <c r="AW14" s="36" t="s">
        <v>39</v>
      </c>
      <c r="AX14" s="36" t="s">
        <v>41</v>
      </c>
      <c r="AY14" s="36" t="s">
        <v>43</v>
      </c>
      <c r="AZ14" s="36" t="s">
        <v>44</v>
      </c>
      <c r="BA14" s="36" t="s">
        <v>45</v>
      </c>
    </row>
    <row r="15" spans="7:53" ht="20.5" customHeight="1">
      <c r="G15" s="137" t="s">
        <v>73</v>
      </c>
      <c r="H15" s="170">
        <v>1</v>
      </c>
      <c r="I15" s="125" t="s">
        <v>210</v>
      </c>
      <c r="J15" s="173"/>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405"/>
      <c r="AV15" s="405"/>
      <c r="AW15" s="405"/>
      <c r="AX15" s="405"/>
      <c r="AY15" s="405"/>
      <c r="AZ15" s="405"/>
      <c r="BA15" s="405"/>
    </row>
    <row r="16" spans="7:53" ht="13">
      <c r="G16" s="137" t="s">
        <v>74</v>
      </c>
      <c r="H16" s="170">
        <v>1.1000000000000001</v>
      </c>
      <c r="I16" s="113" t="s">
        <v>211</v>
      </c>
      <c r="J16" s="69"/>
      <c r="K16" s="409"/>
      <c r="L16" s="367">
        <f>SUM(L17:L31)</f>
        <v>0</v>
      </c>
      <c r="M16" s="367">
        <f t="shared" ref="M16:BA16" si="2">SUM(M17:M31)</f>
        <v>0</v>
      </c>
      <c r="N16" s="367">
        <f t="shared" si="2"/>
        <v>0</v>
      </c>
      <c r="O16" s="367">
        <f t="shared" si="2"/>
        <v>0</v>
      </c>
      <c r="P16" s="367">
        <f t="shared" si="2"/>
        <v>0</v>
      </c>
      <c r="Q16" s="367">
        <f t="shared" si="2"/>
        <v>0</v>
      </c>
      <c r="R16" s="367">
        <f t="shared" si="2"/>
        <v>0</v>
      </c>
      <c r="S16" s="367">
        <f t="shared" si="2"/>
        <v>0</v>
      </c>
      <c r="T16" s="367">
        <f t="shared" si="2"/>
        <v>0</v>
      </c>
      <c r="U16" s="367">
        <f t="shared" si="2"/>
        <v>0</v>
      </c>
      <c r="V16" s="367">
        <f t="shared" si="2"/>
        <v>0</v>
      </c>
      <c r="W16" s="367">
        <f t="shared" si="2"/>
        <v>0</v>
      </c>
      <c r="X16" s="367">
        <f t="shared" si="2"/>
        <v>0</v>
      </c>
      <c r="Y16" s="367">
        <f t="shared" si="2"/>
        <v>0</v>
      </c>
      <c r="Z16" s="367">
        <f t="shared" si="2"/>
        <v>0</v>
      </c>
      <c r="AA16" s="367">
        <f t="shared" si="2"/>
        <v>0</v>
      </c>
      <c r="AB16" s="367">
        <f t="shared" si="2"/>
        <v>0</v>
      </c>
      <c r="AC16" s="367">
        <f t="shared" si="2"/>
        <v>0</v>
      </c>
      <c r="AD16" s="367">
        <f t="shared" si="2"/>
        <v>0</v>
      </c>
      <c r="AE16" s="367">
        <f t="shared" si="2"/>
        <v>0</v>
      </c>
      <c r="AF16" s="367">
        <f t="shared" si="2"/>
        <v>0</v>
      </c>
      <c r="AG16" s="367">
        <f t="shared" si="2"/>
        <v>0</v>
      </c>
      <c r="AH16" s="367">
        <f t="shared" si="2"/>
        <v>0</v>
      </c>
      <c r="AI16" s="367">
        <f t="shared" si="2"/>
        <v>0</v>
      </c>
      <c r="AJ16" s="367">
        <f t="shared" si="2"/>
        <v>0</v>
      </c>
      <c r="AK16" s="367">
        <f t="shared" si="2"/>
        <v>0</v>
      </c>
      <c r="AL16" s="367">
        <f t="shared" si="2"/>
        <v>0</v>
      </c>
      <c r="AM16" s="367">
        <f t="shared" si="2"/>
        <v>0</v>
      </c>
      <c r="AN16" s="367">
        <f t="shared" si="2"/>
        <v>0</v>
      </c>
      <c r="AO16" s="367">
        <f t="shared" si="2"/>
        <v>0</v>
      </c>
      <c r="AP16" s="367">
        <f t="shared" si="2"/>
        <v>0</v>
      </c>
      <c r="AQ16" s="367">
        <f t="shared" si="2"/>
        <v>0</v>
      </c>
      <c r="AR16" s="367">
        <f t="shared" si="2"/>
        <v>0</v>
      </c>
      <c r="AS16" s="367">
        <f t="shared" si="2"/>
        <v>0</v>
      </c>
      <c r="AT16" s="367">
        <f t="shared" si="2"/>
        <v>0</v>
      </c>
      <c r="AU16" s="367">
        <f t="shared" si="2"/>
        <v>0</v>
      </c>
      <c r="AV16" s="367">
        <f t="shared" si="2"/>
        <v>0</v>
      </c>
      <c r="AW16" s="367">
        <f t="shared" si="2"/>
        <v>0</v>
      </c>
      <c r="AX16" s="367">
        <f t="shared" si="2"/>
        <v>0</v>
      </c>
      <c r="AY16" s="367">
        <f t="shared" si="2"/>
        <v>0</v>
      </c>
      <c r="AZ16" s="367">
        <f t="shared" si="2"/>
        <v>0</v>
      </c>
      <c r="BA16" s="367">
        <f t="shared" si="2"/>
        <v>0</v>
      </c>
    </row>
    <row r="17" spans="1:54">
      <c r="G17" s="137" t="s">
        <v>75</v>
      </c>
      <c r="H17" s="172" t="s">
        <v>492</v>
      </c>
      <c r="I17" s="129" t="s">
        <v>282</v>
      </c>
      <c r="J17" s="172">
        <v>0.05</v>
      </c>
      <c r="K17" s="409"/>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156"/>
    </row>
    <row r="18" spans="1:54">
      <c r="G18" s="137" t="s">
        <v>76</v>
      </c>
      <c r="H18" s="172" t="s">
        <v>493</v>
      </c>
      <c r="I18" s="129" t="s">
        <v>283</v>
      </c>
      <c r="J18" s="172">
        <v>0.1</v>
      </c>
      <c r="K18" s="409"/>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row>
    <row r="19" spans="1:54" ht="14" customHeight="1">
      <c r="G19" s="137" t="s">
        <v>77</v>
      </c>
      <c r="H19" s="172" t="s">
        <v>494</v>
      </c>
      <c r="I19" s="129" t="s">
        <v>281</v>
      </c>
      <c r="J19" s="172">
        <v>0.1</v>
      </c>
      <c r="K19" s="409"/>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156"/>
    </row>
    <row r="20" spans="1:54">
      <c r="A20" s="20" t="s">
        <v>284</v>
      </c>
      <c r="G20" s="137" t="s">
        <v>78</v>
      </c>
      <c r="H20" s="172" t="s">
        <v>495</v>
      </c>
      <c r="I20" s="383" t="s">
        <v>460</v>
      </c>
      <c r="J20" s="172">
        <v>0.05</v>
      </c>
      <c r="K20" s="409"/>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156"/>
    </row>
    <row r="21" spans="1:54" ht="25">
      <c r="G21" s="137" t="s">
        <v>79</v>
      </c>
      <c r="H21" s="172" t="s">
        <v>496</v>
      </c>
      <c r="I21" s="383" t="s">
        <v>485</v>
      </c>
      <c r="J21" s="172">
        <v>0.1</v>
      </c>
      <c r="K21" s="409"/>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row>
    <row r="22" spans="1:54" ht="25">
      <c r="G22" s="137" t="s">
        <v>80</v>
      </c>
      <c r="H22" s="172" t="s">
        <v>497</v>
      </c>
      <c r="I22" s="383" t="s">
        <v>486</v>
      </c>
      <c r="J22" s="172">
        <v>0.1</v>
      </c>
      <c r="K22" s="409"/>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row>
    <row r="23" spans="1:54">
      <c r="G23" s="137" t="s">
        <v>81</v>
      </c>
      <c r="H23" s="172" t="s">
        <v>498</v>
      </c>
      <c r="I23" s="384" t="s">
        <v>487</v>
      </c>
      <c r="J23" s="172">
        <v>0.05</v>
      </c>
      <c r="K23" s="409"/>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row>
    <row r="24" spans="1:54">
      <c r="G24" s="137" t="s">
        <v>3</v>
      </c>
      <c r="H24" s="172" t="s">
        <v>499</v>
      </c>
      <c r="I24" s="384" t="s">
        <v>488</v>
      </c>
      <c r="J24" s="172">
        <v>0.25</v>
      </c>
      <c r="K24" s="409"/>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row>
    <row r="25" spans="1:54" ht="26">
      <c r="G25" s="137" t="s">
        <v>82</v>
      </c>
      <c r="H25" s="172" t="s">
        <v>500</v>
      </c>
      <c r="I25" s="385" t="s">
        <v>461</v>
      </c>
      <c r="J25" s="69"/>
      <c r="K25" s="409"/>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row>
    <row r="26" spans="1:54">
      <c r="G26" s="137" t="s">
        <v>83</v>
      </c>
      <c r="H26" s="172" t="s">
        <v>501</v>
      </c>
      <c r="I26" s="384" t="s">
        <v>285</v>
      </c>
      <c r="J26" s="172">
        <v>1</v>
      </c>
      <c r="K26" s="409"/>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row>
    <row r="27" spans="1:54">
      <c r="G27" s="137" t="s">
        <v>84</v>
      </c>
      <c r="H27" s="172" t="s">
        <v>502</v>
      </c>
      <c r="I27" s="384" t="s">
        <v>597</v>
      </c>
      <c r="J27" s="172">
        <v>1</v>
      </c>
      <c r="K27" s="409"/>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row>
    <row r="28" spans="1:54">
      <c r="G28" s="137" t="s">
        <v>85</v>
      </c>
      <c r="H28" s="172" t="s">
        <v>503</v>
      </c>
      <c r="I28" s="384" t="s">
        <v>286</v>
      </c>
      <c r="J28" s="172">
        <v>0.2</v>
      </c>
      <c r="K28" s="409"/>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row>
    <row r="29" spans="1:54">
      <c r="G29" s="137" t="s">
        <v>86</v>
      </c>
      <c r="H29" s="172" t="s">
        <v>504</v>
      </c>
      <c r="I29" s="384" t="s">
        <v>287</v>
      </c>
      <c r="J29" s="172">
        <v>0.4</v>
      </c>
      <c r="K29" s="409"/>
      <c r="L29" s="400"/>
      <c r="M29" s="400"/>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row>
    <row r="30" spans="1:54" ht="25">
      <c r="G30" s="137" t="s">
        <v>87</v>
      </c>
      <c r="H30" s="172" t="s">
        <v>505</v>
      </c>
      <c r="I30" s="384" t="s">
        <v>288</v>
      </c>
      <c r="J30" s="172">
        <v>0.2</v>
      </c>
      <c r="K30" s="409"/>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row>
    <row r="31" spans="1:54" ht="25">
      <c r="G31" s="137" t="s">
        <v>88</v>
      </c>
      <c r="H31" s="172" t="s">
        <v>506</v>
      </c>
      <c r="I31" s="384" t="s">
        <v>289</v>
      </c>
      <c r="J31" s="172">
        <v>0.4</v>
      </c>
      <c r="K31" s="409"/>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row>
    <row r="32" spans="1:54" ht="13">
      <c r="G32" s="137" t="s">
        <v>491</v>
      </c>
      <c r="H32" s="170">
        <v>1.2</v>
      </c>
      <c r="I32" s="18" t="s">
        <v>213</v>
      </c>
      <c r="J32" s="170"/>
      <c r="K32" s="409"/>
      <c r="L32" s="409"/>
      <c r="M32" s="367">
        <f>SUM(M33:M34)</f>
        <v>0</v>
      </c>
      <c r="N32" s="367">
        <f t="shared" ref="N32:BA32" si="3">SUM(N33:N34)</f>
        <v>0</v>
      </c>
      <c r="O32" s="367">
        <f t="shared" si="3"/>
        <v>0</v>
      </c>
      <c r="P32" s="367">
        <f t="shared" si="3"/>
        <v>0</v>
      </c>
      <c r="Q32" s="367">
        <f t="shared" si="3"/>
        <v>0</v>
      </c>
      <c r="R32" s="367">
        <f t="shared" si="3"/>
        <v>0</v>
      </c>
      <c r="S32" s="367">
        <f t="shared" si="3"/>
        <v>0</v>
      </c>
      <c r="T32" s="367">
        <f t="shared" si="3"/>
        <v>0</v>
      </c>
      <c r="U32" s="367">
        <f t="shared" si="3"/>
        <v>0</v>
      </c>
      <c r="V32" s="367">
        <f t="shared" si="3"/>
        <v>0</v>
      </c>
      <c r="W32" s="367">
        <f t="shared" si="3"/>
        <v>0</v>
      </c>
      <c r="X32" s="367">
        <f t="shared" si="3"/>
        <v>0</v>
      </c>
      <c r="Y32" s="367">
        <f t="shared" si="3"/>
        <v>0</v>
      </c>
      <c r="Z32" s="367">
        <f t="shared" si="3"/>
        <v>0</v>
      </c>
      <c r="AA32" s="367">
        <f t="shared" si="3"/>
        <v>0</v>
      </c>
      <c r="AB32" s="367">
        <f t="shared" si="3"/>
        <v>0</v>
      </c>
      <c r="AC32" s="367">
        <f t="shared" si="3"/>
        <v>0</v>
      </c>
      <c r="AD32" s="367">
        <f t="shared" si="3"/>
        <v>0</v>
      </c>
      <c r="AE32" s="367">
        <f t="shared" si="3"/>
        <v>0</v>
      </c>
      <c r="AF32" s="367">
        <f t="shared" si="3"/>
        <v>0</v>
      </c>
      <c r="AG32" s="367">
        <f t="shared" si="3"/>
        <v>0</v>
      </c>
      <c r="AH32" s="367">
        <f t="shared" si="3"/>
        <v>0</v>
      </c>
      <c r="AI32" s="367">
        <f t="shared" si="3"/>
        <v>0</v>
      </c>
      <c r="AJ32" s="367">
        <f t="shared" si="3"/>
        <v>0</v>
      </c>
      <c r="AK32" s="367">
        <f t="shared" si="3"/>
        <v>0</v>
      </c>
      <c r="AL32" s="367">
        <f t="shared" si="3"/>
        <v>0</v>
      </c>
      <c r="AM32" s="367">
        <f t="shared" si="3"/>
        <v>0</v>
      </c>
      <c r="AN32" s="367">
        <f t="shared" si="3"/>
        <v>0</v>
      </c>
      <c r="AO32" s="367">
        <f t="shared" si="3"/>
        <v>0</v>
      </c>
      <c r="AP32" s="367">
        <f t="shared" si="3"/>
        <v>0</v>
      </c>
      <c r="AQ32" s="367">
        <f t="shared" si="3"/>
        <v>0</v>
      </c>
      <c r="AR32" s="367">
        <f t="shared" si="3"/>
        <v>0</v>
      </c>
      <c r="AS32" s="367">
        <f t="shared" si="3"/>
        <v>0</v>
      </c>
      <c r="AT32" s="367">
        <f t="shared" si="3"/>
        <v>0</v>
      </c>
      <c r="AU32" s="367">
        <f t="shared" si="3"/>
        <v>0</v>
      </c>
      <c r="AV32" s="367">
        <f t="shared" si="3"/>
        <v>0</v>
      </c>
      <c r="AW32" s="367">
        <f t="shared" si="3"/>
        <v>0</v>
      </c>
      <c r="AX32" s="367">
        <f t="shared" si="3"/>
        <v>0</v>
      </c>
      <c r="AY32" s="367">
        <f t="shared" si="3"/>
        <v>0</v>
      </c>
      <c r="AZ32" s="367">
        <f t="shared" si="3"/>
        <v>0</v>
      </c>
      <c r="BA32" s="367">
        <f t="shared" si="3"/>
        <v>0</v>
      </c>
    </row>
    <row r="33" spans="6:53" ht="25">
      <c r="G33" s="137" t="s">
        <v>89</v>
      </c>
      <c r="H33" s="170" t="s">
        <v>507</v>
      </c>
      <c r="I33" s="19" t="s">
        <v>462</v>
      </c>
      <c r="J33" s="172">
        <v>1</v>
      </c>
      <c r="K33" s="409"/>
      <c r="L33" s="409"/>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row>
    <row r="34" spans="6:53" ht="13">
      <c r="G34" s="137" t="s">
        <v>4</v>
      </c>
      <c r="H34" s="170" t="s">
        <v>508</v>
      </c>
      <c r="I34" s="19" t="s">
        <v>230</v>
      </c>
      <c r="J34" s="172">
        <v>1</v>
      </c>
      <c r="K34" s="409"/>
      <c r="L34" s="409"/>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row>
    <row r="35" spans="6:53" ht="13">
      <c r="G35" s="137" t="s">
        <v>90</v>
      </c>
      <c r="H35" s="171" t="s">
        <v>420</v>
      </c>
      <c r="I35" s="386" t="s">
        <v>261</v>
      </c>
      <c r="J35" s="80"/>
      <c r="K35" s="409"/>
      <c r="L35" s="367">
        <f>SUM(L36,L43)</f>
        <v>0</v>
      </c>
      <c r="M35" s="367">
        <f>SUM(M36,M43)</f>
        <v>0</v>
      </c>
      <c r="N35" s="367">
        <f t="shared" ref="N35:BA35" si="4">SUM(N36,N43)</f>
        <v>0</v>
      </c>
      <c r="O35" s="367">
        <f t="shared" si="4"/>
        <v>0</v>
      </c>
      <c r="P35" s="367">
        <f t="shared" si="4"/>
        <v>0</v>
      </c>
      <c r="Q35" s="367">
        <f t="shared" si="4"/>
        <v>0</v>
      </c>
      <c r="R35" s="367">
        <f t="shared" si="4"/>
        <v>0</v>
      </c>
      <c r="S35" s="367">
        <f t="shared" si="4"/>
        <v>0</v>
      </c>
      <c r="T35" s="367">
        <f t="shared" si="4"/>
        <v>0</v>
      </c>
      <c r="U35" s="367">
        <f t="shared" si="4"/>
        <v>0</v>
      </c>
      <c r="V35" s="367">
        <f t="shared" si="4"/>
        <v>0</v>
      </c>
      <c r="W35" s="367">
        <f t="shared" si="4"/>
        <v>0</v>
      </c>
      <c r="X35" s="367">
        <f t="shared" si="4"/>
        <v>0</v>
      </c>
      <c r="Y35" s="367">
        <f t="shared" si="4"/>
        <v>0</v>
      </c>
      <c r="Z35" s="367">
        <f t="shared" si="4"/>
        <v>0</v>
      </c>
      <c r="AA35" s="367">
        <f t="shared" si="4"/>
        <v>0</v>
      </c>
      <c r="AB35" s="367">
        <f t="shared" si="4"/>
        <v>0</v>
      </c>
      <c r="AC35" s="367">
        <f t="shared" si="4"/>
        <v>0</v>
      </c>
      <c r="AD35" s="367">
        <f t="shared" si="4"/>
        <v>0</v>
      </c>
      <c r="AE35" s="367">
        <f t="shared" si="4"/>
        <v>0</v>
      </c>
      <c r="AF35" s="367">
        <f t="shared" si="4"/>
        <v>0</v>
      </c>
      <c r="AG35" s="367">
        <f t="shared" si="4"/>
        <v>0</v>
      </c>
      <c r="AH35" s="367">
        <f t="shared" si="4"/>
        <v>0</v>
      </c>
      <c r="AI35" s="367">
        <f t="shared" si="4"/>
        <v>0</v>
      </c>
      <c r="AJ35" s="367">
        <f t="shared" si="4"/>
        <v>0</v>
      </c>
      <c r="AK35" s="367">
        <f t="shared" si="4"/>
        <v>0</v>
      </c>
      <c r="AL35" s="367">
        <f t="shared" si="4"/>
        <v>0</v>
      </c>
      <c r="AM35" s="367">
        <f t="shared" si="4"/>
        <v>0</v>
      </c>
      <c r="AN35" s="367">
        <f t="shared" si="4"/>
        <v>0</v>
      </c>
      <c r="AO35" s="367">
        <f t="shared" si="4"/>
        <v>0</v>
      </c>
      <c r="AP35" s="367">
        <f t="shared" si="4"/>
        <v>0</v>
      </c>
      <c r="AQ35" s="367">
        <f t="shared" si="4"/>
        <v>0</v>
      </c>
      <c r="AR35" s="367">
        <f t="shared" si="4"/>
        <v>0</v>
      </c>
      <c r="AS35" s="367">
        <f t="shared" si="4"/>
        <v>0</v>
      </c>
      <c r="AT35" s="367">
        <f t="shared" si="4"/>
        <v>0</v>
      </c>
      <c r="AU35" s="367">
        <f t="shared" si="4"/>
        <v>0</v>
      </c>
      <c r="AV35" s="367">
        <f t="shared" si="4"/>
        <v>0</v>
      </c>
      <c r="AW35" s="367">
        <f t="shared" si="4"/>
        <v>0</v>
      </c>
      <c r="AX35" s="367">
        <f t="shared" si="4"/>
        <v>0</v>
      </c>
      <c r="AY35" s="367">
        <f t="shared" si="4"/>
        <v>0</v>
      </c>
      <c r="AZ35" s="367">
        <f t="shared" si="4"/>
        <v>0</v>
      </c>
      <c r="BA35" s="367">
        <f t="shared" si="4"/>
        <v>0</v>
      </c>
    </row>
    <row r="36" spans="6:53" ht="36" customHeight="1">
      <c r="G36" s="137" t="s">
        <v>91</v>
      </c>
      <c r="H36" s="416" t="s">
        <v>509</v>
      </c>
      <c r="I36" s="431" t="s">
        <v>601</v>
      </c>
      <c r="J36" s="423"/>
      <c r="K36" s="409"/>
      <c r="L36" s="374">
        <f>SUM(L37:L42)</f>
        <v>0</v>
      </c>
      <c r="M36" s="374">
        <f t="shared" ref="M36:BA36" si="5">SUM(M37:M42)</f>
        <v>0</v>
      </c>
      <c r="N36" s="374">
        <f t="shared" si="5"/>
        <v>0</v>
      </c>
      <c r="O36" s="374">
        <f t="shared" si="5"/>
        <v>0</v>
      </c>
      <c r="P36" s="374">
        <f t="shared" si="5"/>
        <v>0</v>
      </c>
      <c r="Q36" s="374">
        <f t="shared" si="5"/>
        <v>0</v>
      </c>
      <c r="R36" s="374">
        <f t="shared" si="5"/>
        <v>0</v>
      </c>
      <c r="S36" s="374">
        <f t="shared" si="5"/>
        <v>0</v>
      </c>
      <c r="T36" s="374">
        <f t="shared" si="5"/>
        <v>0</v>
      </c>
      <c r="U36" s="374">
        <f t="shared" si="5"/>
        <v>0</v>
      </c>
      <c r="V36" s="374">
        <f t="shared" si="5"/>
        <v>0</v>
      </c>
      <c r="W36" s="374">
        <f t="shared" si="5"/>
        <v>0</v>
      </c>
      <c r="X36" s="374">
        <f t="shared" si="5"/>
        <v>0</v>
      </c>
      <c r="Y36" s="374">
        <f t="shared" si="5"/>
        <v>0</v>
      </c>
      <c r="Z36" s="374">
        <f t="shared" si="5"/>
        <v>0</v>
      </c>
      <c r="AA36" s="374">
        <f t="shared" si="5"/>
        <v>0</v>
      </c>
      <c r="AB36" s="374">
        <f t="shared" si="5"/>
        <v>0</v>
      </c>
      <c r="AC36" s="374">
        <f t="shared" si="5"/>
        <v>0</v>
      </c>
      <c r="AD36" s="374">
        <f t="shared" si="5"/>
        <v>0</v>
      </c>
      <c r="AE36" s="374">
        <f t="shared" si="5"/>
        <v>0</v>
      </c>
      <c r="AF36" s="374">
        <f t="shared" si="5"/>
        <v>0</v>
      </c>
      <c r="AG36" s="374">
        <f t="shared" si="5"/>
        <v>0</v>
      </c>
      <c r="AH36" s="374">
        <f t="shared" si="5"/>
        <v>0</v>
      </c>
      <c r="AI36" s="374">
        <f t="shared" si="5"/>
        <v>0</v>
      </c>
      <c r="AJ36" s="374">
        <f t="shared" si="5"/>
        <v>0</v>
      </c>
      <c r="AK36" s="374">
        <f t="shared" si="5"/>
        <v>0</v>
      </c>
      <c r="AL36" s="374">
        <f t="shared" si="5"/>
        <v>0</v>
      </c>
      <c r="AM36" s="374">
        <f t="shared" si="5"/>
        <v>0</v>
      </c>
      <c r="AN36" s="374">
        <f t="shared" si="5"/>
        <v>0</v>
      </c>
      <c r="AO36" s="374">
        <f t="shared" si="5"/>
        <v>0</v>
      </c>
      <c r="AP36" s="374">
        <f t="shared" si="5"/>
        <v>0</v>
      </c>
      <c r="AQ36" s="374">
        <f t="shared" si="5"/>
        <v>0</v>
      </c>
      <c r="AR36" s="374">
        <f t="shared" si="5"/>
        <v>0</v>
      </c>
      <c r="AS36" s="374">
        <f t="shared" si="5"/>
        <v>0</v>
      </c>
      <c r="AT36" s="374">
        <f t="shared" si="5"/>
        <v>0</v>
      </c>
      <c r="AU36" s="374">
        <f t="shared" si="5"/>
        <v>0</v>
      </c>
      <c r="AV36" s="374">
        <f t="shared" si="5"/>
        <v>0</v>
      </c>
      <c r="AW36" s="374">
        <f t="shared" si="5"/>
        <v>0</v>
      </c>
      <c r="AX36" s="374">
        <f t="shared" si="5"/>
        <v>0</v>
      </c>
      <c r="AY36" s="374">
        <f t="shared" si="5"/>
        <v>0</v>
      </c>
      <c r="AZ36" s="374">
        <f t="shared" si="5"/>
        <v>0</v>
      </c>
      <c r="BA36" s="374">
        <f t="shared" si="5"/>
        <v>0</v>
      </c>
    </row>
    <row r="37" spans="6:53">
      <c r="G37" s="137" t="s">
        <v>92</v>
      </c>
      <c r="H37" s="172" t="s">
        <v>510</v>
      </c>
      <c r="I37" s="132" t="s">
        <v>463</v>
      </c>
      <c r="J37" s="172">
        <v>0</v>
      </c>
      <c r="K37" s="409"/>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row>
    <row r="38" spans="6:53">
      <c r="G38" s="137" t="s">
        <v>93</v>
      </c>
      <c r="H38" s="416" t="s">
        <v>511</v>
      </c>
      <c r="I38" s="389" t="s">
        <v>464</v>
      </c>
      <c r="J38" s="172">
        <v>0.15</v>
      </c>
      <c r="K38" s="409"/>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row>
    <row r="39" spans="6:53" ht="49.5" customHeight="1">
      <c r="F39" s="483"/>
      <c r="G39" s="137" t="s">
        <v>94</v>
      </c>
      <c r="H39" s="172" t="s">
        <v>512</v>
      </c>
      <c r="I39" s="394" t="s">
        <v>433</v>
      </c>
      <c r="J39" s="172">
        <v>0.25</v>
      </c>
      <c r="K39" s="409"/>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row>
    <row r="40" spans="6:53" ht="18.5" customHeight="1">
      <c r="G40" s="137" t="s">
        <v>95</v>
      </c>
      <c r="H40" s="416" t="s">
        <v>513</v>
      </c>
      <c r="I40" s="389" t="s">
        <v>465</v>
      </c>
      <c r="J40" s="172">
        <v>0.25</v>
      </c>
      <c r="K40" s="409"/>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row>
    <row r="41" spans="6:53" ht="23.5" customHeight="1">
      <c r="G41" s="137" t="s">
        <v>96</v>
      </c>
      <c r="H41" s="172" t="s">
        <v>514</v>
      </c>
      <c r="I41" s="389" t="s">
        <v>466</v>
      </c>
      <c r="J41" s="172">
        <v>0.5</v>
      </c>
      <c r="K41" s="409"/>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row>
    <row r="42" spans="6:53">
      <c r="G42" s="137" t="s">
        <v>97</v>
      </c>
      <c r="H42" s="416" t="s">
        <v>515</v>
      </c>
      <c r="I42" s="389" t="s">
        <v>467</v>
      </c>
      <c r="J42" s="172">
        <v>1</v>
      </c>
      <c r="K42" s="409"/>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row>
    <row r="43" spans="6:53" ht="25.5">
      <c r="G43" s="137" t="s">
        <v>98</v>
      </c>
      <c r="H43" s="172" t="s">
        <v>516</v>
      </c>
      <c r="I43" s="432" t="s">
        <v>602</v>
      </c>
      <c r="J43" s="69"/>
      <c r="K43" s="409"/>
      <c r="L43" s="374">
        <f>SUM(L44:L48)</f>
        <v>0</v>
      </c>
      <c r="M43" s="374">
        <f t="shared" ref="M43:BA43" si="6">SUM(M44:M48)</f>
        <v>0</v>
      </c>
      <c r="N43" s="374">
        <f t="shared" si="6"/>
        <v>0</v>
      </c>
      <c r="O43" s="374">
        <f t="shared" si="6"/>
        <v>0</v>
      </c>
      <c r="P43" s="374">
        <f t="shared" si="6"/>
        <v>0</v>
      </c>
      <c r="Q43" s="374">
        <f t="shared" si="6"/>
        <v>0</v>
      </c>
      <c r="R43" s="374">
        <f t="shared" si="6"/>
        <v>0</v>
      </c>
      <c r="S43" s="374">
        <f t="shared" si="6"/>
        <v>0</v>
      </c>
      <c r="T43" s="374">
        <f t="shared" si="6"/>
        <v>0</v>
      </c>
      <c r="U43" s="374">
        <f t="shared" si="6"/>
        <v>0</v>
      </c>
      <c r="V43" s="374">
        <f t="shared" si="6"/>
        <v>0</v>
      </c>
      <c r="W43" s="374">
        <f t="shared" si="6"/>
        <v>0</v>
      </c>
      <c r="X43" s="374">
        <f t="shared" si="6"/>
        <v>0</v>
      </c>
      <c r="Y43" s="374">
        <f t="shared" si="6"/>
        <v>0</v>
      </c>
      <c r="Z43" s="374">
        <f t="shared" si="6"/>
        <v>0</v>
      </c>
      <c r="AA43" s="374">
        <f t="shared" si="6"/>
        <v>0</v>
      </c>
      <c r="AB43" s="374">
        <f t="shared" si="6"/>
        <v>0</v>
      </c>
      <c r="AC43" s="374">
        <f t="shared" si="6"/>
        <v>0</v>
      </c>
      <c r="AD43" s="374">
        <f t="shared" si="6"/>
        <v>0</v>
      </c>
      <c r="AE43" s="374">
        <f t="shared" si="6"/>
        <v>0</v>
      </c>
      <c r="AF43" s="374">
        <f t="shared" si="6"/>
        <v>0</v>
      </c>
      <c r="AG43" s="374">
        <f t="shared" si="6"/>
        <v>0</v>
      </c>
      <c r="AH43" s="374">
        <f t="shared" si="6"/>
        <v>0</v>
      </c>
      <c r="AI43" s="374">
        <f t="shared" si="6"/>
        <v>0</v>
      </c>
      <c r="AJ43" s="374">
        <f t="shared" si="6"/>
        <v>0</v>
      </c>
      <c r="AK43" s="374">
        <f t="shared" si="6"/>
        <v>0</v>
      </c>
      <c r="AL43" s="374">
        <f t="shared" si="6"/>
        <v>0</v>
      </c>
      <c r="AM43" s="374">
        <f t="shared" si="6"/>
        <v>0</v>
      </c>
      <c r="AN43" s="374">
        <f t="shared" si="6"/>
        <v>0</v>
      </c>
      <c r="AO43" s="374">
        <f t="shared" si="6"/>
        <v>0</v>
      </c>
      <c r="AP43" s="374">
        <f t="shared" si="6"/>
        <v>0</v>
      </c>
      <c r="AQ43" s="374">
        <f t="shared" si="6"/>
        <v>0</v>
      </c>
      <c r="AR43" s="374">
        <f t="shared" si="6"/>
        <v>0</v>
      </c>
      <c r="AS43" s="374">
        <f t="shared" si="6"/>
        <v>0</v>
      </c>
      <c r="AT43" s="374">
        <f t="shared" si="6"/>
        <v>0</v>
      </c>
      <c r="AU43" s="374">
        <f t="shared" si="6"/>
        <v>0</v>
      </c>
      <c r="AV43" s="374">
        <f t="shared" si="6"/>
        <v>0</v>
      </c>
      <c r="AW43" s="374">
        <f t="shared" si="6"/>
        <v>0</v>
      </c>
      <c r="AX43" s="374">
        <f t="shared" si="6"/>
        <v>0</v>
      </c>
      <c r="AY43" s="374">
        <f t="shared" si="6"/>
        <v>0</v>
      </c>
      <c r="AZ43" s="374">
        <f t="shared" si="6"/>
        <v>0</v>
      </c>
      <c r="BA43" s="374">
        <f t="shared" si="6"/>
        <v>0</v>
      </c>
    </row>
    <row r="44" spans="6:53">
      <c r="G44" s="137" t="s">
        <v>5</v>
      </c>
      <c r="H44" s="416" t="s">
        <v>517</v>
      </c>
      <c r="I44" s="389" t="s">
        <v>463</v>
      </c>
      <c r="J44" s="172">
        <v>0</v>
      </c>
      <c r="K44" s="409"/>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row>
    <row r="45" spans="6:53" ht="25.5">
      <c r="G45" s="137" t="s">
        <v>99</v>
      </c>
      <c r="H45" s="172" t="s">
        <v>518</v>
      </c>
      <c r="I45" s="394" t="s">
        <v>602</v>
      </c>
      <c r="J45" s="172">
        <v>0</v>
      </c>
      <c r="K45" s="409"/>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row>
    <row r="46" spans="6:53">
      <c r="G46" s="137" t="s">
        <v>100</v>
      </c>
      <c r="H46" s="416" t="s">
        <v>519</v>
      </c>
      <c r="I46" s="389" t="s">
        <v>465</v>
      </c>
      <c r="J46" s="172">
        <v>0</v>
      </c>
      <c r="K46" s="409"/>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400"/>
    </row>
    <row r="47" spans="6:53" ht="25.5" customHeight="1">
      <c r="G47" s="137" t="s">
        <v>101</v>
      </c>
      <c r="H47" s="172" t="s">
        <v>520</v>
      </c>
      <c r="I47" s="389" t="s">
        <v>466</v>
      </c>
      <c r="J47" s="172">
        <v>0</v>
      </c>
      <c r="K47" s="409"/>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400"/>
    </row>
    <row r="48" spans="6:53">
      <c r="G48" s="137" t="s">
        <v>102</v>
      </c>
      <c r="H48" s="416" t="s">
        <v>521</v>
      </c>
      <c r="I48" s="389" t="s">
        <v>467</v>
      </c>
      <c r="J48" s="172">
        <v>0</v>
      </c>
      <c r="K48" s="409"/>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row>
    <row r="49" spans="7:53" ht="13">
      <c r="G49" s="137" t="s">
        <v>103</v>
      </c>
      <c r="H49" s="170" t="s">
        <v>34</v>
      </c>
      <c r="I49" s="113" t="s">
        <v>214</v>
      </c>
      <c r="J49" s="170">
        <v>1</v>
      </c>
      <c r="K49" s="409"/>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400"/>
      <c r="AW49" s="400"/>
      <c r="AX49" s="400"/>
      <c r="AY49" s="400"/>
      <c r="AZ49" s="400"/>
      <c r="BA49" s="400"/>
    </row>
    <row r="50" spans="7:53" ht="13">
      <c r="G50" s="137" t="s">
        <v>104</v>
      </c>
      <c r="H50" s="170" t="s">
        <v>36</v>
      </c>
      <c r="I50" s="113" t="s">
        <v>215</v>
      </c>
      <c r="J50" s="170">
        <v>1</v>
      </c>
      <c r="K50" s="409"/>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400"/>
      <c r="AL50" s="400"/>
      <c r="AM50" s="400"/>
      <c r="AN50" s="400"/>
      <c r="AO50" s="400"/>
      <c r="AP50" s="400"/>
      <c r="AQ50" s="400"/>
      <c r="AR50" s="400"/>
      <c r="AS50" s="400"/>
      <c r="AT50" s="400"/>
      <c r="AU50" s="400"/>
      <c r="AV50" s="400"/>
      <c r="AW50" s="400"/>
      <c r="AX50" s="400"/>
      <c r="AY50" s="400"/>
      <c r="AZ50" s="400"/>
      <c r="BA50" s="400"/>
    </row>
    <row r="51" spans="7:53" ht="13">
      <c r="G51" s="137" t="s">
        <v>105</v>
      </c>
      <c r="H51" s="170" t="s">
        <v>38</v>
      </c>
      <c r="I51" s="113" t="s">
        <v>216</v>
      </c>
      <c r="J51" s="170">
        <v>1</v>
      </c>
      <c r="K51" s="409"/>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00"/>
      <c r="AO51" s="400"/>
      <c r="AP51" s="400"/>
      <c r="AQ51" s="400"/>
      <c r="AR51" s="400"/>
      <c r="AS51" s="400"/>
      <c r="AT51" s="400"/>
      <c r="AU51" s="400"/>
      <c r="AV51" s="400"/>
      <c r="AW51" s="400"/>
      <c r="AX51" s="400"/>
      <c r="AY51" s="400"/>
      <c r="AZ51" s="400"/>
      <c r="BA51" s="400"/>
    </row>
    <row r="52" spans="7:53" ht="18" customHeight="1">
      <c r="G52" s="137" t="s">
        <v>106</v>
      </c>
      <c r="H52" s="170" t="s">
        <v>40</v>
      </c>
      <c r="I52" s="113" t="s">
        <v>217</v>
      </c>
      <c r="J52" s="170"/>
      <c r="K52" s="405"/>
      <c r="L52" s="368">
        <f>SUM(L16,L35,L49,L50,L51)</f>
        <v>0</v>
      </c>
      <c r="M52" s="368">
        <f>SUM(M16,M32,M35,M49,M50,M51)</f>
        <v>0</v>
      </c>
      <c r="N52" s="368">
        <f t="shared" ref="N52:BA52" si="7">SUM(N16,N32,N35,N49,N50,N51)</f>
        <v>0</v>
      </c>
      <c r="O52" s="368">
        <f t="shared" si="7"/>
        <v>0</v>
      </c>
      <c r="P52" s="368">
        <f t="shared" si="7"/>
        <v>0</v>
      </c>
      <c r="Q52" s="368">
        <f t="shared" si="7"/>
        <v>0</v>
      </c>
      <c r="R52" s="368">
        <f t="shared" si="7"/>
        <v>0</v>
      </c>
      <c r="S52" s="368">
        <f t="shared" si="7"/>
        <v>0</v>
      </c>
      <c r="T52" s="368">
        <f t="shared" si="7"/>
        <v>0</v>
      </c>
      <c r="U52" s="368">
        <f t="shared" si="7"/>
        <v>0</v>
      </c>
      <c r="V52" s="368">
        <f t="shared" si="7"/>
        <v>0</v>
      </c>
      <c r="W52" s="368">
        <f t="shared" si="7"/>
        <v>0</v>
      </c>
      <c r="X52" s="368">
        <f t="shared" si="7"/>
        <v>0</v>
      </c>
      <c r="Y52" s="368">
        <f t="shared" si="7"/>
        <v>0</v>
      </c>
      <c r="Z52" s="368">
        <f t="shared" si="7"/>
        <v>0</v>
      </c>
      <c r="AA52" s="368">
        <f t="shared" si="7"/>
        <v>0</v>
      </c>
      <c r="AB52" s="368">
        <f t="shared" si="7"/>
        <v>0</v>
      </c>
      <c r="AC52" s="368">
        <f t="shared" si="7"/>
        <v>0</v>
      </c>
      <c r="AD52" s="368">
        <f t="shared" si="7"/>
        <v>0</v>
      </c>
      <c r="AE52" s="368">
        <f t="shared" si="7"/>
        <v>0</v>
      </c>
      <c r="AF52" s="368">
        <f t="shared" si="7"/>
        <v>0</v>
      </c>
      <c r="AG52" s="368">
        <f t="shared" si="7"/>
        <v>0</v>
      </c>
      <c r="AH52" s="368">
        <f t="shared" si="7"/>
        <v>0</v>
      </c>
      <c r="AI52" s="368">
        <f t="shared" si="7"/>
        <v>0</v>
      </c>
      <c r="AJ52" s="368">
        <f t="shared" si="7"/>
        <v>0</v>
      </c>
      <c r="AK52" s="368">
        <f t="shared" si="7"/>
        <v>0</v>
      </c>
      <c r="AL52" s="368">
        <f t="shared" si="7"/>
        <v>0</v>
      </c>
      <c r="AM52" s="368">
        <f t="shared" si="7"/>
        <v>0</v>
      </c>
      <c r="AN52" s="368">
        <f t="shared" si="7"/>
        <v>0</v>
      </c>
      <c r="AO52" s="368">
        <f t="shared" si="7"/>
        <v>0</v>
      </c>
      <c r="AP52" s="368">
        <f t="shared" si="7"/>
        <v>0</v>
      </c>
      <c r="AQ52" s="368">
        <f t="shared" si="7"/>
        <v>0</v>
      </c>
      <c r="AR52" s="368">
        <f t="shared" si="7"/>
        <v>0</v>
      </c>
      <c r="AS52" s="368">
        <f t="shared" si="7"/>
        <v>0</v>
      </c>
      <c r="AT52" s="368">
        <f t="shared" si="7"/>
        <v>0</v>
      </c>
      <c r="AU52" s="368">
        <f t="shared" si="7"/>
        <v>0</v>
      </c>
      <c r="AV52" s="368">
        <f t="shared" si="7"/>
        <v>0</v>
      </c>
      <c r="AW52" s="368">
        <f t="shared" si="7"/>
        <v>0</v>
      </c>
      <c r="AX52" s="368">
        <f t="shared" si="7"/>
        <v>0</v>
      </c>
      <c r="AY52" s="368">
        <f t="shared" si="7"/>
        <v>0</v>
      </c>
      <c r="AZ52" s="368">
        <f t="shared" si="7"/>
        <v>0</v>
      </c>
      <c r="BA52" s="368">
        <f t="shared" si="7"/>
        <v>0</v>
      </c>
    </row>
    <row r="53" spans="7:53" ht="39">
      <c r="G53" s="137" t="s">
        <v>107</v>
      </c>
      <c r="H53" s="170">
        <v>2</v>
      </c>
      <c r="I53" s="308" t="s">
        <v>421</v>
      </c>
      <c r="J53" s="302" t="s">
        <v>293</v>
      </c>
      <c r="K53" s="304" t="s">
        <v>191</v>
      </c>
      <c r="L53" s="304" t="s">
        <v>192</v>
      </c>
      <c r="M53" s="305" t="s">
        <v>422</v>
      </c>
      <c r="N53" s="304" t="s">
        <v>193</v>
      </c>
      <c r="O53" s="304" t="s">
        <v>194</v>
      </c>
      <c r="P53" s="304" t="s">
        <v>195</v>
      </c>
      <c r="Q53" s="304" t="s">
        <v>196</v>
      </c>
      <c r="R53" s="304" t="s">
        <v>197</v>
      </c>
      <c r="S53" s="304" t="s">
        <v>198</v>
      </c>
      <c r="T53" s="304" t="s">
        <v>363</v>
      </c>
      <c r="U53" s="304" t="s">
        <v>364</v>
      </c>
      <c r="V53" s="304" t="s">
        <v>365</v>
      </c>
      <c r="W53" s="304" t="s">
        <v>366</v>
      </c>
      <c r="X53" s="304" t="s">
        <v>367</v>
      </c>
      <c r="Y53" s="304" t="s">
        <v>368</v>
      </c>
      <c r="Z53" s="304" t="s">
        <v>369</v>
      </c>
      <c r="AA53" s="304" t="s">
        <v>370</v>
      </c>
      <c r="AB53" s="304" t="s">
        <v>371</v>
      </c>
      <c r="AC53" s="304" t="s">
        <v>372</v>
      </c>
      <c r="AD53" s="304" t="s">
        <v>373</v>
      </c>
      <c r="AE53" s="304" t="s">
        <v>374</v>
      </c>
      <c r="AF53" s="304" t="s">
        <v>375</v>
      </c>
      <c r="AG53" s="304" t="s">
        <v>376</v>
      </c>
      <c r="AH53" s="304" t="s">
        <v>377</v>
      </c>
      <c r="AI53" s="304" t="s">
        <v>378</v>
      </c>
      <c r="AJ53" s="304" t="s">
        <v>379</v>
      </c>
      <c r="AK53" s="304" t="s">
        <v>380</v>
      </c>
      <c r="AL53" s="304" t="s">
        <v>381</v>
      </c>
      <c r="AM53" s="304" t="s">
        <v>382</v>
      </c>
      <c r="AN53" s="304" t="s">
        <v>383</v>
      </c>
      <c r="AO53" s="304" t="s">
        <v>384</v>
      </c>
      <c r="AP53" s="304" t="s">
        <v>385</v>
      </c>
      <c r="AQ53" s="304" t="s">
        <v>199</v>
      </c>
      <c r="AR53" s="304" t="s">
        <v>244</v>
      </c>
      <c r="AS53" s="304" t="s">
        <v>201</v>
      </c>
      <c r="AT53" s="304" t="s">
        <v>202</v>
      </c>
      <c r="AU53" s="304" t="s">
        <v>203</v>
      </c>
      <c r="AV53" s="304" t="s">
        <v>204</v>
      </c>
      <c r="AW53" s="304" t="s">
        <v>205</v>
      </c>
      <c r="AX53" s="304" t="s">
        <v>206</v>
      </c>
      <c r="AY53" s="304" t="s">
        <v>207</v>
      </c>
      <c r="AZ53" s="304" t="s">
        <v>245</v>
      </c>
      <c r="BA53" s="304" t="s">
        <v>209</v>
      </c>
    </row>
    <row r="54" spans="7:53" ht="17.5" customHeight="1">
      <c r="G54" s="137" t="s">
        <v>6</v>
      </c>
      <c r="H54" s="170" t="s">
        <v>42</v>
      </c>
      <c r="I54" s="113" t="s">
        <v>468</v>
      </c>
      <c r="J54" s="170"/>
      <c r="K54" s="405"/>
      <c r="L54" s="369">
        <f>SUM(L55,L62)</f>
        <v>0</v>
      </c>
      <c r="M54" s="369">
        <f t="shared" ref="M54:BA54" si="8">SUM(M55,M62)</f>
        <v>0</v>
      </c>
      <c r="N54" s="369">
        <f t="shared" si="8"/>
        <v>0</v>
      </c>
      <c r="O54" s="369">
        <f t="shared" si="8"/>
        <v>0</v>
      </c>
      <c r="P54" s="369">
        <f t="shared" si="8"/>
        <v>0</v>
      </c>
      <c r="Q54" s="369">
        <f t="shared" si="8"/>
        <v>0</v>
      </c>
      <c r="R54" s="369">
        <f t="shared" si="8"/>
        <v>0</v>
      </c>
      <c r="S54" s="369">
        <f t="shared" si="8"/>
        <v>0</v>
      </c>
      <c r="T54" s="369">
        <f t="shared" si="8"/>
        <v>0</v>
      </c>
      <c r="U54" s="369">
        <f t="shared" si="8"/>
        <v>0</v>
      </c>
      <c r="V54" s="369">
        <f t="shared" si="8"/>
        <v>0</v>
      </c>
      <c r="W54" s="369">
        <f t="shared" si="8"/>
        <v>0</v>
      </c>
      <c r="X54" s="369">
        <f t="shared" si="8"/>
        <v>0</v>
      </c>
      <c r="Y54" s="369">
        <f t="shared" si="8"/>
        <v>0</v>
      </c>
      <c r="Z54" s="369">
        <f t="shared" si="8"/>
        <v>0</v>
      </c>
      <c r="AA54" s="369">
        <f t="shared" si="8"/>
        <v>0</v>
      </c>
      <c r="AB54" s="369">
        <f t="shared" si="8"/>
        <v>0</v>
      </c>
      <c r="AC54" s="369">
        <f t="shared" si="8"/>
        <v>0</v>
      </c>
      <c r="AD54" s="369">
        <f t="shared" si="8"/>
        <v>0</v>
      </c>
      <c r="AE54" s="369">
        <f t="shared" si="8"/>
        <v>0</v>
      </c>
      <c r="AF54" s="369">
        <f t="shared" si="8"/>
        <v>0</v>
      </c>
      <c r="AG54" s="369">
        <f t="shared" si="8"/>
        <v>0</v>
      </c>
      <c r="AH54" s="369">
        <f t="shared" si="8"/>
        <v>0</v>
      </c>
      <c r="AI54" s="369">
        <f t="shared" si="8"/>
        <v>0</v>
      </c>
      <c r="AJ54" s="369">
        <f t="shared" si="8"/>
        <v>0</v>
      </c>
      <c r="AK54" s="369">
        <f t="shared" si="8"/>
        <v>0</v>
      </c>
      <c r="AL54" s="369">
        <f t="shared" si="8"/>
        <v>0</v>
      </c>
      <c r="AM54" s="369">
        <f t="shared" si="8"/>
        <v>0</v>
      </c>
      <c r="AN54" s="369">
        <f t="shared" si="8"/>
        <v>0</v>
      </c>
      <c r="AO54" s="369">
        <f t="shared" si="8"/>
        <v>0</v>
      </c>
      <c r="AP54" s="369">
        <f t="shared" si="8"/>
        <v>0</v>
      </c>
      <c r="AQ54" s="369">
        <f t="shared" si="8"/>
        <v>0</v>
      </c>
      <c r="AR54" s="369">
        <f t="shared" si="8"/>
        <v>0</v>
      </c>
      <c r="AS54" s="369">
        <f t="shared" si="8"/>
        <v>0</v>
      </c>
      <c r="AT54" s="369">
        <f t="shared" si="8"/>
        <v>0</v>
      </c>
      <c r="AU54" s="369">
        <f t="shared" si="8"/>
        <v>0</v>
      </c>
      <c r="AV54" s="369">
        <f t="shared" si="8"/>
        <v>0</v>
      </c>
      <c r="AW54" s="369">
        <f t="shared" si="8"/>
        <v>0</v>
      </c>
      <c r="AX54" s="369">
        <f t="shared" si="8"/>
        <v>0</v>
      </c>
      <c r="AY54" s="369">
        <f t="shared" si="8"/>
        <v>0</v>
      </c>
      <c r="AZ54" s="369">
        <f t="shared" si="8"/>
        <v>0</v>
      </c>
      <c r="BA54" s="369">
        <f t="shared" si="8"/>
        <v>0</v>
      </c>
    </row>
    <row r="55" spans="7:53" ht="13">
      <c r="G55" s="137" t="s">
        <v>108</v>
      </c>
      <c r="H55" s="172" t="s">
        <v>522</v>
      </c>
      <c r="I55" s="384" t="s">
        <v>469</v>
      </c>
      <c r="J55" s="69"/>
      <c r="K55" s="405"/>
      <c r="L55" s="370">
        <f>SUM(L56:L61)</f>
        <v>0</v>
      </c>
      <c r="M55" s="370">
        <f t="shared" ref="M55:BA55" si="9">SUM(M56:M61)</f>
        <v>0</v>
      </c>
      <c r="N55" s="370">
        <f t="shared" si="9"/>
        <v>0</v>
      </c>
      <c r="O55" s="370">
        <f t="shared" si="9"/>
        <v>0</v>
      </c>
      <c r="P55" s="370">
        <f t="shared" si="9"/>
        <v>0</v>
      </c>
      <c r="Q55" s="370">
        <f t="shared" si="9"/>
        <v>0</v>
      </c>
      <c r="R55" s="370">
        <f t="shared" si="9"/>
        <v>0</v>
      </c>
      <c r="S55" s="370">
        <f t="shared" si="9"/>
        <v>0</v>
      </c>
      <c r="T55" s="370">
        <f t="shared" si="9"/>
        <v>0</v>
      </c>
      <c r="U55" s="370">
        <f t="shared" si="9"/>
        <v>0</v>
      </c>
      <c r="V55" s="370">
        <f t="shared" si="9"/>
        <v>0</v>
      </c>
      <c r="W55" s="370">
        <f t="shared" si="9"/>
        <v>0</v>
      </c>
      <c r="X55" s="370">
        <f t="shared" si="9"/>
        <v>0</v>
      </c>
      <c r="Y55" s="370">
        <f t="shared" si="9"/>
        <v>0</v>
      </c>
      <c r="Z55" s="370">
        <f t="shared" si="9"/>
        <v>0</v>
      </c>
      <c r="AA55" s="370">
        <f t="shared" si="9"/>
        <v>0</v>
      </c>
      <c r="AB55" s="370">
        <f t="shared" si="9"/>
        <v>0</v>
      </c>
      <c r="AC55" s="370">
        <f t="shared" si="9"/>
        <v>0</v>
      </c>
      <c r="AD55" s="370">
        <f t="shared" si="9"/>
        <v>0</v>
      </c>
      <c r="AE55" s="370">
        <f t="shared" si="9"/>
        <v>0</v>
      </c>
      <c r="AF55" s="370">
        <f t="shared" si="9"/>
        <v>0</v>
      </c>
      <c r="AG55" s="370">
        <f t="shared" si="9"/>
        <v>0</v>
      </c>
      <c r="AH55" s="370">
        <f t="shared" si="9"/>
        <v>0</v>
      </c>
      <c r="AI55" s="370">
        <f t="shared" si="9"/>
        <v>0</v>
      </c>
      <c r="AJ55" s="370">
        <f t="shared" si="9"/>
        <v>0</v>
      </c>
      <c r="AK55" s="370">
        <f t="shared" si="9"/>
        <v>0</v>
      </c>
      <c r="AL55" s="370">
        <f t="shared" si="9"/>
        <v>0</v>
      </c>
      <c r="AM55" s="370">
        <f t="shared" si="9"/>
        <v>0</v>
      </c>
      <c r="AN55" s="370">
        <f t="shared" si="9"/>
        <v>0</v>
      </c>
      <c r="AO55" s="370">
        <f t="shared" si="9"/>
        <v>0</v>
      </c>
      <c r="AP55" s="370">
        <f t="shared" si="9"/>
        <v>0</v>
      </c>
      <c r="AQ55" s="370">
        <f t="shared" si="9"/>
        <v>0</v>
      </c>
      <c r="AR55" s="370">
        <f t="shared" si="9"/>
        <v>0</v>
      </c>
      <c r="AS55" s="370">
        <f t="shared" si="9"/>
        <v>0</v>
      </c>
      <c r="AT55" s="370">
        <f t="shared" si="9"/>
        <v>0</v>
      </c>
      <c r="AU55" s="370">
        <f t="shared" si="9"/>
        <v>0</v>
      </c>
      <c r="AV55" s="370">
        <f t="shared" si="9"/>
        <v>0</v>
      </c>
      <c r="AW55" s="370">
        <f t="shared" si="9"/>
        <v>0</v>
      </c>
      <c r="AX55" s="370">
        <f t="shared" si="9"/>
        <v>0</v>
      </c>
      <c r="AY55" s="370">
        <f t="shared" si="9"/>
        <v>0</v>
      </c>
      <c r="AZ55" s="370">
        <f t="shared" si="9"/>
        <v>0</v>
      </c>
      <c r="BA55" s="370">
        <f t="shared" si="9"/>
        <v>0</v>
      </c>
    </row>
    <row r="56" spans="7:53">
      <c r="G56" s="137" t="s">
        <v>109</v>
      </c>
      <c r="H56" s="172" t="s">
        <v>523</v>
      </c>
      <c r="I56" s="383" t="s">
        <v>218</v>
      </c>
      <c r="J56" s="172">
        <v>0</v>
      </c>
      <c r="K56" s="405"/>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row>
    <row r="57" spans="7:53">
      <c r="G57" s="137" t="s">
        <v>110</v>
      </c>
      <c r="H57" s="172" t="s">
        <v>524</v>
      </c>
      <c r="I57" s="383" t="s">
        <v>219</v>
      </c>
      <c r="J57" s="172">
        <v>0.15</v>
      </c>
      <c r="K57" s="405"/>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row>
    <row r="58" spans="7:53">
      <c r="G58" s="137" t="s">
        <v>111</v>
      </c>
      <c r="H58" s="172" t="s">
        <v>525</v>
      </c>
      <c r="I58" s="383" t="s">
        <v>473</v>
      </c>
      <c r="J58" s="172">
        <v>0.25</v>
      </c>
      <c r="K58" s="405"/>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row>
    <row r="59" spans="7:53">
      <c r="G59" s="137" t="s">
        <v>112</v>
      </c>
      <c r="H59" s="172" t="s">
        <v>526</v>
      </c>
      <c r="I59" s="383" t="s">
        <v>474</v>
      </c>
      <c r="J59" s="172">
        <v>0.5</v>
      </c>
      <c r="K59" s="405"/>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row>
    <row r="60" spans="7:53">
      <c r="G60" s="137" t="s">
        <v>113</v>
      </c>
      <c r="H60" s="172" t="s">
        <v>527</v>
      </c>
      <c r="I60" s="383" t="s">
        <v>471</v>
      </c>
      <c r="J60" s="172">
        <v>0.5</v>
      </c>
      <c r="K60" s="405"/>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row>
    <row r="61" spans="7:53">
      <c r="G61" s="137" t="s">
        <v>114</v>
      </c>
      <c r="H61" s="172" t="s">
        <v>528</v>
      </c>
      <c r="I61" s="383" t="s">
        <v>472</v>
      </c>
      <c r="J61" s="172">
        <v>1</v>
      </c>
      <c r="K61" s="405"/>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row>
    <row r="62" spans="7:53" ht="13">
      <c r="G62" s="137" t="s">
        <v>115</v>
      </c>
      <c r="H62" s="172" t="s">
        <v>529</v>
      </c>
      <c r="I62" s="384" t="s">
        <v>470</v>
      </c>
      <c r="J62" s="69"/>
      <c r="K62" s="405"/>
      <c r="L62" s="370">
        <f>SUM(L63:L68)</f>
        <v>0</v>
      </c>
      <c r="M62" s="370">
        <f t="shared" ref="M62:BA62" si="10">SUM(M63:M68)</f>
        <v>0</v>
      </c>
      <c r="N62" s="370">
        <f t="shared" si="10"/>
        <v>0</v>
      </c>
      <c r="O62" s="370">
        <f t="shared" si="10"/>
        <v>0</v>
      </c>
      <c r="P62" s="370">
        <f t="shared" si="10"/>
        <v>0</v>
      </c>
      <c r="Q62" s="370">
        <f t="shared" si="10"/>
        <v>0</v>
      </c>
      <c r="R62" s="370">
        <f t="shared" si="10"/>
        <v>0</v>
      </c>
      <c r="S62" s="370">
        <f t="shared" si="10"/>
        <v>0</v>
      </c>
      <c r="T62" s="370">
        <f t="shared" si="10"/>
        <v>0</v>
      </c>
      <c r="U62" s="370">
        <f t="shared" si="10"/>
        <v>0</v>
      </c>
      <c r="V62" s="370">
        <f t="shared" si="10"/>
        <v>0</v>
      </c>
      <c r="W62" s="370">
        <f t="shared" si="10"/>
        <v>0</v>
      </c>
      <c r="X62" s="370">
        <f t="shared" si="10"/>
        <v>0</v>
      </c>
      <c r="Y62" s="370">
        <f t="shared" si="10"/>
        <v>0</v>
      </c>
      <c r="Z62" s="370">
        <f t="shared" si="10"/>
        <v>0</v>
      </c>
      <c r="AA62" s="370">
        <f t="shared" si="10"/>
        <v>0</v>
      </c>
      <c r="AB62" s="370">
        <f t="shared" si="10"/>
        <v>0</v>
      </c>
      <c r="AC62" s="370">
        <f t="shared" si="10"/>
        <v>0</v>
      </c>
      <c r="AD62" s="370">
        <f t="shared" si="10"/>
        <v>0</v>
      </c>
      <c r="AE62" s="370">
        <f t="shared" si="10"/>
        <v>0</v>
      </c>
      <c r="AF62" s="370">
        <f t="shared" si="10"/>
        <v>0</v>
      </c>
      <c r="AG62" s="370">
        <f t="shared" si="10"/>
        <v>0</v>
      </c>
      <c r="AH62" s="370">
        <f t="shared" si="10"/>
        <v>0</v>
      </c>
      <c r="AI62" s="370">
        <f t="shared" si="10"/>
        <v>0</v>
      </c>
      <c r="AJ62" s="370">
        <f t="shared" si="10"/>
        <v>0</v>
      </c>
      <c r="AK62" s="370">
        <f t="shared" si="10"/>
        <v>0</v>
      </c>
      <c r="AL62" s="370">
        <f t="shared" si="10"/>
        <v>0</v>
      </c>
      <c r="AM62" s="370">
        <f t="shared" si="10"/>
        <v>0</v>
      </c>
      <c r="AN62" s="370">
        <f t="shared" si="10"/>
        <v>0</v>
      </c>
      <c r="AO62" s="370">
        <f t="shared" si="10"/>
        <v>0</v>
      </c>
      <c r="AP62" s="370">
        <f t="shared" si="10"/>
        <v>0</v>
      </c>
      <c r="AQ62" s="370">
        <f t="shared" si="10"/>
        <v>0</v>
      </c>
      <c r="AR62" s="370">
        <f t="shared" si="10"/>
        <v>0</v>
      </c>
      <c r="AS62" s="370">
        <f t="shared" si="10"/>
        <v>0</v>
      </c>
      <c r="AT62" s="370">
        <f t="shared" si="10"/>
        <v>0</v>
      </c>
      <c r="AU62" s="370">
        <f t="shared" si="10"/>
        <v>0</v>
      </c>
      <c r="AV62" s="370">
        <f t="shared" si="10"/>
        <v>0</v>
      </c>
      <c r="AW62" s="370">
        <f t="shared" si="10"/>
        <v>0</v>
      </c>
      <c r="AX62" s="370">
        <f t="shared" si="10"/>
        <v>0</v>
      </c>
      <c r="AY62" s="370">
        <f t="shared" si="10"/>
        <v>0</v>
      </c>
      <c r="AZ62" s="370">
        <f t="shared" si="10"/>
        <v>0</v>
      </c>
      <c r="BA62" s="370">
        <f t="shared" si="10"/>
        <v>0</v>
      </c>
    </row>
    <row r="63" spans="7:53">
      <c r="G63" s="137" t="s">
        <v>116</v>
      </c>
      <c r="H63" s="172" t="s">
        <v>530</v>
      </c>
      <c r="I63" s="383" t="s">
        <v>218</v>
      </c>
      <c r="J63" s="172">
        <v>0</v>
      </c>
      <c r="K63" s="405"/>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row>
    <row r="64" spans="7:53">
      <c r="G64" s="137" t="s">
        <v>7</v>
      </c>
      <c r="H64" s="172" t="s">
        <v>531</v>
      </c>
      <c r="I64" s="383" t="s">
        <v>219</v>
      </c>
      <c r="J64" s="172">
        <v>0</v>
      </c>
      <c r="K64" s="405"/>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row>
    <row r="65" spans="4:53">
      <c r="G65" s="137" t="s">
        <v>117</v>
      </c>
      <c r="H65" s="172" t="s">
        <v>532</v>
      </c>
      <c r="I65" s="383" t="s">
        <v>473</v>
      </c>
      <c r="J65" s="172">
        <v>0</v>
      </c>
      <c r="K65" s="405"/>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row>
    <row r="66" spans="4:53">
      <c r="G66" s="137" t="s">
        <v>118</v>
      </c>
      <c r="H66" s="172" t="s">
        <v>533</v>
      </c>
      <c r="I66" s="383" t="s">
        <v>474</v>
      </c>
      <c r="J66" s="172">
        <v>0</v>
      </c>
      <c r="K66" s="405"/>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c r="AY66" s="401"/>
      <c r="AZ66" s="401"/>
      <c r="BA66" s="401"/>
    </row>
    <row r="67" spans="4:53">
      <c r="G67" s="137" t="s">
        <v>119</v>
      </c>
      <c r="H67" s="172" t="s">
        <v>534</v>
      </c>
      <c r="I67" s="383" t="s">
        <v>471</v>
      </c>
      <c r="J67" s="172">
        <v>0</v>
      </c>
      <c r="K67" s="405"/>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row>
    <row r="68" spans="4:53">
      <c r="G68" s="137" t="s">
        <v>120</v>
      </c>
      <c r="H68" s="172" t="s">
        <v>535</v>
      </c>
      <c r="I68" s="383" t="s">
        <v>472</v>
      </c>
      <c r="J68" s="172">
        <v>0</v>
      </c>
      <c r="K68" s="405"/>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row>
    <row r="69" spans="4:53" ht="13">
      <c r="G69" s="137" t="s">
        <v>121</v>
      </c>
      <c r="H69" s="170" t="s">
        <v>46</v>
      </c>
      <c r="I69" s="113" t="s">
        <v>220</v>
      </c>
      <c r="J69" s="69"/>
      <c r="K69" s="405"/>
      <c r="L69" s="371">
        <f>SUM(L70:L76)</f>
        <v>0</v>
      </c>
      <c r="M69" s="371">
        <f t="shared" ref="M69:BA69" si="11">SUM(M70:M76)</f>
        <v>0</v>
      </c>
      <c r="N69" s="371">
        <f t="shared" si="11"/>
        <v>0</v>
      </c>
      <c r="O69" s="371">
        <f t="shared" si="11"/>
        <v>0</v>
      </c>
      <c r="P69" s="371">
        <f t="shared" si="11"/>
        <v>0</v>
      </c>
      <c r="Q69" s="371">
        <f t="shared" si="11"/>
        <v>0</v>
      </c>
      <c r="R69" s="371">
        <f t="shared" si="11"/>
        <v>0</v>
      </c>
      <c r="S69" s="371">
        <f t="shared" si="11"/>
        <v>0</v>
      </c>
      <c r="T69" s="371">
        <f t="shared" si="11"/>
        <v>0</v>
      </c>
      <c r="U69" s="371">
        <f t="shared" si="11"/>
        <v>0</v>
      </c>
      <c r="V69" s="371">
        <f t="shared" si="11"/>
        <v>0</v>
      </c>
      <c r="W69" s="371">
        <f t="shared" si="11"/>
        <v>0</v>
      </c>
      <c r="X69" s="371">
        <f t="shared" si="11"/>
        <v>0</v>
      </c>
      <c r="Y69" s="371">
        <f t="shared" si="11"/>
        <v>0</v>
      </c>
      <c r="Z69" s="371">
        <f t="shared" si="11"/>
        <v>0</v>
      </c>
      <c r="AA69" s="371">
        <f t="shared" si="11"/>
        <v>0</v>
      </c>
      <c r="AB69" s="371">
        <f t="shared" si="11"/>
        <v>0</v>
      </c>
      <c r="AC69" s="371">
        <f t="shared" si="11"/>
        <v>0</v>
      </c>
      <c r="AD69" s="371">
        <f t="shared" si="11"/>
        <v>0</v>
      </c>
      <c r="AE69" s="371">
        <f t="shared" si="11"/>
        <v>0</v>
      </c>
      <c r="AF69" s="371">
        <f t="shared" si="11"/>
        <v>0</v>
      </c>
      <c r="AG69" s="371">
        <f t="shared" si="11"/>
        <v>0</v>
      </c>
      <c r="AH69" s="371">
        <f t="shared" si="11"/>
        <v>0</v>
      </c>
      <c r="AI69" s="371">
        <f t="shared" si="11"/>
        <v>0</v>
      </c>
      <c r="AJ69" s="371">
        <f t="shared" si="11"/>
        <v>0</v>
      </c>
      <c r="AK69" s="371">
        <f t="shared" si="11"/>
        <v>0</v>
      </c>
      <c r="AL69" s="371">
        <f t="shared" si="11"/>
        <v>0</v>
      </c>
      <c r="AM69" s="371">
        <f t="shared" si="11"/>
        <v>0</v>
      </c>
      <c r="AN69" s="371">
        <f t="shared" si="11"/>
        <v>0</v>
      </c>
      <c r="AO69" s="371">
        <f t="shared" si="11"/>
        <v>0</v>
      </c>
      <c r="AP69" s="371">
        <f t="shared" si="11"/>
        <v>0</v>
      </c>
      <c r="AQ69" s="371">
        <f t="shared" si="11"/>
        <v>0</v>
      </c>
      <c r="AR69" s="371">
        <f t="shared" si="11"/>
        <v>0</v>
      </c>
      <c r="AS69" s="371">
        <f t="shared" si="11"/>
        <v>0</v>
      </c>
      <c r="AT69" s="371">
        <f t="shared" si="11"/>
        <v>0</v>
      </c>
      <c r="AU69" s="371">
        <f t="shared" si="11"/>
        <v>0</v>
      </c>
      <c r="AV69" s="371">
        <f t="shared" si="11"/>
        <v>0</v>
      </c>
      <c r="AW69" s="371">
        <f t="shared" si="11"/>
        <v>0</v>
      </c>
      <c r="AX69" s="371">
        <f t="shared" si="11"/>
        <v>0</v>
      </c>
      <c r="AY69" s="371">
        <f t="shared" si="11"/>
        <v>0</v>
      </c>
      <c r="AZ69" s="371">
        <f t="shared" si="11"/>
        <v>0</v>
      </c>
      <c r="BA69" s="371">
        <f t="shared" si="11"/>
        <v>0</v>
      </c>
    </row>
    <row r="70" spans="4:53">
      <c r="G70" s="137" t="s">
        <v>122</v>
      </c>
      <c r="H70" s="172" t="s">
        <v>536</v>
      </c>
      <c r="I70" s="129" t="s">
        <v>405</v>
      </c>
      <c r="J70" s="172">
        <v>0.5</v>
      </c>
      <c r="K70" s="405"/>
      <c r="L70" s="401"/>
      <c r="M70" s="401"/>
      <c r="N70" s="401"/>
      <c r="O70" s="401"/>
      <c r="P70" s="401"/>
      <c r="Q70" s="401"/>
      <c r="R70" s="401"/>
      <c r="S70" s="401"/>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1"/>
      <c r="AR70" s="401"/>
      <c r="AS70" s="401"/>
      <c r="AT70" s="401"/>
      <c r="AU70" s="401"/>
      <c r="AV70" s="401"/>
      <c r="AW70" s="401"/>
      <c r="AX70" s="401"/>
      <c r="AY70" s="401"/>
      <c r="AZ70" s="401"/>
      <c r="BA70" s="401"/>
    </row>
    <row r="71" spans="4:53">
      <c r="G71" s="137" t="s">
        <v>123</v>
      </c>
      <c r="H71" s="172" t="s">
        <v>537</v>
      </c>
      <c r="I71" s="132" t="s">
        <v>402</v>
      </c>
      <c r="J71" s="172">
        <v>0.5</v>
      </c>
      <c r="K71" s="405"/>
      <c r="L71" s="401"/>
      <c r="M71" s="401"/>
      <c r="N71" s="401"/>
      <c r="O71" s="401"/>
      <c r="P71" s="401"/>
      <c r="Q71" s="401"/>
      <c r="R71" s="401"/>
      <c r="S71" s="401"/>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1"/>
      <c r="AR71" s="401"/>
      <c r="AS71" s="401"/>
      <c r="AT71" s="401"/>
      <c r="AU71" s="401"/>
      <c r="AV71" s="401"/>
      <c r="AW71" s="401"/>
      <c r="AX71" s="401"/>
      <c r="AY71" s="401"/>
      <c r="AZ71" s="401"/>
      <c r="BA71" s="401"/>
    </row>
    <row r="72" spans="4:53">
      <c r="G72" s="137" t="s">
        <v>124</v>
      </c>
      <c r="H72" s="172" t="s">
        <v>538</v>
      </c>
      <c r="I72" s="129" t="s">
        <v>403</v>
      </c>
      <c r="J72" s="172">
        <v>0.5</v>
      </c>
      <c r="K72" s="405"/>
      <c r="L72" s="401"/>
      <c r="M72" s="401"/>
      <c r="N72" s="401"/>
      <c r="O72" s="401"/>
      <c r="P72" s="401"/>
      <c r="Q72" s="401"/>
      <c r="R72" s="401"/>
      <c r="S72" s="401"/>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401"/>
      <c r="AR72" s="401"/>
      <c r="AS72" s="401"/>
      <c r="AT72" s="401"/>
      <c r="AU72" s="401"/>
      <c r="AV72" s="401"/>
      <c r="AW72" s="401"/>
      <c r="AX72" s="401"/>
      <c r="AY72" s="401"/>
      <c r="AZ72" s="401"/>
      <c r="BA72" s="401"/>
    </row>
    <row r="73" spans="4:53">
      <c r="G73" s="137" t="s">
        <v>125</v>
      </c>
      <c r="H73" s="172" t="s">
        <v>539</v>
      </c>
      <c r="I73" s="389" t="s">
        <v>404</v>
      </c>
      <c r="J73" s="172">
        <v>1</v>
      </c>
      <c r="K73" s="405"/>
      <c r="L73" s="401"/>
      <c r="M73" s="401"/>
      <c r="N73" s="401"/>
      <c r="O73" s="401"/>
      <c r="P73" s="401"/>
      <c r="Q73" s="401"/>
      <c r="R73" s="401"/>
      <c r="S73" s="401"/>
      <c r="T73" s="402"/>
      <c r="U73" s="402"/>
      <c r="V73" s="402"/>
      <c r="W73" s="402"/>
      <c r="X73" s="402"/>
      <c r="Y73" s="402"/>
      <c r="Z73" s="402"/>
      <c r="AA73" s="402"/>
      <c r="AB73" s="402"/>
      <c r="AC73" s="402"/>
      <c r="AD73" s="402"/>
      <c r="AE73" s="402"/>
      <c r="AF73" s="402"/>
      <c r="AG73" s="402"/>
      <c r="AH73" s="402"/>
      <c r="AI73" s="402"/>
      <c r="AJ73" s="402"/>
      <c r="AK73" s="402"/>
      <c r="AL73" s="402"/>
      <c r="AM73" s="402"/>
      <c r="AN73" s="402"/>
      <c r="AO73" s="402"/>
      <c r="AP73" s="402"/>
      <c r="AQ73" s="401"/>
      <c r="AR73" s="401"/>
      <c r="AS73" s="401"/>
      <c r="AT73" s="401"/>
      <c r="AU73" s="401"/>
      <c r="AV73" s="401"/>
      <c r="AW73" s="401"/>
      <c r="AX73" s="401"/>
      <c r="AY73" s="401"/>
      <c r="AZ73" s="401"/>
      <c r="BA73" s="401"/>
    </row>
    <row r="74" spans="4:53">
      <c r="G74" s="137" t="s">
        <v>8</v>
      </c>
      <c r="H74" s="172" t="s">
        <v>540</v>
      </c>
      <c r="I74" s="390" t="s">
        <v>406</v>
      </c>
      <c r="J74" s="172">
        <v>1</v>
      </c>
      <c r="K74" s="405"/>
      <c r="L74" s="403"/>
      <c r="M74" s="403"/>
      <c r="N74" s="403"/>
      <c r="O74" s="403"/>
      <c r="P74" s="403"/>
      <c r="Q74" s="403"/>
      <c r="R74" s="403"/>
      <c r="S74" s="403"/>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3"/>
      <c r="AR74" s="403"/>
      <c r="AS74" s="403"/>
      <c r="AT74" s="403"/>
      <c r="AU74" s="403"/>
      <c r="AV74" s="403"/>
      <c r="AW74" s="403"/>
      <c r="AX74" s="403"/>
      <c r="AY74" s="403"/>
      <c r="AZ74" s="403"/>
      <c r="BA74" s="403"/>
    </row>
    <row r="75" spans="4:53">
      <c r="G75" s="137" t="s">
        <v>126</v>
      </c>
      <c r="H75" s="172" t="s">
        <v>541</v>
      </c>
      <c r="I75" s="389" t="s">
        <v>434</v>
      </c>
      <c r="J75" s="172">
        <v>0.5</v>
      </c>
      <c r="K75" s="405"/>
      <c r="L75" s="403"/>
      <c r="M75" s="403"/>
      <c r="N75" s="403"/>
      <c r="O75" s="403"/>
      <c r="P75" s="403"/>
      <c r="Q75" s="403"/>
      <c r="R75" s="403"/>
      <c r="S75" s="403"/>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3"/>
      <c r="AR75" s="403"/>
      <c r="AS75" s="403"/>
      <c r="AT75" s="403"/>
      <c r="AU75" s="403"/>
      <c r="AV75" s="403"/>
      <c r="AW75" s="403"/>
      <c r="AX75" s="403"/>
      <c r="AY75" s="403"/>
      <c r="AZ75" s="403"/>
      <c r="BA75" s="403"/>
    </row>
    <row r="76" spans="4:53" ht="25">
      <c r="G76" s="137" t="s">
        <v>127</v>
      </c>
      <c r="H76" s="172" t="s">
        <v>542</v>
      </c>
      <c r="I76" s="389" t="s">
        <v>443</v>
      </c>
      <c r="J76" s="172">
        <v>0.5</v>
      </c>
      <c r="K76" s="405"/>
      <c r="L76" s="401"/>
      <c r="M76" s="401"/>
      <c r="N76" s="401"/>
      <c r="O76" s="401"/>
      <c r="P76" s="401"/>
      <c r="Q76" s="401"/>
      <c r="R76" s="401"/>
      <c r="S76" s="401"/>
      <c r="T76" s="402"/>
      <c r="U76" s="402"/>
      <c r="V76" s="402"/>
      <c r="W76" s="402"/>
      <c r="X76" s="402"/>
      <c r="Y76" s="402"/>
      <c r="Z76" s="402"/>
      <c r="AA76" s="402"/>
      <c r="AB76" s="402"/>
      <c r="AC76" s="402"/>
      <c r="AD76" s="402"/>
      <c r="AE76" s="402"/>
      <c r="AF76" s="402"/>
      <c r="AG76" s="402"/>
      <c r="AH76" s="402"/>
      <c r="AI76" s="402"/>
      <c r="AJ76" s="402"/>
      <c r="AK76" s="402"/>
      <c r="AL76" s="402"/>
      <c r="AM76" s="402"/>
      <c r="AN76" s="402"/>
      <c r="AO76" s="402"/>
      <c r="AP76" s="402"/>
      <c r="AQ76" s="401"/>
      <c r="AR76" s="401"/>
      <c r="AS76" s="401"/>
      <c r="AT76" s="401"/>
      <c r="AU76" s="401"/>
      <c r="AV76" s="401"/>
      <c r="AW76" s="401"/>
      <c r="AX76" s="401"/>
      <c r="AY76" s="401"/>
      <c r="AZ76" s="401"/>
      <c r="BA76" s="401"/>
    </row>
    <row r="77" spans="4:53" ht="13">
      <c r="G77" s="137" t="s">
        <v>128</v>
      </c>
      <c r="H77" s="170" t="s">
        <v>47</v>
      </c>
      <c r="I77" s="391" t="s">
        <v>221</v>
      </c>
      <c r="J77" s="170">
        <v>1</v>
      </c>
      <c r="K77" s="405"/>
      <c r="L77" s="401"/>
      <c r="M77" s="401"/>
      <c r="N77" s="401"/>
      <c r="O77" s="401"/>
      <c r="P77" s="401"/>
      <c r="Q77" s="401"/>
      <c r="R77" s="401"/>
      <c r="S77" s="401"/>
      <c r="T77" s="402"/>
      <c r="U77" s="402"/>
      <c r="V77" s="402"/>
      <c r="W77" s="402"/>
      <c r="X77" s="402"/>
      <c r="Y77" s="402"/>
      <c r="Z77" s="402"/>
      <c r="AA77" s="402"/>
      <c r="AB77" s="402"/>
      <c r="AC77" s="402"/>
      <c r="AD77" s="402"/>
      <c r="AE77" s="402"/>
      <c r="AF77" s="402"/>
      <c r="AG77" s="402"/>
      <c r="AH77" s="402"/>
      <c r="AI77" s="402"/>
      <c r="AJ77" s="402"/>
      <c r="AK77" s="402"/>
      <c r="AL77" s="402"/>
      <c r="AM77" s="402"/>
      <c r="AN77" s="402"/>
      <c r="AO77" s="402"/>
      <c r="AP77" s="402"/>
      <c r="AQ77" s="401"/>
      <c r="AR77" s="401"/>
      <c r="AS77" s="401"/>
      <c r="AT77" s="401"/>
      <c r="AU77" s="401"/>
      <c r="AV77" s="401"/>
      <c r="AW77" s="401"/>
      <c r="AX77" s="401"/>
      <c r="AY77" s="401"/>
      <c r="AZ77" s="401"/>
      <c r="BA77" s="401"/>
    </row>
    <row r="78" spans="4:53" ht="13">
      <c r="G78" s="137" t="s">
        <v>129</v>
      </c>
      <c r="H78" s="170" t="s">
        <v>48</v>
      </c>
      <c r="I78" s="391" t="s">
        <v>222</v>
      </c>
      <c r="J78" s="170">
        <v>1</v>
      </c>
      <c r="K78" s="405"/>
      <c r="L78" s="401"/>
      <c r="M78" s="401"/>
      <c r="N78" s="401"/>
      <c r="O78" s="401"/>
      <c r="P78" s="401"/>
      <c r="Q78" s="401"/>
      <c r="R78" s="401"/>
      <c r="S78" s="401"/>
      <c r="T78" s="402"/>
      <c r="U78" s="402"/>
      <c r="V78" s="402"/>
      <c r="W78" s="402"/>
      <c r="X78" s="402"/>
      <c r="Y78" s="402"/>
      <c r="Z78" s="402"/>
      <c r="AA78" s="402"/>
      <c r="AB78" s="402"/>
      <c r="AC78" s="402"/>
      <c r="AD78" s="402"/>
      <c r="AE78" s="402"/>
      <c r="AF78" s="402"/>
      <c r="AG78" s="402"/>
      <c r="AH78" s="402"/>
      <c r="AI78" s="402"/>
      <c r="AJ78" s="402"/>
      <c r="AK78" s="402"/>
      <c r="AL78" s="402"/>
      <c r="AM78" s="402"/>
      <c r="AN78" s="402"/>
      <c r="AO78" s="402"/>
      <c r="AP78" s="402"/>
      <c r="AQ78" s="401"/>
      <c r="AR78" s="401"/>
      <c r="AS78" s="401"/>
      <c r="AT78" s="401"/>
      <c r="AU78" s="401"/>
      <c r="AV78" s="401"/>
      <c r="AW78" s="401"/>
      <c r="AX78" s="401"/>
      <c r="AY78" s="401"/>
      <c r="AZ78" s="401"/>
      <c r="BA78" s="401"/>
    </row>
    <row r="79" spans="4:53" ht="13">
      <c r="D79" s="438"/>
      <c r="E79" s="438"/>
      <c r="G79" s="137" t="s">
        <v>130</v>
      </c>
      <c r="H79" s="170" t="s">
        <v>49</v>
      </c>
      <c r="I79" s="391" t="s">
        <v>223</v>
      </c>
      <c r="J79" s="69"/>
      <c r="K79" s="405"/>
      <c r="L79" s="369">
        <f>SUM(L80:L81)</f>
        <v>0</v>
      </c>
      <c r="M79" s="369">
        <f>SUM(M80:M81)</f>
        <v>0</v>
      </c>
      <c r="N79" s="369">
        <f t="shared" ref="N79:BA79" si="12">SUM(N80:N81)</f>
        <v>0</v>
      </c>
      <c r="O79" s="369">
        <f t="shared" si="12"/>
        <v>0</v>
      </c>
      <c r="P79" s="369">
        <f t="shared" si="12"/>
        <v>0</v>
      </c>
      <c r="Q79" s="369">
        <f t="shared" si="12"/>
        <v>0</v>
      </c>
      <c r="R79" s="369">
        <f t="shared" si="12"/>
        <v>0</v>
      </c>
      <c r="S79" s="369">
        <f t="shared" si="12"/>
        <v>0</v>
      </c>
      <c r="T79" s="369">
        <f t="shared" si="12"/>
        <v>0</v>
      </c>
      <c r="U79" s="369">
        <f t="shared" si="12"/>
        <v>0</v>
      </c>
      <c r="V79" s="369">
        <f t="shared" si="12"/>
        <v>0</v>
      </c>
      <c r="W79" s="369">
        <f t="shared" si="12"/>
        <v>0</v>
      </c>
      <c r="X79" s="369">
        <f t="shared" si="12"/>
        <v>0</v>
      </c>
      <c r="Y79" s="369">
        <f t="shared" si="12"/>
        <v>0</v>
      </c>
      <c r="Z79" s="369">
        <f t="shared" si="12"/>
        <v>0</v>
      </c>
      <c r="AA79" s="369">
        <f t="shared" si="12"/>
        <v>0</v>
      </c>
      <c r="AB79" s="369">
        <f t="shared" si="12"/>
        <v>0</v>
      </c>
      <c r="AC79" s="369">
        <f t="shared" si="12"/>
        <v>0</v>
      </c>
      <c r="AD79" s="369">
        <f t="shared" si="12"/>
        <v>0</v>
      </c>
      <c r="AE79" s="369">
        <f t="shared" si="12"/>
        <v>0</v>
      </c>
      <c r="AF79" s="369">
        <f t="shared" si="12"/>
        <v>0</v>
      </c>
      <c r="AG79" s="369">
        <f t="shared" si="12"/>
        <v>0</v>
      </c>
      <c r="AH79" s="369">
        <f t="shared" si="12"/>
        <v>0</v>
      </c>
      <c r="AI79" s="369">
        <f t="shared" si="12"/>
        <v>0</v>
      </c>
      <c r="AJ79" s="369">
        <f t="shared" si="12"/>
        <v>0</v>
      </c>
      <c r="AK79" s="369">
        <f t="shared" si="12"/>
        <v>0</v>
      </c>
      <c r="AL79" s="369">
        <f t="shared" si="12"/>
        <v>0</v>
      </c>
      <c r="AM79" s="369">
        <f t="shared" si="12"/>
        <v>0</v>
      </c>
      <c r="AN79" s="369">
        <f t="shared" si="12"/>
        <v>0</v>
      </c>
      <c r="AO79" s="369">
        <f t="shared" si="12"/>
        <v>0</v>
      </c>
      <c r="AP79" s="369">
        <f t="shared" si="12"/>
        <v>0</v>
      </c>
      <c r="AQ79" s="369">
        <f t="shared" si="12"/>
        <v>0</v>
      </c>
      <c r="AR79" s="369">
        <f t="shared" si="12"/>
        <v>0</v>
      </c>
      <c r="AS79" s="369">
        <f t="shared" si="12"/>
        <v>0</v>
      </c>
      <c r="AT79" s="369">
        <f t="shared" si="12"/>
        <v>0</v>
      </c>
      <c r="AU79" s="369">
        <f t="shared" si="12"/>
        <v>0</v>
      </c>
      <c r="AV79" s="369">
        <f t="shared" si="12"/>
        <v>0</v>
      </c>
      <c r="AW79" s="369">
        <f t="shared" si="12"/>
        <v>0</v>
      </c>
      <c r="AX79" s="369">
        <f t="shared" si="12"/>
        <v>0</v>
      </c>
      <c r="AY79" s="369">
        <f t="shared" si="12"/>
        <v>0</v>
      </c>
      <c r="AZ79" s="369">
        <f t="shared" si="12"/>
        <v>0</v>
      </c>
      <c r="BA79" s="369">
        <f t="shared" si="12"/>
        <v>0</v>
      </c>
    </row>
    <row r="80" spans="4:53">
      <c r="G80" s="137" t="s">
        <v>131</v>
      </c>
      <c r="H80" s="172" t="s">
        <v>543</v>
      </c>
      <c r="I80" s="129" t="s">
        <v>290</v>
      </c>
      <c r="J80" s="172">
        <v>1</v>
      </c>
      <c r="K80" s="405"/>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row>
    <row r="81" spans="7:53">
      <c r="G81" s="137" t="s">
        <v>132</v>
      </c>
      <c r="H81" s="172" t="s">
        <v>544</v>
      </c>
      <c r="I81" s="129" t="s">
        <v>291</v>
      </c>
      <c r="J81" s="172">
        <v>0</v>
      </c>
      <c r="K81" s="405"/>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row>
    <row r="82" spans="7:53" ht="13">
      <c r="G82" s="137" t="s">
        <v>133</v>
      </c>
      <c r="H82" s="170" t="s">
        <v>50</v>
      </c>
      <c r="I82" s="113" t="s">
        <v>224</v>
      </c>
      <c r="J82" s="424">
        <v>0.5</v>
      </c>
      <c r="K82" s="405"/>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row>
    <row r="83" spans="7:53" ht="13">
      <c r="G83" s="137" t="s">
        <v>134</v>
      </c>
      <c r="H83" s="170" t="s">
        <v>51</v>
      </c>
      <c r="I83" s="113" t="s">
        <v>225</v>
      </c>
      <c r="J83" s="425"/>
      <c r="K83" s="405"/>
      <c r="L83" s="369">
        <f>SUM(L54,L69,L77,L78,L79,L82)</f>
        <v>0</v>
      </c>
      <c r="M83" s="369">
        <f>SUM(M54,M69,M77,M78,M79,M82)</f>
        <v>0</v>
      </c>
      <c r="N83" s="369">
        <f t="shared" ref="N83:BA83" si="13">SUM(N54,N69,N77,N78,N79,N82)</f>
        <v>0</v>
      </c>
      <c r="O83" s="369">
        <f t="shared" si="13"/>
        <v>0</v>
      </c>
      <c r="P83" s="369">
        <f t="shared" si="13"/>
        <v>0</v>
      </c>
      <c r="Q83" s="369">
        <f t="shared" si="13"/>
        <v>0</v>
      </c>
      <c r="R83" s="369">
        <f t="shared" si="13"/>
        <v>0</v>
      </c>
      <c r="S83" s="369">
        <f t="shared" si="13"/>
        <v>0</v>
      </c>
      <c r="T83" s="369">
        <f t="shared" si="13"/>
        <v>0</v>
      </c>
      <c r="U83" s="369">
        <f t="shared" si="13"/>
        <v>0</v>
      </c>
      <c r="V83" s="369">
        <f t="shared" si="13"/>
        <v>0</v>
      </c>
      <c r="W83" s="369">
        <f t="shared" si="13"/>
        <v>0</v>
      </c>
      <c r="X83" s="369">
        <f t="shared" si="13"/>
        <v>0</v>
      </c>
      <c r="Y83" s="369">
        <f t="shared" si="13"/>
        <v>0</v>
      </c>
      <c r="Z83" s="369">
        <f t="shared" si="13"/>
        <v>0</v>
      </c>
      <c r="AA83" s="369">
        <f t="shared" si="13"/>
        <v>0</v>
      </c>
      <c r="AB83" s="369">
        <f t="shared" si="13"/>
        <v>0</v>
      </c>
      <c r="AC83" s="369">
        <f t="shared" si="13"/>
        <v>0</v>
      </c>
      <c r="AD83" s="369">
        <f t="shared" si="13"/>
        <v>0</v>
      </c>
      <c r="AE83" s="369">
        <f t="shared" si="13"/>
        <v>0</v>
      </c>
      <c r="AF83" s="369">
        <f t="shared" si="13"/>
        <v>0</v>
      </c>
      <c r="AG83" s="369">
        <f t="shared" si="13"/>
        <v>0</v>
      </c>
      <c r="AH83" s="369">
        <f t="shared" si="13"/>
        <v>0</v>
      </c>
      <c r="AI83" s="369">
        <f t="shared" si="13"/>
        <v>0</v>
      </c>
      <c r="AJ83" s="369">
        <f t="shared" si="13"/>
        <v>0</v>
      </c>
      <c r="AK83" s="369">
        <f t="shared" si="13"/>
        <v>0</v>
      </c>
      <c r="AL83" s="369">
        <f t="shared" si="13"/>
        <v>0</v>
      </c>
      <c r="AM83" s="369">
        <f t="shared" si="13"/>
        <v>0</v>
      </c>
      <c r="AN83" s="369">
        <f t="shared" si="13"/>
        <v>0</v>
      </c>
      <c r="AO83" s="369">
        <f t="shared" si="13"/>
        <v>0</v>
      </c>
      <c r="AP83" s="369">
        <f t="shared" si="13"/>
        <v>0</v>
      </c>
      <c r="AQ83" s="369">
        <f t="shared" si="13"/>
        <v>0</v>
      </c>
      <c r="AR83" s="369">
        <f t="shared" si="13"/>
        <v>0</v>
      </c>
      <c r="AS83" s="369">
        <f t="shared" si="13"/>
        <v>0</v>
      </c>
      <c r="AT83" s="369">
        <f t="shared" si="13"/>
        <v>0</v>
      </c>
      <c r="AU83" s="369">
        <f t="shared" si="13"/>
        <v>0</v>
      </c>
      <c r="AV83" s="369">
        <f t="shared" si="13"/>
        <v>0</v>
      </c>
      <c r="AW83" s="369">
        <f t="shared" si="13"/>
        <v>0</v>
      </c>
      <c r="AX83" s="369">
        <f t="shared" si="13"/>
        <v>0</v>
      </c>
      <c r="AY83" s="369">
        <f t="shared" si="13"/>
        <v>0</v>
      </c>
      <c r="AZ83" s="369">
        <f t="shared" si="13"/>
        <v>0</v>
      </c>
      <c r="BA83" s="369">
        <f t="shared" si="13"/>
        <v>0</v>
      </c>
    </row>
    <row r="84" spans="7:53" ht="13">
      <c r="G84" s="137" t="s">
        <v>9</v>
      </c>
      <c r="H84" s="170" t="s">
        <v>52</v>
      </c>
      <c r="I84" s="237" t="s">
        <v>386</v>
      </c>
      <c r="J84" s="425"/>
      <c r="K84" s="405"/>
      <c r="L84" s="372">
        <f>L52+L83</f>
        <v>0</v>
      </c>
      <c r="M84" s="372">
        <f t="shared" ref="M84:BA84" si="14">M52+M83</f>
        <v>0</v>
      </c>
      <c r="N84" s="372">
        <f t="shared" si="14"/>
        <v>0</v>
      </c>
      <c r="O84" s="372">
        <f t="shared" si="14"/>
        <v>0</v>
      </c>
      <c r="P84" s="372">
        <f t="shared" si="14"/>
        <v>0</v>
      </c>
      <c r="Q84" s="372">
        <f t="shared" si="14"/>
        <v>0</v>
      </c>
      <c r="R84" s="372">
        <f t="shared" si="14"/>
        <v>0</v>
      </c>
      <c r="S84" s="372">
        <f t="shared" si="14"/>
        <v>0</v>
      </c>
      <c r="T84" s="372">
        <f t="shared" si="14"/>
        <v>0</v>
      </c>
      <c r="U84" s="372">
        <f t="shared" si="14"/>
        <v>0</v>
      </c>
      <c r="V84" s="372">
        <f t="shared" si="14"/>
        <v>0</v>
      </c>
      <c r="W84" s="372">
        <f t="shared" si="14"/>
        <v>0</v>
      </c>
      <c r="X84" s="372">
        <f t="shared" si="14"/>
        <v>0</v>
      </c>
      <c r="Y84" s="372">
        <f t="shared" si="14"/>
        <v>0</v>
      </c>
      <c r="Z84" s="372">
        <f t="shared" si="14"/>
        <v>0</v>
      </c>
      <c r="AA84" s="372">
        <f t="shared" si="14"/>
        <v>0</v>
      </c>
      <c r="AB84" s="372">
        <f t="shared" si="14"/>
        <v>0</v>
      </c>
      <c r="AC84" s="372">
        <f t="shared" si="14"/>
        <v>0</v>
      </c>
      <c r="AD84" s="372">
        <f t="shared" si="14"/>
        <v>0</v>
      </c>
      <c r="AE84" s="372">
        <f t="shared" si="14"/>
        <v>0</v>
      </c>
      <c r="AF84" s="372">
        <f t="shared" si="14"/>
        <v>0</v>
      </c>
      <c r="AG84" s="372">
        <f t="shared" si="14"/>
        <v>0</v>
      </c>
      <c r="AH84" s="372">
        <f t="shared" si="14"/>
        <v>0</v>
      </c>
      <c r="AI84" s="372">
        <f t="shared" si="14"/>
        <v>0</v>
      </c>
      <c r="AJ84" s="372">
        <f t="shared" si="14"/>
        <v>0</v>
      </c>
      <c r="AK84" s="372">
        <f t="shared" si="14"/>
        <v>0</v>
      </c>
      <c r="AL84" s="372">
        <f t="shared" si="14"/>
        <v>0</v>
      </c>
      <c r="AM84" s="372">
        <f t="shared" si="14"/>
        <v>0</v>
      </c>
      <c r="AN84" s="372">
        <f t="shared" si="14"/>
        <v>0</v>
      </c>
      <c r="AO84" s="372">
        <f t="shared" si="14"/>
        <v>0</v>
      </c>
      <c r="AP84" s="372">
        <f t="shared" si="14"/>
        <v>0</v>
      </c>
      <c r="AQ84" s="372">
        <f t="shared" si="14"/>
        <v>0</v>
      </c>
      <c r="AR84" s="372">
        <f t="shared" si="14"/>
        <v>0</v>
      </c>
      <c r="AS84" s="372">
        <f t="shared" si="14"/>
        <v>0</v>
      </c>
      <c r="AT84" s="372">
        <f t="shared" si="14"/>
        <v>0</v>
      </c>
      <c r="AU84" s="372">
        <f t="shared" si="14"/>
        <v>0</v>
      </c>
      <c r="AV84" s="372">
        <f t="shared" si="14"/>
        <v>0</v>
      </c>
      <c r="AW84" s="372">
        <f t="shared" si="14"/>
        <v>0</v>
      </c>
      <c r="AX84" s="372">
        <f t="shared" si="14"/>
        <v>0</v>
      </c>
      <c r="AY84" s="372">
        <f t="shared" si="14"/>
        <v>0</v>
      </c>
      <c r="AZ84" s="372">
        <f t="shared" si="14"/>
        <v>0</v>
      </c>
      <c r="BA84" s="372">
        <f t="shared" si="14"/>
        <v>0</v>
      </c>
    </row>
    <row r="85" spans="7:53" ht="13">
      <c r="G85" s="137" t="s">
        <v>135</v>
      </c>
      <c r="H85" s="170" t="s">
        <v>53</v>
      </c>
      <c r="I85" s="135" t="s">
        <v>280</v>
      </c>
      <c r="J85" s="426"/>
      <c r="K85" s="405"/>
      <c r="L85" s="372">
        <f>L84</f>
        <v>0</v>
      </c>
      <c r="M85" s="372">
        <f>L85+M84</f>
        <v>0</v>
      </c>
      <c r="N85" s="372">
        <f t="shared" ref="N85:BA85" si="15">M85+N84</f>
        <v>0</v>
      </c>
      <c r="O85" s="372">
        <f t="shared" si="15"/>
        <v>0</v>
      </c>
      <c r="P85" s="372">
        <f t="shared" si="15"/>
        <v>0</v>
      </c>
      <c r="Q85" s="372">
        <f t="shared" si="15"/>
        <v>0</v>
      </c>
      <c r="R85" s="372">
        <f t="shared" si="15"/>
        <v>0</v>
      </c>
      <c r="S85" s="372">
        <f t="shared" si="15"/>
        <v>0</v>
      </c>
      <c r="T85" s="372">
        <f t="shared" si="15"/>
        <v>0</v>
      </c>
      <c r="U85" s="372">
        <f t="shared" si="15"/>
        <v>0</v>
      </c>
      <c r="V85" s="372">
        <f t="shared" si="15"/>
        <v>0</v>
      </c>
      <c r="W85" s="372">
        <f t="shared" si="15"/>
        <v>0</v>
      </c>
      <c r="X85" s="372">
        <f t="shared" si="15"/>
        <v>0</v>
      </c>
      <c r="Y85" s="372">
        <f t="shared" si="15"/>
        <v>0</v>
      </c>
      <c r="Z85" s="372">
        <f t="shared" si="15"/>
        <v>0</v>
      </c>
      <c r="AA85" s="372">
        <f t="shared" si="15"/>
        <v>0</v>
      </c>
      <c r="AB85" s="372">
        <f t="shared" si="15"/>
        <v>0</v>
      </c>
      <c r="AC85" s="372">
        <f t="shared" si="15"/>
        <v>0</v>
      </c>
      <c r="AD85" s="372">
        <f t="shared" si="15"/>
        <v>0</v>
      </c>
      <c r="AE85" s="372">
        <f t="shared" si="15"/>
        <v>0</v>
      </c>
      <c r="AF85" s="372">
        <f t="shared" si="15"/>
        <v>0</v>
      </c>
      <c r="AG85" s="372">
        <f t="shared" si="15"/>
        <v>0</v>
      </c>
      <c r="AH85" s="372">
        <f t="shared" si="15"/>
        <v>0</v>
      </c>
      <c r="AI85" s="372">
        <f t="shared" si="15"/>
        <v>0</v>
      </c>
      <c r="AJ85" s="372">
        <f t="shared" si="15"/>
        <v>0</v>
      </c>
      <c r="AK85" s="372">
        <f t="shared" si="15"/>
        <v>0</v>
      </c>
      <c r="AL85" s="372">
        <f t="shared" si="15"/>
        <v>0</v>
      </c>
      <c r="AM85" s="372">
        <f t="shared" si="15"/>
        <v>0</v>
      </c>
      <c r="AN85" s="372">
        <f t="shared" si="15"/>
        <v>0</v>
      </c>
      <c r="AO85" s="372">
        <f t="shared" si="15"/>
        <v>0</v>
      </c>
      <c r="AP85" s="372">
        <f t="shared" si="15"/>
        <v>0</v>
      </c>
      <c r="AQ85" s="372">
        <f t="shared" si="15"/>
        <v>0</v>
      </c>
      <c r="AR85" s="372">
        <f t="shared" si="15"/>
        <v>0</v>
      </c>
      <c r="AS85" s="372">
        <f t="shared" si="15"/>
        <v>0</v>
      </c>
      <c r="AT85" s="372">
        <f t="shared" si="15"/>
        <v>0</v>
      </c>
      <c r="AU85" s="372">
        <f t="shared" si="15"/>
        <v>0</v>
      </c>
      <c r="AV85" s="372">
        <f t="shared" si="15"/>
        <v>0</v>
      </c>
      <c r="AW85" s="372">
        <f t="shared" si="15"/>
        <v>0</v>
      </c>
      <c r="AX85" s="372">
        <f t="shared" si="15"/>
        <v>0</v>
      </c>
      <c r="AY85" s="372">
        <f t="shared" si="15"/>
        <v>0</v>
      </c>
      <c r="AZ85" s="372">
        <f t="shared" si="15"/>
        <v>0</v>
      </c>
      <c r="BA85" s="372">
        <f t="shared" si="15"/>
        <v>0</v>
      </c>
    </row>
    <row r="86" spans="7:53" ht="39">
      <c r="G86" s="137" t="s">
        <v>136</v>
      </c>
      <c r="H86" s="170">
        <v>3</v>
      </c>
      <c r="I86" s="309" t="s">
        <v>54</v>
      </c>
      <c r="J86" s="302" t="s">
        <v>293</v>
      </c>
      <c r="K86" s="304" t="s">
        <v>191</v>
      </c>
      <c r="L86" s="304" t="s">
        <v>192</v>
      </c>
      <c r="M86" s="305" t="s">
        <v>422</v>
      </c>
      <c r="N86" s="304" t="s">
        <v>193</v>
      </c>
      <c r="O86" s="304" t="s">
        <v>194</v>
      </c>
      <c r="P86" s="304" t="s">
        <v>195</v>
      </c>
      <c r="Q86" s="304" t="s">
        <v>196</v>
      </c>
      <c r="R86" s="304" t="s">
        <v>197</v>
      </c>
      <c r="S86" s="304" t="s">
        <v>198</v>
      </c>
      <c r="T86" s="304" t="s">
        <v>363</v>
      </c>
      <c r="U86" s="304" t="s">
        <v>364</v>
      </c>
      <c r="V86" s="304" t="s">
        <v>365</v>
      </c>
      <c r="W86" s="304" t="s">
        <v>366</v>
      </c>
      <c r="X86" s="304" t="s">
        <v>367</v>
      </c>
      <c r="Y86" s="304" t="s">
        <v>368</v>
      </c>
      <c r="Z86" s="304" t="s">
        <v>369</v>
      </c>
      <c r="AA86" s="304" t="s">
        <v>370</v>
      </c>
      <c r="AB86" s="304" t="s">
        <v>371</v>
      </c>
      <c r="AC86" s="304" t="s">
        <v>372</v>
      </c>
      <c r="AD86" s="304" t="s">
        <v>373</v>
      </c>
      <c r="AE86" s="304" t="s">
        <v>374</v>
      </c>
      <c r="AF86" s="304" t="s">
        <v>375</v>
      </c>
      <c r="AG86" s="304" t="s">
        <v>376</v>
      </c>
      <c r="AH86" s="304" t="s">
        <v>377</v>
      </c>
      <c r="AI86" s="304" t="s">
        <v>378</v>
      </c>
      <c r="AJ86" s="304" t="s">
        <v>379</v>
      </c>
      <c r="AK86" s="304" t="s">
        <v>380</v>
      </c>
      <c r="AL86" s="304" t="s">
        <v>381</v>
      </c>
      <c r="AM86" s="304" t="s">
        <v>382</v>
      </c>
      <c r="AN86" s="304" t="s">
        <v>383</v>
      </c>
      <c r="AO86" s="304" t="s">
        <v>384</v>
      </c>
      <c r="AP86" s="304" t="s">
        <v>385</v>
      </c>
      <c r="AQ86" s="304" t="s">
        <v>199</v>
      </c>
      <c r="AR86" s="304" t="s">
        <v>244</v>
      </c>
      <c r="AS86" s="304" t="s">
        <v>201</v>
      </c>
      <c r="AT86" s="304" t="s">
        <v>202</v>
      </c>
      <c r="AU86" s="304" t="s">
        <v>203</v>
      </c>
      <c r="AV86" s="304" t="s">
        <v>204</v>
      </c>
      <c r="AW86" s="304" t="s">
        <v>205</v>
      </c>
      <c r="AX86" s="304" t="s">
        <v>206</v>
      </c>
      <c r="AY86" s="304" t="s">
        <v>207</v>
      </c>
      <c r="AZ86" s="304" t="s">
        <v>245</v>
      </c>
      <c r="BA86" s="304" t="s">
        <v>209</v>
      </c>
    </row>
    <row r="87" spans="7:53" ht="13">
      <c r="G87" s="137" t="s">
        <v>137</v>
      </c>
      <c r="H87" s="170" t="s">
        <v>55</v>
      </c>
      <c r="I87" s="392" t="s">
        <v>226</v>
      </c>
      <c r="J87" s="172">
        <v>1</v>
      </c>
      <c r="K87" s="414"/>
      <c r="L87" s="445"/>
      <c r="M87" s="445"/>
      <c r="N87" s="445"/>
      <c r="O87" s="445"/>
      <c r="P87" s="445"/>
      <c r="Q87" s="445"/>
      <c r="R87" s="445"/>
      <c r="S87" s="445"/>
      <c r="T87" s="445"/>
      <c r="U87" s="445"/>
      <c r="V87" s="445"/>
      <c r="W87" s="445"/>
      <c r="X87" s="445"/>
      <c r="Y87" s="445"/>
      <c r="Z87" s="445"/>
      <c r="AA87" s="445"/>
      <c r="AB87" s="445"/>
      <c r="AC87" s="445"/>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45"/>
    </row>
    <row r="88" spans="7:53" ht="26">
      <c r="G88" s="137" t="s">
        <v>138</v>
      </c>
      <c r="H88" s="170" t="s">
        <v>227</v>
      </c>
      <c r="I88" s="392" t="s">
        <v>475</v>
      </c>
      <c r="J88" s="172">
        <v>1</v>
      </c>
      <c r="K88" s="414"/>
      <c r="L88" s="445"/>
      <c r="M88" s="414"/>
      <c r="N88" s="445"/>
      <c r="O88" s="445"/>
      <c r="P88" s="445"/>
      <c r="Q88" s="445"/>
      <c r="R88" s="445"/>
      <c r="S88" s="445"/>
      <c r="T88" s="445"/>
      <c r="U88" s="445"/>
      <c r="V88" s="445"/>
      <c r="W88" s="445"/>
      <c r="X88" s="445"/>
      <c r="Y88" s="445"/>
      <c r="Z88" s="445"/>
      <c r="AA88" s="445"/>
      <c r="AB88" s="445"/>
      <c r="AC88" s="445"/>
      <c r="AD88" s="445"/>
      <c r="AE88" s="445"/>
      <c r="AF88" s="445"/>
      <c r="AG88" s="445"/>
      <c r="AH88" s="445"/>
      <c r="AI88" s="445"/>
      <c r="AJ88" s="445"/>
      <c r="AK88" s="445"/>
      <c r="AL88" s="445"/>
      <c r="AM88" s="445"/>
      <c r="AN88" s="445"/>
      <c r="AO88" s="445"/>
      <c r="AP88" s="445"/>
      <c r="AQ88" s="445"/>
      <c r="AR88" s="445"/>
      <c r="AS88" s="445"/>
      <c r="AT88" s="445"/>
      <c r="AU88" s="445"/>
      <c r="AV88" s="445"/>
      <c r="AW88" s="445"/>
      <c r="AX88" s="445"/>
      <c r="AY88" s="445"/>
      <c r="AZ88" s="445"/>
      <c r="BA88" s="445"/>
    </row>
    <row r="89" spans="7:53" s="326" customFormat="1" ht="13">
      <c r="G89" s="137" t="s">
        <v>139</v>
      </c>
      <c r="H89" s="170" t="s">
        <v>56</v>
      </c>
      <c r="I89" s="392" t="s">
        <v>476</v>
      </c>
      <c r="J89" s="170">
        <v>1</v>
      </c>
      <c r="K89" s="368">
        <f>SUM(K90:K92)</f>
        <v>0</v>
      </c>
      <c r="L89" s="368">
        <f t="shared" ref="L89:BA89" si="16">SUM(L90:L92)</f>
        <v>0</v>
      </c>
      <c r="M89" s="368">
        <f t="shared" si="16"/>
        <v>0</v>
      </c>
      <c r="N89" s="368">
        <f t="shared" si="16"/>
        <v>0</v>
      </c>
      <c r="O89" s="368">
        <f t="shared" si="16"/>
        <v>0</v>
      </c>
      <c r="P89" s="368">
        <f t="shared" si="16"/>
        <v>0</v>
      </c>
      <c r="Q89" s="368">
        <f t="shared" si="16"/>
        <v>0</v>
      </c>
      <c r="R89" s="368">
        <f t="shared" si="16"/>
        <v>0</v>
      </c>
      <c r="S89" s="368">
        <f t="shared" si="16"/>
        <v>0</v>
      </c>
      <c r="T89" s="368">
        <f t="shared" si="16"/>
        <v>0</v>
      </c>
      <c r="U89" s="368">
        <f t="shared" si="16"/>
        <v>0</v>
      </c>
      <c r="V89" s="368">
        <f t="shared" si="16"/>
        <v>0</v>
      </c>
      <c r="W89" s="368">
        <f t="shared" si="16"/>
        <v>0</v>
      </c>
      <c r="X89" s="368">
        <f t="shared" si="16"/>
        <v>0</v>
      </c>
      <c r="Y89" s="368">
        <f t="shared" si="16"/>
        <v>0</v>
      </c>
      <c r="Z89" s="368">
        <f t="shared" si="16"/>
        <v>0</v>
      </c>
      <c r="AA89" s="368">
        <f t="shared" si="16"/>
        <v>0</v>
      </c>
      <c r="AB89" s="368">
        <f t="shared" si="16"/>
        <v>0</v>
      </c>
      <c r="AC89" s="368">
        <f t="shared" si="16"/>
        <v>0</v>
      </c>
      <c r="AD89" s="368">
        <f t="shared" si="16"/>
        <v>0</v>
      </c>
      <c r="AE89" s="368">
        <f t="shared" si="16"/>
        <v>0</v>
      </c>
      <c r="AF89" s="368">
        <f t="shared" si="16"/>
        <v>0</v>
      </c>
      <c r="AG89" s="368">
        <f t="shared" si="16"/>
        <v>0</v>
      </c>
      <c r="AH89" s="368">
        <f t="shared" si="16"/>
        <v>0</v>
      </c>
      <c r="AI89" s="368">
        <f t="shared" si="16"/>
        <v>0</v>
      </c>
      <c r="AJ89" s="368">
        <f t="shared" si="16"/>
        <v>0</v>
      </c>
      <c r="AK89" s="368">
        <f t="shared" si="16"/>
        <v>0</v>
      </c>
      <c r="AL89" s="368">
        <f t="shared" si="16"/>
        <v>0</v>
      </c>
      <c r="AM89" s="368">
        <f t="shared" si="16"/>
        <v>0</v>
      </c>
      <c r="AN89" s="368">
        <f t="shared" si="16"/>
        <v>0</v>
      </c>
      <c r="AO89" s="368">
        <f t="shared" si="16"/>
        <v>0</v>
      </c>
      <c r="AP89" s="368">
        <f t="shared" si="16"/>
        <v>0</v>
      </c>
      <c r="AQ89" s="368">
        <f t="shared" si="16"/>
        <v>0</v>
      </c>
      <c r="AR89" s="368">
        <f t="shared" si="16"/>
        <v>0</v>
      </c>
      <c r="AS89" s="368">
        <f t="shared" si="16"/>
        <v>0</v>
      </c>
      <c r="AT89" s="368">
        <f t="shared" si="16"/>
        <v>0</v>
      </c>
      <c r="AU89" s="368">
        <f t="shared" si="16"/>
        <v>0</v>
      </c>
      <c r="AV89" s="368">
        <f t="shared" si="16"/>
        <v>0</v>
      </c>
      <c r="AW89" s="368">
        <f t="shared" si="16"/>
        <v>0</v>
      </c>
      <c r="AX89" s="368">
        <f t="shared" si="16"/>
        <v>0</v>
      </c>
      <c r="AY89" s="368">
        <f t="shared" si="16"/>
        <v>0</v>
      </c>
      <c r="AZ89" s="368">
        <f t="shared" si="16"/>
        <v>0</v>
      </c>
      <c r="BA89" s="368">
        <f t="shared" si="16"/>
        <v>0</v>
      </c>
    </row>
    <row r="90" spans="7:53" ht="50">
      <c r="G90" s="137" t="s">
        <v>140</v>
      </c>
      <c r="H90" s="172" t="s">
        <v>547</v>
      </c>
      <c r="I90" s="394" t="s">
        <v>435</v>
      </c>
      <c r="J90" s="172">
        <v>1</v>
      </c>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4"/>
      <c r="AY90" s="414"/>
      <c r="AZ90" s="414"/>
      <c r="BA90" s="414"/>
    </row>
    <row r="91" spans="7:53" ht="37.5">
      <c r="G91" s="154" t="s">
        <v>141</v>
      </c>
      <c r="H91" s="172" t="s">
        <v>548</v>
      </c>
      <c r="I91" s="383" t="s">
        <v>603</v>
      </c>
      <c r="J91" s="172">
        <v>1</v>
      </c>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414"/>
      <c r="AK91" s="414"/>
      <c r="AL91" s="414"/>
      <c r="AM91" s="414"/>
      <c r="AN91" s="414"/>
      <c r="AO91" s="414"/>
      <c r="AP91" s="414"/>
      <c r="AQ91" s="414"/>
      <c r="AR91" s="414"/>
      <c r="AS91" s="414"/>
      <c r="AT91" s="414"/>
      <c r="AU91" s="414"/>
      <c r="AV91" s="414"/>
      <c r="AW91" s="414"/>
      <c r="AX91" s="414"/>
      <c r="AY91" s="414"/>
      <c r="AZ91" s="414"/>
      <c r="BA91" s="414"/>
    </row>
    <row r="92" spans="7:53" ht="37.5">
      <c r="G92" s="137" t="s">
        <v>142</v>
      </c>
      <c r="H92" s="172" t="s">
        <v>549</v>
      </c>
      <c r="I92" s="383" t="s">
        <v>604</v>
      </c>
      <c r="J92" s="172">
        <v>1</v>
      </c>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4"/>
      <c r="AY92" s="414"/>
      <c r="AZ92" s="414"/>
      <c r="BA92" s="414"/>
    </row>
    <row r="93" spans="7:53" s="326" customFormat="1" ht="13">
      <c r="G93" s="137" t="s">
        <v>143</v>
      </c>
      <c r="H93" s="170" t="s">
        <v>228</v>
      </c>
      <c r="I93" s="392" t="s">
        <v>477</v>
      </c>
      <c r="J93" s="170">
        <v>0.85</v>
      </c>
      <c r="K93" s="368">
        <f>SUM(K94:K95)</f>
        <v>0</v>
      </c>
      <c r="L93" s="368">
        <f t="shared" ref="L93:BA93" si="17">SUM(L94:L95)</f>
        <v>0</v>
      </c>
      <c r="M93" s="368">
        <f t="shared" si="17"/>
        <v>0</v>
      </c>
      <c r="N93" s="368">
        <f t="shared" si="17"/>
        <v>0</v>
      </c>
      <c r="O93" s="368">
        <f t="shared" si="17"/>
        <v>0</v>
      </c>
      <c r="P93" s="368">
        <f t="shared" si="17"/>
        <v>0</v>
      </c>
      <c r="Q93" s="368">
        <f t="shared" si="17"/>
        <v>0</v>
      </c>
      <c r="R93" s="368">
        <f t="shared" si="17"/>
        <v>0</v>
      </c>
      <c r="S93" s="368">
        <f t="shared" si="17"/>
        <v>0</v>
      </c>
      <c r="T93" s="368">
        <f t="shared" si="17"/>
        <v>0</v>
      </c>
      <c r="U93" s="368">
        <f t="shared" si="17"/>
        <v>0</v>
      </c>
      <c r="V93" s="368">
        <f t="shared" si="17"/>
        <v>0</v>
      </c>
      <c r="W93" s="368">
        <f t="shared" si="17"/>
        <v>0</v>
      </c>
      <c r="X93" s="368">
        <f t="shared" si="17"/>
        <v>0</v>
      </c>
      <c r="Y93" s="368">
        <f t="shared" si="17"/>
        <v>0</v>
      </c>
      <c r="Z93" s="368">
        <f t="shared" si="17"/>
        <v>0</v>
      </c>
      <c r="AA93" s="368">
        <f t="shared" si="17"/>
        <v>0</v>
      </c>
      <c r="AB93" s="368">
        <f t="shared" si="17"/>
        <v>0</v>
      </c>
      <c r="AC93" s="368">
        <f t="shared" si="17"/>
        <v>0</v>
      </c>
      <c r="AD93" s="368">
        <f t="shared" si="17"/>
        <v>0</v>
      </c>
      <c r="AE93" s="368">
        <f t="shared" si="17"/>
        <v>0</v>
      </c>
      <c r="AF93" s="368">
        <f t="shared" si="17"/>
        <v>0</v>
      </c>
      <c r="AG93" s="368">
        <f t="shared" si="17"/>
        <v>0</v>
      </c>
      <c r="AH93" s="368">
        <f t="shared" si="17"/>
        <v>0</v>
      </c>
      <c r="AI93" s="368">
        <f t="shared" si="17"/>
        <v>0</v>
      </c>
      <c r="AJ93" s="368">
        <f t="shared" si="17"/>
        <v>0</v>
      </c>
      <c r="AK93" s="368">
        <f t="shared" si="17"/>
        <v>0</v>
      </c>
      <c r="AL93" s="368">
        <f t="shared" si="17"/>
        <v>0</v>
      </c>
      <c r="AM93" s="368">
        <f t="shared" si="17"/>
        <v>0</v>
      </c>
      <c r="AN93" s="368">
        <f t="shared" si="17"/>
        <v>0</v>
      </c>
      <c r="AO93" s="368">
        <f t="shared" si="17"/>
        <v>0</v>
      </c>
      <c r="AP93" s="368">
        <f t="shared" si="17"/>
        <v>0</v>
      </c>
      <c r="AQ93" s="368">
        <f t="shared" si="17"/>
        <v>0</v>
      </c>
      <c r="AR93" s="368">
        <f t="shared" si="17"/>
        <v>0</v>
      </c>
      <c r="AS93" s="368">
        <f t="shared" si="17"/>
        <v>0</v>
      </c>
      <c r="AT93" s="368">
        <f t="shared" si="17"/>
        <v>0</v>
      </c>
      <c r="AU93" s="368">
        <f t="shared" si="17"/>
        <v>0</v>
      </c>
      <c r="AV93" s="368">
        <f t="shared" si="17"/>
        <v>0</v>
      </c>
      <c r="AW93" s="368">
        <f t="shared" si="17"/>
        <v>0</v>
      </c>
      <c r="AX93" s="368">
        <f t="shared" si="17"/>
        <v>0</v>
      </c>
      <c r="AY93" s="368">
        <f t="shared" si="17"/>
        <v>0</v>
      </c>
      <c r="AZ93" s="368">
        <f t="shared" si="17"/>
        <v>0</v>
      </c>
      <c r="BA93" s="368">
        <f t="shared" si="17"/>
        <v>0</v>
      </c>
    </row>
    <row r="94" spans="7:53" ht="50">
      <c r="G94" s="137" t="s">
        <v>10</v>
      </c>
      <c r="H94" s="172" t="s">
        <v>545</v>
      </c>
      <c r="I94" s="394" t="s">
        <v>438</v>
      </c>
      <c r="J94" s="172">
        <v>0.85</v>
      </c>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414"/>
      <c r="AT94" s="414"/>
      <c r="AU94" s="414"/>
      <c r="AV94" s="414"/>
      <c r="AW94" s="414"/>
      <c r="AX94" s="414"/>
      <c r="AY94" s="414"/>
      <c r="AZ94" s="414"/>
      <c r="BA94" s="414"/>
    </row>
    <row r="95" spans="7:53" ht="38">
      <c r="G95" s="154" t="s">
        <v>144</v>
      </c>
      <c r="H95" s="172" t="s">
        <v>546</v>
      </c>
      <c r="I95" s="394" t="s">
        <v>598</v>
      </c>
      <c r="J95" s="172">
        <v>0.85</v>
      </c>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row>
    <row r="96" spans="7:53" s="326" customFormat="1" ht="13">
      <c r="G96" s="137" t="s">
        <v>145</v>
      </c>
      <c r="H96" s="170">
        <v>3.5</v>
      </c>
      <c r="I96" s="392" t="s">
        <v>237</v>
      </c>
      <c r="J96" s="170">
        <v>0.75</v>
      </c>
      <c r="K96" s="368">
        <f>SUM(K97:K100)</f>
        <v>0</v>
      </c>
      <c r="L96" s="368">
        <f t="shared" ref="L96:BA96" si="18">SUM(L97:L100)</f>
        <v>0</v>
      </c>
      <c r="M96" s="368">
        <f t="shared" si="18"/>
        <v>0</v>
      </c>
      <c r="N96" s="368">
        <f t="shared" si="18"/>
        <v>0</v>
      </c>
      <c r="O96" s="368">
        <f t="shared" si="18"/>
        <v>0</v>
      </c>
      <c r="P96" s="368">
        <f t="shared" si="18"/>
        <v>0</v>
      </c>
      <c r="Q96" s="368">
        <f t="shared" si="18"/>
        <v>0</v>
      </c>
      <c r="R96" s="368">
        <f t="shared" si="18"/>
        <v>0</v>
      </c>
      <c r="S96" s="368">
        <f t="shared" si="18"/>
        <v>0</v>
      </c>
      <c r="T96" s="368">
        <f t="shared" si="18"/>
        <v>0</v>
      </c>
      <c r="U96" s="368">
        <f t="shared" si="18"/>
        <v>0</v>
      </c>
      <c r="V96" s="368">
        <f t="shared" si="18"/>
        <v>0</v>
      </c>
      <c r="W96" s="368">
        <f t="shared" si="18"/>
        <v>0</v>
      </c>
      <c r="X96" s="368">
        <f t="shared" si="18"/>
        <v>0</v>
      </c>
      <c r="Y96" s="368">
        <f t="shared" si="18"/>
        <v>0</v>
      </c>
      <c r="Z96" s="368">
        <f t="shared" si="18"/>
        <v>0</v>
      </c>
      <c r="AA96" s="368">
        <f t="shared" si="18"/>
        <v>0</v>
      </c>
      <c r="AB96" s="368">
        <f t="shared" si="18"/>
        <v>0</v>
      </c>
      <c r="AC96" s="368">
        <f t="shared" si="18"/>
        <v>0</v>
      </c>
      <c r="AD96" s="368">
        <f t="shared" si="18"/>
        <v>0</v>
      </c>
      <c r="AE96" s="368">
        <f t="shared" si="18"/>
        <v>0</v>
      </c>
      <c r="AF96" s="368">
        <f t="shared" si="18"/>
        <v>0</v>
      </c>
      <c r="AG96" s="368">
        <f t="shared" si="18"/>
        <v>0</v>
      </c>
      <c r="AH96" s="368">
        <f t="shared" si="18"/>
        <v>0</v>
      </c>
      <c r="AI96" s="368">
        <f t="shared" si="18"/>
        <v>0</v>
      </c>
      <c r="AJ96" s="368">
        <f t="shared" si="18"/>
        <v>0</v>
      </c>
      <c r="AK96" s="368">
        <f t="shared" si="18"/>
        <v>0</v>
      </c>
      <c r="AL96" s="368">
        <f t="shared" si="18"/>
        <v>0</v>
      </c>
      <c r="AM96" s="368">
        <f t="shared" si="18"/>
        <v>0</v>
      </c>
      <c r="AN96" s="368">
        <f t="shared" si="18"/>
        <v>0</v>
      </c>
      <c r="AO96" s="368">
        <f t="shared" si="18"/>
        <v>0</v>
      </c>
      <c r="AP96" s="368">
        <f t="shared" si="18"/>
        <v>0</v>
      </c>
      <c r="AQ96" s="368">
        <f t="shared" si="18"/>
        <v>0</v>
      </c>
      <c r="AR96" s="368">
        <f t="shared" si="18"/>
        <v>0</v>
      </c>
      <c r="AS96" s="368">
        <f t="shared" si="18"/>
        <v>0</v>
      </c>
      <c r="AT96" s="368">
        <f t="shared" si="18"/>
        <v>0</v>
      </c>
      <c r="AU96" s="368">
        <f t="shared" si="18"/>
        <v>0</v>
      </c>
      <c r="AV96" s="368">
        <f t="shared" si="18"/>
        <v>0</v>
      </c>
      <c r="AW96" s="368">
        <f t="shared" si="18"/>
        <v>0</v>
      </c>
      <c r="AX96" s="368">
        <f t="shared" si="18"/>
        <v>0</v>
      </c>
      <c r="AY96" s="368">
        <f t="shared" si="18"/>
        <v>0</v>
      </c>
      <c r="AZ96" s="368">
        <f t="shared" si="18"/>
        <v>0</v>
      </c>
      <c r="BA96" s="368">
        <f t="shared" si="18"/>
        <v>0</v>
      </c>
    </row>
    <row r="97" spans="4:53" ht="25">
      <c r="G97" s="137" t="s">
        <v>146</v>
      </c>
      <c r="H97" s="172" t="s">
        <v>550</v>
      </c>
      <c r="I97" s="394" t="s">
        <v>439</v>
      </c>
      <c r="J97" s="172">
        <v>0.75</v>
      </c>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414"/>
    </row>
    <row r="98" spans="4:53" ht="37.5">
      <c r="G98" s="154" t="s">
        <v>147</v>
      </c>
      <c r="H98" s="172" t="s">
        <v>551</v>
      </c>
      <c r="I98" s="383" t="s">
        <v>605</v>
      </c>
      <c r="J98" s="172">
        <v>0.5</v>
      </c>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4"/>
      <c r="AY98" s="414"/>
      <c r="AZ98" s="414"/>
      <c r="BA98" s="414"/>
    </row>
    <row r="99" spans="4:53" ht="25">
      <c r="G99" s="137" t="s">
        <v>148</v>
      </c>
      <c r="H99" s="172" t="s">
        <v>552</v>
      </c>
      <c r="I99" s="383" t="s">
        <v>606</v>
      </c>
      <c r="J99" s="172">
        <v>0.5</v>
      </c>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4"/>
      <c r="AU99" s="414"/>
      <c r="AV99" s="414"/>
      <c r="AW99" s="414"/>
      <c r="AX99" s="414"/>
      <c r="AY99" s="414"/>
      <c r="AZ99" s="414"/>
      <c r="BA99" s="414"/>
    </row>
    <row r="100" spans="4:53" ht="25">
      <c r="G100" s="137" t="s">
        <v>149</v>
      </c>
      <c r="H100" s="172" t="s">
        <v>553</v>
      </c>
      <c r="I100" s="383" t="s">
        <v>607</v>
      </c>
      <c r="J100" s="172">
        <v>0.5</v>
      </c>
      <c r="K100" s="414"/>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row>
    <row r="101" spans="4:53" ht="13">
      <c r="D101" s="325"/>
      <c r="G101" s="137" t="s">
        <v>150</v>
      </c>
      <c r="H101" s="170">
        <v>3.6</v>
      </c>
      <c r="I101" s="392" t="s">
        <v>457</v>
      </c>
      <c r="J101" s="172">
        <v>0</v>
      </c>
      <c r="K101" s="414"/>
      <c r="L101" s="414"/>
      <c r="M101" s="414"/>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c r="AL101" s="414"/>
      <c r="AM101" s="414"/>
      <c r="AN101" s="414"/>
      <c r="AO101" s="414"/>
      <c r="AP101" s="414"/>
      <c r="AQ101" s="414"/>
      <c r="AR101" s="414"/>
      <c r="AS101" s="414"/>
      <c r="AT101" s="414"/>
      <c r="AU101" s="414"/>
      <c r="AV101" s="414"/>
      <c r="AW101" s="414"/>
      <c r="AX101" s="414"/>
      <c r="AY101" s="414"/>
      <c r="AZ101" s="414"/>
      <c r="BA101" s="414"/>
    </row>
    <row r="102" spans="4:53" ht="13">
      <c r="D102" s="325"/>
      <c r="G102" s="137" t="s">
        <v>151</v>
      </c>
      <c r="H102" s="170">
        <v>3.7</v>
      </c>
      <c r="I102" s="392" t="s">
        <v>269</v>
      </c>
      <c r="J102" s="172">
        <v>0</v>
      </c>
      <c r="K102" s="414"/>
      <c r="L102" s="427"/>
      <c r="M102" s="427"/>
      <c r="N102" s="427"/>
      <c r="O102" s="427"/>
      <c r="P102" s="427"/>
      <c r="Q102" s="427"/>
      <c r="R102" s="427"/>
      <c r="S102" s="427"/>
      <c r="T102" s="427"/>
      <c r="U102" s="427"/>
      <c r="V102" s="427"/>
      <c r="W102" s="427"/>
      <c r="X102" s="427"/>
      <c r="Y102" s="427"/>
      <c r="Z102" s="427"/>
      <c r="AA102" s="427"/>
      <c r="AB102" s="427"/>
      <c r="AC102" s="427"/>
      <c r="AD102" s="427"/>
      <c r="AE102" s="427"/>
      <c r="AF102" s="427"/>
      <c r="AG102" s="427"/>
      <c r="AH102" s="427"/>
      <c r="AI102" s="427"/>
      <c r="AJ102" s="427"/>
      <c r="AK102" s="427"/>
      <c r="AL102" s="427"/>
      <c r="AM102" s="427"/>
      <c r="AN102" s="427"/>
      <c r="AO102" s="427"/>
      <c r="AP102" s="427"/>
      <c r="AQ102" s="427"/>
      <c r="AR102" s="427"/>
      <c r="AS102" s="427"/>
      <c r="AT102" s="427"/>
      <c r="AU102" s="427"/>
      <c r="AV102" s="427"/>
      <c r="AW102" s="427"/>
      <c r="AX102" s="427"/>
      <c r="AY102" s="427"/>
      <c r="AZ102" s="427"/>
      <c r="BA102" s="427"/>
    </row>
    <row r="103" spans="4:53" ht="13">
      <c r="D103" s="438"/>
      <c r="E103" s="438"/>
      <c r="G103" s="137" t="s">
        <v>152</v>
      </c>
      <c r="H103" s="170">
        <v>3.8</v>
      </c>
      <c r="I103" s="392" t="s">
        <v>478</v>
      </c>
      <c r="J103" s="172">
        <v>0</v>
      </c>
      <c r="K103" s="368">
        <f>SUM(K104:K105)</f>
        <v>0</v>
      </c>
      <c r="L103" s="368">
        <f t="shared" ref="L103:BA103" si="19">SUM(L104:L105)</f>
        <v>0</v>
      </c>
      <c r="M103" s="368">
        <f t="shared" si="19"/>
        <v>0</v>
      </c>
      <c r="N103" s="368">
        <f t="shared" si="19"/>
        <v>0</v>
      </c>
      <c r="O103" s="368">
        <f t="shared" si="19"/>
        <v>0</v>
      </c>
      <c r="P103" s="368">
        <f t="shared" si="19"/>
        <v>0</v>
      </c>
      <c r="Q103" s="368">
        <f t="shared" si="19"/>
        <v>0</v>
      </c>
      <c r="R103" s="368">
        <f t="shared" si="19"/>
        <v>0</v>
      </c>
      <c r="S103" s="368">
        <f t="shared" si="19"/>
        <v>0</v>
      </c>
      <c r="T103" s="368">
        <f t="shared" si="19"/>
        <v>0</v>
      </c>
      <c r="U103" s="368">
        <f t="shared" si="19"/>
        <v>0</v>
      </c>
      <c r="V103" s="368">
        <f t="shared" si="19"/>
        <v>0</v>
      </c>
      <c r="W103" s="368">
        <f t="shared" si="19"/>
        <v>0</v>
      </c>
      <c r="X103" s="368">
        <f t="shared" si="19"/>
        <v>0</v>
      </c>
      <c r="Y103" s="368">
        <f t="shared" si="19"/>
        <v>0</v>
      </c>
      <c r="Z103" s="368">
        <f t="shared" si="19"/>
        <v>0</v>
      </c>
      <c r="AA103" s="368">
        <f t="shared" si="19"/>
        <v>0</v>
      </c>
      <c r="AB103" s="368">
        <f t="shared" si="19"/>
        <v>0</v>
      </c>
      <c r="AC103" s="368">
        <f t="shared" si="19"/>
        <v>0</v>
      </c>
      <c r="AD103" s="368">
        <f t="shared" si="19"/>
        <v>0</v>
      </c>
      <c r="AE103" s="368">
        <f t="shared" si="19"/>
        <v>0</v>
      </c>
      <c r="AF103" s="368">
        <f t="shared" si="19"/>
        <v>0</v>
      </c>
      <c r="AG103" s="368">
        <f t="shared" si="19"/>
        <v>0</v>
      </c>
      <c r="AH103" s="368">
        <f t="shared" si="19"/>
        <v>0</v>
      </c>
      <c r="AI103" s="368">
        <f t="shared" si="19"/>
        <v>0</v>
      </c>
      <c r="AJ103" s="368">
        <f t="shared" si="19"/>
        <v>0</v>
      </c>
      <c r="AK103" s="368">
        <f t="shared" si="19"/>
        <v>0</v>
      </c>
      <c r="AL103" s="368">
        <f t="shared" si="19"/>
        <v>0</v>
      </c>
      <c r="AM103" s="368">
        <f t="shared" si="19"/>
        <v>0</v>
      </c>
      <c r="AN103" s="368">
        <f t="shared" si="19"/>
        <v>0</v>
      </c>
      <c r="AO103" s="368">
        <f t="shared" si="19"/>
        <v>0</v>
      </c>
      <c r="AP103" s="368">
        <f t="shared" si="19"/>
        <v>0</v>
      </c>
      <c r="AQ103" s="368">
        <f t="shared" si="19"/>
        <v>0</v>
      </c>
      <c r="AR103" s="368">
        <f t="shared" si="19"/>
        <v>0</v>
      </c>
      <c r="AS103" s="368">
        <f t="shared" si="19"/>
        <v>0</v>
      </c>
      <c r="AT103" s="368">
        <f t="shared" si="19"/>
        <v>0</v>
      </c>
      <c r="AU103" s="368">
        <f t="shared" si="19"/>
        <v>0</v>
      </c>
      <c r="AV103" s="368">
        <f t="shared" si="19"/>
        <v>0</v>
      </c>
      <c r="AW103" s="368">
        <f t="shared" si="19"/>
        <v>0</v>
      </c>
      <c r="AX103" s="368">
        <f t="shared" si="19"/>
        <v>0</v>
      </c>
      <c r="AY103" s="368">
        <f t="shared" si="19"/>
        <v>0</v>
      </c>
      <c r="AZ103" s="368">
        <f t="shared" si="19"/>
        <v>0</v>
      </c>
      <c r="BA103" s="368">
        <f t="shared" si="19"/>
        <v>0</v>
      </c>
    </row>
    <row r="104" spans="4:53">
      <c r="G104" s="137" t="s">
        <v>11</v>
      </c>
      <c r="H104" s="172" t="s">
        <v>554</v>
      </c>
      <c r="I104" s="394" t="s">
        <v>270</v>
      </c>
      <c r="J104" s="172">
        <v>0</v>
      </c>
      <c r="K104" s="414"/>
      <c r="L104" s="414"/>
      <c r="M104" s="414"/>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c r="AL104" s="414"/>
      <c r="AM104" s="414"/>
      <c r="AN104" s="414"/>
      <c r="AO104" s="414"/>
      <c r="AP104" s="414"/>
      <c r="AQ104" s="414"/>
      <c r="AR104" s="414"/>
      <c r="AS104" s="414"/>
      <c r="AT104" s="414"/>
      <c r="AU104" s="414"/>
      <c r="AV104" s="414"/>
      <c r="AW104" s="414"/>
      <c r="AX104" s="414"/>
      <c r="AY104" s="414"/>
      <c r="AZ104" s="414"/>
      <c r="BA104" s="414"/>
    </row>
    <row r="105" spans="4:53">
      <c r="G105" s="137" t="s">
        <v>153</v>
      </c>
      <c r="H105" s="172" t="s">
        <v>555</v>
      </c>
      <c r="I105" s="394" t="s">
        <v>271</v>
      </c>
      <c r="J105" s="172">
        <v>0</v>
      </c>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c r="AX105" s="414"/>
      <c r="AY105" s="414"/>
      <c r="AZ105" s="414"/>
      <c r="BA105" s="414"/>
    </row>
    <row r="106" spans="4:53" ht="13">
      <c r="D106" s="438"/>
      <c r="E106" s="438"/>
      <c r="G106" s="137" t="s">
        <v>154</v>
      </c>
      <c r="H106" s="170">
        <v>3.9</v>
      </c>
      <c r="I106" s="113" t="s">
        <v>272</v>
      </c>
      <c r="J106" s="69"/>
      <c r="K106" s="405"/>
      <c r="L106" s="373">
        <f>L87+L88+L89+L93+L96+L101+L102+L103</f>
        <v>0</v>
      </c>
      <c r="M106" s="373">
        <f>M87+M88+M89+M93+M96+M101+M102+M103</f>
        <v>0</v>
      </c>
      <c r="N106" s="373">
        <f t="shared" ref="N106:BA106" si="20">N87+N88+N89+N93+N96+N101+N102+N103</f>
        <v>0</v>
      </c>
      <c r="O106" s="373">
        <f t="shared" si="20"/>
        <v>0</v>
      </c>
      <c r="P106" s="373">
        <f t="shared" si="20"/>
        <v>0</v>
      </c>
      <c r="Q106" s="373">
        <f t="shared" si="20"/>
        <v>0</v>
      </c>
      <c r="R106" s="373">
        <f t="shared" si="20"/>
        <v>0</v>
      </c>
      <c r="S106" s="373">
        <f t="shared" si="20"/>
        <v>0</v>
      </c>
      <c r="T106" s="373">
        <f t="shared" si="20"/>
        <v>0</v>
      </c>
      <c r="U106" s="373">
        <f t="shared" si="20"/>
        <v>0</v>
      </c>
      <c r="V106" s="373">
        <f t="shared" si="20"/>
        <v>0</v>
      </c>
      <c r="W106" s="373">
        <f t="shared" si="20"/>
        <v>0</v>
      </c>
      <c r="X106" s="373">
        <f t="shared" si="20"/>
        <v>0</v>
      </c>
      <c r="Y106" s="373">
        <f t="shared" si="20"/>
        <v>0</v>
      </c>
      <c r="Z106" s="373">
        <f t="shared" si="20"/>
        <v>0</v>
      </c>
      <c r="AA106" s="373">
        <f t="shared" si="20"/>
        <v>0</v>
      </c>
      <c r="AB106" s="373">
        <f t="shared" si="20"/>
        <v>0</v>
      </c>
      <c r="AC106" s="373">
        <f t="shared" si="20"/>
        <v>0</v>
      </c>
      <c r="AD106" s="373">
        <f t="shared" si="20"/>
        <v>0</v>
      </c>
      <c r="AE106" s="373">
        <f t="shared" si="20"/>
        <v>0</v>
      </c>
      <c r="AF106" s="373">
        <f t="shared" si="20"/>
        <v>0</v>
      </c>
      <c r="AG106" s="373">
        <f t="shared" si="20"/>
        <v>0</v>
      </c>
      <c r="AH106" s="373">
        <f t="shared" si="20"/>
        <v>0</v>
      </c>
      <c r="AI106" s="373">
        <f t="shared" si="20"/>
        <v>0</v>
      </c>
      <c r="AJ106" s="373">
        <f t="shared" si="20"/>
        <v>0</v>
      </c>
      <c r="AK106" s="373">
        <f t="shared" si="20"/>
        <v>0</v>
      </c>
      <c r="AL106" s="373">
        <f t="shared" si="20"/>
        <v>0</v>
      </c>
      <c r="AM106" s="373">
        <f t="shared" si="20"/>
        <v>0</v>
      </c>
      <c r="AN106" s="373">
        <f t="shared" si="20"/>
        <v>0</v>
      </c>
      <c r="AO106" s="373">
        <f t="shared" si="20"/>
        <v>0</v>
      </c>
      <c r="AP106" s="373">
        <f t="shared" si="20"/>
        <v>0</v>
      </c>
      <c r="AQ106" s="373">
        <f t="shared" si="20"/>
        <v>0</v>
      </c>
      <c r="AR106" s="373">
        <f t="shared" si="20"/>
        <v>0</v>
      </c>
      <c r="AS106" s="373">
        <f t="shared" si="20"/>
        <v>0</v>
      </c>
      <c r="AT106" s="373">
        <f t="shared" si="20"/>
        <v>0</v>
      </c>
      <c r="AU106" s="373">
        <f t="shared" si="20"/>
        <v>0</v>
      </c>
      <c r="AV106" s="373">
        <f t="shared" si="20"/>
        <v>0</v>
      </c>
      <c r="AW106" s="373">
        <f t="shared" si="20"/>
        <v>0</v>
      </c>
      <c r="AX106" s="373">
        <f t="shared" si="20"/>
        <v>0</v>
      </c>
      <c r="AY106" s="373">
        <f t="shared" si="20"/>
        <v>0</v>
      </c>
      <c r="AZ106" s="373">
        <f t="shared" si="20"/>
        <v>0</v>
      </c>
      <c r="BA106" s="373">
        <f t="shared" si="20"/>
        <v>0</v>
      </c>
    </row>
    <row r="107" spans="4:53" ht="13.5" thickBot="1">
      <c r="G107" s="137" t="s">
        <v>155</v>
      </c>
      <c r="H107" s="298">
        <v>3.1</v>
      </c>
      <c r="I107" s="113" t="s">
        <v>273</v>
      </c>
      <c r="J107" s="69"/>
      <c r="K107" s="369">
        <f>K87+K88+K89+K93+K96+K101+K102+K103</f>
        <v>0</v>
      </c>
      <c r="L107" s="428">
        <f>K107+L106</f>
        <v>0</v>
      </c>
      <c r="M107" s="428">
        <f t="shared" ref="M107:BA107" si="21">L107+M106</f>
        <v>0</v>
      </c>
      <c r="N107" s="428">
        <f t="shared" si="21"/>
        <v>0</v>
      </c>
      <c r="O107" s="428">
        <f t="shared" si="21"/>
        <v>0</v>
      </c>
      <c r="P107" s="428">
        <f t="shared" si="21"/>
        <v>0</v>
      </c>
      <c r="Q107" s="428">
        <f t="shared" si="21"/>
        <v>0</v>
      </c>
      <c r="R107" s="428">
        <f t="shared" si="21"/>
        <v>0</v>
      </c>
      <c r="S107" s="428">
        <f t="shared" si="21"/>
        <v>0</v>
      </c>
      <c r="T107" s="428">
        <f t="shared" si="21"/>
        <v>0</v>
      </c>
      <c r="U107" s="428">
        <f t="shared" si="21"/>
        <v>0</v>
      </c>
      <c r="V107" s="428">
        <f t="shared" si="21"/>
        <v>0</v>
      </c>
      <c r="W107" s="428">
        <f t="shared" si="21"/>
        <v>0</v>
      </c>
      <c r="X107" s="428">
        <f t="shared" si="21"/>
        <v>0</v>
      </c>
      <c r="Y107" s="428">
        <f t="shared" si="21"/>
        <v>0</v>
      </c>
      <c r="Z107" s="428">
        <f t="shared" si="21"/>
        <v>0</v>
      </c>
      <c r="AA107" s="428">
        <f t="shared" si="21"/>
        <v>0</v>
      </c>
      <c r="AB107" s="428">
        <f t="shared" si="21"/>
        <v>0</v>
      </c>
      <c r="AC107" s="428">
        <f t="shared" si="21"/>
        <v>0</v>
      </c>
      <c r="AD107" s="428">
        <f t="shared" si="21"/>
        <v>0</v>
      </c>
      <c r="AE107" s="428">
        <f t="shared" si="21"/>
        <v>0</v>
      </c>
      <c r="AF107" s="428">
        <f t="shared" si="21"/>
        <v>0</v>
      </c>
      <c r="AG107" s="428">
        <f t="shared" si="21"/>
        <v>0</v>
      </c>
      <c r="AH107" s="428">
        <f t="shared" si="21"/>
        <v>0</v>
      </c>
      <c r="AI107" s="428">
        <f t="shared" si="21"/>
        <v>0</v>
      </c>
      <c r="AJ107" s="428">
        <f t="shared" si="21"/>
        <v>0</v>
      </c>
      <c r="AK107" s="428">
        <f t="shared" si="21"/>
        <v>0</v>
      </c>
      <c r="AL107" s="428">
        <f t="shared" si="21"/>
        <v>0</v>
      </c>
      <c r="AM107" s="428">
        <f t="shared" si="21"/>
        <v>0</v>
      </c>
      <c r="AN107" s="428">
        <f t="shared" si="21"/>
        <v>0</v>
      </c>
      <c r="AO107" s="428">
        <f t="shared" si="21"/>
        <v>0</v>
      </c>
      <c r="AP107" s="428">
        <f t="shared" si="21"/>
        <v>0</v>
      </c>
      <c r="AQ107" s="428">
        <f t="shared" si="21"/>
        <v>0</v>
      </c>
      <c r="AR107" s="428">
        <f t="shared" si="21"/>
        <v>0</v>
      </c>
      <c r="AS107" s="428">
        <f t="shared" si="21"/>
        <v>0</v>
      </c>
      <c r="AT107" s="428">
        <f t="shared" si="21"/>
        <v>0</v>
      </c>
      <c r="AU107" s="428">
        <f t="shared" si="21"/>
        <v>0</v>
      </c>
      <c r="AV107" s="428">
        <f t="shared" si="21"/>
        <v>0</v>
      </c>
      <c r="AW107" s="428">
        <f t="shared" si="21"/>
        <v>0</v>
      </c>
      <c r="AX107" s="428">
        <f t="shared" si="21"/>
        <v>0</v>
      </c>
      <c r="AY107" s="428">
        <f t="shared" si="21"/>
        <v>0</v>
      </c>
      <c r="AZ107" s="428">
        <f t="shared" si="21"/>
        <v>0</v>
      </c>
      <c r="BA107" s="428">
        <f t="shared" si="21"/>
        <v>0</v>
      </c>
    </row>
    <row r="108" spans="4:53" ht="39">
      <c r="G108" s="137" t="s">
        <v>156</v>
      </c>
      <c r="H108" s="170">
        <v>4</v>
      </c>
      <c r="I108" s="310" t="s">
        <v>229</v>
      </c>
      <c r="J108" s="302" t="s">
        <v>293</v>
      </c>
      <c r="K108" s="304" t="s">
        <v>191</v>
      </c>
      <c r="L108" s="304" t="s">
        <v>192</v>
      </c>
      <c r="M108" s="305" t="s">
        <v>422</v>
      </c>
      <c r="N108" s="304" t="s">
        <v>193</v>
      </c>
      <c r="O108" s="304" t="s">
        <v>194</v>
      </c>
      <c r="P108" s="304" t="s">
        <v>195</v>
      </c>
      <c r="Q108" s="304" t="s">
        <v>196</v>
      </c>
      <c r="R108" s="304" t="s">
        <v>197</v>
      </c>
      <c r="S108" s="304" t="s">
        <v>198</v>
      </c>
      <c r="T108" s="304" t="s">
        <v>363</v>
      </c>
      <c r="U108" s="304" t="s">
        <v>364</v>
      </c>
      <c r="V108" s="304" t="s">
        <v>365</v>
      </c>
      <c r="W108" s="304" t="s">
        <v>366</v>
      </c>
      <c r="X108" s="304" t="s">
        <v>367</v>
      </c>
      <c r="Y108" s="304" t="s">
        <v>368</v>
      </c>
      <c r="Z108" s="304" t="s">
        <v>369</v>
      </c>
      <c r="AA108" s="304" t="s">
        <v>370</v>
      </c>
      <c r="AB108" s="304" t="s">
        <v>371</v>
      </c>
      <c r="AC108" s="304" t="s">
        <v>372</v>
      </c>
      <c r="AD108" s="304" t="s">
        <v>373</v>
      </c>
      <c r="AE108" s="304" t="s">
        <v>374</v>
      </c>
      <c r="AF108" s="304" t="s">
        <v>375</v>
      </c>
      <c r="AG108" s="304" t="s">
        <v>376</v>
      </c>
      <c r="AH108" s="304" t="s">
        <v>377</v>
      </c>
      <c r="AI108" s="304" t="s">
        <v>378</v>
      </c>
      <c r="AJ108" s="304" t="s">
        <v>379</v>
      </c>
      <c r="AK108" s="304" t="s">
        <v>380</v>
      </c>
      <c r="AL108" s="304" t="s">
        <v>381</v>
      </c>
      <c r="AM108" s="304" t="s">
        <v>382</v>
      </c>
      <c r="AN108" s="304" t="s">
        <v>383</v>
      </c>
      <c r="AO108" s="304" t="s">
        <v>384</v>
      </c>
      <c r="AP108" s="304" t="s">
        <v>385</v>
      </c>
      <c r="AQ108" s="304" t="s">
        <v>199</v>
      </c>
      <c r="AR108" s="304" t="s">
        <v>244</v>
      </c>
      <c r="AS108" s="304" t="s">
        <v>201</v>
      </c>
      <c r="AT108" s="304" t="s">
        <v>202</v>
      </c>
      <c r="AU108" s="304" t="s">
        <v>203</v>
      </c>
      <c r="AV108" s="304" t="s">
        <v>204</v>
      </c>
      <c r="AW108" s="304" t="s">
        <v>205</v>
      </c>
      <c r="AX108" s="304" t="s">
        <v>206</v>
      </c>
      <c r="AY108" s="304" t="s">
        <v>207</v>
      </c>
      <c r="AZ108" s="304" t="s">
        <v>245</v>
      </c>
      <c r="BA108" s="304" t="s">
        <v>209</v>
      </c>
    </row>
    <row r="109" spans="4:53" ht="13">
      <c r="G109" s="137" t="s">
        <v>157</v>
      </c>
      <c r="H109" s="170">
        <v>4.0999999999999996</v>
      </c>
      <c r="I109" s="113" t="s">
        <v>305</v>
      </c>
      <c r="J109" s="69"/>
      <c r="K109" s="409"/>
      <c r="L109" s="368">
        <f>SUM(L110:L115)</f>
        <v>0</v>
      </c>
      <c r="M109" s="368">
        <f>SUM(M110,M112:M115)</f>
        <v>0</v>
      </c>
      <c r="N109" s="368">
        <f t="shared" ref="N109:BA109" si="22">SUM(N110,N112:N115)</f>
        <v>0</v>
      </c>
      <c r="O109" s="368">
        <f t="shared" si="22"/>
        <v>0</v>
      </c>
      <c r="P109" s="368">
        <f t="shared" si="22"/>
        <v>0</v>
      </c>
      <c r="Q109" s="368">
        <f t="shared" si="22"/>
        <v>0</v>
      </c>
      <c r="R109" s="368">
        <f t="shared" si="22"/>
        <v>0</v>
      </c>
      <c r="S109" s="368">
        <f t="shared" si="22"/>
        <v>0</v>
      </c>
      <c r="T109" s="368">
        <f t="shared" si="22"/>
        <v>0</v>
      </c>
      <c r="U109" s="368">
        <f t="shared" si="22"/>
        <v>0</v>
      </c>
      <c r="V109" s="368">
        <f t="shared" si="22"/>
        <v>0</v>
      </c>
      <c r="W109" s="368">
        <f t="shared" si="22"/>
        <v>0</v>
      </c>
      <c r="X109" s="368">
        <f t="shared" si="22"/>
        <v>0</v>
      </c>
      <c r="Y109" s="368">
        <f t="shared" si="22"/>
        <v>0</v>
      </c>
      <c r="Z109" s="368">
        <f t="shared" si="22"/>
        <v>0</v>
      </c>
      <c r="AA109" s="368">
        <f t="shared" si="22"/>
        <v>0</v>
      </c>
      <c r="AB109" s="368">
        <f t="shared" si="22"/>
        <v>0</v>
      </c>
      <c r="AC109" s="368">
        <f t="shared" si="22"/>
        <v>0</v>
      </c>
      <c r="AD109" s="368">
        <f t="shared" si="22"/>
        <v>0</v>
      </c>
      <c r="AE109" s="368">
        <f t="shared" si="22"/>
        <v>0</v>
      </c>
      <c r="AF109" s="368">
        <f t="shared" si="22"/>
        <v>0</v>
      </c>
      <c r="AG109" s="368">
        <f t="shared" si="22"/>
        <v>0</v>
      </c>
      <c r="AH109" s="368">
        <f t="shared" si="22"/>
        <v>0</v>
      </c>
      <c r="AI109" s="368">
        <f t="shared" si="22"/>
        <v>0</v>
      </c>
      <c r="AJ109" s="368">
        <f t="shared" si="22"/>
        <v>0</v>
      </c>
      <c r="AK109" s="368">
        <f t="shared" si="22"/>
        <v>0</v>
      </c>
      <c r="AL109" s="368">
        <f t="shared" si="22"/>
        <v>0</v>
      </c>
      <c r="AM109" s="368">
        <f t="shared" si="22"/>
        <v>0</v>
      </c>
      <c r="AN109" s="368">
        <f t="shared" si="22"/>
        <v>0</v>
      </c>
      <c r="AO109" s="368">
        <f t="shared" si="22"/>
        <v>0</v>
      </c>
      <c r="AP109" s="368">
        <f t="shared" si="22"/>
        <v>0</v>
      </c>
      <c r="AQ109" s="368">
        <f t="shared" si="22"/>
        <v>0</v>
      </c>
      <c r="AR109" s="368">
        <f t="shared" si="22"/>
        <v>0</v>
      </c>
      <c r="AS109" s="368">
        <f t="shared" si="22"/>
        <v>0</v>
      </c>
      <c r="AT109" s="368">
        <f t="shared" si="22"/>
        <v>0</v>
      </c>
      <c r="AU109" s="368">
        <f t="shared" si="22"/>
        <v>0</v>
      </c>
      <c r="AV109" s="368">
        <f t="shared" si="22"/>
        <v>0</v>
      </c>
      <c r="AW109" s="368">
        <f t="shared" si="22"/>
        <v>0</v>
      </c>
      <c r="AX109" s="368">
        <f t="shared" si="22"/>
        <v>0</v>
      </c>
      <c r="AY109" s="368">
        <f t="shared" si="22"/>
        <v>0</v>
      </c>
      <c r="AZ109" s="368">
        <f t="shared" si="22"/>
        <v>0</v>
      </c>
      <c r="BA109" s="368">
        <f t="shared" si="22"/>
        <v>0</v>
      </c>
    </row>
    <row r="110" spans="4:53" ht="25.5">
      <c r="G110" s="137" t="s">
        <v>158</v>
      </c>
      <c r="H110" s="172" t="s">
        <v>556</v>
      </c>
      <c r="I110" s="132" t="s">
        <v>599</v>
      </c>
      <c r="J110" s="174">
        <v>1</v>
      </c>
      <c r="K110" s="409"/>
      <c r="L110" s="414"/>
      <c r="M110" s="409"/>
      <c r="N110" s="409"/>
      <c r="O110" s="409"/>
      <c r="P110" s="409"/>
      <c r="Q110" s="409"/>
      <c r="R110" s="409"/>
      <c r="S110" s="409"/>
      <c r="T110" s="409"/>
      <c r="U110" s="409"/>
      <c r="V110" s="409"/>
      <c r="W110" s="409"/>
      <c r="X110" s="409"/>
      <c r="Y110" s="409"/>
      <c r="Z110" s="409"/>
      <c r="AA110" s="409"/>
      <c r="AB110" s="409"/>
      <c r="AC110" s="409"/>
      <c r="AD110" s="409"/>
      <c r="AE110" s="409"/>
      <c r="AF110" s="409"/>
      <c r="AG110" s="409"/>
      <c r="AH110" s="409"/>
      <c r="AI110" s="409"/>
      <c r="AJ110" s="409"/>
      <c r="AK110" s="409"/>
      <c r="AL110" s="409"/>
      <c r="AM110" s="409"/>
      <c r="AN110" s="409"/>
      <c r="AO110" s="409"/>
      <c r="AP110" s="409"/>
      <c r="AQ110" s="409"/>
      <c r="AR110" s="409"/>
      <c r="AS110" s="409"/>
      <c r="AT110" s="409"/>
      <c r="AU110" s="409"/>
      <c r="AV110" s="409"/>
      <c r="AW110" s="409"/>
      <c r="AX110" s="409"/>
      <c r="AY110" s="409"/>
      <c r="AZ110" s="409"/>
      <c r="BA110" s="409"/>
    </row>
    <row r="111" spans="4:53" ht="25">
      <c r="D111" s="438"/>
      <c r="E111" s="438"/>
      <c r="G111" s="137" t="s">
        <v>159</v>
      </c>
      <c r="H111" s="172" t="s">
        <v>557</v>
      </c>
      <c r="I111" s="132" t="s">
        <v>306</v>
      </c>
      <c r="J111" s="175">
        <v>1</v>
      </c>
      <c r="K111" s="409"/>
      <c r="L111" s="414"/>
      <c r="M111" s="409"/>
      <c r="N111" s="409"/>
      <c r="O111" s="409"/>
      <c r="P111" s="409"/>
      <c r="Q111" s="409"/>
      <c r="R111" s="409"/>
      <c r="S111" s="409"/>
      <c r="T111" s="409"/>
      <c r="U111" s="409"/>
      <c r="V111" s="409"/>
      <c r="W111" s="409"/>
      <c r="X111" s="409"/>
      <c r="Y111" s="409"/>
      <c r="Z111" s="409"/>
      <c r="AA111" s="409"/>
      <c r="AB111" s="409"/>
      <c r="AC111" s="409"/>
      <c r="AD111" s="409"/>
      <c r="AE111" s="409"/>
      <c r="AF111" s="409"/>
      <c r="AG111" s="409"/>
      <c r="AH111" s="409"/>
      <c r="AI111" s="409"/>
      <c r="AJ111" s="409"/>
      <c r="AK111" s="409"/>
      <c r="AL111" s="409"/>
      <c r="AM111" s="409"/>
      <c r="AN111" s="409"/>
      <c r="AO111" s="409"/>
      <c r="AP111" s="409"/>
      <c r="AQ111" s="409"/>
      <c r="AR111" s="409"/>
      <c r="AS111" s="409"/>
      <c r="AT111" s="409"/>
      <c r="AU111" s="409"/>
      <c r="AV111" s="409"/>
      <c r="AW111" s="409"/>
      <c r="AX111" s="409"/>
      <c r="AY111" s="409"/>
      <c r="AZ111" s="409"/>
      <c r="BA111" s="409"/>
    </row>
    <row r="112" spans="4:53" ht="25">
      <c r="G112" s="137" t="s">
        <v>160</v>
      </c>
      <c r="H112" s="172" t="s">
        <v>558</v>
      </c>
      <c r="I112" s="132" t="s">
        <v>307</v>
      </c>
      <c r="J112" s="175">
        <v>0.2</v>
      </c>
      <c r="K112" s="409"/>
      <c r="L112" s="414"/>
      <c r="M112" s="409"/>
      <c r="N112" s="409"/>
      <c r="O112" s="409"/>
      <c r="P112" s="409"/>
      <c r="Q112" s="409"/>
      <c r="R112" s="409"/>
      <c r="S112" s="409"/>
      <c r="T112" s="409"/>
      <c r="U112" s="409"/>
      <c r="V112" s="409"/>
      <c r="W112" s="409"/>
      <c r="X112" s="409"/>
      <c r="Y112" s="409"/>
      <c r="Z112" s="409"/>
      <c r="AA112" s="409"/>
      <c r="AB112" s="409"/>
      <c r="AC112" s="409"/>
      <c r="AD112" s="409"/>
      <c r="AE112" s="409"/>
      <c r="AF112" s="409"/>
      <c r="AG112" s="409"/>
      <c r="AH112" s="409"/>
      <c r="AI112" s="409"/>
      <c r="AJ112" s="409"/>
      <c r="AK112" s="409"/>
      <c r="AL112" s="409"/>
      <c r="AM112" s="409"/>
      <c r="AN112" s="409"/>
      <c r="AO112" s="409"/>
      <c r="AP112" s="409"/>
      <c r="AQ112" s="409"/>
      <c r="AR112" s="409"/>
      <c r="AS112" s="409"/>
      <c r="AT112" s="409"/>
      <c r="AU112" s="409"/>
      <c r="AV112" s="409"/>
      <c r="AW112" s="409"/>
      <c r="AX112" s="409"/>
      <c r="AY112" s="409"/>
      <c r="AZ112" s="409"/>
      <c r="BA112" s="409"/>
    </row>
    <row r="113" spans="7:53" ht="37.5">
      <c r="G113" s="137" t="s">
        <v>161</v>
      </c>
      <c r="H113" s="172" t="s">
        <v>559</v>
      </c>
      <c r="I113" s="132" t="s">
        <v>308</v>
      </c>
      <c r="J113" s="175">
        <v>1</v>
      </c>
      <c r="K113" s="409"/>
      <c r="L113" s="414"/>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c r="AH113" s="409"/>
      <c r="AI113" s="409"/>
      <c r="AJ113" s="409"/>
      <c r="AK113" s="409"/>
      <c r="AL113" s="409"/>
      <c r="AM113" s="409"/>
      <c r="AN113" s="409"/>
      <c r="AO113" s="409"/>
      <c r="AP113" s="409"/>
      <c r="AQ113" s="409"/>
      <c r="AR113" s="409"/>
      <c r="AS113" s="409"/>
      <c r="AT113" s="409"/>
      <c r="AU113" s="409"/>
      <c r="AV113" s="409"/>
      <c r="AW113" s="409"/>
      <c r="AX113" s="409"/>
      <c r="AY113" s="409"/>
      <c r="AZ113" s="409"/>
      <c r="BA113" s="409"/>
    </row>
    <row r="114" spans="7:53" ht="38.5">
      <c r="G114" s="137" t="s">
        <v>12</v>
      </c>
      <c r="H114" s="172" t="s">
        <v>560</v>
      </c>
      <c r="I114" s="132" t="s">
        <v>600</v>
      </c>
      <c r="J114" s="429">
        <v>1</v>
      </c>
      <c r="K114" s="409"/>
      <c r="L114" s="414"/>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c r="AH114" s="409"/>
      <c r="AI114" s="409"/>
      <c r="AJ114" s="409"/>
      <c r="AK114" s="409"/>
      <c r="AL114" s="409"/>
      <c r="AM114" s="409"/>
      <c r="AN114" s="409"/>
      <c r="AO114" s="409"/>
      <c r="AP114" s="409"/>
      <c r="AQ114" s="409"/>
      <c r="AR114" s="409"/>
      <c r="AS114" s="409"/>
      <c r="AT114" s="409"/>
      <c r="AU114" s="409"/>
      <c r="AV114" s="409"/>
      <c r="AW114" s="409"/>
      <c r="AX114" s="409"/>
      <c r="AY114" s="409"/>
      <c r="AZ114" s="409"/>
      <c r="BA114" s="409"/>
    </row>
    <row r="115" spans="7:53" ht="25">
      <c r="G115" s="137" t="s">
        <v>162</v>
      </c>
      <c r="H115" s="172" t="s">
        <v>561</v>
      </c>
      <c r="I115" s="389" t="s">
        <v>309</v>
      </c>
      <c r="J115" s="430">
        <v>1</v>
      </c>
      <c r="K115" s="409"/>
      <c r="L115" s="414"/>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row>
    <row r="116" spans="7:53" ht="13">
      <c r="G116" s="137" t="s">
        <v>163</v>
      </c>
      <c r="H116" s="167">
        <v>4.2</v>
      </c>
      <c r="I116" s="433" t="s">
        <v>430</v>
      </c>
      <c r="J116" s="69"/>
      <c r="K116" s="409"/>
      <c r="L116" s="482">
        <f>SUM(L117:L118)</f>
        <v>0</v>
      </c>
      <c r="M116" s="368">
        <f t="shared" ref="M116:BA116" si="23">SUM(M117:M118)</f>
        <v>0</v>
      </c>
      <c r="N116" s="368">
        <f t="shared" si="23"/>
        <v>0</v>
      </c>
      <c r="O116" s="368">
        <f t="shared" si="23"/>
        <v>0</v>
      </c>
      <c r="P116" s="368">
        <f t="shared" si="23"/>
        <v>0</v>
      </c>
      <c r="Q116" s="368">
        <f t="shared" si="23"/>
        <v>0</v>
      </c>
      <c r="R116" s="368">
        <f t="shared" si="23"/>
        <v>0</v>
      </c>
      <c r="S116" s="368">
        <f t="shared" si="23"/>
        <v>0</v>
      </c>
      <c r="T116" s="368">
        <f t="shared" si="23"/>
        <v>0</v>
      </c>
      <c r="U116" s="368">
        <f t="shared" si="23"/>
        <v>0</v>
      </c>
      <c r="V116" s="368">
        <f t="shared" si="23"/>
        <v>0</v>
      </c>
      <c r="W116" s="368">
        <f t="shared" si="23"/>
        <v>0</v>
      </c>
      <c r="X116" s="368">
        <f t="shared" si="23"/>
        <v>0</v>
      </c>
      <c r="Y116" s="368">
        <f t="shared" si="23"/>
        <v>0</v>
      </c>
      <c r="Z116" s="368">
        <f t="shared" si="23"/>
        <v>0</v>
      </c>
      <c r="AA116" s="368">
        <f t="shared" si="23"/>
        <v>0</v>
      </c>
      <c r="AB116" s="368">
        <f t="shared" si="23"/>
        <v>0</v>
      </c>
      <c r="AC116" s="368">
        <f t="shared" si="23"/>
        <v>0</v>
      </c>
      <c r="AD116" s="368">
        <f t="shared" si="23"/>
        <v>0</v>
      </c>
      <c r="AE116" s="368">
        <f t="shared" si="23"/>
        <v>0</v>
      </c>
      <c r="AF116" s="368">
        <f t="shared" si="23"/>
        <v>0</v>
      </c>
      <c r="AG116" s="368">
        <f t="shared" si="23"/>
        <v>0</v>
      </c>
      <c r="AH116" s="368">
        <f t="shared" si="23"/>
        <v>0</v>
      </c>
      <c r="AI116" s="368">
        <f t="shared" si="23"/>
        <v>0</v>
      </c>
      <c r="AJ116" s="368">
        <f t="shared" si="23"/>
        <v>0</v>
      </c>
      <c r="AK116" s="368">
        <f t="shared" si="23"/>
        <v>0</v>
      </c>
      <c r="AL116" s="368">
        <f t="shared" si="23"/>
        <v>0</v>
      </c>
      <c r="AM116" s="368">
        <f t="shared" si="23"/>
        <v>0</v>
      </c>
      <c r="AN116" s="368">
        <f t="shared" si="23"/>
        <v>0</v>
      </c>
      <c r="AO116" s="368">
        <f t="shared" si="23"/>
        <v>0</v>
      </c>
      <c r="AP116" s="368">
        <f t="shared" si="23"/>
        <v>0</v>
      </c>
      <c r="AQ116" s="368">
        <f t="shared" si="23"/>
        <v>0</v>
      </c>
      <c r="AR116" s="368">
        <f t="shared" si="23"/>
        <v>0</v>
      </c>
      <c r="AS116" s="368">
        <f t="shared" si="23"/>
        <v>0</v>
      </c>
      <c r="AT116" s="368">
        <f t="shared" si="23"/>
        <v>0</v>
      </c>
      <c r="AU116" s="368">
        <f t="shared" si="23"/>
        <v>0</v>
      </c>
      <c r="AV116" s="368">
        <f t="shared" si="23"/>
        <v>0</v>
      </c>
      <c r="AW116" s="368">
        <f t="shared" si="23"/>
        <v>0</v>
      </c>
      <c r="AX116" s="368">
        <f t="shared" si="23"/>
        <v>0</v>
      </c>
      <c r="AY116" s="368">
        <f t="shared" si="23"/>
        <v>0</v>
      </c>
      <c r="AZ116" s="368">
        <f t="shared" si="23"/>
        <v>0</v>
      </c>
      <c r="BA116" s="368">
        <f t="shared" si="23"/>
        <v>0</v>
      </c>
    </row>
    <row r="117" spans="7:53" ht="25">
      <c r="G117" s="137" t="s">
        <v>164</v>
      </c>
      <c r="H117" s="434" t="s">
        <v>562</v>
      </c>
      <c r="I117" s="435" t="s">
        <v>431</v>
      </c>
      <c r="J117" s="430">
        <v>1</v>
      </c>
      <c r="K117" s="409"/>
      <c r="L117" s="409"/>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414"/>
    </row>
    <row r="118" spans="7:53" ht="50">
      <c r="G118" s="137" t="s">
        <v>165</v>
      </c>
      <c r="H118" s="434" t="s">
        <v>563</v>
      </c>
      <c r="I118" s="435" t="s">
        <v>432</v>
      </c>
      <c r="J118" s="430">
        <v>1</v>
      </c>
      <c r="K118" s="409"/>
      <c r="L118" s="409"/>
      <c r="M118" s="414"/>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c r="AL118" s="414"/>
      <c r="AM118" s="414"/>
      <c r="AN118" s="414"/>
      <c r="AO118" s="414"/>
      <c r="AP118" s="414"/>
      <c r="AQ118" s="414"/>
      <c r="AR118" s="414"/>
      <c r="AS118" s="414"/>
      <c r="AT118" s="414"/>
      <c r="AU118" s="414"/>
      <c r="AV118" s="414"/>
      <c r="AW118" s="414"/>
      <c r="AX118" s="414"/>
      <c r="AY118" s="414"/>
      <c r="AZ118" s="414"/>
      <c r="BA118" s="414"/>
    </row>
    <row r="119" spans="7:53" ht="13">
      <c r="G119" s="137" t="s">
        <v>166</v>
      </c>
      <c r="H119" s="167">
        <v>4.3</v>
      </c>
      <c r="I119" s="391" t="s">
        <v>312</v>
      </c>
      <c r="J119" s="69"/>
      <c r="K119" s="409"/>
      <c r="L119" s="368">
        <f>SUM(L120:L123)</f>
        <v>0</v>
      </c>
      <c r="M119" s="368">
        <f t="shared" ref="M119:BA119" si="24">SUM(M120:M123)</f>
        <v>0</v>
      </c>
      <c r="N119" s="368">
        <f t="shared" si="24"/>
        <v>0</v>
      </c>
      <c r="O119" s="368">
        <f t="shared" si="24"/>
        <v>0</v>
      </c>
      <c r="P119" s="368">
        <f t="shared" si="24"/>
        <v>0</v>
      </c>
      <c r="Q119" s="368">
        <f t="shared" si="24"/>
        <v>0</v>
      </c>
      <c r="R119" s="368">
        <f t="shared" si="24"/>
        <v>0</v>
      </c>
      <c r="S119" s="368">
        <f t="shared" si="24"/>
        <v>0</v>
      </c>
      <c r="T119" s="368">
        <f t="shared" si="24"/>
        <v>0</v>
      </c>
      <c r="U119" s="368">
        <f t="shared" si="24"/>
        <v>0</v>
      </c>
      <c r="V119" s="368">
        <f t="shared" si="24"/>
        <v>0</v>
      </c>
      <c r="W119" s="368">
        <f t="shared" si="24"/>
        <v>0</v>
      </c>
      <c r="X119" s="368">
        <f t="shared" si="24"/>
        <v>0</v>
      </c>
      <c r="Y119" s="368">
        <f t="shared" si="24"/>
        <v>0</v>
      </c>
      <c r="Z119" s="368">
        <f t="shared" si="24"/>
        <v>0</v>
      </c>
      <c r="AA119" s="368">
        <f t="shared" si="24"/>
        <v>0</v>
      </c>
      <c r="AB119" s="368">
        <f t="shared" si="24"/>
        <v>0</v>
      </c>
      <c r="AC119" s="368">
        <f t="shared" si="24"/>
        <v>0</v>
      </c>
      <c r="AD119" s="368">
        <f t="shared" si="24"/>
        <v>0</v>
      </c>
      <c r="AE119" s="368">
        <f t="shared" si="24"/>
        <v>0</v>
      </c>
      <c r="AF119" s="368">
        <f t="shared" si="24"/>
        <v>0</v>
      </c>
      <c r="AG119" s="368">
        <f t="shared" si="24"/>
        <v>0</v>
      </c>
      <c r="AH119" s="368">
        <f t="shared" si="24"/>
        <v>0</v>
      </c>
      <c r="AI119" s="368">
        <f t="shared" si="24"/>
        <v>0</v>
      </c>
      <c r="AJ119" s="368">
        <f t="shared" si="24"/>
        <v>0</v>
      </c>
      <c r="AK119" s="368">
        <f t="shared" si="24"/>
        <v>0</v>
      </c>
      <c r="AL119" s="368">
        <f t="shared" si="24"/>
        <v>0</v>
      </c>
      <c r="AM119" s="368">
        <f t="shared" si="24"/>
        <v>0</v>
      </c>
      <c r="AN119" s="368">
        <f t="shared" si="24"/>
        <v>0</v>
      </c>
      <c r="AO119" s="368">
        <f t="shared" si="24"/>
        <v>0</v>
      </c>
      <c r="AP119" s="368">
        <f t="shared" si="24"/>
        <v>0</v>
      </c>
      <c r="AQ119" s="368">
        <f t="shared" si="24"/>
        <v>0</v>
      </c>
      <c r="AR119" s="368">
        <f t="shared" si="24"/>
        <v>0</v>
      </c>
      <c r="AS119" s="368">
        <f t="shared" si="24"/>
        <v>0</v>
      </c>
      <c r="AT119" s="368">
        <f t="shared" si="24"/>
        <v>0</v>
      </c>
      <c r="AU119" s="368">
        <f t="shared" si="24"/>
        <v>0</v>
      </c>
      <c r="AV119" s="368">
        <f t="shared" si="24"/>
        <v>0</v>
      </c>
      <c r="AW119" s="368">
        <f t="shared" si="24"/>
        <v>0</v>
      </c>
      <c r="AX119" s="368">
        <f t="shared" si="24"/>
        <v>0</v>
      </c>
      <c r="AY119" s="368">
        <f t="shared" si="24"/>
        <v>0</v>
      </c>
      <c r="AZ119" s="368">
        <f t="shared" si="24"/>
        <v>0</v>
      </c>
      <c r="BA119" s="368">
        <f t="shared" si="24"/>
        <v>0</v>
      </c>
    </row>
    <row r="120" spans="7:53" ht="25">
      <c r="G120" s="137" t="s">
        <v>167</v>
      </c>
      <c r="H120" s="417" t="s">
        <v>564</v>
      </c>
      <c r="I120" s="389" t="s">
        <v>313</v>
      </c>
      <c r="J120" s="430">
        <v>0.05</v>
      </c>
      <c r="K120" s="409"/>
      <c r="L120" s="414"/>
      <c r="M120" s="414"/>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4"/>
      <c r="AS120" s="414"/>
      <c r="AT120" s="414"/>
      <c r="AU120" s="414"/>
      <c r="AV120" s="414"/>
      <c r="AW120" s="414"/>
      <c r="AX120" s="414"/>
      <c r="AY120" s="414"/>
      <c r="AZ120" s="414"/>
      <c r="BA120" s="414"/>
    </row>
    <row r="121" spans="7:53" ht="37.5">
      <c r="G121" s="137" t="s">
        <v>168</v>
      </c>
      <c r="H121" s="417" t="s">
        <v>565</v>
      </c>
      <c r="I121" s="389" t="s">
        <v>314</v>
      </c>
      <c r="J121" s="430">
        <v>0.1</v>
      </c>
      <c r="K121" s="409"/>
      <c r="L121" s="414"/>
      <c r="M121" s="414"/>
      <c r="N121" s="414"/>
      <c r="O121" s="414"/>
      <c r="P121" s="414"/>
      <c r="Q121" s="414"/>
      <c r="R121" s="414"/>
      <c r="S121" s="414"/>
      <c r="T121" s="414"/>
      <c r="U121" s="414"/>
      <c r="V121" s="414"/>
      <c r="W121" s="414"/>
      <c r="X121" s="414"/>
      <c r="Y121" s="414"/>
      <c r="Z121" s="414"/>
      <c r="AA121" s="414"/>
      <c r="AB121" s="414"/>
      <c r="AC121" s="414"/>
      <c r="AD121" s="414"/>
      <c r="AE121" s="414"/>
      <c r="AF121" s="414"/>
      <c r="AG121" s="414"/>
      <c r="AH121" s="414"/>
      <c r="AI121" s="414"/>
      <c r="AJ121" s="414"/>
      <c r="AK121" s="414"/>
      <c r="AL121" s="414"/>
      <c r="AM121" s="414"/>
      <c r="AN121" s="414"/>
      <c r="AO121" s="414"/>
      <c r="AP121" s="414"/>
      <c r="AQ121" s="414"/>
      <c r="AR121" s="414"/>
      <c r="AS121" s="414"/>
      <c r="AT121" s="414"/>
      <c r="AU121" s="414"/>
      <c r="AV121" s="414"/>
      <c r="AW121" s="414"/>
      <c r="AX121" s="414"/>
      <c r="AY121" s="414"/>
      <c r="AZ121" s="414"/>
      <c r="BA121" s="414"/>
    </row>
    <row r="122" spans="7:53">
      <c r="G122" s="137" t="s">
        <v>169</v>
      </c>
      <c r="H122" s="172" t="s">
        <v>566</v>
      </c>
      <c r="I122" s="132" t="s">
        <v>315</v>
      </c>
      <c r="J122" s="430">
        <v>0.4</v>
      </c>
      <c r="K122" s="409"/>
      <c r="L122" s="414"/>
      <c r="M122" s="414"/>
      <c r="N122" s="414"/>
      <c r="O122" s="414"/>
      <c r="P122" s="414"/>
      <c r="Q122" s="414"/>
      <c r="R122" s="414"/>
      <c r="S122" s="414"/>
      <c r="T122" s="414"/>
      <c r="U122" s="414"/>
      <c r="V122" s="414"/>
      <c r="W122" s="414"/>
      <c r="X122" s="414"/>
      <c r="Y122" s="414"/>
      <c r="Z122" s="414"/>
      <c r="AA122" s="414"/>
      <c r="AB122" s="414"/>
      <c r="AC122" s="414"/>
      <c r="AD122" s="414"/>
      <c r="AE122" s="414"/>
      <c r="AF122" s="414"/>
      <c r="AG122" s="414"/>
      <c r="AH122" s="414"/>
      <c r="AI122" s="414"/>
      <c r="AJ122" s="414"/>
      <c r="AK122" s="414"/>
      <c r="AL122" s="414"/>
      <c r="AM122" s="414"/>
      <c r="AN122" s="414"/>
      <c r="AO122" s="414"/>
      <c r="AP122" s="414"/>
      <c r="AQ122" s="414"/>
      <c r="AR122" s="414"/>
      <c r="AS122" s="414"/>
      <c r="AT122" s="414"/>
      <c r="AU122" s="414"/>
      <c r="AV122" s="414"/>
      <c r="AW122" s="414"/>
      <c r="AX122" s="414"/>
      <c r="AY122" s="414"/>
      <c r="AZ122" s="414"/>
      <c r="BA122" s="414"/>
    </row>
    <row r="123" spans="7:53">
      <c r="G123" s="137" t="s">
        <v>170</v>
      </c>
      <c r="H123" s="172" t="s">
        <v>567</v>
      </c>
      <c r="I123" s="132" t="s">
        <v>316</v>
      </c>
      <c r="J123" s="430">
        <v>1</v>
      </c>
      <c r="K123" s="409"/>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4"/>
      <c r="AY123" s="414"/>
      <c r="AZ123" s="414"/>
      <c r="BA123" s="414"/>
    </row>
    <row r="124" spans="7:53" ht="21.5" customHeight="1">
      <c r="G124" s="137" t="s">
        <v>13</v>
      </c>
      <c r="H124" s="170">
        <v>4.4000000000000004</v>
      </c>
      <c r="I124" s="113" t="s">
        <v>317</v>
      </c>
      <c r="J124" s="69"/>
      <c r="K124" s="409"/>
      <c r="L124" s="368">
        <f>SUM(L125:L128)</f>
        <v>0</v>
      </c>
      <c r="M124" s="368">
        <f t="shared" ref="M124:BA124" si="25">SUM(M125:M128)</f>
        <v>0</v>
      </c>
      <c r="N124" s="368">
        <f t="shared" si="25"/>
        <v>0</v>
      </c>
      <c r="O124" s="368">
        <f t="shared" si="25"/>
        <v>0</v>
      </c>
      <c r="P124" s="368">
        <f t="shared" si="25"/>
        <v>0</v>
      </c>
      <c r="Q124" s="368">
        <f t="shared" si="25"/>
        <v>0</v>
      </c>
      <c r="R124" s="368">
        <f t="shared" si="25"/>
        <v>0</v>
      </c>
      <c r="S124" s="368">
        <f t="shared" si="25"/>
        <v>0</v>
      </c>
      <c r="T124" s="368">
        <f t="shared" si="25"/>
        <v>0</v>
      </c>
      <c r="U124" s="368">
        <f t="shared" si="25"/>
        <v>0</v>
      </c>
      <c r="V124" s="368">
        <f t="shared" si="25"/>
        <v>0</v>
      </c>
      <c r="W124" s="368">
        <f t="shared" si="25"/>
        <v>0</v>
      </c>
      <c r="X124" s="368">
        <f t="shared" si="25"/>
        <v>0</v>
      </c>
      <c r="Y124" s="368">
        <f t="shared" si="25"/>
        <v>0</v>
      </c>
      <c r="Z124" s="368">
        <f t="shared" si="25"/>
        <v>0</v>
      </c>
      <c r="AA124" s="368">
        <f t="shared" si="25"/>
        <v>0</v>
      </c>
      <c r="AB124" s="368">
        <f t="shared" si="25"/>
        <v>0</v>
      </c>
      <c r="AC124" s="368">
        <f t="shared" si="25"/>
        <v>0</v>
      </c>
      <c r="AD124" s="368">
        <f t="shared" si="25"/>
        <v>0</v>
      </c>
      <c r="AE124" s="368">
        <f t="shared" si="25"/>
        <v>0</v>
      </c>
      <c r="AF124" s="368">
        <f t="shared" si="25"/>
        <v>0</v>
      </c>
      <c r="AG124" s="368">
        <f t="shared" si="25"/>
        <v>0</v>
      </c>
      <c r="AH124" s="368">
        <f t="shared" si="25"/>
        <v>0</v>
      </c>
      <c r="AI124" s="368">
        <f t="shared" si="25"/>
        <v>0</v>
      </c>
      <c r="AJ124" s="368">
        <f t="shared" si="25"/>
        <v>0</v>
      </c>
      <c r="AK124" s="368">
        <f t="shared" si="25"/>
        <v>0</v>
      </c>
      <c r="AL124" s="368">
        <f t="shared" si="25"/>
        <v>0</v>
      </c>
      <c r="AM124" s="368">
        <f t="shared" si="25"/>
        <v>0</v>
      </c>
      <c r="AN124" s="368">
        <f t="shared" si="25"/>
        <v>0</v>
      </c>
      <c r="AO124" s="368">
        <f t="shared" si="25"/>
        <v>0</v>
      </c>
      <c r="AP124" s="368">
        <f t="shared" si="25"/>
        <v>0</v>
      </c>
      <c r="AQ124" s="368">
        <f t="shared" si="25"/>
        <v>0</v>
      </c>
      <c r="AR124" s="368">
        <f t="shared" si="25"/>
        <v>0</v>
      </c>
      <c r="AS124" s="368">
        <f t="shared" si="25"/>
        <v>0</v>
      </c>
      <c r="AT124" s="368">
        <f t="shared" si="25"/>
        <v>0</v>
      </c>
      <c r="AU124" s="368">
        <f t="shared" si="25"/>
        <v>0</v>
      </c>
      <c r="AV124" s="368">
        <f t="shared" si="25"/>
        <v>0</v>
      </c>
      <c r="AW124" s="368">
        <f t="shared" si="25"/>
        <v>0</v>
      </c>
      <c r="AX124" s="368">
        <f t="shared" si="25"/>
        <v>0</v>
      </c>
      <c r="AY124" s="368">
        <f t="shared" si="25"/>
        <v>0</v>
      </c>
      <c r="AZ124" s="368">
        <f t="shared" si="25"/>
        <v>0</v>
      </c>
      <c r="BA124" s="368">
        <f t="shared" si="25"/>
        <v>0</v>
      </c>
    </row>
    <row r="125" spans="7:53" ht="25">
      <c r="G125" s="137" t="s">
        <v>171</v>
      </c>
      <c r="H125" s="172" t="s">
        <v>568</v>
      </c>
      <c r="I125" s="132" t="s">
        <v>313</v>
      </c>
      <c r="J125" s="430">
        <v>0.05</v>
      </c>
      <c r="K125" s="409"/>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4"/>
      <c r="AY125" s="414"/>
      <c r="AZ125" s="414"/>
      <c r="BA125" s="414"/>
    </row>
    <row r="126" spans="7:53" ht="37.5">
      <c r="G126" s="137" t="s">
        <v>172</v>
      </c>
      <c r="H126" s="172" t="s">
        <v>569</v>
      </c>
      <c r="I126" s="132" t="s">
        <v>318</v>
      </c>
      <c r="J126" s="430">
        <v>0.3</v>
      </c>
      <c r="K126" s="409"/>
      <c r="L126" s="414"/>
      <c r="M126" s="414"/>
      <c r="N126" s="414"/>
      <c r="O126" s="414"/>
      <c r="P126" s="414"/>
      <c r="Q126" s="414"/>
      <c r="R126" s="414"/>
      <c r="S126" s="414"/>
      <c r="T126" s="414"/>
      <c r="U126" s="414"/>
      <c r="V126" s="414"/>
      <c r="W126" s="414"/>
      <c r="X126" s="414"/>
      <c r="Y126" s="414"/>
      <c r="Z126" s="414"/>
      <c r="AA126" s="414"/>
      <c r="AB126" s="414"/>
      <c r="AC126" s="414"/>
      <c r="AD126" s="414"/>
      <c r="AE126" s="414"/>
      <c r="AF126" s="414"/>
      <c r="AG126" s="414"/>
      <c r="AH126" s="414"/>
      <c r="AI126" s="414"/>
      <c r="AJ126" s="414"/>
      <c r="AK126" s="414"/>
      <c r="AL126" s="414"/>
      <c r="AM126" s="414"/>
      <c r="AN126" s="414"/>
      <c r="AO126" s="414"/>
      <c r="AP126" s="414"/>
      <c r="AQ126" s="414"/>
      <c r="AR126" s="414"/>
      <c r="AS126" s="414"/>
      <c r="AT126" s="414"/>
      <c r="AU126" s="414"/>
      <c r="AV126" s="414"/>
      <c r="AW126" s="414"/>
      <c r="AX126" s="414"/>
      <c r="AY126" s="414"/>
      <c r="AZ126" s="414"/>
      <c r="BA126" s="414"/>
    </row>
    <row r="127" spans="7:53">
      <c r="G127" s="137" t="s">
        <v>173</v>
      </c>
      <c r="H127" s="172" t="s">
        <v>570</v>
      </c>
      <c r="I127" s="132" t="s">
        <v>319</v>
      </c>
      <c r="J127" s="430">
        <v>0.4</v>
      </c>
      <c r="K127" s="409"/>
      <c r="L127" s="414"/>
      <c r="M127" s="414"/>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4"/>
      <c r="AJ127" s="414"/>
      <c r="AK127" s="414"/>
      <c r="AL127" s="414"/>
      <c r="AM127" s="414"/>
      <c r="AN127" s="414"/>
      <c r="AO127" s="414"/>
      <c r="AP127" s="414"/>
      <c r="AQ127" s="414"/>
      <c r="AR127" s="414"/>
      <c r="AS127" s="414"/>
      <c r="AT127" s="414"/>
      <c r="AU127" s="414"/>
      <c r="AV127" s="414"/>
      <c r="AW127" s="414"/>
      <c r="AX127" s="414"/>
      <c r="AY127" s="414"/>
      <c r="AZ127" s="414"/>
      <c r="BA127" s="414"/>
    </row>
    <row r="128" spans="7:53" ht="25">
      <c r="G128" s="137" t="s">
        <v>174</v>
      </c>
      <c r="H128" s="172" t="s">
        <v>571</v>
      </c>
      <c r="I128" s="132" t="s">
        <v>320</v>
      </c>
      <c r="J128" s="430">
        <v>1</v>
      </c>
      <c r="K128" s="409"/>
      <c r="L128" s="414"/>
      <c r="M128" s="414"/>
      <c r="N128" s="414"/>
      <c r="O128" s="414"/>
      <c r="P128" s="414"/>
      <c r="Q128" s="414"/>
      <c r="R128" s="414"/>
      <c r="S128" s="414"/>
      <c r="T128" s="414"/>
      <c r="U128" s="414"/>
      <c r="V128" s="414"/>
      <c r="W128" s="414"/>
      <c r="X128" s="414"/>
      <c r="Y128" s="414"/>
      <c r="Z128" s="414"/>
      <c r="AA128" s="414"/>
      <c r="AB128" s="414"/>
      <c r="AC128" s="414"/>
      <c r="AD128" s="414"/>
      <c r="AE128" s="414"/>
      <c r="AF128" s="414"/>
      <c r="AG128" s="414"/>
      <c r="AH128" s="414"/>
      <c r="AI128" s="414"/>
      <c r="AJ128" s="414"/>
      <c r="AK128" s="414"/>
      <c r="AL128" s="414"/>
      <c r="AM128" s="414"/>
      <c r="AN128" s="414"/>
      <c r="AO128" s="414"/>
      <c r="AP128" s="414"/>
      <c r="AQ128" s="414"/>
      <c r="AR128" s="414"/>
      <c r="AS128" s="414"/>
      <c r="AT128" s="414"/>
      <c r="AU128" s="414"/>
      <c r="AV128" s="414"/>
      <c r="AW128" s="414"/>
      <c r="AX128" s="414"/>
      <c r="AY128" s="414"/>
      <c r="AZ128" s="414"/>
      <c r="BA128" s="414"/>
    </row>
    <row r="129" spans="4:53" ht="26">
      <c r="G129" s="137" t="s">
        <v>175</v>
      </c>
      <c r="H129" s="170">
        <v>4.5</v>
      </c>
      <c r="I129" s="436" t="s">
        <v>321</v>
      </c>
      <c r="J129" s="69"/>
      <c r="K129" s="409"/>
      <c r="L129" s="368">
        <f>SUM(L130:L132)</f>
        <v>0</v>
      </c>
      <c r="M129" s="368">
        <f t="shared" ref="M129:BA129" si="26">SUM(M130:M132)</f>
        <v>0</v>
      </c>
      <c r="N129" s="368">
        <f t="shared" si="26"/>
        <v>0</v>
      </c>
      <c r="O129" s="368">
        <f t="shared" si="26"/>
        <v>0</v>
      </c>
      <c r="P129" s="368">
        <f t="shared" si="26"/>
        <v>0</v>
      </c>
      <c r="Q129" s="368">
        <f t="shared" si="26"/>
        <v>0</v>
      </c>
      <c r="R129" s="368">
        <f t="shared" si="26"/>
        <v>0</v>
      </c>
      <c r="S129" s="368">
        <f t="shared" si="26"/>
        <v>0</v>
      </c>
      <c r="T129" s="368">
        <f t="shared" si="26"/>
        <v>0</v>
      </c>
      <c r="U129" s="368">
        <f t="shared" si="26"/>
        <v>0</v>
      </c>
      <c r="V129" s="368">
        <f t="shared" si="26"/>
        <v>0</v>
      </c>
      <c r="W129" s="368">
        <f t="shared" si="26"/>
        <v>0</v>
      </c>
      <c r="X129" s="368">
        <f t="shared" si="26"/>
        <v>0</v>
      </c>
      <c r="Y129" s="368">
        <f t="shared" si="26"/>
        <v>0</v>
      </c>
      <c r="Z129" s="368">
        <f t="shared" si="26"/>
        <v>0</v>
      </c>
      <c r="AA129" s="368">
        <f t="shared" si="26"/>
        <v>0</v>
      </c>
      <c r="AB129" s="368">
        <f t="shared" si="26"/>
        <v>0</v>
      </c>
      <c r="AC129" s="368">
        <f t="shared" si="26"/>
        <v>0</v>
      </c>
      <c r="AD129" s="368">
        <f t="shared" si="26"/>
        <v>0</v>
      </c>
      <c r="AE129" s="368">
        <f t="shared" si="26"/>
        <v>0</v>
      </c>
      <c r="AF129" s="368">
        <f t="shared" si="26"/>
        <v>0</v>
      </c>
      <c r="AG129" s="368">
        <f t="shared" si="26"/>
        <v>0</v>
      </c>
      <c r="AH129" s="368">
        <f t="shared" si="26"/>
        <v>0</v>
      </c>
      <c r="AI129" s="368">
        <f t="shared" si="26"/>
        <v>0</v>
      </c>
      <c r="AJ129" s="368">
        <f t="shared" si="26"/>
        <v>0</v>
      </c>
      <c r="AK129" s="368">
        <f t="shared" si="26"/>
        <v>0</v>
      </c>
      <c r="AL129" s="368">
        <f t="shared" si="26"/>
        <v>0</v>
      </c>
      <c r="AM129" s="368">
        <f t="shared" si="26"/>
        <v>0</v>
      </c>
      <c r="AN129" s="368">
        <f t="shared" si="26"/>
        <v>0</v>
      </c>
      <c r="AO129" s="368">
        <f t="shared" si="26"/>
        <v>0</v>
      </c>
      <c r="AP129" s="368">
        <f t="shared" si="26"/>
        <v>0</v>
      </c>
      <c r="AQ129" s="368">
        <f t="shared" si="26"/>
        <v>0</v>
      </c>
      <c r="AR129" s="368">
        <f t="shared" si="26"/>
        <v>0</v>
      </c>
      <c r="AS129" s="368">
        <f t="shared" si="26"/>
        <v>0</v>
      </c>
      <c r="AT129" s="368">
        <f t="shared" si="26"/>
        <v>0</v>
      </c>
      <c r="AU129" s="368">
        <f t="shared" si="26"/>
        <v>0</v>
      </c>
      <c r="AV129" s="368">
        <f t="shared" si="26"/>
        <v>0</v>
      </c>
      <c r="AW129" s="368">
        <f t="shared" si="26"/>
        <v>0</v>
      </c>
      <c r="AX129" s="368">
        <f t="shared" si="26"/>
        <v>0</v>
      </c>
      <c r="AY129" s="368">
        <f t="shared" si="26"/>
        <v>0</v>
      </c>
      <c r="AZ129" s="368">
        <f t="shared" si="26"/>
        <v>0</v>
      </c>
      <c r="BA129" s="368">
        <f t="shared" si="26"/>
        <v>0</v>
      </c>
    </row>
    <row r="130" spans="4:53">
      <c r="G130" s="137" t="s">
        <v>176</v>
      </c>
      <c r="H130" s="172" t="s">
        <v>572</v>
      </c>
      <c r="I130" s="437" t="s">
        <v>322</v>
      </c>
      <c r="J130" s="430">
        <v>1</v>
      </c>
      <c r="K130" s="409"/>
      <c r="L130" s="414"/>
      <c r="M130" s="414"/>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M130" s="414"/>
      <c r="AN130" s="414"/>
      <c r="AO130" s="414"/>
      <c r="AP130" s="414"/>
      <c r="AQ130" s="414"/>
      <c r="AR130" s="414"/>
      <c r="AS130" s="414"/>
      <c r="AT130" s="414"/>
      <c r="AU130" s="414"/>
      <c r="AV130" s="414"/>
      <c r="AW130" s="414"/>
      <c r="AX130" s="414"/>
      <c r="AY130" s="414"/>
      <c r="AZ130" s="414"/>
      <c r="BA130" s="414"/>
    </row>
    <row r="131" spans="4:53">
      <c r="G131" s="137" t="s">
        <v>177</v>
      </c>
      <c r="H131" s="172" t="s">
        <v>573</v>
      </c>
      <c r="I131" s="437" t="s">
        <v>292</v>
      </c>
      <c r="J131" s="430">
        <v>1</v>
      </c>
      <c r="K131" s="409"/>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4"/>
      <c r="AY131" s="414"/>
      <c r="AZ131" s="414"/>
      <c r="BA131" s="414"/>
    </row>
    <row r="132" spans="4:53">
      <c r="G132" s="137" t="s">
        <v>178</v>
      </c>
      <c r="H132" s="172" t="s">
        <v>574</v>
      </c>
      <c r="I132" s="437" t="s">
        <v>323</v>
      </c>
      <c r="J132" s="430">
        <v>1</v>
      </c>
      <c r="K132" s="409"/>
      <c r="L132" s="414"/>
      <c r="M132" s="414"/>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414"/>
    </row>
    <row r="133" spans="4:53" ht="13">
      <c r="G133" s="137" t="s">
        <v>179</v>
      </c>
      <c r="H133" s="170">
        <v>4.5999999999999996</v>
      </c>
      <c r="I133" s="436" t="s">
        <v>324</v>
      </c>
      <c r="J133" s="430"/>
      <c r="K133" s="484">
        <f>SUM(K134:K141)</f>
        <v>0</v>
      </c>
      <c r="L133" s="409"/>
      <c r="M133" s="409"/>
      <c r="N133" s="409"/>
      <c r="O133" s="409"/>
      <c r="P133" s="409"/>
      <c r="Q133" s="409"/>
      <c r="R133" s="409"/>
      <c r="S133" s="409"/>
      <c r="T133" s="409"/>
      <c r="U133" s="409"/>
      <c r="V133" s="409"/>
      <c r="W133" s="409"/>
      <c r="X133" s="409"/>
      <c r="Y133" s="409"/>
      <c r="Z133" s="409"/>
      <c r="AA133" s="409"/>
      <c r="AB133" s="409"/>
      <c r="AC133" s="409"/>
      <c r="AD133" s="409"/>
      <c r="AE133" s="409"/>
      <c r="AF133" s="409"/>
      <c r="AG133" s="409"/>
      <c r="AH133" s="409"/>
      <c r="AI133" s="409"/>
      <c r="AJ133" s="409"/>
      <c r="AK133" s="409"/>
      <c r="AL133" s="409"/>
      <c r="AM133" s="409"/>
      <c r="AN133" s="409"/>
      <c r="AO133" s="409"/>
      <c r="AP133" s="409"/>
      <c r="AQ133" s="409"/>
      <c r="AR133" s="409"/>
      <c r="AS133" s="409"/>
      <c r="AT133" s="409"/>
      <c r="AU133" s="409"/>
      <c r="AV133" s="409"/>
      <c r="AW133" s="409"/>
      <c r="AX133" s="409"/>
      <c r="AY133" s="409"/>
      <c r="AZ133" s="409"/>
      <c r="BA133" s="409"/>
    </row>
    <row r="134" spans="4:53">
      <c r="D134" s="438"/>
      <c r="E134" s="438"/>
      <c r="G134" s="137" t="s">
        <v>14</v>
      </c>
      <c r="H134" s="172" t="s">
        <v>575</v>
      </c>
      <c r="I134" s="437" t="s">
        <v>325</v>
      </c>
      <c r="J134" s="430">
        <v>0.03</v>
      </c>
      <c r="K134" s="414"/>
      <c r="L134" s="409"/>
      <c r="M134" s="409"/>
      <c r="N134" s="409"/>
      <c r="O134" s="409"/>
      <c r="P134" s="409"/>
      <c r="Q134" s="409"/>
      <c r="R134" s="409"/>
      <c r="S134" s="409"/>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412"/>
      <c r="AO134" s="412"/>
      <c r="AP134" s="412"/>
      <c r="AQ134" s="413"/>
      <c r="AR134" s="409"/>
      <c r="AS134" s="409"/>
      <c r="AT134" s="409"/>
      <c r="AU134" s="409"/>
      <c r="AV134" s="409"/>
      <c r="AW134" s="409"/>
      <c r="AX134" s="409"/>
      <c r="AY134" s="409"/>
      <c r="AZ134" s="409"/>
      <c r="BA134" s="409"/>
    </row>
    <row r="135" spans="4:53" ht="25">
      <c r="D135" s="438"/>
      <c r="E135" s="438"/>
      <c r="G135" s="137" t="s">
        <v>180</v>
      </c>
      <c r="H135" s="172" t="s">
        <v>576</v>
      </c>
      <c r="I135" s="437" t="s">
        <v>326</v>
      </c>
      <c r="J135" s="430">
        <v>0</v>
      </c>
      <c r="K135" s="414"/>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9"/>
      <c r="AO135" s="409"/>
      <c r="AP135" s="409"/>
      <c r="AQ135" s="409"/>
      <c r="AR135" s="409"/>
      <c r="AS135" s="409"/>
      <c r="AT135" s="409"/>
      <c r="AU135" s="409"/>
      <c r="AV135" s="409"/>
      <c r="AW135" s="409"/>
      <c r="AX135" s="409"/>
      <c r="AY135" s="409"/>
      <c r="AZ135" s="409"/>
      <c r="BA135" s="409"/>
    </row>
    <row r="136" spans="4:53" ht="25">
      <c r="D136" s="438"/>
      <c r="E136" s="438"/>
      <c r="G136" s="137" t="s">
        <v>181</v>
      </c>
      <c r="H136" s="172" t="s">
        <v>577</v>
      </c>
      <c r="I136" s="437" t="s">
        <v>327</v>
      </c>
      <c r="J136" s="430">
        <v>0.05</v>
      </c>
      <c r="K136" s="414"/>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9"/>
      <c r="AO136" s="409"/>
      <c r="AP136" s="409"/>
      <c r="AQ136" s="409"/>
      <c r="AR136" s="409"/>
      <c r="AS136" s="409"/>
      <c r="AT136" s="409"/>
      <c r="AU136" s="409"/>
      <c r="AV136" s="409"/>
      <c r="AW136" s="409"/>
      <c r="AX136" s="409"/>
      <c r="AY136" s="409"/>
      <c r="AZ136" s="409"/>
      <c r="BA136" s="409"/>
    </row>
    <row r="137" spans="4:53" ht="37.5">
      <c r="D137" s="438"/>
      <c r="E137" s="438"/>
      <c r="G137" s="137" t="s">
        <v>182</v>
      </c>
      <c r="H137" s="172" t="s">
        <v>578</v>
      </c>
      <c r="I137" s="437" t="s">
        <v>328</v>
      </c>
      <c r="J137" s="430">
        <v>0.05</v>
      </c>
      <c r="K137" s="414"/>
      <c r="L137" s="409"/>
      <c r="M137" s="409"/>
      <c r="N137" s="409"/>
      <c r="O137" s="409"/>
      <c r="P137" s="409"/>
      <c r="Q137" s="409"/>
      <c r="R137" s="409"/>
      <c r="S137" s="409"/>
      <c r="T137" s="409"/>
      <c r="U137" s="409"/>
      <c r="V137" s="409"/>
      <c r="W137" s="409"/>
      <c r="X137" s="409"/>
      <c r="Y137" s="409"/>
      <c r="Z137" s="409"/>
      <c r="AA137" s="409"/>
      <c r="AB137" s="409"/>
      <c r="AC137" s="409"/>
      <c r="AD137" s="409"/>
      <c r="AE137" s="409"/>
      <c r="AF137" s="409"/>
      <c r="AG137" s="409"/>
      <c r="AH137" s="409"/>
      <c r="AI137" s="409"/>
      <c r="AJ137" s="409"/>
      <c r="AK137" s="409"/>
      <c r="AL137" s="409"/>
      <c r="AM137" s="409"/>
      <c r="AN137" s="409"/>
      <c r="AO137" s="409"/>
      <c r="AP137" s="409"/>
      <c r="AQ137" s="409"/>
      <c r="AR137" s="409"/>
      <c r="AS137" s="409"/>
      <c r="AT137" s="409"/>
      <c r="AU137" s="409"/>
      <c r="AV137" s="409"/>
      <c r="AW137" s="409"/>
      <c r="AX137" s="409"/>
      <c r="AY137" s="409"/>
      <c r="AZ137" s="409"/>
      <c r="BA137" s="409"/>
    </row>
    <row r="138" spans="4:53" ht="25">
      <c r="D138" s="438"/>
      <c r="E138" s="438"/>
      <c r="G138" s="137" t="s">
        <v>183</v>
      </c>
      <c r="H138" s="172" t="s">
        <v>579</v>
      </c>
      <c r="I138" s="437" t="s">
        <v>329</v>
      </c>
      <c r="J138" s="430">
        <v>0.05</v>
      </c>
      <c r="K138" s="414"/>
      <c r="L138" s="409"/>
      <c r="M138" s="409"/>
      <c r="N138" s="409"/>
      <c r="O138" s="409"/>
      <c r="P138" s="409"/>
      <c r="Q138" s="409"/>
      <c r="R138" s="409"/>
      <c r="S138" s="409"/>
      <c r="T138" s="409"/>
      <c r="U138" s="409"/>
      <c r="V138" s="409"/>
      <c r="W138" s="409"/>
      <c r="X138" s="409"/>
      <c r="Y138" s="409"/>
      <c r="Z138" s="409"/>
      <c r="AA138" s="409"/>
      <c r="AB138" s="409"/>
      <c r="AC138" s="409"/>
      <c r="AD138" s="409"/>
      <c r="AE138" s="409"/>
      <c r="AF138" s="409"/>
      <c r="AG138" s="409"/>
      <c r="AH138" s="409"/>
      <c r="AI138" s="409"/>
      <c r="AJ138" s="409"/>
      <c r="AK138" s="409"/>
      <c r="AL138" s="409"/>
      <c r="AM138" s="409"/>
      <c r="AN138" s="409"/>
      <c r="AO138" s="409"/>
      <c r="AP138" s="409"/>
      <c r="AQ138" s="409"/>
      <c r="AR138" s="409"/>
      <c r="AS138" s="409"/>
      <c r="AT138" s="409"/>
      <c r="AU138" s="409"/>
      <c r="AV138" s="409"/>
      <c r="AW138" s="409"/>
      <c r="AX138" s="409"/>
      <c r="AY138" s="409"/>
      <c r="AZ138" s="409"/>
      <c r="BA138" s="409"/>
    </row>
    <row r="139" spans="4:53" ht="25">
      <c r="D139" s="438"/>
      <c r="E139" s="438"/>
      <c r="G139" s="137" t="s">
        <v>184</v>
      </c>
      <c r="H139" s="172" t="s">
        <v>580</v>
      </c>
      <c r="I139" s="437" t="s">
        <v>330</v>
      </c>
      <c r="J139" s="430">
        <v>0.05</v>
      </c>
      <c r="K139" s="414"/>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c r="AH139" s="409"/>
      <c r="AI139" s="409"/>
      <c r="AJ139" s="409"/>
      <c r="AK139" s="409"/>
      <c r="AL139" s="409"/>
      <c r="AM139" s="409"/>
      <c r="AN139" s="409"/>
      <c r="AO139" s="409"/>
      <c r="AP139" s="409"/>
      <c r="AQ139" s="409"/>
      <c r="AR139" s="409"/>
      <c r="AS139" s="409"/>
      <c r="AT139" s="409"/>
      <c r="AU139" s="409"/>
      <c r="AV139" s="409"/>
      <c r="AW139" s="409"/>
      <c r="AX139" s="409"/>
      <c r="AY139" s="409"/>
      <c r="AZ139" s="409"/>
      <c r="BA139" s="409"/>
    </row>
    <row r="140" spans="4:53" ht="50">
      <c r="D140" s="438"/>
      <c r="E140" s="438"/>
      <c r="G140" s="137" t="s">
        <v>185</v>
      </c>
      <c r="H140" s="172" t="s">
        <v>581</v>
      </c>
      <c r="I140" s="437" t="s">
        <v>331</v>
      </c>
      <c r="J140" s="430">
        <v>0.05</v>
      </c>
      <c r="K140" s="414"/>
      <c r="L140" s="409"/>
      <c r="M140" s="409"/>
      <c r="N140" s="409"/>
      <c r="O140" s="409"/>
      <c r="P140" s="409"/>
      <c r="Q140" s="409"/>
      <c r="R140" s="409"/>
      <c r="S140" s="409"/>
      <c r="T140" s="409"/>
      <c r="U140" s="409"/>
      <c r="V140" s="409"/>
      <c r="W140" s="409"/>
      <c r="X140" s="409"/>
      <c r="Y140" s="409"/>
      <c r="Z140" s="409"/>
      <c r="AA140" s="409"/>
      <c r="AB140" s="409"/>
      <c r="AC140" s="409"/>
      <c r="AD140" s="409"/>
      <c r="AE140" s="409"/>
      <c r="AF140" s="409"/>
      <c r="AG140" s="409"/>
      <c r="AH140" s="409"/>
      <c r="AI140" s="409"/>
      <c r="AJ140" s="409"/>
      <c r="AK140" s="409"/>
      <c r="AL140" s="409"/>
      <c r="AM140" s="409"/>
      <c r="AN140" s="409"/>
      <c r="AO140" s="409"/>
      <c r="AP140" s="409"/>
      <c r="AQ140" s="409"/>
      <c r="AR140" s="409"/>
      <c r="AS140" s="409"/>
      <c r="AT140" s="409"/>
      <c r="AU140" s="409"/>
      <c r="AV140" s="409"/>
      <c r="AW140" s="409"/>
      <c r="AX140" s="409"/>
      <c r="AY140" s="409"/>
      <c r="AZ140" s="409"/>
      <c r="BA140" s="409"/>
    </row>
    <row r="141" spans="4:53" ht="25">
      <c r="D141" s="438"/>
      <c r="E141" s="438"/>
      <c r="G141" s="137" t="s">
        <v>239</v>
      </c>
      <c r="H141" s="172" t="s">
        <v>582</v>
      </c>
      <c r="I141" s="437" t="s">
        <v>332</v>
      </c>
      <c r="J141" s="430">
        <v>0.5</v>
      </c>
      <c r="K141" s="414"/>
      <c r="L141" s="409"/>
      <c r="M141" s="409"/>
      <c r="N141" s="409"/>
      <c r="O141" s="409"/>
      <c r="P141" s="409"/>
      <c r="Q141" s="409"/>
      <c r="R141" s="409"/>
      <c r="S141" s="409"/>
      <c r="T141" s="409"/>
      <c r="U141" s="409"/>
      <c r="V141" s="409"/>
      <c r="W141" s="409"/>
      <c r="X141" s="409"/>
      <c r="Y141" s="409"/>
      <c r="Z141" s="409"/>
      <c r="AA141" s="409"/>
      <c r="AB141" s="409"/>
      <c r="AC141" s="409"/>
      <c r="AD141" s="409"/>
      <c r="AE141" s="409"/>
      <c r="AF141" s="409"/>
      <c r="AG141" s="409"/>
      <c r="AH141" s="409"/>
      <c r="AI141" s="409"/>
      <c r="AJ141" s="409"/>
      <c r="AK141" s="409"/>
      <c r="AL141" s="409"/>
      <c r="AM141" s="409"/>
      <c r="AN141" s="409"/>
      <c r="AO141" s="409"/>
      <c r="AP141" s="409"/>
      <c r="AQ141" s="409"/>
      <c r="AR141" s="409"/>
      <c r="AS141" s="409"/>
      <c r="AT141" s="409"/>
      <c r="AU141" s="409"/>
      <c r="AV141" s="409"/>
      <c r="AW141" s="409"/>
      <c r="AX141" s="409"/>
      <c r="AY141" s="409"/>
      <c r="AZ141" s="409"/>
      <c r="BA141" s="409"/>
    </row>
    <row r="142" spans="4:53" ht="39">
      <c r="G142" s="137" t="s">
        <v>186</v>
      </c>
      <c r="H142" s="170">
        <v>5</v>
      </c>
      <c r="I142" s="311" t="s">
        <v>294</v>
      </c>
      <c r="J142" s="302"/>
      <c r="K142" s="304" t="s">
        <v>191</v>
      </c>
      <c r="L142" s="304" t="s">
        <v>192</v>
      </c>
      <c r="M142" s="305" t="s">
        <v>423</v>
      </c>
      <c r="N142" s="304" t="s">
        <v>193</v>
      </c>
      <c r="O142" s="304" t="s">
        <v>194</v>
      </c>
      <c r="P142" s="304" t="s">
        <v>195</v>
      </c>
      <c r="Q142" s="304" t="s">
        <v>196</v>
      </c>
      <c r="R142" s="304" t="s">
        <v>197</v>
      </c>
      <c r="S142" s="304" t="s">
        <v>198</v>
      </c>
      <c r="T142" s="304" t="s">
        <v>363</v>
      </c>
      <c r="U142" s="304" t="s">
        <v>364</v>
      </c>
      <c r="V142" s="304" t="s">
        <v>365</v>
      </c>
      <c r="W142" s="304" t="s">
        <v>366</v>
      </c>
      <c r="X142" s="304" t="s">
        <v>367</v>
      </c>
      <c r="Y142" s="304" t="s">
        <v>368</v>
      </c>
      <c r="Z142" s="304" t="s">
        <v>369</v>
      </c>
      <c r="AA142" s="304" t="s">
        <v>370</v>
      </c>
      <c r="AB142" s="304" t="s">
        <v>371</v>
      </c>
      <c r="AC142" s="304" t="s">
        <v>372</v>
      </c>
      <c r="AD142" s="304" t="s">
        <v>373</v>
      </c>
      <c r="AE142" s="304" t="s">
        <v>374</v>
      </c>
      <c r="AF142" s="304" t="s">
        <v>375</v>
      </c>
      <c r="AG142" s="304" t="s">
        <v>376</v>
      </c>
      <c r="AH142" s="304" t="s">
        <v>377</v>
      </c>
      <c r="AI142" s="304" t="s">
        <v>378</v>
      </c>
      <c r="AJ142" s="304" t="s">
        <v>379</v>
      </c>
      <c r="AK142" s="304" t="s">
        <v>380</v>
      </c>
      <c r="AL142" s="304" t="s">
        <v>381</v>
      </c>
      <c r="AM142" s="304" t="s">
        <v>382</v>
      </c>
      <c r="AN142" s="304" t="s">
        <v>383</v>
      </c>
      <c r="AO142" s="304" t="s">
        <v>384</v>
      </c>
      <c r="AP142" s="304" t="s">
        <v>385</v>
      </c>
      <c r="AQ142" s="304" t="s">
        <v>199</v>
      </c>
      <c r="AR142" s="304" t="s">
        <v>200</v>
      </c>
      <c r="AS142" s="304" t="s">
        <v>201</v>
      </c>
      <c r="AT142" s="304" t="s">
        <v>202</v>
      </c>
      <c r="AU142" s="304" t="s">
        <v>203</v>
      </c>
      <c r="AV142" s="304" t="s">
        <v>204</v>
      </c>
      <c r="AW142" s="304" t="s">
        <v>205</v>
      </c>
      <c r="AX142" s="304" t="s">
        <v>206</v>
      </c>
      <c r="AY142" s="304" t="s">
        <v>207</v>
      </c>
      <c r="AZ142" s="304" t="s">
        <v>208</v>
      </c>
      <c r="BA142" s="304" t="s">
        <v>209</v>
      </c>
    </row>
    <row r="143" spans="4:53" ht="13">
      <c r="G143" s="137" t="s">
        <v>187</v>
      </c>
      <c r="H143" s="170" t="s">
        <v>231</v>
      </c>
      <c r="I143" s="141" t="s">
        <v>232</v>
      </c>
      <c r="J143" s="407"/>
      <c r="K143" s="407"/>
      <c r="L143" s="410"/>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1"/>
      <c r="AJ143" s="411"/>
      <c r="AK143" s="411"/>
      <c r="AL143" s="411"/>
      <c r="AM143" s="411"/>
      <c r="AN143" s="411"/>
      <c r="AO143" s="411"/>
      <c r="AP143" s="411"/>
      <c r="AQ143" s="411"/>
      <c r="AR143" s="411"/>
      <c r="AS143" s="411"/>
      <c r="AT143" s="411"/>
      <c r="AU143" s="411"/>
      <c r="AV143" s="411"/>
      <c r="AW143" s="411"/>
      <c r="AX143" s="411"/>
      <c r="AY143" s="411"/>
      <c r="AZ143" s="411"/>
      <c r="BA143" s="411"/>
    </row>
    <row r="144" spans="4:53" ht="13">
      <c r="G144" s="137" t="s">
        <v>15</v>
      </c>
      <c r="H144" s="170">
        <v>5.2</v>
      </c>
      <c r="I144" s="141" t="s">
        <v>233</v>
      </c>
      <c r="J144" s="407"/>
      <c r="K144" s="407"/>
      <c r="L144" s="410"/>
      <c r="M144" s="411"/>
      <c r="N144" s="411"/>
      <c r="O144" s="411"/>
      <c r="P144" s="411"/>
      <c r="Q144" s="411"/>
      <c r="R144" s="411"/>
      <c r="S144" s="411"/>
      <c r="T144" s="411"/>
      <c r="U144" s="411"/>
      <c r="V144" s="411"/>
      <c r="W144" s="411"/>
      <c r="X144" s="411"/>
      <c r="Y144" s="411"/>
      <c r="Z144" s="411"/>
      <c r="AA144" s="411"/>
      <c r="AB144" s="411"/>
      <c r="AC144" s="411"/>
      <c r="AD144" s="411"/>
      <c r="AE144" s="411"/>
      <c r="AF144" s="411"/>
      <c r="AG144" s="411"/>
      <c r="AH144" s="411"/>
      <c r="AI144" s="411"/>
      <c r="AJ144" s="411"/>
      <c r="AK144" s="411"/>
      <c r="AL144" s="411"/>
      <c r="AM144" s="411"/>
      <c r="AN144" s="411"/>
      <c r="AO144" s="411"/>
      <c r="AP144" s="411"/>
      <c r="AQ144" s="411"/>
      <c r="AR144" s="411"/>
      <c r="AS144" s="411"/>
      <c r="AT144" s="411"/>
      <c r="AU144" s="411"/>
      <c r="AV144" s="411"/>
      <c r="AW144" s="411"/>
      <c r="AX144" s="411"/>
      <c r="AY144" s="411"/>
      <c r="AZ144" s="411"/>
      <c r="BA144" s="411"/>
    </row>
    <row r="145" spans="7:53" ht="13">
      <c r="G145" s="137" t="s">
        <v>188</v>
      </c>
      <c r="H145" s="170">
        <v>5.3</v>
      </c>
      <c r="I145" s="142" t="s">
        <v>234</v>
      </c>
      <c r="J145" s="407"/>
      <c r="K145" s="407"/>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410"/>
      <c r="AQ145" s="410"/>
      <c r="AR145" s="410"/>
      <c r="AS145" s="410"/>
      <c r="AT145" s="410"/>
      <c r="AU145" s="410"/>
      <c r="AV145" s="410"/>
      <c r="AW145" s="410"/>
      <c r="AX145" s="410"/>
      <c r="AY145" s="410"/>
      <c r="AZ145" s="410"/>
      <c r="BA145" s="410"/>
    </row>
    <row r="146" spans="7:53" ht="39">
      <c r="G146" s="137" t="s">
        <v>334</v>
      </c>
      <c r="H146" s="170">
        <v>6</v>
      </c>
      <c r="I146" s="311" t="s">
        <v>295</v>
      </c>
      <c r="J146" s="302"/>
      <c r="K146" s="304" t="s">
        <v>191</v>
      </c>
      <c r="L146" s="304" t="s">
        <v>192</v>
      </c>
      <c r="M146" s="305" t="s">
        <v>423</v>
      </c>
      <c r="N146" s="304" t="s">
        <v>193</v>
      </c>
      <c r="O146" s="304" t="s">
        <v>194</v>
      </c>
      <c r="P146" s="304" t="s">
        <v>195</v>
      </c>
      <c r="Q146" s="304" t="s">
        <v>196</v>
      </c>
      <c r="R146" s="304" t="s">
        <v>197</v>
      </c>
      <c r="S146" s="304" t="s">
        <v>198</v>
      </c>
      <c r="T146" s="304" t="s">
        <v>363</v>
      </c>
      <c r="U146" s="304" t="s">
        <v>364</v>
      </c>
      <c r="V146" s="304" t="s">
        <v>365</v>
      </c>
      <c r="W146" s="304" t="s">
        <v>366</v>
      </c>
      <c r="X146" s="304" t="s">
        <v>367</v>
      </c>
      <c r="Y146" s="304" t="s">
        <v>368</v>
      </c>
      <c r="Z146" s="304" t="s">
        <v>369</v>
      </c>
      <c r="AA146" s="304" t="s">
        <v>370</v>
      </c>
      <c r="AB146" s="304" t="s">
        <v>371</v>
      </c>
      <c r="AC146" s="304" t="s">
        <v>372</v>
      </c>
      <c r="AD146" s="304" t="s">
        <v>373</v>
      </c>
      <c r="AE146" s="304" t="s">
        <v>374</v>
      </c>
      <c r="AF146" s="304" t="s">
        <v>375</v>
      </c>
      <c r="AG146" s="304" t="s">
        <v>376</v>
      </c>
      <c r="AH146" s="304" t="s">
        <v>377</v>
      </c>
      <c r="AI146" s="304" t="s">
        <v>378</v>
      </c>
      <c r="AJ146" s="304" t="s">
        <v>379</v>
      </c>
      <c r="AK146" s="304" t="s">
        <v>380</v>
      </c>
      <c r="AL146" s="304" t="s">
        <v>381</v>
      </c>
      <c r="AM146" s="304" t="s">
        <v>382</v>
      </c>
      <c r="AN146" s="304" t="s">
        <v>383</v>
      </c>
      <c r="AO146" s="304" t="s">
        <v>384</v>
      </c>
      <c r="AP146" s="304" t="s">
        <v>385</v>
      </c>
      <c r="AQ146" s="304" t="s">
        <v>199</v>
      </c>
      <c r="AR146" s="304" t="s">
        <v>200</v>
      </c>
      <c r="AS146" s="304" t="s">
        <v>201</v>
      </c>
      <c r="AT146" s="304" t="s">
        <v>202</v>
      </c>
      <c r="AU146" s="304" t="s">
        <v>203</v>
      </c>
      <c r="AV146" s="304" t="s">
        <v>204</v>
      </c>
      <c r="AW146" s="304" t="s">
        <v>205</v>
      </c>
      <c r="AX146" s="304" t="s">
        <v>206</v>
      </c>
      <c r="AY146" s="304" t="s">
        <v>207</v>
      </c>
      <c r="AZ146" s="304" t="s">
        <v>208</v>
      </c>
      <c r="BA146" s="304" t="s">
        <v>209</v>
      </c>
    </row>
    <row r="147" spans="7:53" ht="13">
      <c r="G147" s="137" t="s">
        <v>335</v>
      </c>
      <c r="H147" s="170">
        <v>6.1</v>
      </c>
      <c r="I147" s="446" t="s">
        <v>57</v>
      </c>
      <c r="J147" s="407"/>
      <c r="K147" s="407"/>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row>
    <row r="148" spans="7:53" ht="13">
      <c r="G148" s="137" t="s">
        <v>336</v>
      </c>
      <c r="H148" s="170">
        <v>6.2</v>
      </c>
      <c r="I148" s="446" t="s">
        <v>58</v>
      </c>
      <c r="J148" s="407"/>
      <c r="K148" s="407"/>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row>
    <row r="149" spans="7:53" ht="13">
      <c r="G149" s="137" t="s">
        <v>337</v>
      </c>
      <c r="H149" s="170">
        <v>6.3</v>
      </c>
      <c r="I149" s="446" t="s">
        <v>413</v>
      </c>
      <c r="J149" s="407"/>
      <c r="K149" s="407"/>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row>
    <row r="150" spans="7:53" ht="13">
      <c r="G150" s="137" t="s">
        <v>338</v>
      </c>
      <c r="H150" s="170">
        <v>6.4</v>
      </c>
      <c r="I150" s="446" t="s">
        <v>414</v>
      </c>
      <c r="J150" s="407"/>
      <c r="K150" s="407"/>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row>
    <row r="151" spans="7:53" ht="13">
      <c r="G151" s="137" t="s">
        <v>339</v>
      </c>
      <c r="H151" s="170">
        <v>6.5</v>
      </c>
      <c r="I151" s="446" t="s">
        <v>59</v>
      </c>
      <c r="J151" s="407"/>
      <c r="K151" s="407"/>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row>
    <row r="152" spans="7:53" ht="13">
      <c r="G152" s="137" t="s">
        <v>340</v>
      </c>
      <c r="H152" s="170">
        <v>6.6</v>
      </c>
      <c r="I152" s="446" t="s">
        <v>60</v>
      </c>
      <c r="J152" s="407"/>
      <c r="K152" s="407"/>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c r="AY152" s="402"/>
      <c r="AZ152" s="402"/>
      <c r="BA152" s="402"/>
    </row>
    <row r="153" spans="7:53" ht="13">
      <c r="G153" s="137" t="s">
        <v>341</v>
      </c>
      <c r="H153" s="170">
        <v>6.7</v>
      </c>
      <c r="I153" s="446" t="s">
        <v>61</v>
      </c>
      <c r="J153" s="407"/>
      <c r="K153" s="407"/>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row>
    <row r="154" spans="7:53" ht="13">
      <c r="G154" s="137" t="s">
        <v>342</v>
      </c>
      <c r="H154" s="170">
        <v>6.8</v>
      </c>
      <c r="I154" s="143" t="s">
        <v>262</v>
      </c>
      <c r="J154" s="407"/>
      <c r="K154" s="402"/>
      <c r="L154" s="407"/>
      <c r="M154" s="407"/>
      <c r="N154" s="407"/>
      <c r="O154" s="407"/>
      <c r="P154" s="407"/>
      <c r="Q154" s="407"/>
      <c r="R154" s="407"/>
      <c r="S154" s="407"/>
      <c r="T154" s="407"/>
      <c r="U154" s="407"/>
      <c r="V154" s="407"/>
      <c r="W154" s="407"/>
      <c r="X154" s="407"/>
      <c r="Y154" s="407"/>
      <c r="Z154" s="407"/>
      <c r="AA154" s="407"/>
      <c r="AB154" s="407"/>
      <c r="AC154" s="407"/>
      <c r="AD154" s="407"/>
      <c r="AE154" s="407"/>
      <c r="AF154" s="407"/>
      <c r="AG154" s="407"/>
      <c r="AH154" s="407"/>
      <c r="AI154" s="407"/>
      <c r="AJ154" s="407"/>
      <c r="AK154" s="407"/>
      <c r="AL154" s="407"/>
      <c r="AM154" s="407"/>
      <c r="AN154" s="407"/>
      <c r="AO154" s="407"/>
      <c r="AP154" s="407"/>
      <c r="AQ154" s="407"/>
      <c r="AR154" s="407"/>
      <c r="AS154" s="407"/>
      <c r="AT154" s="407"/>
      <c r="AU154" s="407"/>
      <c r="AV154" s="407"/>
      <c r="AW154" s="407"/>
      <c r="AX154" s="407"/>
      <c r="AY154" s="407"/>
      <c r="AZ154" s="407"/>
      <c r="BA154" s="407"/>
    </row>
    <row r="155" spans="7:53" ht="13">
      <c r="G155" s="137" t="s">
        <v>343</v>
      </c>
      <c r="H155" s="170">
        <v>6.9</v>
      </c>
      <c r="I155" s="143" t="s">
        <v>263</v>
      </c>
      <c r="J155" s="407"/>
      <c r="K155" s="402"/>
      <c r="L155" s="407"/>
      <c r="M155" s="407"/>
      <c r="N155" s="407"/>
      <c r="O155" s="407"/>
      <c r="P155" s="407"/>
      <c r="Q155" s="407"/>
      <c r="R155" s="407"/>
      <c r="S155" s="407"/>
      <c r="T155" s="407"/>
      <c r="U155" s="407"/>
      <c r="V155" s="407"/>
      <c r="W155" s="407"/>
      <c r="X155" s="407"/>
      <c r="Y155" s="407"/>
      <c r="Z155" s="407"/>
      <c r="AA155" s="407"/>
      <c r="AB155" s="407"/>
      <c r="AC155" s="407"/>
      <c r="AD155" s="407"/>
      <c r="AE155" s="407"/>
      <c r="AF155" s="407"/>
      <c r="AG155" s="407"/>
      <c r="AH155" s="407"/>
      <c r="AI155" s="407"/>
      <c r="AJ155" s="407"/>
      <c r="AK155" s="407"/>
      <c r="AL155" s="407"/>
      <c r="AM155" s="407"/>
      <c r="AN155" s="407"/>
      <c r="AO155" s="407"/>
      <c r="AP155" s="407"/>
      <c r="AQ155" s="407"/>
      <c r="AR155" s="407"/>
      <c r="AS155" s="407"/>
      <c r="AT155" s="407"/>
      <c r="AU155" s="407"/>
      <c r="AV155" s="407"/>
      <c r="AW155" s="407"/>
      <c r="AX155" s="407"/>
      <c r="AY155" s="407"/>
      <c r="AZ155" s="407"/>
      <c r="BA155" s="407"/>
    </row>
    <row r="156" spans="7:53" ht="13">
      <c r="G156" s="137" t="s">
        <v>344</v>
      </c>
      <c r="H156" s="298">
        <v>6.1</v>
      </c>
      <c r="I156" s="143" t="s">
        <v>264</v>
      </c>
      <c r="J156" s="407"/>
      <c r="K156" s="402"/>
      <c r="L156" s="408"/>
      <c r="M156" s="408"/>
      <c r="N156" s="407"/>
      <c r="O156" s="407"/>
      <c r="P156" s="407"/>
      <c r="Q156" s="407"/>
      <c r="R156" s="407"/>
      <c r="S156" s="407"/>
      <c r="T156" s="407"/>
      <c r="U156" s="407"/>
      <c r="V156" s="407"/>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407"/>
      <c r="AT156" s="407"/>
      <c r="AU156" s="407"/>
      <c r="AV156" s="407"/>
      <c r="AW156" s="407"/>
      <c r="AX156" s="407"/>
      <c r="AY156" s="407"/>
      <c r="AZ156" s="407"/>
      <c r="BA156" s="407"/>
    </row>
    <row r="157" spans="7:53" ht="13">
      <c r="G157" s="137" t="s">
        <v>345</v>
      </c>
      <c r="H157" s="170">
        <v>6.11</v>
      </c>
      <c r="I157" s="143" t="s">
        <v>265</v>
      </c>
      <c r="J157" s="407"/>
      <c r="K157" s="402"/>
      <c r="L157" s="408"/>
      <c r="M157" s="408"/>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7"/>
      <c r="AY157" s="407"/>
      <c r="AZ157" s="407"/>
      <c r="BA157" s="407"/>
    </row>
    <row r="158" spans="7:53" ht="13">
      <c r="G158" s="137" t="s">
        <v>346</v>
      </c>
      <c r="H158" s="170">
        <v>6.12</v>
      </c>
      <c r="I158" s="143" t="s">
        <v>266</v>
      </c>
      <c r="J158" s="407"/>
      <c r="K158" s="402"/>
      <c r="L158" s="407"/>
      <c r="M158" s="407"/>
      <c r="N158" s="407"/>
      <c r="O158" s="407"/>
      <c r="P158" s="407"/>
      <c r="Q158" s="407"/>
      <c r="R158" s="407"/>
      <c r="S158" s="407"/>
      <c r="T158" s="407"/>
      <c r="U158" s="407"/>
      <c r="V158" s="407"/>
      <c r="W158" s="407"/>
      <c r="X158" s="407"/>
      <c r="Y158" s="407"/>
      <c r="Z158" s="407"/>
      <c r="AA158" s="407"/>
      <c r="AB158" s="407"/>
      <c r="AC158" s="407"/>
      <c r="AD158" s="407"/>
      <c r="AE158" s="407"/>
      <c r="AF158" s="407"/>
      <c r="AG158" s="407"/>
      <c r="AH158" s="407"/>
      <c r="AI158" s="407"/>
      <c r="AJ158" s="407"/>
      <c r="AK158" s="407"/>
      <c r="AL158" s="407"/>
      <c r="AM158" s="407"/>
      <c r="AN158" s="407"/>
      <c r="AO158" s="407"/>
      <c r="AP158" s="407"/>
      <c r="AQ158" s="407"/>
      <c r="AR158" s="407"/>
      <c r="AS158" s="407"/>
      <c r="AT158" s="407"/>
      <c r="AU158" s="407"/>
      <c r="AV158" s="407"/>
      <c r="AW158" s="407"/>
      <c r="AX158" s="407"/>
      <c r="AY158" s="407"/>
      <c r="AZ158" s="407"/>
      <c r="BA158" s="407"/>
    </row>
    <row r="159" spans="7:53" ht="13">
      <c r="G159" s="137" t="s">
        <v>347</v>
      </c>
      <c r="H159" s="170">
        <v>6.13</v>
      </c>
      <c r="I159" s="143" t="s">
        <v>267</v>
      </c>
      <c r="J159" s="407"/>
      <c r="K159" s="402"/>
      <c r="L159" s="407"/>
      <c r="M159" s="407"/>
      <c r="N159" s="407"/>
      <c r="O159" s="407"/>
      <c r="P159" s="407"/>
      <c r="Q159" s="407"/>
      <c r="R159" s="407"/>
      <c r="S159" s="407"/>
      <c r="T159" s="407"/>
      <c r="U159" s="407"/>
      <c r="V159" s="407"/>
      <c r="W159" s="407"/>
      <c r="X159" s="407"/>
      <c r="Y159" s="407"/>
      <c r="Z159" s="407"/>
      <c r="AA159" s="407"/>
      <c r="AB159" s="407"/>
      <c r="AC159" s="407"/>
      <c r="AD159" s="407"/>
      <c r="AE159" s="407"/>
      <c r="AF159" s="407"/>
      <c r="AG159" s="407"/>
      <c r="AH159" s="407"/>
      <c r="AI159" s="407"/>
      <c r="AJ159" s="407"/>
      <c r="AK159" s="407"/>
      <c r="AL159" s="407"/>
      <c r="AM159" s="407"/>
      <c r="AN159" s="407"/>
      <c r="AO159" s="407"/>
      <c r="AP159" s="407"/>
      <c r="AQ159" s="407"/>
      <c r="AR159" s="407"/>
      <c r="AS159" s="407"/>
      <c r="AT159" s="407"/>
      <c r="AU159" s="407"/>
      <c r="AV159" s="407"/>
      <c r="AW159" s="407"/>
      <c r="AX159" s="407"/>
      <c r="AY159" s="407"/>
      <c r="AZ159" s="407"/>
      <c r="BA159" s="407"/>
    </row>
    <row r="160" spans="7:53" ht="13">
      <c r="G160" s="137" t="s">
        <v>348</v>
      </c>
      <c r="H160" s="170"/>
      <c r="I160" s="143"/>
      <c r="J160" s="169"/>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row>
    <row r="161" spans="7:53" ht="39">
      <c r="G161" s="137" t="s">
        <v>349</v>
      </c>
      <c r="H161" s="170">
        <v>7</v>
      </c>
      <c r="I161" s="311" t="s">
        <v>296</v>
      </c>
      <c r="J161" s="302"/>
      <c r="K161" s="304" t="s">
        <v>191</v>
      </c>
      <c r="L161" s="304" t="s">
        <v>192</v>
      </c>
      <c r="M161" s="305" t="s">
        <v>423</v>
      </c>
      <c r="N161" s="304" t="s">
        <v>193</v>
      </c>
      <c r="O161" s="304" t="s">
        <v>194</v>
      </c>
      <c r="P161" s="304" t="s">
        <v>195</v>
      </c>
      <c r="Q161" s="304" t="s">
        <v>196</v>
      </c>
      <c r="R161" s="304" t="s">
        <v>197</v>
      </c>
      <c r="S161" s="304" t="s">
        <v>198</v>
      </c>
      <c r="T161" s="304" t="s">
        <v>363</v>
      </c>
      <c r="U161" s="304" t="s">
        <v>364</v>
      </c>
      <c r="V161" s="304" t="s">
        <v>365</v>
      </c>
      <c r="W161" s="304" t="s">
        <v>366</v>
      </c>
      <c r="X161" s="304" t="s">
        <v>367</v>
      </c>
      <c r="Y161" s="304" t="s">
        <v>368</v>
      </c>
      <c r="Z161" s="304" t="s">
        <v>369</v>
      </c>
      <c r="AA161" s="304" t="s">
        <v>370</v>
      </c>
      <c r="AB161" s="304" t="s">
        <v>371</v>
      </c>
      <c r="AC161" s="304" t="s">
        <v>372</v>
      </c>
      <c r="AD161" s="304" t="s">
        <v>373</v>
      </c>
      <c r="AE161" s="304" t="s">
        <v>374</v>
      </c>
      <c r="AF161" s="304" t="s">
        <v>375</v>
      </c>
      <c r="AG161" s="304" t="s">
        <v>376</v>
      </c>
      <c r="AH161" s="304" t="s">
        <v>377</v>
      </c>
      <c r="AI161" s="304" t="s">
        <v>378</v>
      </c>
      <c r="AJ161" s="304" t="s">
        <v>379</v>
      </c>
      <c r="AK161" s="304" t="s">
        <v>380</v>
      </c>
      <c r="AL161" s="304" t="s">
        <v>381</v>
      </c>
      <c r="AM161" s="304" t="s">
        <v>382</v>
      </c>
      <c r="AN161" s="304" t="s">
        <v>383</v>
      </c>
      <c r="AO161" s="304" t="s">
        <v>384</v>
      </c>
      <c r="AP161" s="304" t="s">
        <v>385</v>
      </c>
      <c r="AQ161" s="304" t="s">
        <v>199</v>
      </c>
      <c r="AR161" s="304" t="s">
        <v>244</v>
      </c>
      <c r="AS161" s="304" t="s">
        <v>201</v>
      </c>
      <c r="AT161" s="304" t="s">
        <v>202</v>
      </c>
      <c r="AU161" s="304" t="s">
        <v>203</v>
      </c>
      <c r="AV161" s="304" t="s">
        <v>204</v>
      </c>
      <c r="AW161" s="304" t="s">
        <v>205</v>
      </c>
      <c r="AX161" s="304" t="s">
        <v>206</v>
      </c>
      <c r="AY161" s="304" t="s">
        <v>207</v>
      </c>
      <c r="AZ161" s="304" t="s">
        <v>208</v>
      </c>
      <c r="BA161" s="304" t="s">
        <v>209</v>
      </c>
    </row>
    <row r="162" spans="7:53" ht="13">
      <c r="G162" s="137" t="s">
        <v>350</v>
      </c>
      <c r="H162" s="170">
        <v>7.1</v>
      </c>
      <c r="I162" s="113" t="s">
        <v>235</v>
      </c>
      <c r="J162" s="407"/>
      <c r="K162" s="405"/>
      <c r="L162" s="405"/>
      <c r="M162" s="369">
        <f>SUM(M163:M165)</f>
        <v>0</v>
      </c>
      <c r="N162" s="369">
        <f t="shared" ref="N162:BA162" si="27">SUM(N163:N165)</f>
        <v>0</v>
      </c>
      <c r="O162" s="369">
        <f t="shared" si="27"/>
        <v>0</v>
      </c>
      <c r="P162" s="369">
        <f t="shared" si="27"/>
        <v>0</v>
      </c>
      <c r="Q162" s="369">
        <f t="shared" si="27"/>
        <v>0</v>
      </c>
      <c r="R162" s="369">
        <f t="shared" si="27"/>
        <v>0</v>
      </c>
      <c r="S162" s="369">
        <f t="shared" si="27"/>
        <v>0</v>
      </c>
      <c r="T162" s="369">
        <f t="shared" si="27"/>
        <v>0</v>
      </c>
      <c r="U162" s="369">
        <f t="shared" si="27"/>
        <v>0</v>
      </c>
      <c r="V162" s="369">
        <f t="shared" si="27"/>
        <v>0</v>
      </c>
      <c r="W162" s="369">
        <f t="shared" si="27"/>
        <v>0</v>
      </c>
      <c r="X162" s="369">
        <f t="shared" si="27"/>
        <v>0</v>
      </c>
      <c r="Y162" s="369">
        <f t="shared" si="27"/>
        <v>0</v>
      </c>
      <c r="Z162" s="369">
        <f t="shared" si="27"/>
        <v>0</v>
      </c>
      <c r="AA162" s="369">
        <f t="shared" si="27"/>
        <v>0</v>
      </c>
      <c r="AB162" s="369">
        <f t="shared" si="27"/>
        <v>0</v>
      </c>
      <c r="AC162" s="369">
        <f t="shared" si="27"/>
        <v>0</v>
      </c>
      <c r="AD162" s="369">
        <f t="shared" si="27"/>
        <v>0</v>
      </c>
      <c r="AE162" s="369">
        <f t="shared" si="27"/>
        <v>0</v>
      </c>
      <c r="AF162" s="369">
        <f t="shared" si="27"/>
        <v>0</v>
      </c>
      <c r="AG162" s="369">
        <f t="shared" si="27"/>
        <v>0</v>
      </c>
      <c r="AH162" s="369">
        <f t="shared" si="27"/>
        <v>0</v>
      </c>
      <c r="AI162" s="369">
        <f t="shared" si="27"/>
        <v>0</v>
      </c>
      <c r="AJ162" s="369">
        <f t="shared" si="27"/>
        <v>0</v>
      </c>
      <c r="AK162" s="369">
        <f t="shared" si="27"/>
        <v>0</v>
      </c>
      <c r="AL162" s="369">
        <f t="shared" si="27"/>
        <v>0</v>
      </c>
      <c r="AM162" s="369">
        <f t="shared" si="27"/>
        <v>0</v>
      </c>
      <c r="AN162" s="369">
        <f t="shared" si="27"/>
        <v>0</v>
      </c>
      <c r="AO162" s="369">
        <f t="shared" si="27"/>
        <v>0</v>
      </c>
      <c r="AP162" s="369">
        <f t="shared" si="27"/>
        <v>0</v>
      </c>
      <c r="AQ162" s="369">
        <f t="shared" si="27"/>
        <v>0</v>
      </c>
      <c r="AR162" s="369">
        <f t="shared" si="27"/>
        <v>0</v>
      </c>
      <c r="AS162" s="369">
        <f t="shared" si="27"/>
        <v>0</v>
      </c>
      <c r="AT162" s="369">
        <f t="shared" si="27"/>
        <v>0</v>
      </c>
      <c r="AU162" s="369">
        <f t="shared" si="27"/>
        <v>0</v>
      </c>
      <c r="AV162" s="369">
        <f t="shared" si="27"/>
        <v>0</v>
      </c>
      <c r="AW162" s="369">
        <f t="shared" si="27"/>
        <v>0</v>
      </c>
      <c r="AX162" s="369">
        <f t="shared" si="27"/>
        <v>0</v>
      </c>
      <c r="AY162" s="369">
        <f t="shared" si="27"/>
        <v>0</v>
      </c>
      <c r="AZ162" s="369">
        <f t="shared" si="27"/>
        <v>0</v>
      </c>
      <c r="BA162" s="369">
        <f t="shared" si="27"/>
        <v>0</v>
      </c>
    </row>
    <row r="163" spans="7:53">
      <c r="G163" s="137" t="s">
        <v>351</v>
      </c>
      <c r="H163" s="172" t="s">
        <v>583</v>
      </c>
      <c r="I163" s="132" t="s">
        <v>236</v>
      </c>
      <c r="J163" s="407"/>
      <c r="K163" s="405"/>
      <c r="L163" s="405"/>
      <c r="M163" s="401"/>
      <c r="N163" s="401"/>
      <c r="O163" s="401"/>
      <c r="P163" s="401"/>
      <c r="Q163" s="401"/>
      <c r="R163" s="401"/>
      <c r="S163" s="401"/>
      <c r="T163" s="401"/>
      <c r="U163" s="401"/>
      <c r="V163" s="401"/>
      <c r="W163" s="401"/>
      <c r="X163" s="401"/>
      <c r="Y163" s="401"/>
      <c r="Z163" s="401"/>
      <c r="AA163" s="401"/>
      <c r="AB163" s="401"/>
      <c r="AC163" s="401"/>
      <c r="AD163" s="401"/>
      <c r="AE163" s="401"/>
      <c r="AF163" s="401"/>
      <c r="AG163" s="401"/>
      <c r="AH163" s="401"/>
      <c r="AI163" s="401"/>
      <c r="AJ163" s="401"/>
      <c r="AK163" s="401"/>
      <c r="AL163" s="401"/>
      <c r="AM163" s="401"/>
      <c r="AN163" s="401"/>
      <c r="AO163" s="401"/>
      <c r="AP163" s="401"/>
      <c r="AQ163" s="401"/>
      <c r="AR163" s="401"/>
      <c r="AS163" s="401"/>
      <c r="AT163" s="401"/>
      <c r="AU163" s="401"/>
      <c r="AV163" s="401"/>
      <c r="AW163" s="401"/>
      <c r="AX163" s="401"/>
      <c r="AY163" s="401"/>
      <c r="AZ163" s="401"/>
      <c r="BA163" s="401"/>
    </row>
    <row r="164" spans="7:53">
      <c r="G164" s="137" t="s">
        <v>352</v>
      </c>
      <c r="H164" s="172" t="s">
        <v>584</v>
      </c>
      <c r="I164" s="132" t="s">
        <v>212</v>
      </c>
      <c r="J164" s="407"/>
      <c r="K164" s="405"/>
      <c r="L164" s="405"/>
      <c r="M164" s="401"/>
      <c r="N164" s="401"/>
      <c r="O164" s="401"/>
      <c r="P164" s="401"/>
      <c r="Q164" s="401"/>
      <c r="R164" s="401"/>
      <c r="S164" s="401"/>
      <c r="T164" s="401"/>
      <c r="U164" s="401"/>
      <c r="V164" s="401"/>
      <c r="W164" s="401"/>
      <c r="X164" s="401"/>
      <c r="Y164" s="401"/>
      <c r="Z164" s="401"/>
      <c r="AA164" s="401"/>
      <c r="AB164" s="401"/>
      <c r="AC164" s="401"/>
      <c r="AD164" s="401"/>
      <c r="AE164" s="401"/>
      <c r="AF164" s="401"/>
      <c r="AG164" s="401"/>
      <c r="AH164" s="401"/>
      <c r="AI164" s="401"/>
      <c r="AJ164" s="401"/>
      <c r="AK164" s="401"/>
      <c r="AL164" s="401"/>
      <c r="AM164" s="401"/>
      <c r="AN164" s="401"/>
      <c r="AO164" s="401"/>
      <c r="AP164" s="401"/>
      <c r="AQ164" s="401"/>
      <c r="AR164" s="401"/>
      <c r="AS164" s="401"/>
      <c r="AT164" s="401"/>
      <c r="AU164" s="401"/>
      <c r="AV164" s="401"/>
      <c r="AW164" s="401"/>
      <c r="AX164" s="401"/>
      <c r="AY164" s="401"/>
      <c r="AZ164" s="401"/>
      <c r="BA164" s="401"/>
    </row>
    <row r="165" spans="7:53">
      <c r="G165" s="137" t="s">
        <v>353</v>
      </c>
      <c r="H165" s="172" t="s">
        <v>585</v>
      </c>
      <c r="I165" s="132" t="s">
        <v>237</v>
      </c>
      <c r="J165" s="407"/>
      <c r="K165" s="405"/>
      <c r="L165" s="405"/>
      <c r="M165" s="401"/>
      <c r="N165" s="401"/>
      <c r="O165" s="401"/>
      <c r="P165" s="401"/>
      <c r="Q165" s="401"/>
      <c r="R165" s="401"/>
      <c r="S165" s="401"/>
      <c r="T165" s="401"/>
      <c r="U165" s="401"/>
      <c r="V165" s="401"/>
      <c r="W165" s="401"/>
      <c r="X165" s="401"/>
      <c r="Y165" s="401"/>
      <c r="Z165" s="401"/>
      <c r="AA165" s="401"/>
      <c r="AB165" s="401"/>
      <c r="AC165" s="401"/>
      <c r="AD165" s="401"/>
      <c r="AE165" s="401"/>
      <c r="AF165" s="401"/>
      <c r="AG165" s="401"/>
      <c r="AH165" s="401"/>
      <c r="AI165" s="401"/>
      <c r="AJ165" s="401"/>
      <c r="AK165" s="401"/>
      <c r="AL165" s="401"/>
      <c r="AM165" s="401"/>
      <c r="AN165" s="401"/>
      <c r="AO165" s="401"/>
      <c r="AP165" s="401"/>
      <c r="AQ165" s="401"/>
      <c r="AR165" s="401"/>
      <c r="AS165" s="401"/>
      <c r="AT165" s="401"/>
      <c r="AU165" s="401"/>
      <c r="AV165" s="401"/>
      <c r="AW165" s="401"/>
      <c r="AX165" s="401"/>
      <c r="AY165" s="401"/>
      <c r="AZ165" s="401"/>
      <c r="BA165" s="401"/>
    </row>
    <row r="166" spans="7:53" ht="26">
      <c r="G166" s="137" t="s">
        <v>415</v>
      </c>
      <c r="H166" s="170">
        <v>7.2</v>
      </c>
      <c r="I166" s="113" t="s">
        <v>268</v>
      </c>
      <c r="J166" s="407"/>
      <c r="K166" s="405"/>
      <c r="L166" s="405"/>
      <c r="M166" s="369">
        <f>SUM(M167:M169)</f>
        <v>0</v>
      </c>
      <c r="N166" s="369">
        <f t="shared" ref="N166:BA166" si="28">SUM(N167:N169)</f>
        <v>0</v>
      </c>
      <c r="O166" s="369">
        <f t="shared" si="28"/>
        <v>0</v>
      </c>
      <c r="P166" s="369">
        <f t="shared" si="28"/>
        <v>0</v>
      </c>
      <c r="Q166" s="369">
        <f t="shared" si="28"/>
        <v>0</v>
      </c>
      <c r="R166" s="369">
        <f t="shared" si="28"/>
        <v>0</v>
      </c>
      <c r="S166" s="369">
        <f t="shared" si="28"/>
        <v>0</v>
      </c>
      <c r="T166" s="369">
        <f t="shared" si="28"/>
        <v>0</v>
      </c>
      <c r="U166" s="369">
        <f t="shared" si="28"/>
        <v>0</v>
      </c>
      <c r="V166" s="369">
        <f t="shared" si="28"/>
        <v>0</v>
      </c>
      <c r="W166" s="369">
        <f t="shared" si="28"/>
        <v>0</v>
      </c>
      <c r="X166" s="369">
        <f t="shared" si="28"/>
        <v>0</v>
      </c>
      <c r="Y166" s="369">
        <f t="shared" si="28"/>
        <v>0</v>
      </c>
      <c r="Z166" s="369">
        <f t="shared" si="28"/>
        <v>0</v>
      </c>
      <c r="AA166" s="369">
        <f t="shared" si="28"/>
        <v>0</v>
      </c>
      <c r="AB166" s="369">
        <f t="shared" si="28"/>
        <v>0</v>
      </c>
      <c r="AC166" s="369">
        <f t="shared" si="28"/>
        <v>0</v>
      </c>
      <c r="AD166" s="369">
        <f t="shared" si="28"/>
        <v>0</v>
      </c>
      <c r="AE166" s="369">
        <f t="shared" si="28"/>
        <v>0</v>
      </c>
      <c r="AF166" s="369">
        <f t="shared" si="28"/>
        <v>0</v>
      </c>
      <c r="AG166" s="369">
        <f t="shared" si="28"/>
        <v>0</v>
      </c>
      <c r="AH166" s="369">
        <f t="shared" si="28"/>
        <v>0</v>
      </c>
      <c r="AI166" s="369">
        <f t="shared" si="28"/>
        <v>0</v>
      </c>
      <c r="AJ166" s="369">
        <f t="shared" si="28"/>
        <v>0</v>
      </c>
      <c r="AK166" s="369">
        <f t="shared" si="28"/>
        <v>0</v>
      </c>
      <c r="AL166" s="369">
        <f t="shared" si="28"/>
        <v>0</v>
      </c>
      <c r="AM166" s="369">
        <f t="shared" si="28"/>
        <v>0</v>
      </c>
      <c r="AN166" s="369">
        <f t="shared" si="28"/>
        <v>0</v>
      </c>
      <c r="AO166" s="369">
        <f t="shared" si="28"/>
        <v>0</v>
      </c>
      <c r="AP166" s="369">
        <f t="shared" si="28"/>
        <v>0</v>
      </c>
      <c r="AQ166" s="369">
        <f t="shared" si="28"/>
        <v>0</v>
      </c>
      <c r="AR166" s="369">
        <f t="shared" si="28"/>
        <v>0</v>
      </c>
      <c r="AS166" s="369">
        <f t="shared" si="28"/>
        <v>0</v>
      </c>
      <c r="AT166" s="369">
        <f t="shared" si="28"/>
        <v>0</v>
      </c>
      <c r="AU166" s="369">
        <f t="shared" si="28"/>
        <v>0</v>
      </c>
      <c r="AV166" s="369">
        <f t="shared" si="28"/>
        <v>0</v>
      </c>
      <c r="AW166" s="369">
        <f t="shared" si="28"/>
        <v>0</v>
      </c>
      <c r="AX166" s="369">
        <f t="shared" si="28"/>
        <v>0</v>
      </c>
      <c r="AY166" s="369">
        <f t="shared" si="28"/>
        <v>0</v>
      </c>
      <c r="AZ166" s="369">
        <f t="shared" si="28"/>
        <v>0</v>
      </c>
      <c r="BA166" s="369">
        <f t="shared" si="28"/>
        <v>0</v>
      </c>
    </row>
    <row r="167" spans="7:53">
      <c r="G167" s="137" t="s">
        <v>416</v>
      </c>
      <c r="H167" s="172" t="s">
        <v>586</v>
      </c>
      <c r="I167" s="132" t="s">
        <v>236</v>
      </c>
      <c r="J167" s="407"/>
      <c r="K167" s="405"/>
      <c r="L167" s="405"/>
      <c r="M167" s="401"/>
      <c r="N167" s="401"/>
      <c r="O167" s="401"/>
      <c r="P167" s="401"/>
      <c r="Q167" s="401"/>
      <c r="R167" s="401"/>
      <c r="S167" s="401"/>
      <c r="T167" s="401"/>
      <c r="U167" s="401"/>
      <c r="V167" s="401"/>
      <c r="W167" s="401"/>
      <c r="X167" s="401"/>
      <c r="Y167" s="401"/>
      <c r="Z167" s="401"/>
      <c r="AA167" s="401"/>
      <c r="AB167" s="401"/>
      <c r="AC167" s="401"/>
      <c r="AD167" s="401"/>
      <c r="AE167" s="401"/>
      <c r="AF167" s="401"/>
      <c r="AG167" s="401"/>
      <c r="AH167" s="401"/>
      <c r="AI167" s="401"/>
      <c r="AJ167" s="401"/>
      <c r="AK167" s="401"/>
      <c r="AL167" s="401"/>
      <c r="AM167" s="401"/>
      <c r="AN167" s="401"/>
      <c r="AO167" s="401"/>
      <c r="AP167" s="401"/>
      <c r="AQ167" s="401"/>
      <c r="AR167" s="401"/>
      <c r="AS167" s="401"/>
      <c r="AT167" s="401"/>
      <c r="AU167" s="401"/>
      <c r="AV167" s="401"/>
      <c r="AW167" s="401"/>
      <c r="AX167" s="401"/>
      <c r="AY167" s="401"/>
      <c r="AZ167" s="401"/>
      <c r="BA167" s="401"/>
    </row>
    <row r="168" spans="7:53">
      <c r="G168" s="137" t="s">
        <v>417</v>
      </c>
      <c r="H168" s="172" t="s">
        <v>587</v>
      </c>
      <c r="I168" s="132" t="s">
        <v>212</v>
      </c>
      <c r="J168" s="407"/>
      <c r="K168" s="405"/>
      <c r="L168" s="405"/>
      <c r="M168" s="401"/>
      <c r="N168" s="401"/>
      <c r="O168" s="401"/>
      <c r="P168" s="401"/>
      <c r="Q168" s="401"/>
      <c r="R168" s="401"/>
      <c r="S168" s="401"/>
      <c r="T168" s="401"/>
      <c r="U168" s="401"/>
      <c r="V168" s="401"/>
      <c r="W168" s="401"/>
      <c r="X168" s="401"/>
      <c r="Y168" s="401"/>
      <c r="Z168" s="401"/>
      <c r="AA168" s="401"/>
      <c r="AB168" s="401"/>
      <c r="AC168" s="401"/>
      <c r="AD168" s="401"/>
      <c r="AE168" s="401"/>
      <c r="AF168" s="401"/>
      <c r="AG168" s="401"/>
      <c r="AH168" s="401"/>
      <c r="AI168" s="401"/>
      <c r="AJ168" s="401"/>
      <c r="AK168" s="401"/>
      <c r="AL168" s="401"/>
      <c r="AM168" s="401"/>
      <c r="AN168" s="401"/>
      <c r="AO168" s="401"/>
      <c r="AP168" s="401"/>
      <c r="AQ168" s="401"/>
      <c r="AR168" s="401"/>
      <c r="AS168" s="401"/>
      <c r="AT168" s="401"/>
      <c r="AU168" s="401"/>
      <c r="AV168" s="401"/>
      <c r="AW168" s="401"/>
      <c r="AX168" s="401"/>
      <c r="AY168" s="401"/>
      <c r="AZ168" s="401"/>
      <c r="BA168" s="401"/>
    </row>
    <row r="169" spans="7:53">
      <c r="G169" s="137" t="s">
        <v>418</v>
      </c>
      <c r="H169" s="172" t="s">
        <v>588</v>
      </c>
      <c r="I169" s="132" t="s">
        <v>237</v>
      </c>
      <c r="J169" s="407"/>
      <c r="K169" s="405"/>
      <c r="L169" s="405"/>
      <c r="M169" s="401"/>
      <c r="N169" s="401"/>
      <c r="O169" s="401"/>
      <c r="P169" s="401"/>
      <c r="Q169" s="401"/>
      <c r="R169" s="401"/>
      <c r="S169" s="401"/>
      <c r="T169" s="401"/>
      <c r="U169" s="401"/>
      <c r="V169" s="401"/>
      <c r="W169" s="401"/>
      <c r="X169" s="401"/>
      <c r="Y169" s="401"/>
      <c r="Z169" s="401"/>
      <c r="AA169" s="401"/>
      <c r="AB169" s="401"/>
      <c r="AC169" s="401"/>
      <c r="AD169" s="401"/>
      <c r="AE169" s="401"/>
      <c r="AF169" s="401"/>
      <c r="AG169" s="401"/>
      <c r="AH169" s="401"/>
      <c r="AI169" s="401"/>
      <c r="AJ169" s="401"/>
      <c r="AK169" s="401"/>
      <c r="AL169" s="401"/>
      <c r="AM169" s="401"/>
      <c r="AN169" s="401"/>
      <c r="AO169" s="401"/>
      <c r="AP169" s="401"/>
      <c r="AQ169" s="401"/>
      <c r="AR169" s="401"/>
      <c r="AS169" s="401"/>
      <c r="AT169" s="401"/>
      <c r="AU169" s="401"/>
      <c r="AV169" s="401"/>
      <c r="AW169" s="401"/>
      <c r="AX169" s="401"/>
      <c r="AY169" s="401"/>
      <c r="AZ169" s="401"/>
      <c r="BA169" s="401"/>
    </row>
    <row r="170" spans="7:53" ht="26">
      <c r="G170" s="137" t="s">
        <v>444</v>
      </c>
      <c r="H170" s="170">
        <v>7.3</v>
      </c>
      <c r="I170" s="113" t="s">
        <v>238</v>
      </c>
      <c r="J170" s="407"/>
      <c r="K170" s="405"/>
      <c r="L170" s="405"/>
      <c r="M170" s="369">
        <f>SUM(M171:M173)</f>
        <v>0</v>
      </c>
      <c r="N170" s="369">
        <f t="shared" ref="N170:BA170" si="29">SUM(N171:N173)</f>
        <v>0</v>
      </c>
      <c r="O170" s="369">
        <f t="shared" si="29"/>
        <v>0</v>
      </c>
      <c r="P170" s="369">
        <f t="shared" si="29"/>
        <v>0</v>
      </c>
      <c r="Q170" s="369">
        <f t="shared" si="29"/>
        <v>0</v>
      </c>
      <c r="R170" s="369">
        <f t="shared" si="29"/>
        <v>0</v>
      </c>
      <c r="S170" s="369">
        <f t="shared" si="29"/>
        <v>0</v>
      </c>
      <c r="T170" s="369">
        <f t="shared" si="29"/>
        <v>0</v>
      </c>
      <c r="U170" s="369">
        <f t="shared" si="29"/>
        <v>0</v>
      </c>
      <c r="V170" s="369">
        <f t="shared" si="29"/>
        <v>0</v>
      </c>
      <c r="W170" s="369">
        <f t="shared" si="29"/>
        <v>0</v>
      </c>
      <c r="X170" s="369">
        <f t="shared" si="29"/>
        <v>0</v>
      </c>
      <c r="Y170" s="369">
        <f t="shared" si="29"/>
        <v>0</v>
      </c>
      <c r="Z170" s="369">
        <f t="shared" si="29"/>
        <v>0</v>
      </c>
      <c r="AA170" s="369">
        <f t="shared" si="29"/>
        <v>0</v>
      </c>
      <c r="AB170" s="369">
        <f t="shared" si="29"/>
        <v>0</v>
      </c>
      <c r="AC170" s="369">
        <f t="shared" si="29"/>
        <v>0</v>
      </c>
      <c r="AD170" s="369">
        <f t="shared" si="29"/>
        <v>0</v>
      </c>
      <c r="AE170" s="369">
        <f t="shared" si="29"/>
        <v>0</v>
      </c>
      <c r="AF170" s="369">
        <f t="shared" si="29"/>
        <v>0</v>
      </c>
      <c r="AG170" s="369">
        <f t="shared" si="29"/>
        <v>0</v>
      </c>
      <c r="AH170" s="369">
        <f t="shared" si="29"/>
        <v>0</v>
      </c>
      <c r="AI170" s="369">
        <f t="shared" si="29"/>
        <v>0</v>
      </c>
      <c r="AJ170" s="369">
        <f t="shared" si="29"/>
        <v>0</v>
      </c>
      <c r="AK170" s="369">
        <f t="shared" si="29"/>
        <v>0</v>
      </c>
      <c r="AL170" s="369">
        <f t="shared" si="29"/>
        <v>0</v>
      </c>
      <c r="AM170" s="369">
        <f t="shared" si="29"/>
        <v>0</v>
      </c>
      <c r="AN170" s="369">
        <f t="shared" si="29"/>
        <v>0</v>
      </c>
      <c r="AO170" s="369">
        <f t="shared" si="29"/>
        <v>0</v>
      </c>
      <c r="AP170" s="369">
        <f t="shared" si="29"/>
        <v>0</v>
      </c>
      <c r="AQ170" s="369">
        <f t="shared" si="29"/>
        <v>0</v>
      </c>
      <c r="AR170" s="369">
        <f t="shared" si="29"/>
        <v>0</v>
      </c>
      <c r="AS170" s="369">
        <f t="shared" si="29"/>
        <v>0</v>
      </c>
      <c r="AT170" s="369">
        <f t="shared" si="29"/>
        <v>0</v>
      </c>
      <c r="AU170" s="369">
        <f t="shared" si="29"/>
        <v>0</v>
      </c>
      <c r="AV170" s="369">
        <f t="shared" si="29"/>
        <v>0</v>
      </c>
      <c r="AW170" s="369">
        <f t="shared" si="29"/>
        <v>0</v>
      </c>
      <c r="AX170" s="369">
        <f t="shared" si="29"/>
        <v>0</v>
      </c>
      <c r="AY170" s="369">
        <f t="shared" si="29"/>
        <v>0</v>
      </c>
      <c r="AZ170" s="369">
        <f t="shared" si="29"/>
        <v>0</v>
      </c>
      <c r="BA170" s="369">
        <f t="shared" si="29"/>
        <v>0</v>
      </c>
    </row>
    <row r="171" spans="7:53">
      <c r="G171" s="137" t="s">
        <v>445</v>
      </c>
      <c r="H171" s="172" t="s">
        <v>591</v>
      </c>
      <c r="I171" s="132" t="s">
        <v>236</v>
      </c>
      <c r="J171" s="407"/>
      <c r="K171" s="405"/>
      <c r="L171" s="405"/>
      <c r="M171" s="155">
        <f>-SUM(M163,M167)</f>
        <v>0</v>
      </c>
      <c r="N171" s="155">
        <f t="shared" ref="N171:BA171" si="30">-SUM(N163,N167)</f>
        <v>0</v>
      </c>
      <c r="O171" s="155">
        <f t="shared" si="30"/>
        <v>0</v>
      </c>
      <c r="P171" s="155">
        <f t="shared" si="30"/>
        <v>0</v>
      </c>
      <c r="Q171" s="155">
        <f t="shared" si="30"/>
        <v>0</v>
      </c>
      <c r="R171" s="155">
        <f t="shared" si="30"/>
        <v>0</v>
      </c>
      <c r="S171" s="155">
        <f t="shared" si="30"/>
        <v>0</v>
      </c>
      <c r="T171" s="155">
        <f t="shared" si="30"/>
        <v>0</v>
      </c>
      <c r="U171" s="155">
        <f t="shared" si="30"/>
        <v>0</v>
      </c>
      <c r="V171" s="155">
        <f t="shared" si="30"/>
        <v>0</v>
      </c>
      <c r="W171" s="155">
        <f t="shared" si="30"/>
        <v>0</v>
      </c>
      <c r="X171" s="155">
        <f t="shared" si="30"/>
        <v>0</v>
      </c>
      <c r="Y171" s="155">
        <f t="shared" si="30"/>
        <v>0</v>
      </c>
      <c r="Z171" s="155">
        <f t="shared" si="30"/>
        <v>0</v>
      </c>
      <c r="AA171" s="155">
        <f t="shared" si="30"/>
        <v>0</v>
      </c>
      <c r="AB171" s="155">
        <f t="shared" si="30"/>
        <v>0</v>
      </c>
      <c r="AC171" s="155">
        <f t="shared" si="30"/>
        <v>0</v>
      </c>
      <c r="AD171" s="155">
        <f t="shared" si="30"/>
        <v>0</v>
      </c>
      <c r="AE171" s="155">
        <f t="shared" si="30"/>
        <v>0</v>
      </c>
      <c r="AF171" s="155">
        <f t="shared" si="30"/>
        <v>0</v>
      </c>
      <c r="AG171" s="155">
        <f t="shared" si="30"/>
        <v>0</v>
      </c>
      <c r="AH171" s="155">
        <f t="shared" si="30"/>
        <v>0</v>
      </c>
      <c r="AI171" s="155">
        <f t="shared" si="30"/>
        <v>0</v>
      </c>
      <c r="AJ171" s="155">
        <f t="shared" si="30"/>
        <v>0</v>
      </c>
      <c r="AK171" s="155">
        <f t="shared" si="30"/>
        <v>0</v>
      </c>
      <c r="AL171" s="155">
        <f t="shared" si="30"/>
        <v>0</v>
      </c>
      <c r="AM171" s="155">
        <f t="shared" si="30"/>
        <v>0</v>
      </c>
      <c r="AN171" s="155">
        <f t="shared" si="30"/>
        <v>0</v>
      </c>
      <c r="AO171" s="155">
        <f t="shared" si="30"/>
        <v>0</v>
      </c>
      <c r="AP171" s="155">
        <f t="shared" si="30"/>
        <v>0</v>
      </c>
      <c r="AQ171" s="155">
        <f t="shared" si="30"/>
        <v>0</v>
      </c>
      <c r="AR171" s="155">
        <f t="shared" si="30"/>
        <v>0</v>
      </c>
      <c r="AS171" s="155">
        <f t="shared" si="30"/>
        <v>0</v>
      </c>
      <c r="AT171" s="155">
        <f t="shared" si="30"/>
        <v>0</v>
      </c>
      <c r="AU171" s="155">
        <f t="shared" si="30"/>
        <v>0</v>
      </c>
      <c r="AV171" s="155">
        <f t="shared" si="30"/>
        <v>0</v>
      </c>
      <c r="AW171" s="155">
        <f t="shared" si="30"/>
        <v>0</v>
      </c>
      <c r="AX171" s="155">
        <f t="shared" si="30"/>
        <v>0</v>
      </c>
      <c r="AY171" s="155">
        <f t="shared" si="30"/>
        <v>0</v>
      </c>
      <c r="AZ171" s="155">
        <f t="shared" si="30"/>
        <v>0</v>
      </c>
      <c r="BA171" s="155">
        <f t="shared" si="30"/>
        <v>0</v>
      </c>
    </row>
    <row r="172" spans="7:53">
      <c r="G172" s="137" t="s">
        <v>446</v>
      </c>
      <c r="H172" s="172" t="s">
        <v>590</v>
      </c>
      <c r="I172" s="132" t="s">
        <v>212</v>
      </c>
      <c r="J172" s="407"/>
      <c r="K172" s="405"/>
      <c r="L172" s="405"/>
      <c r="M172" s="155">
        <f>-SUM(M164,M168)</f>
        <v>0</v>
      </c>
      <c r="N172" s="155">
        <f t="shared" ref="N172:BA172" si="31">-SUM(N164,N168)</f>
        <v>0</v>
      </c>
      <c r="O172" s="155">
        <f t="shared" si="31"/>
        <v>0</v>
      </c>
      <c r="P172" s="155">
        <f t="shared" si="31"/>
        <v>0</v>
      </c>
      <c r="Q172" s="155">
        <f t="shared" si="31"/>
        <v>0</v>
      </c>
      <c r="R172" s="155">
        <f t="shared" si="31"/>
        <v>0</v>
      </c>
      <c r="S172" s="155">
        <f t="shared" si="31"/>
        <v>0</v>
      </c>
      <c r="T172" s="155">
        <f t="shared" si="31"/>
        <v>0</v>
      </c>
      <c r="U172" s="155">
        <f t="shared" si="31"/>
        <v>0</v>
      </c>
      <c r="V172" s="155">
        <f t="shared" si="31"/>
        <v>0</v>
      </c>
      <c r="W172" s="155">
        <f t="shared" si="31"/>
        <v>0</v>
      </c>
      <c r="X172" s="155">
        <f t="shared" si="31"/>
        <v>0</v>
      </c>
      <c r="Y172" s="155">
        <f t="shared" si="31"/>
        <v>0</v>
      </c>
      <c r="Z172" s="155">
        <f t="shared" si="31"/>
        <v>0</v>
      </c>
      <c r="AA172" s="155">
        <f t="shared" si="31"/>
        <v>0</v>
      </c>
      <c r="AB172" s="155">
        <f t="shared" si="31"/>
        <v>0</v>
      </c>
      <c r="AC172" s="155">
        <f t="shared" si="31"/>
        <v>0</v>
      </c>
      <c r="AD172" s="155">
        <f t="shared" si="31"/>
        <v>0</v>
      </c>
      <c r="AE172" s="155">
        <f t="shared" si="31"/>
        <v>0</v>
      </c>
      <c r="AF172" s="155">
        <f t="shared" si="31"/>
        <v>0</v>
      </c>
      <c r="AG172" s="155">
        <f t="shared" si="31"/>
        <v>0</v>
      </c>
      <c r="AH172" s="155">
        <f t="shared" si="31"/>
        <v>0</v>
      </c>
      <c r="AI172" s="155">
        <f t="shared" si="31"/>
        <v>0</v>
      </c>
      <c r="AJ172" s="155">
        <f t="shared" si="31"/>
        <v>0</v>
      </c>
      <c r="AK172" s="155">
        <f t="shared" si="31"/>
        <v>0</v>
      </c>
      <c r="AL172" s="155">
        <f t="shared" si="31"/>
        <v>0</v>
      </c>
      <c r="AM172" s="155">
        <f t="shared" si="31"/>
        <v>0</v>
      </c>
      <c r="AN172" s="155">
        <f t="shared" si="31"/>
        <v>0</v>
      </c>
      <c r="AO172" s="155">
        <f t="shared" si="31"/>
        <v>0</v>
      </c>
      <c r="AP172" s="155">
        <f t="shared" si="31"/>
        <v>0</v>
      </c>
      <c r="AQ172" s="155">
        <f t="shared" si="31"/>
        <v>0</v>
      </c>
      <c r="AR172" s="155">
        <f t="shared" si="31"/>
        <v>0</v>
      </c>
      <c r="AS172" s="155">
        <f t="shared" si="31"/>
        <v>0</v>
      </c>
      <c r="AT172" s="155">
        <f t="shared" si="31"/>
        <v>0</v>
      </c>
      <c r="AU172" s="155">
        <f t="shared" si="31"/>
        <v>0</v>
      </c>
      <c r="AV172" s="155">
        <f t="shared" si="31"/>
        <v>0</v>
      </c>
      <c r="AW172" s="155">
        <f t="shared" si="31"/>
        <v>0</v>
      </c>
      <c r="AX172" s="155">
        <f t="shared" si="31"/>
        <v>0</v>
      </c>
      <c r="AY172" s="155">
        <f t="shared" si="31"/>
        <v>0</v>
      </c>
      <c r="AZ172" s="155">
        <f t="shared" si="31"/>
        <v>0</v>
      </c>
      <c r="BA172" s="155">
        <f t="shared" si="31"/>
        <v>0</v>
      </c>
    </row>
    <row r="173" spans="7:53">
      <c r="G173" s="137" t="s">
        <v>447</v>
      </c>
      <c r="H173" s="172" t="s">
        <v>589</v>
      </c>
      <c r="I173" s="132" t="s">
        <v>237</v>
      </c>
      <c r="J173" s="407"/>
      <c r="K173" s="405"/>
      <c r="L173" s="405"/>
      <c r="M173" s="155">
        <f>-SUM(M165,M169)</f>
        <v>0</v>
      </c>
      <c r="N173" s="155">
        <f t="shared" ref="N173:BA173" si="32">-SUM(N165,N169)</f>
        <v>0</v>
      </c>
      <c r="O173" s="155">
        <f t="shared" si="32"/>
        <v>0</v>
      </c>
      <c r="P173" s="155">
        <f t="shared" si="32"/>
        <v>0</v>
      </c>
      <c r="Q173" s="155">
        <f t="shared" si="32"/>
        <v>0</v>
      </c>
      <c r="R173" s="155">
        <f t="shared" si="32"/>
        <v>0</v>
      </c>
      <c r="S173" s="155">
        <f t="shared" si="32"/>
        <v>0</v>
      </c>
      <c r="T173" s="155">
        <f t="shared" si="32"/>
        <v>0</v>
      </c>
      <c r="U173" s="155">
        <f t="shared" si="32"/>
        <v>0</v>
      </c>
      <c r="V173" s="155">
        <f t="shared" si="32"/>
        <v>0</v>
      </c>
      <c r="W173" s="155">
        <f t="shared" si="32"/>
        <v>0</v>
      </c>
      <c r="X173" s="155">
        <f t="shared" si="32"/>
        <v>0</v>
      </c>
      <c r="Y173" s="155">
        <f t="shared" si="32"/>
        <v>0</v>
      </c>
      <c r="Z173" s="155">
        <f t="shared" si="32"/>
        <v>0</v>
      </c>
      <c r="AA173" s="155">
        <f t="shared" si="32"/>
        <v>0</v>
      </c>
      <c r="AB173" s="155">
        <f t="shared" si="32"/>
        <v>0</v>
      </c>
      <c r="AC173" s="155">
        <f t="shared" si="32"/>
        <v>0</v>
      </c>
      <c r="AD173" s="155">
        <f t="shared" si="32"/>
        <v>0</v>
      </c>
      <c r="AE173" s="155">
        <f t="shared" si="32"/>
        <v>0</v>
      </c>
      <c r="AF173" s="155">
        <f t="shared" si="32"/>
        <v>0</v>
      </c>
      <c r="AG173" s="155">
        <f t="shared" si="32"/>
        <v>0</v>
      </c>
      <c r="AH173" s="155">
        <f t="shared" si="32"/>
        <v>0</v>
      </c>
      <c r="AI173" s="155">
        <f t="shared" si="32"/>
        <v>0</v>
      </c>
      <c r="AJ173" s="155">
        <f t="shared" si="32"/>
        <v>0</v>
      </c>
      <c r="AK173" s="155">
        <f t="shared" si="32"/>
        <v>0</v>
      </c>
      <c r="AL173" s="155">
        <f t="shared" si="32"/>
        <v>0</v>
      </c>
      <c r="AM173" s="155">
        <f t="shared" si="32"/>
        <v>0</v>
      </c>
      <c r="AN173" s="155">
        <f t="shared" si="32"/>
        <v>0</v>
      </c>
      <c r="AO173" s="155">
        <f t="shared" si="32"/>
        <v>0</v>
      </c>
      <c r="AP173" s="155">
        <f t="shared" si="32"/>
        <v>0</v>
      </c>
      <c r="AQ173" s="155">
        <f t="shared" si="32"/>
        <v>0</v>
      </c>
      <c r="AR173" s="155">
        <f t="shared" si="32"/>
        <v>0</v>
      </c>
      <c r="AS173" s="155">
        <f t="shared" si="32"/>
        <v>0</v>
      </c>
      <c r="AT173" s="155">
        <f t="shared" si="32"/>
        <v>0</v>
      </c>
      <c r="AU173" s="155">
        <f t="shared" si="32"/>
        <v>0</v>
      </c>
      <c r="AV173" s="155">
        <f t="shared" si="32"/>
        <v>0</v>
      </c>
      <c r="AW173" s="155">
        <f t="shared" si="32"/>
        <v>0</v>
      </c>
      <c r="AX173" s="155">
        <f t="shared" si="32"/>
        <v>0</v>
      </c>
      <c r="AY173" s="155">
        <f t="shared" si="32"/>
        <v>0</v>
      </c>
      <c r="AZ173" s="155">
        <f t="shared" si="32"/>
        <v>0</v>
      </c>
      <c r="BA173" s="155">
        <f t="shared" si="32"/>
        <v>0</v>
      </c>
    </row>
    <row r="174" spans="7:53">
      <c r="G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7:53">
      <c r="G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7:53" ht="39">
      <c r="G176" s="137" t="s">
        <v>448</v>
      </c>
      <c r="H176" s="170">
        <v>8</v>
      </c>
      <c r="I176" s="311" t="s">
        <v>297</v>
      </c>
      <c r="J176" s="302"/>
      <c r="K176" s="304" t="s">
        <v>191</v>
      </c>
      <c r="L176" s="304" t="s">
        <v>192</v>
      </c>
      <c r="M176" s="305" t="s">
        <v>423</v>
      </c>
      <c r="N176" s="304" t="s">
        <v>193</v>
      </c>
      <c r="O176" s="304" t="s">
        <v>194</v>
      </c>
      <c r="P176" s="304" t="s">
        <v>195</v>
      </c>
      <c r="Q176" s="304" t="s">
        <v>196</v>
      </c>
      <c r="R176" s="304" t="s">
        <v>197</v>
      </c>
      <c r="S176" s="304" t="s">
        <v>198</v>
      </c>
      <c r="T176" s="304" t="s">
        <v>363</v>
      </c>
      <c r="U176" s="304" t="s">
        <v>364</v>
      </c>
      <c r="V176" s="304" t="s">
        <v>365</v>
      </c>
      <c r="W176" s="304" t="s">
        <v>366</v>
      </c>
      <c r="X176" s="304" t="s">
        <v>367</v>
      </c>
      <c r="Y176" s="304" t="s">
        <v>368</v>
      </c>
      <c r="Z176" s="304" t="s">
        <v>369</v>
      </c>
      <c r="AA176" s="304" t="s">
        <v>370</v>
      </c>
      <c r="AB176" s="304" t="s">
        <v>371</v>
      </c>
      <c r="AC176" s="304" t="s">
        <v>372</v>
      </c>
      <c r="AD176" s="304" t="s">
        <v>373</v>
      </c>
      <c r="AE176" s="304" t="s">
        <v>374</v>
      </c>
      <c r="AF176" s="304" t="s">
        <v>375</v>
      </c>
      <c r="AG176" s="304" t="s">
        <v>376</v>
      </c>
      <c r="AH176" s="304" t="s">
        <v>377</v>
      </c>
      <c r="AI176" s="304" t="s">
        <v>378</v>
      </c>
      <c r="AJ176" s="304" t="s">
        <v>379</v>
      </c>
      <c r="AK176" s="304" t="s">
        <v>380</v>
      </c>
      <c r="AL176" s="304" t="s">
        <v>381</v>
      </c>
      <c r="AM176" s="304" t="s">
        <v>382</v>
      </c>
      <c r="AN176" s="304" t="s">
        <v>383</v>
      </c>
      <c r="AO176" s="304" t="s">
        <v>384</v>
      </c>
      <c r="AP176" s="304" t="s">
        <v>385</v>
      </c>
      <c r="AQ176" s="304" t="s">
        <v>199</v>
      </c>
      <c r="AR176" s="304" t="s">
        <v>200</v>
      </c>
      <c r="AS176" s="304" t="s">
        <v>201</v>
      </c>
      <c r="AT176" s="304" t="s">
        <v>202</v>
      </c>
      <c r="AU176" s="304" t="s">
        <v>203</v>
      </c>
      <c r="AV176" s="304" t="s">
        <v>204</v>
      </c>
      <c r="AW176" s="304" t="s">
        <v>205</v>
      </c>
      <c r="AX176" s="304" t="s">
        <v>206</v>
      </c>
      <c r="AY176" s="304" t="s">
        <v>207</v>
      </c>
      <c r="AZ176" s="304" t="s">
        <v>208</v>
      </c>
      <c r="BA176" s="304" t="s">
        <v>209</v>
      </c>
    </row>
    <row r="177" spans="4:53" ht="13">
      <c r="G177" s="137" t="s">
        <v>449</v>
      </c>
      <c r="H177" s="170">
        <v>8.1</v>
      </c>
      <c r="I177" s="113" t="s">
        <v>62</v>
      </c>
      <c r="J177" s="172"/>
      <c r="K177" s="369">
        <f>SUM(K178:K181)</f>
        <v>0</v>
      </c>
      <c r="L177" s="405"/>
      <c r="M177" s="369">
        <f>SUM(M178:M181)</f>
        <v>0</v>
      </c>
      <c r="N177" s="369">
        <f>SUM(N178:N181)</f>
        <v>0</v>
      </c>
      <c r="O177" s="369">
        <f t="shared" ref="O177:BA177" si="33">SUM(O178:O181)</f>
        <v>0</v>
      </c>
      <c r="P177" s="369">
        <f t="shared" si="33"/>
        <v>0</v>
      </c>
      <c r="Q177" s="369">
        <f t="shared" si="33"/>
        <v>0</v>
      </c>
      <c r="R177" s="369">
        <f t="shared" si="33"/>
        <v>0</v>
      </c>
      <c r="S177" s="369">
        <f t="shared" si="33"/>
        <v>0</v>
      </c>
      <c r="T177" s="369">
        <f t="shared" ref="T177:Z177" si="34">SUM(T178:T181)</f>
        <v>0</v>
      </c>
      <c r="U177" s="369">
        <f t="shared" si="34"/>
        <v>0</v>
      </c>
      <c r="V177" s="369">
        <f t="shared" si="34"/>
        <v>0</v>
      </c>
      <c r="W177" s="369">
        <f t="shared" si="34"/>
        <v>0</v>
      </c>
      <c r="X177" s="369">
        <f t="shared" si="34"/>
        <v>0</v>
      </c>
      <c r="Y177" s="369">
        <f t="shared" si="34"/>
        <v>0</v>
      </c>
      <c r="Z177" s="369">
        <f t="shared" si="34"/>
        <v>0</v>
      </c>
      <c r="AA177" s="369">
        <f t="shared" ref="AA177:AP177" si="35">SUM(AA178:AA181)</f>
        <v>0</v>
      </c>
      <c r="AB177" s="369">
        <f t="shared" si="35"/>
        <v>0</v>
      </c>
      <c r="AC177" s="369">
        <f t="shared" si="35"/>
        <v>0</v>
      </c>
      <c r="AD177" s="369">
        <f t="shared" si="35"/>
        <v>0</v>
      </c>
      <c r="AE177" s="369">
        <f t="shared" si="35"/>
        <v>0</v>
      </c>
      <c r="AF177" s="369">
        <f t="shared" si="35"/>
        <v>0</v>
      </c>
      <c r="AG177" s="369">
        <f t="shared" si="35"/>
        <v>0</v>
      </c>
      <c r="AH177" s="369">
        <f t="shared" si="35"/>
        <v>0</v>
      </c>
      <c r="AI177" s="369">
        <f t="shared" si="35"/>
        <v>0</v>
      </c>
      <c r="AJ177" s="369">
        <f t="shared" si="35"/>
        <v>0</v>
      </c>
      <c r="AK177" s="369">
        <f t="shared" si="35"/>
        <v>0</v>
      </c>
      <c r="AL177" s="369">
        <f t="shared" si="35"/>
        <v>0</v>
      </c>
      <c r="AM177" s="369">
        <f t="shared" si="35"/>
        <v>0</v>
      </c>
      <c r="AN177" s="369">
        <f t="shared" si="35"/>
        <v>0</v>
      </c>
      <c r="AO177" s="369">
        <f t="shared" si="35"/>
        <v>0</v>
      </c>
      <c r="AP177" s="369">
        <f t="shared" si="35"/>
        <v>0</v>
      </c>
      <c r="AQ177" s="369">
        <f t="shared" si="33"/>
        <v>0</v>
      </c>
      <c r="AR177" s="369">
        <f t="shared" si="33"/>
        <v>0</v>
      </c>
      <c r="AS177" s="369">
        <f t="shared" si="33"/>
        <v>0</v>
      </c>
      <c r="AT177" s="369">
        <f t="shared" si="33"/>
        <v>0</v>
      </c>
      <c r="AU177" s="369">
        <f t="shared" si="33"/>
        <v>0</v>
      </c>
      <c r="AV177" s="369">
        <f t="shared" si="33"/>
        <v>0</v>
      </c>
      <c r="AW177" s="369">
        <f t="shared" si="33"/>
        <v>0</v>
      </c>
      <c r="AX177" s="369">
        <f t="shared" si="33"/>
        <v>0</v>
      </c>
      <c r="AY177" s="369">
        <f t="shared" si="33"/>
        <v>0</v>
      </c>
      <c r="AZ177" s="369">
        <f t="shared" si="33"/>
        <v>0</v>
      </c>
      <c r="BA177" s="369">
        <f t="shared" si="33"/>
        <v>0</v>
      </c>
    </row>
    <row r="178" spans="4:53">
      <c r="G178" s="137" t="s">
        <v>450</v>
      </c>
      <c r="H178" s="172" t="s">
        <v>592</v>
      </c>
      <c r="I178" s="132" t="s">
        <v>240</v>
      </c>
      <c r="J178" s="172"/>
      <c r="K178" s="369">
        <f>K87+K88</f>
        <v>0</v>
      </c>
      <c r="L178" s="405"/>
      <c r="M178" s="369">
        <f>K178+M170</f>
        <v>0</v>
      </c>
      <c r="N178" s="369">
        <f>M182+N170</f>
        <v>0</v>
      </c>
      <c r="O178" s="369">
        <f t="shared" ref="O178:BA178" si="36">N182+O170</f>
        <v>0</v>
      </c>
      <c r="P178" s="369">
        <f t="shared" si="36"/>
        <v>0</v>
      </c>
      <c r="Q178" s="369">
        <f t="shared" si="36"/>
        <v>0</v>
      </c>
      <c r="R178" s="369">
        <f t="shared" si="36"/>
        <v>0</v>
      </c>
      <c r="S178" s="369">
        <f t="shared" si="36"/>
        <v>0</v>
      </c>
      <c r="T178" s="369">
        <f t="shared" si="36"/>
        <v>0</v>
      </c>
      <c r="U178" s="369">
        <f t="shared" si="36"/>
        <v>0</v>
      </c>
      <c r="V178" s="369">
        <f t="shared" si="36"/>
        <v>0</v>
      </c>
      <c r="W178" s="369">
        <f t="shared" si="36"/>
        <v>0</v>
      </c>
      <c r="X178" s="369">
        <f t="shared" si="36"/>
        <v>0</v>
      </c>
      <c r="Y178" s="369">
        <f t="shared" si="36"/>
        <v>0</v>
      </c>
      <c r="Z178" s="369">
        <f t="shared" si="36"/>
        <v>0</v>
      </c>
      <c r="AA178" s="369">
        <f t="shared" si="36"/>
        <v>0</v>
      </c>
      <c r="AB178" s="369">
        <f t="shared" si="36"/>
        <v>0</v>
      </c>
      <c r="AC178" s="369">
        <f t="shared" si="36"/>
        <v>0</v>
      </c>
      <c r="AD178" s="369">
        <f t="shared" si="36"/>
        <v>0</v>
      </c>
      <c r="AE178" s="369">
        <f t="shared" si="36"/>
        <v>0</v>
      </c>
      <c r="AF178" s="369">
        <f t="shared" si="36"/>
        <v>0</v>
      </c>
      <c r="AG178" s="369">
        <f t="shared" si="36"/>
        <v>0</v>
      </c>
      <c r="AH178" s="369">
        <f t="shared" si="36"/>
        <v>0</v>
      </c>
      <c r="AI178" s="369">
        <f t="shared" si="36"/>
        <v>0</v>
      </c>
      <c r="AJ178" s="369">
        <f t="shared" si="36"/>
        <v>0</v>
      </c>
      <c r="AK178" s="369">
        <f t="shared" si="36"/>
        <v>0</v>
      </c>
      <c r="AL178" s="369">
        <f t="shared" si="36"/>
        <v>0</v>
      </c>
      <c r="AM178" s="369">
        <f t="shared" si="36"/>
        <v>0</v>
      </c>
      <c r="AN178" s="369">
        <f t="shared" si="36"/>
        <v>0</v>
      </c>
      <c r="AO178" s="369">
        <f t="shared" si="36"/>
        <v>0</v>
      </c>
      <c r="AP178" s="369">
        <f t="shared" si="36"/>
        <v>0</v>
      </c>
      <c r="AQ178" s="369">
        <f t="shared" si="36"/>
        <v>0</v>
      </c>
      <c r="AR178" s="369">
        <f t="shared" si="36"/>
        <v>0</v>
      </c>
      <c r="AS178" s="369">
        <f t="shared" si="36"/>
        <v>0</v>
      </c>
      <c r="AT178" s="369">
        <f t="shared" si="36"/>
        <v>0</v>
      </c>
      <c r="AU178" s="369">
        <f t="shared" si="36"/>
        <v>0</v>
      </c>
      <c r="AV178" s="369">
        <f t="shared" si="36"/>
        <v>0</v>
      </c>
      <c r="AW178" s="369">
        <f t="shared" si="36"/>
        <v>0</v>
      </c>
      <c r="AX178" s="369">
        <f t="shared" si="36"/>
        <v>0</v>
      </c>
      <c r="AY178" s="369">
        <f t="shared" si="36"/>
        <v>0</v>
      </c>
      <c r="AZ178" s="369">
        <f t="shared" si="36"/>
        <v>0</v>
      </c>
      <c r="BA178" s="369">
        <f t="shared" si="36"/>
        <v>0</v>
      </c>
    </row>
    <row r="179" spans="4:53">
      <c r="D179" s="438"/>
      <c r="E179" s="438"/>
      <c r="G179" s="137" t="s">
        <v>451</v>
      </c>
      <c r="H179" s="172" t="s">
        <v>593</v>
      </c>
      <c r="I179" s="132" t="s">
        <v>241</v>
      </c>
      <c r="J179" s="172"/>
      <c r="K179" s="439">
        <f>K89</f>
        <v>0</v>
      </c>
      <c r="L179" s="405"/>
      <c r="M179" s="439"/>
      <c r="N179" s="439"/>
      <c r="O179" s="439"/>
      <c r="P179" s="439"/>
      <c r="Q179" s="439"/>
      <c r="R179" s="439"/>
      <c r="S179" s="439"/>
      <c r="T179" s="439"/>
      <c r="U179" s="439"/>
      <c r="V179" s="439"/>
      <c r="W179" s="439"/>
      <c r="X179" s="439"/>
      <c r="Y179" s="439"/>
      <c r="Z179" s="439"/>
      <c r="AA179" s="439"/>
      <c r="AB179" s="439"/>
      <c r="AC179" s="439"/>
      <c r="AD179" s="439"/>
      <c r="AE179" s="439"/>
      <c r="AF179" s="439"/>
      <c r="AG179" s="439"/>
      <c r="AH179" s="439"/>
      <c r="AI179" s="439"/>
      <c r="AJ179" s="439"/>
      <c r="AK179" s="439"/>
      <c r="AL179" s="439"/>
      <c r="AM179" s="439"/>
      <c r="AN179" s="439"/>
      <c r="AO179" s="439"/>
      <c r="AP179" s="439"/>
      <c r="AQ179" s="439"/>
      <c r="AR179" s="439"/>
      <c r="AS179" s="439"/>
      <c r="AT179" s="439"/>
      <c r="AU179" s="439"/>
      <c r="AV179" s="439"/>
      <c r="AW179" s="439"/>
      <c r="AX179" s="439"/>
      <c r="AY179" s="439"/>
      <c r="AZ179" s="439"/>
      <c r="BA179" s="439"/>
    </row>
    <row r="180" spans="4:53">
      <c r="D180" s="438"/>
      <c r="E180" s="438"/>
      <c r="G180" s="137" t="s">
        <v>452</v>
      </c>
      <c r="H180" s="172" t="s">
        <v>594</v>
      </c>
      <c r="I180" s="132" t="s">
        <v>212</v>
      </c>
      <c r="J180" s="172"/>
      <c r="K180" s="439">
        <f>K93</f>
        <v>0</v>
      </c>
      <c r="L180" s="405"/>
      <c r="M180" s="439"/>
      <c r="N180" s="439"/>
      <c r="O180" s="439"/>
      <c r="P180" s="439"/>
      <c r="Q180" s="439"/>
      <c r="R180" s="439"/>
      <c r="S180" s="439"/>
      <c r="T180" s="439"/>
      <c r="U180" s="439"/>
      <c r="V180" s="439"/>
      <c r="W180" s="439"/>
      <c r="X180" s="439"/>
      <c r="Y180" s="439"/>
      <c r="Z180" s="439"/>
      <c r="AA180" s="439"/>
      <c r="AB180" s="439"/>
      <c r="AC180" s="439"/>
      <c r="AD180" s="439"/>
      <c r="AE180" s="439"/>
      <c r="AF180" s="439"/>
      <c r="AG180" s="439"/>
      <c r="AH180" s="439"/>
      <c r="AI180" s="439"/>
      <c r="AJ180" s="439"/>
      <c r="AK180" s="439"/>
      <c r="AL180" s="439"/>
      <c r="AM180" s="439"/>
      <c r="AN180" s="439"/>
      <c r="AO180" s="439"/>
      <c r="AP180" s="439"/>
      <c r="AQ180" s="439"/>
      <c r="AR180" s="439"/>
      <c r="AS180" s="439"/>
      <c r="AT180" s="439"/>
      <c r="AU180" s="439"/>
      <c r="AV180" s="439"/>
      <c r="AW180" s="439"/>
      <c r="AX180" s="439"/>
      <c r="AY180" s="439"/>
      <c r="AZ180" s="439"/>
      <c r="BA180" s="439"/>
    </row>
    <row r="181" spans="4:53">
      <c r="D181" s="438"/>
      <c r="E181" s="438"/>
      <c r="G181" s="137" t="s">
        <v>453</v>
      </c>
      <c r="H181" s="172" t="s">
        <v>595</v>
      </c>
      <c r="I181" s="132" t="s">
        <v>237</v>
      </c>
      <c r="J181" s="172"/>
      <c r="K181" s="439">
        <f>K96</f>
        <v>0</v>
      </c>
      <c r="L181" s="405"/>
      <c r="M181" s="439"/>
      <c r="N181" s="439"/>
      <c r="O181" s="439"/>
      <c r="P181" s="439"/>
      <c r="Q181" s="439"/>
      <c r="R181" s="439"/>
      <c r="S181" s="439"/>
      <c r="T181" s="439"/>
      <c r="U181" s="439"/>
      <c r="V181" s="439"/>
      <c r="W181" s="439"/>
      <c r="X181" s="439"/>
      <c r="Y181" s="439"/>
      <c r="Z181" s="439"/>
      <c r="AA181" s="439"/>
      <c r="AB181" s="439"/>
      <c r="AC181" s="439"/>
      <c r="AD181" s="439"/>
      <c r="AE181" s="439"/>
      <c r="AF181" s="439"/>
      <c r="AG181" s="439"/>
      <c r="AH181" s="439"/>
      <c r="AI181" s="439"/>
      <c r="AJ181" s="439"/>
      <c r="AK181" s="439"/>
      <c r="AL181" s="439"/>
      <c r="AM181" s="439"/>
      <c r="AN181" s="439"/>
      <c r="AO181" s="439"/>
      <c r="AP181" s="439"/>
      <c r="AQ181" s="439"/>
      <c r="AR181" s="439"/>
      <c r="AS181" s="439"/>
      <c r="AT181" s="439"/>
      <c r="AU181" s="439"/>
      <c r="AV181" s="439"/>
      <c r="AW181" s="439"/>
      <c r="AX181" s="439"/>
      <c r="AY181" s="439"/>
      <c r="AZ181" s="439"/>
      <c r="BA181" s="439"/>
    </row>
    <row r="182" spans="4:53" ht="13">
      <c r="D182" s="438"/>
      <c r="E182" s="438"/>
      <c r="G182" s="137" t="s">
        <v>454</v>
      </c>
      <c r="H182" s="170">
        <v>8.1999999999999993</v>
      </c>
      <c r="I182" s="113" t="s">
        <v>242</v>
      </c>
      <c r="J182" s="172"/>
      <c r="K182" s="404"/>
      <c r="L182" s="405"/>
      <c r="M182" s="369">
        <f>M178</f>
        <v>0</v>
      </c>
      <c r="N182" s="369">
        <f t="shared" ref="N182:BA182" si="37">N178</f>
        <v>0</v>
      </c>
      <c r="O182" s="369">
        <f t="shared" si="37"/>
        <v>0</v>
      </c>
      <c r="P182" s="369">
        <f t="shared" si="37"/>
        <v>0</v>
      </c>
      <c r="Q182" s="369">
        <f t="shared" si="37"/>
        <v>0</v>
      </c>
      <c r="R182" s="369">
        <f t="shared" si="37"/>
        <v>0</v>
      </c>
      <c r="S182" s="369">
        <f t="shared" si="37"/>
        <v>0</v>
      </c>
      <c r="T182" s="369">
        <f t="shared" ref="T182:Z182" si="38">T178</f>
        <v>0</v>
      </c>
      <c r="U182" s="369">
        <f t="shared" si="38"/>
        <v>0</v>
      </c>
      <c r="V182" s="369">
        <f t="shared" si="38"/>
        <v>0</v>
      </c>
      <c r="W182" s="369">
        <f t="shared" si="38"/>
        <v>0</v>
      </c>
      <c r="X182" s="369">
        <f t="shared" si="38"/>
        <v>0</v>
      </c>
      <c r="Y182" s="369">
        <f t="shared" si="38"/>
        <v>0</v>
      </c>
      <c r="Z182" s="369">
        <f t="shared" si="38"/>
        <v>0</v>
      </c>
      <c r="AA182" s="369">
        <f t="shared" ref="AA182:AP182" si="39">AA178</f>
        <v>0</v>
      </c>
      <c r="AB182" s="369">
        <f t="shared" si="39"/>
        <v>0</v>
      </c>
      <c r="AC182" s="369">
        <f t="shared" si="39"/>
        <v>0</v>
      </c>
      <c r="AD182" s="369">
        <f t="shared" si="39"/>
        <v>0</v>
      </c>
      <c r="AE182" s="369">
        <f t="shared" si="39"/>
        <v>0</v>
      </c>
      <c r="AF182" s="369">
        <f t="shared" si="39"/>
        <v>0</v>
      </c>
      <c r="AG182" s="369">
        <f t="shared" si="39"/>
        <v>0</v>
      </c>
      <c r="AH182" s="369">
        <f t="shared" si="39"/>
        <v>0</v>
      </c>
      <c r="AI182" s="369">
        <f t="shared" si="39"/>
        <v>0</v>
      </c>
      <c r="AJ182" s="369">
        <f t="shared" si="39"/>
        <v>0</v>
      </c>
      <c r="AK182" s="369">
        <f t="shared" si="39"/>
        <v>0</v>
      </c>
      <c r="AL182" s="369">
        <f t="shared" si="39"/>
        <v>0</v>
      </c>
      <c r="AM182" s="369">
        <f t="shared" si="39"/>
        <v>0</v>
      </c>
      <c r="AN182" s="369">
        <f t="shared" si="39"/>
        <v>0</v>
      </c>
      <c r="AO182" s="369">
        <f>AO178</f>
        <v>0</v>
      </c>
      <c r="AP182" s="369">
        <f t="shared" si="39"/>
        <v>0</v>
      </c>
      <c r="AQ182" s="369">
        <f t="shared" si="37"/>
        <v>0</v>
      </c>
      <c r="AR182" s="369">
        <f t="shared" si="37"/>
        <v>0</v>
      </c>
      <c r="AS182" s="369">
        <f t="shared" si="37"/>
        <v>0</v>
      </c>
      <c r="AT182" s="369">
        <f t="shared" si="37"/>
        <v>0</v>
      </c>
      <c r="AU182" s="369">
        <f t="shared" si="37"/>
        <v>0</v>
      </c>
      <c r="AV182" s="369">
        <f t="shared" si="37"/>
        <v>0</v>
      </c>
      <c r="AW182" s="369">
        <f t="shared" si="37"/>
        <v>0</v>
      </c>
      <c r="AX182" s="369">
        <f t="shared" si="37"/>
        <v>0</v>
      </c>
      <c r="AY182" s="369">
        <f t="shared" si="37"/>
        <v>0</v>
      </c>
      <c r="AZ182" s="369">
        <f t="shared" si="37"/>
        <v>0</v>
      </c>
      <c r="BA182" s="369">
        <f t="shared" si="37"/>
        <v>0</v>
      </c>
    </row>
    <row r="183" spans="4:53" ht="13">
      <c r="D183" s="438"/>
      <c r="E183" s="438"/>
      <c r="G183" s="137" t="s">
        <v>455</v>
      </c>
      <c r="H183" s="170">
        <v>8.3000000000000007</v>
      </c>
      <c r="I183" s="326" t="s">
        <v>479</v>
      </c>
      <c r="J183" s="172"/>
      <c r="K183" s="405"/>
      <c r="L183" s="405"/>
      <c r="M183" s="405">
        <f>M182+M85</f>
        <v>0</v>
      </c>
      <c r="N183" s="405">
        <f t="shared" ref="N183:AS183" si="40">N182+N85</f>
        <v>0</v>
      </c>
      <c r="O183" s="405">
        <f t="shared" si="40"/>
        <v>0</v>
      </c>
      <c r="P183" s="405">
        <f t="shared" si="40"/>
        <v>0</v>
      </c>
      <c r="Q183" s="405">
        <f t="shared" si="40"/>
        <v>0</v>
      </c>
      <c r="R183" s="405">
        <f t="shared" si="40"/>
        <v>0</v>
      </c>
      <c r="S183" s="405">
        <f t="shared" si="40"/>
        <v>0</v>
      </c>
      <c r="T183" s="405">
        <f t="shared" si="40"/>
        <v>0</v>
      </c>
      <c r="U183" s="405">
        <f t="shared" si="40"/>
        <v>0</v>
      </c>
      <c r="V183" s="405">
        <f t="shared" si="40"/>
        <v>0</v>
      </c>
      <c r="W183" s="405">
        <f t="shared" si="40"/>
        <v>0</v>
      </c>
      <c r="X183" s="405">
        <f t="shared" si="40"/>
        <v>0</v>
      </c>
      <c r="Y183" s="405">
        <f t="shared" si="40"/>
        <v>0</v>
      </c>
      <c r="Z183" s="405">
        <f t="shared" si="40"/>
        <v>0</v>
      </c>
      <c r="AA183" s="405">
        <f t="shared" si="40"/>
        <v>0</v>
      </c>
      <c r="AB183" s="405">
        <f t="shared" si="40"/>
        <v>0</v>
      </c>
      <c r="AC183" s="405">
        <f t="shared" si="40"/>
        <v>0</v>
      </c>
      <c r="AD183" s="405">
        <f t="shared" si="40"/>
        <v>0</v>
      </c>
      <c r="AE183" s="405">
        <f t="shared" si="40"/>
        <v>0</v>
      </c>
      <c r="AF183" s="405">
        <f t="shared" si="40"/>
        <v>0</v>
      </c>
      <c r="AG183" s="405">
        <f t="shared" si="40"/>
        <v>0</v>
      </c>
      <c r="AH183" s="405">
        <f t="shared" si="40"/>
        <v>0</v>
      </c>
      <c r="AI183" s="405">
        <f t="shared" si="40"/>
        <v>0</v>
      </c>
      <c r="AJ183" s="405">
        <f t="shared" si="40"/>
        <v>0</v>
      </c>
      <c r="AK183" s="405">
        <f t="shared" si="40"/>
        <v>0</v>
      </c>
      <c r="AL183" s="405">
        <f t="shared" si="40"/>
        <v>0</v>
      </c>
      <c r="AM183" s="405">
        <f t="shared" si="40"/>
        <v>0</v>
      </c>
      <c r="AN183" s="405">
        <f t="shared" si="40"/>
        <v>0</v>
      </c>
      <c r="AO183" s="405">
        <f t="shared" si="40"/>
        <v>0</v>
      </c>
      <c r="AP183" s="405">
        <f t="shared" si="40"/>
        <v>0</v>
      </c>
      <c r="AQ183" s="405">
        <f t="shared" si="40"/>
        <v>0</v>
      </c>
      <c r="AR183" s="405">
        <f t="shared" si="40"/>
        <v>0</v>
      </c>
      <c r="AS183" s="405">
        <f t="shared" si="40"/>
        <v>0</v>
      </c>
      <c r="AT183" s="405">
        <f t="shared" ref="AT183" si="41">AT182+AT85</f>
        <v>0</v>
      </c>
      <c r="AU183" s="405">
        <f t="shared" ref="AU183" si="42">AU182+AU85</f>
        <v>0</v>
      </c>
      <c r="AV183" s="405">
        <f t="shared" ref="AV183" si="43">AV182+AV85</f>
        <v>0</v>
      </c>
      <c r="AW183" s="405">
        <f t="shared" ref="AW183" si="44">AW182+AW85</f>
        <v>0</v>
      </c>
      <c r="AX183" s="405">
        <f t="shared" ref="AX183" si="45">AX182+AX85</f>
        <v>0</v>
      </c>
      <c r="AY183" s="405">
        <f t="shared" ref="AY183" si="46">AY182+AY85</f>
        <v>0</v>
      </c>
      <c r="AZ183" s="405">
        <f t="shared" ref="AZ183" si="47">AZ182+AZ85</f>
        <v>0</v>
      </c>
      <c r="BA183" s="405">
        <f t="shared" ref="BA183" si="48">BA182+BA85</f>
        <v>0</v>
      </c>
    </row>
    <row r="184" spans="4:53" ht="13">
      <c r="G184" s="137" t="s">
        <v>456</v>
      </c>
      <c r="H184" s="170">
        <v>8.4</v>
      </c>
      <c r="I184" s="135" t="s">
        <v>243</v>
      </c>
      <c r="J184" s="172"/>
      <c r="K184" s="406"/>
      <c r="L184" s="300"/>
      <c r="M184" s="300"/>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299"/>
      <c r="AZ184" s="301"/>
      <c r="BA184" s="301"/>
    </row>
  </sheetData>
  <mergeCells count="2">
    <mergeCell ref="G10:I10"/>
    <mergeCell ref="G9:I9"/>
  </mergeCells>
  <phoneticPr fontId="94" type="noConversion"/>
  <conditionalFormatting sqref="K11:BA11">
    <cfRule type="expression" dxfId="27" priority="1">
      <formula>K11="Sat"</formula>
    </cfRule>
    <cfRule type="expression" dxfId="26" priority="2">
      <formula>K11="Sun"</formula>
    </cfRule>
  </conditionalFormatting>
  <pageMargins left="0.7" right="0.7" top="0.75" bottom="0.75" header="0.3" footer="0.3"/>
  <pageSetup orientation="portrait" r:id="rId1"/>
  <ignoredErrors>
    <ignoredError sqref="H143:H145 H160 H174:H175 H101 H49:H52 H77:H79 H93 H96 G15 G174:G175 G16:G17 H109 H69 H82:H85 H87:H89 H54 H147:H148" numberStoredAsText="1"/>
    <ignoredError sqref="L82 L56:AZ61 M63:AZ68 L63:L68"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FF00"/>
  </sheetPr>
  <dimension ref="A1:DI270"/>
  <sheetViews>
    <sheetView showGridLines="0" zoomScale="61" zoomScaleNormal="61" workbookViewId="0">
      <selection activeCell="O21" sqref="O21"/>
    </sheetView>
    <sheetView workbookViewId="1"/>
  </sheetViews>
  <sheetFormatPr defaultColWidth="11.36328125" defaultRowHeight="12.5"/>
  <cols>
    <col min="1" max="5" width="1" style="20" customWidth="1"/>
    <col min="6" max="7" width="10.6328125" style="21" customWidth="1"/>
    <col min="8" max="8" width="73.36328125" style="21" customWidth="1"/>
    <col min="9" max="9" width="21" style="101" customWidth="1"/>
    <col min="10" max="10" width="13" style="101" customWidth="1"/>
    <col min="11" max="11" width="11.1796875" style="149" customWidth="1"/>
    <col min="12" max="12" width="11.6328125" style="149" customWidth="1"/>
    <col min="13" max="13" width="12.6328125" style="149" customWidth="1"/>
    <col min="14" max="14" width="1.1796875" style="149" customWidth="1"/>
    <col min="15" max="15" width="19" style="22" customWidth="1"/>
    <col min="16" max="16" width="15.36328125" style="150" customWidth="1"/>
    <col min="17" max="19" width="5.81640625" style="20" customWidth="1"/>
    <col min="20" max="21" width="14" style="20" customWidth="1"/>
    <col min="22" max="22" width="5.6328125" style="20" customWidth="1"/>
    <col min="23" max="24" width="14" style="20" customWidth="1"/>
    <col min="25" max="25" width="4.36328125" style="20" customWidth="1"/>
    <col min="26" max="27" width="14" style="20" customWidth="1"/>
    <col min="28" max="132" width="11.36328125" style="22"/>
    <col min="133" max="133" width="2.6328125" style="22" customWidth="1"/>
    <col min="134" max="134" width="7" style="22" customWidth="1"/>
    <col min="135" max="135" width="9.6328125" style="22" bestFit="1" customWidth="1"/>
    <col min="136" max="136" width="76" style="22" customWidth="1"/>
    <col min="137" max="137" width="14.36328125" style="22" customWidth="1"/>
    <col min="138" max="146" width="11.36328125" style="22" customWidth="1"/>
    <col min="147" max="153" width="9.6328125" style="22" customWidth="1"/>
    <col min="154" max="154" width="11.36328125" style="22" customWidth="1"/>
    <col min="155" max="161" width="9.6328125" style="22" customWidth="1"/>
    <col min="162" max="162" width="11.36328125" style="22" customWidth="1"/>
    <col min="163" max="169" width="9.6328125" style="22" customWidth="1"/>
    <col min="170" max="170" width="11.36328125" style="22" customWidth="1"/>
    <col min="171" max="177" width="9.6328125" style="22" customWidth="1"/>
    <col min="178" max="178" width="11.36328125" style="22" customWidth="1"/>
    <col min="179" max="205" width="9.6328125" style="22" customWidth="1"/>
    <col min="206" max="206" width="11.36328125" style="22" customWidth="1"/>
    <col min="207" max="239" width="9.6328125" style="22" customWidth="1"/>
    <col min="240" max="247" width="11.36328125" style="22" customWidth="1"/>
    <col min="248" max="388" width="11.36328125" style="22"/>
    <col min="389" max="389" width="2.6328125" style="22" customWidth="1"/>
    <col min="390" max="390" width="7" style="22" customWidth="1"/>
    <col min="391" max="391" width="9.6328125" style="22" bestFit="1" customWidth="1"/>
    <col min="392" max="392" width="76" style="22" customWidth="1"/>
    <col min="393" max="393" width="14.36328125" style="22" customWidth="1"/>
    <col min="394" max="402" width="11.36328125" style="22" customWidth="1"/>
    <col min="403" max="409" width="9.6328125" style="22" customWidth="1"/>
    <col min="410" max="410" width="11.36328125" style="22" customWidth="1"/>
    <col min="411" max="417" width="9.6328125" style="22" customWidth="1"/>
    <col min="418" max="418" width="11.36328125" style="22" customWidth="1"/>
    <col min="419" max="425" width="9.6328125" style="22" customWidth="1"/>
    <col min="426" max="426" width="11.36328125" style="22" customWidth="1"/>
    <col min="427" max="433" width="9.6328125" style="22" customWidth="1"/>
    <col min="434" max="434" width="11.36328125" style="22" customWidth="1"/>
    <col min="435" max="461" width="9.6328125" style="22" customWidth="1"/>
    <col min="462" max="462" width="11.36328125" style="22" customWidth="1"/>
    <col min="463" max="495" width="9.6328125" style="22" customWidth="1"/>
    <col min="496" max="503" width="11.36328125" style="22" customWidth="1"/>
    <col min="504" max="644" width="11.36328125" style="22"/>
    <col min="645" max="645" width="2.6328125" style="22" customWidth="1"/>
    <col min="646" max="646" width="7" style="22" customWidth="1"/>
    <col min="647" max="647" width="9.6328125" style="22" bestFit="1" customWidth="1"/>
    <col min="648" max="648" width="76" style="22" customWidth="1"/>
    <col min="649" max="649" width="14.36328125" style="22" customWidth="1"/>
    <col min="650" max="658" width="11.36328125" style="22" customWidth="1"/>
    <col min="659" max="665" width="9.6328125" style="22" customWidth="1"/>
    <col min="666" max="666" width="11.36328125" style="22" customWidth="1"/>
    <col min="667" max="673" width="9.6328125" style="22" customWidth="1"/>
    <col min="674" max="674" width="11.36328125" style="22" customWidth="1"/>
    <col min="675" max="681" width="9.6328125" style="22" customWidth="1"/>
    <col min="682" max="682" width="11.36328125" style="22" customWidth="1"/>
    <col min="683" max="689" width="9.6328125" style="22" customWidth="1"/>
    <col min="690" max="690" width="11.36328125" style="22" customWidth="1"/>
    <col min="691" max="717" width="9.6328125" style="22" customWidth="1"/>
    <col min="718" max="718" width="11.36328125" style="22" customWidth="1"/>
    <col min="719" max="751" width="9.6328125" style="22" customWidth="1"/>
    <col min="752" max="759" width="11.36328125" style="22" customWidth="1"/>
    <col min="760" max="900" width="11.36328125" style="22"/>
    <col min="901" max="901" width="2.6328125" style="22" customWidth="1"/>
    <col min="902" max="902" width="7" style="22" customWidth="1"/>
    <col min="903" max="903" width="9.6328125" style="22" bestFit="1" customWidth="1"/>
    <col min="904" max="904" width="76" style="22" customWidth="1"/>
    <col min="905" max="905" width="14.36328125" style="22" customWidth="1"/>
    <col min="906" max="914" width="11.36328125" style="22" customWidth="1"/>
    <col min="915" max="921" width="9.6328125" style="22" customWidth="1"/>
    <col min="922" max="922" width="11.36328125" style="22" customWidth="1"/>
    <col min="923" max="929" width="9.6328125" style="22" customWidth="1"/>
    <col min="930" max="930" width="11.36328125" style="22" customWidth="1"/>
    <col min="931" max="937" width="9.6328125" style="22" customWidth="1"/>
    <col min="938" max="938" width="11.36328125" style="22" customWidth="1"/>
    <col min="939" max="945" width="9.6328125" style="22" customWidth="1"/>
    <col min="946" max="946" width="11.36328125" style="22" customWidth="1"/>
    <col min="947" max="973" width="9.6328125" style="22" customWidth="1"/>
    <col min="974" max="974" width="11.36328125" style="22" customWidth="1"/>
    <col min="975" max="1007" width="9.6328125" style="22" customWidth="1"/>
    <col min="1008" max="1015" width="11.36328125" style="22" customWidth="1"/>
    <col min="1016" max="1156" width="11.36328125" style="22"/>
    <col min="1157" max="1157" width="2.6328125" style="22" customWidth="1"/>
    <col min="1158" max="1158" width="7" style="22" customWidth="1"/>
    <col min="1159" max="1159" width="9.6328125" style="22" bestFit="1" customWidth="1"/>
    <col min="1160" max="1160" width="76" style="22" customWidth="1"/>
    <col min="1161" max="1161" width="14.36328125" style="22" customWidth="1"/>
    <col min="1162" max="1170" width="11.36328125" style="22" customWidth="1"/>
    <col min="1171" max="1177" width="9.6328125" style="22" customWidth="1"/>
    <col min="1178" max="1178" width="11.36328125" style="22" customWidth="1"/>
    <col min="1179" max="1185" width="9.6328125" style="22" customWidth="1"/>
    <col min="1186" max="1186" width="11.36328125" style="22" customWidth="1"/>
    <col min="1187" max="1193" width="9.6328125" style="22" customWidth="1"/>
    <col min="1194" max="1194" width="11.36328125" style="22" customWidth="1"/>
    <col min="1195" max="1201" width="9.6328125" style="22" customWidth="1"/>
    <col min="1202" max="1202" width="11.36328125" style="22" customWidth="1"/>
    <col min="1203" max="1229" width="9.6328125" style="22" customWidth="1"/>
    <col min="1230" max="1230" width="11.36328125" style="22" customWidth="1"/>
    <col min="1231" max="1263" width="9.6328125" style="22" customWidth="1"/>
    <col min="1264" max="1271" width="11.36328125" style="22" customWidth="1"/>
    <col min="1272" max="1412" width="11.36328125" style="22"/>
    <col min="1413" max="1413" width="2.6328125" style="22" customWidth="1"/>
    <col min="1414" max="1414" width="7" style="22" customWidth="1"/>
    <col min="1415" max="1415" width="9.6328125" style="22" bestFit="1" customWidth="1"/>
    <col min="1416" max="1416" width="76" style="22" customWidth="1"/>
    <col min="1417" max="1417" width="14.36328125" style="22" customWidth="1"/>
    <col min="1418" max="1426" width="11.36328125" style="22" customWidth="1"/>
    <col min="1427" max="1433" width="9.6328125" style="22" customWidth="1"/>
    <col min="1434" max="1434" width="11.36328125" style="22" customWidth="1"/>
    <col min="1435" max="1441" width="9.6328125" style="22" customWidth="1"/>
    <col min="1442" max="1442" width="11.36328125" style="22" customWidth="1"/>
    <col min="1443" max="1449" width="9.6328125" style="22" customWidth="1"/>
    <col min="1450" max="1450" width="11.36328125" style="22" customWidth="1"/>
    <col min="1451" max="1457" width="9.6328125" style="22" customWidth="1"/>
    <col min="1458" max="1458" width="11.36328125" style="22" customWidth="1"/>
    <col min="1459" max="1485" width="9.6328125" style="22" customWidth="1"/>
    <col min="1486" max="1486" width="11.36328125" style="22" customWidth="1"/>
    <col min="1487" max="1519" width="9.6328125" style="22" customWidth="1"/>
    <col min="1520" max="1527" width="11.36328125" style="22" customWidth="1"/>
    <col min="1528" max="1668" width="11.36328125" style="22"/>
    <col min="1669" max="1669" width="2.6328125" style="22" customWidth="1"/>
    <col min="1670" max="1670" width="7" style="22" customWidth="1"/>
    <col min="1671" max="1671" width="9.6328125" style="22" bestFit="1" customWidth="1"/>
    <col min="1672" max="1672" width="76" style="22" customWidth="1"/>
    <col min="1673" max="1673" width="14.36328125" style="22" customWidth="1"/>
    <col min="1674" max="1682" width="11.36328125" style="22" customWidth="1"/>
    <col min="1683" max="1689" width="9.6328125" style="22" customWidth="1"/>
    <col min="1690" max="1690" width="11.36328125" style="22" customWidth="1"/>
    <col min="1691" max="1697" width="9.6328125" style="22" customWidth="1"/>
    <col min="1698" max="1698" width="11.36328125" style="22" customWidth="1"/>
    <col min="1699" max="1705" width="9.6328125" style="22" customWidth="1"/>
    <col min="1706" max="1706" width="11.36328125" style="22" customWidth="1"/>
    <col min="1707" max="1713" width="9.6328125" style="22" customWidth="1"/>
    <col min="1714" max="1714" width="11.36328125" style="22" customWidth="1"/>
    <col min="1715" max="1741" width="9.6328125" style="22" customWidth="1"/>
    <col min="1742" max="1742" width="11.36328125" style="22" customWidth="1"/>
    <col min="1743" max="1775" width="9.6328125" style="22" customWidth="1"/>
    <col min="1776" max="1783" width="11.36328125" style="22" customWidth="1"/>
    <col min="1784" max="1924" width="11.36328125" style="22"/>
    <col min="1925" max="1925" width="2.6328125" style="22" customWidth="1"/>
    <col min="1926" max="1926" width="7" style="22" customWidth="1"/>
    <col min="1927" max="1927" width="9.6328125" style="22" bestFit="1" customWidth="1"/>
    <col min="1928" max="1928" width="76" style="22" customWidth="1"/>
    <col min="1929" max="1929" width="14.36328125" style="22" customWidth="1"/>
    <col min="1930" max="1938" width="11.36328125" style="22" customWidth="1"/>
    <col min="1939" max="1945" width="9.6328125" style="22" customWidth="1"/>
    <col min="1946" max="1946" width="11.36328125" style="22" customWidth="1"/>
    <col min="1947" max="1953" width="9.6328125" style="22" customWidth="1"/>
    <col min="1954" max="1954" width="11.36328125" style="22" customWidth="1"/>
    <col min="1955" max="1961" width="9.6328125" style="22" customWidth="1"/>
    <col min="1962" max="1962" width="11.36328125" style="22" customWidth="1"/>
    <col min="1963" max="1969" width="9.6328125" style="22" customWidth="1"/>
    <col min="1970" max="1970" width="11.36328125" style="22" customWidth="1"/>
    <col min="1971" max="1997" width="9.6328125" style="22" customWidth="1"/>
    <col min="1998" max="1998" width="11.36328125" style="22" customWidth="1"/>
    <col min="1999" max="2031" width="9.6328125" style="22" customWidth="1"/>
    <col min="2032" max="2039" width="11.36328125" style="22" customWidth="1"/>
    <col min="2040" max="2180" width="11.36328125" style="22"/>
    <col min="2181" max="2181" width="2.6328125" style="22" customWidth="1"/>
    <col min="2182" max="2182" width="7" style="22" customWidth="1"/>
    <col min="2183" max="2183" width="9.6328125" style="22" bestFit="1" customWidth="1"/>
    <col min="2184" max="2184" width="76" style="22" customWidth="1"/>
    <col min="2185" max="2185" width="14.36328125" style="22" customWidth="1"/>
    <col min="2186" max="2194" width="11.36328125" style="22" customWidth="1"/>
    <col min="2195" max="2201" width="9.6328125" style="22" customWidth="1"/>
    <col min="2202" max="2202" width="11.36328125" style="22" customWidth="1"/>
    <col min="2203" max="2209" width="9.6328125" style="22" customWidth="1"/>
    <col min="2210" max="2210" width="11.36328125" style="22" customWidth="1"/>
    <col min="2211" max="2217" width="9.6328125" style="22" customWidth="1"/>
    <col min="2218" max="2218" width="11.36328125" style="22" customWidth="1"/>
    <col min="2219" max="2225" width="9.6328125" style="22" customWidth="1"/>
    <col min="2226" max="2226" width="11.36328125" style="22" customWidth="1"/>
    <col min="2227" max="2253" width="9.6328125" style="22" customWidth="1"/>
    <col min="2254" max="2254" width="11.36328125" style="22" customWidth="1"/>
    <col min="2255" max="2287" width="9.6328125" style="22" customWidth="1"/>
    <col min="2288" max="2295" width="11.36328125" style="22" customWidth="1"/>
    <col min="2296" max="2436" width="11.36328125" style="22"/>
    <col min="2437" max="2437" width="2.6328125" style="22" customWidth="1"/>
    <col min="2438" max="2438" width="7" style="22" customWidth="1"/>
    <col min="2439" max="2439" width="9.6328125" style="22" bestFit="1" customWidth="1"/>
    <col min="2440" max="2440" width="76" style="22" customWidth="1"/>
    <col min="2441" max="2441" width="14.36328125" style="22" customWidth="1"/>
    <col min="2442" max="2450" width="11.36328125" style="22" customWidth="1"/>
    <col min="2451" max="2457" width="9.6328125" style="22" customWidth="1"/>
    <col min="2458" max="2458" width="11.36328125" style="22" customWidth="1"/>
    <col min="2459" max="2465" width="9.6328125" style="22" customWidth="1"/>
    <col min="2466" max="2466" width="11.36328125" style="22" customWidth="1"/>
    <col min="2467" max="2473" width="9.6328125" style="22" customWidth="1"/>
    <col min="2474" max="2474" width="11.36328125" style="22" customWidth="1"/>
    <col min="2475" max="2481" width="9.6328125" style="22" customWidth="1"/>
    <col min="2482" max="2482" width="11.36328125" style="22" customWidth="1"/>
    <col min="2483" max="2509" width="9.6328125" style="22" customWidth="1"/>
    <col min="2510" max="2510" width="11.36328125" style="22" customWidth="1"/>
    <col min="2511" max="2543" width="9.6328125" style="22" customWidth="1"/>
    <col min="2544" max="2551" width="11.36328125" style="22" customWidth="1"/>
    <col min="2552" max="2692" width="11.36328125" style="22"/>
    <col min="2693" max="2693" width="2.6328125" style="22" customWidth="1"/>
    <col min="2694" max="2694" width="7" style="22" customWidth="1"/>
    <col min="2695" max="2695" width="9.6328125" style="22" bestFit="1" customWidth="1"/>
    <col min="2696" max="2696" width="76" style="22" customWidth="1"/>
    <col min="2697" max="2697" width="14.36328125" style="22" customWidth="1"/>
    <col min="2698" max="2706" width="11.36328125" style="22" customWidth="1"/>
    <col min="2707" max="2713" width="9.6328125" style="22" customWidth="1"/>
    <col min="2714" max="2714" width="11.36328125" style="22" customWidth="1"/>
    <col min="2715" max="2721" width="9.6328125" style="22" customWidth="1"/>
    <col min="2722" max="2722" width="11.36328125" style="22" customWidth="1"/>
    <col min="2723" max="2729" width="9.6328125" style="22" customWidth="1"/>
    <col min="2730" max="2730" width="11.36328125" style="22" customWidth="1"/>
    <col min="2731" max="2737" width="9.6328125" style="22" customWidth="1"/>
    <col min="2738" max="2738" width="11.36328125" style="22" customWidth="1"/>
    <col min="2739" max="2765" width="9.6328125" style="22" customWidth="1"/>
    <col min="2766" max="2766" width="11.36328125" style="22" customWidth="1"/>
    <col min="2767" max="2799" width="9.6328125" style="22" customWidth="1"/>
    <col min="2800" max="2807" width="11.36328125" style="22" customWidth="1"/>
    <col min="2808" max="2948" width="11.36328125" style="22"/>
    <col min="2949" max="2949" width="2.6328125" style="22" customWidth="1"/>
    <col min="2950" max="2950" width="7" style="22" customWidth="1"/>
    <col min="2951" max="2951" width="9.6328125" style="22" bestFit="1" customWidth="1"/>
    <col min="2952" max="2952" width="76" style="22" customWidth="1"/>
    <col min="2953" max="2953" width="14.36328125" style="22" customWidth="1"/>
    <col min="2954" max="2962" width="11.36328125" style="22" customWidth="1"/>
    <col min="2963" max="2969" width="9.6328125" style="22" customWidth="1"/>
    <col min="2970" max="2970" width="11.36328125" style="22" customWidth="1"/>
    <col min="2971" max="2977" width="9.6328125" style="22" customWidth="1"/>
    <col min="2978" max="2978" width="11.36328125" style="22" customWidth="1"/>
    <col min="2979" max="2985" width="9.6328125" style="22" customWidth="1"/>
    <col min="2986" max="2986" width="11.36328125" style="22" customWidth="1"/>
    <col min="2987" max="2993" width="9.6328125" style="22" customWidth="1"/>
    <col min="2994" max="2994" width="11.36328125" style="22" customWidth="1"/>
    <col min="2995" max="3021" width="9.6328125" style="22" customWidth="1"/>
    <col min="3022" max="3022" width="11.36328125" style="22" customWidth="1"/>
    <col min="3023" max="3055" width="9.6328125" style="22" customWidth="1"/>
    <col min="3056" max="3063" width="11.36328125" style="22" customWidth="1"/>
    <col min="3064" max="3204" width="11.36328125" style="22"/>
    <col min="3205" max="3205" width="2.6328125" style="22" customWidth="1"/>
    <col min="3206" max="3206" width="7" style="22" customWidth="1"/>
    <col min="3207" max="3207" width="9.6328125" style="22" bestFit="1" customWidth="1"/>
    <col min="3208" max="3208" width="76" style="22" customWidth="1"/>
    <col min="3209" max="3209" width="14.36328125" style="22" customWidth="1"/>
    <col min="3210" max="3218" width="11.36328125" style="22" customWidth="1"/>
    <col min="3219" max="3225" width="9.6328125" style="22" customWidth="1"/>
    <col min="3226" max="3226" width="11.36328125" style="22" customWidth="1"/>
    <col min="3227" max="3233" width="9.6328125" style="22" customWidth="1"/>
    <col min="3234" max="3234" width="11.36328125" style="22" customWidth="1"/>
    <col min="3235" max="3241" width="9.6328125" style="22" customWidth="1"/>
    <col min="3242" max="3242" width="11.36328125" style="22" customWidth="1"/>
    <col min="3243" max="3249" width="9.6328125" style="22" customWidth="1"/>
    <col min="3250" max="3250" width="11.36328125" style="22" customWidth="1"/>
    <col min="3251" max="3277" width="9.6328125" style="22" customWidth="1"/>
    <col min="3278" max="3278" width="11.36328125" style="22" customWidth="1"/>
    <col min="3279" max="3311" width="9.6328125" style="22" customWidth="1"/>
    <col min="3312" max="3319" width="11.36328125" style="22" customWidth="1"/>
    <col min="3320" max="3460" width="11.36328125" style="22"/>
    <col min="3461" max="3461" width="2.6328125" style="22" customWidth="1"/>
    <col min="3462" max="3462" width="7" style="22" customWidth="1"/>
    <col min="3463" max="3463" width="9.6328125" style="22" bestFit="1" customWidth="1"/>
    <col min="3464" max="3464" width="76" style="22" customWidth="1"/>
    <col min="3465" max="3465" width="14.36328125" style="22" customWidth="1"/>
    <col min="3466" max="3474" width="11.36328125" style="22" customWidth="1"/>
    <col min="3475" max="3481" width="9.6328125" style="22" customWidth="1"/>
    <col min="3482" max="3482" width="11.36328125" style="22" customWidth="1"/>
    <col min="3483" max="3489" width="9.6328125" style="22" customWidth="1"/>
    <col min="3490" max="3490" width="11.36328125" style="22" customWidth="1"/>
    <col min="3491" max="3497" width="9.6328125" style="22" customWidth="1"/>
    <col min="3498" max="3498" width="11.36328125" style="22" customWidth="1"/>
    <col min="3499" max="3505" width="9.6328125" style="22" customWidth="1"/>
    <col min="3506" max="3506" width="11.36328125" style="22" customWidth="1"/>
    <col min="3507" max="3533" width="9.6328125" style="22" customWidth="1"/>
    <col min="3534" max="3534" width="11.36328125" style="22" customWidth="1"/>
    <col min="3535" max="3567" width="9.6328125" style="22" customWidth="1"/>
    <col min="3568" max="3575" width="11.36328125" style="22" customWidth="1"/>
    <col min="3576" max="3716" width="11.36328125" style="22"/>
    <col min="3717" max="3717" width="2.6328125" style="22" customWidth="1"/>
    <col min="3718" max="3718" width="7" style="22" customWidth="1"/>
    <col min="3719" max="3719" width="9.6328125" style="22" bestFit="1" customWidth="1"/>
    <col min="3720" max="3720" width="76" style="22" customWidth="1"/>
    <col min="3721" max="3721" width="14.36328125" style="22" customWidth="1"/>
    <col min="3722" max="3730" width="11.36328125" style="22" customWidth="1"/>
    <col min="3731" max="3737" width="9.6328125" style="22" customWidth="1"/>
    <col min="3738" max="3738" width="11.36328125" style="22" customWidth="1"/>
    <col min="3739" max="3745" width="9.6328125" style="22" customWidth="1"/>
    <col min="3746" max="3746" width="11.36328125" style="22" customWidth="1"/>
    <col min="3747" max="3753" width="9.6328125" style="22" customWidth="1"/>
    <col min="3754" max="3754" width="11.36328125" style="22" customWidth="1"/>
    <col min="3755" max="3761" width="9.6328125" style="22" customWidth="1"/>
    <col min="3762" max="3762" width="11.36328125" style="22" customWidth="1"/>
    <col min="3763" max="3789" width="9.6328125" style="22" customWidth="1"/>
    <col min="3790" max="3790" width="11.36328125" style="22" customWidth="1"/>
    <col min="3791" max="3823" width="9.6328125" style="22" customWidth="1"/>
    <col min="3824" max="3831" width="11.36328125" style="22" customWidth="1"/>
    <col min="3832" max="3972" width="11.36328125" style="22"/>
    <col min="3973" max="3973" width="2.6328125" style="22" customWidth="1"/>
    <col min="3974" max="3974" width="7" style="22" customWidth="1"/>
    <col min="3975" max="3975" width="9.6328125" style="22" bestFit="1" customWidth="1"/>
    <col min="3976" max="3976" width="76" style="22" customWidth="1"/>
    <col min="3977" max="3977" width="14.36328125" style="22" customWidth="1"/>
    <col min="3978" max="3986" width="11.36328125" style="22" customWidth="1"/>
    <col min="3987" max="3993" width="9.6328125" style="22" customWidth="1"/>
    <col min="3994" max="3994" width="11.36328125" style="22" customWidth="1"/>
    <col min="3995" max="4001" width="9.6328125" style="22" customWidth="1"/>
    <col min="4002" max="4002" width="11.36328125" style="22" customWidth="1"/>
    <col min="4003" max="4009" width="9.6328125" style="22" customWidth="1"/>
    <col min="4010" max="4010" width="11.36328125" style="22" customWidth="1"/>
    <col min="4011" max="4017" width="9.6328125" style="22" customWidth="1"/>
    <col min="4018" max="4018" width="11.36328125" style="22" customWidth="1"/>
    <col min="4019" max="4045" width="9.6328125" style="22" customWidth="1"/>
    <col min="4046" max="4046" width="11.36328125" style="22" customWidth="1"/>
    <col min="4047" max="4079" width="9.6328125" style="22" customWidth="1"/>
    <col min="4080" max="4087" width="11.36328125" style="22" customWidth="1"/>
    <col min="4088" max="4228" width="11.36328125" style="22"/>
    <col min="4229" max="4229" width="2.6328125" style="22" customWidth="1"/>
    <col min="4230" max="4230" width="7" style="22" customWidth="1"/>
    <col min="4231" max="4231" width="9.6328125" style="22" bestFit="1" customWidth="1"/>
    <col min="4232" max="4232" width="76" style="22" customWidth="1"/>
    <col min="4233" max="4233" width="14.36328125" style="22" customWidth="1"/>
    <col min="4234" max="4242" width="11.36328125" style="22" customWidth="1"/>
    <col min="4243" max="4249" width="9.6328125" style="22" customWidth="1"/>
    <col min="4250" max="4250" width="11.36328125" style="22" customWidth="1"/>
    <col min="4251" max="4257" width="9.6328125" style="22" customWidth="1"/>
    <col min="4258" max="4258" width="11.36328125" style="22" customWidth="1"/>
    <col min="4259" max="4265" width="9.6328125" style="22" customWidth="1"/>
    <col min="4266" max="4266" width="11.36328125" style="22" customWidth="1"/>
    <col min="4267" max="4273" width="9.6328125" style="22" customWidth="1"/>
    <col min="4274" max="4274" width="11.36328125" style="22" customWidth="1"/>
    <col min="4275" max="4301" width="9.6328125" style="22" customWidth="1"/>
    <col min="4302" max="4302" width="11.36328125" style="22" customWidth="1"/>
    <col min="4303" max="4335" width="9.6328125" style="22" customWidth="1"/>
    <col min="4336" max="4343" width="11.36328125" style="22" customWidth="1"/>
    <col min="4344" max="4484" width="11.36328125" style="22"/>
    <col min="4485" max="4485" width="2.6328125" style="22" customWidth="1"/>
    <col min="4486" max="4486" width="7" style="22" customWidth="1"/>
    <col min="4487" max="4487" width="9.6328125" style="22" bestFit="1" customWidth="1"/>
    <col min="4488" max="4488" width="76" style="22" customWidth="1"/>
    <col min="4489" max="4489" width="14.36328125" style="22" customWidth="1"/>
    <col min="4490" max="4498" width="11.36328125" style="22" customWidth="1"/>
    <col min="4499" max="4505" width="9.6328125" style="22" customWidth="1"/>
    <col min="4506" max="4506" width="11.36328125" style="22" customWidth="1"/>
    <col min="4507" max="4513" width="9.6328125" style="22" customWidth="1"/>
    <col min="4514" max="4514" width="11.36328125" style="22" customWidth="1"/>
    <col min="4515" max="4521" width="9.6328125" style="22" customWidth="1"/>
    <col min="4522" max="4522" width="11.36328125" style="22" customWidth="1"/>
    <col min="4523" max="4529" width="9.6328125" style="22" customWidth="1"/>
    <col min="4530" max="4530" width="11.36328125" style="22" customWidth="1"/>
    <col min="4531" max="4557" width="9.6328125" style="22" customWidth="1"/>
    <col min="4558" max="4558" width="11.36328125" style="22" customWidth="1"/>
    <col min="4559" max="4591" width="9.6328125" style="22" customWidth="1"/>
    <col min="4592" max="4599" width="11.36328125" style="22" customWidth="1"/>
    <col min="4600" max="4740" width="11.36328125" style="22"/>
    <col min="4741" max="4741" width="2.6328125" style="22" customWidth="1"/>
    <col min="4742" max="4742" width="7" style="22" customWidth="1"/>
    <col min="4743" max="4743" width="9.6328125" style="22" bestFit="1" customWidth="1"/>
    <col min="4744" max="4744" width="76" style="22" customWidth="1"/>
    <col min="4745" max="4745" width="14.36328125" style="22" customWidth="1"/>
    <col min="4746" max="4754" width="11.36328125" style="22" customWidth="1"/>
    <col min="4755" max="4761" width="9.6328125" style="22" customWidth="1"/>
    <col min="4762" max="4762" width="11.36328125" style="22" customWidth="1"/>
    <col min="4763" max="4769" width="9.6328125" style="22" customWidth="1"/>
    <col min="4770" max="4770" width="11.36328125" style="22" customWidth="1"/>
    <col min="4771" max="4777" width="9.6328125" style="22" customWidth="1"/>
    <col min="4778" max="4778" width="11.36328125" style="22" customWidth="1"/>
    <col min="4779" max="4785" width="9.6328125" style="22" customWidth="1"/>
    <col min="4786" max="4786" width="11.36328125" style="22" customWidth="1"/>
    <col min="4787" max="4813" width="9.6328125" style="22" customWidth="1"/>
    <col min="4814" max="4814" width="11.36328125" style="22" customWidth="1"/>
    <col min="4815" max="4847" width="9.6328125" style="22" customWidth="1"/>
    <col min="4848" max="4855" width="11.36328125" style="22" customWidth="1"/>
    <col min="4856" max="4996" width="11.36328125" style="22"/>
    <col min="4997" max="4997" width="2.6328125" style="22" customWidth="1"/>
    <col min="4998" max="4998" width="7" style="22" customWidth="1"/>
    <col min="4999" max="4999" width="9.6328125" style="22" bestFit="1" customWidth="1"/>
    <col min="5000" max="5000" width="76" style="22" customWidth="1"/>
    <col min="5001" max="5001" width="14.36328125" style="22" customWidth="1"/>
    <col min="5002" max="5010" width="11.36328125" style="22" customWidth="1"/>
    <col min="5011" max="5017" width="9.6328125" style="22" customWidth="1"/>
    <col min="5018" max="5018" width="11.36328125" style="22" customWidth="1"/>
    <col min="5019" max="5025" width="9.6328125" style="22" customWidth="1"/>
    <col min="5026" max="5026" width="11.36328125" style="22" customWidth="1"/>
    <col min="5027" max="5033" width="9.6328125" style="22" customWidth="1"/>
    <col min="5034" max="5034" width="11.36328125" style="22" customWidth="1"/>
    <col min="5035" max="5041" width="9.6328125" style="22" customWidth="1"/>
    <col min="5042" max="5042" width="11.36328125" style="22" customWidth="1"/>
    <col min="5043" max="5069" width="9.6328125" style="22" customWidth="1"/>
    <col min="5070" max="5070" width="11.36328125" style="22" customWidth="1"/>
    <col min="5071" max="5103" width="9.6328125" style="22" customWidth="1"/>
    <col min="5104" max="5111" width="11.36328125" style="22" customWidth="1"/>
    <col min="5112" max="5252" width="11.36328125" style="22"/>
    <col min="5253" max="5253" width="2.6328125" style="22" customWidth="1"/>
    <col min="5254" max="5254" width="7" style="22" customWidth="1"/>
    <col min="5255" max="5255" width="9.6328125" style="22" bestFit="1" customWidth="1"/>
    <col min="5256" max="5256" width="76" style="22" customWidth="1"/>
    <col min="5257" max="5257" width="14.36328125" style="22" customWidth="1"/>
    <col min="5258" max="5266" width="11.36328125" style="22" customWidth="1"/>
    <col min="5267" max="5273" width="9.6328125" style="22" customWidth="1"/>
    <col min="5274" max="5274" width="11.36328125" style="22" customWidth="1"/>
    <col min="5275" max="5281" width="9.6328125" style="22" customWidth="1"/>
    <col min="5282" max="5282" width="11.36328125" style="22" customWidth="1"/>
    <col min="5283" max="5289" width="9.6328125" style="22" customWidth="1"/>
    <col min="5290" max="5290" width="11.36328125" style="22" customWidth="1"/>
    <col min="5291" max="5297" width="9.6328125" style="22" customWidth="1"/>
    <col min="5298" max="5298" width="11.36328125" style="22" customWidth="1"/>
    <col min="5299" max="5325" width="9.6328125" style="22" customWidth="1"/>
    <col min="5326" max="5326" width="11.36328125" style="22" customWidth="1"/>
    <col min="5327" max="5359" width="9.6328125" style="22" customWidth="1"/>
    <col min="5360" max="5367" width="11.36328125" style="22" customWidth="1"/>
    <col min="5368" max="5508" width="11.36328125" style="22"/>
    <col min="5509" max="5509" width="2.6328125" style="22" customWidth="1"/>
    <col min="5510" max="5510" width="7" style="22" customWidth="1"/>
    <col min="5511" max="5511" width="9.6328125" style="22" bestFit="1" customWidth="1"/>
    <col min="5512" max="5512" width="76" style="22" customWidth="1"/>
    <col min="5513" max="5513" width="14.36328125" style="22" customWidth="1"/>
    <col min="5514" max="5522" width="11.36328125" style="22" customWidth="1"/>
    <col min="5523" max="5529" width="9.6328125" style="22" customWidth="1"/>
    <col min="5530" max="5530" width="11.36328125" style="22" customWidth="1"/>
    <col min="5531" max="5537" width="9.6328125" style="22" customWidth="1"/>
    <col min="5538" max="5538" width="11.36328125" style="22" customWidth="1"/>
    <col min="5539" max="5545" width="9.6328125" style="22" customWidth="1"/>
    <col min="5546" max="5546" width="11.36328125" style="22" customWidth="1"/>
    <col min="5547" max="5553" width="9.6328125" style="22" customWidth="1"/>
    <col min="5554" max="5554" width="11.36328125" style="22" customWidth="1"/>
    <col min="5555" max="5581" width="9.6328125" style="22" customWidth="1"/>
    <col min="5582" max="5582" width="11.36328125" style="22" customWidth="1"/>
    <col min="5583" max="5615" width="9.6328125" style="22" customWidth="1"/>
    <col min="5616" max="5623" width="11.36328125" style="22" customWidth="1"/>
    <col min="5624" max="5764" width="11.36328125" style="22"/>
    <col min="5765" max="5765" width="2.6328125" style="22" customWidth="1"/>
    <col min="5766" max="5766" width="7" style="22" customWidth="1"/>
    <col min="5767" max="5767" width="9.6328125" style="22" bestFit="1" customWidth="1"/>
    <col min="5768" max="5768" width="76" style="22" customWidth="1"/>
    <col min="5769" max="5769" width="14.36328125" style="22" customWidth="1"/>
    <col min="5770" max="5778" width="11.36328125" style="22" customWidth="1"/>
    <col min="5779" max="5785" width="9.6328125" style="22" customWidth="1"/>
    <col min="5786" max="5786" width="11.36328125" style="22" customWidth="1"/>
    <col min="5787" max="5793" width="9.6328125" style="22" customWidth="1"/>
    <col min="5794" max="5794" width="11.36328125" style="22" customWidth="1"/>
    <col min="5795" max="5801" width="9.6328125" style="22" customWidth="1"/>
    <col min="5802" max="5802" width="11.36328125" style="22" customWidth="1"/>
    <col min="5803" max="5809" width="9.6328125" style="22" customWidth="1"/>
    <col min="5810" max="5810" width="11.36328125" style="22" customWidth="1"/>
    <col min="5811" max="5837" width="9.6328125" style="22" customWidth="1"/>
    <col min="5838" max="5838" width="11.36328125" style="22" customWidth="1"/>
    <col min="5839" max="5871" width="9.6328125" style="22" customWidth="1"/>
    <col min="5872" max="5879" width="11.36328125" style="22" customWidth="1"/>
    <col min="5880" max="6020" width="11.36328125" style="22"/>
    <col min="6021" max="6021" width="2.6328125" style="22" customWidth="1"/>
    <col min="6022" max="6022" width="7" style="22" customWidth="1"/>
    <col min="6023" max="6023" width="9.6328125" style="22" bestFit="1" customWidth="1"/>
    <col min="6024" max="6024" width="76" style="22" customWidth="1"/>
    <col min="6025" max="6025" width="14.36328125" style="22" customWidth="1"/>
    <col min="6026" max="6034" width="11.36328125" style="22" customWidth="1"/>
    <col min="6035" max="6041" width="9.6328125" style="22" customWidth="1"/>
    <col min="6042" max="6042" width="11.36328125" style="22" customWidth="1"/>
    <col min="6043" max="6049" width="9.6328125" style="22" customWidth="1"/>
    <col min="6050" max="6050" width="11.36328125" style="22" customWidth="1"/>
    <col min="6051" max="6057" width="9.6328125" style="22" customWidth="1"/>
    <col min="6058" max="6058" width="11.36328125" style="22" customWidth="1"/>
    <col min="6059" max="6065" width="9.6328125" style="22" customWidth="1"/>
    <col min="6066" max="6066" width="11.36328125" style="22" customWidth="1"/>
    <col min="6067" max="6093" width="9.6328125" style="22" customWidth="1"/>
    <col min="6094" max="6094" width="11.36328125" style="22" customWidth="1"/>
    <col min="6095" max="6127" width="9.6328125" style="22" customWidth="1"/>
    <col min="6128" max="6135" width="11.36328125" style="22" customWidth="1"/>
    <col min="6136" max="6276" width="11.36328125" style="22"/>
    <col min="6277" max="6277" width="2.6328125" style="22" customWidth="1"/>
    <col min="6278" max="6278" width="7" style="22" customWidth="1"/>
    <col min="6279" max="6279" width="9.6328125" style="22" bestFit="1" customWidth="1"/>
    <col min="6280" max="6280" width="76" style="22" customWidth="1"/>
    <col min="6281" max="6281" width="14.36328125" style="22" customWidth="1"/>
    <col min="6282" max="6290" width="11.36328125" style="22" customWidth="1"/>
    <col min="6291" max="6297" width="9.6328125" style="22" customWidth="1"/>
    <col min="6298" max="6298" width="11.36328125" style="22" customWidth="1"/>
    <col min="6299" max="6305" width="9.6328125" style="22" customWidth="1"/>
    <col min="6306" max="6306" width="11.36328125" style="22" customWidth="1"/>
    <col min="6307" max="6313" width="9.6328125" style="22" customWidth="1"/>
    <col min="6314" max="6314" width="11.36328125" style="22" customWidth="1"/>
    <col min="6315" max="6321" width="9.6328125" style="22" customWidth="1"/>
    <col min="6322" max="6322" width="11.36328125" style="22" customWidth="1"/>
    <col min="6323" max="6349" width="9.6328125" style="22" customWidth="1"/>
    <col min="6350" max="6350" width="11.36328125" style="22" customWidth="1"/>
    <col min="6351" max="6383" width="9.6328125" style="22" customWidth="1"/>
    <col min="6384" max="6391" width="11.36328125" style="22" customWidth="1"/>
    <col min="6392" max="6532" width="11.36328125" style="22"/>
    <col min="6533" max="6533" width="2.6328125" style="22" customWidth="1"/>
    <col min="6534" max="6534" width="7" style="22" customWidth="1"/>
    <col min="6535" max="6535" width="9.6328125" style="22" bestFit="1" customWidth="1"/>
    <col min="6536" max="6536" width="76" style="22" customWidth="1"/>
    <col min="6537" max="6537" width="14.36328125" style="22" customWidth="1"/>
    <col min="6538" max="6546" width="11.36328125" style="22" customWidth="1"/>
    <col min="6547" max="6553" width="9.6328125" style="22" customWidth="1"/>
    <col min="6554" max="6554" width="11.36328125" style="22" customWidth="1"/>
    <col min="6555" max="6561" width="9.6328125" style="22" customWidth="1"/>
    <col min="6562" max="6562" width="11.36328125" style="22" customWidth="1"/>
    <col min="6563" max="6569" width="9.6328125" style="22" customWidth="1"/>
    <col min="6570" max="6570" width="11.36328125" style="22" customWidth="1"/>
    <col min="6571" max="6577" width="9.6328125" style="22" customWidth="1"/>
    <col min="6578" max="6578" width="11.36328125" style="22" customWidth="1"/>
    <col min="6579" max="6605" width="9.6328125" style="22" customWidth="1"/>
    <col min="6606" max="6606" width="11.36328125" style="22" customWidth="1"/>
    <col min="6607" max="6639" width="9.6328125" style="22" customWidth="1"/>
    <col min="6640" max="6647" width="11.36328125" style="22" customWidth="1"/>
    <col min="6648" max="6788" width="11.36328125" style="22"/>
    <col min="6789" max="6789" width="2.6328125" style="22" customWidth="1"/>
    <col min="6790" max="6790" width="7" style="22" customWidth="1"/>
    <col min="6791" max="6791" width="9.6328125" style="22" bestFit="1" customWidth="1"/>
    <col min="6792" max="6792" width="76" style="22" customWidth="1"/>
    <col min="6793" max="6793" width="14.36328125" style="22" customWidth="1"/>
    <col min="6794" max="6802" width="11.36328125" style="22" customWidth="1"/>
    <col min="6803" max="6809" width="9.6328125" style="22" customWidth="1"/>
    <col min="6810" max="6810" width="11.36328125" style="22" customWidth="1"/>
    <col min="6811" max="6817" width="9.6328125" style="22" customWidth="1"/>
    <col min="6818" max="6818" width="11.36328125" style="22" customWidth="1"/>
    <col min="6819" max="6825" width="9.6328125" style="22" customWidth="1"/>
    <col min="6826" max="6826" width="11.36328125" style="22" customWidth="1"/>
    <col min="6827" max="6833" width="9.6328125" style="22" customWidth="1"/>
    <col min="6834" max="6834" width="11.36328125" style="22" customWidth="1"/>
    <col min="6835" max="6861" width="9.6328125" style="22" customWidth="1"/>
    <col min="6862" max="6862" width="11.36328125" style="22" customWidth="1"/>
    <col min="6863" max="6895" width="9.6328125" style="22" customWidth="1"/>
    <col min="6896" max="6903" width="11.36328125" style="22" customWidth="1"/>
    <col min="6904" max="7044" width="11.36328125" style="22"/>
    <col min="7045" max="7045" width="2.6328125" style="22" customWidth="1"/>
    <col min="7046" max="7046" width="7" style="22" customWidth="1"/>
    <col min="7047" max="7047" width="9.6328125" style="22" bestFit="1" customWidth="1"/>
    <col min="7048" max="7048" width="76" style="22" customWidth="1"/>
    <col min="7049" max="7049" width="14.36328125" style="22" customWidth="1"/>
    <col min="7050" max="7058" width="11.36328125" style="22" customWidth="1"/>
    <col min="7059" max="7065" width="9.6328125" style="22" customWidth="1"/>
    <col min="7066" max="7066" width="11.36328125" style="22" customWidth="1"/>
    <col min="7067" max="7073" width="9.6328125" style="22" customWidth="1"/>
    <col min="7074" max="7074" width="11.36328125" style="22" customWidth="1"/>
    <col min="7075" max="7081" width="9.6328125" style="22" customWidth="1"/>
    <col min="7082" max="7082" width="11.36328125" style="22" customWidth="1"/>
    <col min="7083" max="7089" width="9.6328125" style="22" customWidth="1"/>
    <col min="7090" max="7090" width="11.36328125" style="22" customWidth="1"/>
    <col min="7091" max="7117" width="9.6328125" style="22" customWidth="1"/>
    <col min="7118" max="7118" width="11.36328125" style="22" customWidth="1"/>
    <col min="7119" max="7151" width="9.6328125" style="22" customWidth="1"/>
    <col min="7152" max="7159" width="11.36328125" style="22" customWidth="1"/>
    <col min="7160" max="7300" width="11.36328125" style="22"/>
    <col min="7301" max="7301" width="2.6328125" style="22" customWidth="1"/>
    <col min="7302" max="7302" width="7" style="22" customWidth="1"/>
    <col min="7303" max="7303" width="9.6328125" style="22" bestFit="1" customWidth="1"/>
    <col min="7304" max="7304" width="76" style="22" customWidth="1"/>
    <col min="7305" max="7305" width="14.36328125" style="22" customWidth="1"/>
    <col min="7306" max="7314" width="11.36328125" style="22" customWidth="1"/>
    <col min="7315" max="7321" width="9.6328125" style="22" customWidth="1"/>
    <col min="7322" max="7322" width="11.36328125" style="22" customWidth="1"/>
    <col min="7323" max="7329" width="9.6328125" style="22" customWidth="1"/>
    <col min="7330" max="7330" width="11.36328125" style="22" customWidth="1"/>
    <col min="7331" max="7337" width="9.6328125" style="22" customWidth="1"/>
    <col min="7338" max="7338" width="11.36328125" style="22" customWidth="1"/>
    <col min="7339" max="7345" width="9.6328125" style="22" customWidth="1"/>
    <col min="7346" max="7346" width="11.36328125" style="22" customWidth="1"/>
    <col min="7347" max="7373" width="9.6328125" style="22" customWidth="1"/>
    <col min="7374" max="7374" width="11.36328125" style="22" customWidth="1"/>
    <col min="7375" max="7407" width="9.6328125" style="22" customWidth="1"/>
    <col min="7408" max="7415" width="11.36328125" style="22" customWidth="1"/>
    <col min="7416" max="7556" width="11.36328125" style="22"/>
    <col min="7557" max="7557" width="2.6328125" style="22" customWidth="1"/>
    <col min="7558" max="7558" width="7" style="22" customWidth="1"/>
    <col min="7559" max="7559" width="9.6328125" style="22" bestFit="1" customWidth="1"/>
    <col min="7560" max="7560" width="76" style="22" customWidth="1"/>
    <col min="7561" max="7561" width="14.36328125" style="22" customWidth="1"/>
    <col min="7562" max="7570" width="11.36328125" style="22" customWidth="1"/>
    <col min="7571" max="7577" width="9.6328125" style="22" customWidth="1"/>
    <col min="7578" max="7578" width="11.36328125" style="22" customWidth="1"/>
    <col min="7579" max="7585" width="9.6328125" style="22" customWidth="1"/>
    <col min="7586" max="7586" width="11.36328125" style="22" customWidth="1"/>
    <col min="7587" max="7593" width="9.6328125" style="22" customWidth="1"/>
    <col min="7594" max="7594" width="11.36328125" style="22" customWidth="1"/>
    <col min="7595" max="7601" width="9.6328125" style="22" customWidth="1"/>
    <col min="7602" max="7602" width="11.36328125" style="22" customWidth="1"/>
    <col min="7603" max="7629" width="9.6328125" style="22" customWidth="1"/>
    <col min="7630" max="7630" width="11.36328125" style="22" customWidth="1"/>
    <col min="7631" max="7663" width="9.6328125" style="22" customWidth="1"/>
    <col min="7664" max="7671" width="11.36328125" style="22" customWidth="1"/>
    <col min="7672" max="7812" width="11.36328125" style="22"/>
    <col min="7813" max="7813" width="2.6328125" style="22" customWidth="1"/>
    <col min="7814" max="7814" width="7" style="22" customWidth="1"/>
    <col min="7815" max="7815" width="9.6328125" style="22" bestFit="1" customWidth="1"/>
    <col min="7816" max="7816" width="76" style="22" customWidth="1"/>
    <col min="7817" max="7817" width="14.36328125" style="22" customWidth="1"/>
    <col min="7818" max="7826" width="11.36328125" style="22" customWidth="1"/>
    <col min="7827" max="7833" width="9.6328125" style="22" customWidth="1"/>
    <col min="7834" max="7834" width="11.36328125" style="22" customWidth="1"/>
    <col min="7835" max="7841" width="9.6328125" style="22" customWidth="1"/>
    <col min="7842" max="7842" width="11.36328125" style="22" customWidth="1"/>
    <col min="7843" max="7849" width="9.6328125" style="22" customWidth="1"/>
    <col min="7850" max="7850" width="11.36328125" style="22" customWidth="1"/>
    <col min="7851" max="7857" width="9.6328125" style="22" customWidth="1"/>
    <col min="7858" max="7858" width="11.36328125" style="22" customWidth="1"/>
    <col min="7859" max="7885" width="9.6328125" style="22" customWidth="1"/>
    <col min="7886" max="7886" width="11.36328125" style="22" customWidth="1"/>
    <col min="7887" max="7919" width="9.6328125" style="22" customWidth="1"/>
    <col min="7920" max="7927" width="11.36328125" style="22" customWidth="1"/>
    <col min="7928" max="8068" width="11.36328125" style="22"/>
    <col min="8069" max="8069" width="2.6328125" style="22" customWidth="1"/>
    <col min="8070" max="8070" width="7" style="22" customWidth="1"/>
    <col min="8071" max="8071" width="9.6328125" style="22" bestFit="1" customWidth="1"/>
    <col min="8072" max="8072" width="76" style="22" customWidth="1"/>
    <col min="8073" max="8073" width="14.36328125" style="22" customWidth="1"/>
    <col min="8074" max="8082" width="11.36328125" style="22" customWidth="1"/>
    <col min="8083" max="8089" width="9.6328125" style="22" customWidth="1"/>
    <col min="8090" max="8090" width="11.36328125" style="22" customWidth="1"/>
    <col min="8091" max="8097" width="9.6328125" style="22" customWidth="1"/>
    <col min="8098" max="8098" width="11.36328125" style="22" customWidth="1"/>
    <col min="8099" max="8105" width="9.6328125" style="22" customWidth="1"/>
    <col min="8106" max="8106" width="11.36328125" style="22" customWidth="1"/>
    <col min="8107" max="8113" width="9.6328125" style="22" customWidth="1"/>
    <col min="8114" max="8114" width="11.36328125" style="22" customWidth="1"/>
    <col min="8115" max="8141" width="9.6328125" style="22" customWidth="1"/>
    <col min="8142" max="8142" width="11.36328125" style="22" customWidth="1"/>
    <col min="8143" max="8175" width="9.6328125" style="22" customWidth="1"/>
    <col min="8176" max="8183" width="11.36328125" style="22" customWidth="1"/>
    <col min="8184" max="8324" width="11.36328125" style="22"/>
    <col min="8325" max="8325" width="2.6328125" style="22" customWidth="1"/>
    <col min="8326" max="8326" width="7" style="22" customWidth="1"/>
    <col min="8327" max="8327" width="9.6328125" style="22" bestFit="1" customWidth="1"/>
    <col min="8328" max="8328" width="76" style="22" customWidth="1"/>
    <col min="8329" max="8329" width="14.36328125" style="22" customWidth="1"/>
    <col min="8330" max="8338" width="11.36328125" style="22" customWidth="1"/>
    <col min="8339" max="8345" width="9.6328125" style="22" customWidth="1"/>
    <col min="8346" max="8346" width="11.36328125" style="22" customWidth="1"/>
    <col min="8347" max="8353" width="9.6328125" style="22" customWidth="1"/>
    <col min="8354" max="8354" width="11.36328125" style="22" customWidth="1"/>
    <col min="8355" max="8361" width="9.6328125" style="22" customWidth="1"/>
    <col min="8362" max="8362" width="11.36328125" style="22" customWidth="1"/>
    <col min="8363" max="8369" width="9.6328125" style="22" customWidth="1"/>
    <col min="8370" max="8370" width="11.36328125" style="22" customWidth="1"/>
    <col min="8371" max="8397" width="9.6328125" style="22" customWidth="1"/>
    <col min="8398" max="8398" width="11.36328125" style="22" customWidth="1"/>
    <col min="8399" max="8431" width="9.6328125" style="22" customWidth="1"/>
    <col min="8432" max="8439" width="11.36328125" style="22" customWidth="1"/>
    <col min="8440" max="8580" width="11.36328125" style="22"/>
    <col min="8581" max="8581" width="2.6328125" style="22" customWidth="1"/>
    <col min="8582" max="8582" width="7" style="22" customWidth="1"/>
    <col min="8583" max="8583" width="9.6328125" style="22" bestFit="1" customWidth="1"/>
    <col min="8584" max="8584" width="76" style="22" customWidth="1"/>
    <col min="8585" max="8585" width="14.36328125" style="22" customWidth="1"/>
    <col min="8586" max="8594" width="11.36328125" style="22" customWidth="1"/>
    <col min="8595" max="8601" width="9.6328125" style="22" customWidth="1"/>
    <col min="8602" max="8602" width="11.36328125" style="22" customWidth="1"/>
    <col min="8603" max="8609" width="9.6328125" style="22" customWidth="1"/>
    <col min="8610" max="8610" width="11.36328125" style="22" customWidth="1"/>
    <col min="8611" max="8617" width="9.6328125" style="22" customWidth="1"/>
    <col min="8618" max="8618" width="11.36328125" style="22" customWidth="1"/>
    <col min="8619" max="8625" width="9.6328125" style="22" customWidth="1"/>
    <col min="8626" max="8626" width="11.36328125" style="22" customWidth="1"/>
    <col min="8627" max="8653" width="9.6328125" style="22" customWidth="1"/>
    <col min="8654" max="8654" width="11.36328125" style="22" customWidth="1"/>
    <col min="8655" max="8687" width="9.6328125" style="22" customWidth="1"/>
    <col min="8688" max="8695" width="11.36328125" style="22" customWidth="1"/>
    <col min="8696" max="8836" width="11.36328125" style="22"/>
    <col min="8837" max="8837" width="2.6328125" style="22" customWidth="1"/>
    <col min="8838" max="8838" width="7" style="22" customWidth="1"/>
    <col min="8839" max="8839" width="9.6328125" style="22" bestFit="1" customWidth="1"/>
    <col min="8840" max="8840" width="76" style="22" customWidth="1"/>
    <col min="8841" max="8841" width="14.36328125" style="22" customWidth="1"/>
    <col min="8842" max="8850" width="11.36328125" style="22" customWidth="1"/>
    <col min="8851" max="8857" width="9.6328125" style="22" customWidth="1"/>
    <col min="8858" max="8858" width="11.36328125" style="22" customWidth="1"/>
    <col min="8859" max="8865" width="9.6328125" style="22" customWidth="1"/>
    <col min="8866" max="8866" width="11.36328125" style="22" customWidth="1"/>
    <col min="8867" max="8873" width="9.6328125" style="22" customWidth="1"/>
    <col min="8874" max="8874" width="11.36328125" style="22" customWidth="1"/>
    <col min="8875" max="8881" width="9.6328125" style="22" customWidth="1"/>
    <col min="8882" max="8882" width="11.36328125" style="22" customWidth="1"/>
    <col min="8883" max="8909" width="9.6328125" style="22" customWidth="1"/>
    <col min="8910" max="8910" width="11.36328125" style="22" customWidth="1"/>
    <col min="8911" max="8943" width="9.6328125" style="22" customWidth="1"/>
    <col min="8944" max="8951" width="11.36328125" style="22" customWidth="1"/>
    <col min="8952" max="9092" width="11.36328125" style="22"/>
    <col min="9093" max="9093" width="2.6328125" style="22" customWidth="1"/>
    <col min="9094" max="9094" width="7" style="22" customWidth="1"/>
    <col min="9095" max="9095" width="9.6328125" style="22" bestFit="1" customWidth="1"/>
    <col min="9096" max="9096" width="76" style="22" customWidth="1"/>
    <col min="9097" max="9097" width="14.36328125" style="22" customWidth="1"/>
    <col min="9098" max="9106" width="11.36328125" style="22" customWidth="1"/>
    <col min="9107" max="9113" width="9.6328125" style="22" customWidth="1"/>
    <col min="9114" max="9114" width="11.36328125" style="22" customWidth="1"/>
    <col min="9115" max="9121" width="9.6328125" style="22" customWidth="1"/>
    <col min="9122" max="9122" width="11.36328125" style="22" customWidth="1"/>
    <col min="9123" max="9129" width="9.6328125" style="22" customWidth="1"/>
    <col min="9130" max="9130" width="11.36328125" style="22" customWidth="1"/>
    <col min="9131" max="9137" width="9.6328125" style="22" customWidth="1"/>
    <col min="9138" max="9138" width="11.36328125" style="22" customWidth="1"/>
    <col min="9139" max="9165" width="9.6328125" style="22" customWidth="1"/>
    <col min="9166" max="9166" width="11.36328125" style="22" customWidth="1"/>
    <col min="9167" max="9199" width="9.6328125" style="22" customWidth="1"/>
    <col min="9200" max="9207" width="11.36328125" style="22" customWidth="1"/>
    <col min="9208" max="9348" width="11.36328125" style="22"/>
    <col min="9349" max="9349" width="2.6328125" style="22" customWidth="1"/>
    <col min="9350" max="9350" width="7" style="22" customWidth="1"/>
    <col min="9351" max="9351" width="9.6328125" style="22" bestFit="1" customWidth="1"/>
    <col min="9352" max="9352" width="76" style="22" customWidth="1"/>
    <col min="9353" max="9353" width="14.36328125" style="22" customWidth="1"/>
    <col min="9354" max="9362" width="11.36328125" style="22" customWidth="1"/>
    <col min="9363" max="9369" width="9.6328125" style="22" customWidth="1"/>
    <col min="9370" max="9370" width="11.36328125" style="22" customWidth="1"/>
    <col min="9371" max="9377" width="9.6328125" style="22" customWidth="1"/>
    <col min="9378" max="9378" width="11.36328125" style="22" customWidth="1"/>
    <col min="9379" max="9385" width="9.6328125" style="22" customWidth="1"/>
    <col min="9386" max="9386" width="11.36328125" style="22" customWidth="1"/>
    <col min="9387" max="9393" width="9.6328125" style="22" customWidth="1"/>
    <col min="9394" max="9394" width="11.36328125" style="22" customWidth="1"/>
    <col min="9395" max="9421" width="9.6328125" style="22" customWidth="1"/>
    <col min="9422" max="9422" width="11.36328125" style="22" customWidth="1"/>
    <col min="9423" max="9455" width="9.6328125" style="22" customWidth="1"/>
    <col min="9456" max="9463" width="11.36328125" style="22" customWidth="1"/>
    <col min="9464" max="9604" width="11.36328125" style="22"/>
    <col min="9605" max="9605" width="2.6328125" style="22" customWidth="1"/>
    <col min="9606" max="9606" width="7" style="22" customWidth="1"/>
    <col min="9607" max="9607" width="9.6328125" style="22" bestFit="1" customWidth="1"/>
    <col min="9608" max="9608" width="76" style="22" customWidth="1"/>
    <col min="9609" max="9609" width="14.36328125" style="22" customWidth="1"/>
    <col min="9610" max="9618" width="11.36328125" style="22" customWidth="1"/>
    <col min="9619" max="9625" width="9.6328125" style="22" customWidth="1"/>
    <col min="9626" max="9626" width="11.36328125" style="22" customWidth="1"/>
    <col min="9627" max="9633" width="9.6328125" style="22" customWidth="1"/>
    <col min="9634" max="9634" width="11.36328125" style="22" customWidth="1"/>
    <col min="9635" max="9641" width="9.6328125" style="22" customWidth="1"/>
    <col min="9642" max="9642" width="11.36328125" style="22" customWidth="1"/>
    <col min="9643" max="9649" width="9.6328125" style="22" customWidth="1"/>
    <col min="9650" max="9650" width="11.36328125" style="22" customWidth="1"/>
    <col min="9651" max="9677" width="9.6328125" style="22" customWidth="1"/>
    <col min="9678" max="9678" width="11.36328125" style="22" customWidth="1"/>
    <col min="9679" max="9711" width="9.6328125" style="22" customWidth="1"/>
    <col min="9712" max="9719" width="11.36328125" style="22" customWidth="1"/>
    <col min="9720" max="9860" width="11.36328125" style="22"/>
    <col min="9861" max="9861" width="2.6328125" style="22" customWidth="1"/>
    <col min="9862" max="9862" width="7" style="22" customWidth="1"/>
    <col min="9863" max="9863" width="9.6328125" style="22" bestFit="1" customWidth="1"/>
    <col min="9864" max="9864" width="76" style="22" customWidth="1"/>
    <col min="9865" max="9865" width="14.36328125" style="22" customWidth="1"/>
    <col min="9866" max="9874" width="11.36328125" style="22" customWidth="1"/>
    <col min="9875" max="9881" width="9.6328125" style="22" customWidth="1"/>
    <col min="9882" max="9882" width="11.36328125" style="22" customWidth="1"/>
    <col min="9883" max="9889" width="9.6328125" style="22" customWidth="1"/>
    <col min="9890" max="9890" width="11.36328125" style="22" customWidth="1"/>
    <col min="9891" max="9897" width="9.6328125" style="22" customWidth="1"/>
    <col min="9898" max="9898" width="11.36328125" style="22" customWidth="1"/>
    <col min="9899" max="9905" width="9.6328125" style="22" customWidth="1"/>
    <col min="9906" max="9906" width="11.36328125" style="22" customWidth="1"/>
    <col min="9907" max="9933" width="9.6328125" style="22" customWidth="1"/>
    <col min="9934" max="9934" width="11.36328125" style="22" customWidth="1"/>
    <col min="9935" max="9967" width="9.6328125" style="22" customWidth="1"/>
    <col min="9968" max="9975" width="11.36328125" style="22" customWidth="1"/>
    <col min="9976" max="10116" width="11.36328125" style="22"/>
    <col min="10117" max="10117" width="2.6328125" style="22" customWidth="1"/>
    <col min="10118" max="10118" width="7" style="22" customWidth="1"/>
    <col min="10119" max="10119" width="9.6328125" style="22" bestFit="1" customWidth="1"/>
    <col min="10120" max="10120" width="76" style="22" customWidth="1"/>
    <col min="10121" max="10121" width="14.36328125" style="22" customWidth="1"/>
    <col min="10122" max="10130" width="11.36328125" style="22" customWidth="1"/>
    <col min="10131" max="10137" width="9.6328125" style="22" customWidth="1"/>
    <col min="10138" max="10138" width="11.36328125" style="22" customWidth="1"/>
    <col min="10139" max="10145" width="9.6328125" style="22" customWidth="1"/>
    <col min="10146" max="10146" width="11.36328125" style="22" customWidth="1"/>
    <col min="10147" max="10153" width="9.6328125" style="22" customWidth="1"/>
    <col min="10154" max="10154" width="11.36328125" style="22" customWidth="1"/>
    <col min="10155" max="10161" width="9.6328125" style="22" customWidth="1"/>
    <col min="10162" max="10162" width="11.36328125" style="22" customWidth="1"/>
    <col min="10163" max="10189" width="9.6328125" style="22" customWidth="1"/>
    <col min="10190" max="10190" width="11.36328125" style="22" customWidth="1"/>
    <col min="10191" max="10223" width="9.6328125" style="22" customWidth="1"/>
    <col min="10224" max="10231" width="11.36328125" style="22" customWidth="1"/>
    <col min="10232" max="10372" width="11.36328125" style="22"/>
    <col min="10373" max="10373" width="2.6328125" style="22" customWidth="1"/>
    <col min="10374" max="10374" width="7" style="22" customWidth="1"/>
    <col min="10375" max="10375" width="9.6328125" style="22" bestFit="1" customWidth="1"/>
    <col min="10376" max="10376" width="76" style="22" customWidth="1"/>
    <col min="10377" max="10377" width="14.36328125" style="22" customWidth="1"/>
    <col min="10378" max="10386" width="11.36328125" style="22" customWidth="1"/>
    <col min="10387" max="10393" width="9.6328125" style="22" customWidth="1"/>
    <col min="10394" max="10394" width="11.36328125" style="22" customWidth="1"/>
    <col min="10395" max="10401" width="9.6328125" style="22" customWidth="1"/>
    <col min="10402" max="10402" width="11.36328125" style="22" customWidth="1"/>
    <col min="10403" max="10409" width="9.6328125" style="22" customWidth="1"/>
    <col min="10410" max="10410" width="11.36328125" style="22" customWidth="1"/>
    <col min="10411" max="10417" width="9.6328125" style="22" customWidth="1"/>
    <col min="10418" max="10418" width="11.36328125" style="22" customWidth="1"/>
    <col min="10419" max="10445" width="9.6328125" style="22" customWidth="1"/>
    <col min="10446" max="10446" width="11.36328125" style="22" customWidth="1"/>
    <col min="10447" max="10479" width="9.6328125" style="22" customWidth="1"/>
    <col min="10480" max="10487" width="11.36328125" style="22" customWidth="1"/>
    <col min="10488" max="10628" width="11.36328125" style="22"/>
    <col min="10629" max="10629" width="2.6328125" style="22" customWidth="1"/>
    <col min="10630" max="10630" width="7" style="22" customWidth="1"/>
    <col min="10631" max="10631" width="9.6328125" style="22" bestFit="1" customWidth="1"/>
    <col min="10632" max="10632" width="76" style="22" customWidth="1"/>
    <col min="10633" max="10633" width="14.36328125" style="22" customWidth="1"/>
    <col min="10634" max="10642" width="11.36328125" style="22" customWidth="1"/>
    <col min="10643" max="10649" width="9.6328125" style="22" customWidth="1"/>
    <col min="10650" max="10650" width="11.36328125" style="22" customWidth="1"/>
    <col min="10651" max="10657" width="9.6328125" style="22" customWidth="1"/>
    <col min="10658" max="10658" width="11.36328125" style="22" customWidth="1"/>
    <col min="10659" max="10665" width="9.6328125" style="22" customWidth="1"/>
    <col min="10666" max="10666" width="11.36328125" style="22" customWidth="1"/>
    <col min="10667" max="10673" width="9.6328125" style="22" customWidth="1"/>
    <col min="10674" max="10674" width="11.36328125" style="22" customWidth="1"/>
    <col min="10675" max="10701" width="9.6328125" style="22" customWidth="1"/>
    <col min="10702" max="10702" width="11.36328125" style="22" customWidth="1"/>
    <col min="10703" max="10735" width="9.6328125" style="22" customWidth="1"/>
    <col min="10736" max="10743" width="11.36328125" style="22" customWidth="1"/>
    <col min="10744" max="10884" width="11.36328125" style="22"/>
    <col min="10885" max="10885" width="2.6328125" style="22" customWidth="1"/>
    <col min="10886" max="10886" width="7" style="22" customWidth="1"/>
    <col min="10887" max="10887" width="9.6328125" style="22" bestFit="1" customWidth="1"/>
    <col min="10888" max="10888" width="76" style="22" customWidth="1"/>
    <col min="10889" max="10889" width="14.36328125" style="22" customWidth="1"/>
    <col min="10890" max="10898" width="11.36328125" style="22" customWidth="1"/>
    <col min="10899" max="10905" width="9.6328125" style="22" customWidth="1"/>
    <col min="10906" max="10906" width="11.36328125" style="22" customWidth="1"/>
    <col min="10907" max="10913" width="9.6328125" style="22" customWidth="1"/>
    <col min="10914" max="10914" width="11.36328125" style="22" customWidth="1"/>
    <col min="10915" max="10921" width="9.6328125" style="22" customWidth="1"/>
    <col min="10922" max="10922" width="11.36328125" style="22" customWidth="1"/>
    <col min="10923" max="10929" width="9.6328125" style="22" customWidth="1"/>
    <col min="10930" max="10930" width="11.36328125" style="22" customWidth="1"/>
    <col min="10931" max="10957" width="9.6328125" style="22" customWidth="1"/>
    <col min="10958" max="10958" width="11.36328125" style="22" customWidth="1"/>
    <col min="10959" max="10991" width="9.6328125" style="22" customWidth="1"/>
    <col min="10992" max="10999" width="11.36328125" style="22" customWidth="1"/>
    <col min="11000" max="11140" width="11.36328125" style="22"/>
    <col min="11141" max="11141" width="2.6328125" style="22" customWidth="1"/>
    <col min="11142" max="11142" width="7" style="22" customWidth="1"/>
    <col min="11143" max="11143" width="9.6328125" style="22" bestFit="1" customWidth="1"/>
    <col min="11144" max="11144" width="76" style="22" customWidth="1"/>
    <col min="11145" max="11145" width="14.36328125" style="22" customWidth="1"/>
    <col min="11146" max="11154" width="11.36328125" style="22" customWidth="1"/>
    <col min="11155" max="11161" width="9.6328125" style="22" customWidth="1"/>
    <col min="11162" max="11162" width="11.36328125" style="22" customWidth="1"/>
    <col min="11163" max="11169" width="9.6328125" style="22" customWidth="1"/>
    <col min="11170" max="11170" width="11.36328125" style="22" customWidth="1"/>
    <col min="11171" max="11177" width="9.6328125" style="22" customWidth="1"/>
    <col min="11178" max="11178" width="11.36328125" style="22" customWidth="1"/>
    <col min="11179" max="11185" width="9.6328125" style="22" customWidth="1"/>
    <col min="11186" max="11186" width="11.36328125" style="22" customWidth="1"/>
    <col min="11187" max="11213" width="9.6328125" style="22" customWidth="1"/>
    <col min="11214" max="11214" width="11.36328125" style="22" customWidth="1"/>
    <col min="11215" max="11247" width="9.6328125" style="22" customWidth="1"/>
    <col min="11248" max="11255" width="11.36328125" style="22" customWidth="1"/>
    <col min="11256" max="11396" width="11.36328125" style="22"/>
    <col min="11397" max="11397" width="2.6328125" style="22" customWidth="1"/>
    <col min="11398" max="11398" width="7" style="22" customWidth="1"/>
    <col min="11399" max="11399" width="9.6328125" style="22" bestFit="1" customWidth="1"/>
    <col min="11400" max="11400" width="76" style="22" customWidth="1"/>
    <col min="11401" max="11401" width="14.36328125" style="22" customWidth="1"/>
    <col min="11402" max="11410" width="11.36328125" style="22" customWidth="1"/>
    <col min="11411" max="11417" width="9.6328125" style="22" customWidth="1"/>
    <col min="11418" max="11418" width="11.36328125" style="22" customWidth="1"/>
    <col min="11419" max="11425" width="9.6328125" style="22" customWidth="1"/>
    <col min="11426" max="11426" width="11.36328125" style="22" customWidth="1"/>
    <col min="11427" max="11433" width="9.6328125" style="22" customWidth="1"/>
    <col min="11434" max="11434" width="11.36328125" style="22" customWidth="1"/>
    <col min="11435" max="11441" width="9.6328125" style="22" customWidth="1"/>
    <col min="11442" max="11442" width="11.36328125" style="22" customWidth="1"/>
    <col min="11443" max="11469" width="9.6328125" style="22" customWidth="1"/>
    <col min="11470" max="11470" width="11.36328125" style="22" customWidth="1"/>
    <col min="11471" max="11503" width="9.6328125" style="22" customWidth="1"/>
    <col min="11504" max="11511" width="11.36328125" style="22" customWidth="1"/>
    <col min="11512" max="11652" width="11.36328125" style="22"/>
    <col min="11653" max="11653" width="2.6328125" style="22" customWidth="1"/>
    <col min="11654" max="11654" width="7" style="22" customWidth="1"/>
    <col min="11655" max="11655" width="9.6328125" style="22" bestFit="1" customWidth="1"/>
    <col min="11656" max="11656" width="76" style="22" customWidth="1"/>
    <col min="11657" max="11657" width="14.36328125" style="22" customWidth="1"/>
    <col min="11658" max="11666" width="11.36328125" style="22" customWidth="1"/>
    <col min="11667" max="11673" width="9.6328125" style="22" customWidth="1"/>
    <col min="11674" max="11674" width="11.36328125" style="22" customWidth="1"/>
    <col min="11675" max="11681" width="9.6328125" style="22" customWidth="1"/>
    <col min="11682" max="11682" width="11.36328125" style="22" customWidth="1"/>
    <col min="11683" max="11689" width="9.6328125" style="22" customWidth="1"/>
    <col min="11690" max="11690" width="11.36328125" style="22" customWidth="1"/>
    <col min="11691" max="11697" width="9.6328125" style="22" customWidth="1"/>
    <col min="11698" max="11698" width="11.36328125" style="22" customWidth="1"/>
    <col min="11699" max="11725" width="9.6328125" style="22" customWidth="1"/>
    <col min="11726" max="11726" width="11.36328125" style="22" customWidth="1"/>
    <col min="11727" max="11759" width="9.6328125" style="22" customWidth="1"/>
    <col min="11760" max="11767" width="11.36328125" style="22" customWidth="1"/>
    <col min="11768" max="11908" width="11.36328125" style="22"/>
    <col min="11909" max="11909" width="2.6328125" style="22" customWidth="1"/>
    <col min="11910" max="11910" width="7" style="22" customWidth="1"/>
    <col min="11911" max="11911" width="9.6328125" style="22" bestFit="1" customWidth="1"/>
    <col min="11912" max="11912" width="76" style="22" customWidth="1"/>
    <col min="11913" max="11913" width="14.36328125" style="22" customWidth="1"/>
    <col min="11914" max="11922" width="11.36328125" style="22" customWidth="1"/>
    <col min="11923" max="11929" width="9.6328125" style="22" customWidth="1"/>
    <col min="11930" max="11930" width="11.36328125" style="22" customWidth="1"/>
    <col min="11931" max="11937" width="9.6328125" style="22" customWidth="1"/>
    <col min="11938" max="11938" width="11.36328125" style="22" customWidth="1"/>
    <col min="11939" max="11945" width="9.6328125" style="22" customWidth="1"/>
    <col min="11946" max="11946" width="11.36328125" style="22" customWidth="1"/>
    <col min="11947" max="11953" width="9.6328125" style="22" customWidth="1"/>
    <col min="11954" max="11954" width="11.36328125" style="22" customWidth="1"/>
    <col min="11955" max="11981" width="9.6328125" style="22" customWidth="1"/>
    <col min="11982" max="11982" width="11.36328125" style="22" customWidth="1"/>
    <col min="11983" max="12015" width="9.6328125" style="22" customWidth="1"/>
    <col min="12016" max="12023" width="11.36328125" style="22" customWidth="1"/>
    <col min="12024" max="12164" width="11.36328125" style="22"/>
    <col min="12165" max="12165" width="2.6328125" style="22" customWidth="1"/>
    <col min="12166" max="12166" width="7" style="22" customWidth="1"/>
    <col min="12167" max="12167" width="9.6328125" style="22" bestFit="1" customWidth="1"/>
    <col min="12168" max="12168" width="76" style="22" customWidth="1"/>
    <col min="12169" max="12169" width="14.36328125" style="22" customWidth="1"/>
    <col min="12170" max="12178" width="11.36328125" style="22" customWidth="1"/>
    <col min="12179" max="12185" width="9.6328125" style="22" customWidth="1"/>
    <col min="12186" max="12186" width="11.36328125" style="22" customWidth="1"/>
    <col min="12187" max="12193" width="9.6328125" style="22" customWidth="1"/>
    <col min="12194" max="12194" width="11.36328125" style="22" customWidth="1"/>
    <col min="12195" max="12201" width="9.6328125" style="22" customWidth="1"/>
    <col min="12202" max="12202" width="11.36328125" style="22" customWidth="1"/>
    <col min="12203" max="12209" width="9.6328125" style="22" customWidth="1"/>
    <col min="12210" max="12210" width="11.36328125" style="22" customWidth="1"/>
    <col min="12211" max="12237" width="9.6328125" style="22" customWidth="1"/>
    <col min="12238" max="12238" width="11.36328125" style="22" customWidth="1"/>
    <col min="12239" max="12271" width="9.6328125" style="22" customWidth="1"/>
    <col min="12272" max="12279" width="11.36328125" style="22" customWidth="1"/>
    <col min="12280" max="12420" width="11.36328125" style="22"/>
    <col min="12421" max="12421" width="2.6328125" style="22" customWidth="1"/>
    <col min="12422" max="12422" width="7" style="22" customWidth="1"/>
    <col min="12423" max="12423" width="9.6328125" style="22" bestFit="1" customWidth="1"/>
    <col min="12424" max="12424" width="76" style="22" customWidth="1"/>
    <col min="12425" max="12425" width="14.36328125" style="22" customWidth="1"/>
    <col min="12426" max="12434" width="11.36328125" style="22" customWidth="1"/>
    <col min="12435" max="12441" width="9.6328125" style="22" customWidth="1"/>
    <col min="12442" max="12442" width="11.36328125" style="22" customWidth="1"/>
    <col min="12443" max="12449" width="9.6328125" style="22" customWidth="1"/>
    <col min="12450" max="12450" width="11.36328125" style="22" customWidth="1"/>
    <col min="12451" max="12457" width="9.6328125" style="22" customWidth="1"/>
    <col min="12458" max="12458" width="11.36328125" style="22" customWidth="1"/>
    <col min="12459" max="12465" width="9.6328125" style="22" customWidth="1"/>
    <col min="12466" max="12466" width="11.36328125" style="22" customWidth="1"/>
    <col min="12467" max="12493" width="9.6328125" style="22" customWidth="1"/>
    <col min="12494" max="12494" width="11.36328125" style="22" customWidth="1"/>
    <col min="12495" max="12527" width="9.6328125" style="22" customWidth="1"/>
    <col min="12528" max="12535" width="11.36328125" style="22" customWidth="1"/>
    <col min="12536" max="12676" width="11.36328125" style="22"/>
    <col min="12677" max="12677" width="2.6328125" style="22" customWidth="1"/>
    <col min="12678" max="12678" width="7" style="22" customWidth="1"/>
    <col min="12679" max="12679" width="9.6328125" style="22" bestFit="1" customWidth="1"/>
    <col min="12680" max="12680" width="76" style="22" customWidth="1"/>
    <col min="12681" max="12681" width="14.36328125" style="22" customWidth="1"/>
    <col min="12682" max="12690" width="11.36328125" style="22" customWidth="1"/>
    <col min="12691" max="12697" width="9.6328125" style="22" customWidth="1"/>
    <col min="12698" max="12698" width="11.36328125" style="22" customWidth="1"/>
    <col min="12699" max="12705" width="9.6328125" style="22" customWidth="1"/>
    <col min="12706" max="12706" width="11.36328125" style="22" customWidth="1"/>
    <col min="12707" max="12713" width="9.6328125" style="22" customWidth="1"/>
    <col min="12714" max="12714" width="11.36328125" style="22" customWidth="1"/>
    <col min="12715" max="12721" width="9.6328125" style="22" customWidth="1"/>
    <col min="12722" max="12722" width="11.36328125" style="22" customWidth="1"/>
    <col min="12723" max="12749" width="9.6328125" style="22" customWidth="1"/>
    <col min="12750" max="12750" width="11.36328125" style="22" customWidth="1"/>
    <col min="12751" max="12783" width="9.6328125" style="22" customWidth="1"/>
    <col min="12784" max="12791" width="11.36328125" style="22" customWidth="1"/>
    <col min="12792" max="12932" width="11.36328125" style="22"/>
    <col min="12933" max="12933" width="2.6328125" style="22" customWidth="1"/>
    <col min="12934" max="12934" width="7" style="22" customWidth="1"/>
    <col min="12935" max="12935" width="9.6328125" style="22" bestFit="1" customWidth="1"/>
    <col min="12936" max="12936" width="76" style="22" customWidth="1"/>
    <col min="12937" max="12937" width="14.36328125" style="22" customWidth="1"/>
    <col min="12938" max="12946" width="11.36328125" style="22" customWidth="1"/>
    <col min="12947" max="12953" width="9.6328125" style="22" customWidth="1"/>
    <col min="12954" max="12954" width="11.36328125" style="22" customWidth="1"/>
    <col min="12955" max="12961" width="9.6328125" style="22" customWidth="1"/>
    <col min="12962" max="12962" width="11.36328125" style="22" customWidth="1"/>
    <col min="12963" max="12969" width="9.6328125" style="22" customWidth="1"/>
    <col min="12970" max="12970" width="11.36328125" style="22" customWidth="1"/>
    <col min="12971" max="12977" width="9.6328125" style="22" customWidth="1"/>
    <col min="12978" max="12978" width="11.36328125" style="22" customWidth="1"/>
    <col min="12979" max="13005" width="9.6328125" style="22" customWidth="1"/>
    <col min="13006" max="13006" width="11.36328125" style="22" customWidth="1"/>
    <col min="13007" max="13039" width="9.6328125" style="22" customWidth="1"/>
    <col min="13040" max="13047" width="11.36328125" style="22" customWidth="1"/>
    <col min="13048" max="13188" width="11.36328125" style="22"/>
    <col min="13189" max="13189" width="2.6328125" style="22" customWidth="1"/>
    <col min="13190" max="13190" width="7" style="22" customWidth="1"/>
    <col min="13191" max="13191" width="9.6328125" style="22" bestFit="1" customWidth="1"/>
    <col min="13192" max="13192" width="76" style="22" customWidth="1"/>
    <col min="13193" max="13193" width="14.36328125" style="22" customWidth="1"/>
    <col min="13194" max="13202" width="11.36328125" style="22" customWidth="1"/>
    <col min="13203" max="13209" width="9.6328125" style="22" customWidth="1"/>
    <col min="13210" max="13210" width="11.36328125" style="22" customWidth="1"/>
    <col min="13211" max="13217" width="9.6328125" style="22" customWidth="1"/>
    <col min="13218" max="13218" width="11.36328125" style="22" customWidth="1"/>
    <col min="13219" max="13225" width="9.6328125" style="22" customWidth="1"/>
    <col min="13226" max="13226" width="11.36328125" style="22" customWidth="1"/>
    <col min="13227" max="13233" width="9.6328125" style="22" customWidth="1"/>
    <col min="13234" max="13234" width="11.36328125" style="22" customWidth="1"/>
    <col min="13235" max="13261" width="9.6328125" style="22" customWidth="1"/>
    <col min="13262" max="13262" width="11.36328125" style="22" customWidth="1"/>
    <col min="13263" max="13295" width="9.6328125" style="22" customWidth="1"/>
    <col min="13296" max="13303" width="11.36328125" style="22" customWidth="1"/>
    <col min="13304" max="13444" width="11.36328125" style="22"/>
    <col min="13445" max="13445" width="2.6328125" style="22" customWidth="1"/>
    <col min="13446" max="13446" width="7" style="22" customWidth="1"/>
    <col min="13447" max="13447" width="9.6328125" style="22" bestFit="1" customWidth="1"/>
    <col min="13448" max="13448" width="76" style="22" customWidth="1"/>
    <col min="13449" max="13449" width="14.36328125" style="22" customWidth="1"/>
    <col min="13450" max="13458" width="11.36328125" style="22" customWidth="1"/>
    <col min="13459" max="13465" width="9.6328125" style="22" customWidth="1"/>
    <col min="13466" max="13466" width="11.36328125" style="22" customWidth="1"/>
    <col min="13467" max="13473" width="9.6328125" style="22" customWidth="1"/>
    <col min="13474" max="13474" width="11.36328125" style="22" customWidth="1"/>
    <col min="13475" max="13481" width="9.6328125" style="22" customWidth="1"/>
    <col min="13482" max="13482" width="11.36328125" style="22" customWidth="1"/>
    <col min="13483" max="13489" width="9.6328125" style="22" customWidth="1"/>
    <col min="13490" max="13490" width="11.36328125" style="22" customWidth="1"/>
    <col min="13491" max="13517" width="9.6328125" style="22" customWidth="1"/>
    <col min="13518" max="13518" width="11.36328125" style="22" customWidth="1"/>
    <col min="13519" max="13551" width="9.6328125" style="22" customWidth="1"/>
    <col min="13552" max="13559" width="11.36328125" style="22" customWidth="1"/>
    <col min="13560" max="13700" width="11.36328125" style="22"/>
    <col min="13701" max="13701" width="2.6328125" style="22" customWidth="1"/>
    <col min="13702" max="13702" width="7" style="22" customWidth="1"/>
    <col min="13703" max="13703" width="9.6328125" style="22" bestFit="1" customWidth="1"/>
    <col min="13704" max="13704" width="76" style="22" customWidth="1"/>
    <col min="13705" max="13705" width="14.36328125" style="22" customWidth="1"/>
    <col min="13706" max="13714" width="11.36328125" style="22" customWidth="1"/>
    <col min="13715" max="13721" width="9.6328125" style="22" customWidth="1"/>
    <col min="13722" max="13722" width="11.36328125" style="22" customWidth="1"/>
    <col min="13723" max="13729" width="9.6328125" style="22" customWidth="1"/>
    <col min="13730" max="13730" width="11.36328125" style="22" customWidth="1"/>
    <col min="13731" max="13737" width="9.6328125" style="22" customWidth="1"/>
    <col min="13738" max="13738" width="11.36328125" style="22" customWidth="1"/>
    <col min="13739" max="13745" width="9.6328125" style="22" customWidth="1"/>
    <col min="13746" max="13746" width="11.36328125" style="22" customWidth="1"/>
    <col min="13747" max="13773" width="9.6328125" style="22" customWidth="1"/>
    <col min="13774" max="13774" width="11.36328125" style="22" customWidth="1"/>
    <col min="13775" max="13807" width="9.6328125" style="22" customWidth="1"/>
    <col min="13808" max="13815" width="11.36328125" style="22" customWidth="1"/>
    <col min="13816" max="13956" width="11.36328125" style="22"/>
    <col min="13957" max="13957" width="2.6328125" style="22" customWidth="1"/>
    <col min="13958" max="13958" width="7" style="22" customWidth="1"/>
    <col min="13959" max="13959" width="9.6328125" style="22" bestFit="1" customWidth="1"/>
    <col min="13960" max="13960" width="76" style="22" customWidth="1"/>
    <col min="13961" max="13961" width="14.36328125" style="22" customWidth="1"/>
    <col min="13962" max="13970" width="11.36328125" style="22" customWidth="1"/>
    <col min="13971" max="13977" width="9.6328125" style="22" customWidth="1"/>
    <col min="13978" max="13978" width="11.36328125" style="22" customWidth="1"/>
    <col min="13979" max="13985" width="9.6328125" style="22" customWidth="1"/>
    <col min="13986" max="13986" width="11.36328125" style="22" customWidth="1"/>
    <col min="13987" max="13993" width="9.6328125" style="22" customWidth="1"/>
    <col min="13994" max="13994" width="11.36328125" style="22" customWidth="1"/>
    <col min="13995" max="14001" width="9.6328125" style="22" customWidth="1"/>
    <col min="14002" max="14002" width="11.36328125" style="22" customWidth="1"/>
    <col min="14003" max="14029" width="9.6328125" style="22" customWidth="1"/>
    <col min="14030" max="14030" width="11.36328125" style="22" customWidth="1"/>
    <col min="14031" max="14063" width="9.6328125" style="22" customWidth="1"/>
    <col min="14064" max="14071" width="11.36328125" style="22" customWidth="1"/>
    <col min="14072" max="14212" width="11.36328125" style="22"/>
    <col min="14213" max="14213" width="2.6328125" style="22" customWidth="1"/>
    <col min="14214" max="14214" width="7" style="22" customWidth="1"/>
    <col min="14215" max="14215" width="9.6328125" style="22" bestFit="1" customWidth="1"/>
    <col min="14216" max="14216" width="76" style="22" customWidth="1"/>
    <col min="14217" max="14217" width="14.36328125" style="22" customWidth="1"/>
    <col min="14218" max="14226" width="11.36328125" style="22" customWidth="1"/>
    <col min="14227" max="14233" width="9.6328125" style="22" customWidth="1"/>
    <col min="14234" max="14234" width="11.36328125" style="22" customWidth="1"/>
    <col min="14235" max="14241" width="9.6328125" style="22" customWidth="1"/>
    <col min="14242" max="14242" width="11.36328125" style="22" customWidth="1"/>
    <col min="14243" max="14249" width="9.6328125" style="22" customWidth="1"/>
    <col min="14250" max="14250" width="11.36328125" style="22" customWidth="1"/>
    <col min="14251" max="14257" width="9.6328125" style="22" customWidth="1"/>
    <col min="14258" max="14258" width="11.36328125" style="22" customWidth="1"/>
    <col min="14259" max="14285" width="9.6328125" style="22" customWidth="1"/>
    <col min="14286" max="14286" width="11.36328125" style="22" customWidth="1"/>
    <col min="14287" max="14319" width="9.6328125" style="22" customWidth="1"/>
    <col min="14320" max="14327" width="11.36328125" style="22" customWidth="1"/>
    <col min="14328" max="14468" width="11.36328125" style="22"/>
    <col min="14469" max="14469" width="2.6328125" style="22" customWidth="1"/>
    <col min="14470" max="14470" width="7" style="22" customWidth="1"/>
    <col min="14471" max="14471" width="9.6328125" style="22" bestFit="1" customWidth="1"/>
    <col min="14472" max="14472" width="76" style="22" customWidth="1"/>
    <col min="14473" max="14473" width="14.36328125" style="22" customWidth="1"/>
    <col min="14474" max="14482" width="11.36328125" style="22" customWidth="1"/>
    <col min="14483" max="14489" width="9.6328125" style="22" customWidth="1"/>
    <col min="14490" max="14490" width="11.36328125" style="22" customWidth="1"/>
    <col min="14491" max="14497" width="9.6328125" style="22" customWidth="1"/>
    <col min="14498" max="14498" width="11.36328125" style="22" customWidth="1"/>
    <col min="14499" max="14505" width="9.6328125" style="22" customWidth="1"/>
    <col min="14506" max="14506" width="11.36328125" style="22" customWidth="1"/>
    <col min="14507" max="14513" width="9.6328125" style="22" customWidth="1"/>
    <col min="14514" max="14514" width="11.36328125" style="22" customWidth="1"/>
    <col min="14515" max="14541" width="9.6328125" style="22" customWidth="1"/>
    <col min="14542" max="14542" width="11.36328125" style="22" customWidth="1"/>
    <col min="14543" max="14575" width="9.6328125" style="22" customWidth="1"/>
    <col min="14576" max="14583" width="11.36328125" style="22" customWidth="1"/>
    <col min="14584" max="14724" width="11.36328125" style="22"/>
    <col min="14725" max="14725" width="2.6328125" style="22" customWidth="1"/>
    <col min="14726" max="14726" width="7" style="22" customWidth="1"/>
    <col min="14727" max="14727" width="9.6328125" style="22" bestFit="1" customWidth="1"/>
    <col min="14728" max="14728" width="76" style="22" customWidth="1"/>
    <col min="14729" max="14729" width="14.36328125" style="22" customWidth="1"/>
    <col min="14730" max="14738" width="11.36328125" style="22" customWidth="1"/>
    <col min="14739" max="14745" width="9.6328125" style="22" customWidth="1"/>
    <col min="14746" max="14746" width="11.36328125" style="22" customWidth="1"/>
    <col min="14747" max="14753" width="9.6328125" style="22" customWidth="1"/>
    <col min="14754" max="14754" width="11.36328125" style="22" customWidth="1"/>
    <col min="14755" max="14761" width="9.6328125" style="22" customWidth="1"/>
    <col min="14762" max="14762" width="11.36328125" style="22" customWidth="1"/>
    <col min="14763" max="14769" width="9.6328125" style="22" customWidth="1"/>
    <col min="14770" max="14770" width="11.36328125" style="22" customWidth="1"/>
    <col min="14771" max="14797" width="9.6328125" style="22" customWidth="1"/>
    <col min="14798" max="14798" width="11.36328125" style="22" customWidth="1"/>
    <col min="14799" max="14831" width="9.6328125" style="22" customWidth="1"/>
    <col min="14832" max="14839" width="11.36328125" style="22" customWidth="1"/>
    <col min="14840" max="14980" width="11.36328125" style="22"/>
    <col min="14981" max="14981" width="2.6328125" style="22" customWidth="1"/>
    <col min="14982" max="14982" width="7" style="22" customWidth="1"/>
    <col min="14983" max="14983" width="9.6328125" style="22" bestFit="1" customWidth="1"/>
    <col min="14984" max="14984" width="76" style="22" customWidth="1"/>
    <col min="14985" max="14985" width="14.36328125" style="22" customWidth="1"/>
    <col min="14986" max="14994" width="11.36328125" style="22" customWidth="1"/>
    <col min="14995" max="15001" width="9.6328125" style="22" customWidth="1"/>
    <col min="15002" max="15002" width="11.36328125" style="22" customWidth="1"/>
    <col min="15003" max="15009" width="9.6328125" style="22" customWidth="1"/>
    <col min="15010" max="15010" width="11.36328125" style="22" customWidth="1"/>
    <col min="15011" max="15017" width="9.6328125" style="22" customWidth="1"/>
    <col min="15018" max="15018" width="11.36328125" style="22" customWidth="1"/>
    <col min="15019" max="15025" width="9.6328125" style="22" customWidth="1"/>
    <col min="15026" max="15026" width="11.36328125" style="22" customWidth="1"/>
    <col min="15027" max="15053" width="9.6328125" style="22" customWidth="1"/>
    <col min="15054" max="15054" width="11.36328125" style="22" customWidth="1"/>
    <col min="15055" max="15087" width="9.6328125" style="22" customWidth="1"/>
    <col min="15088" max="15095" width="11.36328125" style="22" customWidth="1"/>
    <col min="15096" max="15236" width="11.36328125" style="22"/>
    <col min="15237" max="15237" width="2.6328125" style="22" customWidth="1"/>
    <col min="15238" max="15238" width="7" style="22" customWidth="1"/>
    <col min="15239" max="15239" width="9.6328125" style="22" bestFit="1" customWidth="1"/>
    <col min="15240" max="15240" width="76" style="22" customWidth="1"/>
    <col min="15241" max="15241" width="14.36328125" style="22" customWidth="1"/>
    <col min="15242" max="15250" width="11.36328125" style="22" customWidth="1"/>
    <col min="15251" max="15257" width="9.6328125" style="22" customWidth="1"/>
    <col min="15258" max="15258" width="11.36328125" style="22" customWidth="1"/>
    <col min="15259" max="15265" width="9.6328125" style="22" customWidth="1"/>
    <col min="15266" max="15266" width="11.36328125" style="22" customWidth="1"/>
    <col min="15267" max="15273" width="9.6328125" style="22" customWidth="1"/>
    <col min="15274" max="15274" width="11.36328125" style="22" customWidth="1"/>
    <col min="15275" max="15281" width="9.6328125" style="22" customWidth="1"/>
    <col min="15282" max="15282" width="11.36328125" style="22" customWidth="1"/>
    <col min="15283" max="15309" width="9.6328125" style="22" customWidth="1"/>
    <col min="15310" max="15310" width="11.36328125" style="22" customWidth="1"/>
    <col min="15311" max="15343" width="9.6328125" style="22" customWidth="1"/>
    <col min="15344" max="15351" width="11.36328125" style="22" customWidth="1"/>
    <col min="15352" max="15492" width="11.36328125" style="22"/>
    <col min="15493" max="15493" width="2.6328125" style="22" customWidth="1"/>
    <col min="15494" max="15494" width="7" style="22" customWidth="1"/>
    <col min="15495" max="15495" width="9.6328125" style="22" bestFit="1" customWidth="1"/>
    <col min="15496" max="15496" width="76" style="22" customWidth="1"/>
    <col min="15497" max="15497" width="14.36328125" style="22" customWidth="1"/>
    <col min="15498" max="15506" width="11.36328125" style="22" customWidth="1"/>
    <col min="15507" max="15513" width="9.6328125" style="22" customWidth="1"/>
    <col min="15514" max="15514" width="11.36328125" style="22" customWidth="1"/>
    <col min="15515" max="15521" width="9.6328125" style="22" customWidth="1"/>
    <col min="15522" max="15522" width="11.36328125" style="22" customWidth="1"/>
    <col min="15523" max="15529" width="9.6328125" style="22" customWidth="1"/>
    <col min="15530" max="15530" width="11.36328125" style="22" customWidth="1"/>
    <col min="15531" max="15537" width="9.6328125" style="22" customWidth="1"/>
    <col min="15538" max="15538" width="11.36328125" style="22" customWidth="1"/>
    <col min="15539" max="15565" width="9.6328125" style="22" customWidth="1"/>
    <col min="15566" max="15566" width="11.36328125" style="22" customWidth="1"/>
    <col min="15567" max="15599" width="9.6328125" style="22" customWidth="1"/>
    <col min="15600" max="15607" width="11.36328125" style="22" customWidth="1"/>
    <col min="15608" max="15748" width="11.36328125" style="22"/>
    <col min="15749" max="15749" width="2.6328125" style="22" customWidth="1"/>
    <col min="15750" max="15750" width="7" style="22" customWidth="1"/>
    <col min="15751" max="15751" width="9.6328125" style="22" bestFit="1" customWidth="1"/>
    <col min="15752" max="15752" width="76" style="22" customWidth="1"/>
    <col min="15753" max="15753" width="14.36328125" style="22" customWidth="1"/>
    <col min="15754" max="15762" width="11.36328125" style="22" customWidth="1"/>
    <col min="15763" max="15769" width="9.6328125" style="22" customWidth="1"/>
    <col min="15770" max="15770" width="11.36328125" style="22" customWidth="1"/>
    <col min="15771" max="15777" width="9.6328125" style="22" customWidth="1"/>
    <col min="15778" max="15778" width="11.36328125" style="22" customWidth="1"/>
    <col min="15779" max="15785" width="9.6328125" style="22" customWidth="1"/>
    <col min="15786" max="15786" width="11.36328125" style="22" customWidth="1"/>
    <col min="15787" max="15793" width="9.6328125" style="22" customWidth="1"/>
    <col min="15794" max="15794" width="11.36328125" style="22" customWidth="1"/>
    <col min="15795" max="15821" width="9.6328125" style="22" customWidth="1"/>
    <col min="15822" max="15822" width="11.36328125" style="22" customWidth="1"/>
    <col min="15823" max="15855" width="9.6328125" style="22" customWidth="1"/>
    <col min="15856" max="15863" width="11.36328125" style="22" customWidth="1"/>
    <col min="15864" max="16004" width="11.36328125" style="22"/>
    <col min="16005" max="16005" width="2.6328125" style="22" customWidth="1"/>
    <col min="16006" max="16006" width="7" style="22" customWidth="1"/>
    <col min="16007" max="16007" width="9.6328125" style="22" bestFit="1" customWidth="1"/>
    <col min="16008" max="16008" width="76" style="22" customWidth="1"/>
    <col min="16009" max="16009" width="14.36328125" style="22" customWidth="1"/>
    <col min="16010" max="16018" width="11.36328125" style="22" customWidth="1"/>
    <col min="16019" max="16025" width="9.6328125" style="22" customWidth="1"/>
    <col min="16026" max="16026" width="11.36328125" style="22" customWidth="1"/>
    <col min="16027" max="16033" width="9.6328125" style="22" customWidth="1"/>
    <col min="16034" max="16034" width="11.36328125" style="22" customWidth="1"/>
    <col min="16035" max="16041" width="9.6328125" style="22" customWidth="1"/>
    <col min="16042" max="16042" width="11.36328125" style="22" customWidth="1"/>
    <col min="16043" max="16049" width="9.6328125" style="22" customWidth="1"/>
    <col min="16050" max="16050" width="11.36328125" style="22" customWidth="1"/>
    <col min="16051" max="16077" width="9.6328125" style="22" customWidth="1"/>
    <col min="16078" max="16078" width="11.36328125" style="22" customWidth="1"/>
    <col min="16079" max="16111" width="9.6328125" style="22" customWidth="1"/>
    <col min="16112" max="16119" width="11.36328125" style="22" customWidth="1"/>
    <col min="16120" max="16384" width="11.36328125" style="22"/>
  </cols>
  <sheetData>
    <row r="1" spans="1:113" s="30" customFormat="1" ht="6" customHeight="1">
      <c r="A1" s="16"/>
      <c r="B1" s="16"/>
      <c r="C1" s="16"/>
      <c r="D1" s="16"/>
      <c r="E1" s="16"/>
      <c r="F1" s="38"/>
      <c r="G1" s="38"/>
      <c r="H1" s="33"/>
      <c r="I1" s="28"/>
      <c r="J1" s="28"/>
      <c r="K1" s="28"/>
      <c r="L1" s="28"/>
      <c r="M1" s="28"/>
      <c r="N1" s="28"/>
      <c r="P1" s="112"/>
      <c r="Q1" s="38"/>
      <c r="R1" s="38"/>
      <c r="S1" s="38"/>
      <c r="T1" s="38"/>
      <c r="U1" s="38"/>
      <c r="V1" s="38"/>
      <c r="W1" s="38"/>
      <c r="X1" s="38"/>
      <c r="Y1" s="38"/>
      <c r="Z1" s="38"/>
      <c r="AA1" s="38"/>
    </row>
    <row r="2" spans="1:113" s="30" customFormat="1" ht="6" customHeight="1">
      <c r="A2" s="16"/>
      <c r="B2" s="16"/>
      <c r="C2" s="16"/>
      <c r="D2" s="114"/>
      <c r="E2" s="114"/>
      <c r="F2" s="115"/>
      <c r="G2" s="115"/>
      <c r="H2" s="115"/>
      <c r="I2" s="116"/>
      <c r="J2" s="116"/>
      <c r="K2" s="116"/>
      <c r="L2" s="116"/>
      <c r="M2" s="116"/>
      <c r="N2" s="116"/>
      <c r="P2" s="112"/>
      <c r="Q2" s="38"/>
      <c r="R2" s="38"/>
      <c r="S2" s="38"/>
      <c r="T2" s="38"/>
      <c r="U2" s="38"/>
      <c r="V2" s="38"/>
      <c r="W2" s="38"/>
      <c r="X2" s="38"/>
      <c r="Y2" s="38"/>
      <c r="Z2" s="38"/>
      <c r="AA2" s="38"/>
    </row>
    <row r="3" spans="1:113" s="30" customFormat="1" ht="6" customHeight="1">
      <c r="A3" s="16"/>
      <c r="B3" s="16"/>
      <c r="C3" s="16"/>
      <c r="D3" s="114"/>
      <c r="E3" s="114"/>
      <c r="F3" s="38"/>
      <c r="G3" s="115"/>
      <c r="H3" s="115"/>
      <c r="I3" s="116"/>
      <c r="J3" s="116"/>
      <c r="K3" s="116"/>
      <c r="L3" s="116"/>
      <c r="M3" s="116"/>
      <c r="N3" s="116"/>
      <c r="P3" s="112"/>
      <c r="Q3" s="38"/>
      <c r="R3" s="38"/>
      <c r="S3" s="38"/>
      <c r="T3" s="38"/>
      <c r="U3" s="38"/>
      <c r="V3" s="38"/>
      <c r="W3" s="38"/>
      <c r="X3" s="38"/>
      <c r="Y3" s="38"/>
      <c r="Z3" s="38"/>
      <c r="AA3" s="38"/>
    </row>
    <row r="4" spans="1:113" s="30" customFormat="1" ht="6" customHeight="1">
      <c r="A4" s="16"/>
      <c r="B4" s="16"/>
      <c r="C4" s="16"/>
      <c r="D4" s="114"/>
      <c r="E4" s="114"/>
      <c r="F4" s="38"/>
      <c r="G4" s="115"/>
      <c r="H4" s="115"/>
      <c r="I4" s="116"/>
      <c r="J4" s="116"/>
      <c r="K4" s="28"/>
      <c r="L4" s="28"/>
      <c r="M4" s="28"/>
      <c r="N4" s="28"/>
      <c r="P4" s="112"/>
      <c r="Q4" s="38"/>
      <c r="R4" s="38"/>
      <c r="S4" s="38"/>
      <c r="T4" s="38"/>
      <c r="U4" s="38"/>
      <c r="V4" s="38"/>
      <c r="W4" s="38"/>
      <c r="X4" s="38"/>
      <c r="Y4" s="38"/>
      <c r="Z4" s="38"/>
      <c r="AA4" s="38"/>
    </row>
    <row r="5" spans="1:113" s="30" customFormat="1" ht="6" customHeight="1">
      <c r="A5" s="16"/>
      <c r="B5" s="16"/>
      <c r="C5" s="16"/>
      <c r="D5" s="114"/>
      <c r="E5" s="114"/>
      <c r="F5" s="38"/>
      <c r="G5" s="115"/>
      <c r="H5" s="115"/>
      <c r="I5" s="116"/>
      <c r="J5" s="116"/>
      <c r="K5" s="28"/>
      <c r="L5" s="28"/>
      <c r="M5" s="28"/>
      <c r="N5" s="28"/>
      <c r="P5" s="112"/>
      <c r="Q5" s="38"/>
      <c r="R5" s="38"/>
      <c r="S5" s="38"/>
      <c r="T5" s="38"/>
      <c r="U5" s="38"/>
      <c r="V5" s="38"/>
      <c r="W5" s="38"/>
      <c r="X5" s="38"/>
      <c r="Y5" s="38"/>
      <c r="Z5" s="38"/>
      <c r="AA5" s="38"/>
    </row>
    <row r="6" spans="1:113" s="30" customFormat="1" ht="5.5" customHeight="1">
      <c r="A6" s="16"/>
      <c r="B6" s="16"/>
      <c r="C6" s="16"/>
      <c r="D6" s="114"/>
      <c r="E6" s="114"/>
      <c r="F6" s="38"/>
      <c r="G6" s="115"/>
      <c r="H6" s="115"/>
      <c r="I6" s="116"/>
      <c r="J6" s="116"/>
      <c r="M6" s="28"/>
      <c r="N6" s="28"/>
      <c r="P6" s="112"/>
      <c r="Q6" s="38"/>
      <c r="R6" s="38"/>
      <c r="S6" s="38"/>
      <c r="T6" s="38"/>
      <c r="U6" s="38"/>
      <c r="V6" s="38"/>
      <c r="W6" s="38"/>
      <c r="X6" s="38"/>
      <c r="Y6" s="38"/>
      <c r="Z6" s="38"/>
      <c r="AA6" s="38"/>
    </row>
    <row r="7" spans="1:113" s="30" customFormat="1" ht="6" hidden="1" customHeight="1">
      <c r="A7" s="16"/>
      <c r="B7" s="16"/>
      <c r="C7" s="16"/>
      <c r="D7" s="114"/>
      <c r="E7" s="114"/>
      <c r="F7" s="38"/>
      <c r="G7" s="115"/>
      <c r="H7" s="115"/>
      <c r="I7" s="116"/>
      <c r="J7" s="116"/>
      <c r="K7" s="28"/>
      <c r="L7" s="28"/>
      <c r="M7" s="28"/>
      <c r="N7" s="28"/>
      <c r="P7" s="112"/>
      <c r="Q7" s="38"/>
      <c r="R7" s="38"/>
      <c r="S7" s="38"/>
      <c r="T7" s="38"/>
      <c r="U7" s="38"/>
      <c r="V7" s="38"/>
      <c r="W7" s="38"/>
      <c r="X7" s="38"/>
      <c r="Y7" s="38"/>
      <c r="Z7" s="38"/>
      <c r="AA7" s="38"/>
    </row>
    <row r="8" spans="1:113" s="30" customFormat="1" ht="29" customHeight="1">
      <c r="A8" s="16"/>
      <c r="B8" s="16"/>
      <c r="C8" s="16"/>
      <c r="D8" s="16"/>
      <c r="E8" s="16"/>
      <c r="F8" s="117"/>
      <c r="G8" s="118"/>
      <c r="H8" s="26"/>
      <c r="I8" s="119"/>
      <c r="J8" s="116"/>
      <c r="K8" s="120"/>
      <c r="L8" s="120"/>
      <c r="M8" s="120"/>
      <c r="N8" s="120"/>
      <c r="P8" s="112"/>
      <c r="Q8" s="38"/>
      <c r="R8" s="38"/>
      <c r="S8" s="38"/>
      <c r="T8" s="504"/>
      <c r="U8" s="504"/>
      <c r="V8" s="504"/>
      <c r="W8" s="504"/>
      <c r="X8" s="504"/>
      <c r="Y8" s="504"/>
      <c r="Z8" s="504"/>
      <c r="AA8" s="504"/>
    </row>
    <row r="9" spans="1:113" s="30" customFormat="1" ht="27" customHeight="1">
      <c r="A9" s="16"/>
      <c r="B9" s="16"/>
      <c r="C9" s="16"/>
      <c r="D9" s="16"/>
      <c r="E9" s="16"/>
      <c r="F9" s="117"/>
      <c r="G9" s="121"/>
      <c r="H9" s="31"/>
      <c r="I9" s="119"/>
      <c r="J9" s="116"/>
      <c r="K9" s="116"/>
      <c r="L9" s="28"/>
      <c r="N9" s="28"/>
      <c r="P9" s="28"/>
      <c r="Q9" s="28"/>
      <c r="R9" s="28"/>
      <c r="S9" s="28"/>
      <c r="T9" s="504"/>
      <c r="U9" s="504"/>
      <c r="V9" s="504"/>
      <c r="W9" s="504"/>
      <c r="X9" s="504"/>
      <c r="Y9" s="504"/>
      <c r="Z9" s="504"/>
      <c r="AA9" s="504"/>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row>
    <row r="10" spans="1:113" s="30" customFormat="1" ht="27.5" customHeight="1">
      <c r="A10" s="16"/>
      <c r="B10" s="16"/>
      <c r="C10" s="16"/>
      <c r="D10" s="16"/>
      <c r="E10" s="16"/>
      <c r="F10" s="38"/>
      <c r="G10" s="79"/>
      <c r="H10" s="102"/>
      <c r="I10" s="33"/>
      <c r="J10" s="27"/>
      <c r="K10" s="122"/>
      <c r="L10" s="28"/>
      <c r="N10" s="518" t="str">
        <f>Dashboard!$L$7</f>
        <v>Input LCR bank</v>
      </c>
      <c r="O10" s="519"/>
      <c r="P10" s="28"/>
      <c r="Q10" s="28"/>
      <c r="R10" s="122"/>
      <c r="S10" s="122"/>
      <c r="T10" s="526" t="s">
        <v>490</v>
      </c>
      <c r="U10" s="527"/>
      <c r="V10" s="296"/>
      <c r="W10" s="526" t="s">
        <v>490</v>
      </c>
      <c r="X10" s="527"/>
      <c r="Y10" s="296"/>
      <c r="Z10" s="526" t="s">
        <v>490</v>
      </c>
      <c r="AA10" s="527"/>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row>
    <row r="11" spans="1:113" s="30" customFormat="1" ht="12.75" customHeight="1" thickBot="1">
      <c r="A11" s="16"/>
      <c r="B11" s="16"/>
      <c r="C11" s="16"/>
      <c r="D11" s="16"/>
      <c r="E11" s="16"/>
      <c r="F11" s="38"/>
      <c r="G11" s="38"/>
      <c r="H11" s="38"/>
      <c r="I11" s="38"/>
      <c r="J11" s="38"/>
      <c r="K11" s="38"/>
      <c r="L11" s="38"/>
      <c r="M11" s="38"/>
      <c r="N11" s="38"/>
      <c r="O11" s="38"/>
      <c r="P11" s="38"/>
      <c r="Q11" s="38"/>
      <c r="R11" s="38"/>
      <c r="S11" s="38"/>
      <c r="T11" s="38"/>
      <c r="U11" s="38"/>
      <c r="V11" s="38"/>
      <c r="W11" s="38"/>
      <c r="X11" s="38"/>
      <c r="Y11" s="38"/>
      <c r="Z11" s="38"/>
      <c r="AA11" s="38"/>
    </row>
    <row r="12" spans="1:113" s="34" customFormat="1" ht="14.25" customHeight="1">
      <c r="A12" s="16"/>
      <c r="B12" s="16"/>
      <c r="C12" s="16"/>
      <c r="D12" s="16"/>
      <c r="E12" s="16"/>
      <c r="F12" s="505" t="s">
        <v>189</v>
      </c>
      <c r="G12" s="508" t="s">
        <v>190</v>
      </c>
      <c r="H12" s="508" t="s">
        <v>2</v>
      </c>
      <c r="I12" s="511" t="s">
        <v>19</v>
      </c>
      <c r="J12" s="512"/>
      <c r="K12" s="512"/>
      <c r="L12" s="512"/>
      <c r="M12" s="513"/>
      <c r="N12" s="124"/>
      <c r="O12" s="508" t="s">
        <v>609</v>
      </c>
      <c r="P12" s="524" t="s">
        <v>425</v>
      </c>
      <c r="Q12" s="181"/>
      <c r="R12" s="181"/>
      <c r="S12" s="181"/>
      <c r="T12" s="520" t="s">
        <v>612</v>
      </c>
      <c r="U12" s="521"/>
      <c r="V12" s="181"/>
      <c r="W12" s="520" t="s">
        <v>613</v>
      </c>
      <c r="X12" s="521"/>
      <c r="Y12" s="181"/>
      <c r="Z12" s="520" t="s">
        <v>614</v>
      </c>
      <c r="AA12" s="521"/>
    </row>
    <row r="13" spans="1:113" s="34" customFormat="1" ht="33" customHeight="1">
      <c r="A13" s="16"/>
      <c r="B13" s="16"/>
      <c r="C13" s="16"/>
      <c r="D13" s="16"/>
      <c r="E13" s="16"/>
      <c r="F13" s="506"/>
      <c r="G13" s="509"/>
      <c r="H13" s="509"/>
      <c r="I13" s="514" t="s">
        <v>407</v>
      </c>
      <c r="J13" s="514" t="s">
        <v>408</v>
      </c>
      <c r="K13" s="515" t="s">
        <v>300</v>
      </c>
      <c r="L13" s="515"/>
      <c r="M13" s="516" t="s">
        <v>611</v>
      </c>
      <c r="N13" s="124"/>
      <c r="O13" s="510"/>
      <c r="P13" s="525"/>
      <c r="Q13" s="181"/>
      <c r="R13" s="181"/>
      <c r="S13" s="181"/>
      <c r="T13" s="522"/>
      <c r="U13" s="523"/>
      <c r="V13" s="181"/>
      <c r="W13" s="522"/>
      <c r="X13" s="523"/>
      <c r="Y13" s="181"/>
      <c r="Z13" s="522"/>
      <c r="AA13" s="523"/>
    </row>
    <row r="14" spans="1:113" s="34" customFormat="1" ht="28" customHeight="1">
      <c r="A14" s="16"/>
      <c r="B14" s="16"/>
      <c r="C14" s="16"/>
      <c r="D14" s="16"/>
      <c r="E14" s="16"/>
      <c r="F14" s="507"/>
      <c r="G14" s="510"/>
      <c r="H14" s="510"/>
      <c r="I14" s="514"/>
      <c r="J14" s="514"/>
      <c r="K14" s="485" t="s">
        <v>298</v>
      </c>
      <c r="L14" s="485" t="s">
        <v>299</v>
      </c>
      <c r="M14" s="517"/>
      <c r="N14" s="124"/>
      <c r="O14" s="485" t="s">
        <v>409</v>
      </c>
      <c r="P14" s="295" t="s">
        <v>69</v>
      </c>
      <c r="Q14" s="182"/>
      <c r="R14" s="182"/>
      <c r="S14" s="182"/>
      <c r="T14" s="183" t="s">
        <v>70</v>
      </c>
      <c r="U14" s="184" t="s">
        <v>71</v>
      </c>
      <c r="V14" s="182"/>
      <c r="W14" s="183" t="s">
        <v>70</v>
      </c>
      <c r="X14" s="184" t="s">
        <v>71</v>
      </c>
      <c r="Y14" s="182"/>
      <c r="Z14" s="183" t="s">
        <v>70</v>
      </c>
      <c r="AA14" s="184" t="s">
        <v>71</v>
      </c>
    </row>
    <row r="15" spans="1:113" s="34" customFormat="1" ht="13">
      <c r="A15" s="16"/>
      <c r="B15" s="16"/>
      <c r="C15" s="16"/>
      <c r="D15" s="16"/>
      <c r="E15" s="16"/>
      <c r="F15" s="137" t="s">
        <v>73</v>
      </c>
      <c r="G15" s="170">
        <v>1</v>
      </c>
      <c r="H15" s="125" t="s">
        <v>210</v>
      </c>
      <c r="I15" s="185"/>
      <c r="J15" s="186"/>
      <c r="K15" s="187"/>
      <c r="L15" s="187"/>
      <c r="M15" s="187"/>
      <c r="N15" s="124"/>
      <c r="O15" s="188"/>
      <c r="P15" s="188"/>
      <c r="Q15" s="182"/>
      <c r="R15" s="182"/>
      <c r="S15" s="182"/>
      <c r="T15" s="189"/>
      <c r="U15" s="189"/>
      <c r="V15" s="182"/>
      <c r="W15" s="189"/>
      <c r="X15" s="189"/>
      <c r="Y15" s="182"/>
      <c r="Z15" s="189"/>
      <c r="AA15" s="189"/>
    </row>
    <row r="16" spans="1:113" s="131" customFormat="1" ht="13">
      <c r="A16" s="16"/>
      <c r="B16" s="16"/>
      <c r="C16" s="16"/>
      <c r="D16" s="37"/>
      <c r="E16" s="37"/>
      <c r="F16" s="137" t="s">
        <v>74</v>
      </c>
      <c r="G16" s="170">
        <v>1.1000000000000001</v>
      </c>
      <c r="H16" s="113" t="s">
        <v>211</v>
      </c>
      <c r="I16" s="69"/>
      <c r="J16" s="130"/>
      <c r="K16" s="130"/>
      <c r="L16" s="130"/>
      <c r="M16" s="130"/>
      <c r="N16" s="124"/>
      <c r="O16" s="190"/>
      <c r="P16" s="190"/>
      <c r="Q16" s="182"/>
      <c r="R16" s="182"/>
      <c r="S16" s="182"/>
      <c r="T16" s="128"/>
      <c r="U16" s="128"/>
      <c r="V16" s="182"/>
      <c r="W16" s="128"/>
      <c r="X16" s="128"/>
      <c r="Y16" s="182"/>
      <c r="Z16" s="128"/>
      <c r="AA16" s="128"/>
      <c r="AB16" s="34"/>
      <c r="AC16" s="34"/>
      <c r="AD16" s="34"/>
      <c r="AE16" s="34"/>
      <c r="AF16" s="34"/>
      <c r="AG16" s="34"/>
      <c r="AH16" s="34"/>
      <c r="AI16" s="34"/>
      <c r="AJ16" s="34"/>
      <c r="AK16" s="34"/>
      <c r="AL16" s="34"/>
      <c r="AM16" s="34"/>
      <c r="AN16" s="34"/>
    </row>
    <row r="17" spans="1:47" s="131" customFormat="1" ht="13">
      <c r="A17" s="16"/>
      <c r="B17" s="16"/>
      <c r="C17" s="16"/>
      <c r="D17" s="37"/>
      <c r="E17" s="37"/>
      <c r="F17" s="137" t="s">
        <v>75</v>
      </c>
      <c r="G17" s="172" t="s">
        <v>492</v>
      </c>
      <c r="H17" s="129" t="s">
        <v>282</v>
      </c>
      <c r="I17" s="172">
        <f>'Input Bank'!$J17</f>
        <v>0.05</v>
      </c>
      <c r="J17" s="191">
        <f>IF(I17="", K17, I17)</f>
        <v>0.05</v>
      </c>
      <c r="K17" s="191">
        <v>0.05</v>
      </c>
      <c r="L17" s="191">
        <v>0.05</v>
      </c>
      <c r="M17" s="192">
        <f t="shared" ref="M17" si="0">MAX(MIN(L17, J17), K17)</f>
        <v>0.05</v>
      </c>
      <c r="N17" s="124"/>
      <c r="O17" s="192">
        <f>IF(Dashboard!$L$7="Input LCR bank",J17,M17)</f>
        <v>0.05</v>
      </c>
      <c r="P17" s="441"/>
      <c r="Q17" s="182"/>
      <c r="R17" s="182"/>
      <c r="S17" s="182"/>
      <c r="T17" s="441"/>
      <c r="U17" s="441"/>
      <c r="V17" s="182"/>
      <c r="W17" s="441"/>
      <c r="X17" s="441"/>
      <c r="Y17" s="182"/>
      <c r="Z17" s="441"/>
      <c r="AA17" s="441"/>
      <c r="AB17" s="34"/>
      <c r="AC17" s="34"/>
      <c r="AD17" s="34"/>
      <c r="AE17" s="34"/>
      <c r="AF17" s="34"/>
      <c r="AG17" s="34"/>
      <c r="AO17" s="34"/>
      <c r="AP17" s="34"/>
      <c r="AQ17" s="34"/>
      <c r="AR17" s="34"/>
      <c r="AS17" s="34"/>
      <c r="AT17" s="34"/>
      <c r="AU17" s="34"/>
    </row>
    <row r="18" spans="1:47" s="34" customFormat="1" ht="16.5" customHeight="1">
      <c r="A18" s="16"/>
      <c r="B18" s="16"/>
      <c r="C18" s="16"/>
      <c r="D18" s="16"/>
      <c r="E18" s="16"/>
      <c r="F18" s="137" t="s">
        <v>76</v>
      </c>
      <c r="G18" s="172" t="s">
        <v>493</v>
      </c>
      <c r="H18" s="129" t="s">
        <v>283</v>
      </c>
      <c r="I18" s="172">
        <f>'Input Bank'!$J18</f>
        <v>0.1</v>
      </c>
      <c r="J18" s="191">
        <f t="shared" ref="J18:J19" si="1">IF(I18="", K18, I18)</f>
        <v>0.1</v>
      </c>
      <c r="K18" s="191">
        <v>0.1</v>
      </c>
      <c r="L18" s="191">
        <v>0.1</v>
      </c>
      <c r="M18" s="192">
        <f t="shared" ref="M18:M20" si="2">MAX(MIN(L18, J18), K18)</f>
        <v>0.1</v>
      </c>
      <c r="N18" s="124"/>
      <c r="O18" s="192">
        <f>IF(Dashboard!$L$7="Input LCR bank",J18,M18)</f>
        <v>0.1</v>
      </c>
      <c r="P18" s="441"/>
      <c r="Q18" s="182"/>
      <c r="R18" s="182"/>
      <c r="S18" s="182"/>
      <c r="T18" s="441"/>
      <c r="U18" s="441"/>
      <c r="V18" s="312"/>
      <c r="W18" s="441"/>
      <c r="X18" s="441"/>
      <c r="Y18" s="182"/>
      <c r="Z18" s="441"/>
      <c r="AA18" s="441"/>
      <c r="AN18" s="131"/>
      <c r="AO18" s="131"/>
      <c r="AP18" s="131"/>
      <c r="AQ18" s="131"/>
      <c r="AR18" s="131"/>
      <c r="AS18" s="131"/>
      <c r="AT18" s="131"/>
      <c r="AU18" s="131"/>
    </row>
    <row r="19" spans="1:47" s="131" customFormat="1" ht="19" customHeight="1">
      <c r="A19" s="16"/>
      <c r="B19" s="16"/>
      <c r="C19" s="16"/>
      <c r="D19" s="37"/>
      <c r="E19" s="37"/>
      <c r="F19" s="137" t="s">
        <v>77</v>
      </c>
      <c r="G19" s="172" t="s">
        <v>494</v>
      </c>
      <c r="H19" s="129" t="s">
        <v>281</v>
      </c>
      <c r="I19" s="172">
        <f>'Input Bank'!$J19</f>
        <v>0.1</v>
      </c>
      <c r="J19" s="191">
        <f t="shared" si="1"/>
        <v>0.1</v>
      </c>
      <c r="K19" s="191">
        <v>0.1</v>
      </c>
      <c r="L19" s="191">
        <v>0.1</v>
      </c>
      <c r="M19" s="192">
        <f t="shared" si="2"/>
        <v>0.1</v>
      </c>
      <c r="N19" s="124"/>
      <c r="O19" s="192">
        <f>IF(Dashboard!$L$7="Input LCR bank",J19,M19)</f>
        <v>0.1</v>
      </c>
      <c r="P19" s="441"/>
      <c r="Q19" s="182"/>
      <c r="R19" s="182"/>
      <c r="S19" s="182"/>
      <c r="T19" s="441"/>
      <c r="U19" s="441"/>
      <c r="V19" s="312"/>
      <c r="W19" s="441"/>
      <c r="X19" s="441"/>
      <c r="Y19" s="182"/>
      <c r="Z19" s="441"/>
      <c r="AA19" s="441"/>
      <c r="AB19" s="34"/>
      <c r="AC19" s="34"/>
      <c r="AD19" s="34"/>
      <c r="AE19" s="34"/>
      <c r="AF19" s="34"/>
      <c r="AG19" s="34"/>
      <c r="AH19" s="34"/>
      <c r="AI19" s="34"/>
      <c r="AJ19" s="34"/>
      <c r="AK19" s="34"/>
      <c r="AL19" s="34"/>
      <c r="AM19" s="34"/>
      <c r="AN19" s="34"/>
      <c r="AO19" s="34"/>
      <c r="AP19" s="34"/>
    </row>
    <row r="20" spans="1:47" s="131" customFormat="1" ht="19" customHeight="1">
      <c r="A20" s="16"/>
      <c r="B20" s="16"/>
      <c r="C20" s="16"/>
      <c r="D20" s="37"/>
      <c r="E20" s="37"/>
      <c r="F20" s="137" t="s">
        <v>78</v>
      </c>
      <c r="G20" s="172" t="s">
        <v>495</v>
      </c>
      <c r="H20" s="383" t="s">
        <v>460</v>
      </c>
      <c r="I20" s="172">
        <f>'Input Bank'!$J20</f>
        <v>0.05</v>
      </c>
      <c r="J20" s="191">
        <f t="shared" ref="J20:J26" si="3">IF(I20="", K20, I20)</f>
        <v>0.05</v>
      </c>
      <c r="K20" s="191">
        <v>0.05</v>
      </c>
      <c r="L20" s="191">
        <v>0.05</v>
      </c>
      <c r="M20" s="192">
        <f t="shared" si="2"/>
        <v>0.05</v>
      </c>
      <c r="N20" s="124"/>
      <c r="O20" s="192">
        <f>IF(Dashboard!$L$7="Input LCR bank",J20,M20)</f>
        <v>0.05</v>
      </c>
      <c r="P20" s="441"/>
      <c r="Q20" s="182"/>
      <c r="R20" s="182"/>
      <c r="S20" s="182"/>
      <c r="T20" s="441"/>
      <c r="U20" s="441"/>
      <c r="V20" s="182"/>
      <c r="W20" s="441"/>
      <c r="X20" s="441"/>
      <c r="Y20" s="182"/>
      <c r="Z20" s="441"/>
      <c r="AA20" s="441"/>
      <c r="AB20" s="34"/>
      <c r="AC20" s="34"/>
      <c r="AD20" s="34"/>
      <c r="AE20" s="34"/>
      <c r="AF20" s="34"/>
      <c r="AG20" s="34"/>
      <c r="AH20" s="34"/>
      <c r="AI20" s="34"/>
      <c r="AJ20" s="34"/>
      <c r="AK20" s="34"/>
      <c r="AL20" s="34"/>
      <c r="AM20" s="34"/>
      <c r="AN20" s="34"/>
      <c r="AO20" s="34"/>
      <c r="AP20" s="34"/>
    </row>
    <row r="21" spans="1:47" s="131" customFormat="1" ht="13">
      <c r="A21" s="16"/>
      <c r="B21" s="16"/>
      <c r="C21" s="16"/>
      <c r="D21" s="37"/>
      <c r="E21" s="37"/>
      <c r="F21" s="137" t="s">
        <v>79</v>
      </c>
      <c r="G21" s="172" t="s">
        <v>496</v>
      </c>
      <c r="H21" s="383" t="s">
        <v>485</v>
      </c>
      <c r="I21" s="172">
        <f>'Input Bank'!$J21</f>
        <v>0.1</v>
      </c>
      <c r="J21" s="191">
        <f t="shared" si="3"/>
        <v>0.1</v>
      </c>
      <c r="K21" s="191">
        <v>0.1</v>
      </c>
      <c r="L21" s="191">
        <v>0.1</v>
      </c>
      <c r="M21" s="192">
        <f t="shared" ref="M21:M24" si="4">MAX(MIN(L21, J21), K21)</f>
        <v>0.1</v>
      </c>
      <c r="N21" s="124"/>
      <c r="O21" s="192">
        <f>IF(Dashboard!$L$7="Input LCR bank",J21,M21)</f>
        <v>0.1</v>
      </c>
      <c r="P21" s="441"/>
      <c r="Q21" s="182"/>
      <c r="R21" s="182"/>
      <c r="S21" s="182"/>
      <c r="T21" s="441"/>
      <c r="U21" s="441"/>
      <c r="V21" s="182"/>
      <c r="W21" s="441"/>
      <c r="X21" s="441"/>
      <c r="Y21" s="182"/>
      <c r="Z21" s="441"/>
      <c r="AA21" s="441"/>
      <c r="AB21" s="34"/>
      <c r="AC21" s="34"/>
      <c r="AD21" s="34"/>
      <c r="AE21" s="34"/>
      <c r="AF21" s="34"/>
      <c r="AG21" s="34"/>
      <c r="AH21" s="34"/>
      <c r="AI21" s="34"/>
      <c r="AJ21" s="34"/>
      <c r="AK21" s="34"/>
      <c r="AL21" s="34"/>
      <c r="AM21" s="34"/>
      <c r="AN21" s="34"/>
      <c r="AO21" s="34"/>
      <c r="AP21" s="34"/>
    </row>
    <row r="22" spans="1:47" s="131" customFormat="1" ht="13">
      <c r="A22" s="16"/>
      <c r="B22" s="16"/>
      <c r="C22" s="16"/>
      <c r="D22" s="37"/>
      <c r="E22" s="37"/>
      <c r="F22" s="137" t="s">
        <v>80</v>
      </c>
      <c r="G22" s="172" t="s">
        <v>497</v>
      </c>
      <c r="H22" s="383" t="s">
        <v>486</v>
      </c>
      <c r="I22" s="172">
        <f>'Input Bank'!$J22</f>
        <v>0.1</v>
      </c>
      <c r="J22" s="191">
        <f t="shared" si="3"/>
        <v>0.1</v>
      </c>
      <c r="K22" s="191">
        <v>0.1</v>
      </c>
      <c r="L22" s="191">
        <v>0.1</v>
      </c>
      <c r="M22" s="192">
        <f t="shared" si="4"/>
        <v>0.1</v>
      </c>
      <c r="N22" s="124"/>
      <c r="O22" s="192">
        <f>IF(Dashboard!$L$7="Input LCR bank",J22,M22)</f>
        <v>0.1</v>
      </c>
      <c r="P22" s="441"/>
      <c r="Q22" s="182"/>
      <c r="R22" s="182"/>
      <c r="S22" s="182"/>
      <c r="T22" s="441"/>
      <c r="U22" s="441"/>
      <c r="V22" s="182"/>
      <c r="W22" s="441"/>
      <c r="X22" s="441"/>
      <c r="Y22" s="182"/>
      <c r="Z22" s="441"/>
      <c r="AA22" s="441"/>
      <c r="AB22" s="34"/>
      <c r="AC22" s="34"/>
      <c r="AD22" s="34"/>
      <c r="AE22" s="34"/>
      <c r="AF22" s="34"/>
      <c r="AG22" s="34"/>
      <c r="AH22" s="34"/>
      <c r="AI22" s="34"/>
      <c r="AJ22" s="34"/>
      <c r="AK22" s="34"/>
      <c r="AL22" s="34"/>
      <c r="AM22" s="34"/>
      <c r="AN22" s="34"/>
      <c r="AO22" s="34"/>
      <c r="AP22" s="34"/>
      <c r="AQ22" s="34"/>
      <c r="AR22" s="34"/>
      <c r="AS22" s="34"/>
      <c r="AT22" s="34"/>
      <c r="AU22" s="34"/>
    </row>
    <row r="23" spans="1:47" s="131" customFormat="1" ht="13">
      <c r="A23" s="16"/>
      <c r="B23" s="16"/>
      <c r="C23" s="16"/>
      <c r="D23" s="37"/>
      <c r="E23" s="37"/>
      <c r="F23" s="137" t="s">
        <v>81</v>
      </c>
      <c r="G23" s="172" t="s">
        <v>498</v>
      </c>
      <c r="H23" s="384" t="s">
        <v>487</v>
      </c>
      <c r="I23" s="172">
        <f>'Input Bank'!$J23</f>
        <v>0.05</v>
      </c>
      <c r="J23" s="191">
        <f t="shared" ref="J23:J24" si="5">IF(I23="", K23, I23)</f>
        <v>0.05</v>
      </c>
      <c r="K23" s="191">
        <v>0.05</v>
      </c>
      <c r="L23" s="191">
        <v>0.05</v>
      </c>
      <c r="M23" s="192">
        <f t="shared" si="4"/>
        <v>0.05</v>
      </c>
      <c r="N23" s="124"/>
      <c r="O23" s="192">
        <f>IF(Dashboard!$L$7="Input LCR bank",J23,M23)</f>
        <v>0.05</v>
      </c>
      <c r="P23" s="441"/>
      <c r="Q23" s="182"/>
      <c r="R23" s="182"/>
      <c r="S23" s="182"/>
      <c r="T23" s="441"/>
      <c r="U23" s="441"/>
      <c r="V23" s="182"/>
      <c r="W23" s="441"/>
      <c r="X23" s="441"/>
      <c r="Y23" s="182"/>
      <c r="Z23" s="441"/>
      <c r="AA23" s="441"/>
      <c r="AB23" s="34"/>
      <c r="AC23" s="34"/>
      <c r="AD23" s="34"/>
      <c r="AE23" s="34"/>
      <c r="AF23" s="34"/>
      <c r="AG23" s="34"/>
      <c r="AH23" s="34"/>
      <c r="AI23" s="34"/>
      <c r="AJ23" s="34"/>
      <c r="AK23" s="34"/>
      <c r="AL23" s="34"/>
      <c r="AM23" s="34"/>
      <c r="AN23" s="34"/>
      <c r="AO23" s="34"/>
      <c r="AP23" s="34"/>
    </row>
    <row r="24" spans="1:47" s="131" customFormat="1" ht="13">
      <c r="A24" s="16"/>
      <c r="B24" s="16"/>
      <c r="C24" s="16"/>
      <c r="D24" s="37"/>
      <c r="E24" s="37"/>
      <c r="F24" s="137" t="s">
        <v>3</v>
      </c>
      <c r="G24" s="172" t="s">
        <v>499</v>
      </c>
      <c r="H24" s="384" t="s">
        <v>488</v>
      </c>
      <c r="I24" s="172">
        <f>'Input Bank'!$J24</f>
        <v>0.25</v>
      </c>
      <c r="J24" s="191">
        <f t="shared" si="5"/>
        <v>0.25</v>
      </c>
      <c r="K24" s="191">
        <v>0.25</v>
      </c>
      <c r="L24" s="191">
        <v>0.25</v>
      </c>
      <c r="M24" s="192">
        <f t="shared" si="4"/>
        <v>0.25</v>
      </c>
      <c r="N24" s="124"/>
      <c r="O24" s="192">
        <f>IF(Dashboard!$L$7="Input LCR bank",J24,M24)</f>
        <v>0.25</v>
      </c>
      <c r="P24" s="441"/>
      <c r="Q24" s="182"/>
      <c r="R24" s="182"/>
      <c r="S24" s="182"/>
      <c r="T24" s="441"/>
      <c r="U24" s="441"/>
      <c r="V24" s="182"/>
      <c r="W24" s="441"/>
      <c r="X24" s="441"/>
      <c r="Y24" s="182"/>
      <c r="Z24" s="441"/>
      <c r="AA24" s="441"/>
      <c r="AB24" s="34"/>
      <c r="AC24" s="34"/>
      <c r="AD24" s="34"/>
      <c r="AE24" s="34"/>
      <c r="AF24" s="34"/>
      <c r="AG24" s="34"/>
      <c r="AH24" s="34"/>
      <c r="AI24" s="34"/>
      <c r="AJ24" s="34"/>
      <c r="AK24" s="34"/>
      <c r="AL24" s="34"/>
      <c r="AM24" s="34"/>
      <c r="AN24" s="34"/>
      <c r="AO24" s="34"/>
      <c r="AP24" s="34"/>
    </row>
    <row r="25" spans="1:47" s="34" customFormat="1" ht="26">
      <c r="A25" s="16"/>
      <c r="B25" s="16"/>
      <c r="C25" s="16"/>
      <c r="D25" s="16"/>
      <c r="E25" s="16"/>
      <c r="F25" s="137" t="s">
        <v>82</v>
      </c>
      <c r="G25" s="172" t="s">
        <v>500</v>
      </c>
      <c r="H25" s="385" t="s">
        <v>461</v>
      </c>
      <c r="I25" s="69"/>
      <c r="J25" s="191"/>
      <c r="K25" s="191"/>
      <c r="L25" s="191"/>
      <c r="M25" s="192"/>
      <c r="N25" s="124"/>
      <c r="O25" s="192"/>
      <c r="P25" s="190"/>
      <c r="Q25" s="182"/>
      <c r="R25" s="182"/>
      <c r="S25" s="182"/>
      <c r="T25" s="130"/>
      <c r="U25" s="130"/>
      <c r="V25" s="182"/>
      <c r="W25" s="130"/>
      <c r="X25" s="130"/>
      <c r="Y25" s="182"/>
      <c r="Z25" s="130"/>
      <c r="AA25" s="130"/>
    </row>
    <row r="26" spans="1:47" s="34" customFormat="1" ht="13">
      <c r="A26" s="16"/>
      <c r="B26" s="16"/>
      <c r="C26" s="16"/>
      <c r="D26" s="16"/>
      <c r="E26" s="16"/>
      <c r="F26" s="137" t="s">
        <v>83</v>
      </c>
      <c r="G26" s="172" t="s">
        <v>501</v>
      </c>
      <c r="H26" s="384" t="s">
        <v>285</v>
      </c>
      <c r="I26" s="172">
        <f>'Input Bank'!$J26</f>
        <v>1</v>
      </c>
      <c r="J26" s="191">
        <f t="shared" si="3"/>
        <v>1</v>
      </c>
      <c r="K26" s="191">
        <v>1</v>
      </c>
      <c r="L26" s="191">
        <v>1</v>
      </c>
      <c r="M26" s="192">
        <v>1</v>
      </c>
      <c r="N26" s="124"/>
      <c r="O26" s="192">
        <f>IF(Dashboard!$L$7="Input LCR bank",J26,M26)</f>
        <v>1</v>
      </c>
      <c r="P26" s="441"/>
      <c r="Q26" s="182"/>
      <c r="R26" s="182"/>
      <c r="S26" s="182"/>
      <c r="T26" s="441"/>
      <c r="U26" s="442"/>
      <c r="V26" s="182"/>
      <c r="W26" s="441"/>
      <c r="X26" s="442"/>
      <c r="Y26" s="182"/>
      <c r="Z26" s="441"/>
      <c r="AA26" s="442"/>
    </row>
    <row r="27" spans="1:47" s="34" customFormat="1" ht="13">
      <c r="A27" s="16"/>
      <c r="B27" s="16"/>
      <c r="C27" s="16"/>
      <c r="D27" s="16"/>
      <c r="E27" s="16"/>
      <c r="F27" s="137" t="s">
        <v>84</v>
      </c>
      <c r="G27" s="172" t="s">
        <v>502</v>
      </c>
      <c r="H27" s="384" t="s">
        <v>597</v>
      </c>
      <c r="I27" s="172">
        <f>'Input Bank'!$J27</f>
        <v>1</v>
      </c>
      <c r="J27" s="191">
        <f t="shared" ref="J27" si="6">IF(I27="", K27, I27)</f>
        <v>1</v>
      </c>
      <c r="K27" s="191">
        <v>1</v>
      </c>
      <c r="L27" s="191">
        <v>1</v>
      </c>
      <c r="M27" s="192">
        <f t="shared" ref="M27" si="7">MAX(MIN(L27, J27), K27)</f>
        <v>1</v>
      </c>
      <c r="N27" s="124"/>
      <c r="O27" s="192">
        <f>IF(Dashboard!$L$7="Input LCR bank",J27,M27)</f>
        <v>1</v>
      </c>
      <c r="P27" s="441"/>
      <c r="Q27" s="182"/>
      <c r="R27" s="182"/>
      <c r="S27" s="182"/>
      <c r="T27" s="441"/>
      <c r="U27" s="442"/>
      <c r="V27" s="182"/>
      <c r="W27" s="441"/>
      <c r="X27" s="442"/>
      <c r="Y27" s="182"/>
      <c r="Z27" s="441"/>
      <c r="AA27" s="442"/>
    </row>
    <row r="28" spans="1:47" s="34" customFormat="1" ht="13">
      <c r="A28" s="16"/>
      <c r="B28" s="16"/>
      <c r="C28" s="16"/>
      <c r="D28" s="16"/>
      <c r="E28" s="16"/>
      <c r="F28" s="137" t="s">
        <v>85</v>
      </c>
      <c r="G28" s="172" t="s">
        <v>503</v>
      </c>
      <c r="H28" s="384" t="s">
        <v>286</v>
      </c>
      <c r="I28" s="172">
        <f>'Input Bank'!$J28</f>
        <v>0.2</v>
      </c>
      <c r="J28" s="191">
        <f t="shared" ref="J28:J29" si="8">IF(I28="", K28, I28)</f>
        <v>0.2</v>
      </c>
      <c r="K28" s="191">
        <v>0.2</v>
      </c>
      <c r="L28" s="191">
        <v>0.2</v>
      </c>
      <c r="M28" s="192">
        <f t="shared" ref="M28:M29" si="9">MAX(MIN(L28, J28), K28)</f>
        <v>0.2</v>
      </c>
      <c r="N28" s="124"/>
      <c r="O28" s="192">
        <f>IF(Dashboard!$L$7="Input LCR bank",J28,M28)</f>
        <v>0.2</v>
      </c>
      <c r="P28" s="441"/>
      <c r="Q28" s="182"/>
      <c r="R28" s="182"/>
      <c r="S28" s="182"/>
      <c r="T28" s="441"/>
      <c r="U28" s="442"/>
      <c r="V28" s="182"/>
      <c r="W28" s="441"/>
      <c r="X28" s="442"/>
      <c r="Y28" s="182"/>
      <c r="Z28" s="441"/>
      <c r="AA28" s="442"/>
    </row>
    <row r="29" spans="1:47" s="34" customFormat="1" ht="13">
      <c r="A29" s="16"/>
      <c r="B29" s="16"/>
      <c r="C29" s="16"/>
      <c r="D29" s="16"/>
      <c r="E29" s="16"/>
      <c r="F29" s="137" t="s">
        <v>86</v>
      </c>
      <c r="G29" s="172" t="s">
        <v>504</v>
      </c>
      <c r="H29" s="384" t="s">
        <v>287</v>
      </c>
      <c r="I29" s="172">
        <f>'Input Bank'!$J29</f>
        <v>0.4</v>
      </c>
      <c r="J29" s="191">
        <f t="shared" si="8"/>
        <v>0.4</v>
      </c>
      <c r="K29" s="191">
        <v>0.4</v>
      </c>
      <c r="L29" s="191">
        <v>0.4</v>
      </c>
      <c r="M29" s="192">
        <f t="shared" si="9"/>
        <v>0.4</v>
      </c>
      <c r="N29" s="124"/>
      <c r="O29" s="192">
        <f>IF(Dashboard!$L$7="Input LCR bank",J29,M29)</f>
        <v>0.4</v>
      </c>
      <c r="P29" s="441"/>
      <c r="Q29" s="182"/>
      <c r="R29" s="182"/>
      <c r="S29" s="182"/>
      <c r="T29" s="441"/>
      <c r="U29" s="442"/>
      <c r="V29" s="182"/>
      <c r="W29" s="441"/>
      <c r="X29" s="442"/>
      <c r="Y29" s="182"/>
      <c r="Z29" s="441"/>
      <c r="AA29" s="442"/>
    </row>
    <row r="30" spans="1:47" s="34" customFormat="1" ht="15.5" customHeight="1">
      <c r="A30" s="16"/>
      <c r="B30" s="16"/>
      <c r="C30" s="16"/>
      <c r="D30" s="16"/>
      <c r="E30" s="16"/>
      <c r="F30" s="137" t="s">
        <v>87</v>
      </c>
      <c r="G30" s="172" t="s">
        <v>505</v>
      </c>
      <c r="H30" s="384" t="s">
        <v>288</v>
      </c>
      <c r="I30" s="172">
        <f>'Input Bank'!$J30</f>
        <v>0.2</v>
      </c>
      <c r="J30" s="191">
        <f>IF(I30="", L30, I30)</f>
        <v>0.2</v>
      </c>
      <c r="K30" s="191">
        <v>0.2</v>
      </c>
      <c r="L30" s="191">
        <v>0.2</v>
      </c>
      <c r="M30" s="192">
        <f>MAX(MIN(L30, J30), K30)</f>
        <v>0.2</v>
      </c>
      <c r="N30" s="124"/>
      <c r="O30" s="192">
        <f>IF(Dashboard!$L$7="Input LCR bank",J30,M30)</f>
        <v>0.2</v>
      </c>
      <c r="P30" s="441"/>
      <c r="Q30" s="182"/>
      <c r="R30" s="182"/>
      <c r="S30" s="182"/>
      <c r="T30" s="441"/>
      <c r="U30" s="442"/>
      <c r="V30" s="182"/>
      <c r="W30" s="441"/>
      <c r="X30" s="442"/>
      <c r="Y30" s="182"/>
      <c r="Z30" s="441"/>
      <c r="AA30" s="442"/>
      <c r="AQ30" s="131"/>
      <c r="AR30" s="131"/>
      <c r="AS30" s="131"/>
      <c r="AT30" s="131"/>
      <c r="AU30" s="131"/>
    </row>
    <row r="31" spans="1:47" s="131" customFormat="1" ht="15.5" customHeight="1">
      <c r="A31" s="16"/>
      <c r="B31" s="16"/>
      <c r="C31" s="16"/>
      <c r="D31" s="37"/>
      <c r="E31" s="37"/>
      <c r="F31" s="137" t="s">
        <v>88</v>
      </c>
      <c r="G31" s="172" t="s">
        <v>506</v>
      </c>
      <c r="H31" s="384" t="s">
        <v>289</v>
      </c>
      <c r="I31" s="172">
        <f>'Input Bank'!$J31</f>
        <v>0.4</v>
      </c>
      <c r="J31" s="191">
        <f t="shared" ref="J31" si="10">IF(I31="", K31, I31)</f>
        <v>0.4</v>
      </c>
      <c r="K31" s="191">
        <v>0.4</v>
      </c>
      <c r="L31" s="191">
        <v>0.4</v>
      </c>
      <c r="M31" s="192">
        <f t="shared" ref="M31" si="11">MAX(MIN(L31, J31), K31)</f>
        <v>0.4</v>
      </c>
      <c r="N31" s="124"/>
      <c r="O31" s="192">
        <f>IF(Dashboard!$L$7="Input LCR bank",J31,M31)</f>
        <v>0.4</v>
      </c>
      <c r="P31" s="441"/>
      <c r="Q31" s="182"/>
      <c r="R31" s="182"/>
      <c r="S31" s="182"/>
      <c r="T31" s="442"/>
      <c r="U31" s="442"/>
      <c r="V31" s="182"/>
      <c r="W31" s="442"/>
      <c r="X31" s="442"/>
      <c r="Y31" s="182"/>
      <c r="Z31" s="442"/>
      <c r="AA31" s="442"/>
      <c r="AB31" s="34"/>
      <c r="AC31" s="34"/>
      <c r="AD31" s="34"/>
      <c r="AE31" s="34"/>
      <c r="AF31" s="34"/>
      <c r="AG31" s="34"/>
      <c r="AH31" s="34"/>
      <c r="AI31" s="34"/>
      <c r="AJ31" s="34"/>
      <c r="AK31" s="34"/>
      <c r="AL31" s="34"/>
      <c r="AM31" s="34"/>
      <c r="AN31" s="34"/>
      <c r="AO31" s="34"/>
      <c r="AP31" s="34"/>
      <c r="AQ31" s="34"/>
      <c r="AR31" s="34"/>
      <c r="AS31" s="34"/>
      <c r="AT31" s="34"/>
      <c r="AU31" s="34"/>
    </row>
    <row r="32" spans="1:47" s="34" customFormat="1" ht="13">
      <c r="A32" s="16"/>
      <c r="B32" s="16"/>
      <c r="C32" s="16"/>
      <c r="D32" s="16"/>
      <c r="E32" s="16"/>
      <c r="F32" s="137" t="s">
        <v>491</v>
      </c>
      <c r="G32" s="170">
        <v>1.2</v>
      </c>
      <c r="H32" s="18" t="s">
        <v>213</v>
      </c>
      <c r="I32" s="170"/>
      <c r="J32" s="126"/>
      <c r="K32" s="126"/>
      <c r="L32" s="126"/>
      <c r="M32" s="126"/>
      <c r="N32" s="124"/>
      <c r="O32" s="126"/>
      <c r="P32" s="127"/>
      <c r="Q32" s="182"/>
      <c r="R32" s="182"/>
      <c r="S32" s="182"/>
      <c r="T32" s="128"/>
      <c r="U32" s="128"/>
      <c r="V32" s="182"/>
      <c r="W32" s="128"/>
      <c r="X32" s="128"/>
      <c r="Y32" s="182"/>
      <c r="Z32" s="128"/>
      <c r="AA32" s="128"/>
    </row>
    <row r="33" spans="1:47" s="34" customFormat="1" ht="17.5" customHeight="1">
      <c r="A33" s="16"/>
      <c r="B33" s="16"/>
      <c r="C33" s="16"/>
      <c r="D33" s="16"/>
      <c r="E33" s="16"/>
      <c r="F33" s="137" t="s">
        <v>89</v>
      </c>
      <c r="G33" s="170" t="s">
        <v>507</v>
      </c>
      <c r="H33" s="422" t="s">
        <v>462</v>
      </c>
      <c r="I33" s="172">
        <f>'Input Bank'!$J33</f>
        <v>1</v>
      </c>
      <c r="J33" s="191">
        <f t="shared" ref="J33:J34" si="12">IF(I33="", K33, I33)</f>
        <v>1</v>
      </c>
      <c r="K33" s="191">
        <v>1</v>
      </c>
      <c r="L33" s="191">
        <v>1</v>
      </c>
      <c r="M33" s="192">
        <f>MAX(MIN(L33, J33), K33)</f>
        <v>1</v>
      </c>
      <c r="N33" s="124"/>
      <c r="O33" s="192">
        <f>IF(Dashboard!$L$7="Input LCR bank",J33,M33)</f>
        <v>1</v>
      </c>
      <c r="P33" s="127"/>
      <c r="Q33" s="182"/>
      <c r="R33" s="182"/>
      <c r="S33" s="182"/>
      <c r="T33" s="442"/>
      <c r="U33" s="442"/>
      <c r="V33" s="182"/>
      <c r="W33" s="442"/>
      <c r="X33" s="442"/>
      <c r="Y33" s="182"/>
      <c r="Z33" s="442"/>
      <c r="AA33" s="442"/>
    </row>
    <row r="34" spans="1:47" s="34" customFormat="1" ht="16" customHeight="1">
      <c r="A34" s="16"/>
      <c r="B34" s="16"/>
      <c r="C34" s="16"/>
      <c r="D34" s="16"/>
      <c r="E34" s="16"/>
      <c r="F34" s="137" t="s">
        <v>4</v>
      </c>
      <c r="G34" s="170" t="s">
        <v>508</v>
      </c>
      <c r="H34" s="19" t="s">
        <v>230</v>
      </c>
      <c r="I34" s="172">
        <f>'Input Bank'!$J34</f>
        <v>1</v>
      </c>
      <c r="J34" s="191">
        <f t="shared" si="12"/>
        <v>1</v>
      </c>
      <c r="K34" s="191">
        <v>1</v>
      </c>
      <c r="L34" s="191">
        <v>1</v>
      </c>
      <c r="M34" s="192">
        <f t="shared" ref="M34" si="13">MAX(MIN(L34, J34), K34)</f>
        <v>1</v>
      </c>
      <c r="N34" s="124"/>
      <c r="O34" s="192">
        <f>IF(Dashboard!$L$7="Input LCR bank",J34,M34)</f>
        <v>1</v>
      </c>
      <c r="P34" s="127"/>
      <c r="Q34" s="182"/>
      <c r="R34" s="182"/>
      <c r="S34" s="182"/>
      <c r="T34" s="442"/>
      <c r="U34" s="442"/>
      <c r="V34" s="182"/>
      <c r="W34" s="442"/>
      <c r="X34" s="442"/>
      <c r="Y34" s="182"/>
      <c r="Z34" s="442"/>
      <c r="AA34" s="442"/>
    </row>
    <row r="35" spans="1:47" s="34" customFormat="1" ht="13">
      <c r="A35" s="16"/>
      <c r="B35" s="16"/>
      <c r="C35" s="16"/>
      <c r="D35" s="16"/>
      <c r="E35" s="16"/>
      <c r="F35" s="137" t="s">
        <v>90</v>
      </c>
      <c r="G35" s="171" t="s">
        <v>420</v>
      </c>
      <c r="H35" s="386" t="s">
        <v>261</v>
      </c>
      <c r="I35" s="80"/>
      <c r="J35" s="130"/>
      <c r="K35" s="130"/>
      <c r="L35" s="130"/>
      <c r="M35" s="130"/>
      <c r="N35" s="124"/>
      <c r="O35" s="130"/>
      <c r="P35" s="127"/>
      <c r="Q35" s="182"/>
      <c r="S35" s="182"/>
      <c r="T35" s="128"/>
      <c r="U35" s="128"/>
      <c r="V35" s="182"/>
      <c r="W35" s="128"/>
      <c r="X35" s="128"/>
      <c r="Y35" s="182"/>
      <c r="Z35" s="128"/>
      <c r="AA35" s="128"/>
    </row>
    <row r="36" spans="1:47" s="34" customFormat="1" ht="25.5">
      <c r="A36" s="16"/>
      <c r="B36" s="16"/>
      <c r="C36" s="16"/>
      <c r="D36" s="16"/>
      <c r="E36" s="16"/>
      <c r="F36" s="137" t="s">
        <v>91</v>
      </c>
      <c r="G36" s="416" t="s">
        <v>509</v>
      </c>
      <c r="H36" s="431" t="s">
        <v>601</v>
      </c>
      <c r="I36" s="423"/>
      <c r="J36" s="130"/>
      <c r="K36" s="130"/>
      <c r="L36" s="130"/>
      <c r="M36" s="130"/>
      <c r="N36" s="124"/>
      <c r="O36" s="130"/>
      <c r="P36" s="127"/>
      <c r="Q36" s="182"/>
      <c r="R36" s="182"/>
      <c r="S36" s="182"/>
      <c r="T36" s="128"/>
      <c r="U36" s="128"/>
      <c r="V36" s="182"/>
      <c r="W36" s="128"/>
      <c r="X36" s="128"/>
      <c r="Y36" s="182"/>
      <c r="Z36" s="128"/>
      <c r="AA36" s="128"/>
    </row>
    <row r="37" spans="1:47" s="34" customFormat="1" ht="13">
      <c r="A37" s="16"/>
      <c r="B37" s="16"/>
      <c r="C37" s="16"/>
      <c r="D37" s="16"/>
      <c r="E37" s="16"/>
      <c r="F37" s="137" t="s">
        <v>92</v>
      </c>
      <c r="G37" s="172" t="s">
        <v>510</v>
      </c>
      <c r="H37" s="132" t="s">
        <v>463</v>
      </c>
      <c r="I37" s="172">
        <f>'Input Bank'!$J37</f>
        <v>0</v>
      </c>
      <c r="J37" s="191">
        <v>0</v>
      </c>
      <c r="K37" s="191">
        <v>0</v>
      </c>
      <c r="L37" s="191">
        <v>1</v>
      </c>
      <c r="M37" s="192">
        <f t="shared" ref="M37:M42" si="14">MAX(MIN(L37, J37), K37)</f>
        <v>0</v>
      </c>
      <c r="N37" s="124"/>
      <c r="O37" s="192">
        <f>IF(Dashboard!$L$7="Input LCR bank",J37,M37)</f>
        <v>0</v>
      </c>
      <c r="P37" s="190"/>
      <c r="Q37" s="182"/>
      <c r="R37" s="182"/>
      <c r="S37" s="182"/>
      <c r="T37" s="442"/>
      <c r="U37" s="442"/>
      <c r="V37" s="182"/>
      <c r="W37" s="442"/>
      <c r="X37" s="442"/>
      <c r="Y37" s="182"/>
      <c r="Z37" s="442"/>
      <c r="AA37" s="442"/>
      <c r="AB37" s="131"/>
      <c r="AC37" s="131"/>
      <c r="AD37" s="131"/>
      <c r="AE37" s="131"/>
      <c r="AF37" s="131"/>
      <c r="AG37" s="131"/>
    </row>
    <row r="38" spans="1:47" s="34" customFormat="1" ht="13">
      <c r="A38" s="16"/>
      <c r="B38" s="16"/>
      <c r="C38" s="16"/>
      <c r="D38" s="16"/>
      <c r="E38" s="16"/>
      <c r="F38" s="137" t="s">
        <v>93</v>
      </c>
      <c r="G38" s="416" t="s">
        <v>511</v>
      </c>
      <c r="H38" s="389" t="s">
        <v>464</v>
      </c>
      <c r="I38" s="172">
        <f>'Input Bank'!$J38</f>
        <v>0.15</v>
      </c>
      <c r="J38" s="191">
        <v>0.15</v>
      </c>
      <c r="K38" s="191">
        <v>0.15</v>
      </c>
      <c r="L38" s="191">
        <v>1</v>
      </c>
      <c r="M38" s="192">
        <f t="shared" si="14"/>
        <v>0.15</v>
      </c>
      <c r="N38" s="124"/>
      <c r="O38" s="192">
        <f>IF(Dashboard!$L$7="Input LCR bank",J38,M38)</f>
        <v>0.15</v>
      </c>
      <c r="P38" s="190"/>
      <c r="Q38" s="182"/>
      <c r="R38" s="182"/>
      <c r="S38" s="182"/>
      <c r="T38" s="442"/>
      <c r="U38" s="442"/>
      <c r="V38" s="182"/>
      <c r="W38" s="442"/>
      <c r="X38" s="442"/>
      <c r="Y38" s="182"/>
      <c r="Z38" s="442"/>
      <c r="AA38" s="442"/>
      <c r="AE38" s="131"/>
      <c r="AF38" s="131"/>
      <c r="AG38" s="131"/>
    </row>
    <row r="39" spans="1:47" s="34" customFormat="1" ht="37.5">
      <c r="A39" s="16"/>
      <c r="B39" s="16"/>
      <c r="C39" s="16"/>
      <c r="D39" s="16"/>
      <c r="E39" s="16"/>
      <c r="F39" s="137" t="s">
        <v>94</v>
      </c>
      <c r="G39" s="172" t="s">
        <v>512</v>
      </c>
      <c r="H39" s="394" t="s">
        <v>433</v>
      </c>
      <c r="I39" s="172">
        <f>'Input Bank'!$J39</f>
        <v>0.25</v>
      </c>
      <c r="J39" s="191">
        <v>0.25</v>
      </c>
      <c r="K39" s="191">
        <v>0.25</v>
      </c>
      <c r="L39" s="191">
        <v>1</v>
      </c>
      <c r="M39" s="192">
        <f t="shared" ref="M39" si="15">MAX(MIN(L39, J39), K39)</f>
        <v>0.25</v>
      </c>
      <c r="N39" s="124"/>
      <c r="O39" s="192">
        <f>IF(Dashboard!$L$7="Input LCR bank",J39,M39)</f>
        <v>0.25</v>
      </c>
      <c r="P39" s="190"/>
      <c r="Q39" s="182"/>
      <c r="R39" s="182"/>
      <c r="S39" s="182"/>
      <c r="T39" s="442"/>
      <c r="U39" s="442"/>
      <c r="V39" s="182"/>
      <c r="W39" s="442"/>
      <c r="X39" s="442"/>
      <c r="Y39" s="182"/>
      <c r="Z39" s="442"/>
      <c r="AA39" s="442"/>
      <c r="AE39" s="131"/>
      <c r="AF39" s="131"/>
      <c r="AG39" s="131"/>
    </row>
    <row r="40" spans="1:47" s="34" customFormat="1" ht="13">
      <c r="A40" s="16"/>
      <c r="B40" s="16"/>
      <c r="C40" s="16"/>
      <c r="D40" s="16"/>
      <c r="E40" s="16"/>
      <c r="F40" s="137" t="s">
        <v>95</v>
      </c>
      <c r="G40" s="416" t="s">
        <v>513</v>
      </c>
      <c r="H40" s="389" t="s">
        <v>465</v>
      </c>
      <c r="I40" s="172">
        <f>'Input Bank'!$J40</f>
        <v>0.25</v>
      </c>
      <c r="J40" s="191">
        <v>0.25</v>
      </c>
      <c r="K40" s="191">
        <v>0.25</v>
      </c>
      <c r="L40" s="191">
        <v>1</v>
      </c>
      <c r="M40" s="192">
        <f t="shared" si="14"/>
        <v>0.25</v>
      </c>
      <c r="N40" s="124"/>
      <c r="O40" s="192">
        <f>IF(Dashboard!$L$7="Input LCR bank",J40,M40)</f>
        <v>0.25</v>
      </c>
      <c r="P40" s="190"/>
      <c r="Q40" s="182"/>
      <c r="R40" s="182"/>
      <c r="S40" s="182"/>
      <c r="T40" s="442"/>
      <c r="U40" s="442"/>
      <c r="V40" s="182"/>
      <c r="W40" s="442"/>
      <c r="X40" s="442"/>
      <c r="Y40" s="182"/>
      <c r="Z40" s="442"/>
      <c r="AA40" s="442"/>
      <c r="AD40" s="131"/>
    </row>
    <row r="41" spans="1:47" s="34" customFormat="1" ht="13">
      <c r="A41" s="16"/>
      <c r="B41" s="16"/>
      <c r="C41" s="16"/>
      <c r="D41" s="16"/>
      <c r="E41" s="16"/>
      <c r="F41" s="137" t="s">
        <v>96</v>
      </c>
      <c r="G41" s="172" t="s">
        <v>514</v>
      </c>
      <c r="H41" s="389" t="s">
        <v>466</v>
      </c>
      <c r="I41" s="172">
        <f>'Input Bank'!$J41</f>
        <v>0.5</v>
      </c>
      <c r="J41" s="191">
        <v>0.5</v>
      </c>
      <c r="K41" s="191">
        <v>0.3</v>
      </c>
      <c r="L41" s="191">
        <v>1</v>
      </c>
      <c r="M41" s="192">
        <f t="shared" si="14"/>
        <v>0.5</v>
      </c>
      <c r="N41" s="124"/>
      <c r="O41" s="192">
        <f>IF(Dashboard!$L$7="Input LCR bank",J41,M41)</f>
        <v>0.5</v>
      </c>
      <c r="P41" s="190"/>
      <c r="Q41" s="182"/>
      <c r="R41" s="182"/>
      <c r="S41" s="182"/>
      <c r="T41" s="442"/>
      <c r="U41" s="442"/>
      <c r="V41" s="182"/>
      <c r="W41" s="442"/>
      <c r="X41" s="442"/>
      <c r="Y41" s="182"/>
      <c r="Z41" s="442"/>
      <c r="AA41" s="442"/>
      <c r="AD41" s="131"/>
      <c r="AE41" s="131"/>
      <c r="AF41" s="131"/>
      <c r="AG41" s="131"/>
      <c r="AH41" s="131"/>
      <c r="AI41" s="131"/>
      <c r="AJ41" s="131"/>
      <c r="AK41" s="131"/>
      <c r="AL41" s="131"/>
      <c r="AM41" s="131"/>
      <c r="AN41" s="131"/>
    </row>
    <row r="42" spans="1:47" s="34" customFormat="1" ht="13">
      <c r="A42" s="16"/>
      <c r="B42" s="16"/>
      <c r="C42" s="16"/>
      <c r="D42" s="16"/>
      <c r="E42" s="16"/>
      <c r="F42" s="137" t="s">
        <v>97</v>
      </c>
      <c r="G42" s="416" t="s">
        <v>515</v>
      </c>
      <c r="H42" s="389" t="s">
        <v>467</v>
      </c>
      <c r="I42" s="172">
        <f>'Input Bank'!$J42</f>
        <v>1</v>
      </c>
      <c r="J42" s="191">
        <v>1</v>
      </c>
      <c r="K42" s="191">
        <v>1</v>
      </c>
      <c r="L42" s="191">
        <v>1</v>
      </c>
      <c r="M42" s="192">
        <f t="shared" si="14"/>
        <v>1</v>
      </c>
      <c r="N42" s="124"/>
      <c r="O42" s="192">
        <f>IF(Dashboard!$L$7="Input LCR bank",J42,M42)</f>
        <v>1</v>
      </c>
      <c r="P42" s="190"/>
      <c r="Q42" s="182"/>
      <c r="R42" s="182"/>
      <c r="S42" s="182"/>
      <c r="T42" s="442"/>
      <c r="U42" s="442"/>
      <c r="V42" s="182"/>
      <c r="W42" s="442"/>
      <c r="X42" s="442"/>
      <c r="Y42" s="182"/>
      <c r="Z42" s="442"/>
      <c r="AA42" s="442"/>
      <c r="AH42" s="131"/>
      <c r="AI42" s="131"/>
      <c r="AJ42" s="131"/>
      <c r="AK42" s="131"/>
      <c r="AL42" s="131"/>
      <c r="AM42" s="131"/>
      <c r="AN42" s="131"/>
      <c r="AO42" s="131"/>
      <c r="AP42" s="131"/>
      <c r="AQ42" s="131"/>
      <c r="AR42" s="131"/>
      <c r="AS42" s="131"/>
      <c r="AT42" s="131"/>
      <c r="AU42" s="131"/>
    </row>
    <row r="43" spans="1:47" s="34" customFormat="1" ht="25.5">
      <c r="A43" s="16"/>
      <c r="B43" s="16"/>
      <c r="C43" s="16"/>
      <c r="D43" s="16"/>
      <c r="E43" s="16"/>
      <c r="F43" s="137" t="s">
        <v>98</v>
      </c>
      <c r="G43" s="172" t="s">
        <v>516</v>
      </c>
      <c r="H43" s="432" t="s">
        <v>602</v>
      </c>
      <c r="I43" s="69"/>
      <c r="J43" s="130"/>
      <c r="K43" s="130"/>
      <c r="L43" s="130"/>
      <c r="M43" s="130"/>
      <c r="N43" s="124"/>
      <c r="O43" s="130"/>
      <c r="P43" s="127"/>
      <c r="Q43" s="182"/>
      <c r="R43" s="182"/>
      <c r="S43" s="182"/>
      <c r="T43" s="128"/>
      <c r="U43" s="128"/>
      <c r="V43" s="182"/>
      <c r="W43" s="128"/>
      <c r="X43" s="128"/>
      <c r="Y43" s="182"/>
      <c r="Z43" s="128"/>
      <c r="AA43" s="128"/>
      <c r="AP43" s="131"/>
      <c r="AQ43" s="131"/>
      <c r="AR43" s="131"/>
      <c r="AS43" s="131"/>
      <c r="AT43" s="131"/>
      <c r="AU43" s="131"/>
    </row>
    <row r="44" spans="1:47" s="34" customFormat="1" ht="13">
      <c r="A44" s="16"/>
      <c r="B44" s="16"/>
      <c r="C44" s="16"/>
      <c r="D44" s="16"/>
      <c r="E44" s="16"/>
      <c r="F44" s="137" t="s">
        <v>5</v>
      </c>
      <c r="G44" s="416" t="s">
        <v>517</v>
      </c>
      <c r="H44" s="389" t="s">
        <v>463</v>
      </c>
      <c r="I44" s="172">
        <f>'Input Bank'!$J44</f>
        <v>0</v>
      </c>
      <c r="J44" s="191">
        <v>0</v>
      </c>
      <c r="K44" s="191">
        <v>0</v>
      </c>
      <c r="L44" s="191">
        <v>0</v>
      </c>
      <c r="M44" s="191">
        <v>0</v>
      </c>
      <c r="N44" s="124"/>
      <c r="O44" s="192">
        <f>IF(Dashboard!$L$7="Input LCR bank",J44,M44)</f>
        <v>0</v>
      </c>
      <c r="P44" s="190"/>
      <c r="Q44" s="182"/>
      <c r="R44" s="182"/>
      <c r="S44" s="182"/>
      <c r="T44" s="442"/>
      <c r="U44" s="442"/>
      <c r="V44" s="182"/>
      <c r="W44" s="442"/>
      <c r="X44" s="442"/>
      <c r="Y44" s="182"/>
      <c r="Z44" s="442"/>
      <c r="AA44" s="442"/>
      <c r="AB44" s="131"/>
      <c r="AC44" s="131"/>
      <c r="AD44" s="131"/>
      <c r="AE44" s="131"/>
      <c r="AF44" s="131"/>
      <c r="AG44" s="131"/>
      <c r="AH44" s="131"/>
      <c r="AI44" s="131"/>
      <c r="AJ44" s="131"/>
      <c r="AK44" s="131"/>
      <c r="AL44" s="131"/>
      <c r="AM44" s="131"/>
      <c r="AN44" s="131"/>
      <c r="AO44" s="131"/>
      <c r="AP44" s="131"/>
      <c r="AQ44" s="131"/>
      <c r="AR44" s="131"/>
      <c r="AS44" s="131"/>
      <c r="AT44" s="131"/>
      <c r="AU44" s="131"/>
    </row>
    <row r="45" spans="1:47" s="34" customFormat="1" ht="25.5">
      <c r="A45" s="16"/>
      <c r="B45" s="16"/>
      <c r="C45" s="16"/>
      <c r="D45" s="16"/>
      <c r="E45" s="16"/>
      <c r="F45" s="137" t="s">
        <v>99</v>
      </c>
      <c r="G45" s="172" t="s">
        <v>518</v>
      </c>
      <c r="H45" s="394" t="s">
        <v>602</v>
      </c>
      <c r="I45" s="172">
        <f>'Input Bank'!$J45</f>
        <v>0</v>
      </c>
      <c r="J45" s="191">
        <v>0</v>
      </c>
      <c r="K45" s="191">
        <v>0</v>
      </c>
      <c r="L45" s="191">
        <v>0</v>
      </c>
      <c r="M45" s="191">
        <v>0</v>
      </c>
      <c r="N45" s="124"/>
      <c r="O45" s="192">
        <f>IF(Dashboard!$L$7="Input LCR bank",J45,M45)</f>
        <v>0</v>
      </c>
      <c r="P45" s="190"/>
      <c r="Q45" s="182"/>
      <c r="R45" s="182"/>
      <c r="S45" s="182"/>
      <c r="T45" s="442"/>
      <c r="U45" s="442"/>
      <c r="V45" s="182"/>
      <c r="W45" s="442"/>
      <c r="X45" s="442"/>
      <c r="Y45" s="182"/>
      <c r="Z45" s="442"/>
      <c r="AA45" s="442"/>
      <c r="AE45" s="131"/>
      <c r="AF45" s="131"/>
      <c r="AG45" s="131"/>
      <c r="AH45" s="131"/>
      <c r="AI45" s="131"/>
      <c r="AJ45" s="131"/>
      <c r="AK45" s="131"/>
      <c r="AL45" s="131"/>
      <c r="AM45" s="131"/>
      <c r="AN45" s="131"/>
      <c r="AO45" s="131"/>
      <c r="AP45" s="131"/>
      <c r="AQ45" s="131"/>
      <c r="AR45" s="131"/>
      <c r="AS45" s="131"/>
      <c r="AT45" s="131"/>
      <c r="AU45" s="131"/>
    </row>
    <row r="46" spans="1:47" s="34" customFormat="1" ht="13">
      <c r="A46" s="16"/>
      <c r="B46" s="16"/>
      <c r="C46" s="16"/>
      <c r="D46" s="16"/>
      <c r="E46" s="16"/>
      <c r="F46" s="137" t="s">
        <v>100</v>
      </c>
      <c r="G46" s="416" t="s">
        <v>519</v>
      </c>
      <c r="H46" s="389" t="s">
        <v>465</v>
      </c>
      <c r="I46" s="172">
        <f>'Input Bank'!$J46</f>
        <v>0</v>
      </c>
      <c r="J46" s="191">
        <v>0</v>
      </c>
      <c r="K46" s="191">
        <v>0</v>
      </c>
      <c r="L46" s="191">
        <v>0</v>
      </c>
      <c r="M46" s="191">
        <v>0</v>
      </c>
      <c r="N46" s="124"/>
      <c r="O46" s="192">
        <f>IF(Dashboard!$L$7="Input LCR bank",J46,M46)</f>
        <v>0</v>
      </c>
      <c r="P46" s="190"/>
      <c r="Q46" s="182"/>
      <c r="R46" s="182"/>
      <c r="S46" s="182"/>
      <c r="T46" s="442"/>
      <c r="U46" s="442"/>
      <c r="V46" s="182"/>
      <c r="W46" s="442"/>
      <c r="X46" s="442"/>
      <c r="Y46" s="182"/>
      <c r="Z46" s="442"/>
      <c r="AA46" s="442"/>
      <c r="AD46" s="131"/>
      <c r="AH46" s="131"/>
      <c r="AI46" s="131"/>
      <c r="AJ46" s="131"/>
      <c r="AK46" s="131"/>
      <c r="AL46" s="131"/>
      <c r="AM46" s="131"/>
      <c r="AN46" s="131"/>
      <c r="AO46" s="131"/>
      <c r="AP46" s="131"/>
      <c r="AQ46" s="131"/>
      <c r="AR46" s="131"/>
      <c r="AS46" s="131"/>
      <c r="AT46" s="131"/>
      <c r="AU46" s="131"/>
    </row>
    <row r="47" spans="1:47" s="34" customFormat="1" ht="13">
      <c r="A47" s="16"/>
      <c r="B47" s="16"/>
      <c r="C47" s="16"/>
      <c r="D47" s="16"/>
      <c r="E47" s="16"/>
      <c r="F47" s="137" t="s">
        <v>101</v>
      </c>
      <c r="G47" s="172" t="s">
        <v>520</v>
      </c>
      <c r="H47" s="389" t="s">
        <v>466</v>
      </c>
      <c r="I47" s="172">
        <f>'Input Bank'!$J47</f>
        <v>0</v>
      </c>
      <c r="J47" s="191">
        <v>0</v>
      </c>
      <c r="K47" s="191">
        <v>0</v>
      </c>
      <c r="L47" s="191">
        <v>0</v>
      </c>
      <c r="M47" s="191">
        <v>0</v>
      </c>
      <c r="N47" s="124"/>
      <c r="O47" s="192">
        <f>IF(Dashboard!$L$7="Input LCR bank",J47,M47)</f>
        <v>0</v>
      </c>
      <c r="P47" s="190"/>
      <c r="Q47" s="182"/>
      <c r="R47" s="182"/>
      <c r="S47" s="182"/>
      <c r="T47" s="442"/>
      <c r="U47" s="442"/>
      <c r="V47" s="182"/>
      <c r="W47" s="442"/>
      <c r="X47" s="442"/>
      <c r="Y47" s="182"/>
      <c r="Z47" s="442"/>
      <c r="AA47" s="442"/>
      <c r="AD47" s="131"/>
      <c r="AE47" s="131"/>
      <c r="AF47" s="131"/>
      <c r="AG47" s="131"/>
      <c r="AH47" s="131"/>
      <c r="AI47" s="131"/>
      <c r="AJ47" s="131"/>
      <c r="AK47" s="131"/>
      <c r="AL47" s="131"/>
      <c r="AM47" s="131"/>
      <c r="AN47" s="131"/>
      <c r="AO47" s="131"/>
      <c r="AP47" s="131"/>
      <c r="AQ47" s="131"/>
      <c r="AR47" s="131"/>
      <c r="AS47" s="131"/>
      <c r="AT47" s="131"/>
      <c r="AU47" s="131"/>
    </row>
    <row r="48" spans="1:47" s="34" customFormat="1" ht="13">
      <c r="A48" s="16"/>
      <c r="B48" s="16"/>
      <c r="C48" s="16"/>
      <c r="D48" s="16"/>
      <c r="E48" s="16"/>
      <c r="F48" s="137" t="s">
        <v>102</v>
      </c>
      <c r="G48" s="416" t="s">
        <v>521</v>
      </c>
      <c r="H48" s="389" t="s">
        <v>467</v>
      </c>
      <c r="I48" s="172">
        <f>'Input Bank'!$J48</f>
        <v>0</v>
      </c>
      <c r="J48" s="191">
        <v>0</v>
      </c>
      <c r="K48" s="191">
        <v>0</v>
      </c>
      <c r="L48" s="191">
        <v>0</v>
      </c>
      <c r="M48" s="191">
        <v>0</v>
      </c>
      <c r="N48" s="124"/>
      <c r="O48" s="192">
        <f>IF(Dashboard!$L$7="Input LCR bank",J48,M48)</f>
        <v>0</v>
      </c>
      <c r="P48" s="190"/>
      <c r="Q48" s="182"/>
      <c r="R48" s="182"/>
      <c r="S48" s="182"/>
      <c r="T48" s="442"/>
      <c r="U48" s="442"/>
      <c r="V48" s="182"/>
      <c r="W48" s="442"/>
      <c r="X48" s="442"/>
      <c r="Y48" s="182"/>
      <c r="Z48" s="442"/>
      <c r="AA48" s="442"/>
      <c r="AH48" s="131"/>
      <c r="AI48" s="131"/>
      <c r="AJ48" s="131"/>
      <c r="AK48" s="131"/>
      <c r="AL48" s="131"/>
      <c r="AM48" s="131"/>
      <c r="AN48" s="131"/>
      <c r="AO48" s="131"/>
      <c r="AP48" s="131"/>
      <c r="AQ48" s="131"/>
      <c r="AR48" s="131"/>
      <c r="AS48" s="131"/>
      <c r="AT48" s="131"/>
      <c r="AU48" s="131"/>
    </row>
    <row r="49" spans="1:36" ht="13">
      <c r="F49" s="137" t="s">
        <v>103</v>
      </c>
      <c r="G49" s="170" t="s">
        <v>34</v>
      </c>
      <c r="H49" s="113" t="s">
        <v>214</v>
      </c>
      <c r="I49" s="172">
        <f>'Input Bank'!$J49</f>
        <v>1</v>
      </c>
      <c r="J49" s="191">
        <f t="shared" ref="J49" si="16">IF(I49="", K49, I49)</f>
        <v>1</v>
      </c>
      <c r="K49" s="191">
        <v>1</v>
      </c>
      <c r="L49" s="191">
        <v>1</v>
      </c>
      <c r="M49" s="191">
        <f>MAX(MIN(L49, J49), K49)</f>
        <v>1</v>
      </c>
      <c r="N49" s="124"/>
      <c r="O49" s="192">
        <f>IF(Dashboard!$L$7="Input LCR bank",J49,M49)</f>
        <v>1</v>
      </c>
      <c r="P49" s="441"/>
      <c r="Q49" s="182"/>
      <c r="R49" s="182"/>
      <c r="S49" s="182"/>
      <c r="T49" s="443"/>
      <c r="U49" s="443"/>
      <c r="V49" s="182"/>
      <c r="W49" s="443"/>
      <c r="X49" s="443"/>
      <c r="Y49" s="182"/>
      <c r="Z49" s="443"/>
      <c r="AA49" s="443"/>
      <c r="AB49" s="34"/>
      <c r="AC49" s="34"/>
      <c r="AD49" s="34"/>
      <c r="AE49" s="34"/>
    </row>
    <row r="50" spans="1:36" ht="13">
      <c r="F50" s="137" t="s">
        <v>104</v>
      </c>
      <c r="G50" s="170" t="s">
        <v>36</v>
      </c>
      <c r="H50" s="113" t="s">
        <v>215</v>
      </c>
      <c r="I50" s="172">
        <f>'Input Bank'!$J50</f>
        <v>1</v>
      </c>
      <c r="J50" s="191">
        <f>IF(I50="", L50, I50)</f>
        <v>1</v>
      </c>
      <c r="K50" s="191">
        <v>0</v>
      </c>
      <c r="L50" s="191">
        <v>1</v>
      </c>
      <c r="M50" s="191">
        <f>MAX(MIN(L50, J50), K50)</f>
        <v>1</v>
      </c>
      <c r="N50" s="124"/>
      <c r="O50" s="192">
        <f>IF(Dashboard!$L$7="Input LCR bank",J50,M50)</f>
        <v>1</v>
      </c>
      <c r="P50" s="441"/>
      <c r="Q50" s="182"/>
      <c r="R50" s="182"/>
      <c r="S50" s="182"/>
      <c r="T50" s="443"/>
      <c r="U50" s="443"/>
      <c r="V50" s="182"/>
      <c r="W50" s="443"/>
      <c r="X50" s="443"/>
      <c r="Y50" s="182"/>
      <c r="Z50" s="443"/>
      <c r="AA50" s="443"/>
      <c r="AB50" s="34"/>
      <c r="AC50" s="34"/>
      <c r="AD50" s="34"/>
      <c r="AE50" s="34"/>
      <c r="AF50" s="34"/>
      <c r="AG50" s="34"/>
    </row>
    <row r="51" spans="1:36" ht="13">
      <c r="F51" s="137" t="s">
        <v>105</v>
      </c>
      <c r="G51" s="170" t="s">
        <v>38</v>
      </c>
      <c r="H51" s="113" t="s">
        <v>216</v>
      </c>
      <c r="I51" s="172">
        <f>'Input Bank'!$J51</f>
        <v>1</v>
      </c>
      <c r="J51" s="191">
        <f>IF(I51="", L51, I51)</f>
        <v>1</v>
      </c>
      <c r="K51" s="191">
        <v>0</v>
      </c>
      <c r="L51" s="191">
        <v>1</v>
      </c>
      <c r="M51" s="191">
        <f>MAX(MIN(L51, J51), K51)</f>
        <v>1</v>
      </c>
      <c r="N51" s="124"/>
      <c r="O51" s="192">
        <f>IF(Dashboard!$L$7="Input LCR bank",J51,M51)</f>
        <v>1</v>
      </c>
      <c r="P51" s="441"/>
      <c r="Q51" s="182"/>
      <c r="R51" s="182"/>
      <c r="S51" s="182"/>
      <c r="T51" s="443"/>
      <c r="U51" s="443"/>
      <c r="V51" s="182"/>
      <c r="W51" s="443"/>
      <c r="X51" s="443"/>
      <c r="Y51" s="182"/>
      <c r="Z51" s="443"/>
      <c r="AA51" s="443"/>
      <c r="AB51" s="34"/>
      <c r="AC51" s="34"/>
      <c r="AD51" s="34"/>
      <c r="AE51" s="34"/>
      <c r="AF51" s="34"/>
      <c r="AG51" s="34"/>
    </row>
    <row r="52" spans="1:36" s="34" customFormat="1" ht="13">
      <c r="A52" s="16"/>
      <c r="B52" s="16"/>
      <c r="C52" s="16"/>
      <c r="D52" s="16"/>
      <c r="E52" s="16"/>
      <c r="F52" s="137" t="s">
        <v>106</v>
      </c>
      <c r="G52" s="170" t="s">
        <v>40</v>
      </c>
      <c r="H52" s="113" t="s">
        <v>217</v>
      </c>
      <c r="I52" s="170"/>
      <c r="J52" s="133"/>
      <c r="K52" s="133"/>
      <c r="L52" s="133"/>
      <c r="M52" s="133"/>
      <c r="N52" s="124"/>
      <c r="O52" s="133"/>
      <c r="P52" s="190"/>
      <c r="Q52" s="182"/>
      <c r="R52" s="182"/>
      <c r="S52" s="182"/>
      <c r="T52" s="128"/>
      <c r="U52" s="128"/>
      <c r="V52" s="182"/>
      <c r="W52" s="128"/>
      <c r="X52" s="128"/>
      <c r="Y52" s="182"/>
      <c r="Z52" s="128"/>
      <c r="AA52" s="128"/>
    </row>
    <row r="53" spans="1:36" s="34" customFormat="1" ht="26">
      <c r="A53" s="16"/>
      <c r="B53" s="16"/>
      <c r="C53" s="16"/>
      <c r="D53" s="16"/>
      <c r="E53" s="16"/>
      <c r="F53" s="137" t="s">
        <v>107</v>
      </c>
      <c r="G53" s="170">
        <v>2</v>
      </c>
      <c r="H53" s="308" t="s">
        <v>421</v>
      </c>
      <c r="I53" s="302" t="s">
        <v>293</v>
      </c>
      <c r="J53" s="106"/>
      <c r="K53" s="163" t="s">
        <v>19</v>
      </c>
      <c r="L53" s="163" t="s">
        <v>19</v>
      </c>
      <c r="M53" s="163" t="s">
        <v>19</v>
      </c>
      <c r="N53" s="124"/>
      <c r="O53" s="163"/>
      <c r="P53" s="103"/>
      <c r="Q53" s="182"/>
      <c r="R53" s="182"/>
      <c r="S53" s="182"/>
      <c r="T53" s="163"/>
      <c r="U53" s="163"/>
      <c r="V53" s="182"/>
      <c r="W53" s="163"/>
      <c r="X53" s="163"/>
      <c r="Y53" s="182"/>
      <c r="Z53" s="163"/>
      <c r="AA53" s="163"/>
    </row>
    <row r="54" spans="1:36" s="34" customFormat="1" ht="13">
      <c r="A54" s="16"/>
      <c r="B54" s="16"/>
      <c r="C54" s="16"/>
      <c r="D54" s="16"/>
      <c r="E54" s="16"/>
      <c r="F54" s="137" t="s">
        <v>6</v>
      </c>
      <c r="G54" s="170" t="s">
        <v>42</v>
      </c>
      <c r="H54" s="113" t="s">
        <v>468</v>
      </c>
      <c r="I54" s="170"/>
      <c r="J54" s="107"/>
      <c r="K54" s="164"/>
      <c r="L54" s="164"/>
      <c r="M54" s="164"/>
      <c r="N54" s="124"/>
      <c r="O54" s="164"/>
      <c r="P54" s="104"/>
      <c r="Q54" s="182"/>
      <c r="R54" s="182"/>
      <c r="S54" s="182"/>
      <c r="T54" s="164"/>
      <c r="U54" s="164"/>
      <c r="V54" s="182"/>
      <c r="W54" s="164"/>
      <c r="X54" s="164"/>
      <c r="Y54" s="182"/>
      <c r="Z54" s="164"/>
      <c r="AA54" s="164"/>
    </row>
    <row r="55" spans="1:36" s="34" customFormat="1" ht="13">
      <c r="A55" s="16"/>
      <c r="B55" s="16"/>
      <c r="C55" s="16"/>
      <c r="D55" s="16"/>
      <c r="E55" s="16"/>
      <c r="F55" s="137" t="s">
        <v>108</v>
      </c>
      <c r="G55" s="172" t="s">
        <v>522</v>
      </c>
      <c r="H55" s="384" t="s">
        <v>469</v>
      </c>
      <c r="I55" s="69"/>
      <c r="J55" s="134"/>
      <c r="K55" s="134"/>
      <c r="L55" s="134"/>
      <c r="M55" s="134"/>
      <c r="N55" s="124"/>
      <c r="O55" s="134"/>
      <c r="P55" s="195"/>
      <c r="Q55" s="182"/>
      <c r="R55" s="182"/>
      <c r="S55" s="182"/>
      <c r="T55" s="196"/>
      <c r="U55" s="196"/>
      <c r="V55" s="182"/>
      <c r="W55" s="196"/>
      <c r="X55" s="196"/>
      <c r="Y55" s="182"/>
      <c r="Z55" s="196"/>
      <c r="AA55" s="196"/>
    </row>
    <row r="56" spans="1:36" s="34" customFormat="1" ht="13">
      <c r="A56" s="16"/>
      <c r="B56" s="16"/>
      <c r="C56" s="16"/>
      <c r="D56" s="16"/>
      <c r="E56" s="16"/>
      <c r="F56" s="137" t="s">
        <v>109</v>
      </c>
      <c r="G56" s="172" t="s">
        <v>523</v>
      </c>
      <c r="H56" s="383" t="s">
        <v>218</v>
      </c>
      <c r="I56" s="172">
        <f>'Input Bank'!$J56</f>
        <v>0</v>
      </c>
      <c r="J56" s="191">
        <f>IF(I56="", L56, I56)</f>
        <v>0</v>
      </c>
      <c r="K56" s="191">
        <v>0</v>
      </c>
      <c r="L56" s="191">
        <v>0</v>
      </c>
      <c r="M56" s="191">
        <f>MAX(MIN(L56, J56), K56)</f>
        <v>0</v>
      </c>
      <c r="N56" s="124"/>
      <c r="O56" s="192">
        <f>IF(Dashboard!$L$7="Input LCR bank",J56,M56)</f>
        <v>0</v>
      </c>
      <c r="P56" s="127"/>
      <c r="Q56" s="182"/>
      <c r="R56" s="182"/>
      <c r="S56" s="182"/>
      <c r="T56" s="442"/>
      <c r="U56" s="442"/>
      <c r="V56" s="182"/>
      <c r="W56" s="442"/>
      <c r="X56" s="442"/>
      <c r="Y56" s="182"/>
      <c r="Z56" s="442"/>
      <c r="AA56" s="442"/>
    </row>
    <row r="57" spans="1:36" s="34" customFormat="1" ht="13">
      <c r="A57" s="16"/>
      <c r="B57" s="16"/>
      <c r="C57" s="16"/>
      <c r="D57" s="16"/>
      <c r="E57" s="16"/>
      <c r="F57" s="137" t="s">
        <v>110</v>
      </c>
      <c r="G57" s="172" t="s">
        <v>524</v>
      </c>
      <c r="H57" s="383" t="s">
        <v>219</v>
      </c>
      <c r="I57" s="172">
        <f>'Input Bank'!$J57</f>
        <v>0.15</v>
      </c>
      <c r="J57" s="191">
        <f>IF(I57="", L57, I57)</f>
        <v>0.15</v>
      </c>
      <c r="K57" s="191">
        <v>0.15</v>
      </c>
      <c r="L57" s="191">
        <v>0.15</v>
      </c>
      <c r="M57" s="191">
        <f>MAX(MIN(L57, J57), K57)</f>
        <v>0.15</v>
      </c>
      <c r="N57" s="124"/>
      <c r="O57" s="192">
        <f>IF(Dashboard!$L$7="Input LCR bank",J57,M57)</f>
        <v>0.15</v>
      </c>
      <c r="P57" s="127"/>
      <c r="Q57" s="182"/>
      <c r="R57" s="182"/>
      <c r="S57" s="182"/>
      <c r="T57" s="442"/>
      <c r="U57" s="442"/>
      <c r="V57" s="182"/>
      <c r="W57" s="442"/>
      <c r="X57" s="442"/>
      <c r="Y57" s="182"/>
      <c r="Z57" s="442"/>
      <c r="AA57" s="442"/>
    </row>
    <row r="58" spans="1:36" s="34" customFormat="1" ht="13">
      <c r="A58" s="16"/>
      <c r="B58" s="16"/>
      <c r="C58" s="16"/>
      <c r="D58" s="16"/>
      <c r="E58" s="16"/>
      <c r="F58" s="137" t="s">
        <v>111</v>
      </c>
      <c r="G58" s="172" t="s">
        <v>525</v>
      </c>
      <c r="H58" s="383" t="s">
        <v>473</v>
      </c>
      <c r="I58" s="172">
        <f>'Input Bank'!$J58</f>
        <v>0.25</v>
      </c>
      <c r="J58" s="191">
        <f>IF(I58="", 0.3, I58)</f>
        <v>0.25</v>
      </c>
      <c r="K58" s="191">
        <v>0.25</v>
      </c>
      <c r="L58" s="191">
        <v>0.25</v>
      </c>
      <c r="M58" s="191">
        <f t="shared" ref="M58:M61" si="17">MAX(MIN(L58, J58), K58)</f>
        <v>0.25</v>
      </c>
      <c r="N58" s="124"/>
      <c r="O58" s="192">
        <f>IF(Dashboard!$L$7="Input LCR bank",J58,M58)</f>
        <v>0.25</v>
      </c>
      <c r="P58" s="193"/>
      <c r="Q58" s="84"/>
      <c r="R58" s="84"/>
      <c r="S58" s="84"/>
      <c r="T58" s="442"/>
      <c r="U58" s="442"/>
      <c r="V58" s="84"/>
      <c r="W58" s="442"/>
      <c r="X58" s="442"/>
      <c r="Y58" s="84"/>
      <c r="Z58" s="442"/>
      <c r="AA58" s="442"/>
      <c r="AD58" s="131"/>
    </row>
    <row r="59" spans="1:36" s="34" customFormat="1" ht="13">
      <c r="A59" s="16"/>
      <c r="B59" s="16"/>
      <c r="C59" s="16"/>
      <c r="D59" s="16"/>
      <c r="E59" s="16"/>
      <c r="F59" s="137" t="s">
        <v>112</v>
      </c>
      <c r="G59" s="172" t="s">
        <v>526</v>
      </c>
      <c r="H59" s="383" t="s">
        <v>474</v>
      </c>
      <c r="I59" s="172">
        <f>'Input Bank'!$J59</f>
        <v>0.5</v>
      </c>
      <c r="J59" s="191">
        <f t="shared" ref="J59:J61" si="18">IF(I59="", L59, I59)</f>
        <v>0.5</v>
      </c>
      <c r="K59" s="191">
        <v>0.5</v>
      </c>
      <c r="L59" s="191">
        <v>0.5</v>
      </c>
      <c r="M59" s="191">
        <f t="shared" si="17"/>
        <v>0.5</v>
      </c>
      <c r="N59" s="124"/>
      <c r="O59" s="192">
        <f>IF(Dashboard!$L$7="Input LCR bank",J59,M59)</f>
        <v>0.5</v>
      </c>
      <c r="P59" s="193"/>
      <c r="Q59" s="182"/>
      <c r="R59" s="182"/>
      <c r="S59" s="182"/>
      <c r="T59" s="442"/>
      <c r="U59" s="442"/>
      <c r="V59" s="182"/>
      <c r="W59" s="442"/>
      <c r="X59" s="442"/>
      <c r="Y59" s="182"/>
      <c r="Z59" s="442"/>
      <c r="AA59" s="442"/>
      <c r="AD59" s="131"/>
    </row>
    <row r="60" spans="1:36" s="34" customFormat="1" ht="13">
      <c r="A60" s="16"/>
      <c r="B60" s="16"/>
      <c r="C60" s="16"/>
      <c r="D60" s="16"/>
      <c r="E60" s="16"/>
      <c r="F60" s="137" t="s">
        <v>113</v>
      </c>
      <c r="G60" s="172" t="s">
        <v>527</v>
      </c>
      <c r="H60" s="383" t="s">
        <v>471</v>
      </c>
      <c r="I60" s="172">
        <f>'Input Bank'!$J60</f>
        <v>0.5</v>
      </c>
      <c r="J60" s="191">
        <f t="shared" si="18"/>
        <v>0.5</v>
      </c>
      <c r="K60" s="191">
        <v>1</v>
      </c>
      <c r="L60" s="191">
        <v>1</v>
      </c>
      <c r="M60" s="191">
        <f t="shared" si="17"/>
        <v>1</v>
      </c>
      <c r="N60" s="124"/>
      <c r="O60" s="192">
        <f>IF(Dashboard!$L$7="Input LCR bank",J60,M60)</f>
        <v>0.5</v>
      </c>
      <c r="P60" s="190"/>
      <c r="Q60" s="182"/>
      <c r="R60" s="182"/>
      <c r="S60" s="182"/>
      <c r="T60" s="442"/>
      <c r="U60" s="442"/>
      <c r="V60" s="182"/>
      <c r="W60" s="442"/>
      <c r="X60" s="442"/>
      <c r="Y60" s="182"/>
      <c r="Z60" s="442"/>
      <c r="AA60" s="442"/>
      <c r="AD60" s="131"/>
    </row>
    <row r="61" spans="1:36" s="34" customFormat="1" ht="13">
      <c r="A61" s="16"/>
      <c r="B61" s="16"/>
      <c r="C61" s="16"/>
      <c r="D61" s="16"/>
      <c r="E61" s="16"/>
      <c r="F61" s="137" t="s">
        <v>114</v>
      </c>
      <c r="G61" s="172" t="s">
        <v>528</v>
      </c>
      <c r="H61" s="383" t="s">
        <v>472</v>
      </c>
      <c r="I61" s="172">
        <f>'Input Bank'!$J61</f>
        <v>1</v>
      </c>
      <c r="J61" s="191">
        <f t="shared" si="18"/>
        <v>1</v>
      </c>
      <c r="K61" s="191">
        <v>0.5</v>
      </c>
      <c r="L61" s="191">
        <v>0.5</v>
      </c>
      <c r="M61" s="191">
        <f t="shared" si="17"/>
        <v>0.5</v>
      </c>
      <c r="N61" s="124"/>
      <c r="O61" s="192">
        <f>IF(Dashboard!$L$7="Input LCR bank",J61,M61)</f>
        <v>1</v>
      </c>
      <c r="P61" s="190"/>
      <c r="Q61" s="182"/>
      <c r="R61" s="182"/>
      <c r="S61" s="182"/>
      <c r="T61" s="442"/>
      <c r="U61" s="442"/>
      <c r="V61" s="182"/>
      <c r="W61" s="442"/>
      <c r="X61" s="442"/>
      <c r="Y61" s="182"/>
      <c r="Z61" s="442"/>
      <c r="AA61" s="442"/>
      <c r="AD61" s="131"/>
    </row>
    <row r="62" spans="1:36" s="34" customFormat="1" ht="13">
      <c r="A62" s="16"/>
      <c r="B62" s="16"/>
      <c r="C62" s="16"/>
      <c r="D62" s="16"/>
      <c r="E62" s="16"/>
      <c r="F62" s="137" t="s">
        <v>115</v>
      </c>
      <c r="G62" s="172" t="s">
        <v>529</v>
      </c>
      <c r="H62" s="384" t="s">
        <v>470</v>
      </c>
      <c r="I62" s="69"/>
      <c r="J62" s="130"/>
      <c r="K62" s="130"/>
      <c r="L62" s="130"/>
      <c r="M62" s="130"/>
      <c r="N62" s="124"/>
      <c r="O62" s="130"/>
      <c r="P62" s="127"/>
      <c r="Q62" s="182"/>
      <c r="R62" s="182"/>
      <c r="S62" s="182"/>
      <c r="T62" s="128"/>
      <c r="U62" s="128"/>
      <c r="V62" s="182"/>
      <c r="W62" s="128"/>
      <c r="X62" s="128"/>
      <c r="Y62" s="182"/>
      <c r="Z62" s="128"/>
      <c r="AA62" s="128"/>
      <c r="AD62" s="131"/>
    </row>
    <row r="63" spans="1:36" s="34" customFormat="1" ht="13">
      <c r="A63" s="16"/>
      <c r="B63" s="16"/>
      <c r="C63" s="16"/>
      <c r="D63" s="16"/>
      <c r="E63" s="16"/>
      <c r="F63" s="137" t="s">
        <v>116</v>
      </c>
      <c r="G63" s="172" t="s">
        <v>530</v>
      </c>
      <c r="H63" s="383" t="s">
        <v>218</v>
      </c>
      <c r="I63" s="172">
        <f>'Input Bank'!$J63</f>
        <v>0</v>
      </c>
      <c r="J63" s="191">
        <f>IF(I63="", L63, I63)</f>
        <v>0</v>
      </c>
      <c r="K63" s="191">
        <v>0</v>
      </c>
      <c r="L63" s="191">
        <v>0</v>
      </c>
      <c r="M63" s="191">
        <f>MAX(MIN(L63, J63), K63)</f>
        <v>0</v>
      </c>
      <c r="N63" s="124"/>
      <c r="O63" s="191">
        <f>IF(Dashboard!$L$7="Input LCR bank",J63,M63)</f>
        <v>0</v>
      </c>
      <c r="P63" s="127"/>
      <c r="Q63" s="182"/>
      <c r="R63" s="182"/>
      <c r="S63" s="182"/>
      <c r="T63" s="442"/>
      <c r="U63" s="442"/>
      <c r="V63" s="182"/>
      <c r="W63" s="442"/>
      <c r="X63" s="442"/>
      <c r="Y63" s="182"/>
      <c r="Z63" s="442"/>
      <c r="AA63" s="442"/>
    </row>
    <row r="64" spans="1:36" s="34" customFormat="1" ht="13">
      <c r="A64" s="16"/>
      <c r="B64" s="16"/>
      <c r="C64" s="16"/>
      <c r="D64" s="16"/>
      <c r="E64" s="16"/>
      <c r="F64" s="137" t="s">
        <v>7</v>
      </c>
      <c r="G64" s="172" t="s">
        <v>531</v>
      </c>
      <c r="H64" s="383" t="s">
        <v>219</v>
      </c>
      <c r="I64" s="172">
        <f>'Input Bank'!$J64</f>
        <v>0</v>
      </c>
      <c r="J64" s="191">
        <f>IF(I64="", L64, I64)</f>
        <v>0</v>
      </c>
      <c r="K64" s="191">
        <v>0</v>
      </c>
      <c r="L64" s="191">
        <v>0</v>
      </c>
      <c r="M64" s="191">
        <f t="shared" ref="M64" si="19">MAX(MIN(L64, J64), K64)</f>
        <v>0</v>
      </c>
      <c r="N64" s="124"/>
      <c r="O64" s="191">
        <f>IF(Dashboard!$L$7="Input LCR bank",J64,M64)</f>
        <v>0</v>
      </c>
      <c r="P64" s="127"/>
      <c r="Q64" s="182"/>
      <c r="R64" s="182"/>
      <c r="S64" s="182"/>
      <c r="T64" s="442"/>
      <c r="U64" s="442"/>
      <c r="V64" s="182"/>
      <c r="W64" s="442"/>
      <c r="X64" s="442"/>
      <c r="Y64" s="182"/>
      <c r="Z64" s="442"/>
      <c r="AA64" s="442"/>
      <c r="AD64" s="131"/>
      <c r="AE64" s="131"/>
      <c r="AG64" s="131"/>
      <c r="AH64" s="131"/>
      <c r="AI64" s="131"/>
      <c r="AJ64" s="131"/>
    </row>
    <row r="65" spans="1:70" s="34" customFormat="1" ht="13">
      <c r="A65" s="16"/>
      <c r="B65" s="16"/>
      <c r="C65" s="16"/>
      <c r="D65" s="16"/>
      <c r="E65" s="16"/>
      <c r="F65" s="137" t="s">
        <v>117</v>
      </c>
      <c r="G65" s="172" t="s">
        <v>532</v>
      </c>
      <c r="H65" s="383" t="s">
        <v>473</v>
      </c>
      <c r="I65" s="172">
        <f>'Input Bank'!$J65</f>
        <v>0</v>
      </c>
      <c r="J65" s="191">
        <f t="shared" ref="J65:J68" si="20">IF(I65="", L65, I65)</f>
        <v>0</v>
      </c>
      <c r="K65" s="191">
        <v>0</v>
      </c>
      <c r="L65" s="191">
        <v>0</v>
      </c>
      <c r="M65" s="191">
        <f t="shared" ref="M65:M68" si="21">MAX(MIN(L65, J65), K65)</f>
        <v>0</v>
      </c>
      <c r="N65" s="124"/>
      <c r="O65" s="191">
        <f>IF(Dashboard!$L$7="Input LCR bank",J65,M65)</f>
        <v>0</v>
      </c>
      <c r="P65" s="193"/>
      <c r="Q65" s="182"/>
      <c r="R65" s="182"/>
      <c r="S65" s="182"/>
      <c r="T65" s="442"/>
      <c r="U65" s="442"/>
      <c r="V65" s="182"/>
      <c r="W65" s="442"/>
      <c r="X65" s="442"/>
      <c r="Y65" s="182"/>
      <c r="Z65" s="442"/>
      <c r="AA65" s="442"/>
      <c r="AE65" s="131"/>
      <c r="AF65" s="131"/>
      <c r="AG65" s="131"/>
      <c r="AH65" s="131"/>
      <c r="AI65" s="131"/>
      <c r="AJ65" s="131"/>
      <c r="AQ65" s="131"/>
      <c r="AR65" s="131"/>
    </row>
    <row r="66" spans="1:70" s="131" customFormat="1" ht="13">
      <c r="A66" s="37"/>
      <c r="B66" s="37"/>
      <c r="C66" s="37"/>
      <c r="D66" s="37"/>
      <c r="E66" s="37"/>
      <c r="F66" s="137" t="s">
        <v>118</v>
      </c>
      <c r="G66" s="172" t="s">
        <v>533</v>
      </c>
      <c r="H66" s="383" t="s">
        <v>474</v>
      </c>
      <c r="I66" s="172">
        <f>'Input Bank'!$J66</f>
        <v>0</v>
      </c>
      <c r="J66" s="191">
        <f t="shared" si="20"/>
        <v>0</v>
      </c>
      <c r="K66" s="191">
        <v>0</v>
      </c>
      <c r="L66" s="191">
        <v>0</v>
      </c>
      <c r="M66" s="191">
        <f t="shared" si="21"/>
        <v>0</v>
      </c>
      <c r="N66" s="124"/>
      <c r="O66" s="191">
        <f>IF(Dashboard!$L$7="Input LCR bank",J66,M66)</f>
        <v>0</v>
      </c>
      <c r="P66" s="193"/>
      <c r="Q66" s="182"/>
      <c r="R66" s="182"/>
      <c r="S66" s="182"/>
      <c r="T66" s="442"/>
      <c r="U66" s="442"/>
      <c r="V66" s="182"/>
      <c r="W66" s="442"/>
      <c r="X66" s="442"/>
      <c r="Y66" s="182"/>
      <c r="Z66" s="442"/>
      <c r="AA66" s="442"/>
      <c r="AB66" s="34"/>
      <c r="AC66" s="34"/>
      <c r="AD66" s="34"/>
      <c r="AG66" s="34"/>
      <c r="AK66" s="34"/>
      <c r="AL66" s="34"/>
      <c r="AM66" s="34"/>
      <c r="AN66" s="34"/>
      <c r="AO66" s="34"/>
      <c r="AP66" s="34"/>
      <c r="AQ66" s="34"/>
      <c r="AR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row>
    <row r="67" spans="1:70" s="34" customFormat="1" ht="13">
      <c r="A67" s="16"/>
      <c r="B67" s="16"/>
      <c r="C67" s="16"/>
      <c r="D67" s="16"/>
      <c r="E67" s="16"/>
      <c r="F67" s="137" t="s">
        <v>119</v>
      </c>
      <c r="G67" s="172" t="s">
        <v>534</v>
      </c>
      <c r="H67" s="383" t="s">
        <v>471</v>
      </c>
      <c r="I67" s="172">
        <f>'Input Bank'!$J67</f>
        <v>0</v>
      </c>
      <c r="J67" s="191">
        <f t="shared" si="20"/>
        <v>0</v>
      </c>
      <c r="K67" s="191">
        <v>0</v>
      </c>
      <c r="L67" s="191">
        <v>0</v>
      </c>
      <c r="M67" s="191">
        <f t="shared" si="21"/>
        <v>0</v>
      </c>
      <c r="N67" s="124"/>
      <c r="O67" s="191">
        <f>IF(Dashboard!$L$7="Input LCR bank",J67,M67)</f>
        <v>0</v>
      </c>
      <c r="P67" s="193"/>
      <c r="Q67" s="182"/>
      <c r="R67" s="182"/>
      <c r="S67" s="182"/>
      <c r="T67" s="442"/>
      <c r="U67" s="442"/>
      <c r="V67" s="182"/>
      <c r="W67" s="442"/>
      <c r="X67" s="442"/>
      <c r="Y67" s="182"/>
      <c r="Z67" s="442"/>
      <c r="AA67" s="442"/>
      <c r="AE67" s="131"/>
      <c r="AF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row>
    <row r="68" spans="1:70" s="34" customFormat="1" ht="13">
      <c r="A68" s="16"/>
      <c r="B68" s="16"/>
      <c r="C68" s="16"/>
      <c r="D68" s="16"/>
      <c r="E68" s="16"/>
      <c r="F68" s="137" t="s">
        <v>120</v>
      </c>
      <c r="G68" s="172" t="s">
        <v>535</v>
      </c>
      <c r="H68" s="383" t="s">
        <v>472</v>
      </c>
      <c r="I68" s="172">
        <f>'Input Bank'!$J68</f>
        <v>0</v>
      </c>
      <c r="J68" s="191">
        <f t="shared" si="20"/>
        <v>0</v>
      </c>
      <c r="K68" s="191">
        <v>0</v>
      </c>
      <c r="L68" s="191">
        <v>0</v>
      </c>
      <c r="M68" s="191">
        <f t="shared" si="21"/>
        <v>0</v>
      </c>
      <c r="N68" s="124"/>
      <c r="O68" s="191">
        <f>IF(Dashboard!$L$7="Input LCR bank",J68,M68)</f>
        <v>0</v>
      </c>
      <c r="P68" s="193"/>
      <c r="Q68" s="182"/>
      <c r="R68" s="182"/>
      <c r="S68" s="182"/>
      <c r="T68" s="442"/>
      <c r="U68" s="442"/>
      <c r="V68" s="182"/>
      <c r="W68" s="442"/>
      <c r="X68" s="442"/>
      <c r="Y68" s="182"/>
      <c r="Z68" s="442"/>
      <c r="AA68" s="442"/>
    </row>
    <row r="69" spans="1:70" s="34" customFormat="1" ht="13">
      <c r="A69" s="16"/>
      <c r="B69" s="16"/>
      <c r="C69" s="16"/>
      <c r="D69" s="16"/>
      <c r="E69" s="16"/>
      <c r="F69" s="137" t="s">
        <v>121</v>
      </c>
      <c r="G69" s="170" t="s">
        <v>46</v>
      </c>
      <c r="H69" s="113" t="s">
        <v>220</v>
      </c>
      <c r="I69" s="69"/>
      <c r="J69" s="191"/>
      <c r="K69" s="191"/>
      <c r="L69" s="191"/>
      <c r="M69" s="191"/>
      <c r="N69" s="124"/>
      <c r="O69" s="313"/>
      <c r="P69" s="193"/>
      <c r="Q69" s="182"/>
      <c r="R69" s="182"/>
      <c r="S69" s="182"/>
      <c r="T69" s="128"/>
      <c r="U69" s="128"/>
      <c r="V69" s="182"/>
      <c r="W69" s="128"/>
      <c r="X69" s="128"/>
      <c r="Y69" s="182"/>
      <c r="Z69" s="128"/>
      <c r="AA69" s="128"/>
    </row>
    <row r="70" spans="1:70" s="34" customFormat="1" ht="13">
      <c r="A70" s="16"/>
      <c r="B70" s="16"/>
      <c r="C70" s="16"/>
      <c r="D70" s="16"/>
      <c r="E70" s="16"/>
      <c r="F70" s="137" t="s">
        <v>122</v>
      </c>
      <c r="G70" s="172" t="s">
        <v>536</v>
      </c>
      <c r="H70" s="129" t="s">
        <v>405</v>
      </c>
      <c r="I70" s="172">
        <f>'Input Bank'!$J70</f>
        <v>0.5</v>
      </c>
      <c r="J70" s="191">
        <f>IF(I70="", L70, I70)</f>
        <v>0.5</v>
      </c>
      <c r="K70" s="191">
        <v>0.5</v>
      </c>
      <c r="L70" s="191">
        <v>0.5</v>
      </c>
      <c r="M70" s="191">
        <f t="shared" ref="M70:M81" si="22">MAX(MIN(L70, J70), K70)</f>
        <v>0.5</v>
      </c>
      <c r="N70" s="124"/>
      <c r="O70" s="191">
        <f>IF(Dashboard!$L$7="Input LCR bank",J70,M70)</f>
        <v>0.5</v>
      </c>
      <c r="P70" s="442"/>
      <c r="Q70" s="182"/>
      <c r="R70" s="182"/>
      <c r="S70" s="182"/>
      <c r="T70" s="442"/>
      <c r="U70" s="442"/>
      <c r="V70" s="182"/>
      <c r="W70" s="442"/>
      <c r="X70" s="442"/>
      <c r="Y70" s="182"/>
      <c r="Z70" s="442"/>
      <c r="AA70" s="442"/>
      <c r="AK70" s="131"/>
      <c r="AL70" s="131"/>
    </row>
    <row r="71" spans="1:70" s="34" customFormat="1" ht="13">
      <c r="A71" s="16"/>
      <c r="B71" s="16"/>
      <c r="C71" s="16"/>
      <c r="D71" s="16"/>
      <c r="E71" s="16"/>
      <c r="F71" s="137" t="s">
        <v>123</v>
      </c>
      <c r="G71" s="172" t="s">
        <v>537</v>
      </c>
      <c r="H71" s="132" t="s">
        <v>402</v>
      </c>
      <c r="I71" s="172">
        <f>'Input Bank'!$J71</f>
        <v>0.5</v>
      </c>
      <c r="J71" s="191">
        <f t="shared" ref="J71:J80" si="23">IF(I71="", L71, I71)</f>
        <v>0.5</v>
      </c>
      <c r="K71" s="191">
        <v>0.5</v>
      </c>
      <c r="L71" s="191">
        <v>0.5</v>
      </c>
      <c r="M71" s="191">
        <f t="shared" si="22"/>
        <v>0.5</v>
      </c>
      <c r="N71" s="124"/>
      <c r="O71" s="191">
        <f>IF(Dashboard!$L$7="Input LCR bank",J71,M71)</f>
        <v>0.5</v>
      </c>
      <c r="P71" s="442"/>
      <c r="Q71" s="182"/>
      <c r="R71" s="182"/>
      <c r="S71" s="182"/>
      <c r="T71" s="442"/>
      <c r="U71" s="442"/>
      <c r="V71" s="182"/>
      <c r="W71" s="442"/>
      <c r="X71" s="442"/>
      <c r="Y71" s="182"/>
      <c r="Z71" s="442"/>
      <c r="AA71" s="442"/>
      <c r="AK71" s="131"/>
      <c r="AL71" s="131"/>
    </row>
    <row r="72" spans="1:70" s="34" customFormat="1" ht="13">
      <c r="A72" s="16"/>
      <c r="B72" s="16"/>
      <c r="C72" s="16"/>
      <c r="D72" s="16"/>
      <c r="E72" s="16"/>
      <c r="F72" s="137" t="s">
        <v>124</v>
      </c>
      <c r="G72" s="172" t="s">
        <v>538</v>
      </c>
      <c r="H72" s="129" t="s">
        <v>403</v>
      </c>
      <c r="I72" s="172">
        <f>'Input Bank'!$J72</f>
        <v>0.5</v>
      </c>
      <c r="J72" s="191">
        <f t="shared" si="23"/>
        <v>0.5</v>
      </c>
      <c r="K72" s="191">
        <v>0.5</v>
      </c>
      <c r="L72" s="191">
        <v>0.5</v>
      </c>
      <c r="M72" s="191">
        <f t="shared" si="22"/>
        <v>0.5</v>
      </c>
      <c r="N72" s="124"/>
      <c r="O72" s="191">
        <f>IF(Dashboard!$L$7="Input LCR bank",J72,M72)</f>
        <v>0.5</v>
      </c>
      <c r="P72" s="442"/>
      <c r="Q72" s="182"/>
      <c r="R72" s="182"/>
      <c r="S72" s="182"/>
      <c r="T72" s="442"/>
      <c r="U72" s="442"/>
      <c r="V72" s="182"/>
      <c r="W72" s="442"/>
      <c r="X72" s="442"/>
      <c r="Y72" s="182"/>
      <c r="Z72" s="442"/>
      <c r="AA72" s="442"/>
      <c r="AK72" s="131"/>
      <c r="AL72" s="131"/>
    </row>
    <row r="73" spans="1:70" s="34" customFormat="1" ht="13">
      <c r="A73" s="16"/>
      <c r="B73" s="16"/>
      <c r="C73" s="16"/>
      <c r="D73" s="16"/>
      <c r="E73" s="16"/>
      <c r="F73" s="137" t="s">
        <v>125</v>
      </c>
      <c r="G73" s="172" t="s">
        <v>539</v>
      </c>
      <c r="H73" s="389" t="s">
        <v>404</v>
      </c>
      <c r="I73" s="172">
        <f>'Input Bank'!$J73</f>
        <v>1</v>
      </c>
      <c r="J73" s="191">
        <f t="shared" si="23"/>
        <v>1</v>
      </c>
      <c r="K73" s="191">
        <v>1</v>
      </c>
      <c r="L73" s="191">
        <v>1</v>
      </c>
      <c r="M73" s="191">
        <f t="shared" si="22"/>
        <v>1</v>
      </c>
      <c r="N73" s="124"/>
      <c r="O73" s="191">
        <f>IF(Dashboard!$L$7="Input LCR bank",J73,M73)</f>
        <v>1</v>
      </c>
      <c r="P73" s="442"/>
      <c r="Q73" s="182"/>
      <c r="R73" s="182"/>
      <c r="S73" s="182"/>
      <c r="T73" s="442"/>
      <c r="U73" s="442"/>
      <c r="V73" s="182"/>
      <c r="W73" s="442"/>
      <c r="X73" s="442"/>
      <c r="Y73" s="182"/>
      <c r="Z73" s="442"/>
      <c r="AA73" s="442"/>
    </row>
    <row r="74" spans="1:70" s="34" customFormat="1" ht="13">
      <c r="A74" s="16"/>
      <c r="B74" s="16"/>
      <c r="C74" s="16"/>
      <c r="D74" s="16"/>
      <c r="E74" s="16"/>
      <c r="F74" s="137" t="s">
        <v>8</v>
      </c>
      <c r="G74" s="172" t="s">
        <v>540</v>
      </c>
      <c r="H74" s="390" t="s">
        <v>406</v>
      </c>
      <c r="I74" s="172">
        <f>'Input Bank'!$J74</f>
        <v>1</v>
      </c>
      <c r="J74" s="191">
        <f t="shared" ref="J74" si="24">IF(I74="", L74, I74)</f>
        <v>1</v>
      </c>
      <c r="K74" s="191">
        <v>1</v>
      </c>
      <c r="L74" s="191">
        <v>1</v>
      </c>
      <c r="M74" s="191">
        <f t="shared" ref="M74:M76" si="25">MAX(MIN(L74, J74), K74)</f>
        <v>1</v>
      </c>
      <c r="N74" s="124"/>
      <c r="O74" s="191">
        <f>IF(Dashboard!$L$7="Input LCR bank",J74,M74)</f>
        <v>1</v>
      </c>
      <c r="P74" s="442"/>
      <c r="Q74" s="182"/>
      <c r="R74" s="182"/>
      <c r="S74" s="182"/>
      <c r="T74" s="442"/>
      <c r="U74" s="442"/>
      <c r="V74" s="182"/>
      <c r="W74" s="442"/>
      <c r="X74" s="442"/>
      <c r="Y74" s="182"/>
      <c r="Z74" s="442"/>
      <c r="AA74" s="442"/>
      <c r="AM74" s="131"/>
    </row>
    <row r="75" spans="1:70" s="34" customFormat="1" ht="13">
      <c r="A75" s="16"/>
      <c r="B75" s="16"/>
      <c r="C75" s="16"/>
      <c r="D75" s="16"/>
      <c r="E75" s="16"/>
      <c r="F75" s="137" t="s">
        <v>126</v>
      </c>
      <c r="G75" s="172" t="s">
        <v>541</v>
      </c>
      <c r="H75" s="389" t="s">
        <v>434</v>
      </c>
      <c r="I75" s="172">
        <f>'Input Bank'!$J75</f>
        <v>0.5</v>
      </c>
      <c r="J75" s="191">
        <f>IF(I75="", 0.5, I75)</f>
        <v>0.5</v>
      </c>
      <c r="K75" s="191">
        <v>0.5</v>
      </c>
      <c r="L75" s="191">
        <v>0.5</v>
      </c>
      <c r="M75" s="191">
        <f t="shared" ref="M75" si="26">MAX(MIN(L75, J75), K75)</f>
        <v>0.5</v>
      </c>
      <c r="N75" s="124"/>
      <c r="O75" s="191">
        <f>IF(Dashboard!$L$7="Input LCR bank",J75,M75)</f>
        <v>0.5</v>
      </c>
      <c r="P75" s="442"/>
      <c r="Q75" s="182"/>
      <c r="R75" s="182"/>
      <c r="S75" s="182"/>
      <c r="T75" s="442"/>
      <c r="U75" s="442"/>
      <c r="V75" s="182"/>
      <c r="W75" s="442"/>
      <c r="X75" s="442"/>
      <c r="Y75" s="182"/>
      <c r="Z75" s="442"/>
      <c r="AA75" s="442"/>
      <c r="AM75" s="131"/>
    </row>
    <row r="76" spans="1:70" s="34" customFormat="1" ht="13">
      <c r="A76" s="16"/>
      <c r="B76" s="16"/>
      <c r="C76" s="16"/>
      <c r="D76" s="16"/>
      <c r="E76" s="16"/>
      <c r="F76" s="137" t="s">
        <v>127</v>
      </c>
      <c r="G76" s="172" t="s">
        <v>542</v>
      </c>
      <c r="H76" s="389" t="s">
        <v>443</v>
      </c>
      <c r="I76" s="172">
        <f>'Input Bank'!$J76</f>
        <v>0.5</v>
      </c>
      <c r="J76" s="191">
        <f>IF(I76="", 0.5, I76)</f>
        <v>0.5</v>
      </c>
      <c r="K76" s="191">
        <v>0.5</v>
      </c>
      <c r="L76" s="191">
        <v>0.5</v>
      </c>
      <c r="M76" s="191">
        <f t="shared" si="25"/>
        <v>0.5</v>
      </c>
      <c r="N76" s="124"/>
      <c r="O76" s="191">
        <f>IF(Dashboard!$L$7="Input LCR bank",J76,M76)</f>
        <v>0.5</v>
      </c>
      <c r="P76" s="442"/>
      <c r="Q76" s="182"/>
      <c r="R76" s="182"/>
      <c r="S76" s="182"/>
      <c r="T76" s="442"/>
      <c r="U76" s="442"/>
      <c r="V76" s="182"/>
      <c r="W76" s="442"/>
      <c r="X76" s="442"/>
      <c r="Y76" s="182"/>
      <c r="Z76" s="442"/>
      <c r="AA76" s="442"/>
      <c r="AM76" s="131"/>
      <c r="AN76" s="131"/>
    </row>
    <row r="77" spans="1:70" s="34" customFormat="1" ht="13">
      <c r="A77" s="16"/>
      <c r="B77" s="16"/>
      <c r="C77" s="16"/>
      <c r="D77" s="16"/>
      <c r="E77" s="16"/>
      <c r="F77" s="137" t="s">
        <v>128</v>
      </c>
      <c r="G77" s="170" t="s">
        <v>47</v>
      </c>
      <c r="H77" s="391" t="s">
        <v>221</v>
      </c>
      <c r="I77" s="172">
        <f>'Input Bank'!$J77</f>
        <v>1</v>
      </c>
      <c r="J77" s="191">
        <f>IF(I77="", L77, I77)</f>
        <v>1</v>
      </c>
      <c r="K77" s="191">
        <v>1</v>
      </c>
      <c r="L77" s="191">
        <v>1</v>
      </c>
      <c r="M77" s="191">
        <f t="shared" si="22"/>
        <v>1</v>
      </c>
      <c r="N77" s="124"/>
      <c r="O77" s="191">
        <f>IF(Dashboard!$L$7="Input LCR bank",J77,M77)</f>
        <v>1</v>
      </c>
      <c r="P77" s="442"/>
      <c r="Q77" s="182"/>
      <c r="R77" s="182"/>
      <c r="S77" s="182"/>
      <c r="T77" s="442"/>
      <c r="U77" s="442"/>
      <c r="V77" s="182"/>
      <c r="W77" s="442"/>
      <c r="X77" s="442"/>
      <c r="Y77" s="182"/>
      <c r="Z77" s="442"/>
      <c r="AA77" s="442"/>
      <c r="AM77" s="131"/>
      <c r="AN77" s="131"/>
      <c r="AO77" s="131"/>
      <c r="AP77" s="131"/>
    </row>
    <row r="78" spans="1:70" s="34" customFormat="1" ht="13">
      <c r="A78" s="16"/>
      <c r="B78" s="16"/>
      <c r="C78" s="16"/>
      <c r="D78" s="16"/>
      <c r="E78" s="16"/>
      <c r="F78" s="137" t="s">
        <v>129</v>
      </c>
      <c r="G78" s="170" t="s">
        <v>48</v>
      </c>
      <c r="H78" s="391" t="s">
        <v>222</v>
      </c>
      <c r="I78" s="172">
        <f>'Input Bank'!$J78</f>
        <v>1</v>
      </c>
      <c r="J78" s="191">
        <f t="shared" si="23"/>
        <v>1</v>
      </c>
      <c r="K78" s="191">
        <v>1</v>
      </c>
      <c r="L78" s="191">
        <v>1</v>
      </c>
      <c r="M78" s="191">
        <f t="shared" si="22"/>
        <v>1</v>
      </c>
      <c r="N78" s="124"/>
      <c r="O78" s="191">
        <f>IF(Dashboard!$L$7="Input LCR bank",J78,M78)</f>
        <v>1</v>
      </c>
      <c r="P78" s="442"/>
      <c r="Q78" s="182"/>
      <c r="R78" s="182"/>
      <c r="S78" s="182"/>
      <c r="T78" s="442"/>
      <c r="U78" s="442"/>
      <c r="V78" s="182"/>
      <c r="W78" s="442"/>
      <c r="X78" s="442"/>
      <c r="Y78" s="182"/>
      <c r="Z78" s="442"/>
      <c r="AA78" s="442"/>
      <c r="AM78" s="131"/>
      <c r="AN78" s="131"/>
      <c r="AO78" s="131"/>
      <c r="AP78" s="131"/>
    </row>
    <row r="79" spans="1:70" s="34" customFormat="1" ht="13">
      <c r="A79" s="16"/>
      <c r="B79" s="16"/>
      <c r="C79" s="16"/>
      <c r="D79" s="16"/>
      <c r="E79" s="16"/>
      <c r="F79" s="137" t="s">
        <v>130</v>
      </c>
      <c r="G79" s="170" t="s">
        <v>49</v>
      </c>
      <c r="H79" s="391" t="s">
        <v>223</v>
      </c>
      <c r="I79" s="69"/>
      <c r="J79" s="191"/>
      <c r="K79" s="191"/>
      <c r="L79" s="191"/>
      <c r="M79" s="191"/>
      <c r="N79" s="124"/>
      <c r="O79" s="313"/>
      <c r="P79" s="193"/>
      <c r="Q79" s="182"/>
      <c r="R79" s="182"/>
      <c r="S79" s="182"/>
      <c r="T79" s="130"/>
      <c r="U79" s="130"/>
      <c r="V79" s="182"/>
      <c r="W79" s="130"/>
      <c r="X79" s="130"/>
      <c r="Y79" s="182"/>
      <c r="Z79" s="130"/>
      <c r="AA79" s="130"/>
      <c r="AN79" s="131"/>
      <c r="AO79" s="131"/>
      <c r="AP79" s="131"/>
    </row>
    <row r="80" spans="1:70" s="34" customFormat="1" ht="13">
      <c r="A80" s="16"/>
      <c r="B80" s="16"/>
      <c r="C80" s="16"/>
      <c r="D80" s="16"/>
      <c r="E80" s="16"/>
      <c r="F80" s="137" t="s">
        <v>131</v>
      </c>
      <c r="G80" s="172" t="s">
        <v>543</v>
      </c>
      <c r="H80" s="129" t="s">
        <v>290</v>
      </c>
      <c r="I80" s="172">
        <f>'Input Bank'!$J80</f>
        <v>1</v>
      </c>
      <c r="J80" s="191">
        <f t="shared" si="23"/>
        <v>1</v>
      </c>
      <c r="K80" s="191">
        <v>1</v>
      </c>
      <c r="L80" s="191">
        <v>1</v>
      </c>
      <c r="M80" s="191">
        <f t="shared" si="22"/>
        <v>1</v>
      </c>
      <c r="N80" s="124"/>
      <c r="O80" s="191">
        <f>IF(Dashboard!$L$7="Input LCR bank",J80,M80)</f>
        <v>1</v>
      </c>
      <c r="P80" s="193"/>
      <c r="Q80" s="182"/>
      <c r="R80" s="182"/>
      <c r="S80" s="182"/>
      <c r="T80" s="442"/>
      <c r="U80" s="442"/>
      <c r="V80" s="182"/>
      <c r="W80" s="442"/>
      <c r="X80" s="442"/>
      <c r="Y80" s="182"/>
      <c r="Z80" s="442"/>
      <c r="AA80" s="442"/>
      <c r="AN80" s="131"/>
      <c r="AO80" s="131"/>
      <c r="AP80" s="131"/>
    </row>
    <row r="81" spans="1:44" s="34" customFormat="1" ht="13">
      <c r="A81" s="16"/>
      <c r="B81" s="16"/>
      <c r="C81" s="16"/>
      <c r="D81" s="16"/>
      <c r="E81" s="16"/>
      <c r="F81" s="137" t="s">
        <v>132</v>
      </c>
      <c r="G81" s="172" t="s">
        <v>544</v>
      </c>
      <c r="H81" s="129" t="s">
        <v>291</v>
      </c>
      <c r="I81" s="172">
        <f>'Input Bank'!$J81</f>
        <v>0</v>
      </c>
      <c r="J81" s="191">
        <f>IF(I81="", L81, I81)</f>
        <v>0</v>
      </c>
      <c r="K81" s="191">
        <v>0</v>
      </c>
      <c r="L81" s="191">
        <v>0</v>
      </c>
      <c r="M81" s="191">
        <f t="shared" si="22"/>
        <v>0</v>
      </c>
      <c r="N81" s="124"/>
      <c r="O81" s="191">
        <f>IF(Dashboard!$L$7="Input LCR bank",J81,M81)</f>
        <v>0</v>
      </c>
      <c r="P81" s="193"/>
      <c r="Q81" s="182"/>
      <c r="R81" s="182"/>
      <c r="S81" s="182"/>
      <c r="T81" s="442"/>
      <c r="U81" s="442"/>
      <c r="V81" s="182"/>
      <c r="W81" s="442"/>
      <c r="X81" s="442"/>
      <c r="Y81" s="182"/>
      <c r="Z81" s="442"/>
      <c r="AA81" s="442"/>
      <c r="AO81" s="131"/>
      <c r="AP81" s="131"/>
    </row>
    <row r="82" spans="1:44" s="34" customFormat="1" ht="13">
      <c r="A82" s="16"/>
      <c r="B82" s="16"/>
      <c r="C82" s="16"/>
      <c r="D82" s="16"/>
      <c r="E82" s="16"/>
      <c r="F82" s="137" t="s">
        <v>133</v>
      </c>
      <c r="G82" s="170" t="s">
        <v>50</v>
      </c>
      <c r="H82" s="113" t="s">
        <v>224</v>
      </c>
      <c r="I82" s="172">
        <f>'Input Bank'!$J82</f>
        <v>0.5</v>
      </c>
      <c r="J82" s="191">
        <f>IF(I82="", L82, I82)</f>
        <v>0.5</v>
      </c>
      <c r="K82" s="191">
        <v>0</v>
      </c>
      <c r="L82" s="191">
        <v>1</v>
      </c>
      <c r="M82" s="191">
        <f>MAX(MIN(L82, J82), K82)</f>
        <v>0.5</v>
      </c>
      <c r="N82" s="124"/>
      <c r="O82" s="191">
        <f>IF(Dashboard!$L$7="Input LCR bank",J82,M82)</f>
        <v>0.5</v>
      </c>
      <c r="P82" s="442"/>
      <c r="Q82" s="182"/>
      <c r="R82" s="182"/>
      <c r="S82" s="182"/>
      <c r="T82" s="442"/>
      <c r="U82" s="442"/>
      <c r="V82" s="197"/>
      <c r="W82" s="442"/>
      <c r="X82" s="442"/>
      <c r="Y82" s="197"/>
      <c r="Z82" s="442"/>
      <c r="AA82" s="442"/>
    </row>
    <row r="83" spans="1:44" s="34" customFormat="1" ht="13">
      <c r="A83" s="16"/>
      <c r="B83" s="16"/>
      <c r="C83" s="16"/>
      <c r="D83" s="16"/>
      <c r="E83" s="16"/>
      <c r="F83" s="137" t="s">
        <v>134</v>
      </c>
      <c r="G83" s="170" t="s">
        <v>51</v>
      </c>
      <c r="H83" s="113" t="s">
        <v>225</v>
      </c>
      <c r="I83" s="425"/>
      <c r="J83" s="130"/>
      <c r="K83" s="130"/>
      <c r="L83" s="130"/>
      <c r="M83" s="130"/>
      <c r="N83" s="124"/>
      <c r="O83" s="130"/>
      <c r="P83" s="127"/>
      <c r="Q83" s="182"/>
      <c r="R83" s="182"/>
      <c r="S83" s="182"/>
      <c r="T83" s="128"/>
      <c r="U83" s="128"/>
      <c r="V83" s="182"/>
      <c r="W83" s="128"/>
      <c r="X83" s="128"/>
      <c r="Y83" s="182"/>
      <c r="Z83" s="128"/>
      <c r="AA83" s="128"/>
    </row>
    <row r="84" spans="1:44" s="34" customFormat="1" ht="13">
      <c r="A84" s="16"/>
      <c r="B84" s="16"/>
      <c r="C84" s="16"/>
      <c r="D84" s="16"/>
      <c r="E84" s="16"/>
      <c r="F84" s="137" t="s">
        <v>9</v>
      </c>
      <c r="G84" s="170" t="s">
        <v>52</v>
      </c>
      <c r="H84" s="237" t="s">
        <v>386</v>
      </c>
      <c r="I84" s="425"/>
      <c r="J84" s="130"/>
      <c r="K84" s="130"/>
      <c r="L84" s="130"/>
      <c r="M84" s="130"/>
      <c r="N84" s="124"/>
      <c r="O84" s="130"/>
      <c r="P84" s="127"/>
      <c r="Q84" s="182"/>
      <c r="R84" s="182"/>
      <c r="S84" s="182"/>
      <c r="T84" s="128"/>
      <c r="U84" s="128"/>
      <c r="V84" s="182"/>
      <c r="W84" s="128"/>
      <c r="X84" s="128"/>
      <c r="Y84" s="182"/>
      <c r="Z84" s="128"/>
      <c r="AA84" s="128"/>
    </row>
    <row r="85" spans="1:44" s="34" customFormat="1" ht="13">
      <c r="A85" s="16"/>
      <c r="B85" s="16"/>
      <c r="C85" s="16"/>
      <c r="D85" s="16"/>
      <c r="E85" s="16"/>
      <c r="F85" s="137" t="s">
        <v>135</v>
      </c>
      <c r="G85" s="170" t="s">
        <v>53</v>
      </c>
      <c r="H85" s="135" t="s">
        <v>280</v>
      </c>
      <c r="I85" s="426"/>
      <c r="J85" s="136"/>
      <c r="K85" s="136"/>
      <c r="L85" s="136"/>
      <c r="M85" s="136"/>
      <c r="N85" s="124"/>
      <c r="O85" s="136"/>
      <c r="P85" s="127"/>
      <c r="Q85" s="182"/>
      <c r="R85" s="182"/>
      <c r="S85" s="182"/>
      <c r="T85" s="128"/>
      <c r="U85" s="128"/>
      <c r="V85" s="182"/>
      <c r="W85" s="128"/>
      <c r="X85" s="128"/>
      <c r="Y85" s="182"/>
      <c r="Z85" s="128"/>
      <c r="AA85" s="128"/>
    </row>
    <row r="86" spans="1:44" s="34" customFormat="1" ht="26">
      <c r="A86" s="16"/>
      <c r="B86" s="16"/>
      <c r="C86" s="16"/>
      <c r="D86" s="16"/>
      <c r="E86" s="16"/>
      <c r="F86" s="137" t="s">
        <v>136</v>
      </c>
      <c r="G86" s="170">
        <v>3</v>
      </c>
      <c r="H86" s="309" t="s">
        <v>54</v>
      </c>
      <c r="I86" s="302" t="s">
        <v>293</v>
      </c>
      <c r="J86" s="106"/>
      <c r="K86" s="163" t="s">
        <v>19</v>
      </c>
      <c r="L86" s="163" t="s">
        <v>19</v>
      </c>
      <c r="M86" s="163" t="s">
        <v>19</v>
      </c>
      <c r="N86" s="124"/>
      <c r="O86" s="163"/>
      <c r="P86" s="103"/>
      <c r="Q86" s="182"/>
      <c r="R86" s="182"/>
      <c r="S86" s="182"/>
      <c r="T86" s="105"/>
      <c r="U86" s="105"/>
      <c r="V86" s="182"/>
      <c r="W86" s="105"/>
      <c r="X86" s="105"/>
      <c r="Y86" s="182"/>
      <c r="Z86" s="105"/>
      <c r="AA86" s="105"/>
    </row>
    <row r="87" spans="1:44" s="34" customFormat="1" ht="14.25" customHeight="1">
      <c r="A87" s="16"/>
      <c r="B87" s="16"/>
      <c r="C87" s="16"/>
      <c r="D87" s="16"/>
      <c r="E87" s="16"/>
      <c r="F87" s="137" t="s">
        <v>137</v>
      </c>
      <c r="G87" s="170" t="s">
        <v>55</v>
      </c>
      <c r="H87" s="392" t="s">
        <v>226</v>
      </c>
      <c r="I87" s="172">
        <f>'Input Bank'!$J87</f>
        <v>1</v>
      </c>
      <c r="J87" s="198">
        <f>IF(I87="", L87, I87)</f>
        <v>1</v>
      </c>
      <c r="K87" s="198">
        <v>1</v>
      </c>
      <c r="L87" s="198">
        <v>1</v>
      </c>
      <c r="M87" s="198">
        <f t="shared" ref="M87:M88" si="27">MAX(MIN(L87, J87), K87)</f>
        <v>1</v>
      </c>
      <c r="N87" s="124"/>
      <c r="O87" s="191">
        <f>IF(Dashboard!$L$7="Input LCR bank",J87,M87)</f>
        <v>1</v>
      </c>
      <c r="P87" s="193"/>
      <c r="Q87" s="182"/>
      <c r="R87" s="182"/>
      <c r="S87" s="182"/>
      <c r="T87" s="442"/>
      <c r="U87" s="442"/>
      <c r="V87" s="182"/>
      <c r="W87" s="442"/>
      <c r="X87" s="442"/>
      <c r="Y87" s="182"/>
      <c r="Z87" s="442"/>
      <c r="AA87" s="442"/>
    </row>
    <row r="88" spans="1:44" s="34" customFormat="1" ht="13">
      <c r="A88" s="16"/>
      <c r="B88" s="16"/>
      <c r="C88" s="16"/>
      <c r="D88" s="16"/>
      <c r="E88" s="16"/>
      <c r="F88" s="137" t="s">
        <v>138</v>
      </c>
      <c r="G88" s="170" t="s">
        <v>227</v>
      </c>
      <c r="H88" s="392" t="s">
        <v>475</v>
      </c>
      <c r="I88" s="172">
        <f>'Input Bank'!$J88</f>
        <v>1</v>
      </c>
      <c r="J88" s="191">
        <f>IF(I88="", L88, I88)</f>
        <v>1</v>
      </c>
      <c r="K88" s="191">
        <v>1</v>
      </c>
      <c r="L88" s="191">
        <v>1</v>
      </c>
      <c r="M88" s="191">
        <f t="shared" si="27"/>
        <v>1</v>
      </c>
      <c r="N88" s="124"/>
      <c r="O88" s="191">
        <f>IF(Dashboard!$L$7="Input LCR bank",J88,M88)</f>
        <v>1</v>
      </c>
      <c r="P88" s="190"/>
      <c r="Q88" s="182"/>
      <c r="R88" s="182"/>
      <c r="S88" s="182"/>
      <c r="T88" s="442"/>
      <c r="U88" s="442"/>
      <c r="V88" s="182"/>
      <c r="W88" s="442"/>
      <c r="X88" s="442"/>
      <c r="Y88" s="182"/>
      <c r="Z88" s="442"/>
      <c r="AA88" s="442"/>
    </row>
    <row r="89" spans="1:44" s="34" customFormat="1" ht="13">
      <c r="A89" s="16"/>
      <c r="B89" s="16"/>
      <c r="C89" s="16"/>
      <c r="D89" s="16"/>
      <c r="E89" s="16"/>
      <c r="F89" s="137" t="s">
        <v>139</v>
      </c>
      <c r="G89" s="170" t="s">
        <v>56</v>
      </c>
      <c r="H89" s="392" t="s">
        <v>476</v>
      </c>
      <c r="I89" s="172">
        <f>'Input Bank'!$J89</f>
        <v>1</v>
      </c>
      <c r="J89" s="191"/>
      <c r="K89" s="191"/>
      <c r="L89" s="191"/>
      <c r="M89" s="191"/>
      <c r="N89" s="124"/>
      <c r="O89" s="191"/>
      <c r="P89" s="190"/>
      <c r="Q89" s="182"/>
      <c r="R89" s="182"/>
      <c r="S89" s="182"/>
      <c r="T89" s="130"/>
      <c r="U89" s="130"/>
      <c r="V89" s="182"/>
      <c r="W89" s="130"/>
      <c r="X89" s="130"/>
      <c r="Y89" s="182"/>
      <c r="Z89" s="130"/>
      <c r="AA89" s="130"/>
    </row>
    <row r="90" spans="1:44" s="34" customFormat="1" ht="37.5">
      <c r="A90" s="16"/>
      <c r="B90" s="16"/>
      <c r="C90" s="16"/>
      <c r="D90" s="16"/>
      <c r="E90" s="16"/>
      <c r="F90" s="137" t="s">
        <v>140</v>
      </c>
      <c r="G90" s="172" t="s">
        <v>547</v>
      </c>
      <c r="H90" s="394" t="s">
        <v>435</v>
      </c>
      <c r="I90" s="172">
        <f>'Input Bank'!$J90</f>
        <v>1</v>
      </c>
      <c r="J90" s="191">
        <f t="shared" ref="J90:J92" si="28">IF(I90="", L90, I90)</f>
        <v>1</v>
      </c>
      <c r="K90" s="191">
        <v>1</v>
      </c>
      <c r="L90" s="191">
        <v>1</v>
      </c>
      <c r="M90" s="191">
        <f t="shared" ref="M90:M92" si="29">MAX(MIN(L90, J90), K90)</f>
        <v>1</v>
      </c>
      <c r="N90" s="124"/>
      <c r="O90" s="191">
        <f>IF(Dashboard!$L$7="Input LCR bank",J90,M90)</f>
        <v>1</v>
      </c>
      <c r="P90" s="190"/>
      <c r="Q90" s="182"/>
      <c r="R90" s="182"/>
      <c r="S90" s="182"/>
      <c r="T90" s="443"/>
      <c r="U90" s="443"/>
      <c r="V90" s="182"/>
      <c r="W90" s="443"/>
      <c r="X90" s="443"/>
      <c r="Y90" s="182"/>
      <c r="Z90" s="443"/>
      <c r="AA90" s="443"/>
    </row>
    <row r="91" spans="1:44" s="34" customFormat="1" ht="25">
      <c r="A91" s="16"/>
      <c r="B91" s="16"/>
      <c r="C91" s="16"/>
      <c r="D91" s="16"/>
      <c r="E91" s="16"/>
      <c r="F91" s="154" t="s">
        <v>141</v>
      </c>
      <c r="G91" s="172" t="s">
        <v>548</v>
      </c>
      <c r="H91" s="383" t="s">
        <v>603</v>
      </c>
      <c r="I91" s="172">
        <f>'Input Bank'!$J91</f>
        <v>1</v>
      </c>
      <c r="J91" s="191">
        <f t="shared" si="28"/>
        <v>1</v>
      </c>
      <c r="K91" s="191">
        <v>1</v>
      </c>
      <c r="L91" s="191">
        <v>1</v>
      </c>
      <c r="M91" s="191">
        <f t="shared" si="29"/>
        <v>1</v>
      </c>
      <c r="N91" s="124"/>
      <c r="O91" s="191">
        <f>IF(Dashboard!$L$7="Input LCR bank",J91,M91)</f>
        <v>1</v>
      </c>
      <c r="P91" s="190"/>
      <c r="Q91" s="182"/>
      <c r="R91" s="182"/>
      <c r="S91" s="182"/>
      <c r="T91" s="443"/>
      <c r="U91" s="443"/>
      <c r="V91" s="182"/>
      <c r="W91" s="443"/>
      <c r="X91" s="443"/>
      <c r="Y91" s="182"/>
      <c r="Z91" s="443"/>
      <c r="AA91" s="443"/>
    </row>
    <row r="92" spans="1:44" s="34" customFormat="1" ht="37.5">
      <c r="A92" s="16"/>
      <c r="B92" s="16"/>
      <c r="C92" s="16"/>
      <c r="D92" s="16"/>
      <c r="E92" s="16"/>
      <c r="F92" s="137" t="s">
        <v>142</v>
      </c>
      <c r="G92" s="172" t="s">
        <v>549</v>
      </c>
      <c r="H92" s="383" t="s">
        <v>604</v>
      </c>
      <c r="I92" s="172">
        <f>'Input Bank'!$J92</f>
        <v>1</v>
      </c>
      <c r="J92" s="191">
        <f t="shared" si="28"/>
        <v>1</v>
      </c>
      <c r="K92" s="191">
        <v>1</v>
      </c>
      <c r="L92" s="191">
        <v>1</v>
      </c>
      <c r="M92" s="191">
        <f t="shared" si="29"/>
        <v>1</v>
      </c>
      <c r="N92" s="124"/>
      <c r="O92" s="191">
        <f>IF(Dashboard!$L$7="Input LCR bank",J92,M92)</f>
        <v>1</v>
      </c>
      <c r="P92" s="190"/>
      <c r="Q92" s="182"/>
      <c r="R92" s="182"/>
      <c r="S92" s="182"/>
      <c r="T92" s="443"/>
      <c r="U92" s="443"/>
      <c r="V92" s="182"/>
      <c r="W92" s="443"/>
      <c r="X92" s="443"/>
      <c r="Y92" s="182"/>
      <c r="Z92" s="443"/>
      <c r="AA92" s="443"/>
    </row>
    <row r="93" spans="1:44" s="34" customFormat="1" ht="13">
      <c r="A93" s="16"/>
      <c r="B93" s="16"/>
      <c r="C93" s="16"/>
      <c r="D93" s="16"/>
      <c r="E93" s="16"/>
      <c r="F93" s="137" t="s">
        <v>143</v>
      </c>
      <c r="G93" s="170" t="s">
        <v>228</v>
      </c>
      <c r="H93" s="392" t="s">
        <v>477</v>
      </c>
      <c r="I93" s="172">
        <f>'Input Bank'!$J93</f>
        <v>0.85</v>
      </c>
      <c r="J93" s="191"/>
      <c r="K93" s="191"/>
      <c r="L93" s="191"/>
      <c r="M93" s="191"/>
      <c r="N93" s="124"/>
      <c r="O93" s="191"/>
      <c r="P93" s="193"/>
      <c r="Q93" s="182"/>
      <c r="R93" s="182"/>
      <c r="S93" s="182"/>
      <c r="T93" s="130"/>
      <c r="U93" s="130"/>
      <c r="V93" s="182"/>
      <c r="W93" s="130"/>
      <c r="X93" s="130"/>
      <c r="Y93" s="182"/>
      <c r="Z93" s="130"/>
      <c r="AA93" s="130"/>
    </row>
    <row r="94" spans="1:44" s="34" customFormat="1" ht="37.5">
      <c r="A94" s="16"/>
      <c r="B94" s="16"/>
      <c r="C94" s="16"/>
      <c r="D94" s="16"/>
      <c r="E94" s="16"/>
      <c r="F94" s="137" t="s">
        <v>10</v>
      </c>
      <c r="G94" s="172" t="s">
        <v>545</v>
      </c>
      <c r="H94" s="394" t="s">
        <v>438</v>
      </c>
      <c r="I94" s="172">
        <f>'Input Bank'!$J94</f>
        <v>0.85</v>
      </c>
      <c r="J94" s="191">
        <f t="shared" ref="J94:J95" si="30">IF(I94="", L94, I94)</f>
        <v>0.85</v>
      </c>
      <c r="K94" s="191">
        <v>0.85</v>
      </c>
      <c r="L94" s="191">
        <v>0.85</v>
      </c>
      <c r="M94" s="191">
        <f t="shared" ref="M94:M95" si="31">MAX(MIN(L94, J94), K94)</f>
        <v>0.85</v>
      </c>
      <c r="N94" s="124"/>
      <c r="O94" s="191">
        <f>IF(Dashboard!$L$7="Input LCR bank",J94,M94)</f>
        <v>0.85</v>
      </c>
      <c r="P94" s="193"/>
      <c r="Q94" s="182"/>
      <c r="R94" s="182"/>
      <c r="S94" s="182"/>
      <c r="T94" s="443"/>
      <c r="U94" s="443"/>
      <c r="V94" s="182"/>
      <c r="W94" s="443"/>
      <c r="X94" s="443"/>
      <c r="Y94" s="182"/>
      <c r="Z94" s="443"/>
      <c r="AA94" s="443"/>
    </row>
    <row r="95" spans="1:44" s="34" customFormat="1" ht="38">
      <c r="A95" s="16"/>
      <c r="B95" s="16"/>
      <c r="C95" s="16"/>
      <c r="D95" s="16"/>
      <c r="E95" s="16"/>
      <c r="F95" s="154" t="s">
        <v>144</v>
      </c>
      <c r="G95" s="172" t="s">
        <v>546</v>
      </c>
      <c r="H95" s="394" t="s">
        <v>598</v>
      </c>
      <c r="I95" s="172">
        <f>'Input Bank'!$J95</f>
        <v>0.85</v>
      </c>
      <c r="J95" s="191">
        <f t="shared" si="30"/>
        <v>0.85</v>
      </c>
      <c r="K95" s="191">
        <v>0.85</v>
      </c>
      <c r="L95" s="191">
        <v>0.85</v>
      </c>
      <c r="M95" s="191">
        <f t="shared" si="31"/>
        <v>0.85</v>
      </c>
      <c r="N95" s="124"/>
      <c r="O95" s="191">
        <f>IF(Dashboard!$L$7="Input LCR bank",J95,M95)</f>
        <v>0.85</v>
      </c>
      <c r="P95" s="193"/>
      <c r="Q95" s="182"/>
      <c r="R95" s="182"/>
      <c r="S95" s="182"/>
      <c r="T95" s="443"/>
      <c r="U95" s="443"/>
      <c r="V95" s="182"/>
      <c r="W95" s="443"/>
      <c r="X95" s="443"/>
      <c r="Y95" s="182"/>
      <c r="Z95" s="443"/>
      <c r="AA95" s="443"/>
    </row>
    <row r="96" spans="1:44" s="34" customFormat="1" ht="34.5" customHeight="1">
      <c r="A96" s="16"/>
      <c r="B96" s="16"/>
      <c r="C96" s="16"/>
      <c r="D96" s="16"/>
      <c r="E96" s="16"/>
      <c r="F96" s="137" t="s">
        <v>145</v>
      </c>
      <c r="G96" s="170">
        <v>3.5</v>
      </c>
      <c r="H96" s="392" t="s">
        <v>237</v>
      </c>
      <c r="I96" s="172">
        <f>'Input Bank'!$J96</f>
        <v>0.75</v>
      </c>
      <c r="J96" s="191"/>
      <c r="K96" s="191"/>
      <c r="L96" s="191"/>
      <c r="M96" s="191"/>
      <c r="N96" s="124"/>
      <c r="O96" s="191"/>
      <c r="P96" s="193"/>
      <c r="Q96" s="182"/>
      <c r="R96" s="182"/>
      <c r="S96" s="182"/>
      <c r="T96" s="130"/>
      <c r="U96" s="130"/>
      <c r="V96" s="182"/>
      <c r="W96" s="130"/>
      <c r="X96" s="130"/>
      <c r="Y96" s="182"/>
      <c r="Z96" s="130"/>
      <c r="AA96" s="130"/>
      <c r="AQ96" s="131"/>
      <c r="AR96" s="131"/>
    </row>
    <row r="97" spans="1:70" s="34" customFormat="1" ht="34.5" customHeight="1">
      <c r="A97" s="16"/>
      <c r="B97" s="16"/>
      <c r="C97" s="16"/>
      <c r="D97" s="16"/>
      <c r="E97" s="16"/>
      <c r="F97" s="137" t="s">
        <v>146</v>
      </c>
      <c r="G97" s="172" t="s">
        <v>550</v>
      </c>
      <c r="H97" s="394" t="s">
        <v>439</v>
      </c>
      <c r="I97" s="172">
        <f>'Input Bank'!$J97</f>
        <v>0.75</v>
      </c>
      <c r="J97" s="191">
        <f t="shared" ref="J97:J100" si="32">IF(I97="", L97, I97)</f>
        <v>0.75</v>
      </c>
      <c r="K97" s="191">
        <v>0.85</v>
      </c>
      <c r="L97" s="191">
        <v>0.85</v>
      </c>
      <c r="M97" s="191">
        <f t="shared" ref="M97:M100" si="33">MAX(MIN(L97, J97), K97)</f>
        <v>0.85</v>
      </c>
      <c r="N97" s="124"/>
      <c r="O97" s="191">
        <f>IF(Dashboard!$L$7="Input LCR bank",J97,M97)</f>
        <v>0.75</v>
      </c>
      <c r="P97" s="193"/>
      <c r="Q97" s="182"/>
      <c r="R97" s="182"/>
      <c r="S97" s="182"/>
      <c r="T97" s="444"/>
      <c r="U97" s="444"/>
      <c r="V97" s="182"/>
      <c r="W97" s="444"/>
      <c r="X97" s="444"/>
      <c r="Y97" s="182"/>
      <c r="Z97" s="444"/>
      <c r="AA97" s="444"/>
      <c r="AQ97" s="131"/>
      <c r="AR97" s="131"/>
    </row>
    <row r="98" spans="1:70" s="34" customFormat="1" ht="34.5" customHeight="1">
      <c r="A98" s="16"/>
      <c r="B98" s="16"/>
      <c r="C98" s="16"/>
      <c r="D98" s="16"/>
      <c r="E98" s="16"/>
      <c r="F98" s="154" t="s">
        <v>147</v>
      </c>
      <c r="G98" s="172" t="s">
        <v>551</v>
      </c>
      <c r="H98" s="383" t="s">
        <v>605</v>
      </c>
      <c r="I98" s="172">
        <f>'Input Bank'!$J98</f>
        <v>0.5</v>
      </c>
      <c r="J98" s="191">
        <f t="shared" si="32"/>
        <v>0.5</v>
      </c>
      <c r="K98" s="191">
        <v>0.85</v>
      </c>
      <c r="L98" s="191">
        <v>0.85</v>
      </c>
      <c r="M98" s="191">
        <f t="shared" si="33"/>
        <v>0.85</v>
      </c>
      <c r="N98" s="124"/>
      <c r="O98" s="191">
        <f>IF(Dashboard!$L$7="Input LCR bank",J98,M98)</f>
        <v>0.5</v>
      </c>
      <c r="P98" s="193"/>
      <c r="Q98" s="182"/>
      <c r="R98" s="182"/>
      <c r="S98" s="182"/>
      <c r="T98" s="444"/>
      <c r="U98" s="444"/>
      <c r="V98" s="182"/>
      <c r="W98" s="444"/>
      <c r="X98" s="444"/>
      <c r="Y98" s="182"/>
      <c r="Z98" s="444"/>
      <c r="AA98" s="444"/>
      <c r="AQ98" s="131"/>
      <c r="AR98" s="131"/>
    </row>
    <row r="99" spans="1:70" s="34" customFormat="1" ht="34.5" customHeight="1">
      <c r="A99" s="16"/>
      <c r="B99" s="16"/>
      <c r="C99" s="16"/>
      <c r="D99" s="16"/>
      <c r="E99" s="16"/>
      <c r="F99" s="137" t="s">
        <v>148</v>
      </c>
      <c r="G99" s="172" t="s">
        <v>552</v>
      </c>
      <c r="H99" s="383" t="s">
        <v>606</v>
      </c>
      <c r="I99" s="172">
        <f>'Input Bank'!$J99</f>
        <v>0.5</v>
      </c>
      <c r="J99" s="191">
        <f t="shared" si="32"/>
        <v>0.5</v>
      </c>
      <c r="K99" s="191">
        <v>0.85</v>
      </c>
      <c r="L99" s="191">
        <v>0.85</v>
      </c>
      <c r="M99" s="191">
        <f t="shared" si="33"/>
        <v>0.85</v>
      </c>
      <c r="N99" s="124"/>
      <c r="O99" s="191">
        <f>IF(Dashboard!$L$7="Input LCR bank",J99,M99)</f>
        <v>0.5</v>
      </c>
      <c r="P99" s="193"/>
      <c r="Q99" s="182"/>
      <c r="R99" s="182"/>
      <c r="S99" s="182"/>
      <c r="T99" s="444"/>
      <c r="U99" s="444"/>
      <c r="V99" s="182"/>
      <c r="W99" s="444"/>
      <c r="X99" s="444"/>
      <c r="Y99" s="182"/>
      <c r="Z99" s="444"/>
      <c r="AA99" s="444"/>
      <c r="AQ99" s="131"/>
      <c r="AR99" s="131"/>
    </row>
    <row r="100" spans="1:70" s="34" customFormat="1" ht="34.5" customHeight="1">
      <c r="A100" s="16"/>
      <c r="B100" s="16"/>
      <c r="C100" s="16"/>
      <c r="D100" s="16"/>
      <c r="E100" s="16"/>
      <c r="F100" s="137" t="s">
        <v>149</v>
      </c>
      <c r="G100" s="172" t="s">
        <v>553</v>
      </c>
      <c r="H100" s="383" t="s">
        <v>607</v>
      </c>
      <c r="I100" s="172">
        <f>'Input Bank'!$J100</f>
        <v>0.5</v>
      </c>
      <c r="J100" s="191">
        <f t="shared" si="32"/>
        <v>0.5</v>
      </c>
      <c r="K100" s="191">
        <v>0.85</v>
      </c>
      <c r="L100" s="191">
        <v>0.85</v>
      </c>
      <c r="M100" s="191">
        <f t="shared" si="33"/>
        <v>0.85</v>
      </c>
      <c r="N100" s="124"/>
      <c r="O100" s="191">
        <f>IF(Dashboard!$L$7="Input LCR bank",J100,M100)</f>
        <v>0.5</v>
      </c>
      <c r="P100" s="193"/>
      <c r="Q100" s="182"/>
      <c r="R100" s="182"/>
      <c r="S100" s="182"/>
      <c r="T100" s="444"/>
      <c r="U100" s="444"/>
      <c r="V100" s="182"/>
      <c r="W100" s="444"/>
      <c r="X100" s="444"/>
      <c r="Y100" s="182"/>
      <c r="Z100" s="444"/>
      <c r="AA100" s="444"/>
      <c r="AQ100" s="131"/>
      <c r="AR100" s="131"/>
    </row>
    <row r="101" spans="1:70" s="131" customFormat="1" ht="13">
      <c r="A101" s="16"/>
      <c r="B101" s="16"/>
      <c r="C101" s="16"/>
      <c r="D101" s="37"/>
      <c r="E101" s="37"/>
      <c r="F101" s="137" t="s">
        <v>150</v>
      </c>
      <c r="G101" s="170">
        <v>3.6</v>
      </c>
      <c r="H101" s="392" t="s">
        <v>457</v>
      </c>
      <c r="I101" s="172">
        <f>'Input Bank'!$J101</f>
        <v>0</v>
      </c>
      <c r="J101" s="191">
        <f t="shared" ref="J101:J105" si="34">IF(I101="", L101, I101)</f>
        <v>0</v>
      </c>
      <c r="K101" s="191">
        <v>0</v>
      </c>
      <c r="L101" s="191">
        <v>0</v>
      </c>
      <c r="M101" s="191">
        <f t="shared" ref="M101:M102" si="35">MAX(MIN(L101, J101), K101)</f>
        <v>0</v>
      </c>
      <c r="N101" s="124"/>
      <c r="O101" s="191">
        <f>IF(Dashboard!$L$7="Input LCR bank",J101,M101)</f>
        <v>0</v>
      </c>
      <c r="P101" s="193"/>
      <c r="Q101" s="182"/>
      <c r="R101" s="182"/>
      <c r="S101" s="182"/>
      <c r="T101" s="443"/>
      <c r="U101" s="443"/>
      <c r="V101" s="182"/>
      <c r="W101" s="443"/>
      <c r="X101" s="443"/>
      <c r="Y101" s="182"/>
      <c r="Z101" s="443"/>
      <c r="AA101" s="443"/>
      <c r="AB101" s="34"/>
      <c r="AC101" s="34"/>
      <c r="AD101" s="34"/>
      <c r="AE101" s="34"/>
      <c r="AF101" s="34"/>
      <c r="AG101" s="34"/>
      <c r="AH101" s="34"/>
      <c r="AI101" s="34"/>
      <c r="AJ101" s="34"/>
      <c r="AK101" s="34"/>
      <c r="AL101" s="34"/>
      <c r="AM101" s="34"/>
      <c r="AN101" s="34"/>
      <c r="AO101" s="34"/>
      <c r="AP101" s="34"/>
    </row>
    <row r="102" spans="1:70" s="131" customFormat="1" ht="13">
      <c r="A102" s="16"/>
      <c r="B102" s="16"/>
      <c r="C102" s="16"/>
      <c r="D102" s="37"/>
      <c r="E102" s="37"/>
      <c r="F102" s="137" t="s">
        <v>151</v>
      </c>
      <c r="G102" s="170">
        <v>3.7</v>
      </c>
      <c r="H102" s="392" t="s">
        <v>269</v>
      </c>
      <c r="I102" s="172">
        <f>'Input Bank'!$J102</f>
        <v>0</v>
      </c>
      <c r="J102" s="191">
        <f t="shared" si="34"/>
        <v>0</v>
      </c>
      <c r="K102" s="191">
        <v>0</v>
      </c>
      <c r="L102" s="191">
        <v>0</v>
      </c>
      <c r="M102" s="191">
        <f t="shared" si="35"/>
        <v>0</v>
      </c>
      <c r="N102" s="124"/>
      <c r="O102" s="191">
        <f>IF(Dashboard!$L$7="Input LCR bank",J102,M102)</f>
        <v>0</v>
      </c>
      <c r="P102" s="193"/>
      <c r="Q102" s="182"/>
      <c r="R102" s="182"/>
      <c r="S102" s="182"/>
      <c r="T102" s="443"/>
      <c r="U102" s="443"/>
      <c r="V102" s="182"/>
      <c r="W102" s="443"/>
      <c r="X102" s="443"/>
      <c r="Y102" s="182"/>
      <c r="Z102" s="443"/>
      <c r="AA102" s="443"/>
      <c r="AB102" s="34"/>
      <c r="AC102" s="34"/>
      <c r="AD102" s="34"/>
      <c r="AE102" s="34"/>
      <c r="AF102" s="34"/>
      <c r="AG102" s="34"/>
      <c r="AH102" s="34"/>
      <c r="AI102" s="34"/>
      <c r="AJ102" s="34"/>
      <c r="AK102" s="34"/>
      <c r="AL102" s="34"/>
      <c r="AM102" s="34"/>
      <c r="AN102" s="34"/>
      <c r="AO102" s="34"/>
      <c r="AP102" s="34"/>
    </row>
    <row r="103" spans="1:70" s="131" customFormat="1" ht="13">
      <c r="A103" s="16"/>
      <c r="B103" s="16"/>
      <c r="C103" s="16"/>
      <c r="D103" s="37"/>
      <c r="E103" s="37"/>
      <c r="F103" s="137" t="s">
        <v>152</v>
      </c>
      <c r="G103" s="170">
        <v>3.8</v>
      </c>
      <c r="H103" s="392" t="s">
        <v>478</v>
      </c>
      <c r="I103" s="172">
        <f>'Input Bank'!$J103</f>
        <v>0</v>
      </c>
      <c r="J103" s="130"/>
      <c r="K103" s="130"/>
      <c r="L103" s="130"/>
      <c r="M103" s="130"/>
      <c r="N103" s="124"/>
      <c r="O103" s="313"/>
      <c r="P103" s="127"/>
      <c r="Q103" s="182"/>
      <c r="R103" s="182"/>
      <c r="S103" s="182"/>
      <c r="T103" s="128"/>
      <c r="U103" s="128"/>
      <c r="V103" s="182"/>
      <c r="W103" s="128"/>
      <c r="X103" s="128"/>
      <c r="Y103" s="182"/>
      <c r="Z103" s="128"/>
      <c r="AA103" s="128"/>
      <c r="AB103" s="34"/>
      <c r="AC103" s="34"/>
      <c r="AD103" s="34"/>
      <c r="AE103" s="34"/>
      <c r="AF103" s="34"/>
      <c r="AG103" s="34"/>
      <c r="AH103" s="34"/>
      <c r="AI103" s="34"/>
      <c r="AJ103" s="34"/>
      <c r="AK103" s="34"/>
      <c r="AL103" s="34"/>
      <c r="AM103" s="34"/>
      <c r="AN103" s="34"/>
      <c r="AO103" s="34"/>
      <c r="AP103" s="34"/>
      <c r="AQ103" s="34"/>
      <c r="AR103" s="34"/>
    </row>
    <row r="104" spans="1:70" s="34" customFormat="1" ht="13">
      <c r="A104" s="16"/>
      <c r="B104" s="16"/>
      <c r="C104" s="16"/>
      <c r="D104" s="16"/>
      <c r="E104" s="16"/>
      <c r="F104" s="137" t="s">
        <v>11</v>
      </c>
      <c r="G104" s="172" t="s">
        <v>554</v>
      </c>
      <c r="H104" s="394" t="s">
        <v>270</v>
      </c>
      <c r="I104" s="172">
        <f>'Input Bank'!$J104</f>
        <v>0</v>
      </c>
      <c r="J104" s="191">
        <f t="shared" si="34"/>
        <v>0</v>
      </c>
      <c r="K104" s="191">
        <v>0</v>
      </c>
      <c r="L104" s="191">
        <v>0</v>
      </c>
      <c r="M104" s="191">
        <f t="shared" ref="M104:M105" si="36">MAX(MIN(L104, J104), K104)</f>
        <v>0</v>
      </c>
      <c r="N104" s="124"/>
      <c r="O104" s="192">
        <f>IF(Dashboard!$L$7="Input LCR bank",J104,M104)</f>
        <v>0</v>
      </c>
      <c r="P104" s="193"/>
      <c r="Q104" s="182"/>
      <c r="R104" s="182"/>
      <c r="S104" s="182"/>
      <c r="T104" s="443"/>
      <c r="U104" s="443"/>
      <c r="V104" s="182"/>
      <c r="W104" s="443"/>
      <c r="X104" s="443"/>
      <c r="Y104" s="182"/>
      <c r="Z104" s="443"/>
      <c r="AA104" s="443"/>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row>
    <row r="105" spans="1:70" s="34" customFormat="1" ht="13">
      <c r="A105" s="16"/>
      <c r="B105" s="16"/>
      <c r="C105" s="16"/>
      <c r="D105" s="16"/>
      <c r="E105" s="16"/>
      <c r="F105" s="137" t="s">
        <v>153</v>
      </c>
      <c r="G105" s="172" t="s">
        <v>555</v>
      </c>
      <c r="H105" s="394" t="s">
        <v>271</v>
      </c>
      <c r="I105" s="172">
        <f>'Input Bank'!$J105</f>
        <v>0</v>
      </c>
      <c r="J105" s="191">
        <f t="shared" si="34"/>
        <v>0</v>
      </c>
      <c r="K105" s="191">
        <v>0</v>
      </c>
      <c r="L105" s="191">
        <v>0</v>
      </c>
      <c r="M105" s="191">
        <f t="shared" si="36"/>
        <v>0</v>
      </c>
      <c r="N105" s="124"/>
      <c r="O105" s="192">
        <f>IF(Dashboard!$L$7="Input LCR bank",J105,M105)</f>
        <v>0</v>
      </c>
      <c r="P105" s="193"/>
      <c r="Q105" s="182"/>
      <c r="R105" s="182"/>
      <c r="S105" s="182"/>
      <c r="T105" s="443"/>
      <c r="U105" s="443"/>
      <c r="V105" s="182"/>
      <c r="W105" s="443"/>
      <c r="X105" s="443"/>
      <c r="Y105" s="182"/>
      <c r="Z105" s="443"/>
      <c r="AA105" s="443"/>
      <c r="AQ105" s="131"/>
      <c r="AR105" s="131"/>
    </row>
    <row r="106" spans="1:70" s="131" customFormat="1" ht="13">
      <c r="A106" s="16"/>
      <c r="B106" s="16"/>
      <c r="C106" s="16"/>
      <c r="D106" s="37"/>
      <c r="E106" s="37"/>
      <c r="F106" s="137" t="s">
        <v>154</v>
      </c>
      <c r="G106" s="170">
        <v>3.9</v>
      </c>
      <c r="H106" s="113" t="s">
        <v>272</v>
      </c>
      <c r="I106" s="69"/>
      <c r="J106" s="130"/>
      <c r="K106" s="130"/>
      <c r="L106" s="130"/>
      <c r="M106" s="130"/>
      <c r="N106" s="124"/>
      <c r="O106" s="130"/>
      <c r="P106" s="127"/>
      <c r="Q106" s="182"/>
      <c r="R106" s="182"/>
      <c r="S106" s="182"/>
      <c r="T106" s="128"/>
      <c r="U106" s="128"/>
      <c r="V106" s="182"/>
      <c r="W106" s="128"/>
      <c r="X106" s="128"/>
      <c r="Y106" s="182"/>
      <c r="Z106" s="128"/>
      <c r="AA106" s="128"/>
      <c r="AB106" s="34"/>
      <c r="AC106" s="34"/>
      <c r="AD106" s="34"/>
      <c r="AE106" s="34"/>
      <c r="AF106" s="34"/>
      <c r="AG106" s="34"/>
      <c r="AH106" s="34"/>
      <c r="AI106" s="34"/>
      <c r="AJ106" s="34"/>
      <c r="AK106" s="34"/>
      <c r="AL106" s="34"/>
      <c r="AM106" s="34"/>
      <c r="AN106" s="34"/>
      <c r="AO106" s="34"/>
      <c r="AP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row>
    <row r="107" spans="1:70" s="131" customFormat="1" ht="13.5" thickBot="1">
      <c r="A107" s="16"/>
      <c r="B107" s="16"/>
      <c r="C107" s="16"/>
      <c r="D107" s="37"/>
      <c r="E107" s="37"/>
      <c r="F107" s="137" t="s">
        <v>155</v>
      </c>
      <c r="G107" s="298">
        <v>3.1</v>
      </c>
      <c r="H107" s="113" t="s">
        <v>273</v>
      </c>
      <c r="I107" s="69"/>
      <c r="J107" s="136"/>
      <c r="K107" s="136"/>
      <c r="L107" s="136"/>
      <c r="M107" s="136"/>
      <c r="N107" s="124"/>
      <c r="O107" s="136"/>
      <c r="P107" s="127"/>
      <c r="Q107" s="182"/>
      <c r="R107" s="182"/>
      <c r="S107" s="182"/>
      <c r="T107" s="128"/>
      <c r="U107" s="128"/>
      <c r="V107" s="182"/>
      <c r="W107" s="128"/>
      <c r="X107" s="128"/>
      <c r="Y107" s="182"/>
      <c r="Z107" s="128"/>
      <c r="AA107" s="128"/>
      <c r="AB107" s="34"/>
      <c r="AC107" s="34"/>
      <c r="AD107" s="34"/>
      <c r="AE107" s="34"/>
      <c r="AF107" s="34"/>
      <c r="AG107" s="34"/>
      <c r="AH107" s="34"/>
      <c r="AI107" s="34"/>
      <c r="AJ107" s="34"/>
      <c r="AK107" s="34"/>
      <c r="AL107" s="34"/>
      <c r="AM107" s="34"/>
      <c r="AN107" s="34"/>
      <c r="AO107" s="34"/>
      <c r="AP107" s="34"/>
    </row>
    <row r="108" spans="1:70" s="131" customFormat="1" ht="26">
      <c r="A108" s="16"/>
      <c r="B108" s="16"/>
      <c r="C108" s="16"/>
      <c r="D108" s="37"/>
      <c r="E108" s="37"/>
      <c r="F108" s="137" t="s">
        <v>156</v>
      </c>
      <c r="G108" s="170">
        <v>4</v>
      </c>
      <c r="H108" s="310" t="s">
        <v>229</v>
      </c>
      <c r="I108" s="302" t="s">
        <v>293</v>
      </c>
      <c r="J108" s="106"/>
      <c r="K108" s="163" t="s">
        <v>19</v>
      </c>
      <c r="L108" s="163" t="s">
        <v>19</v>
      </c>
      <c r="M108" s="163" t="s">
        <v>19</v>
      </c>
      <c r="N108" s="124"/>
      <c r="O108" s="163"/>
      <c r="P108" s="222"/>
      <c r="Q108" s="182"/>
      <c r="R108" s="182"/>
      <c r="S108" s="182"/>
      <c r="T108" s="163"/>
      <c r="U108" s="163"/>
      <c r="V108" s="182"/>
      <c r="W108" s="163"/>
      <c r="X108" s="163"/>
      <c r="Y108" s="182"/>
      <c r="Z108" s="163"/>
      <c r="AA108" s="163"/>
      <c r="AB108" s="34"/>
      <c r="AC108" s="34"/>
      <c r="AD108" s="34"/>
      <c r="AE108" s="34"/>
      <c r="AF108" s="34"/>
      <c r="AG108" s="34"/>
      <c r="AH108" s="34"/>
      <c r="AI108" s="34"/>
      <c r="AJ108" s="34"/>
      <c r="AK108" s="34"/>
      <c r="AL108" s="34"/>
      <c r="AM108" s="34"/>
      <c r="AN108" s="34"/>
      <c r="AO108" s="34"/>
      <c r="AP108" s="34"/>
      <c r="AQ108" s="34"/>
      <c r="AR108" s="34"/>
    </row>
    <row r="109" spans="1:70" s="34" customFormat="1" ht="13">
      <c r="A109" s="16"/>
      <c r="B109" s="16"/>
      <c r="C109" s="16"/>
      <c r="D109" s="16"/>
      <c r="E109" s="16"/>
      <c r="F109" s="137" t="s">
        <v>157</v>
      </c>
      <c r="G109" s="170">
        <v>4.0999999999999996</v>
      </c>
      <c r="H109" s="113" t="s">
        <v>305</v>
      </c>
      <c r="I109" s="69"/>
      <c r="J109" s="133"/>
      <c r="K109" s="133"/>
      <c r="L109" s="133"/>
      <c r="M109" s="133"/>
      <c r="N109" s="124"/>
      <c r="O109" s="133"/>
      <c r="P109" s="127"/>
      <c r="Q109" s="182"/>
      <c r="R109" s="182"/>
      <c r="S109" s="182"/>
      <c r="T109" s="128"/>
      <c r="U109" s="128"/>
      <c r="V109" s="182"/>
      <c r="W109" s="128"/>
      <c r="X109" s="128"/>
      <c r="Y109" s="182"/>
      <c r="Z109" s="128"/>
      <c r="AA109" s="128"/>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row>
    <row r="110" spans="1:70" s="34" customFormat="1" ht="25.5">
      <c r="A110" s="16"/>
      <c r="B110" s="16"/>
      <c r="C110" s="16"/>
      <c r="D110" s="16"/>
      <c r="E110" s="16"/>
      <c r="F110" s="137" t="s">
        <v>158</v>
      </c>
      <c r="G110" s="172" t="s">
        <v>556</v>
      </c>
      <c r="H110" s="132" t="s">
        <v>599</v>
      </c>
      <c r="I110" s="172">
        <f>'Input Bank'!$J110</f>
        <v>1</v>
      </c>
      <c r="J110" s="199">
        <f t="shared" ref="J110" si="37">IF(I110="", L110, I110)</f>
        <v>1</v>
      </c>
      <c r="K110" s="199">
        <v>0</v>
      </c>
      <c r="L110" s="199">
        <v>1</v>
      </c>
      <c r="M110" s="199">
        <f t="shared" ref="M110" si="38">MAX(MIN(L110, J110), K110)</f>
        <v>1</v>
      </c>
      <c r="N110" s="124"/>
      <c r="O110" s="192">
        <f>IF(Dashboard!$L$7="Input LCR bank",J110,M110)</f>
        <v>1</v>
      </c>
      <c r="P110" s="193">
        <v>1</v>
      </c>
      <c r="Q110" s="138"/>
      <c r="R110" s="138"/>
      <c r="S110" s="138"/>
      <c r="T110" s="443"/>
      <c r="U110" s="443"/>
      <c r="V110" s="138"/>
      <c r="W110" s="443"/>
      <c r="X110" s="443"/>
      <c r="Y110" s="138"/>
      <c r="Z110" s="443"/>
      <c r="AA110" s="443"/>
    </row>
    <row r="111" spans="1:70" s="34" customFormat="1" ht="25">
      <c r="A111" s="16"/>
      <c r="B111" s="16"/>
      <c r="C111" s="16"/>
      <c r="D111" s="16"/>
      <c r="E111" s="16"/>
      <c r="F111" s="137" t="s">
        <v>159</v>
      </c>
      <c r="G111" s="172" t="s">
        <v>557</v>
      </c>
      <c r="H111" s="132" t="s">
        <v>306</v>
      </c>
      <c r="I111" s="172">
        <f>'Input Bank'!$J111</f>
        <v>1</v>
      </c>
      <c r="J111" s="199">
        <f t="shared" ref="J111:J115" si="39">IF(I111="", L111, I111)</f>
        <v>1</v>
      </c>
      <c r="K111" s="199">
        <v>0</v>
      </c>
      <c r="L111" s="199">
        <v>1</v>
      </c>
      <c r="M111" s="199">
        <f t="shared" ref="M111:M115" si="40">MAX(MIN(L111, J111), K111)</f>
        <v>1</v>
      </c>
      <c r="N111" s="124"/>
      <c r="O111" s="192">
        <f>IF(Dashboard!$L$7="Input LCR bank",J111,M111)</f>
        <v>1</v>
      </c>
      <c r="P111" s="193">
        <v>1</v>
      </c>
      <c r="Q111" s="138"/>
      <c r="R111" s="138"/>
      <c r="S111" s="138"/>
      <c r="T111" s="443"/>
      <c r="U111" s="443"/>
      <c r="V111" s="138"/>
      <c r="W111" s="443"/>
      <c r="X111" s="443"/>
      <c r="Y111" s="138"/>
      <c r="Z111" s="443"/>
      <c r="AA111" s="443"/>
      <c r="AB111" s="139"/>
    </row>
    <row r="112" spans="1:70" s="34" customFormat="1" ht="13">
      <c r="A112" s="16"/>
      <c r="B112" s="16"/>
      <c r="C112" s="16"/>
      <c r="D112" s="16"/>
      <c r="E112" s="16"/>
      <c r="F112" s="137" t="s">
        <v>160</v>
      </c>
      <c r="G112" s="172" t="s">
        <v>558</v>
      </c>
      <c r="H112" s="132" t="s">
        <v>307</v>
      </c>
      <c r="I112" s="172">
        <f>'Input Bank'!$J112</f>
        <v>0.2</v>
      </c>
      <c r="J112" s="199">
        <f t="shared" si="39"/>
        <v>0.2</v>
      </c>
      <c r="K112" s="199">
        <v>0</v>
      </c>
      <c r="L112" s="199">
        <v>0.2</v>
      </c>
      <c r="M112" s="199">
        <f t="shared" si="40"/>
        <v>0.2</v>
      </c>
      <c r="N112" s="124"/>
      <c r="O112" s="192">
        <f>IF(Dashboard!$L$7="Input LCR bank",J112,M112)</f>
        <v>0.2</v>
      </c>
      <c r="P112" s="193">
        <v>1</v>
      </c>
      <c r="Q112" s="138"/>
      <c r="R112" s="138"/>
      <c r="S112" s="138"/>
      <c r="T112" s="443"/>
      <c r="U112" s="443"/>
      <c r="V112" s="138"/>
      <c r="W112" s="443"/>
      <c r="X112" s="443"/>
      <c r="Y112" s="138"/>
      <c r="Z112" s="443"/>
      <c r="AA112" s="443"/>
      <c r="AB112" s="139"/>
      <c r="AC112" s="139"/>
    </row>
    <row r="113" spans="1:29" s="34" customFormat="1" ht="25">
      <c r="A113" s="16"/>
      <c r="B113" s="16"/>
      <c r="C113" s="16"/>
      <c r="D113" s="16"/>
      <c r="E113" s="16"/>
      <c r="F113" s="137" t="s">
        <v>161</v>
      </c>
      <c r="G113" s="172" t="s">
        <v>559</v>
      </c>
      <c r="H113" s="132" t="s">
        <v>308</v>
      </c>
      <c r="I113" s="172">
        <f>'Input Bank'!$J113</f>
        <v>1</v>
      </c>
      <c r="J113" s="199">
        <f t="shared" si="39"/>
        <v>1</v>
      </c>
      <c r="K113" s="199">
        <v>0</v>
      </c>
      <c r="L113" s="199">
        <v>1</v>
      </c>
      <c r="M113" s="199">
        <f t="shared" si="40"/>
        <v>1</v>
      </c>
      <c r="N113" s="124"/>
      <c r="O113" s="192">
        <f>IF(Dashboard!$L$7="Input LCR bank",J113,M113)</f>
        <v>1</v>
      </c>
      <c r="P113" s="193">
        <v>1</v>
      </c>
      <c r="Q113" s="138"/>
      <c r="R113" s="138"/>
      <c r="S113" s="138"/>
      <c r="T113" s="443"/>
      <c r="U113" s="443"/>
      <c r="V113" s="138"/>
      <c r="W113" s="443"/>
      <c r="X113" s="443"/>
      <c r="Y113" s="138"/>
      <c r="Z113" s="443"/>
      <c r="AA113" s="443"/>
      <c r="AB113" s="139"/>
      <c r="AC113" s="139"/>
    </row>
    <row r="114" spans="1:29" s="34" customFormat="1" ht="38.5">
      <c r="A114" s="16"/>
      <c r="B114" s="16"/>
      <c r="C114" s="16"/>
      <c r="D114" s="16"/>
      <c r="E114" s="16"/>
      <c r="F114" s="137" t="s">
        <v>12</v>
      </c>
      <c r="G114" s="172" t="s">
        <v>560</v>
      </c>
      <c r="H114" s="132" t="s">
        <v>600</v>
      </c>
      <c r="I114" s="172">
        <f>'Input Bank'!$J114</f>
        <v>1</v>
      </c>
      <c r="J114" s="199">
        <f t="shared" si="39"/>
        <v>1</v>
      </c>
      <c r="K114" s="199">
        <v>0</v>
      </c>
      <c r="L114" s="199">
        <v>1</v>
      </c>
      <c r="M114" s="199">
        <f t="shared" si="40"/>
        <v>1</v>
      </c>
      <c r="N114" s="124"/>
      <c r="O114" s="192">
        <f>IF(Dashboard!$L$7="Input LCR bank",J114,M114)</f>
        <v>1</v>
      </c>
      <c r="P114" s="193">
        <v>1</v>
      </c>
      <c r="Q114" s="200"/>
      <c r="R114" s="200"/>
      <c r="S114" s="200"/>
      <c r="T114" s="443"/>
      <c r="U114" s="443"/>
      <c r="V114" s="138"/>
      <c r="W114" s="443"/>
      <c r="X114" s="443"/>
      <c r="Y114" s="138"/>
      <c r="Z114" s="443"/>
      <c r="AA114" s="443"/>
      <c r="AB114" s="139"/>
      <c r="AC114" s="139"/>
    </row>
    <row r="115" spans="1:29" s="34" customFormat="1" ht="13">
      <c r="A115" s="16"/>
      <c r="B115" s="16"/>
      <c r="C115" s="16"/>
      <c r="D115" s="16"/>
      <c r="E115" s="140"/>
      <c r="F115" s="137" t="s">
        <v>162</v>
      </c>
      <c r="G115" s="172" t="s">
        <v>561</v>
      </c>
      <c r="H115" s="389" t="s">
        <v>309</v>
      </c>
      <c r="I115" s="172">
        <f>'Input Bank'!$J115</f>
        <v>1</v>
      </c>
      <c r="J115" s="199">
        <f t="shared" si="39"/>
        <v>1</v>
      </c>
      <c r="K115" s="199">
        <v>0</v>
      </c>
      <c r="L115" s="199">
        <v>1</v>
      </c>
      <c r="M115" s="199">
        <f t="shared" si="40"/>
        <v>1</v>
      </c>
      <c r="N115" s="124"/>
      <c r="O115" s="192">
        <f>IF(Dashboard!$L$7="Input LCR bank",J115,M115)</f>
        <v>1</v>
      </c>
      <c r="P115" s="193">
        <v>1</v>
      </c>
      <c r="Q115" s="200"/>
      <c r="R115" s="200"/>
      <c r="S115" s="200"/>
      <c r="T115" s="443"/>
      <c r="U115" s="443"/>
      <c r="V115" s="138"/>
      <c r="W115" s="443"/>
      <c r="X115" s="443"/>
      <c r="Y115" s="138"/>
      <c r="Z115" s="443"/>
      <c r="AA115" s="443"/>
      <c r="AB115" s="139"/>
      <c r="AC115" s="139"/>
    </row>
    <row r="116" spans="1:29" s="34" customFormat="1" ht="13">
      <c r="A116" s="16"/>
      <c r="B116" s="16"/>
      <c r="C116" s="16"/>
      <c r="D116" s="16"/>
      <c r="E116" s="140"/>
      <c r="F116" s="137" t="s">
        <v>163</v>
      </c>
      <c r="G116" s="167">
        <v>4.2</v>
      </c>
      <c r="H116" s="433" t="s">
        <v>430</v>
      </c>
      <c r="I116" s="69"/>
      <c r="J116" s="199"/>
      <c r="K116" s="199"/>
      <c r="L116" s="199"/>
      <c r="M116" s="199"/>
      <c r="N116" s="124"/>
      <c r="O116" s="192"/>
      <c r="P116" s="193"/>
      <c r="Q116" s="200"/>
      <c r="R116" s="200"/>
      <c r="S116" s="200"/>
      <c r="T116" s="130"/>
      <c r="U116" s="130"/>
      <c r="V116" s="138"/>
      <c r="W116" s="130"/>
      <c r="X116" s="130"/>
      <c r="Y116" s="138"/>
      <c r="Z116" s="130"/>
      <c r="AA116" s="130"/>
      <c r="AB116" s="139"/>
      <c r="AC116" s="139"/>
    </row>
    <row r="117" spans="1:29" s="34" customFormat="1" ht="25">
      <c r="A117" s="16"/>
      <c r="B117" s="16"/>
      <c r="C117" s="16"/>
      <c r="D117" s="16"/>
      <c r="E117" s="140"/>
      <c r="F117" s="137" t="s">
        <v>164</v>
      </c>
      <c r="G117" s="434" t="s">
        <v>562</v>
      </c>
      <c r="H117" s="435" t="s">
        <v>431</v>
      </c>
      <c r="I117" s="172">
        <f>'Input Bank'!$J117</f>
        <v>1</v>
      </c>
      <c r="J117" s="199">
        <f t="shared" ref="J117:J118" si="41">IF(I117="", L117, I117)</f>
        <v>1</v>
      </c>
      <c r="K117" s="199">
        <v>0</v>
      </c>
      <c r="L117" s="199">
        <v>1</v>
      </c>
      <c r="M117" s="199">
        <f t="shared" ref="M117:M118" si="42">MAX(MIN(L117, J117), K117)</f>
        <v>1</v>
      </c>
      <c r="N117" s="124"/>
      <c r="O117" s="192">
        <f>IF(Dashboard!$L$7="Input LCR bank",J117,M117)</f>
        <v>1</v>
      </c>
      <c r="P117" s="193">
        <v>1</v>
      </c>
      <c r="Q117" s="200"/>
      <c r="R117" s="200"/>
      <c r="S117" s="200"/>
      <c r="T117" s="443"/>
      <c r="U117" s="443"/>
      <c r="V117" s="138"/>
      <c r="W117" s="443"/>
      <c r="X117" s="443"/>
      <c r="Y117" s="138"/>
      <c r="Z117" s="443"/>
      <c r="AA117" s="443"/>
      <c r="AB117" s="139"/>
      <c r="AC117" s="139"/>
    </row>
    <row r="118" spans="1:29" s="34" customFormat="1" ht="37.5">
      <c r="A118" s="16"/>
      <c r="B118" s="16"/>
      <c r="C118" s="16"/>
      <c r="D118" s="16"/>
      <c r="E118" s="140"/>
      <c r="F118" s="137" t="s">
        <v>165</v>
      </c>
      <c r="G118" s="434" t="s">
        <v>563</v>
      </c>
      <c r="H118" s="435" t="s">
        <v>432</v>
      </c>
      <c r="I118" s="172">
        <f>'Input Bank'!$J118</f>
        <v>1</v>
      </c>
      <c r="J118" s="199">
        <f t="shared" si="41"/>
        <v>1</v>
      </c>
      <c r="K118" s="199">
        <v>0</v>
      </c>
      <c r="L118" s="199">
        <v>1</v>
      </c>
      <c r="M118" s="199">
        <f t="shared" si="42"/>
        <v>1</v>
      </c>
      <c r="N118" s="124"/>
      <c r="O118" s="192">
        <f>IF(Dashboard!$L$7="Input LCR bank",J118,M118)</f>
        <v>1</v>
      </c>
      <c r="P118" s="193">
        <v>1</v>
      </c>
      <c r="Q118" s="200"/>
      <c r="R118" s="200"/>
      <c r="S118" s="200"/>
      <c r="T118" s="443"/>
      <c r="U118" s="443"/>
      <c r="V118" s="138"/>
      <c r="W118" s="443"/>
      <c r="X118" s="443"/>
      <c r="Y118" s="138"/>
      <c r="Z118" s="443"/>
      <c r="AA118" s="443"/>
      <c r="AB118" s="139"/>
      <c r="AC118" s="139"/>
    </row>
    <row r="119" spans="1:29" s="34" customFormat="1" ht="13">
      <c r="A119" s="16"/>
      <c r="B119" s="16"/>
      <c r="C119" s="16"/>
      <c r="D119" s="16"/>
      <c r="E119" s="140"/>
      <c r="F119" s="137" t="s">
        <v>166</v>
      </c>
      <c r="G119" s="167">
        <v>4.3</v>
      </c>
      <c r="H119" s="391" t="s">
        <v>312</v>
      </c>
      <c r="I119" s="69"/>
      <c r="J119" s="199"/>
      <c r="K119" s="199"/>
      <c r="L119" s="199"/>
      <c r="M119" s="199"/>
      <c r="N119" s="124"/>
      <c r="O119" s="192"/>
      <c r="P119" s="193">
        <v>1</v>
      </c>
      <c r="Q119" s="200"/>
      <c r="R119" s="200"/>
      <c r="S119" s="200"/>
      <c r="T119" s="443"/>
      <c r="U119" s="443"/>
      <c r="V119" s="138"/>
      <c r="W119" s="443"/>
      <c r="X119" s="443"/>
      <c r="Y119" s="138"/>
      <c r="Z119" s="443"/>
      <c r="AA119" s="443"/>
      <c r="AB119" s="139"/>
      <c r="AC119" s="139"/>
    </row>
    <row r="120" spans="1:29" s="34" customFormat="1" ht="13">
      <c r="A120" s="16"/>
      <c r="B120" s="16"/>
      <c r="C120" s="16"/>
      <c r="D120" s="16"/>
      <c r="E120" s="140"/>
      <c r="F120" s="137" t="s">
        <v>167</v>
      </c>
      <c r="G120" s="417" t="s">
        <v>564</v>
      </c>
      <c r="H120" s="389" t="s">
        <v>313</v>
      </c>
      <c r="I120" s="172">
        <f>'Input Bank'!$J120</f>
        <v>0.05</v>
      </c>
      <c r="J120" s="199">
        <f t="shared" ref="J120:J141" si="43">IF(I120="", L120, I120)</f>
        <v>0.05</v>
      </c>
      <c r="K120" s="199">
        <v>0</v>
      </c>
      <c r="L120" s="199">
        <v>0.05</v>
      </c>
      <c r="M120" s="199">
        <f t="shared" ref="M120:M141" si="44">MAX(MIN(L120, J120), K120)</f>
        <v>0.05</v>
      </c>
      <c r="N120" s="124"/>
      <c r="O120" s="192">
        <v>0.05</v>
      </c>
      <c r="P120" s="193">
        <v>1</v>
      </c>
      <c r="Q120" s="200"/>
      <c r="R120" s="200"/>
      <c r="S120" s="200"/>
      <c r="T120" s="443"/>
      <c r="U120" s="443"/>
      <c r="V120" s="138"/>
      <c r="W120" s="443"/>
      <c r="X120" s="443"/>
      <c r="Y120" s="138"/>
      <c r="Z120" s="443"/>
      <c r="AA120" s="443"/>
      <c r="AB120" s="139"/>
      <c r="AC120" s="139"/>
    </row>
    <row r="121" spans="1:29" s="34" customFormat="1" ht="37.5">
      <c r="A121" s="16"/>
      <c r="B121" s="16"/>
      <c r="C121" s="16"/>
      <c r="D121" s="16"/>
      <c r="E121" s="140"/>
      <c r="F121" s="137" t="s">
        <v>168</v>
      </c>
      <c r="G121" s="417" t="s">
        <v>565</v>
      </c>
      <c r="H121" s="389" t="s">
        <v>314</v>
      </c>
      <c r="I121" s="172">
        <f>'Input Bank'!$J121</f>
        <v>0.1</v>
      </c>
      <c r="J121" s="199">
        <f t="shared" si="43"/>
        <v>0.1</v>
      </c>
      <c r="K121" s="199">
        <v>0</v>
      </c>
      <c r="L121" s="199">
        <v>0.1</v>
      </c>
      <c r="M121" s="199">
        <f t="shared" si="44"/>
        <v>0.1</v>
      </c>
      <c r="N121" s="124"/>
      <c r="O121" s="192">
        <v>0.1</v>
      </c>
      <c r="P121" s="193">
        <v>1</v>
      </c>
      <c r="Q121" s="200"/>
      <c r="R121" s="200"/>
      <c r="S121" s="200"/>
      <c r="T121" s="443"/>
      <c r="U121" s="443"/>
      <c r="V121" s="138"/>
      <c r="W121" s="443"/>
      <c r="X121" s="443"/>
      <c r="Y121" s="138"/>
      <c r="Z121" s="443"/>
      <c r="AA121" s="443"/>
      <c r="AB121" s="139"/>
      <c r="AC121" s="139"/>
    </row>
    <row r="122" spans="1:29" s="34" customFormat="1" ht="13">
      <c r="A122" s="16"/>
      <c r="B122" s="16"/>
      <c r="C122" s="16"/>
      <c r="D122" s="16"/>
      <c r="E122" s="140"/>
      <c r="F122" s="137" t="s">
        <v>169</v>
      </c>
      <c r="G122" s="172" t="s">
        <v>566</v>
      </c>
      <c r="H122" s="132" t="s">
        <v>315</v>
      </c>
      <c r="I122" s="172">
        <f>'Input Bank'!$J122</f>
        <v>0.4</v>
      </c>
      <c r="J122" s="199">
        <f t="shared" si="43"/>
        <v>0.4</v>
      </c>
      <c r="K122" s="199">
        <v>0</v>
      </c>
      <c r="L122" s="199">
        <v>0.4</v>
      </c>
      <c r="M122" s="199">
        <f t="shared" si="44"/>
        <v>0.4</v>
      </c>
      <c r="N122" s="124"/>
      <c r="O122" s="192">
        <v>0.4</v>
      </c>
      <c r="P122" s="193">
        <v>1</v>
      </c>
      <c r="Q122" s="200"/>
      <c r="R122" s="200"/>
      <c r="S122" s="200"/>
      <c r="T122" s="443"/>
      <c r="U122" s="443"/>
      <c r="V122" s="138"/>
      <c r="W122" s="443"/>
      <c r="X122" s="443"/>
      <c r="Y122" s="138"/>
      <c r="Z122" s="443"/>
      <c r="AA122" s="443"/>
      <c r="AB122" s="139"/>
      <c r="AC122" s="139"/>
    </row>
    <row r="123" spans="1:29" s="34" customFormat="1" ht="13">
      <c r="A123" s="16"/>
      <c r="B123" s="16"/>
      <c r="C123" s="16"/>
      <c r="D123" s="16"/>
      <c r="E123" s="140"/>
      <c r="F123" s="137" t="s">
        <v>170</v>
      </c>
      <c r="G123" s="172" t="s">
        <v>567</v>
      </c>
      <c r="H123" s="132" t="s">
        <v>316</v>
      </c>
      <c r="I123" s="172">
        <f>'Input Bank'!$J123</f>
        <v>1</v>
      </c>
      <c r="J123" s="199">
        <f t="shared" si="43"/>
        <v>1</v>
      </c>
      <c r="K123" s="199">
        <v>0</v>
      </c>
      <c r="L123" s="199">
        <v>1</v>
      </c>
      <c r="M123" s="199">
        <f t="shared" si="44"/>
        <v>1</v>
      </c>
      <c r="N123" s="124"/>
      <c r="O123" s="192">
        <v>1</v>
      </c>
      <c r="P123" s="193">
        <v>1</v>
      </c>
      <c r="Q123" s="200"/>
      <c r="R123" s="200"/>
      <c r="S123" s="200"/>
      <c r="T123" s="443"/>
      <c r="U123" s="443"/>
      <c r="V123" s="138"/>
      <c r="W123" s="443"/>
      <c r="X123" s="443"/>
      <c r="Y123" s="138"/>
      <c r="Z123" s="443"/>
      <c r="AA123" s="443"/>
      <c r="AB123" s="139"/>
      <c r="AC123" s="139"/>
    </row>
    <row r="124" spans="1:29" s="34" customFormat="1" ht="13">
      <c r="A124" s="16"/>
      <c r="B124" s="16"/>
      <c r="C124" s="16"/>
      <c r="D124" s="16"/>
      <c r="E124" s="140"/>
      <c r="F124" s="137" t="s">
        <v>13</v>
      </c>
      <c r="G124" s="170">
        <v>4.4000000000000004</v>
      </c>
      <c r="H124" s="113" t="s">
        <v>317</v>
      </c>
      <c r="I124" s="69"/>
      <c r="J124" s="199"/>
      <c r="K124" s="199"/>
      <c r="L124" s="199"/>
      <c r="M124" s="199"/>
      <c r="N124" s="124"/>
      <c r="O124" s="192"/>
      <c r="P124" s="193">
        <v>1</v>
      </c>
      <c r="Q124" s="200"/>
      <c r="R124" s="200"/>
      <c r="S124" s="200"/>
      <c r="T124" s="130"/>
      <c r="U124" s="130"/>
      <c r="V124" s="138"/>
      <c r="W124" s="130"/>
      <c r="X124" s="130"/>
      <c r="Y124" s="138"/>
      <c r="Z124" s="130"/>
      <c r="AA124" s="130"/>
      <c r="AB124" s="139"/>
      <c r="AC124" s="139"/>
    </row>
    <row r="125" spans="1:29" s="34" customFormat="1" ht="13">
      <c r="A125" s="16"/>
      <c r="B125" s="16"/>
      <c r="C125" s="16"/>
      <c r="D125" s="16"/>
      <c r="E125" s="140"/>
      <c r="F125" s="137" t="s">
        <v>171</v>
      </c>
      <c r="G125" s="172" t="s">
        <v>568</v>
      </c>
      <c r="H125" s="132" t="s">
        <v>313</v>
      </c>
      <c r="I125" s="172">
        <f>'Input Bank'!$J125</f>
        <v>0.05</v>
      </c>
      <c r="J125" s="199">
        <f t="shared" si="43"/>
        <v>0.05</v>
      </c>
      <c r="K125" s="199">
        <v>0</v>
      </c>
      <c r="L125" s="199">
        <v>0.05</v>
      </c>
      <c r="M125" s="199">
        <f t="shared" si="44"/>
        <v>0.05</v>
      </c>
      <c r="N125" s="124"/>
      <c r="O125" s="192">
        <v>0.05</v>
      </c>
      <c r="P125" s="193">
        <v>1</v>
      </c>
      <c r="Q125" s="200"/>
      <c r="R125" s="200"/>
      <c r="S125" s="200"/>
      <c r="T125" s="443"/>
      <c r="U125" s="443"/>
      <c r="V125" s="138"/>
      <c r="W125" s="443"/>
      <c r="X125" s="443"/>
      <c r="Y125" s="138"/>
      <c r="Z125" s="443"/>
      <c r="AA125" s="443"/>
      <c r="AB125" s="139"/>
      <c r="AC125" s="139"/>
    </row>
    <row r="126" spans="1:29" s="34" customFormat="1" ht="37.5">
      <c r="A126" s="16"/>
      <c r="B126" s="16"/>
      <c r="C126" s="16"/>
      <c r="D126" s="16"/>
      <c r="E126" s="140"/>
      <c r="F126" s="137" t="s">
        <v>172</v>
      </c>
      <c r="G126" s="172" t="s">
        <v>569</v>
      </c>
      <c r="H126" s="132" t="s">
        <v>318</v>
      </c>
      <c r="I126" s="172">
        <f>'Input Bank'!$J126</f>
        <v>0.3</v>
      </c>
      <c r="J126" s="199">
        <f t="shared" si="43"/>
        <v>0.3</v>
      </c>
      <c r="K126" s="199">
        <v>0</v>
      </c>
      <c r="L126" s="199">
        <v>0.3</v>
      </c>
      <c r="M126" s="199">
        <f t="shared" si="44"/>
        <v>0.3</v>
      </c>
      <c r="N126" s="124"/>
      <c r="O126" s="192">
        <v>0.3</v>
      </c>
      <c r="P126" s="193">
        <v>1</v>
      </c>
      <c r="Q126" s="200"/>
      <c r="R126" s="200"/>
      <c r="S126" s="200"/>
      <c r="T126" s="443"/>
      <c r="U126" s="443"/>
      <c r="V126" s="138"/>
      <c r="W126" s="443"/>
      <c r="X126" s="443"/>
      <c r="Y126" s="138"/>
      <c r="Z126" s="443"/>
      <c r="AA126" s="443"/>
      <c r="AB126" s="139"/>
      <c r="AC126" s="139"/>
    </row>
    <row r="127" spans="1:29" s="34" customFormat="1" ht="13">
      <c r="A127" s="16"/>
      <c r="B127" s="16"/>
      <c r="C127" s="16"/>
      <c r="D127" s="16"/>
      <c r="E127" s="140"/>
      <c r="F127" s="137" t="s">
        <v>173</v>
      </c>
      <c r="G127" s="172" t="s">
        <v>570</v>
      </c>
      <c r="H127" s="132" t="s">
        <v>319</v>
      </c>
      <c r="I127" s="172">
        <f>'Input Bank'!$J127</f>
        <v>0.4</v>
      </c>
      <c r="J127" s="199">
        <f t="shared" si="43"/>
        <v>0.4</v>
      </c>
      <c r="K127" s="199">
        <v>0</v>
      </c>
      <c r="L127" s="199">
        <v>0.4</v>
      </c>
      <c r="M127" s="199">
        <f t="shared" si="44"/>
        <v>0.4</v>
      </c>
      <c r="N127" s="124"/>
      <c r="O127" s="192">
        <v>0.4</v>
      </c>
      <c r="P127" s="193">
        <v>1</v>
      </c>
      <c r="Q127" s="200"/>
      <c r="R127" s="200"/>
      <c r="S127" s="200"/>
      <c r="T127" s="443"/>
      <c r="U127" s="443"/>
      <c r="V127" s="138"/>
      <c r="W127" s="443"/>
      <c r="X127" s="443"/>
      <c r="Y127" s="138"/>
      <c r="Z127" s="443"/>
      <c r="AA127" s="443"/>
      <c r="AB127" s="139"/>
      <c r="AC127" s="139"/>
    </row>
    <row r="128" spans="1:29" s="34" customFormat="1" ht="13">
      <c r="A128" s="16"/>
      <c r="B128" s="16"/>
      <c r="C128" s="16"/>
      <c r="D128" s="16"/>
      <c r="E128" s="140"/>
      <c r="F128" s="137" t="s">
        <v>174</v>
      </c>
      <c r="G128" s="172" t="s">
        <v>571</v>
      </c>
      <c r="H128" s="132" t="s">
        <v>320</v>
      </c>
      <c r="I128" s="172">
        <f>'Input Bank'!$J128</f>
        <v>1</v>
      </c>
      <c r="J128" s="199">
        <f t="shared" si="43"/>
        <v>1</v>
      </c>
      <c r="K128" s="199">
        <v>0</v>
      </c>
      <c r="L128" s="199">
        <v>1</v>
      </c>
      <c r="M128" s="199">
        <f t="shared" si="44"/>
        <v>1</v>
      </c>
      <c r="N128" s="124"/>
      <c r="O128" s="192">
        <v>1</v>
      </c>
      <c r="P128" s="193">
        <v>1</v>
      </c>
      <c r="Q128" s="200"/>
      <c r="R128" s="200"/>
      <c r="S128" s="200"/>
      <c r="T128" s="443"/>
      <c r="U128" s="443"/>
      <c r="V128" s="138"/>
      <c r="W128" s="443"/>
      <c r="X128" s="443"/>
      <c r="Y128" s="138"/>
      <c r="Z128" s="443"/>
      <c r="AA128" s="443"/>
      <c r="AB128" s="139"/>
      <c r="AC128" s="139"/>
    </row>
    <row r="129" spans="1:31" s="34" customFormat="1" ht="13">
      <c r="A129" s="16"/>
      <c r="B129" s="16"/>
      <c r="C129" s="16"/>
      <c r="D129" s="16"/>
      <c r="E129" s="140"/>
      <c r="F129" s="137" t="s">
        <v>175</v>
      </c>
      <c r="G129" s="170">
        <v>4.5</v>
      </c>
      <c r="H129" s="436" t="s">
        <v>321</v>
      </c>
      <c r="I129" s="69"/>
      <c r="J129" s="199"/>
      <c r="K129" s="199"/>
      <c r="L129" s="199"/>
      <c r="M129" s="199"/>
      <c r="N129" s="124"/>
      <c r="O129" s="192"/>
      <c r="P129" s="193">
        <v>1</v>
      </c>
      <c r="Q129" s="200"/>
      <c r="R129" s="200"/>
      <c r="S129" s="200"/>
      <c r="T129" s="130"/>
      <c r="U129" s="130"/>
      <c r="V129" s="138"/>
      <c r="W129" s="130"/>
      <c r="X129" s="130"/>
      <c r="Y129" s="138"/>
      <c r="Z129" s="130"/>
      <c r="AA129" s="130"/>
      <c r="AB129" s="139"/>
      <c r="AC129" s="139"/>
    </row>
    <row r="130" spans="1:31" s="34" customFormat="1" ht="13">
      <c r="A130" s="16"/>
      <c r="B130" s="16"/>
      <c r="C130" s="16"/>
      <c r="D130" s="16"/>
      <c r="E130" s="140"/>
      <c r="F130" s="137" t="s">
        <v>176</v>
      </c>
      <c r="G130" s="172" t="s">
        <v>572</v>
      </c>
      <c r="H130" s="437" t="s">
        <v>322</v>
      </c>
      <c r="I130" s="172">
        <f>'Input Bank'!$J130</f>
        <v>1</v>
      </c>
      <c r="J130" s="199">
        <f t="shared" si="43"/>
        <v>1</v>
      </c>
      <c r="K130" s="199">
        <v>0</v>
      </c>
      <c r="L130" s="199">
        <v>1</v>
      </c>
      <c r="M130" s="199">
        <f t="shared" si="44"/>
        <v>1</v>
      </c>
      <c r="N130" s="124"/>
      <c r="O130" s="192">
        <v>1</v>
      </c>
      <c r="P130" s="193">
        <v>1</v>
      </c>
      <c r="Q130" s="200"/>
      <c r="R130" s="200"/>
      <c r="S130" s="200"/>
      <c r="T130" s="443"/>
      <c r="U130" s="443"/>
      <c r="V130" s="138"/>
      <c r="W130" s="443"/>
      <c r="X130" s="443"/>
      <c r="Y130" s="138"/>
      <c r="Z130" s="443"/>
      <c r="AA130" s="443"/>
      <c r="AB130" s="139"/>
      <c r="AC130" s="139"/>
    </row>
    <row r="131" spans="1:31" s="34" customFormat="1" ht="13">
      <c r="A131" s="16"/>
      <c r="B131" s="16"/>
      <c r="C131" s="16"/>
      <c r="D131" s="16"/>
      <c r="E131" s="140"/>
      <c r="F131" s="137" t="s">
        <v>177</v>
      </c>
      <c r="G131" s="172" t="s">
        <v>573</v>
      </c>
      <c r="H131" s="437" t="s">
        <v>292</v>
      </c>
      <c r="I131" s="172">
        <f>'Input Bank'!$J131</f>
        <v>1</v>
      </c>
      <c r="J131" s="199">
        <f t="shared" si="43"/>
        <v>1</v>
      </c>
      <c r="K131" s="199">
        <v>0</v>
      </c>
      <c r="L131" s="199">
        <v>1</v>
      </c>
      <c r="M131" s="199">
        <f t="shared" si="44"/>
        <v>1</v>
      </c>
      <c r="N131" s="124"/>
      <c r="O131" s="192">
        <v>1</v>
      </c>
      <c r="P131" s="193">
        <v>1</v>
      </c>
      <c r="Q131" s="200"/>
      <c r="R131" s="200"/>
      <c r="S131" s="200"/>
      <c r="T131" s="443"/>
      <c r="U131" s="443"/>
      <c r="V131" s="138"/>
      <c r="W131" s="443"/>
      <c r="X131" s="443"/>
      <c r="Y131" s="138"/>
      <c r="Z131" s="443"/>
      <c r="AA131" s="443"/>
      <c r="AB131" s="139"/>
      <c r="AC131" s="139"/>
    </row>
    <row r="132" spans="1:31" s="34" customFormat="1" ht="13">
      <c r="A132" s="16"/>
      <c r="B132" s="16"/>
      <c r="C132" s="16"/>
      <c r="D132" s="16"/>
      <c r="E132" s="140"/>
      <c r="F132" s="137" t="s">
        <v>178</v>
      </c>
      <c r="G132" s="172" t="s">
        <v>574</v>
      </c>
      <c r="H132" s="437" t="s">
        <v>323</v>
      </c>
      <c r="I132" s="172">
        <f>'Input Bank'!$J132</f>
        <v>1</v>
      </c>
      <c r="J132" s="199">
        <f t="shared" si="43"/>
        <v>1</v>
      </c>
      <c r="K132" s="199">
        <v>0</v>
      </c>
      <c r="L132" s="199">
        <v>1</v>
      </c>
      <c r="M132" s="199">
        <f t="shared" si="44"/>
        <v>1</v>
      </c>
      <c r="N132" s="124"/>
      <c r="O132" s="192">
        <v>1</v>
      </c>
      <c r="P132" s="193">
        <v>1</v>
      </c>
      <c r="Q132" s="200"/>
      <c r="R132" s="200"/>
      <c r="S132" s="200"/>
      <c r="T132" s="443"/>
      <c r="U132" s="443"/>
      <c r="V132" s="138"/>
      <c r="W132" s="443"/>
      <c r="X132" s="443"/>
      <c r="Y132" s="138"/>
      <c r="Z132" s="443"/>
      <c r="AA132" s="443"/>
      <c r="AB132" s="139"/>
      <c r="AC132" s="139"/>
    </row>
    <row r="133" spans="1:31" s="34" customFormat="1" ht="13">
      <c r="A133" s="16"/>
      <c r="B133" s="16"/>
      <c r="C133" s="16"/>
      <c r="D133" s="16"/>
      <c r="E133" s="140"/>
      <c r="F133" s="137" t="s">
        <v>179</v>
      </c>
      <c r="G133" s="170">
        <v>4.5999999999999996</v>
      </c>
      <c r="H133" s="436" t="s">
        <v>324</v>
      </c>
      <c r="I133" s="430"/>
      <c r="J133" s="199"/>
      <c r="K133" s="199"/>
      <c r="L133" s="199"/>
      <c r="M133" s="199"/>
      <c r="N133" s="124"/>
      <c r="O133" s="192" t="s">
        <v>333</v>
      </c>
      <c r="P133" s="193">
        <v>1</v>
      </c>
      <c r="Q133" s="200"/>
      <c r="R133" s="200"/>
      <c r="S133" s="200"/>
      <c r="T133" s="130"/>
      <c r="U133" s="130"/>
      <c r="V133" s="138"/>
      <c r="W133" s="130"/>
      <c r="X133" s="130"/>
      <c r="Y133" s="138"/>
      <c r="Z133" s="130"/>
      <c r="AA133" s="130"/>
      <c r="AB133" s="139"/>
      <c r="AC133" s="139"/>
    </row>
    <row r="134" spans="1:31" s="34" customFormat="1" ht="13">
      <c r="A134" s="16"/>
      <c r="B134" s="16"/>
      <c r="C134" s="16"/>
      <c r="D134" s="16"/>
      <c r="E134" s="140"/>
      <c r="F134" s="137" t="s">
        <v>14</v>
      </c>
      <c r="G134" s="172" t="s">
        <v>575</v>
      </c>
      <c r="H134" s="437" t="s">
        <v>325</v>
      </c>
      <c r="I134" s="172">
        <f>'Input Bank'!$J134</f>
        <v>0.03</v>
      </c>
      <c r="J134" s="199">
        <f t="shared" si="43"/>
        <v>0.03</v>
      </c>
      <c r="K134" s="199">
        <v>0.03</v>
      </c>
      <c r="L134" s="199">
        <v>0.03</v>
      </c>
      <c r="M134" s="199">
        <f t="shared" si="44"/>
        <v>0.03</v>
      </c>
      <c r="N134" s="124"/>
      <c r="O134" s="192">
        <v>0.03</v>
      </c>
      <c r="P134" s="193">
        <v>1</v>
      </c>
      <c r="Q134" s="200"/>
      <c r="R134" s="200"/>
      <c r="S134" s="200"/>
      <c r="T134" s="443"/>
      <c r="U134" s="443"/>
      <c r="V134" s="138"/>
      <c r="W134" s="443"/>
      <c r="X134" s="443"/>
      <c r="Y134" s="138"/>
      <c r="Z134" s="443"/>
      <c r="AA134" s="443"/>
      <c r="AB134" s="139"/>
      <c r="AC134" s="139"/>
    </row>
    <row r="135" spans="1:31" s="34" customFormat="1" ht="25">
      <c r="A135" s="16"/>
      <c r="B135" s="16"/>
      <c r="C135" s="16"/>
      <c r="D135" s="16"/>
      <c r="E135" s="140"/>
      <c r="F135" s="137" t="s">
        <v>180</v>
      </c>
      <c r="G135" s="172" t="s">
        <v>576</v>
      </c>
      <c r="H135" s="437" t="s">
        <v>326</v>
      </c>
      <c r="I135" s="172">
        <f>'Input Bank'!$J135</f>
        <v>0</v>
      </c>
      <c r="J135" s="199">
        <f t="shared" si="43"/>
        <v>0</v>
      </c>
      <c r="K135" s="199">
        <v>0</v>
      </c>
      <c r="L135" s="199">
        <v>0</v>
      </c>
      <c r="M135" s="199">
        <f t="shared" si="44"/>
        <v>0</v>
      </c>
      <c r="N135" s="124"/>
      <c r="O135" s="192">
        <v>0</v>
      </c>
      <c r="P135" s="193">
        <v>1</v>
      </c>
      <c r="Q135" s="200"/>
      <c r="R135" s="200"/>
      <c r="S135" s="200"/>
      <c r="T135" s="443"/>
      <c r="U135" s="443"/>
      <c r="V135" s="138"/>
      <c r="W135" s="443"/>
      <c r="X135" s="443"/>
      <c r="Y135" s="138"/>
      <c r="Z135" s="443"/>
      <c r="AA135" s="443"/>
      <c r="AB135" s="139"/>
      <c r="AC135" s="139"/>
    </row>
    <row r="136" spans="1:31" s="34" customFormat="1" ht="25">
      <c r="A136" s="16"/>
      <c r="B136" s="16"/>
      <c r="C136" s="16"/>
      <c r="D136" s="16"/>
      <c r="E136" s="140"/>
      <c r="F136" s="137" t="s">
        <v>181</v>
      </c>
      <c r="G136" s="172" t="s">
        <v>577</v>
      </c>
      <c r="H136" s="437" t="s">
        <v>327</v>
      </c>
      <c r="I136" s="172">
        <f>'Input Bank'!$J136</f>
        <v>0.05</v>
      </c>
      <c r="J136" s="199">
        <f t="shared" si="43"/>
        <v>0.05</v>
      </c>
      <c r="K136" s="199">
        <v>0.05</v>
      </c>
      <c r="L136" s="199">
        <v>0.05</v>
      </c>
      <c r="M136" s="199">
        <f t="shared" si="44"/>
        <v>0.05</v>
      </c>
      <c r="N136" s="124"/>
      <c r="O136" s="192">
        <v>0.05</v>
      </c>
      <c r="P136" s="193">
        <v>1</v>
      </c>
      <c r="Q136" s="200"/>
      <c r="R136" s="200"/>
      <c r="S136" s="200"/>
      <c r="T136" s="443"/>
      <c r="U136" s="443"/>
      <c r="V136" s="138"/>
      <c r="W136" s="443"/>
      <c r="X136" s="443"/>
      <c r="Y136" s="138"/>
      <c r="Z136" s="443"/>
      <c r="AA136" s="443"/>
      <c r="AB136" s="139"/>
      <c r="AC136" s="139"/>
    </row>
    <row r="137" spans="1:31" s="34" customFormat="1" ht="25">
      <c r="A137" s="16"/>
      <c r="B137" s="16"/>
      <c r="C137" s="16"/>
      <c r="D137" s="16"/>
      <c r="E137" s="140"/>
      <c r="F137" s="137" t="s">
        <v>182</v>
      </c>
      <c r="G137" s="172" t="s">
        <v>578</v>
      </c>
      <c r="H137" s="437" t="s">
        <v>328</v>
      </c>
      <c r="I137" s="172">
        <f>'Input Bank'!$J137</f>
        <v>0.05</v>
      </c>
      <c r="J137" s="199">
        <f t="shared" si="43"/>
        <v>0.05</v>
      </c>
      <c r="K137" s="199">
        <v>0.05</v>
      </c>
      <c r="L137" s="199">
        <v>0.05</v>
      </c>
      <c r="M137" s="199">
        <f t="shared" si="44"/>
        <v>0.05</v>
      </c>
      <c r="N137" s="124"/>
      <c r="O137" s="192">
        <v>0.05</v>
      </c>
      <c r="P137" s="193">
        <v>1</v>
      </c>
      <c r="Q137" s="200"/>
      <c r="R137" s="200"/>
      <c r="S137" s="200"/>
      <c r="T137" s="443"/>
      <c r="U137" s="443"/>
      <c r="V137" s="138"/>
      <c r="W137" s="443"/>
      <c r="X137" s="443"/>
      <c r="Y137" s="138"/>
      <c r="Z137" s="443"/>
      <c r="AA137" s="443"/>
      <c r="AB137" s="139"/>
      <c r="AC137" s="139"/>
    </row>
    <row r="138" spans="1:31" s="34" customFormat="1" ht="25">
      <c r="A138" s="16"/>
      <c r="B138" s="16"/>
      <c r="C138" s="16"/>
      <c r="D138" s="16"/>
      <c r="E138" s="140"/>
      <c r="F138" s="137" t="s">
        <v>183</v>
      </c>
      <c r="G138" s="172" t="s">
        <v>579</v>
      </c>
      <c r="H138" s="437" t="s">
        <v>329</v>
      </c>
      <c r="I138" s="172">
        <f>'Input Bank'!$J138</f>
        <v>0.05</v>
      </c>
      <c r="J138" s="199">
        <f t="shared" si="43"/>
        <v>0.05</v>
      </c>
      <c r="K138" s="199">
        <v>0.05</v>
      </c>
      <c r="L138" s="199">
        <v>0.05</v>
      </c>
      <c r="M138" s="199">
        <f t="shared" si="44"/>
        <v>0.05</v>
      </c>
      <c r="N138" s="124"/>
      <c r="O138" s="192">
        <v>0.05</v>
      </c>
      <c r="P138" s="193">
        <v>1</v>
      </c>
      <c r="Q138" s="200"/>
      <c r="R138" s="200"/>
      <c r="S138" s="200"/>
      <c r="T138" s="443"/>
      <c r="U138" s="443"/>
      <c r="V138" s="138"/>
      <c r="W138" s="443"/>
      <c r="X138" s="443"/>
      <c r="Y138" s="138"/>
      <c r="Z138" s="443"/>
      <c r="AA138" s="443"/>
      <c r="AB138" s="139"/>
      <c r="AC138" s="139"/>
    </row>
    <row r="139" spans="1:31" s="34" customFormat="1" ht="25">
      <c r="A139" s="16"/>
      <c r="B139" s="16"/>
      <c r="C139" s="16"/>
      <c r="D139" s="16"/>
      <c r="E139" s="140"/>
      <c r="F139" s="137" t="s">
        <v>184</v>
      </c>
      <c r="G139" s="172" t="s">
        <v>580</v>
      </c>
      <c r="H139" s="437" t="s">
        <v>330</v>
      </c>
      <c r="I139" s="172">
        <f>'Input Bank'!$J139</f>
        <v>0.05</v>
      </c>
      <c r="J139" s="199">
        <f t="shared" si="43"/>
        <v>0.05</v>
      </c>
      <c r="K139" s="199">
        <v>0.05</v>
      </c>
      <c r="L139" s="199">
        <v>0.05</v>
      </c>
      <c r="M139" s="199">
        <f t="shared" si="44"/>
        <v>0.05</v>
      </c>
      <c r="N139" s="124"/>
      <c r="O139" s="192">
        <v>0.05</v>
      </c>
      <c r="P139" s="193">
        <v>1</v>
      </c>
      <c r="Q139" s="200"/>
      <c r="R139" s="200"/>
      <c r="S139" s="200"/>
      <c r="T139" s="443"/>
      <c r="U139" s="443"/>
      <c r="V139" s="138"/>
      <c r="W139" s="443"/>
      <c r="X139" s="443"/>
      <c r="Y139" s="138"/>
      <c r="Z139" s="443"/>
      <c r="AA139" s="443"/>
      <c r="AB139" s="139"/>
      <c r="AC139" s="139"/>
    </row>
    <row r="140" spans="1:31" s="34" customFormat="1" ht="37.5">
      <c r="A140" s="16"/>
      <c r="B140" s="16"/>
      <c r="C140" s="16"/>
      <c r="D140" s="16"/>
      <c r="E140" s="140"/>
      <c r="F140" s="137" t="s">
        <v>185</v>
      </c>
      <c r="G140" s="172" t="s">
        <v>581</v>
      </c>
      <c r="H140" s="437" t="s">
        <v>331</v>
      </c>
      <c r="I140" s="172">
        <f>'Input Bank'!$J140</f>
        <v>0.05</v>
      </c>
      <c r="J140" s="199">
        <f t="shared" si="43"/>
        <v>0.05</v>
      </c>
      <c r="K140" s="199">
        <v>0.05</v>
      </c>
      <c r="L140" s="199">
        <v>0.05</v>
      </c>
      <c r="M140" s="199">
        <f t="shared" si="44"/>
        <v>0.05</v>
      </c>
      <c r="N140" s="124"/>
      <c r="O140" s="192">
        <v>0.05</v>
      </c>
      <c r="P140" s="193">
        <v>1</v>
      </c>
      <c r="Q140" s="200"/>
      <c r="R140" s="200"/>
      <c r="S140" s="200"/>
      <c r="T140" s="443"/>
      <c r="U140" s="443"/>
      <c r="V140" s="138"/>
      <c r="W140" s="443"/>
      <c r="X140" s="443"/>
      <c r="Y140" s="138"/>
      <c r="Z140" s="443"/>
      <c r="AA140" s="443"/>
      <c r="AB140" s="139"/>
      <c r="AC140" s="139"/>
    </row>
    <row r="141" spans="1:31" s="34" customFormat="1" ht="25">
      <c r="A141" s="16"/>
      <c r="B141" s="16"/>
      <c r="C141" s="16"/>
      <c r="D141" s="16"/>
      <c r="E141" s="140"/>
      <c r="F141" s="137" t="s">
        <v>239</v>
      </c>
      <c r="G141" s="172" t="s">
        <v>582</v>
      </c>
      <c r="H141" s="437" t="s">
        <v>332</v>
      </c>
      <c r="I141" s="172">
        <f>'Input Bank'!$J141</f>
        <v>0.5</v>
      </c>
      <c r="J141" s="199">
        <f t="shared" si="43"/>
        <v>0.5</v>
      </c>
      <c r="K141" s="199">
        <v>0.5</v>
      </c>
      <c r="L141" s="199">
        <v>1</v>
      </c>
      <c r="M141" s="199">
        <f t="shared" si="44"/>
        <v>0.5</v>
      </c>
      <c r="N141" s="124"/>
      <c r="O141" s="192">
        <v>0.5</v>
      </c>
      <c r="P141" s="193">
        <v>1</v>
      </c>
      <c r="Q141" s="200"/>
      <c r="R141" s="200"/>
      <c r="S141" s="200"/>
      <c r="T141" s="443"/>
      <c r="U141" s="443"/>
      <c r="V141" s="138"/>
      <c r="W141" s="443"/>
      <c r="X141" s="443"/>
      <c r="Y141" s="138"/>
      <c r="Z141" s="443"/>
      <c r="AA141" s="443"/>
      <c r="AB141" s="139"/>
      <c r="AC141" s="139"/>
    </row>
    <row r="142" spans="1:31" s="34" customFormat="1" ht="13">
      <c r="A142" s="16"/>
      <c r="B142" s="16"/>
      <c r="C142" s="16"/>
      <c r="D142" s="16"/>
      <c r="E142" s="140"/>
      <c r="F142" s="137" t="s">
        <v>186</v>
      </c>
      <c r="G142" s="170">
        <v>5</v>
      </c>
      <c r="H142" s="311" t="s">
        <v>294</v>
      </c>
      <c r="I142" s="105"/>
      <c r="J142" s="106"/>
      <c r="K142" s="163" t="s">
        <v>19</v>
      </c>
      <c r="L142" s="163" t="s">
        <v>19</v>
      </c>
      <c r="M142" s="163" t="s">
        <v>19</v>
      </c>
      <c r="N142" s="124"/>
      <c r="O142" s="222"/>
      <c r="P142" s="222"/>
      <c r="Q142" s="108"/>
      <c r="R142" s="108"/>
      <c r="S142" s="108"/>
      <c r="T142" s="163"/>
      <c r="U142" s="163"/>
      <c r="V142" s="108"/>
      <c r="W142" s="163"/>
      <c r="X142" s="163"/>
      <c r="Y142" s="108"/>
      <c r="Z142" s="163"/>
      <c r="AA142" s="163"/>
      <c r="AB142" s="42"/>
      <c r="AC142" s="30"/>
    </row>
    <row r="143" spans="1:31" s="34" customFormat="1" ht="13" customHeight="1">
      <c r="A143" s="16"/>
      <c r="B143" s="16"/>
      <c r="C143" s="16"/>
      <c r="D143" s="16"/>
      <c r="E143" s="140"/>
      <c r="F143" s="137" t="s">
        <v>187</v>
      </c>
      <c r="G143" s="170" t="s">
        <v>231</v>
      </c>
      <c r="H143" s="141" t="s">
        <v>232</v>
      </c>
      <c r="I143" s="130"/>
      <c r="J143" s="133"/>
      <c r="K143" s="133"/>
      <c r="L143" s="133"/>
      <c r="M143" s="133"/>
      <c r="N143" s="124"/>
      <c r="O143" s="133"/>
      <c r="P143" s="133"/>
      <c r="Q143" s="108"/>
      <c r="R143" s="108"/>
      <c r="S143" s="108"/>
      <c r="T143" s="133"/>
      <c r="U143" s="133"/>
      <c r="V143" s="108"/>
      <c r="W143" s="133"/>
      <c r="X143" s="133"/>
      <c r="Y143" s="108"/>
      <c r="Z143" s="133"/>
      <c r="AA143" s="133"/>
      <c r="AB143" s="42"/>
      <c r="AC143" s="42"/>
      <c r="AD143" s="30"/>
      <c r="AE143" s="139"/>
    </row>
    <row r="144" spans="1:31" s="34" customFormat="1" ht="13">
      <c r="A144" s="16"/>
      <c r="B144" s="16"/>
      <c r="C144" s="16"/>
      <c r="D144" s="16"/>
      <c r="E144" s="140"/>
      <c r="F144" s="137" t="s">
        <v>15</v>
      </c>
      <c r="G144" s="170">
        <v>5.2</v>
      </c>
      <c r="H144" s="141" t="s">
        <v>233</v>
      </c>
      <c r="I144" s="130"/>
      <c r="J144" s="133"/>
      <c r="K144" s="133"/>
      <c r="L144" s="133"/>
      <c r="M144" s="133"/>
      <c r="N144" s="124"/>
      <c r="O144" s="133"/>
      <c r="P144" s="133"/>
      <c r="Q144" s="108"/>
      <c r="R144" s="108"/>
      <c r="S144" s="108"/>
      <c r="T144" s="133"/>
      <c r="U144" s="133"/>
      <c r="V144" s="108"/>
      <c r="W144" s="133"/>
      <c r="X144" s="133"/>
      <c r="Y144" s="108"/>
      <c r="Z144" s="133"/>
      <c r="AA144" s="133"/>
      <c r="AB144" s="42"/>
      <c r="AC144" s="42"/>
      <c r="AD144" s="30"/>
      <c r="AE144" s="30"/>
    </row>
    <row r="145" spans="1:34" s="34" customFormat="1" ht="26.75" customHeight="1">
      <c r="A145" s="16"/>
      <c r="B145" s="16"/>
      <c r="C145" s="16"/>
      <c r="D145" s="16"/>
      <c r="E145" s="140"/>
      <c r="F145" s="137" t="s">
        <v>188</v>
      </c>
      <c r="G145" s="170">
        <v>5.3</v>
      </c>
      <c r="H145" s="142" t="s">
        <v>234</v>
      </c>
      <c r="I145" s="130"/>
      <c r="J145" s="133"/>
      <c r="K145" s="133"/>
      <c r="L145" s="133"/>
      <c r="M145" s="133"/>
      <c r="N145" s="124"/>
      <c r="O145" s="133"/>
      <c r="P145" s="133"/>
      <c r="Q145" s="108"/>
      <c r="R145" s="108"/>
      <c r="S145" s="108"/>
      <c r="T145" s="133"/>
      <c r="U145" s="133"/>
      <c r="V145" s="108"/>
      <c r="W145" s="133"/>
      <c r="X145" s="133"/>
      <c r="Y145" s="108"/>
      <c r="Z145" s="133"/>
      <c r="AA145" s="133"/>
      <c r="AB145" s="42"/>
      <c r="AC145" s="42"/>
      <c r="AD145" s="30"/>
      <c r="AE145" s="30"/>
      <c r="AF145" s="139"/>
    </row>
    <row r="146" spans="1:34" s="34" customFormat="1" ht="33.75" customHeight="1">
      <c r="A146" s="16"/>
      <c r="B146" s="16"/>
      <c r="C146" s="16"/>
      <c r="D146" s="16"/>
      <c r="E146" s="140"/>
      <c r="F146" s="137" t="s">
        <v>334</v>
      </c>
      <c r="G146" s="170">
        <v>6</v>
      </c>
      <c r="H146" s="311" t="s">
        <v>295</v>
      </c>
      <c r="I146" s="165"/>
      <c r="J146" s="165"/>
      <c r="K146" s="165"/>
      <c r="L146" s="165"/>
      <c r="M146" s="165"/>
      <c r="N146" s="124"/>
      <c r="O146" s="165"/>
      <c r="P146" s="165"/>
      <c r="Q146" s="108"/>
      <c r="R146" s="108"/>
      <c r="S146" s="108"/>
      <c r="T146" s="165"/>
      <c r="U146" s="165"/>
      <c r="V146" s="108"/>
      <c r="W146" s="165"/>
      <c r="X146" s="165"/>
      <c r="Y146" s="108"/>
      <c r="Z146" s="165"/>
      <c r="AA146" s="165"/>
      <c r="AB146" s="42"/>
      <c r="AC146" s="42"/>
      <c r="AD146" s="30"/>
      <c r="AE146" s="30"/>
      <c r="AF146" s="139"/>
    </row>
    <row r="147" spans="1:34" s="34" customFormat="1" ht="18.5" customHeight="1">
      <c r="A147" s="16"/>
      <c r="B147" s="16"/>
      <c r="C147" s="16"/>
      <c r="D147" s="16"/>
      <c r="E147" s="140"/>
      <c r="F147" s="137" t="s">
        <v>335</v>
      </c>
      <c r="G147" s="170">
        <v>6.1</v>
      </c>
      <c r="H147" s="20" t="s">
        <v>57</v>
      </c>
      <c r="I147" s="130"/>
      <c r="J147" s="133"/>
      <c r="K147" s="133"/>
      <c r="L147" s="133"/>
      <c r="M147" s="133"/>
      <c r="N147" s="124"/>
      <c r="O147" s="133"/>
      <c r="P147" s="133"/>
      <c r="Q147" s="108"/>
      <c r="R147" s="108"/>
      <c r="S147" s="108"/>
      <c r="T147" s="133"/>
      <c r="U147" s="133"/>
      <c r="V147" s="108"/>
      <c r="W147" s="133"/>
      <c r="X147" s="133"/>
      <c r="Y147" s="108"/>
      <c r="Z147" s="133"/>
      <c r="AA147" s="133"/>
      <c r="AB147" s="42"/>
      <c r="AC147" s="42"/>
      <c r="AD147" s="30"/>
      <c r="AE147" s="30"/>
      <c r="AF147" s="139"/>
    </row>
    <row r="148" spans="1:34" s="34" customFormat="1" ht="13">
      <c r="A148" s="16"/>
      <c r="B148" s="16"/>
      <c r="C148" s="16"/>
      <c r="D148" s="16"/>
      <c r="E148" s="140"/>
      <c r="F148" s="137" t="s">
        <v>336</v>
      </c>
      <c r="G148" s="170">
        <v>6.2</v>
      </c>
      <c r="H148" s="20" t="s">
        <v>58</v>
      </c>
      <c r="I148" s="130"/>
      <c r="J148" s="133"/>
      <c r="K148" s="133"/>
      <c r="L148" s="133"/>
      <c r="M148" s="133"/>
      <c r="N148" s="124"/>
      <c r="O148" s="133"/>
      <c r="P148" s="133"/>
      <c r="Q148" s="108"/>
      <c r="R148" s="108"/>
      <c r="S148" s="108"/>
      <c r="T148" s="133"/>
      <c r="U148" s="133"/>
      <c r="V148" s="108"/>
      <c r="W148" s="133"/>
      <c r="X148" s="133"/>
      <c r="Y148" s="108"/>
      <c r="Z148" s="133"/>
      <c r="AA148" s="133"/>
      <c r="AB148" s="42"/>
      <c r="AC148" s="42"/>
      <c r="AD148" s="30"/>
      <c r="AE148" s="30"/>
      <c r="AF148" s="139"/>
    </row>
    <row r="149" spans="1:34" s="34" customFormat="1" ht="13">
      <c r="A149" s="16"/>
      <c r="B149" s="16"/>
      <c r="C149" s="16"/>
      <c r="D149" s="16"/>
      <c r="E149" s="16"/>
      <c r="F149" s="137" t="s">
        <v>337</v>
      </c>
      <c r="G149" s="170">
        <v>6.3</v>
      </c>
      <c r="H149" s="20" t="s">
        <v>413</v>
      </c>
      <c r="I149" s="130"/>
      <c r="J149" s="133"/>
      <c r="K149" s="133"/>
      <c r="L149" s="133"/>
      <c r="M149" s="133"/>
      <c r="N149" s="124"/>
      <c r="O149" s="133"/>
      <c r="P149" s="133"/>
      <c r="Q149" s="108"/>
      <c r="R149" s="108"/>
      <c r="S149" s="108"/>
      <c r="T149" s="133"/>
      <c r="U149" s="133"/>
      <c r="V149" s="108"/>
      <c r="W149" s="133"/>
      <c r="X149" s="133"/>
      <c r="Y149" s="108"/>
      <c r="Z149" s="133"/>
      <c r="AA149" s="133"/>
      <c r="AB149" s="42"/>
      <c r="AC149" s="42"/>
      <c r="AD149" s="30"/>
      <c r="AE149" s="30"/>
      <c r="AF149" s="139"/>
    </row>
    <row r="150" spans="1:34" s="34" customFormat="1" ht="13">
      <c r="A150" s="16"/>
      <c r="B150" s="16"/>
      <c r="C150" s="16"/>
      <c r="D150" s="16"/>
      <c r="E150" s="16"/>
      <c r="F150" s="137" t="s">
        <v>338</v>
      </c>
      <c r="G150" s="170">
        <v>6.4</v>
      </c>
      <c r="H150" s="20" t="s">
        <v>414</v>
      </c>
      <c r="I150" s="130"/>
      <c r="J150" s="133"/>
      <c r="K150" s="133"/>
      <c r="L150" s="133"/>
      <c r="M150" s="133"/>
      <c r="N150" s="124"/>
      <c r="O150" s="133"/>
      <c r="P150" s="133"/>
      <c r="Q150" s="108"/>
      <c r="R150" s="108"/>
      <c r="S150" s="108"/>
      <c r="T150" s="133"/>
      <c r="U150" s="133"/>
      <c r="V150" s="108"/>
      <c r="W150" s="133"/>
      <c r="X150" s="133"/>
      <c r="Y150" s="108"/>
      <c r="Z150" s="133"/>
      <c r="AA150" s="133"/>
      <c r="AB150" s="42"/>
      <c r="AC150" s="42"/>
      <c r="AD150" s="30"/>
      <c r="AE150" s="30"/>
      <c r="AF150" s="139"/>
    </row>
    <row r="151" spans="1:34" s="34" customFormat="1" ht="13">
      <c r="A151" s="16"/>
      <c r="B151" s="16"/>
      <c r="C151" s="16"/>
      <c r="D151" s="16"/>
      <c r="E151" s="16"/>
      <c r="F151" s="137" t="s">
        <v>339</v>
      </c>
      <c r="G151" s="170">
        <v>6.5</v>
      </c>
      <c r="H151" s="20" t="s">
        <v>59</v>
      </c>
      <c r="I151" s="130"/>
      <c r="J151" s="133"/>
      <c r="K151" s="133"/>
      <c r="L151" s="133"/>
      <c r="M151" s="133"/>
      <c r="N151" s="124"/>
      <c r="O151" s="133"/>
      <c r="P151" s="133"/>
      <c r="Q151" s="108"/>
      <c r="R151" s="108"/>
      <c r="S151" s="108"/>
      <c r="T151" s="133"/>
      <c r="U151" s="133"/>
      <c r="V151" s="108"/>
      <c r="W151" s="133"/>
      <c r="X151" s="133"/>
      <c r="Y151" s="108"/>
      <c r="Z151" s="133"/>
      <c r="AA151" s="133"/>
      <c r="AB151" s="42"/>
      <c r="AC151" s="42"/>
      <c r="AD151" s="30"/>
      <c r="AE151" s="30"/>
      <c r="AF151" s="30"/>
    </row>
    <row r="152" spans="1:34" s="34" customFormat="1" ht="13">
      <c r="A152" s="16"/>
      <c r="B152" s="16"/>
      <c r="C152" s="16"/>
      <c r="D152" s="16"/>
      <c r="E152" s="16"/>
      <c r="F152" s="137" t="s">
        <v>340</v>
      </c>
      <c r="G152" s="170">
        <v>6.6</v>
      </c>
      <c r="H152" s="20" t="s">
        <v>60</v>
      </c>
      <c r="I152" s="130"/>
      <c r="J152" s="133"/>
      <c r="K152" s="133"/>
      <c r="L152" s="133"/>
      <c r="M152" s="133"/>
      <c r="N152" s="124"/>
      <c r="O152" s="133"/>
      <c r="P152" s="133"/>
      <c r="Q152" s="108"/>
      <c r="R152" s="108"/>
      <c r="S152" s="108"/>
      <c r="T152" s="133"/>
      <c r="U152" s="133"/>
      <c r="V152" s="108"/>
      <c r="W152" s="133"/>
      <c r="X152" s="133"/>
      <c r="Y152" s="108"/>
      <c r="Z152" s="133"/>
      <c r="AA152" s="133"/>
      <c r="AB152" s="42"/>
      <c r="AC152" s="42"/>
      <c r="AD152" s="30"/>
      <c r="AE152" s="30"/>
      <c r="AF152" s="30"/>
    </row>
    <row r="153" spans="1:34" s="34" customFormat="1" ht="13">
      <c r="A153" s="16"/>
      <c r="B153" s="16"/>
      <c r="C153" s="16"/>
      <c r="D153" s="16"/>
      <c r="E153" s="16"/>
      <c r="F153" s="137" t="s">
        <v>341</v>
      </c>
      <c r="G153" s="170">
        <v>6.7</v>
      </c>
      <c r="H153" s="20" t="s">
        <v>61</v>
      </c>
      <c r="I153" s="130"/>
      <c r="J153" s="133"/>
      <c r="K153" s="133"/>
      <c r="L153" s="133"/>
      <c r="M153" s="133"/>
      <c r="N153" s="124"/>
      <c r="O153" s="133"/>
      <c r="P153" s="133"/>
      <c r="Q153" s="108"/>
      <c r="R153" s="108"/>
      <c r="S153" s="108"/>
      <c r="T153" s="133"/>
      <c r="U153" s="133"/>
      <c r="V153" s="108"/>
      <c r="W153" s="133"/>
      <c r="X153" s="133"/>
      <c r="Y153" s="108"/>
      <c r="Z153" s="133"/>
      <c r="AA153" s="133"/>
      <c r="AB153" s="42"/>
      <c r="AC153" s="42"/>
      <c r="AD153" s="30"/>
      <c r="AE153" s="30"/>
      <c r="AF153" s="30"/>
    </row>
    <row r="154" spans="1:34" s="34" customFormat="1" ht="13">
      <c r="A154" s="16"/>
      <c r="B154" s="16"/>
      <c r="C154" s="16"/>
      <c r="D154" s="16"/>
      <c r="E154" s="16"/>
      <c r="F154" s="137" t="s">
        <v>342</v>
      </c>
      <c r="G154" s="170">
        <v>6.8</v>
      </c>
      <c r="H154" s="143" t="s">
        <v>262</v>
      </c>
      <c r="I154" s="130"/>
      <c r="J154" s="133"/>
      <c r="K154" s="133"/>
      <c r="L154" s="133"/>
      <c r="M154" s="133"/>
      <c r="N154" s="124"/>
      <c r="O154" s="133"/>
      <c r="P154" s="133"/>
      <c r="Q154" s="108"/>
      <c r="R154" s="108"/>
      <c r="S154" s="108"/>
      <c r="T154" s="133"/>
      <c r="U154" s="133"/>
      <c r="V154" s="108"/>
      <c r="W154" s="133"/>
      <c r="X154" s="133"/>
      <c r="Y154" s="108"/>
      <c r="Z154" s="133"/>
      <c r="AA154" s="133"/>
      <c r="AB154" s="42"/>
      <c r="AC154" s="42"/>
      <c r="AD154" s="30"/>
      <c r="AE154" s="30"/>
      <c r="AF154" s="30"/>
    </row>
    <row r="155" spans="1:34" s="34" customFormat="1" ht="13">
      <c r="A155" s="16"/>
      <c r="B155" s="16"/>
      <c r="C155" s="16"/>
      <c r="D155" s="16"/>
      <c r="E155" s="16"/>
      <c r="F155" s="137" t="s">
        <v>343</v>
      </c>
      <c r="G155" s="170">
        <v>6.9</v>
      </c>
      <c r="H155" s="143" t="s">
        <v>263</v>
      </c>
      <c r="I155" s="130"/>
      <c r="J155" s="133"/>
      <c r="K155" s="133"/>
      <c r="L155" s="133"/>
      <c r="M155" s="133"/>
      <c r="N155" s="124"/>
      <c r="O155" s="133"/>
      <c r="P155" s="133"/>
      <c r="Q155" s="200"/>
      <c r="R155" s="200"/>
      <c r="S155" s="200"/>
      <c r="T155" s="133"/>
      <c r="U155" s="133"/>
      <c r="V155" s="200"/>
      <c r="W155" s="133"/>
      <c r="X155" s="133"/>
      <c r="Y155" s="200"/>
      <c r="Z155" s="133"/>
      <c r="AA155" s="133"/>
      <c r="AC155" s="42"/>
      <c r="AD155" s="30"/>
      <c r="AE155" s="30"/>
      <c r="AF155" s="30"/>
    </row>
    <row r="156" spans="1:34" s="34" customFormat="1" ht="13">
      <c r="A156" s="16"/>
      <c r="B156" s="16"/>
      <c r="C156" s="16"/>
      <c r="D156" s="16"/>
      <c r="E156" s="16"/>
      <c r="F156" s="137" t="s">
        <v>344</v>
      </c>
      <c r="G156" s="298">
        <v>6.1</v>
      </c>
      <c r="H156" s="143" t="s">
        <v>264</v>
      </c>
      <c r="I156" s="130"/>
      <c r="J156" s="133"/>
      <c r="K156" s="133"/>
      <c r="L156" s="133"/>
      <c r="M156" s="133"/>
      <c r="N156" s="124"/>
      <c r="O156" s="133"/>
      <c r="P156" s="133"/>
      <c r="Q156" s="200"/>
      <c r="R156" s="200"/>
      <c r="S156" s="200"/>
      <c r="T156" s="133"/>
      <c r="U156" s="133"/>
      <c r="V156" s="200"/>
      <c r="W156" s="133"/>
      <c r="X156" s="133"/>
      <c r="Y156" s="200"/>
      <c r="Z156" s="133"/>
      <c r="AA156" s="133"/>
      <c r="AD156" s="30"/>
      <c r="AE156" s="30"/>
      <c r="AF156" s="30"/>
    </row>
    <row r="157" spans="1:34" s="34" customFormat="1" ht="13">
      <c r="A157" s="16"/>
      <c r="B157" s="16"/>
      <c r="C157" s="16"/>
      <c r="D157" s="16"/>
      <c r="E157" s="16"/>
      <c r="F157" s="137" t="s">
        <v>345</v>
      </c>
      <c r="G157" s="170">
        <v>6.11</v>
      </c>
      <c r="H157" s="143" t="s">
        <v>265</v>
      </c>
      <c r="I157" s="130"/>
      <c r="J157" s="133"/>
      <c r="K157" s="133"/>
      <c r="L157" s="133"/>
      <c r="M157" s="133"/>
      <c r="N157" s="124"/>
      <c r="O157" s="133"/>
      <c r="P157" s="133"/>
      <c r="Q157" s="200"/>
      <c r="R157" s="200"/>
      <c r="S157" s="200"/>
      <c r="T157" s="133"/>
      <c r="U157" s="133"/>
      <c r="V157" s="200"/>
      <c r="W157" s="133"/>
      <c r="X157" s="133"/>
      <c r="Y157" s="200"/>
      <c r="Z157" s="133"/>
      <c r="AA157" s="133"/>
      <c r="AD157" s="42"/>
      <c r="AE157" s="30"/>
      <c r="AF157" s="30"/>
    </row>
    <row r="158" spans="1:34" s="34" customFormat="1" ht="13">
      <c r="A158" s="16"/>
      <c r="B158" s="16"/>
      <c r="C158" s="16"/>
      <c r="D158" s="16"/>
      <c r="E158" s="16"/>
      <c r="F158" s="137" t="s">
        <v>346</v>
      </c>
      <c r="G158" s="170">
        <v>6.12</v>
      </c>
      <c r="H158" s="143" t="s">
        <v>266</v>
      </c>
      <c r="I158" s="130"/>
      <c r="J158" s="133"/>
      <c r="K158" s="133"/>
      <c r="L158" s="133"/>
      <c r="M158" s="133"/>
      <c r="N158" s="124"/>
      <c r="O158" s="133"/>
      <c r="P158" s="133"/>
      <c r="Q158" s="200"/>
      <c r="R158" s="200"/>
      <c r="S158" s="200"/>
      <c r="T158" s="133"/>
      <c r="U158" s="133"/>
      <c r="V158" s="200"/>
      <c r="W158" s="133"/>
      <c r="X158" s="133"/>
      <c r="Y158" s="200"/>
      <c r="Z158" s="133"/>
      <c r="AA158" s="133"/>
      <c r="AC158" s="30"/>
      <c r="AD158" s="42"/>
      <c r="AE158" s="42"/>
      <c r="AF158" s="30"/>
    </row>
    <row r="159" spans="1:34" s="34" customFormat="1" ht="13">
      <c r="A159" s="16"/>
      <c r="B159" s="16"/>
      <c r="C159" s="16"/>
      <c r="D159" s="16"/>
      <c r="E159" s="16"/>
      <c r="F159" s="137" t="s">
        <v>347</v>
      </c>
      <c r="G159" s="170">
        <v>6.13</v>
      </c>
      <c r="H159" s="143" t="s">
        <v>267</v>
      </c>
      <c r="I159" s="130"/>
      <c r="J159" s="133"/>
      <c r="K159" s="133"/>
      <c r="L159" s="133"/>
      <c r="M159" s="133"/>
      <c r="N159" s="124"/>
      <c r="O159" s="133"/>
      <c r="P159" s="133"/>
      <c r="Q159" s="200"/>
      <c r="R159" s="200"/>
      <c r="S159" s="200"/>
      <c r="T159" s="133"/>
      <c r="U159" s="133"/>
      <c r="V159" s="200"/>
      <c r="W159" s="133"/>
      <c r="X159" s="133"/>
      <c r="Y159" s="200"/>
      <c r="Z159" s="133"/>
      <c r="AA159" s="133"/>
      <c r="AB159" s="30"/>
      <c r="AC159" s="30"/>
      <c r="AD159" s="42"/>
      <c r="AE159" s="42"/>
      <c r="AF159" s="30"/>
      <c r="AG159" s="30"/>
    </row>
    <row r="160" spans="1:34" s="34" customFormat="1" ht="13.5" thickBot="1">
      <c r="A160" s="16"/>
      <c r="B160" s="16"/>
      <c r="C160" s="16"/>
      <c r="D160" s="16"/>
      <c r="E160" s="16"/>
      <c r="F160" s="137" t="s">
        <v>348</v>
      </c>
      <c r="G160" s="170"/>
      <c r="H160" s="143"/>
      <c r="I160" s="144"/>
      <c r="J160" s="145"/>
      <c r="K160" s="145"/>
      <c r="L160" s="145"/>
      <c r="M160" s="146"/>
      <c r="N160" s="124"/>
      <c r="O160" s="146"/>
      <c r="P160" s="146"/>
      <c r="Q160" s="200"/>
      <c r="R160" s="200"/>
      <c r="S160" s="200"/>
      <c r="T160" s="146"/>
      <c r="U160" s="146"/>
      <c r="V160" s="200"/>
      <c r="W160" s="146"/>
      <c r="X160" s="146"/>
      <c r="Y160" s="200"/>
      <c r="Z160" s="146"/>
      <c r="AA160" s="146"/>
      <c r="AB160" s="30"/>
      <c r="AC160" s="30"/>
      <c r="AD160" s="42"/>
      <c r="AE160" s="42"/>
      <c r="AF160" s="30"/>
      <c r="AG160" s="30"/>
      <c r="AH160" s="30"/>
    </row>
    <row r="161" spans="1:36" s="34" customFormat="1" ht="13">
      <c r="A161" s="16"/>
      <c r="B161" s="16"/>
      <c r="C161" s="16"/>
      <c r="D161" s="16"/>
      <c r="E161" s="16"/>
      <c r="F161" s="137" t="s">
        <v>349</v>
      </c>
      <c r="G161" s="170">
        <v>7</v>
      </c>
      <c r="H161" s="311" t="s">
        <v>296</v>
      </c>
      <c r="I161" s="109"/>
      <c r="J161" s="110"/>
      <c r="K161" s="223"/>
      <c r="L161" s="223"/>
      <c r="M161" s="224"/>
      <c r="N161" s="124"/>
      <c r="O161" s="224"/>
      <c r="P161" s="224"/>
      <c r="Q161" s="200"/>
      <c r="R161" s="200"/>
      <c r="S161" s="200"/>
      <c r="T161" s="224"/>
      <c r="U161" s="224"/>
      <c r="V161" s="200"/>
      <c r="W161" s="224"/>
      <c r="X161" s="224"/>
      <c r="Y161" s="200"/>
      <c r="Z161" s="224"/>
      <c r="AA161" s="224"/>
      <c r="AB161" s="30"/>
      <c r="AC161" s="30"/>
      <c r="AD161" s="42"/>
      <c r="AE161" s="42"/>
      <c r="AF161" s="30"/>
      <c r="AG161" s="30"/>
      <c r="AH161" s="30"/>
      <c r="AI161" s="139"/>
    </row>
    <row r="162" spans="1:36" s="34" customFormat="1" ht="13">
      <c r="A162" s="16"/>
      <c r="B162" s="16"/>
      <c r="C162" s="16"/>
      <c r="D162" s="16"/>
      <c r="E162" s="16"/>
      <c r="F162" s="137" t="s">
        <v>350</v>
      </c>
      <c r="G162" s="170">
        <v>7.1</v>
      </c>
      <c r="H162" s="113" t="s">
        <v>235</v>
      </c>
      <c r="I162" s="189"/>
      <c r="J162" s="201"/>
      <c r="K162" s="201"/>
      <c r="L162" s="201"/>
      <c r="M162" s="202"/>
      <c r="N162" s="124"/>
      <c r="O162" s="202"/>
      <c r="P162" s="202"/>
      <c r="Q162" s="182"/>
      <c r="R162" s="182"/>
      <c r="S162" s="182"/>
      <c r="T162" s="202"/>
      <c r="U162" s="202"/>
      <c r="V162" s="182"/>
      <c r="W162" s="202"/>
      <c r="X162" s="202"/>
      <c r="Y162" s="182"/>
      <c r="Z162" s="202"/>
      <c r="AA162" s="202"/>
      <c r="AB162" s="30"/>
      <c r="AC162" s="30"/>
      <c r="AD162" s="42"/>
      <c r="AE162" s="42"/>
      <c r="AF162" s="30"/>
      <c r="AG162" s="30"/>
      <c r="AH162" s="30"/>
      <c r="AI162" s="139"/>
      <c r="AJ162" s="139"/>
    </row>
    <row r="163" spans="1:36" s="34" customFormat="1" ht="13">
      <c r="A163" s="16"/>
      <c r="B163" s="16"/>
      <c r="C163" s="16"/>
      <c r="D163" s="16"/>
      <c r="E163" s="16"/>
      <c r="F163" s="137" t="s">
        <v>351</v>
      </c>
      <c r="G163" s="172" t="s">
        <v>583</v>
      </c>
      <c r="H163" s="132" t="s">
        <v>236</v>
      </c>
      <c r="I163" s="204"/>
      <c r="J163" s="201"/>
      <c r="K163" s="201"/>
      <c r="L163" s="201"/>
      <c r="M163" s="202"/>
      <c r="N163" s="124"/>
      <c r="O163" s="202"/>
      <c r="P163" s="202"/>
      <c r="Q163" s="182"/>
      <c r="R163" s="182"/>
      <c r="S163" s="182"/>
      <c r="T163" s="202"/>
      <c r="U163" s="202"/>
      <c r="V163" s="182"/>
      <c r="W163" s="202"/>
      <c r="X163" s="202"/>
      <c r="Y163" s="182"/>
      <c r="Z163" s="202"/>
      <c r="AA163" s="202"/>
      <c r="AB163" s="30"/>
      <c r="AC163" s="30"/>
      <c r="AD163" s="42"/>
      <c r="AE163" s="42"/>
      <c r="AF163" s="30"/>
      <c r="AG163" s="30"/>
      <c r="AH163" s="30"/>
      <c r="AI163" s="139"/>
      <c r="AJ163" s="139"/>
    </row>
    <row r="164" spans="1:36" s="34" customFormat="1" ht="13" customHeight="1">
      <c r="A164" s="16"/>
      <c r="B164" s="16"/>
      <c r="C164" s="16"/>
      <c r="D164" s="16"/>
      <c r="E164" s="16"/>
      <c r="F164" s="137" t="s">
        <v>352</v>
      </c>
      <c r="G164" s="172" t="s">
        <v>584</v>
      </c>
      <c r="H164" s="132" t="s">
        <v>212</v>
      </c>
      <c r="I164" s="204"/>
      <c r="J164" s="201"/>
      <c r="K164" s="201"/>
      <c r="L164" s="201"/>
      <c r="M164" s="202"/>
      <c r="N164" s="124"/>
      <c r="O164" s="202"/>
      <c r="P164" s="202"/>
      <c r="Q164" s="182"/>
      <c r="R164" s="182"/>
      <c r="S164" s="182"/>
      <c r="T164" s="202"/>
      <c r="U164" s="202"/>
      <c r="V164" s="182"/>
      <c r="W164" s="202"/>
      <c r="X164" s="202"/>
      <c r="Y164" s="182"/>
      <c r="Z164" s="202"/>
      <c r="AA164" s="202"/>
      <c r="AB164" s="30"/>
      <c r="AC164" s="30"/>
      <c r="AE164" s="42"/>
      <c r="AF164" s="30"/>
      <c r="AG164" s="30"/>
      <c r="AH164" s="30"/>
      <c r="AI164" s="139"/>
      <c r="AJ164" s="139"/>
    </row>
    <row r="165" spans="1:36" s="34" customFormat="1" ht="13">
      <c r="A165" s="16"/>
      <c r="B165" s="16"/>
      <c r="C165" s="16"/>
      <c r="D165" s="16"/>
      <c r="E165" s="16"/>
      <c r="F165" s="137" t="s">
        <v>353</v>
      </c>
      <c r="G165" s="172" t="s">
        <v>585</v>
      </c>
      <c r="H165" s="132" t="s">
        <v>237</v>
      </c>
      <c r="I165" s="204"/>
      <c r="J165" s="201"/>
      <c r="K165" s="201"/>
      <c r="L165" s="201"/>
      <c r="M165" s="202"/>
      <c r="N165" s="124"/>
      <c r="O165" s="202"/>
      <c r="P165" s="202"/>
      <c r="Q165" s="182"/>
      <c r="R165" s="182"/>
      <c r="S165" s="182"/>
      <c r="T165" s="202"/>
      <c r="U165" s="202"/>
      <c r="V165" s="182"/>
      <c r="W165" s="202"/>
      <c r="X165" s="202"/>
      <c r="Y165" s="182"/>
      <c r="Z165" s="202"/>
      <c r="AA165" s="202"/>
      <c r="AB165" s="30"/>
      <c r="AC165" s="30"/>
      <c r="AE165" s="42"/>
      <c r="AF165" s="30"/>
      <c r="AG165" s="30"/>
      <c r="AH165" s="30"/>
      <c r="AI165" s="139"/>
      <c r="AJ165" s="139"/>
    </row>
    <row r="166" spans="1:36" s="34" customFormat="1" ht="26">
      <c r="A166" s="16"/>
      <c r="B166" s="16"/>
      <c r="C166" s="16"/>
      <c r="D166" s="16"/>
      <c r="E166" s="16"/>
      <c r="F166" s="137" t="s">
        <v>415</v>
      </c>
      <c r="G166" s="170">
        <v>7.2</v>
      </c>
      <c r="H166" s="113" t="s">
        <v>268</v>
      </c>
      <c r="I166" s="204"/>
      <c r="J166" s="201"/>
      <c r="K166" s="201"/>
      <c r="L166" s="201"/>
      <c r="M166" s="202"/>
      <c r="N166" s="124"/>
      <c r="O166" s="202"/>
      <c r="P166" s="202"/>
      <c r="Q166" s="111"/>
      <c r="R166" s="111"/>
      <c r="S166" s="111"/>
      <c r="T166" s="202"/>
      <c r="U166" s="202"/>
      <c r="V166" s="111"/>
      <c r="W166" s="202"/>
      <c r="X166" s="202"/>
      <c r="Y166" s="111"/>
      <c r="Z166" s="202"/>
      <c r="AA166" s="202"/>
      <c r="AF166" s="30"/>
      <c r="AG166" s="30"/>
      <c r="AH166" s="30"/>
      <c r="AI166" s="139"/>
      <c r="AJ166" s="139"/>
    </row>
    <row r="167" spans="1:36" s="34" customFormat="1" ht="13">
      <c r="A167" s="16"/>
      <c r="B167" s="16"/>
      <c r="C167" s="16"/>
      <c r="D167" s="16"/>
      <c r="E167" s="16"/>
      <c r="F167" s="137" t="s">
        <v>416</v>
      </c>
      <c r="G167" s="172" t="s">
        <v>586</v>
      </c>
      <c r="H167" s="132" t="s">
        <v>236</v>
      </c>
      <c r="I167" s="204"/>
      <c r="J167" s="201"/>
      <c r="K167" s="201"/>
      <c r="L167" s="201"/>
      <c r="M167" s="202"/>
      <c r="N167" s="124"/>
      <c r="O167" s="202"/>
      <c r="P167" s="202"/>
      <c r="Q167" s="182"/>
      <c r="R167" s="182"/>
      <c r="S167" s="182"/>
      <c r="T167" s="202"/>
      <c r="U167" s="202"/>
      <c r="V167" s="182"/>
      <c r="W167" s="202"/>
      <c r="X167" s="202"/>
      <c r="Y167" s="182"/>
      <c r="Z167" s="202"/>
      <c r="AA167" s="202"/>
      <c r="AF167" s="30"/>
      <c r="AG167" s="30"/>
      <c r="AH167" s="30"/>
      <c r="AI167" s="139"/>
      <c r="AJ167" s="139"/>
    </row>
    <row r="168" spans="1:36" s="34" customFormat="1" ht="13">
      <c r="A168" s="16"/>
      <c r="B168" s="16"/>
      <c r="C168" s="16"/>
      <c r="D168" s="16"/>
      <c r="E168" s="16"/>
      <c r="F168" s="137" t="s">
        <v>417</v>
      </c>
      <c r="G168" s="172" t="s">
        <v>587</v>
      </c>
      <c r="H168" s="132" t="s">
        <v>212</v>
      </c>
      <c r="I168" s="204"/>
      <c r="J168" s="201"/>
      <c r="K168" s="201"/>
      <c r="L168" s="201"/>
      <c r="M168" s="202"/>
      <c r="N168" s="124"/>
      <c r="O168" s="202"/>
      <c r="P168" s="202"/>
      <c r="Q168" s="182"/>
      <c r="R168" s="182"/>
      <c r="S168" s="182"/>
      <c r="T168" s="202"/>
      <c r="U168" s="202"/>
      <c r="V168" s="182"/>
      <c r="W168" s="202"/>
      <c r="X168" s="202"/>
      <c r="Y168" s="182"/>
      <c r="Z168" s="202"/>
      <c r="AA168" s="202"/>
      <c r="AF168" s="42"/>
      <c r="AG168" s="30"/>
      <c r="AH168" s="30"/>
      <c r="AI168" s="30"/>
      <c r="AJ168" s="139"/>
    </row>
    <row r="169" spans="1:36" s="34" customFormat="1" ht="13">
      <c r="A169" s="16"/>
      <c r="B169" s="16"/>
      <c r="C169" s="16"/>
      <c r="D169" s="16"/>
      <c r="E169" s="16"/>
      <c r="F169" s="137" t="s">
        <v>418</v>
      </c>
      <c r="G169" s="172" t="s">
        <v>588</v>
      </c>
      <c r="H169" s="132" t="s">
        <v>237</v>
      </c>
      <c r="I169" s="204"/>
      <c r="J169" s="201"/>
      <c r="K169" s="201"/>
      <c r="L169" s="201"/>
      <c r="M169" s="202"/>
      <c r="N169" s="124"/>
      <c r="O169" s="202"/>
      <c r="P169" s="202"/>
      <c r="Q169" s="182"/>
      <c r="R169" s="182"/>
      <c r="S169" s="182"/>
      <c r="T169" s="202"/>
      <c r="U169" s="202"/>
      <c r="V169" s="182"/>
      <c r="W169" s="202"/>
      <c r="X169" s="202"/>
      <c r="Y169" s="182"/>
      <c r="Z169" s="202"/>
      <c r="AA169" s="202"/>
      <c r="AF169" s="42"/>
      <c r="AG169" s="30"/>
      <c r="AH169" s="30"/>
      <c r="AI169" s="30"/>
      <c r="AJ169" s="30"/>
    </row>
    <row r="170" spans="1:36" s="34" customFormat="1" ht="13">
      <c r="A170" s="16"/>
      <c r="B170" s="16"/>
      <c r="C170" s="16"/>
      <c r="D170" s="16"/>
      <c r="E170" s="16"/>
      <c r="F170" s="137" t="s">
        <v>444</v>
      </c>
      <c r="G170" s="170">
        <v>7.3</v>
      </c>
      <c r="H170" s="113" t="s">
        <v>238</v>
      </c>
      <c r="I170" s="204"/>
      <c r="J170" s="201"/>
      <c r="K170" s="201"/>
      <c r="L170" s="201"/>
      <c r="M170" s="202"/>
      <c r="N170" s="124"/>
      <c r="O170" s="202"/>
      <c r="P170" s="202"/>
      <c r="Q170" s="182"/>
      <c r="R170" s="182"/>
      <c r="S170" s="182"/>
      <c r="T170" s="202"/>
      <c r="U170" s="202"/>
      <c r="V170" s="182"/>
      <c r="W170" s="202"/>
      <c r="X170" s="202"/>
      <c r="Y170" s="111"/>
      <c r="Z170" s="202"/>
      <c r="AA170" s="202"/>
      <c r="AB170" s="28"/>
      <c r="AC170" s="28"/>
      <c r="AF170" s="42"/>
      <c r="AG170" s="30"/>
      <c r="AH170" s="30"/>
      <c r="AI170" s="30"/>
      <c r="AJ170" s="30"/>
    </row>
    <row r="171" spans="1:36" s="34" customFormat="1" ht="15.5" customHeight="1">
      <c r="A171" s="16"/>
      <c r="B171" s="16"/>
      <c r="C171" s="16"/>
      <c r="D171" s="16"/>
      <c r="E171" s="16"/>
      <c r="F171" s="137" t="s">
        <v>445</v>
      </c>
      <c r="G171" s="172" t="s">
        <v>591</v>
      </c>
      <c r="H171" s="132" t="s">
        <v>236</v>
      </c>
      <c r="I171" s="204"/>
      <c r="J171" s="201"/>
      <c r="K171" s="201"/>
      <c r="L171" s="201"/>
      <c r="M171" s="202"/>
      <c r="N171" s="124"/>
      <c r="O171" s="202"/>
      <c r="P171" s="202"/>
      <c r="Q171" s="182"/>
      <c r="R171" s="182"/>
      <c r="S171" s="182"/>
      <c r="T171" s="202"/>
      <c r="U171" s="202"/>
      <c r="V171" s="182"/>
      <c r="W171" s="202"/>
      <c r="X171" s="202"/>
      <c r="Y171" s="182"/>
      <c r="Z171" s="202"/>
      <c r="AA171" s="202"/>
      <c r="AF171" s="42"/>
      <c r="AG171" s="30"/>
      <c r="AH171" s="30"/>
      <c r="AI171" s="30"/>
      <c r="AJ171" s="30"/>
    </row>
    <row r="172" spans="1:36" s="34" customFormat="1" ht="15.5" customHeight="1">
      <c r="A172" s="16"/>
      <c r="B172" s="16"/>
      <c r="C172" s="16"/>
      <c r="D172" s="16"/>
      <c r="E172" s="16"/>
      <c r="F172" s="137" t="s">
        <v>446</v>
      </c>
      <c r="G172" s="172" t="s">
        <v>590</v>
      </c>
      <c r="H172" s="132" t="s">
        <v>212</v>
      </c>
      <c r="I172" s="204"/>
      <c r="J172" s="201"/>
      <c r="K172" s="201"/>
      <c r="L172" s="201"/>
      <c r="M172" s="202"/>
      <c r="N172" s="124"/>
      <c r="O172" s="202"/>
      <c r="P172" s="202"/>
      <c r="Q172" s="182"/>
      <c r="R172" s="182"/>
      <c r="S172" s="182"/>
      <c r="T172" s="202"/>
      <c r="U172" s="202"/>
      <c r="V172" s="182"/>
      <c r="W172" s="202"/>
      <c r="X172" s="202"/>
      <c r="Y172" s="182"/>
      <c r="Z172" s="202"/>
      <c r="AA172" s="202"/>
      <c r="AD172" s="30"/>
      <c r="AF172" s="42"/>
      <c r="AG172" s="30"/>
      <c r="AH172" s="30"/>
      <c r="AI172" s="30"/>
      <c r="AJ172" s="30"/>
    </row>
    <row r="173" spans="1:36" s="34" customFormat="1" ht="15.5" customHeight="1" thickBot="1">
      <c r="A173" s="16"/>
      <c r="B173" s="16"/>
      <c r="C173" s="16"/>
      <c r="D173" s="16"/>
      <c r="E173" s="16"/>
      <c r="F173" s="137" t="s">
        <v>447</v>
      </c>
      <c r="G173" s="172" t="s">
        <v>589</v>
      </c>
      <c r="H173" s="132" t="s">
        <v>237</v>
      </c>
      <c r="I173" s="205"/>
      <c r="J173" s="206"/>
      <c r="K173" s="206"/>
      <c r="L173" s="206"/>
      <c r="M173" s="207"/>
      <c r="N173" s="124"/>
      <c r="O173" s="207"/>
      <c r="P173" s="207"/>
      <c r="Q173" s="182"/>
      <c r="R173" s="182"/>
      <c r="S173" s="182"/>
      <c r="T173" s="207"/>
      <c r="U173" s="207"/>
      <c r="V173" s="182"/>
      <c r="W173" s="207"/>
      <c r="X173" s="207"/>
      <c r="Y173" s="182"/>
      <c r="Z173" s="207"/>
      <c r="AA173" s="207"/>
      <c r="AD173" s="30"/>
      <c r="AF173" s="42"/>
      <c r="AG173" s="30"/>
      <c r="AH173" s="30"/>
      <c r="AI173" s="30"/>
      <c r="AJ173" s="30"/>
    </row>
    <row r="174" spans="1:36" s="34" customFormat="1" ht="18" customHeight="1">
      <c r="A174" s="16"/>
      <c r="B174" s="16"/>
      <c r="C174" s="16"/>
      <c r="D174" s="16"/>
      <c r="E174" s="16"/>
      <c r="F174" s="20"/>
      <c r="G174" s="22"/>
      <c r="H174" s="20"/>
      <c r="I174" s="79"/>
      <c r="J174" s="79"/>
      <c r="K174" s="79"/>
      <c r="L174" s="79"/>
      <c r="M174" s="79"/>
      <c r="N174" s="79"/>
      <c r="O174" s="79"/>
      <c r="P174" s="79"/>
      <c r="Q174" s="182"/>
      <c r="R174" s="182"/>
      <c r="S174" s="182"/>
      <c r="T174" s="182"/>
      <c r="U174" s="182"/>
      <c r="V174" s="182"/>
      <c r="W174" s="182"/>
      <c r="X174" s="182"/>
      <c r="Y174" s="182"/>
      <c r="Z174" s="182"/>
      <c r="AA174" s="182"/>
      <c r="AB174" s="28"/>
      <c r="AC174" s="28"/>
      <c r="AD174" s="30"/>
      <c r="AF174" s="42"/>
      <c r="AG174" s="30"/>
      <c r="AH174" s="30"/>
      <c r="AI174" s="30"/>
      <c r="AJ174" s="30"/>
    </row>
    <row r="175" spans="1:36" s="34" customFormat="1" ht="18" customHeight="1" thickBot="1">
      <c r="A175" s="16"/>
      <c r="B175" s="16"/>
      <c r="C175" s="16"/>
      <c r="D175" s="16"/>
      <c r="E175" s="16"/>
      <c r="F175" s="20"/>
      <c r="G175" s="22"/>
      <c r="H175" s="20"/>
      <c r="I175" s="79"/>
      <c r="J175" s="79"/>
      <c r="K175" s="79"/>
      <c r="L175" s="79"/>
      <c r="M175" s="79"/>
      <c r="N175" s="79"/>
      <c r="O175" s="79"/>
      <c r="P175" s="79"/>
      <c r="Q175" s="182"/>
      <c r="R175" s="182"/>
      <c r="S175" s="182"/>
      <c r="T175" s="182"/>
      <c r="U175" s="182"/>
      <c r="V175" s="182"/>
      <c r="W175" s="182"/>
      <c r="X175" s="182"/>
      <c r="Y175" s="182"/>
      <c r="Z175" s="182"/>
      <c r="AA175" s="182"/>
      <c r="AD175" s="30"/>
      <c r="AF175" s="42"/>
      <c r="AG175" s="30"/>
      <c r="AH175" s="30"/>
      <c r="AI175" s="30"/>
      <c r="AJ175" s="30"/>
    </row>
    <row r="176" spans="1:36" s="34" customFormat="1" ht="18" customHeight="1">
      <c r="A176" s="16"/>
      <c r="B176" s="16"/>
      <c r="C176" s="16"/>
      <c r="D176" s="16"/>
      <c r="E176" s="16"/>
      <c r="F176" s="137" t="s">
        <v>448</v>
      </c>
      <c r="G176" s="170">
        <v>8</v>
      </c>
      <c r="H176" s="311" t="s">
        <v>297</v>
      </c>
      <c r="I176" s="109"/>
      <c r="J176" s="110"/>
      <c r="K176" s="223"/>
      <c r="L176" s="223"/>
      <c r="M176" s="224"/>
      <c r="N176" s="124"/>
      <c r="O176" s="224"/>
      <c r="P176" s="103"/>
      <c r="Q176" s="182"/>
      <c r="R176" s="182"/>
      <c r="S176" s="182"/>
      <c r="T176" s="163"/>
      <c r="U176" s="163"/>
      <c r="V176" s="182"/>
      <c r="W176" s="163"/>
      <c r="X176" s="163"/>
      <c r="Y176" s="182"/>
      <c r="Z176" s="163"/>
      <c r="AA176" s="163"/>
      <c r="AD176" s="30"/>
      <c r="AF176" s="42"/>
      <c r="AG176" s="30"/>
      <c r="AH176" s="30"/>
      <c r="AI176" s="30"/>
      <c r="AJ176" s="30"/>
    </row>
    <row r="177" spans="1:44" s="34" customFormat="1" ht="18" customHeight="1">
      <c r="A177" s="16"/>
      <c r="B177" s="16"/>
      <c r="C177" s="16"/>
      <c r="D177" s="16"/>
      <c r="E177" s="16"/>
      <c r="F177" s="137" t="s">
        <v>449</v>
      </c>
      <c r="G177" s="170">
        <v>8.1</v>
      </c>
      <c r="H177" s="113" t="s">
        <v>62</v>
      </c>
      <c r="I177" s="189"/>
      <c r="J177" s="201"/>
      <c r="K177" s="201"/>
      <c r="L177" s="201"/>
      <c r="M177" s="202"/>
      <c r="N177" s="124"/>
      <c r="O177" s="202"/>
      <c r="P177" s="190"/>
      <c r="Q177" s="182"/>
      <c r="R177" s="182"/>
      <c r="S177" s="182"/>
      <c r="T177" s="203"/>
      <c r="U177" s="203"/>
      <c r="V177" s="182"/>
      <c r="W177" s="203"/>
      <c r="X177" s="203"/>
      <c r="Y177" s="182"/>
      <c r="Z177" s="203"/>
      <c r="AA177" s="203"/>
      <c r="AD177" s="30"/>
      <c r="AF177" s="42"/>
      <c r="AG177" s="30"/>
      <c r="AH177" s="30"/>
      <c r="AI177" s="30"/>
      <c r="AJ177" s="30"/>
    </row>
    <row r="178" spans="1:44" s="34" customFormat="1" ht="13">
      <c r="A178" s="16"/>
      <c r="B178" s="16"/>
      <c r="C178" s="16"/>
      <c r="D178" s="16"/>
      <c r="E178" s="16"/>
      <c r="F178" s="137" t="s">
        <v>450</v>
      </c>
      <c r="G178" s="172" t="s">
        <v>592</v>
      </c>
      <c r="H178" s="132" t="s">
        <v>240</v>
      </c>
      <c r="I178" s="204"/>
      <c r="J178" s="201"/>
      <c r="K178" s="201"/>
      <c r="L178" s="201"/>
      <c r="M178" s="202"/>
      <c r="N178" s="124"/>
      <c r="O178" s="202"/>
      <c r="P178" s="190"/>
      <c r="Q178" s="182"/>
      <c r="R178" s="182"/>
      <c r="S178" s="182"/>
      <c r="T178" s="203"/>
      <c r="U178" s="203"/>
      <c r="V178" s="182"/>
      <c r="W178" s="203"/>
      <c r="X178" s="203"/>
      <c r="Y178" s="182"/>
      <c r="Z178" s="203"/>
      <c r="AA178" s="203"/>
      <c r="AD178" s="30"/>
      <c r="AF178" s="42"/>
      <c r="AG178" s="30"/>
      <c r="AH178" s="30"/>
      <c r="AI178" s="30"/>
      <c r="AJ178" s="30"/>
    </row>
    <row r="179" spans="1:44" s="34" customFormat="1" ht="13">
      <c r="A179" s="16"/>
      <c r="B179" s="16"/>
      <c r="C179" s="16"/>
      <c r="D179" s="16"/>
      <c r="E179" s="16"/>
      <c r="F179" s="137" t="s">
        <v>451</v>
      </c>
      <c r="G179" s="172" t="s">
        <v>593</v>
      </c>
      <c r="H179" s="132" t="s">
        <v>241</v>
      </c>
      <c r="I179" s="204"/>
      <c r="J179" s="201"/>
      <c r="K179" s="201"/>
      <c r="L179" s="201"/>
      <c r="M179" s="202"/>
      <c r="N179" s="124"/>
      <c r="O179" s="202"/>
      <c r="P179" s="190"/>
      <c r="Q179" s="182"/>
      <c r="R179" s="182"/>
      <c r="S179" s="182"/>
      <c r="T179" s="203"/>
      <c r="U179" s="203"/>
      <c r="V179" s="182"/>
      <c r="W179" s="203"/>
      <c r="X179" s="203"/>
      <c r="Y179" s="182"/>
      <c r="Z179" s="203"/>
      <c r="AA179" s="203"/>
      <c r="AD179" s="30"/>
      <c r="AF179" s="42"/>
      <c r="AG179" s="42"/>
      <c r="AH179" s="30"/>
      <c r="AI179" s="30"/>
      <c r="AJ179" s="30"/>
    </row>
    <row r="180" spans="1:44" s="34" customFormat="1" ht="18.75" customHeight="1">
      <c r="A180" s="16"/>
      <c r="B180" s="16"/>
      <c r="C180" s="16"/>
      <c r="D180" s="16"/>
      <c r="E180" s="16"/>
      <c r="F180" s="137" t="s">
        <v>452</v>
      </c>
      <c r="G180" s="172" t="s">
        <v>594</v>
      </c>
      <c r="H180" s="132" t="s">
        <v>212</v>
      </c>
      <c r="I180" s="204"/>
      <c r="J180" s="201"/>
      <c r="K180" s="201"/>
      <c r="L180" s="201"/>
      <c r="M180" s="202"/>
      <c r="N180" s="124"/>
      <c r="O180" s="202"/>
      <c r="P180" s="190"/>
      <c r="Q180" s="182"/>
      <c r="R180" s="182"/>
      <c r="S180" s="182"/>
      <c r="T180" s="203"/>
      <c r="U180" s="203"/>
      <c r="V180" s="182"/>
      <c r="W180" s="203"/>
      <c r="X180" s="203"/>
      <c r="Y180" s="182"/>
      <c r="Z180" s="203"/>
      <c r="AA180" s="203"/>
      <c r="AD180" s="30"/>
      <c r="AE180" s="30"/>
      <c r="AG180" s="42"/>
      <c r="AH180" s="30"/>
      <c r="AI180" s="30"/>
      <c r="AJ180" s="30"/>
    </row>
    <row r="181" spans="1:44" s="34" customFormat="1" ht="32.25" customHeight="1">
      <c r="A181" s="16"/>
      <c r="B181" s="16"/>
      <c r="C181" s="16"/>
      <c r="D181" s="16"/>
      <c r="E181" s="16"/>
      <c r="F181" s="137" t="s">
        <v>453</v>
      </c>
      <c r="G181" s="172" t="s">
        <v>595</v>
      </c>
      <c r="H181" s="132" t="s">
        <v>237</v>
      </c>
      <c r="I181" s="204"/>
      <c r="J181" s="201"/>
      <c r="K181" s="201"/>
      <c r="L181" s="201"/>
      <c r="M181" s="202"/>
      <c r="N181" s="124"/>
      <c r="O181" s="202"/>
      <c r="P181" s="190"/>
      <c r="Q181" s="182"/>
      <c r="R181" s="182"/>
      <c r="S181" s="182"/>
      <c r="T181" s="203"/>
      <c r="U181" s="203"/>
      <c r="V181" s="182"/>
      <c r="W181" s="203"/>
      <c r="X181" s="203"/>
      <c r="Y181" s="182"/>
      <c r="Z181" s="203"/>
      <c r="AA181" s="203"/>
      <c r="AD181" s="30"/>
      <c r="AE181" s="30"/>
      <c r="AG181" s="42"/>
      <c r="AH181" s="30"/>
      <c r="AI181" s="30"/>
      <c r="AJ181" s="30"/>
    </row>
    <row r="182" spans="1:44" s="34" customFormat="1" ht="24.75" customHeight="1" thickBot="1">
      <c r="A182" s="16"/>
      <c r="B182" s="16"/>
      <c r="C182" s="16"/>
      <c r="D182" s="16"/>
      <c r="E182" s="16"/>
      <c r="F182" s="137" t="s">
        <v>454</v>
      </c>
      <c r="G182" s="170">
        <v>8.1999999999999993</v>
      </c>
      <c r="H182" s="113" t="s">
        <v>242</v>
      </c>
      <c r="I182" s="205"/>
      <c r="J182" s="206"/>
      <c r="K182" s="206"/>
      <c r="L182" s="206"/>
      <c r="M182" s="207"/>
      <c r="N182" s="124"/>
      <c r="O182" s="207"/>
      <c r="P182" s="194"/>
      <c r="Q182" s="182"/>
      <c r="R182" s="182"/>
      <c r="S182" s="182"/>
      <c r="T182" s="203"/>
      <c r="U182" s="203"/>
      <c r="V182" s="182"/>
      <c r="W182" s="203"/>
      <c r="X182" s="203"/>
      <c r="Y182" s="182"/>
      <c r="Z182" s="203"/>
      <c r="AA182" s="203"/>
      <c r="AD182" s="30"/>
      <c r="AE182" s="30"/>
      <c r="AG182" s="42"/>
      <c r="AH182" s="30"/>
      <c r="AI182" s="30"/>
      <c r="AJ182" s="30"/>
    </row>
    <row r="183" spans="1:44" s="34" customFormat="1" ht="15" customHeight="1" thickBot="1">
      <c r="A183" s="16"/>
      <c r="B183" s="16"/>
      <c r="C183" s="16"/>
      <c r="D183" s="16"/>
      <c r="E183" s="16"/>
      <c r="F183" s="137" t="s">
        <v>455</v>
      </c>
      <c r="G183" s="170">
        <v>8.3000000000000007</v>
      </c>
      <c r="H183" s="326" t="s">
        <v>479</v>
      </c>
      <c r="I183" s="147"/>
      <c r="J183" s="147"/>
      <c r="K183" s="147"/>
      <c r="L183" s="147"/>
      <c r="M183" s="147"/>
      <c r="N183" s="124"/>
      <c r="O183" s="147"/>
      <c r="P183" s="208"/>
      <c r="Q183" s="148"/>
      <c r="R183" s="148"/>
      <c r="S183" s="148"/>
      <c r="T183" s="148"/>
      <c r="U183" s="148"/>
      <c r="V183" s="148"/>
      <c r="W183" s="148"/>
      <c r="X183" s="148"/>
      <c r="Y183" s="148"/>
      <c r="Z183" s="148"/>
      <c r="AA183" s="148"/>
      <c r="AD183" s="30"/>
      <c r="AE183" s="30"/>
      <c r="AG183" s="42"/>
      <c r="AH183" s="30"/>
      <c r="AI183" s="30"/>
      <c r="AJ183" s="30"/>
    </row>
    <row r="184" spans="1:44" s="34" customFormat="1" ht="15" customHeight="1" thickBot="1">
      <c r="A184" s="16"/>
      <c r="B184" s="16"/>
      <c r="C184" s="16"/>
      <c r="D184" s="16"/>
      <c r="E184" s="16"/>
      <c r="F184" s="137" t="s">
        <v>456</v>
      </c>
      <c r="G184" s="170">
        <v>8.4</v>
      </c>
      <c r="H184" s="135" t="s">
        <v>243</v>
      </c>
      <c r="I184" s="209"/>
      <c r="J184" s="210">
        <v>1</v>
      </c>
      <c r="K184" s="209"/>
      <c r="L184" s="209"/>
      <c r="M184" s="211">
        <f>MAX(MIN(L184, J184), K184)</f>
        <v>1</v>
      </c>
      <c r="N184" s="124"/>
      <c r="O184" s="211">
        <f>J184</f>
        <v>1</v>
      </c>
      <c r="P184" s="212"/>
      <c r="Q184" s="200"/>
      <c r="R184" s="200"/>
      <c r="S184" s="200"/>
      <c r="T184" s="213">
        <v>1</v>
      </c>
      <c r="U184" s="213">
        <v>1</v>
      </c>
      <c r="V184" s="200"/>
      <c r="W184" s="213">
        <v>1</v>
      </c>
      <c r="X184" s="213">
        <v>1</v>
      </c>
      <c r="Y184" s="200"/>
      <c r="Z184" s="213">
        <v>1</v>
      </c>
      <c r="AA184" s="213">
        <v>1</v>
      </c>
      <c r="AD184" s="30"/>
      <c r="AE184" s="30"/>
      <c r="AG184" s="42"/>
      <c r="AH184" s="30"/>
      <c r="AI184" s="30"/>
      <c r="AJ184" s="30"/>
    </row>
    <row r="185" spans="1:44" s="34" customFormat="1" ht="13">
      <c r="A185" s="16"/>
      <c r="B185" s="16"/>
      <c r="C185" s="16"/>
      <c r="D185" s="16"/>
      <c r="E185" s="16"/>
      <c r="H185" s="149"/>
      <c r="I185" s="101"/>
      <c r="J185" s="101"/>
      <c r="K185" s="149"/>
      <c r="L185" s="149"/>
      <c r="M185" s="149"/>
      <c r="N185" s="124"/>
      <c r="O185" s="22"/>
      <c r="P185" s="150"/>
      <c r="Q185" s="20"/>
      <c r="R185" s="20"/>
      <c r="S185" s="20"/>
      <c r="T185" s="20"/>
      <c r="U185" s="20"/>
      <c r="V185" s="20"/>
      <c r="W185" s="20"/>
      <c r="X185" s="20"/>
      <c r="Y185" s="20"/>
      <c r="Z185" s="20"/>
      <c r="AA185" s="20"/>
      <c r="AB185" s="22"/>
      <c r="AC185" s="22"/>
      <c r="AD185" s="30"/>
      <c r="AE185" s="30"/>
      <c r="AG185" s="42"/>
      <c r="AH185" s="30"/>
      <c r="AI185" s="30"/>
      <c r="AJ185" s="30"/>
    </row>
    <row r="186" spans="1:44" s="34" customFormat="1" ht="13">
      <c r="A186" s="16"/>
      <c r="B186" s="16"/>
      <c r="C186" s="16"/>
      <c r="D186" s="16"/>
      <c r="E186" s="16"/>
      <c r="F186" s="21"/>
      <c r="G186" s="21"/>
      <c r="H186" s="149"/>
      <c r="I186" s="101"/>
      <c r="J186" s="101"/>
      <c r="K186" s="149"/>
      <c r="L186" s="149"/>
      <c r="M186" s="149"/>
      <c r="N186" s="124"/>
      <c r="O186" s="22"/>
      <c r="P186" s="150"/>
      <c r="Q186" s="20"/>
      <c r="R186" s="20"/>
      <c r="S186" s="20"/>
      <c r="T186" s="20"/>
      <c r="U186" s="20"/>
      <c r="V186" s="20"/>
      <c r="W186" s="20"/>
      <c r="X186" s="20"/>
      <c r="Y186" s="20"/>
      <c r="Z186" s="20"/>
      <c r="AA186" s="20"/>
      <c r="AB186" s="22"/>
      <c r="AC186" s="22"/>
      <c r="AE186" s="30"/>
      <c r="AG186" s="42"/>
      <c r="AH186" s="30"/>
      <c r="AI186" s="30"/>
      <c r="AJ186" s="30"/>
    </row>
    <row r="187" spans="1:44" s="34" customFormat="1" ht="12" customHeight="1">
      <c r="A187" s="16"/>
      <c r="B187" s="16"/>
      <c r="C187" s="16"/>
      <c r="D187" s="16"/>
      <c r="E187" s="16"/>
      <c r="F187" s="21"/>
      <c r="G187" s="21"/>
      <c r="H187" s="21"/>
      <c r="I187" s="101"/>
      <c r="J187" s="101"/>
      <c r="K187" s="149"/>
      <c r="L187" s="149"/>
      <c r="M187" s="149"/>
      <c r="N187" s="124"/>
      <c r="O187" s="22"/>
      <c r="P187" s="150"/>
      <c r="Q187" s="20"/>
      <c r="R187" s="20"/>
      <c r="S187" s="20"/>
      <c r="T187" s="20"/>
      <c r="U187" s="20"/>
      <c r="V187" s="20"/>
      <c r="W187" s="20"/>
      <c r="X187" s="20"/>
      <c r="Y187" s="20"/>
      <c r="Z187" s="20"/>
      <c r="AA187" s="20"/>
      <c r="AB187" s="22"/>
      <c r="AC187" s="22"/>
      <c r="AD187" s="22"/>
      <c r="AE187" s="30"/>
      <c r="AG187" s="42"/>
      <c r="AH187" s="30"/>
      <c r="AI187" s="30"/>
      <c r="AJ187" s="30"/>
      <c r="AK187" s="139"/>
      <c r="AL187" s="139"/>
      <c r="AP187" s="22"/>
    </row>
    <row r="188" spans="1:44" s="34" customFormat="1" ht="12" customHeight="1">
      <c r="A188" s="16"/>
      <c r="B188" s="16"/>
      <c r="C188" s="16"/>
      <c r="D188" s="16"/>
      <c r="E188" s="16"/>
      <c r="F188" s="21"/>
      <c r="G188" s="21"/>
      <c r="H188" s="21"/>
      <c r="I188" s="101"/>
      <c r="J188" s="101"/>
      <c r="K188" s="149"/>
      <c r="L188" s="149"/>
      <c r="M188" s="149"/>
      <c r="N188" s="124"/>
      <c r="O188" s="22"/>
      <c r="P188" s="150"/>
      <c r="Q188" s="20"/>
      <c r="R188" s="20"/>
      <c r="S188" s="20"/>
      <c r="T188" s="20"/>
      <c r="U188" s="20"/>
      <c r="V188" s="20"/>
      <c r="W188" s="20"/>
      <c r="X188" s="20"/>
      <c r="Y188" s="20"/>
      <c r="Z188" s="20"/>
      <c r="AA188" s="20"/>
      <c r="AB188" s="22"/>
      <c r="AC188" s="22"/>
      <c r="AD188" s="22"/>
      <c r="AE188" s="22"/>
      <c r="AF188" s="22"/>
      <c r="AG188" s="22"/>
      <c r="AH188" s="22"/>
      <c r="AI188" s="22"/>
      <c r="AJ188" s="22"/>
      <c r="AK188" s="22"/>
      <c r="AL188" s="22"/>
      <c r="AM188" s="22"/>
      <c r="AN188" s="22"/>
      <c r="AO188" s="22"/>
      <c r="AP188" s="22"/>
    </row>
    <row r="189" spans="1:44" s="34" customFormat="1" ht="12" customHeight="1">
      <c r="A189" s="16"/>
      <c r="B189" s="16"/>
      <c r="C189" s="16"/>
      <c r="D189" s="16"/>
      <c r="E189" s="16"/>
      <c r="F189" s="21"/>
      <c r="G189" s="21"/>
      <c r="H189" s="21"/>
      <c r="I189" s="101"/>
      <c r="J189" s="101"/>
      <c r="K189" s="149"/>
      <c r="L189" s="149"/>
      <c r="M189" s="149"/>
      <c r="N189" s="124"/>
      <c r="O189" s="22"/>
      <c r="P189" s="150"/>
      <c r="Q189" s="20"/>
      <c r="R189" s="20"/>
      <c r="S189" s="20"/>
      <c r="T189" s="20"/>
      <c r="U189" s="20"/>
      <c r="V189" s="20"/>
      <c r="W189" s="20"/>
      <c r="X189" s="20"/>
      <c r="Y189" s="20"/>
      <c r="Z189" s="20"/>
      <c r="AA189" s="20"/>
      <c r="AB189" s="22"/>
      <c r="AC189" s="22"/>
      <c r="AD189" s="22"/>
      <c r="AE189" s="22"/>
      <c r="AF189" s="22"/>
      <c r="AG189" s="22"/>
      <c r="AH189" s="22"/>
      <c r="AI189" s="22"/>
      <c r="AJ189" s="22"/>
      <c r="AK189" s="22"/>
      <c r="AL189" s="22"/>
      <c r="AM189" s="22"/>
      <c r="AN189" s="22"/>
      <c r="AO189" s="22"/>
      <c r="AP189" s="22"/>
    </row>
    <row r="190" spans="1:44" s="34" customFormat="1" ht="12" customHeight="1">
      <c r="A190" s="16"/>
      <c r="B190" s="16"/>
      <c r="C190" s="16"/>
      <c r="D190" s="16"/>
      <c r="E190" s="16"/>
      <c r="F190" s="21"/>
      <c r="G190" s="21"/>
      <c r="H190" s="21"/>
      <c r="I190" s="101"/>
      <c r="J190" s="101"/>
      <c r="K190" s="149"/>
      <c r="L190" s="149"/>
      <c r="M190" s="149"/>
      <c r="N190" s="124"/>
      <c r="O190" s="22"/>
      <c r="P190" s="150"/>
      <c r="Q190" s="20"/>
      <c r="R190" s="20"/>
      <c r="S190" s="20"/>
      <c r="T190" s="20"/>
      <c r="U190" s="20"/>
      <c r="V190" s="20"/>
      <c r="W190" s="20"/>
      <c r="X190" s="20"/>
      <c r="Y190" s="20"/>
      <c r="Z190" s="20"/>
      <c r="AA190" s="20"/>
      <c r="AB190" s="22"/>
      <c r="AC190" s="22"/>
      <c r="AD190" s="22"/>
      <c r="AE190" s="22"/>
      <c r="AF190" s="22"/>
      <c r="AG190" s="22"/>
      <c r="AH190" s="22"/>
      <c r="AI190" s="22"/>
      <c r="AJ190" s="22"/>
      <c r="AK190" s="22"/>
      <c r="AL190" s="22"/>
      <c r="AM190" s="22"/>
      <c r="AN190" s="22"/>
      <c r="AO190" s="22"/>
      <c r="AP190" s="22"/>
    </row>
    <row r="191" spans="1:44" s="34" customFormat="1" ht="12" customHeight="1">
      <c r="A191" s="16"/>
      <c r="B191" s="16"/>
      <c r="C191" s="16"/>
      <c r="D191" s="16"/>
      <c r="E191" s="16"/>
      <c r="F191" s="21"/>
      <c r="G191" s="21"/>
      <c r="H191" s="21"/>
      <c r="I191" s="101"/>
      <c r="J191" s="101"/>
      <c r="K191" s="149"/>
      <c r="L191" s="149"/>
      <c r="M191" s="149"/>
      <c r="N191" s="124"/>
      <c r="O191" s="22"/>
      <c r="P191" s="150"/>
      <c r="Q191" s="20"/>
      <c r="R191" s="20"/>
      <c r="S191" s="20"/>
      <c r="T191" s="20"/>
      <c r="U191" s="20"/>
      <c r="V191" s="20"/>
      <c r="W191" s="20"/>
      <c r="X191" s="20"/>
      <c r="Y191" s="20"/>
      <c r="Z191" s="20"/>
      <c r="AA191" s="20"/>
      <c r="AB191" s="22"/>
      <c r="AC191" s="22"/>
      <c r="AD191" s="22"/>
      <c r="AE191" s="22"/>
      <c r="AF191" s="22"/>
      <c r="AG191" s="22"/>
      <c r="AH191" s="22"/>
      <c r="AI191" s="22"/>
      <c r="AJ191" s="22"/>
      <c r="AK191" s="22"/>
      <c r="AL191" s="22"/>
      <c r="AM191" s="22"/>
      <c r="AN191" s="22"/>
      <c r="AO191" s="22"/>
      <c r="AP191" s="22"/>
      <c r="AQ191" s="22"/>
      <c r="AR191" s="22"/>
    </row>
    <row r="192" spans="1:44" s="34" customFormat="1" ht="12" customHeight="1">
      <c r="A192" s="16"/>
      <c r="B192" s="16"/>
      <c r="C192" s="16"/>
      <c r="D192" s="16"/>
      <c r="E192" s="16"/>
      <c r="F192" s="21"/>
      <c r="G192" s="21"/>
      <c r="H192" s="21"/>
      <c r="I192" s="101"/>
      <c r="J192" s="101"/>
      <c r="K192" s="149"/>
      <c r="L192" s="149"/>
      <c r="M192" s="149"/>
      <c r="N192" s="124"/>
      <c r="O192" s="22"/>
      <c r="P192" s="150"/>
      <c r="Q192" s="20"/>
      <c r="R192" s="20"/>
      <c r="S192" s="20"/>
      <c r="T192" s="20"/>
      <c r="U192" s="20"/>
      <c r="V192" s="20"/>
      <c r="W192" s="20"/>
      <c r="X192" s="20"/>
      <c r="Y192" s="20"/>
      <c r="Z192" s="20"/>
      <c r="AA192" s="20"/>
      <c r="AB192" s="22"/>
      <c r="AC192" s="22"/>
      <c r="AD192" s="22"/>
      <c r="AE192" s="22"/>
      <c r="AF192" s="22"/>
      <c r="AG192" s="22"/>
      <c r="AH192" s="22"/>
      <c r="AI192" s="22"/>
      <c r="AJ192" s="22"/>
      <c r="AK192" s="22"/>
      <c r="AL192" s="22"/>
      <c r="AM192" s="22"/>
      <c r="AN192" s="22"/>
      <c r="AO192" s="22"/>
      <c r="AP192" s="22"/>
      <c r="AQ192" s="30"/>
      <c r="AR192" s="30"/>
    </row>
    <row r="193" spans="1:71" ht="13">
      <c r="N193" s="124"/>
      <c r="AQ193" s="30"/>
      <c r="AR193" s="30"/>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row>
    <row r="194" spans="1:71" s="30" customFormat="1" ht="19.5" customHeight="1">
      <c r="A194" s="16"/>
      <c r="B194" s="16"/>
      <c r="C194" s="16"/>
      <c r="D194" s="16"/>
      <c r="E194" s="16"/>
      <c r="F194" s="21"/>
      <c r="G194" s="21"/>
      <c r="H194" s="21"/>
      <c r="I194" s="101"/>
      <c r="J194" s="101"/>
      <c r="K194" s="149"/>
      <c r="L194" s="149"/>
      <c r="M194" s="149"/>
      <c r="N194" s="124"/>
      <c r="O194" s="22"/>
      <c r="P194" s="150"/>
      <c r="Q194" s="20"/>
      <c r="R194" s="20"/>
      <c r="S194" s="20"/>
      <c r="T194" s="20"/>
      <c r="U194" s="20"/>
      <c r="V194" s="20"/>
      <c r="W194" s="20"/>
      <c r="X194" s="20"/>
      <c r="Y194" s="20"/>
      <c r="Z194" s="20"/>
      <c r="AA194" s="20"/>
      <c r="AB194" s="22"/>
      <c r="AC194" s="22"/>
      <c r="AD194" s="22"/>
      <c r="AE194" s="22"/>
      <c r="AF194" s="22"/>
      <c r="AG194" s="22"/>
      <c r="AH194" s="22"/>
      <c r="AI194" s="22"/>
      <c r="AJ194" s="22"/>
      <c r="AK194" s="22"/>
      <c r="AL194" s="22"/>
      <c r="AM194" s="22"/>
      <c r="AN194" s="22"/>
      <c r="AO194" s="22"/>
      <c r="AP194" s="22"/>
      <c r="AV194" s="22"/>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22"/>
    </row>
    <row r="195" spans="1:71" s="30" customFormat="1" ht="13">
      <c r="A195" s="16"/>
      <c r="B195" s="16"/>
      <c r="C195" s="16"/>
      <c r="D195" s="16"/>
      <c r="E195" s="16"/>
      <c r="F195" s="21"/>
      <c r="G195" s="21"/>
      <c r="H195" s="21"/>
      <c r="I195" s="101"/>
      <c r="J195" s="101"/>
      <c r="K195" s="149"/>
      <c r="L195" s="149"/>
      <c r="M195" s="149"/>
      <c r="N195" s="124"/>
      <c r="O195" s="22"/>
      <c r="P195" s="150"/>
      <c r="Q195" s="20"/>
      <c r="R195" s="20"/>
      <c r="S195" s="20"/>
      <c r="T195" s="20"/>
      <c r="U195" s="20"/>
      <c r="V195" s="20"/>
      <c r="W195" s="20"/>
      <c r="X195" s="20"/>
      <c r="Y195" s="20"/>
      <c r="Z195" s="20"/>
      <c r="AA195" s="20"/>
      <c r="AB195" s="22"/>
      <c r="AC195" s="22"/>
      <c r="AD195" s="22"/>
      <c r="AE195" s="22"/>
      <c r="AF195" s="22"/>
      <c r="AG195" s="22"/>
      <c r="AH195" s="22"/>
      <c r="AI195" s="22"/>
      <c r="AJ195" s="22"/>
      <c r="AK195" s="22"/>
      <c r="AL195" s="22"/>
      <c r="AM195" s="22"/>
      <c r="AN195" s="22"/>
      <c r="AO195" s="22"/>
      <c r="AP195" s="22"/>
      <c r="AQ195" s="22"/>
      <c r="AR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row>
    <row r="196" spans="1:71" s="30" customFormat="1" ht="13">
      <c r="A196" s="16"/>
      <c r="B196" s="16"/>
      <c r="C196" s="16"/>
      <c r="D196" s="16"/>
      <c r="E196" s="16"/>
      <c r="F196" s="21"/>
      <c r="G196" s="21"/>
      <c r="H196" s="21"/>
      <c r="I196" s="101"/>
      <c r="J196" s="101"/>
      <c r="K196" s="149"/>
      <c r="L196" s="149"/>
      <c r="M196" s="149"/>
      <c r="N196" s="124"/>
      <c r="O196" s="22"/>
      <c r="P196" s="150"/>
      <c r="Q196" s="20"/>
      <c r="R196" s="20"/>
      <c r="S196" s="20"/>
      <c r="T196" s="20"/>
      <c r="U196" s="20"/>
      <c r="V196" s="20"/>
      <c r="W196" s="20"/>
      <c r="X196" s="20"/>
      <c r="Y196" s="20"/>
      <c r="Z196" s="20"/>
      <c r="AA196" s="20"/>
      <c r="AB196" s="22"/>
      <c r="AC196" s="22"/>
      <c r="AD196" s="22"/>
      <c r="AE196" s="22"/>
      <c r="AF196" s="22"/>
      <c r="AG196" s="22"/>
      <c r="AH196" s="22"/>
      <c r="AI196" s="22"/>
      <c r="AJ196" s="22"/>
      <c r="AK196" s="22"/>
      <c r="AL196" s="22"/>
      <c r="AM196" s="22"/>
      <c r="AN196" s="22"/>
      <c r="AO196" s="22"/>
      <c r="AP196" s="22"/>
      <c r="AQ196" s="22"/>
      <c r="AR196" s="22"/>
    </row>
    <row r="197" spans="1:71" ht="13">
      <c r="N197" s="124"/>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row>
    <row r="198" spans="1:71" ht="13">
      <c r="N198" s="124"/>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row>
    <row r="199" spans="1:71" ht="14.25" customHeight="1">
      <c r="N199" s="124"/>
    </row>
    <row r="200" spans="1:71" ht="13">
      <c r="N200" s="124"/>
    </row>
    <row r="201" spans="1:71" ht="13">
      <c r="N201" s="124"/>
    </row>
    <row r="202" spans="1:71" ht="13">
      <c r="N202" s="124"/>
    </row>
    <row r="203" spans="1:71" ht="13">
      <c r="N203" s="124"/>
    </row>
    <row r="204" spans="1:71" ht="13">
      <c r="N204" s="124"/>
    </row>
    <row r="205" spans="1:71" ht="13">
      <c r="N205" s="124"/>
    </row>
    <row r="206" spans="1:71" ht="13">
      <c r="N206" s="124"/>
    </row>
    <row r="207" spans="1:71" ht="13">
      <c r="N207" s="124"/>
    </row>
    <row r="208" spans="1:71" ht="13">
      <c r="N208" s="124"/>
    </row>
    <row r="209" spans="14:14" ht="13">
      <c r="N209" s="124"/>
    </row>
    <row r="210" spans="14:14" ht="13">
      <c r="N210" s="124"/>
    </row>
    <row r="211" spans="14:14" ht="13">
      <c r="N211" s="124"/>
    </row>
    <row r="212" spans="14:14" ht="13">
      <c r="N212" s="124"/>
    </row>
    <row r="213" spans="14:14" ht="13">
      <c r="N213" s="124"/>
    </row>
    <row r="214" spans="14:14" ht="13">
      <c r="N214" s="124"/>
    </row>
    <row r="215" spans="14:14" ht="13">
      <c r="N215" s="124"/>
    </row>
    <row r="216" spans="14:14" ht="13">
      <c r="N216" s="124"/>
    </row>
    <row r="217" spans="14:14" ht="13">
      <c r="N217" s="124"/>
    </row>
    <row r="218" spans="14:14" ht="13">
      <c r="N218" s="124"/>
    </row>
    <row r="219" spans="14:14" ht="13">
      <c r="N219" s="124"/>
    </row>
    <row r="220" spans="14:14" ht="13">
      <c r="N220" s="124"/>
    </row>
    <row r="221" spans="14:14" ht="13">
      <c r="N221" s="124"/>
    </row>
    <row r="222" spans="14:14" ht="13">
      <c r="N222" s="124"/>
    </row>
    <row r="223" spans="14:14" ht="13">
      <c r="N223" s="124"/>
    </row>
    <row r="224" spans="14:14" ht="13">
      <c r="N224" s="124"/>
    </row>
    <row r="225" spans="14:14" ht="13">
      <c r="N225" s="124"/>
    </row>
    <row r="226" spans="14:14" ht="13">
      <c r="N226" s="124"/>
    </row>
    <row r="227" spans="14:14" ht="13">
      <c r="N227" s="124"/>
    </row>
    <row r="228" spans="14:14" ht="13">
      <c r="N228" s="124"/>
    </row>
    <row r="229" spans="14:14" ht="13">
      <c r="N229" s="124"/>
    </row>
    <row r="230" spans="14:14" ht="13">
      <c r="N230" s="124"/>
    </row>
    <row r="231" spans="14:14" ht="13">
      <c r="N231" s="124"/>
    </row>
    <row r="232" spans="14:14" ht="13">
      <c r="N232" s="124"/>
    </row>
    <row r="233" spans="14:14" ht="13">
      <c r="N233" s="124"/>
    </row>
    <row r="234" spans="14:14" ht="13">
      <c r="N234" s="124"/>
    </row>
    <row r="235" spans="14:14" ht="13">
      <c r="N235" s="124"/>
    </row>
    <row r="236" spans="14:14" ht="13">
      <c r="N236" s="124"/>
    </row>
    <row r="237" spans="14:14" ht="13">
      <c r="N237" s="124"/>
    </row>
    <row r="238" spans="14:14" ht="13">
      <c r="N238" s="124"/>
    </row>
    <row r="239" spans="14:14" ht="13">
      <c r="N239" s="124"/>
    </row>
    <row r="240" spans="14:14" ht="13">
      <c r="N240" s="124"/>
    </row>
    <row r="241" spans="14:14" ht="13">
      <c r="N241" s="124"/>
    </row>
    <row r="242" spans="14:14" ht="13">
      <c r="N242" s="124"/>
    </row>
    <row r="243" spans="14:14" ht="14.25" customHeight="1">
      <c r="N243" s="124"/>
    </row>
    <row r="244" spans="14:14" ht="13">
      <c r="N244" s="124"/>
    </row>
    <row r="245" spans="14:14" ht="13">
      <c r="N245" s="124"/>
    </row>
    <row r="246" spans="14:14" ht="13">
      <c r="N246" s="124"/>
    </row>
    <row r="247" spans="14:14" ht="13">
      <c r="N247" s="124"/>
    </row>
    <row r="248" spans="14:14" ht="13">
      <c r="N248" s="124"/>
    </row>
    <row r="249" spans="14:14" ht="13">
      <c r="N249" s="124"/>
    </row>
    <row r="250" spans="14:14" ht="13">
      <c r="N250" s="124"/>
    </row>
    <row r="251" spans="14:14" ht="13">
      <c r="N251" s="124"/>
    </row>
    <row r="252" spans="14:14" ht="13">
      <c r="N252" s="124"/>
    </row>
    <row r="253" spans="14:14" ht="13">
      <c r="N253" s="124"/>
    </row>
    <row r="254" spans="14:14" ht="13">
      <c r="N254" s="124"/>
    </row>
    <row r="255" spans="14:14" ht="13">
      <c r="N255" s="124"/>
    </row>
    <row r="256" spans="14:14" ht="13">
      <c r="N256" s="124"/>
    </row>
    <row r="257" spans="14:14" ht="13">
      <c r="N257" s="124"/>
    </row>
    <row r="258" spans="14:14" ht="13">
      <c r="N258" s="124"/>
    </row>
    <row r="259" spans="14:14" ht="13">
      <c r="N259" s="124"/>
    </row>
    <row r="260" spans="14:14" ht="13">
      <c r="N260" s="124"/>
    </row>
    <row r="261" spans="14:14" ht="13">
      <c r="N261" s="124"/>
    </row>
    <row r="262" spans="14:14" ht="13">
      <c r="N262" s="124"/>
    </row>
    <row r="263" spans="14:14" ht="13">
      <c r="N263" s="124"/>
    </row>
    <row r="269" spans="14:14" ht="14.25" customHeight="1"/>
    <row r="270" spans="14:14" ht="14.25" customHeight="1"/>
  </sheetData>
  <sheetProtection algorithmName="SHA-512" hashValue="e7lnpAclQiRHsY0o05oxS7TGOom7HnNEXOAmEZXV8V4klKvwthLuB9jDAnrKu8S7MyqIpFSlfKXHidQLiNnjtg==" saltValue="v+Ig63hOEAczmrGynd+8xA==" spinCount="100000" sheet="1" objects="1" scenarios="1"/>
  <protectedRanges>
    <protectedRange sqref="P17:P24 P26:P31 P49:P51 P70:P78 P82 Z17:AA141 T17:U141 W17:X141" name="skenario"/>
  </protectedRanges>
  <mergeCells count="18">
    <mergeCell ref="W10:X10"/>
    <mergeCell ref="Z10:AA10"/>
    <mergeCell ref="T8:AA9"/>
    <mergeCell ref="F12:F14"/>
    <mergeCell ref="G12:G14"/>
    <mergeCell ref="H12:H14"/>
    <mergeCell ref="I12:M12"/>
    <mergeCell ref="I13:I14"/>
    <mergeCell ref="J13:J14"/>
    <mergeCell ref="K13:L13"/>
    <mergeCell ref="M13:M14"/>
    <mergeCell ref="N10:O10"/>
    <mergeCell ref="O12:O13"/>
    <mergeCell ref="W12:X13"/>
    <mergeCell ref="Z12:AA13"/>
    <mergeCell ref="P12:P13"/>
    <mergeCell ref="T12:U13"/>
    <mergeCell ref="T10:U10"/>
  </mergeCells>
  <phoneticPr fontId="94" type="noConversion"/>
  <conditionalFormatting sqref="J38 J44:J48">
    <cfRule type="expression" dxfId="25" priority="1312">
      <formula>J38&lt;K38</formula>
    </cfRule>
    <cfRule type="expression" dxfId="24" priority="1313">
      <formula>#REF!</formula>
    </cfRule>
    <cfRule type="cellIs" priority="1314" stopIfTrue="1" operator="equal">
      <formula>""</formula>
    </cfRule>
    <cfRule type="expression" dxfId="23" priority="1315">
      <formula>J38&lt;0</formula>
    </cfRule>
    <cfRule type="expression" dxfId="22" priority="1316">
      <formula>J38&gt;1</formula>
    </cfRule>
    <cfRule type="expression" dxfId="21" priority="1317">
      <formula>OR(J38&lt;K38,J38&gt;L38)</formula>
    </cfRule>
  </conditionalFormatting>
  <conditionalFormatting sqref="O16:P16 P25 P33:P34 P37:P42 P44:P48 P52 P87:P102 P104:P105 P109:P141 P177:P182 P184">
    <cfRule type="cellIs" dxfId="20" priority="861" operator="equal">
      <formula>0</formula>
    </cfRule>
  </conditionalFormatting>
  <conditionalFormatting sqref="P17:P24">
    <cfRule type="cellIs" dxfId="19" priority="15" operator="notEqual">
      <formula>$O$28</formula>
    </cfRule>
  </conditionalFormatting>
  <conditionalFormatting sqref="P26:P31">
    <cfRule type="cellIs" dxfId="18" priority="14" operator="notEqual">
      <formula>$O$28</formula>
    </cfRule>
  </conditionalFormatting>
  <conditionalFormatting sqref="P49:P51">
    <cfRule type="cellIs" dxfId="17" priority="13" operator="notEqual">
      <formula>$O$28</formula>
    </cfRule>
  </conditionalFormatting>
  <conditionalFormatting sqref="P56:P61">
    <cfRule type="cellIs" dxfId="16" priority="80" operator="equal">
      <formula>0</formula>
    </cfRule>
  </conditionalFormatting>
  <conditionalFormatting sqref="P63:P69 P79:P81">
    <cfRule type="cellIs" dxfId="15" priority="71" operator="equal">
      <formula>0</formula>
    </cfRule>
  </conditionalFormatting>
  <conditionalFormatting sqref="T28">
    <cfRule type="cellIs" dxfId="14" priority="18" operator="notEqual">
      <formula>$O$28</formula>
    </cfRule>
  </conditionalFormatting>
  <conditionalFormatting sqref="T29">
    <cfRule type="cellIs" dxfId="13" priority="17" operator="notEqual">
      <formula>$O$29</formula>
    </cfRule>
  </conditionalFormatting>
  <conditionalFormatting sqref="T17:U24">
    <cfRule type="cellIs" dxfId="12" priority="16" operator="notEqual">
      <formula>$O$28</formula>
    </cfRule>
  </conditionalFormatting>
  <conditionalFormatting sqref="W28">
    <cfRule type="cellIs" dxfId="11" priority="6" operator="notEqual">
      <formula>$O$28</formula>
    </cfRule>
  </conditionalFormatting>
  <conditionalFormatting sqref="W29">
    <cfRule type="cellIs" dxfId="10" priority="5" operator="notEqual">
      <formula>$O$29</formula>
    </cfRule>
  </conditionalFormatting>
  <conditionalFormatting sqref="W17:X24">
    <cfRule type="cellIs" dxfId="9" priority="4" operator="notEqual">
      <formula>$O$28</formula>
    </cfRule>
  </conditionalFormatting>
  <conditionalFormatting sqref="Z28">
    <cfRule type="cellIs" dxfId="8" priority="3" operator="notEqual">
      <formula>$O$28</formula>
    </cfRule>
  </conditionalFormatting>
  <conditionalFormatting sqref="Z29">
    <cfRule type="cellIs" dxfId="7" priority="2" operator="notEqual">
      <formula>$O$29</formula>
    </cfRule>
  </conditionalFormatting>
  <conditionalFormatting sqref="Z17:AA24">
    <cfRule type="cellIs" dxfId="6" priority="1" operator="notEqual">
      <formula>$O$28</formula>
    </cfRule>
  </conditionalFormatting>
  <pageMargins left="0.7" right="0.7" top="0.75" bottom="0.75" header="0.3" footer="0.3"/>
  <pageSetup paperSize="9" scale="28" orientation="portrait" r:id="rId1"/>
  <rowBreaks count="1" manualBreakCount="1">
    <brk id="18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00"/>
  </sheetPr>
  <dimension ref="A1:BT353"/>
  <sheetViews>
    <sheetView tabSelected="1" topLeftCell="A23" zoomScale="61" zoomScaleNormal="45" workbookViewId="0">
      <selection activeCell="O31" sqref="O31"/>
    </sheetView>
    <sheetView workbookViewId="1"/>
  </sheetViews>
  <sheetFormatPr defaultColWidth="11.36328125" defaultRowHeight="12.5"/>
  <cols>
    <col min="1" max="1" width="1" style="497" customWidth="1"/>
    <col min="2" max="4" width="1" style="493" customWidth="1"/>
    <col min="5" max="5" width="6" style="493" customWidth="1"/>
    <col min="6" max="6" width="10.36328125" style="101" customWidth="1"/>
    <col min="7" max="7" width="14.1796875" style="101" customWidth="1"/>
    <col min="8" max="8" width="57.1796875" style="21" customWidth="1"/>
    <col min="9" max="9" width="8.36328125" style="21" customWidth="1"/>
    <col min="10" max="10" width="9" style="20" customWidth="1"/>
    <col min="11" max="11" width="18.36328125" style="22" customWidth="1"/>
    <col min="12" max="53" width="17.36328125" style="22" customWidth="1"/>
    <col min="54" max="194" width="11.36328125" style="22"/>
    <col min="195" max="195" width="2.6328125" style="22" customWidth="1"/>
    <col min="196" max="196" width="7" style="22" customWidth="1"/>
    <col min="197" max="197" width="9.6328125" style="22" bestFit="1" customWidth="1"/>
    <col min="198" max="198" width="76" style="22" customWidth="1"/>
    <col min="199" max="199" width="14.36328125" style="22" customWidth="1"/>
    <col min="200" max="208" width="11.36328125" style="22" customWidth="1"/>
    <col min="209" max="215" width="9.6328125" style="22" customWidth="1"/>
    <col min="216" max="216" width="11.36328125" style="22" customWidth="1"/>
    <col min="217" max="223" width="9.6328125" style="22" customWidth="1"/>
    <col min="224" max="224" width="11.36328125" style="22" customWidth="1"/>
    <col min="225" max="231" width="9.6328125" style="22" customWidth="1"/>
    <col min="232" max="232" width="11.36328125" style="22" customWidth="1"/>
    <col min="233" max="239" width="9.6328125" style="22" customWidth="1"/>
    <col min="240" max="240" width="11.36328125" style="22" customWidth="1"/>
    <col min="241" max="267" width="9.6328125" style="22" customWidth="1"/>
    <col min="268" max="268" width="11.36328125" style="22" customWidth="1"/>
    <col min="269" max="301" width="9.6328125" style="22" customWidth="1"/>
    <col min="302" max="309" width="11.36328125" style="22" customWidth="1"/>
    <col min="310" max="450" width="11.36328125" style="22"/>
    <col min="451" max="451" width="2.6328125" style="22" customWidth="1"/>
    <col min="452" max="452" width="7" style="22" customWidth="1"/>
    <col min="453" max="453" width="9.6328125" style="22" bestFit="1" customWidth="1"/>
    <col min="454" max="454" width="76" style="22" customWidth="1"/>
    <col min="455" max="455" width="14.36328125" style="22" customWidth="1"/>
    <col min="456" max="464" width="11.36328125" style="22" customWidth="1"/>
    <col min="465" max="471" width="9.6328125" style="22" customWidth="1"/>
    <col min="472" max="472" width="11.36328125" style="22" customWidth="1"/>
    <col min="473" max="479" width="9.6328125" style="22" customWidth="1"/>
    <col min="480" max="480" width="11.36328125" style="22" customWidth="1"/>
    <col min="481" max="487" width="9.6328125" style="22" customWidth="1"/>
    <col min="488" max="488" width="11.36328125" style="22" customWidth="1"/>
    <col min="489" max="495" width="9.6328125" style="22" customWidth="1"/>
    <col min="496" max="496" width="11.36328125" style="22" customWidth="1"/>
    <col min="497" max="523" width="9.6328125" style="22" customWidth="1"/>
    <col min="524" max="524" width="11.36328125" style="22" customWidth="1"/>
    <col min="525" max="557" width="9.6328125" style="22" customWidth="1"/>
    <col min="558" max="565" width="11.36328125" style="22" customWidth="1"/>
    <col min="566" max="706" width="11.36328125" style="22"/>
    <col min="707" max="707" width="2.6328125" style="22" customWidth="1"/>
    <col min="708" max="708" width="7" style="22" customWidth="1"/>
    <col min="709" max="709" width="9.6328125" style="22" bestFit="1" customWidth="1"/>
    <col min="710" max="710" width="76" style="22" customWidth="1"/>
    <col min="711" max="711" width="14.36328125" style="22" customWidth="1"/>
    <col min="712" max="720" width="11.36328125" style="22" customWidth="1"/>
    <col min="721" max="727" width="9.6328125" style="22" customWidth="1"/>
    <col min="728" max="728" width="11.36328125" style="22" customWidth="1"/>
    <col min="729" max="735" width="9.6328125" style="22" customWidth="1"/>
    <col min="736" max="736" width="11.36328125" style="22" customWidth="1"/>
    <col min="737" max="743" width="9.6328125" style="22" customWidth="1"/>
    <col min="744" max="744" width="11.36328125" style="22" customWidth="1"/>
    <col min="745" max="751" width="9.6328125" style="22" customWidth="1"/>
    <col min="752" max="752" width="11.36328125" style="22" customWidth="1"/>
    <col min="753" max="779" width="9.6328125" style="22" customWidth="1"/>
    <col min="780" max="780" width="11.36328125" style="22" customWidth="1"/>
    <col min="781" max="813" width="9.6328125" style="22" customWidth="1"/>
    <col min="814" max="821" width="11.36328125" style="22" customWidth="1"/>
    <col min="822" max="962" width="11.36328125" style="22"/>
    <col min="963" max="963" width="2.6328125" style="22" customWidth="1"/>
    <col min="964" max="964" width="7" style="22" customWidth="1"/>
    <col min="965" max="965" width="9.6328125" style="22" bestFit="1" customWidth="1"/>
    <col min="966" max="966" width="76" style="22" customWidth="1"/>
    <col min="967" max="967" width="14.36328125" style="22" customWidth="1"/>
    <col min="968" max="976" width="11.36328125" style="22" customWidth="1"/>
    <col min="977" max="983" width="9.6328125" style="22" customWidth="1"/>
    <col min="984" max="984" width="11.36328125" style="22" customWidth="1"/>
    <col min="985" max="991" width="9.6328125" style="22" customWidth="1"/>
    <col min="992" max="992" width="11.36328125" style="22" customWidth="1"/>
    <col min="993" max="999" width="9.6328125" style="22" customWidth="1"/>
    <col min="1000" max="1000" width="11.36328125" style="22" customWidth="1"/>
    <col min="1001" max="1007" width="9.6328125" style="22" customWidth="1"/>
    <col min="1008" max="1008" width="11.36328125" style="22" customWidth="1"/>
    <col min="1009" max="1035" width="9.6328125" style="22" customWidth="1"/>
    <col min="1036" max="1036" width="11.36328125" style="22" customWidth="1"/>
    <col min="1037" max="1069" width="9.6328125" style="22" customWidth="1"/>
    <col min="1070" max="1077" width="11.36328125" style="22" customWidth="1"/>
    <col min="1078" max="1218" width="11.36328125" style="22"/>
    <col min="1219" max="1219" width="2.6328125" style="22" customWidth="1"/>
    <col min="1220" max="1220" width="7" style="22" customWidth="1"/>
    <col min="1221" max="1221" width="9.6328125" style="22" bestFit="1" customWidth="1"/>
    <col min="1222" max="1222" width="76" style="22" customWidth="1"/>
    <col min="1223" max="1223" width="14.36328125" style="22" customWidth="1"/>
    <col min="1224" max="1232" width="11.36328125" style="22" customWidth="1"/>
    <col min="1233" max="1239" width="9.6328125" style="22" customWidth="1"/>
    <col min="1240" max="1240" width="11.36328125" style="22" customWidth="1"/>
    <col min="1241" max="1247" width="9.6328125" style="22" customWidth="1"/>
    <col min="1248" max="1248" width="11.36328125" style="22" customWidth="1"/>
    <col min="1249" max="1255" width="9.6328125" style="22" customWidth="1"/>
    <col min="1256" max="1256" width="11.36328125" style="22" customWidth="1"/>
    <col min="1257" max="1263" width="9.6328125" style="22" customWidth="1"/>
    <col min="1264" max="1264" width="11.36328125" style="22" customWidth="1"/>
    <col min="1265" max="1291" width="9.6328125" style="22" customWidth="1"/>
    <col min="1292" max="1292" width="11.36328125" style="22" customWidth="1"/>
    <col min="1293" max="1325" width="9.6328125" style="22" customWidth="1"/>
    <col min="1326" max="1333" width="11.36328125" style="22" customWidth="1"/>
    <col min="1334" max="1474" width="11.36328125" style="22"/>
    <col min="1475" max="1475" width="2.6328125" style="22" customWidth="1"/>
    <col min="1476" max="1476" width="7" style="22" customWidth="1"/>
    <col min="1477" max="1477" width="9.6328125" style="22" bestFit="1" customWidth="1"/>
    <col min="1478" max="1478" width="76" style="22" customWidth="1"/>
    <col min="1479" max="1479" width="14.36328125" style="22" customWidth="1"/>
    <col min="1480" max="1488" width="11.36328125" style="22" customWidth="1"/>
    <col min="1489" max="1495" width="9.6328125" style="22" customWidth="1"/>
    <col min="1496" max="1496" width="11.36328125" style="22" customWidth="1"/>
    <col min="1497" max="1503" width="9.6328125" style="22" customWidth="1"/>
    <col min="1504" max="1504" width="11.36328125" style="22" customWidth="1"/>
    <col min="1505" max="1511" width="9.6328125" style="22" customWidth="1"/>
    <col min="1512" max="1512" width="11.36328125" style="22" customWidth="1"/>
    <col min="1513" max="1519" width="9.6328125" style="22" customWidth="1"/>
    <col min="1520" max="1520" width="11.36328125" style="22" customWidth="1"/>
    <col min="1521" max="1547" width="9.6328125" style="22" customWidth="1"/>
    <col min="1548" max="1548" width="11.36328125" style="22" customWidth="1"/>
    <col min="1549" max="1581" width="9.6328125" style="22" customWidth="1"/>
    <col min="1582" max="1589" width="11.36328125" style="22" customWidth="1"/>
    <col min="1590" max="1730" width="11.36328125" style="22"/>
    <col min="1731" max="1731" width="2.6328125" style="22" customWidth="1"/>
    <col min="1732" max="1732" width="7" style="22" customWidth="1"/>
    <col min="1733" max="1733" width="9.6328125" style="22" bestFit="1" customWidth="1"/>
    <col min="1734" max="1734" width="76" style="22" customWidth="1"/>
    <col min="1735" max="1735" width="14.36328125" style="22" customWidth="1"/>
    <col min="1736" max="1744" width="11.36328125" style="22" customWidth="1"/>
    <col min="1745" max="1751" width="9.6328125" style="22" customWidth="1"/>
    <col min="1752" max="1752" width="11.36328125" style="22" customWidth="1"/>
    <col min="1753" max="1759" width="9.6328125" style="22" customWidth="1"/>
    <col min="1760" max="1760" width="11.36328125" style="22" customWidth="1"/>
    <col min="1761" max="1767" width="9.6328125" style="22" customWidth="1"/>
    <col min="1768" max="1768" width="11.36328125" style="22" customWidth="1"/>
    <col min="1769" max="1775" width="9.6328125" style="22" customWidth="1"/>
    <col min="1776" max="1776" width="11.36328125" style="22" customWidth="1"/>
    <col min="1777" max="1803" width="9.6328125" style="22" customWidth="1"/>
    <col min="1804" max="1804" width="11.36328125" style="22" customWidth="1"/>
    <col min="1805" max="1837" width="9.6328125" style="22" customWidth="1"/>
    <col min="1838" max="1845" width="11.36328125" style="22" customWidth="1"/>
    <col min="1846" max="1986" width="11.36328125" style="22"/>
    <col min="1987" max="1987" width="2.6328125" style="22" customWidth="1"/>
    <col min="1988" max="1988" width="7" style="22" customWidth="1"/>
    <col min="1989" max="1989" width="9.6328125" style="22" bestFit="1" customWidth="1"/>
    <col min="1990" max="1990" width="76" style="22" customWidth="1"/>
    <col min="1991" max="1991" width="14.36328125" style="22" customWidth="1"/>
    <col min="1992" max="2000" width="11.36328125" style="22" customWidth="1"/>
    <col min="2001" max="2007" width="9.6328125" style="22" customWidth="1"/>
    <col min="2008" max="2008" width="11.36328125" style="22" customWidth="1"/>
    <col min="2009" max="2015" width="9.6328125" style="22" customWidth="1"/>
    <col min="2016" max="2016" width="11.36328125" style="22" customWidth="1"/>
    <col min="2017" max="2023" width="9.6328125" style="22" customWidth="1"/>
    <col min="2024" max="2024" width="11.36328125" style="22" customWidth="1"/>
    <col min="2025" max="2031" width="9.6328125" style="22" customWidth="1"/>
    <col min="2032" max="2032" width="11.36328125" style="22" customWidth="1"/>
    <col min="2033" max="2059" width="9.6328125" style="22" customWidth="1"/>
    <col min="2060" max="2060" width="11.36328125" style="22" customWidth="1"/>
    <col min="2061" max="2093" width="9.6328125" style="22" customWidth="1"/>
    <col min="2094" max="2101" width="11.36328125" style="22" customWidth="1"/>
    <col min="2102" max="2242" width="11.36328125" style="22"/>
    <col min="2243" max="2243" width="2.6328125" style="22" customWidth="1"/>
    <col min="2244" max="2244" width="7" style="22" customWidth="1"/>
    <col min="2245" max="2245" width="9.6328125" style="22" bestFit="1" customWidth="1"/>
    <col min="2246" max="2246" width="76" style="22" customWidth="1"/>
    <col min="2247" max="2247" width="14.36328125" style="22" customWidth="1"/>
    <col min="2248" max="2256" width="11.36328125" style="22" customWidth="1"/>
    <col min="2257" max="2263" width="9.6328125" style="22" customWidth="1"/>
    <col min="2264" max="2264" width="11.36328125" style="22" customWidth="1"/>
    <col min="2265" max="2271" width="9.6328125" style="22" customWidth="1"/>
    <col min="2272" max="2272" width="11.36328125" style="22" customWidth="1"/>
    <col min="2273" max="2279" width="9.6328125" style="22" customWidth="1"/>
    <col min="2280" max="2280" width="11.36328125" style="22" customWidth="1"/>
    <col min="2281" max="2287" width="9.6328125" style="22" customWidth="1"/>
    <col min="2288" max="2288" width="11.36328125" style="22" customWidth="1"/>
    <col min="2289" max="2315" width="9.6328125" style="22" customWidth="1"/>
    <col min="2316" max="2316" width="11.36328125" style="22" customWidth="1"/>
    <col min="2317" max="2349" width="9.6328125" style="22" customWidth="1"/>
    <col min="2350" max="2357" width="11.36328125" style="22" customWidth="1"/>
    <col min="2358" max="2498" width="11.36328125" style="22"/>
    <col min="2499" max="2499" width="2.6328125" style="22" customWidth="1"/>
    <col min="2500" max="2500" width="7" style="22" customWidth="1"/>
    <col min="2501" max="2501" width="9.6328125" style="22" bestFit="1" customWidth="1"/>
    <col min="2502" max="2502" width="76" style="22" customWidth="1"/>
    <col min="2503" max="2503" width="14.36328125" style="22" customWidth="1"/>
    <col min="2504" max="2512" width="11.36328125" style="22" customWidth="1"/>
    <col min="2513" max="2519" width="9.6328125" style="22" customWidth="1"/>
    <col min="2520" max="2520" width="11.36328125" style="22" customWidth="1"/>
    <col min="2521" max="2527" width="9.6328125" style="22" customWidth="1"/>
    <col min="2528" max="2528" width="11.36328125" style="22" customWidth="1"/>
    <col min="2529" max="2535" width="9.6328125" style="22" customWidth="1"/>
    <col min="2536" max="2536" width="11.36328125" style="22" customWidth="1"/>
    <col min="2537" max="2543" width="9.6328125" style="22" customWidth="1"/>
    <col min="2544" max="2544" width="11.36328125" style="22" customWidth="1"/>
    <col min="2545" max="2571" width="9.6328125" style="22" customWidth="1"/>
    <col min="2572" max="2572" width="11.36328125" style="22" customWidth="1"/>
    <col min="2573" max="2605" width="9.6328125" style="22" customWidth="1"/>
    <col min="2606" max="2613" width="11.36328125" style="22" customWidth="1"/>
    <col min="2614" max="2754" width="11.36328125" style="22"/>
    <col min="2755" max="2755" width="2.6328125" style="22" customWidth="1"/>
    <col min="2756" max="2756" width="7" style="22" customWidth="1"/>
    <col min="2757" max="2757" width="9.6328125" style="22" bestFit="1" customWidth="1"/>
    <col min="2758" max="2758" width="76" style="22" customWidth="1"/>
    <col min="2759" max="2759" width="14.36328125" style="22" customWidth="1"/>
    <col min="2760" max="2768" width="11.36328125" style="22" customWidth="1"/>
    <col min="2769" max="2775" width="9.6328125" style="22" customWidth="1"/>
    <col min="2776" max="2776" width="11.36328125" style="22" customWidth="1"/>
    <col min="2777" max="2783" width="9.6328125" style="22" customWidth="1"/>
    <col min="2784" max="2784" width="11.36328125" style="22" customWidth="1"/>
    <col min="2785" max="2791" width="9.6328125" style="22" customWidth="1"/>
    <col min="2792" max="2792" width="11.36328125" style="22" customWidth="1"/>
    <col min="2793" max="2799" width="9.6328125" style="22" customWidth="1"/>
    <col min="2800" max="2800" width="11.36328125" style="22" customWidth="1"/>
    <col min="2801" max="2827" width="9.6328125" style="22" customWidth="1"/>
    <col min="2828" max="2828" width="11.36328125" style="22" customWidth="1"/>
    <col min="2829" max="2861" width="9.6328125" style="22" customWidth="1"/>
    <col min="2862" max="2869" width="11.36328125" style="22" customWidth="1"/>
    <col min="2870" max="3010" width="11.36328125" style="22"/>
    <col min="3011" max="3011" width="2.6328125" style="22" customWidth="1"/>
    <col min="3012" max="3012" width="7" style="22" customWidth="1"/>
    <col min="3013" max="3013" width="9.6328125" style="22" bestFit="1" customWidth="1"/>
    <col min="3014" max="3014" width="76" style="22" customWidth="1"/>
    <col min="3015" max="3015" width="14.36328125" style="22" customWidth="1"/>
    <col min="3016" max="3024" width="11.36328125" style="22" customWidth="1"/>
    <col min="3025" max="3031" width="9.6328125" style="22" customWidth="1"/>
    <col min="3032" max="3032" width="11.36328125" style="22" customWidth="1"/>
    <col min="3033" max="3039" width="9.6328125" style="22" customWidth="1"/>
    <col min="3040" max="3040" width="11.36328125" style="22" customWidth="1"/>
    <col min="3041" max="3047" width="9.6328125" style="22" customWidth="1"/>
    <col min="3048" max="3048" width="11.36328125" style="22" customWidth="1"/>
    <col min="3049" max="3055" width="9.6328125" style="22" customWidth="1"/>
    <col min="3056" max="3056" width="11.36328125" style="22" customWidth="1"/>
    <col min="3057" max="3083" width="9.6328125" style="22" customWidth="1"/>
    <col min="3084" max="3084" width="11.36328125" style="22" customWidth="1"/>
    <col min="3085" max="3117" width="9.6328125" style="22" customWidth="1"/>
    <col min="3118" max="3125" width="11.36328125" style="22" customWidth="1"/>
    <col min="3126" max="3266" width="11.36328125" style="22"/>
    <col min="3267" max="3267" width="2.6328125" style="22" customWidth="1"/>
    <col min="3268" max="3268" width="7" style="22" customWidth="1"/>
    <col min="3269" max="3269" width="9.6328125" style="22" bestFit="1" customWidth="1"/>
    <col min="3270" max="3270" width="76" style="22" customWidth="1"/>
    <col min="3271" max="3271" width="14.36328125" style="22" customWidth="1"/>
    <col min="3272" max="3280" width="11.36328125" style="22" customWidth="1"/>
    <col min="3281" max="3287" width="9.6328125" style="22" customWidth="1"/>
    <col min="3288" max="3288" width="11.36328125" style="22" customWidth="1"/>
    <col min="3289" max="3295" width="9.6328125" style="22" customWidth="1"/>
    <col min="3296" max="3296" width="11.36328125" style="22" customWidth="1"/>
    <col min="3297" max="3303" width="9.6328125" style="22" customWidth="1"/>
    <col min="3304" max="3304" width="11.36328125" style="22" customWidth="1"/>
    <col min="3305" max="3311" width="9.6328125" style="22" customWidth="1"/>
    <col min="3312" max="3312" width="11.36328125" style="22" customWidth="1"/>
    <col min="3313" max="3339" width="9.6328125" style="22" customWidth="1"/>
    <col min="3340" max="3340" width="11.36328125" style="22" customWidth="1"/>
    <col min="3341" max="3373" width="9.6328125" style="22" customWidth="1"/>
    <col min="3374" max="3381" width="11.36328125" style="22" customWidth="1"/>
    <col min="3382" max="3522" width="11.36328125" style="22"/>
    <col min="3523" max="3523" width="2.6328125" style="22" customWidth="1"/>
    <col min="3524" max="3524" width="7" style="22" customWidth="1"/>
    <col min="3525" max="3525" width="9.6328125" style="22" bestFit="1" customWidth="1"/>
    <col min="3526" max="3526" width="76" style="22" customWidth="1"/>
    <col min="3527" max="3527" width="14.36328125" style="22" customWidth="1"/>
    <col min="3528" max="3536" width="11.36328125" style="22" customWidth="1"/>
    <col min="3537" max="3543" width="9.6328125" style="22" customWidth="1"/>
    <col min="3544" max="3544" width="11.36328125" style="22" customWidth="1"/>
    <col min="3545" max="3551" width="9.6328125" style="22" customWidth="1"/>
    <col min="3552" max="3552" width="11.36328125" style="22" customWidth="1"/>
    <col min="3553" max="3559" width="9.6328125" style="22" customWidth="1"/>
    <col min="3560" max="3560" width="11.36328125" style="22" customWidth="1"/>
    <col min="3561" max="3567" width="9.6328125" style="22" customWidth="1"/>
    <col min="3568" max="3568" width="11.36328125" style="22" customWidth="1"/>
    <col min="3569" max="3595" width="9.6328125" style="22" customWidth="1"/>
    <col min="3596" max="3596" width="11.36328125" style="22" customWidth="1"/>
    <col min="3597" max="3629" width="9.6328125" style="22" customWidth="1"/>
    <col min="3630" max="3637" width="11.36328125" style="22" customWidth="1"/>
    <col min="3638" max="3778" width="11.36328125" style="22"/>
    <col min="3779" max="3779" width="2.6328125" style="22" customWidth="1"/>
    <col min="3780" max="3780" width="7" style="22" customWidth="1"/>
    <col min="3781" max="3781" width="9.6328125" style="22" bestFit="1" customWidth="1"/>
    <col min="3782" max="3782" width="76" style="22" customWidth="1"/>
    <col min="3783" max="3783" width="14.36328125" style="22" customWidth="1"/>
    <col min="3784" max="3792" width="11.36328125" style="22" customWidth="1"/>
    <col min="3793" max="3799" width="9.6328125" style="22" customWidth="1"/>
    <col min="3800" max="3800" width="11.36328125" style="22" customWidth="1"/>
    <col min="3801" max="3807" width="9.6328125" style="22" customWidth="1"/>
    <col min="3808" max="3808" width="11.36328125" style="22" customWidth="1"/>
    <col min="3809" max="3815" width="9.6328125" style="22" customWidth="1"/>
    <col min="3816" max="3816" width="11.36328125" style="22" customWidth="1"/>
    <col min="3817" max="3823" width="9.6328125" style="22" customWidth="1"/>
    <col min="3824" max="3824" width="11.36328125" style="22" customWidth="1"/>
    <col min="3825" max="3851" width="9.6328125" style="22" customWidth="1"/>
    <col min="3852" max="3852" width="11.36328125" style="22" customWidth="1"/>
    <col min="3853" max="3885" width="9.6328125" style="22" customWidth="1"/>
    <col min="3886" max="3893" width="11.36328125" style="22" customWidth="1"/>
    <col min="3894" max="4034" width="11.36328125" style="22"/>
    <col min="4035" max="4035" width="2.6328125" style="22" customWidth="1"/>
    <col min="4036" max="4036" width="7" style="22" customWidth="1"/>
    <col min="4037" max="4037" width="9.6328125" style="22" bestFit="1" customWidth="1"/>
    <col min="4038" max="4038" width="76" style="22" customWidth="1"/>
    <col min="4039" max="4039" width="14.36328125" style="22" customWidth="1"/>
    <col min="4040" max="4048" width="11.36328125" style="22" customWidth="1"/>
    <col min="4049" max="4055" width="9.6328125" style="22" customWidth="1"/>
    <col min="4056" max="4056" width="11.36328125" style="22" customWidth="1"/>
    <col min="4057" max="4063" width="9.6328125" style="22" customWidth="1"/>
    <col min="4064" max="4064" width="11.36328125" style="22" customWidth="1"/>
    <col min="4065" max="4071" width="9.6328125" style="22" customWidth="1"/>
    <col min="4072" max="4072" width="11.36328125" style="22" customWidth="1"/>
    <col min="4073" max="4079" width="9.6328125" style="22" customWidth="1"/>
    <col min="4080" max="4080" width="11.36328125" style="22" customWidth="1"/>
    <col min="4081" max="4107" width="9.6328125" style="22" customWidth="1"/>
    <col min="4108" max="4108" width="11.36328125" style="22" customWidth="1"/>
    <col min="4109" max="4141" width="9.6328125" style="22" customWidth="1"/>
    <col min="4142" max="4149" width="11.36328125" style="22" customWidth="1"/>
    <col min="4150" max="4290" width="11.36328125" style="22"/>
    <col min="4291" max="4291" width="2.6328125" style="22" customWidth="1"/>
    <col min="4292" max="4292" width="7" style="22" customWidth="1"/>
    <col min="4293" max="4293" width="9.6328125" style="22" bestFit="1" customWidth="1"/>
    <col min="4294" max="4294" width="76" style="22" customWidth="1"/>
    <col min="4295" max="4295" width="14.36328125" style="22" customWidth="1"/>
    <col min="4296" max="4304" width="11.36328125" style="22" customWidth="1"/>
    <col min="4305" max="4311" width="9.6328125" style="22" customWidth="1"/>
    <col min="4312" max="4312" width="11.36328125" style="22" customWidth="1"/>
    <col min="4313" max="4319" width="9.6328125" style="22" customWidth="1"/>
    <col min="4320" max="4320" width="11.36328125" style="22" customWidth="1"/>
    <col min="4321" max="4327" width="9.6328125" style="22" customWidth="1"/>
    <col min="4328" max="4328" width="11.36328125" style="22" customWidth="1"/>
    <col min="4329" max="4335" width="9.6328125" style="22" customWidth="1"/>
    <col min="4336" max="4336" width="11.36328125" style="22" customWidth="1"/>
    <col min="4337" max="4363" width="9.6328125" style="22" customWidth="1"/>
    <col min="4364" max="4364" width="11.36328125" style="22" customWidth="1"/>
    <col min="4365" max="4397" width="9.6328125" style="22" customWidth="1"/>
    <col min="4398" max="4405" width="11.36328125" style="22" customWidth="1"/>
    <col min="4406" max="4546" width="11.36328125" style="22"/>
    <col min="4547" max="4547" width="2.6328125" style="22" customWidth="1"/>
    <col min="4548" max="4548" width="7" style="22" customWidth="1"/>
    <col min="4549" max="4549" width="9.6328125" style="22" bestFit="1" customWidth="1"/>
    <col min="4550" max="4550" width="76" style="22" customWidth="1"/>
    <col min="4551" max="4551" width="14.36328125" style="22" customWidth="1"/>
    <col min="4552" max="4560" width="11.36328125" style="22" customWidth="1"/>
    <col min="4561" max="4567" width="9.6328125" style="22" customWidth="1"/>
    <col min="4568" max="4568" width="11.36328125" style="22" customWidth="1"/>
    <col min="4569" max="4575" width="9.6328125" style="22" customWidth="1"/>
    <col min="4576" max="4576" width="11.36328125" style="22" customWidth="1"/>
    <col min="4577" max="4583" width="9.6328125" style="22" customWidth="1"/>
    <col min="4584" max="4584" width="11.36328125" style="22" customWidth="1"/>
    <col min="4585" max="4591" width="9.6328125" style="22" customWidth="1"/>
    <col min="4592" max="4592" width="11.36328125" style="22" customWidth="1"/>
    <col min="4593" max="4619" width="9.6328125" style="22" customWidth="1"/>
    <col min="4620" max="4620" width="11.36328125" style="22" customWidth="1"/>
    <col min="4621" max="4653" width="9.6328125" style="22" customWidth="1"/>
    <col min="4654" max="4661" width="11.36328125" style="22" customWidth="1"/>
    <col min="4662" max="4802" width="11.36328125" style="22"/>
    <col min="4803" max="4803" width="2.6328125" style="22" customWidth="1"/>
    <col min="4804" max="4804" width="7" style="22" customWidth="1"/>
    <col min="4805" max="4805" width="9.6328125" style="22" bestFit="1" customWidth="1"/>
    <col min="4806" max="4806" width="76" style="22" customWidth="1"/>
    <col min="4807" max="4807" width="14.36328125" style="22" customWidth="1"/>
    <col min="4808" max="4816" width="11.36328125" style="22" customWidth="1"/>
    <col min="4817" max="4823" width="9.6328125" style="22" customWidth="1"/>
    <col min="4824" max="4824" width="11.36328125" style="22" customWidth="1"/>
    <col min="4825" max="4831" width="9.6328125" style="22" customWidth="1"/>
    <col min="4832" max="4832" width="11.36328125" style="22" customWidth="1"/>
    <col min="4833" max="4839" width="9.6328125" style="22" customWidth="1"/>
    <col min="4840" max="4840" width="11.36328125" style="22" customWidth="1"/>
    <col min="4841" max="4847" width="9.6328125" style="22" customWidth="1"/>
    <col min="4848" max="4848" width="11.36328125" style="22" customWidth="1"/>
    <col min="4849" max="4875" width="9.6328125" style="22" customWidth="1"/>
    <col min="4876" max="4876" width="11.36328125" style="22" customWidth="1"/>
    <col min="4877" max="4909" width="9.6328125" style="22" customWidth="1"/>
    <col min="4910" max="4917" width="11.36328125" style="22" customWidth="1"/>
    <col min="4918" max="5058" width="11.36328125" style="22"/>
    <col min="5059" max="5059" width="2.6328125" style="22" customWidth="1"/>
    <col min="5060" max="5060" width="7" style="22" customWidth="1"/>
    <col min="5061" max="5061" width="9.6328125" style="22" bestFit="1" customWidth="1"/>
    <col min="5062" max="5062" width="76" style="22" customWidth="1"/>
    <col min="5063" max="5063" width="14.36328125" style="22" customWidth="1"/>
    <col min="5064" max="5072" width="11.36328125" style="22" customWidth="1"/>
    <col min="5073" max="5079" width="9.6328125" style="22" customWidth="1"/>
    <col min="5080" max="5080" width="11.36328125" style="22" customWidth="1"/>
    <col min="5081" max="5087" width="9.6328125" style="22" customWidth="1"/>
    <col min="5088" max="5088" width="11.36328125" style="22" customWidth="1"/>
    <col min="5089" max="5095" width="9.6328125" style="22" customWidth="1"/>
    <col min="5096" max="5096" width="11.36328125" style="22" customWidth="1"/>
    <col min="5097" max="5103" width="9.6328125" style="22" customWidth="1"/>
    <col min="5104" max="5104" width="11.36328125" style="22" customWidth="1"/>
    <col min="5105" max="5131" width="9.6328125" style="22" customWidth="1"/>
    <col min="5132" max="5132" width="11.36328125" style="22" customWidth="1"/>
    <col min="5133" max="5165" width="9.6328125" style="22" customWidth="1"/>
    <col min="5166" max="5173" width="11.36328125" style="22" customWidth="1"/>
    <col min="5174" max="5314" width="11.36328125" style="22"/>
    <col min="5315" max="5315" width="2.6328125" style="22" customWidth="1"/>
    <col min="5316" max="5316" width="7" style="22" customWidth="1"/>
    <col min="5317" max="5317" width="9.6328125" style="22" bestFit="1" customWidth="1"/>
    <col min="5318" max="5318" width="76" style="22" customWidth="1"/>
    <col min="5319" max="5319" width="14.36328125" style="22" customWidth="1"/>
    <col min="5320" max="5328" width="11.36328125" style="22" customWidth="1"/>
    <col min="5329" max="5335" width="9.6328125" style="22" customWidth="1"/>
    <col min="5336" max="5336" width="11.36328125" style="22" customWidth="1"/>
    <col min="5337" max="5343" width="9.6328125" style="22" customWidth="1"/>
    <col min="5344" max="5344" width="11.36328125" style="22" customWidth="1"/>
    <col min="5345" max="5351" width="9.6328125" style="22" customWidth="1"/>
    <col min="5352" max="5352" width="11.36328125" style="22" customWidth="1"/>
    <col min="5353" max="5359" width="9.6328125" style="22" customWidth="1"/>
    <col min="5360" max="5360" width="11.36328125" style="22" customWidth="1"/>
    <col min="5361" max="5387" width="9.6328125" style="22" customWidth="1"/>
    <col min="5388" max="5388" width="11.36328125" style="22" customWidth="1"/>
    <col min="5389" max="5421" width="9.6328125" style="22" customWidth="1"/>
    <col min="5422" max="5429" width="11.36328125" style="22" customWidth="1"/>
    <col min="5430" max="5570" width="11.36328125" style="22"/>
    <col min="5571" max="5571" width="2.6328125" style="22" customWidth="1"/>
    <col min="5572" max="5572" width="7" style="22" customWidth="1"/>
    <col min="5573" max="5573" width="9.6328125" style="22" bestFit="1" customWidth="1"/>
    <col min="5574" max="5574" width="76" style="22" customWidth="1"/>
    <col min="5575" max="5575" width="14.36328125" style="22" customWidth="1"/>
    <col min="5576" max="5584" width="11.36328125" style="22" customWidth="1"/>
    <col min="5585" max="5591" width="9.6328125" style="22" customWidth="1"/>
    <col min="5592" max="5592" width="11.36328125" style="22" customWidth="1"/>
    <col min="5593" max="5599" width="9.6328125" style="22" customWidth="1"/>
    <col min="5600" max="5600" width="11.36328125" style="22" customWidth="1"/>
    <col min="5601" max="5607" width="9.6328125" style="22" customWidth="1"/>
    <col min="5608" max="5608" width="11.36328125" style="22" customWidth="1"/>
    <col min="5609" max="5615" width="9.6328125" style="22" customWidth="1"/>
    <col min="5616" max="5616" width="11.36328125" style="22" customWidth="1"/>
    <col min="5617" max="5643" width="9.6328125" style="22" customWidth="1"/>
    <col min="5644" max="5644" width="11.36328125" style="22" customWidth="1"/>
    <col min="5645" max="5677" width="9.6328125" style="22" customWidth="1"/>
    <col min="5678" max="5685" width="11.36328125" style="22" customWidth="1"/>
    <col min="5686" max="5826" width="11.36328125" style="22"/>
    <col min="5827" max="5827" width="2.6328125" style="22" customWidth="1"/>
    <col min="5828" max="5828" width="7" style="22" customWidth="1"/>
    <col min="5829" max="5829" width="9.6328125" style="22" bestFit="1" customWidth="1"/>
    <col min="5830" max="5830" width="76" style="22" customWidth="1"/>
    <col min="5831" max="5831" width="14.36328125" style="22" customWidth="1"/>
    <col min="5832" max="5840" width="11.36328125" style="22" customWidth="1"/>
    <col min="5841" max="5847" width="9.6328125" style="22" customWidth="1"/>
    <col min="5848" max="5848" width="11.36328125" style="22" customWidth="1"/>
    <col min="5849" max="5855" width="9.6328125" style="22" customWidth="1"/>
    <col min="5856" max="5856" width="11.36328125" style="22" customWidth="1"/>
    <col min="5857" max="5863" width="9.6328125" style="22" customWidth="1"/>
    <col min="5864" max="5864" width="11.36328125" style="22" customWidth="1"/>
    <col min="5865" max="5871" width="9.6328125" style="22" customWidth="1"/>
    <col min="5872" max="5872" width="11.36328125" style="22" customWidth="1"/>
    <col min="5873" max="5899" width="9.6328125" style="22" customWidth="1"/>
    <col min="5900" max="5900" width="11.36328125" style="22" customWidth="1"/>
    <col min="5901" max="5933" width="9.6328125" style="22" customWidth="1"/>
    <col min="5934" max="5941" width="11.36328125" style="22" customWidth="1"/>
    <col min="5942" max="6082" width="11.36328125" style="22"/>
    <col min="6083" max="6083" width="2.6328125" style="22" customWidth="1"/>
    <col min="6084" max="6084" width="7" style="22" customWidth="1"/>
    <col min="6085" max="6085" width="9.6328125" style="22" bestFit="1" customWidth="1"/>
    <col min="6086" max="6086" width="76" style="22" customWidth="1"/>
    <col min="6087" max="6087" width="14.36328125" style="22" customWidth="1"/>
    <col min="6088" max="6096" width="11.36328125" style="22" customWidth="1"/>
    <col min="6097" max="6103" width="9.6328125" style="22" customWidth="1"/>
    <col min="6104" max="6104" width="11.36328125" style="22" customWidth="1"/>
    <col min="6105" max="6111" width="9.6328125" style="22" customWidth="1"/>
    <col min="6112" max="6112" width="11.36328125" style="22" customWidth="1"/>
    <col min="6113" max="6119" width="9.6328125" style="22" customWidth="1"/>
    <col min="6120" max="6120" width="11.36328125" style="22" customWidth="1"/>
    <col min="6121" max="6127" width="9.6328125" style="22" customWidth="1"/>
    <col min="6128" max="6128" width="11.36328125" style="22" customWidth="1"/>
    <col min="6129" max="6155" width="9.6328125" style="22" customWidth="1"/>
    <col min="6156" max="6156" width="11.36328125" style="22" customWidth="1"/>
    <col min="6157" max="6189" width="9.6328125" style="22" customWidth="1"/>
    <col min="6190" max="6197" width="11.36328125" style="22" customWidth="1"/>
    <col min="6198" max="6338" width="11.36328125" style="22"/>
    <col min="6339" max="6339" width="2.6328125" style="22" customWidth="1"/>
    <col min="6340" max="6340" width="7" style="22" customWidth="1"/>
    <col min="6341" max="6341" width="9.6328125" style="22" bestFit="1" customWidth="1"/>
    <col min="6342" max="6342" width="76" style="22" customWidth="1"/>
    <col min="6343" max="6343" width="14.36328125" style="22" customWidth="1"/>
    <col min="6344" max="6352" width="11.36328125" style="22" customWidth="1"/>
    <col min="6353" max="6359" width="9.6328125" style="22" customWidth="1"/>
    <col min="6360" max="6360" width="11.36328125" style="22" customWidth="1"/>
    <col min="6361" max="6367" width="9.6328125" style="22" customWidth="1"/>
    <col min="6368" max="6368" width="11.36328125" style="22" customWidth="1"/>
    <col min="6369" max="6375" width="9.6328125" style="22" customWidth="1"/>
    <col min="6376" max="6376" width="11.36328125" style="22" customWidth="1"/>
    <col min="6377" max="6383" width="9.6328125" style="22" customWidth="1"/>
    <col min="6384" max="6384" width="11.36328125" style="22" customWidth="1"/>
    <col min="6385" max="6411" width="9.6328125" style="22" customWidth="1"/>
    <col min="6412" max="6412" width="11.36328125" style="22" customWidth="1"/>
    <col min="6413" max="6445" width="9.6328125" style="22" customWidth="1"/>
    <col min="6446" max="6453" width="11.36328125" style="22" customWidth="1"/>
    <col min="6454" max="6594" width="11.36328125" style="22"/>
    <col min="6595" max="6595" width="2.6328125" style="22" customWidth="1"/>
    <col min="6596" max="6596" width="7" style="22" customWidth="1"/>
    <col min="6597" max="6597" width="9.6328125" style="22" bestFit="1" customWidth="1"/>
    <col min="6598" max="6598" width="76" style="22" customWidth="1"/>
    <col min="6599" max="6599" width="14.36328125" style="22" customWidth="1"/>
    <col min="6600" max="6608" width="11.36328125" style="22" customWidth="1"/>
    <col min="6609" max="6615" width="9.6328125" style="22" customWidth="1"/>
    <col min="6616" max="6616" width="11.36328125" style="22" customWidth="1"/>
    <col min="6617" max="6623" width="9.6328125" style="22" customWidth="1"/>
    <col min="6624" max="6624" width="11.36328125" style="22" customWidth="1"/>
    <col min="6625" max="6631" width="9.6328125" style="22" customWidth="1"/>
    <col min="6632" max="6632" width="11.36328125" style="22" customWidth="1"/>
    <col min="6633" max="6639" width="9.6328125" style="22" customWidth="1"/>
    <col min="6640" max="6640" width="11.36328125" style="22" customWidth="1"/>
    <col min="6641" max="6667" width="9.6328125" style="22" customWidth="1"/>
    <col min="6668" max="6668" width="11.36328125" style="22" customWidth="1"/>
    <col min="6669" max="6701" width="9.6328125" style="22" customWidth="1"/>
    <col min="6702" max="6709" width="11.36328125" style="22" customWidth="1"/>
    <col min="6710" max="6850" width="11.36328125" style="22"/>
    <col min="6851" max="6851" width="2.6328125" style="22" customWidth="1"/>
    <col min="6852" max="6852" width="7" style="22" customWidth="1"/>
    <col min="6853" max="6853" width="9.6328125" style="22" bestFit="1" customWidth="1"/>
    <col min="6854" max="6854" width="76" style="22" customWidth="1"/>
    <col min="6855" max="6855" width="14.36328125" style="22" customWidth="1"/>
    <col min="6856" max="6864" width="11.36328125" style="22" customWidth="1"/>
    <col min="6865" max="6871" width="9.6328125" style="22" customWidth="1"/>
    <col min="6872" max="6872" width="11.36328125" style="22" customWidth="1"/>
    <col min="6873" max="6879" width="9.6328125" style="22" customWidth="1"/>
    <col min="6880" max="6880" width="11.36328125" style="22" customWidth="1"/>
    <col min="6881" max="6887" width="9.6328125" style="22" customWidth="1"/>
    <col min="6888" max="6888" width="11.36328125" style="22" customWidth="1"/>
    <col min="6889" max="6895" width="9.6328125" style="22" customWidth="1"/>
    <col min="6896" max="6896" width="11.36328125" style="22" customWidth="1"/>
    <col min="6897" max="6923" width="9.6328125" style="22" customWidth="1"/>
    <col min="6924" max="6924" width="11.36328125" style="22" customWidth="1"/>
    <col min="6925" max="6957" width="9.6328125" style="22" customWidth="1"/>
    <col min="6958" max="6965" width="11.36328125" style="22" customWidth="1"/>
    <col min="6966" max="7106" width="11.36328125" style="22"/>
    <col min="7107" max="7107" width="2.6328125" style="22" customWidth="1"/>
    <col min="7108" max="7108" width="7" style="22" customWidth="1"/>
    <col min="7109" max="7109" width="9.6328125" style="22" bestFit="1" customWidth="1"/>
    <col min="7110" max="7110" width="76" style="22" customWidth="1"/>
    <col min="7111" max="7111" width="14.36328125" style="22" customWidth="1"/>
    <col min="7112" max="7120" width="11.36328125" style="22" customWidth="1"/>
    <col min="7121" max="7127" width="9.6328125" style="22" customWidth="1"/>
    <col min="7128" max="7128" width="11.36328125" style="22" customWidth="1"/>
    <col min="7129" max="7135" width="9.6328125" style="22" customWidth="1"/>
    <col min="7136" max="7136" width="11.36328125" style="22" customWidth="1"/>
    <col min="7137" max="7143" width="9.6328125" style="22" customWidth="1"/>
    <col min="7144" max="7144" width="11.36328125" style="22" customWidth="1"/>
    <col min="7145" max="7151" width="9.6328125" style="22" customWidth="1"/>
    <col min="7152" max="7152" width="11.36328125" style="22" customWidth="1"/>
    <col min="7153" max="7179" width="9.6328125" style="22" customWidth="1"/>
    <col min="7180" max="7180" width="11.36328125" style="22" customWidth="1"/>
    <col min="7181" max="7213" width="9.6328125" style="22" customWidth="1"/>
    <col min="7214" max="7221" width="11.36328125" style="22" customWidth="1"/>
    <col min="7222" max="7362" width="11.36328125" style="22"/>
    <col min="7363" max="7363" width="2.6328125" style="22" customWidth="1"/>
    <col min="7364" max="7364" width="7" style="22" customWidth="1"/>
    <col min="7365" max="7365" width="9.6328125" style="22" bestFit="1" customWidth="1"/>
    <col min="7366" max="7366" width="76" style="22" customWidth="1"/>
    <col min="7367" max="7367" width="14.36328125" style="22" customWidth="1"/>
    <col min="7368" max="7376" width="11.36328125" style="22" customWidth="1"/>
    <col min="7377" max="7383" width="9.6328125" style="22" customWidth="1"/>
    <col min="7384" max="7384" width="11.36328125" style="22" customWidth="1"/>
    <col min="7385" max="7391" width="9.6328125" style="22" customWidth="1"/>
    <col min="7392" max="7392" width="11.36328125" style="22" customWidth="1"/>
    <col min="7393" max="7399" width="9.6328125" style="22" customWidth="1"/>
    <col min="7400" max="7400" width="11.36328125" style="22" customWidth="1"/>
    <col min="7401" max="7407" width="9.6328125" style="22" customWidth="1"/>
    <col min="7408" max="7408" width="11.36328125" style="22" customWidth="1"/>
    <col min="7409" max="7435" width="9.6328125" style="22" customWidth="1"/>
    <col min="7436" max="7436" width="11.36328125" style="22" customWidth="1"/>
    <col min="7437" max="7469" width="9.6328125" style="22" customWidth="1"/>
    <col min="7470" max="7477" width="11.36328125" style="22" customWidth="1"/>
    <col min="7478" max="7618" width="11.36328125" style="22"/>
    <col min="7619" max="7619" width="2.6328125" style="22" customWidth="1"/>
    <col min="7620" max="7620" width="7" style="22" customWidth="1"/>
    <col min="7621" max="7621" width="9.6328125" style="22" bestFit="1" customWidth="1"/>
    <col min="7622" max="7622" width="76" style="22" customWidth="1"/>
    <col min="7623" max="7623" width="14.36328125" style="22" customWidth="1"/>
    <col min="7624" max="7632" width="11.36328125" style="22" customWidth="1"/>
    <col min="7633" max="7639" width="9.6328125" style="22" customWidth="1"/>
    <col min="7640" max="7640" width="11.36328125" style="22" customWidth="1"/>
    <col min="7641" max="7647" width="9.6328125" style="22" customWidth="1"/>
    <col min="7648" max="7648" width="11.36328125" style="22" customWidth="1"/>
    <col min="7649" max="7655" width="9.6328125" style="22" customWidth="1"/>
    <col min="7656" max="7656" width="11.36328125" style="22" customWidth="1"/>
    <col min="7657" max="7663" width="9.6328125" style="22" customWidth="1"/>
    <col min="7664" max="7664" width="11.36328125" style="22" customWidth="1"/>
    <col min="7665" max="7691" width="9.6328125" style="22" customWidth="1"/>
    <col min="7692" max="7692" width="11.36328125" style="22" customWidth="1"/>
    <col min="7693" max="7725" width="9.6328125" style="22" customWidth="1"/>
    <col min="7726" max="7733" width="11.36328125" style="22" customWidth="1"/>
    <col min="7734" max="7874" width="11.36328125" style="22"/>
    <col min="7875" max="7875" width="2.6328125" style="22" customWidth="1"/>
    <col min="7876" max="7876" width="7" style="22" customWidth="1"/>
    <col min="7877" max="7877" width="9.6328125" style="22" bestFit="1" customWidth="1"/>
    <col min="7878" max="7878" width="76" style="22" customWidth="1"/>
    <col min="7879" max="7879" width="14.36328125" style="22" customWidth="1"/>
    <col min="7880" max="7888" width="11.36328125" style="22" customWidth="1"/>
    <col min="7889" max="7895" width="9.6328125" style="22" customWidth="1"/>
    <col min="7896" max="7896" width="11.36328125" style="22" customWidth="1"/>
    <col min="7897" max="7903" width="9.6328125" style="22" customWidth="1"/>
    <col min="7904" max="7904" width="11.36328125" style="22" customWidth="1"/>
    <col min="7905" max="7911" width="9.6328125" style="22" customWidth="1"/>
    <col min="7912" max="7912" width="11.36328125" style="22" customWidth="1"/>
    <col min="7913" max="7919" width="9.6328125" style="22" customWidth="1"/>
    <col min="7920" max="7920" width="11.36328125" style="22" customWidth="1"/>
    <col min="7921" max="7947" width="9.6328125" style="22" customWidth="1"/>
    <col min="7948" max="7948" width="11.36328125" style="22" customWidth="1"/>
    <col min="7949" max="7981" width="9.6328125" style="22" customWidth="1"/>
    <col min="7982" max="7989" width="11.36328125" style="22" customWidth="1"/>
    <col min="7990" max="8130" width="11.36328125" style="22"/>
    <col min="8131" max="8131" width="2.6328125" style="22" customWidth="1"/>
    <col min="8132" max="8132" width="7" style="22" customWidth="1"/>
    <col min="8133" max="8133" width="9.6328125" style="22" bestFit="1" customWidth="1"/>
    <col min="8134" max="8134" width="76" style="22" customWidth="1"/>
    <col min="8135" max="8135" width="14.36328125" style="22" customWidth="1"/>
    <col min="8136" max="8144" width="11.36328125" style="22" customWidth="1"/>
    <col min="8145" max="8151" width="9.6328125" style="22" customWidth="1"/>
    <col min="8152" max="8152" width="11.36328125" style="22" customWidth="1"/>
    <col min="8153" max="8159" width="9.6328125" style="22" customWidth="1"/>
    <col min="8160" max="8160" width="11.36328125" style="22" customWidth="1"/>
    <col min="8161" max="8167" width="9.6328125" style="22" customWidth="1"/>
    <col min="8168" max="8168" width="11.36328125" style="22" customWidth="1"/>
    <col min="8169" max="8175" width="9.6328125" style="22" customWidth="1"/>
    <col min="8176" max="8176" width="11.36328125" style="22" customWidth="1"/>
    <col min="8177" max="8203" width="9.6328125" style="22" customWidth="1"/>
    <col min="8204" max="8204" width="11.36328125" style="22" customWidth="1"/>
    <col min="8205" max="8237" width="9.6328125" style="22" customWidth="1"/>
    <col min="8238" max="8245" width="11.36328125" style="22" customWidth="1"/>
    <col min="8246" max="8386" width="11.36328125" style="22"/>
    <col min="8387" max="8387" width="2.6328125" style="22" customWidth="1"/>
    <col min="8388" max="8388" width="7" style="22" customWidth="1"/>
    <col min="8389" max="8389" width="9.6328125" style="22" bestFit="1" customWidth="1"/>
    <col min="8390" max="8390" width="76" style="22" customWidth="1"/>
    <col min="8391" max="8391" width="14.36328125" style="22" customWidth="1"/>
    <col min="8392" max="8400" width="11.36328125" style="22" customWidth="1"/>
    <col min="8401" max="8407" width="9.6328125" style="22" customWidth="1"/>
    <col min="8408" max="8408" width="11.36328125" style="22" customWidth="1"/>
    <col min="8409" max="8415" width="9.6328125" style="22" customWidth="1"/>
    <col min="8416" max="8416" width="11.36328125" style="22" customWidth="1"/>
    <col min="8417" max="8423" width="9.6328125" style="22" customWidth="1"/>
    <col min="8424" max="8424" width="11.36328125" style="22" customWidth="1"/>
    <col min="8425" max="8431" width="9.6328125" style="22" customWidth="1"/>
    <col min="8432" max="8432" width="11.36328125" style="22" customWidth="1"/>
    <col min="8433" max="8459" width="9.6328125" style="22" customWidth="1"/>
    <col min="8460" max="8460" width="11.36328125" style="22" customWidth="1"/>
    <col min="8461" max="8493" width="9.6328125" style="22" customWidth="1"/>
    <col min="8494" max="8501" width="11.36328125" style="22" customWidth="1"/>
    <col min="8502" max="8642" width="11.36328125" style="22"/>
    <col min="8643" max="8643" width="2.6328125" style="22" customWidth="1"/>
    <col min="8644" max="8644" width="7" style="22" customWidth="1"/>
    <col min="8645" max="8645" width="9.6328125" style="22" bestFit="1" customWidth="1"/>
    <col min="8646" max="8646" width="76" style="22" customWidth="1"/>
    <col min="8647" max="8647" width="14.36328125" style="22" customWidth="1"/>
    <col min="8648" max="8656" width="11.36328125" style="22" customWidth="1"/>
    <col min="8657" max="8663" width="9.6328125" style="22" customWidth="1"/>
    <col min="8664" max="8664" width="11.36328125" style="22" customWidth="1"/>
    <col min="8665" max="8671" width="9.6328125" style="22" customWidth="1"/>
    <col min="8672" max="8672" width="11.36328125" style="22" customWidth="1"/>
    <col min="8673" max="8679" width="9.6328125" style="22" customWidth="1"/>
    <col min="8680" max="8680" width="11.36328125" style="22" customWidth="1"/>
    <col min="8681" max="8687" width="9.6328125" style="22" customWidth="1"/>
    <col min="8688" max="8688" width="11.36328125" style="22" customWidth="1"/>
    <col min="8689" max="8715" width="9.6328125" style="22" customWidth="1"/>
    <col min="8716" max="8716" width="11.36328125" style="22" customWidth="1"/>
    <col min="8717" max="8749" width="9.6328125" style="22" customWidth="1"/>
    <col min="8750" max="8757" width="11.36328125" style="22" customWidth="1"/>
    <col min="8758" max="8898" width="11.36328125" style="22"/>
    <col min="8899" max="8899" width="2.6328125" style="22" customWidth="1"/>
    <col min="8900" max="8900" width="7" style="22" customWidth="1"/>
    <col min="8901" max="8901" width="9.6328125" style="22" bestFit="1" customWidth="1"/>
    <col min="8902" max="8902" width="76" style="22" customWidth="1"/>
    <col min="8903" max="8903" width="14.36328125" style="22" customWidth="1"/>
    <col min="8904" max="8912" width="11.36328125" style="22" customWidth="1"/>
    <col min="8913" max="8919" width="9.6328125" style="22" customWidth="1"/>
    <col min="8920" max="8920" width="11.36328125" style="22" customWidth="1"/>
    <col min="8921" max="8927" width="9.6328125" style="22" customWidth="1"/>
    <col min="8928" max="8928" width="11.36328125" style="22" customWidth="1"/>
    <col min="8929" max="8935" width="9.6328125" style="22" customWidth="1"/>
    <col min="8936" max="8936" width="11.36328125" style="22" customWidth="1"/>
    <col min="8937" max="8943" width="9.6328125" style="22" customWidth="1"/>
    <col min="8944" max="8944" width="11.36328125" style="22" customWidth="1"/>
    <col min="8945" max="8971" width="9.6328125" style="22" customWidth="1"/>
    <col min="8972" max="8972" width="11.36328125" style="22" customWidth="1"/>
    <col min="8973" max="9005" width="9.6328125" style="22" customWidth="1"/>
    <col min="9006" max="9013" width="11.36328125" style="22" customWidth="1"/>
    <col min="9014" max="9154" width="11.36328125" style="22"/>
    <col min="9155" max="9155" width="2.6328125" style="22" customWidth="1"/>
    <col min="9156" max="9156" width="7" style="22" customWidth="1"/>
    <col min="9157" max="9157" width="9.6328125" style="22" bestFit="1" customWidth="1"/>
    <col min="9158" max="9158" width="76" style="22" customWidth="1"/>
    <col min="9159" max="9159" width="14.36328125" style="22" customWidth="1"/>
    <col min="9160" max="9168" width="11.36328125" style="22" customWidth="1"/>
    <col min="9169" max="9175" width="9.6328125" style="22" customWidth="1"/>
    <col min="9176" max="9176" width="11.36328125" style="22" customWidth="1"/>
    <col min="9177" max="9183" width="9.6328125" style="22" customWidth="1"/>
    <col min="9184" max="9184" width="11.36328125" style="22" customWidth="1"/>
    <col min="9185" max="9191" width="9.6328125" style="22" customWidth="1"/>
    <col min="9192" max="9192" width="11.36328125" style="22" customWidth="1"/>
    <col min="9193" max="9199" width="9.6328125" style="22" customWidth="1"/>
    <col min="9200" max="9200" width="11.36328125" style="22" customWidth="1"/>
    <col min="9201" max="9227" width="9.6328125" style="22" customWidth="1"/>
    <col min="9228" max="9228" width="11.36328125" style="22" customWidth="1"/>
    <col min="9229" max="9261" width="9.6328125" style="22" customWidth="1"/>
    <col min="9262" max="9269" width="11.36328125" style="22" customWidth="1"/>
    <col min="9270" max="9410" width="11.36328125" style="22"/>
    <col min="9411" max="9411" width="2.6328125" style="22" customWidth="1"/>
    <col min="9412" max="9412" width="7" style="22" customWidth="1"/>
    <col min="9413" max="9413" width="9.6328125" style="22" bestFit="1" customWidth="1"/>
    <col min="9414" max="9414" width="76" style="22" customWidth="1"/>
    <col min="9415" max="9415" width="14.36328125" style="22" customWidth="1"/>
    <col min="9416" max="9424" width="11.36328125" style="22" customWidth="1"/>
    <col min="9425" max="9431" width="9.6328125" style="22" customWidth="1"/>
    <col min="9432" max="9432" width="11.36328125" style="22" customWidth="1"/>
    <col min="9433" max="9439" width="9.6328125" style="22" customWidth="1"/>
    <col min="9440" max="9440" width="11.36328125" style="22" customWidth="1"/>
    <col min="9441" max="9447" width="9.6328125" style="22" customWidth="1"/>
    <col min="9448" max="9448" width="11.36328125" style="22" customWidth="1"/>
    <col min="9449" max="9455" width="9.6328125" style="22" customWidth="1"/>
    <col min="9456" max="9456" width="11.36328125" style="22" customWidth="1"/>
    <col min="9457" max="9483" width="9.6328125" style="22" customWidth="1"/>
    <col min="9484" max="9484" width="11.36328125" style="22" customWidth="1"/>
    <col min="9485" max="9517" width="9.6328125" style="22" customWidth="1"/>
    <col min="9518" max="9525" width="11.36328125" style="22" customWidth="1"/>
    <col min="9526" max="9666" width="11.36328125" style="22"/>
    <col min="9667" max="9667" width="2.6328125" style="22" customWidth="1"/>
    <col min="9668" max="9668" width="7" style="22" customWidth="1"/>
    <col min="9669" max="9669" width="9.6328125" style="22" bestFit="1" customWidth="1"/>
    <col min="9670" max="9670" width="76" style="22" customWidth="1"/>
    <col min="9671" max="9671" width="14.36328125" style="22" customWidth="1"/>
    <col min="9672" max="9680" width="11.36328125" style="22" customWidth="1"/>
    <col min="9681" max="9687" width="9.6328125" style="22" customWidth="1"/>
    <col min="9688" max="9688" width="11.36328125" style="22" customWidth="1"/>
    <col min="9689" max="9695" width="9.6328125" style="22" customWidth="1"/>
    <col min="9696" max="9696" width="11.36328125" style="22" customWidth="1"/>
    <col min="9697" max="9703" width="9.6328125" style="22" customWidth="1"/>
    <col min="9704" max="9704" width="11.36328125" style="22" customWidth="1"/>
    <col min="9705" max="9711" width="9.6328125" style="22" customWidth="1"/>
    <col min="9712" max="9712" width="11.36328125" style="22" customWidth="1"/>
    <col min="9713" max="9739" width="9.6328125" style="22" customWidth="1"/>
    <col min="9740" max="9740" width="11.36328125" style="22" customWidth="1"/>
    <col min="9741" max="9773" width="9.6328125" style="22" customWidth="1"/>
    <col min="9774" max="9781" width="11.36328125" style="22" customWidth="1"/>
    <col min="9782" max="9922" width="11.36328125" style="22"/>
    <col min="9923" max="9923" width="2.6328125" style="22" customWidth="1"/>
    <col min="9924" max="9924" width="7" style="22" customWidth="1"/>
    <col min="9925" max="9925" width="9.6328125" style="22" bestFit="1" customWidth="1"/>
    <col min="9926" max="9926" width="76" style="22" customWidth="1"/>
    <col min="9927" max="9927" width="14.36328125" style="22" customWidth="1"/>
    <col min="9928" max="9936" width="11.36328125" style="22" customWidth="1"/>
    <col min="9937" max="9943" width="9.6328125" style="22" customWidth="1"/>
    <col min="9944" max="9944" width="11.36328125" style="22" customWidth="1"/>
    <col min="9945" max="9951" width="9.6328125" style="22" customWidth="1"/>
    <col min="9952" max="9952" width="11.36328125" style="22" customWidth="1"/>
    <col min="9953" max="9959" width="9.6328125" style="22" customWidth="1"/>
    <col min="9960" max="9960" width="11.36328125" style="22" customWidth="1"/>
    <col min="9961" max="9967" width="9.6328125" style="22" customWidth="1"/>
    <col min="9968" max="9968" width="11.36328125" style="22" customWidth="1"/>
    <col min="9969" max="9995" width="9.6328125" style="22" customWidth="1"/>
    <col min="9996" max="9996" width="11.36328125" style="22" customWidth="1"/>
    <col min="9997" max="10029" width="9.6328125" style="22" customWidth="1"/>
    <col min="10030" max="10037" width="11.36328125" style="22" customWidth="1"/>
    <col min="10038" max="10178" width="11.36328125" style="22"/>
    <col min="10179" max="10179" width="2.6328125" style="22" customWidth="1"/>
    <col min="10180" max="10180" width="7" style="22" customWidth="1"/>
    <col min="10181" max="10181" width="9.6328125" style="22" bestFit="1" customWidth="1"/>
    <col min="10182" max="10182" width="76" style="22" customWidth="1"/>
    <col min="10183" max="10183" width="14.36328125" style="22" customWidth="1"/>
    <col min="10184" max="10192" width="11.36328125" style="22" customWidth="1"/>
    <col min="10193" max="10199" width="9.6328125" style="22" customWidth="1"/>
    <col min="10200" max="10200" width="11.36328125" style="22" customWidth="1"/>
    <col min="10201" max="10207" width="9.6328125" style="22" customWidth="1"/>
    <col min="10208" max="10208" width="11.36328125" style="22" customWidth="1"/>
    <col min="10209" max="10215" width="9.6328125" style="22" customWidth="1"/>
    <col min="10216" max="10216" width="11.36328125" style="22" customWidth="1"/>
    <col min="10217" max="10223" width="9.6328125" style="22" customWidth="1"/>
    <col min="10224" max="10224" width="11.36328125" style="22" customWidth="1"/>
    <col min="10225" max="10251" width="9.6328125" style="22" customWidth="1"/>
    <col min="10252" max="10252" width="11.36328125" style="22" customWidth="1"/>
    <col min="10253" max="10285" width="9.6328125" style="22" customWidth="1"/>
    <col min="10286" max="10293" width="11.36328125" style="22" customWidth="1"/>
    <col min="10294" max="10434" width="11.36328125" style="22"/>
    <col min="10435" max="10435" width="2.6328125" style="22" customWidth="1"/>
    <col min="10436" max="10436" width="7" style="22" customWidth="1"/>
    <col min="10437" max="10437" width="9.6328125" style="22" bestFit="1" customWidth="1"/>
    <col min="10438" max="10438" width="76" style="22" customWidth="1"/>
    <col min="10439" max="10439" width="14.36328125" style="22" customWidth="1"/>
    <col min="10440" max="10448" width="11.36328125" style="22" customWidth="1"/>
    <col min="10449" max="10455" width="9.6328125" style="22" customWidth="1"/>
    <col min="10456" max="10456" width="11.36328125" style="22" customWidth="1"/>
    <col min="10457" max="10463" width="9.6328125" style="22" customWidth="1"/>
    <col min="10464" max="10464" width="11.36328125" style="22" customWidth="1"/>
    <col min="10465" max="10471" width="9.6328125" style="22" customWidth="1"/>
    <col min="10472" max="10472" width="11.36328125" style="22" customWidth="1"/>
    <col min="10473" max="10479" width="9.6328125" style="22" customWidth="1"/>
    <col min="10480" max="10480" width="11.36328125" style="22" customWidth="1"/>
    <col min="10481" max="10507" width="9.6328125" style="22" customWidth="1"/>
    <col min="10508" max="10508" width="11.36328125" style="22" customWidth="1"/>
    <col min="10509" max="10541" width="9.6328125" style="22" customWidth="1"/>
    <col min="10542" max="10549" width="11.36328125" style="22" customWidth="1"/>
    <col min="10550" max="10690" width="11.36328125" style="22"/>
    <col min="10691" max="10691" width="2.6328125" style="22" customWidth="1"/>
    <col min="10692" max="10692" width="7" style="22" customWidth="1"/>
    <col min="10693" max="10693" width="9.6328125" style="22" bestFit="1" customWidth="1"/>
    <col min="10694" max="10694" width="76" style="22" customWidth="1"/>
    <col min="10695" max="10695" width="14.36328125" style="22" customWidth="1"/>
    <col min="10696" max="10704" width="11.36328125" style="22" customWidth="1"/>
    <col min="10705" max="10711" width="9.6328125" style="22" customWidth="1"/>
    <col min="10712" max="10712" width="11.36328125" style="22" customWidth="1"/>
    <col min="10713" max="10719" width="9.6328125" style="22" customWidth="1"/>
    <col min="10720" max="10720" width="11.36328125" style="22" customWidth="1"/>
    <col min="10721" max="10727" width="9.6328125" style="22" customWidth="1"/>
    <col min="10728" max="10728" width="11.36328125" style="22" customWidth="1"/>
    <col min="10729" max="10735" width="9.6328125" style="22" customWidth="1"/>
    <col min="10736" max="10736" width="11.36328125" style="22" customWidth="1"/>
    <col min="10737" max="10763" width="9.6328125" style="22" customWidth="1"/>
    <col min="10764" max="10764" width="11.36328125" style="22" customWidth="1"/>
    <col min="10765" max="10797" width="9.6328125" style="22" customWidth="1"/>
    <col min="10798" max="10805" width="11.36328125" style="22" customWidth="1"/>
    <col min="10806" max="10946" width="11.36328125" style="22"/>
    <col min="10947" max="10947" width="2.6328125" style="22" customWidth="1"/>
    <col min="10948" max="10948" width="7" style="22" customWidth="1"/>
    <col min="10949" max="10949" width="9.6328125" style="22" bestFit="1" customWidth="1"/>
    <col min="10950" max="10950" width="76" style="22" customWidth="1"/>
    <col min="10951" max="10951" width="14.36328125" style="22" customWidth="1"/>
    <col min="10952" max="10960" width="11.36328125" style="22" customWidth="1"/>
    <col min="10961" max="10967" width="9.6328125" style="22" customWidth="1"/>
    <col min="10968" max="10968" width="11.36328125" style="22" customWidth="1"/>
    <col min="10969" max="10975" width="9.6328125" style="22" customWidth="1"/>
    <col min="10976" max="10976" width="11.36328125" style="22" customWidth="1"/>
    <col min="10977" max="10983" width="9.6328125" style="22" customWidth="1"/>
    <col min="10984" max="10984" width="11.36328125" style="22" customWidth="1"/>
    <col min="10985" max="10991" width="9.6328125" style="22" customWidth="1"/>
    <col min="10992" max="10992" width="11.36328125" style="22" customWidth="1"/>
    <col min="10993" max="11019" width="9.6328125" style="22" customWidth="1"/>
    <col min="11020" max="11020" width="11.36328125" style="22" customWidth="1"/>
    <col min="11021" max="11053" width="9.6328125" style="22" customWidth="1"/>
    <col min="11054" max="11061" width="11.36328125" style="22" customWidth="1"/>
    <col min="11062" max="11202" width="11.36328125" style="22"/>
    <col min="11203" max="11203" width="2.6328125" style="22" customWidth="1"/>
    <col min="11204" max="11204" width="7" style="22" customWidth="1"/>
    <col min="11205" max="11205" width="9.6328125" style="22" bestFit="1" customWidth="1"/>
    <col min="11206" max="11206" width="76" style="22" customWidth="1"/>
    <col min="11207" max="11207" width="14.36328125" style="22" customWidth="1"/>
    <col min="11208" max="11216" width="11.36328125" style="22" customWidth="1"/>
    <col min="11217" max="11223" width="9.6328125" style="22" customWidth="1"/>
    <col min="11224" max="11224" width="11.36328125" style="22" customWidth="1"/>
    <col min="11225" max="11231" width="9.6328125" style="22" customWidth="1"/>
    <col min="11232" max="11232" width="11.36328125" style="22" customWidth="1"/>
    <col min="11233" max="11239" width="9.6328125" style="22" customWidth="1"/>
    <col min="11240" max="11240" width="11.36328125" style="22" customWidth="1"/>
    <col min="11241" max="11247" width="9.6328125" style="22" customWidth="1"/>
    <col min="11248" max="11248" width="11.36328125" style="22" customWidth="1"/>
    <col min="11249" max="11275" width="9.6328125" style="22" customWidth="1"/>
    <col min="11276" max="11276" width="11.36328125" style="22" customWidth="1"/>
    <col min="11277" max="11309" width="9.6328125" style="22" customWidth="1"/>
    <col min="11310" max="11317" width="11.36328125" style="22" customWidth="1"/>
    <col min="11318" max="11458" width="11.36328125" style="22"/>
    <col min="11459" max="11459" width="2.6328125" style="22" customWidth="1"/>
    <col min="11460" max="11460" width="7" style="22" customWidth="1"/>
    <col min="11461" max="11461" width="9.6328125" style="22" bestFit="1" customWidth="1"/>
    <col min="11462" max="11462" width="76" style="22" customWidth="1"/>
    <col min="11463" max="11463" width="14.36328125" style="22" customWidth="1"/>
    <col min="11464" max="11472" width="11.36328125" style="22" customWidth="1"/>
    <col min="11473" max="11479" width="9.6328125" style="22" customWidth="1"/>
    <col min="11480" max="11480" width="11.36328125" style="22" customWidth="1"/>
    <col min="11481" max="11487" width="9.6328125" style="22" customWidth="1"/>
    <col min="11488" max="11488" width="11.36328125" style="22" customWidth="1"/>
    <col min="11489" max="11495" width="9.6328125" style="22" customWidth="1"/>
    <col min="11496" max="11496" width="11.36328125" style="22" customWidth="1"/>
    <col min="11497" max="11503" width="9.6328125" style="22" customWidth="1"/>
    <col min="11504" max="11504" width="11.36328125" style="22" customWidth="1"/>
    <col min="11505" max="11531" width="9.6328125" style="22" customWidth="1"/>
    <col min="11532" max="11532" width="11.36328125" style="22" customWidth="1"/>
    <col min="11533" max="11565" width="9.6328125" style="22" customWidth="1"/>
    <col min="11566" max="11573" width="11.36328125" style="22" customWidth="1"/>
    <col min="11574" max="11714" width="11.36328125" style="22"/>
    <col min="11715" max="11715" width="2.6328125" style="22" customWidth="1"/>
    <col min="11716" max="11716" width="7" style="22" customWidth="1"/>
    <col min="11717" max="11717" width="9.6328125" style="22" bestFit="1" customWidth="1"/>
    <col min="11718" max="11718" width="76" style="22" customWidth="1"/>
    <col min="11719" max="11719" width="14.36328125" style="22" customWidth="1"/>
    <col min="11720" max="11728" width="11.36328125" style="22" customWidth="1"/>
    <col min="11729" max="11735" width="9.6328125" style="22" customWidth="1"/>
    <col min="11736" max="11736" width="11.36328125" style="22" customWidth="1"/>
    <col min="11737" max="11743" width="9.6328125" style="22" customWidth="1"/>
    <col min="11744" max="11744" width="11.36328125" style="22" customWidth="1"/>
    <col min="11745" max="11751" width="9.6328125" style="22" customWidth="1"/>
    <col min="11752" max="11752" width="11.36328125" style="22" customWidth="1"/>
    <col min="11753" max="11759" width="9.6328125" style="22" customWidth="1"/>
    <col min="11760" max="11760" width="11.36328125" style="22" customWidth="1"/>
    <col min="11761" max="11787" width="9.6328125" style="22" customWidth="1"/>
    <col min="11788" max="11788" width="11.36328125" style="22" customWidth="1"/>
    <col min="11789" max="11821" width="9.6328125" style="22" customWidth="1"/>
    <col min="11822" max="11829" width="11.36328125" style="22" customWidth="1"/>
    <col min="11830" max="11970" width="11.36328125" style="22"/>
    <col min="11971" max="11971" width="2.6328125" style="22" customWidth="1"/>
    <col min="11972" max="11972" width="7" style="22" customWidth="1"/>
    <col min="11973" max="11973" width="9.6328125" style="22" bestFit="1" customWidth="1"/>
    <col min="11974" max="11974" width="76" style="22" customWidth="1"/>
    <col min="11975" max="11975" width="14.36328125" style="22" customWidth="1"/>
    <col min="11976" max="11984" width="11.36328125" style="22" customWidth="1"/>
    <col min="11985" max="11991" width="9.6328125" style="22" customWidth="1"/>
    <col min="11992" max="11992" width="11.36328125" style="22" customWidth="1"/>
    <col min="11993" max="11999" width="9.6328125" style="22" customWidth="1"/>
    <col min="12000" max="12000" width="11.36328125" style="22" customWidth="1"/>
    <col min="12001" max="12007" width="9.6328125" style="22" customWidth="1"/>
    <col min="12008" max="12008" width="11.36328125" style="22" customWidth="1"/>
    <col min="12009" max="12015" width="9.6328125" style="22" customWidth="1"/>
    <col min="12016" max="12016" width="11.36328125" style="22" customWidth="1"/>
    <col min="12017" max="12043" width="9.6328125" style="22" customWidth="1"/>
    <col min="12044" max="12044" width="11.36328125" style="22" customWidth="1"/>
    <col min="12045" max="12077" width="9.6328125" style="22" customWidth="1"/>
    <col min="12078" max="12085" width="11.36328125" style="22" customWidth="1"/>
    <col min="12086" max="12226" width="11.36328125" style="22"/>
    <col min="12227" max="12227" width="2.6328125" style="22" customWidth="1"/>
    <col min="12228" max="12228" width="7" style="22" customWidth="1"/>
    <col min="12229" max="12229" width="9.6328125" style="22" bestFit="1" customWidth="1"/>
    <col min="12230" max="12230" width="76" style="22" customWidth="1"/>
    <col min="12231" max="12231" width="14.36328125" style="22" customWidth="1"/>
    <col min="12232" max="12240" width="11.36328125" style="22" customWidth="1"/>
    <col min="12241" max="12247" width="9.6328125" style="22" customWidth="1"/>
    <col min="12248" max="12248" width="11.36328125" style="22" customWidth="1"/>
    <col min="12249" max="12255" width="9.6328125" style="22" customWidth="1"/>
    <col min="12256" max="12256" width="11.36328125" style="22" customWidth="1"/>
    <col min="12257" max="12263" width="9.6328125" style="22" customWidth="1"/>
    <col min="12264" max="12264" width="11.36328125" style="22" customWidth="1"/>
    <col min="12265" max="12271" width="9.6328125" style="22" customWidth="1"/>
    <col min="12272" max="12272" width="11.36328125" style="22" customWidth="1"/>
    <col min="12273" max="12299" width="9.6328125" style="22" customWidth="1"/>
    <col min="12300" max="12300" width="11.36328125" style="22" customWidth="1"/>
    <col min="12301" max="12333" width="9.6328125" style="22" customWidth="1"/>
    <col min="12334" max="12341" width="11.36328125" style="22" customWidth="1"/>
    <col min="12342" max="12482" width="11.36328125" style="22"/>
    <col min="12483" max="12483" width="2.6328125" style="22" customWidth="1"/>
    <col min="12484" max="12484" width="7" style="22" customWidth="1"/>
    <col min="12485" max="12485" width="9.6328125" style="22" bestFit="1" customWidth="1"/>
    <col min="12486" max="12486" width="76" style="22" customWidth="1"/>
    <col min="12487" max="12487" width="14.36328125" style="22" customWidth="1"/>
    <col min="12488" max="12496" width="11.36328125" style="22" customWidth="1"/>
    <col min="12497" max="12503" width="9.6328125" style="22" customWidth="1"/>
    <col min="12504" max="12504" width="11.36328125" style="22" customWidth="1"/>
    <col min="12505" max="12511" width="9.6328125" style="22" customWidth="1"/>
    <col min="12512" max="12512" width="11.36328125" style="22" customWidth="1"/>
    <col min="12513" max="12519" width="9.6328125" style="22" customWidth="1"/>
    <col min="12520" max="12520" width="11.36328125" style="22" customWidth="1"/>
    <col min="12521" max="12527" width="9.6328125" style="22" customWidth="1"/>
    <col min="12528" max="12528" width="11.36328125" style="22" customWidth="1"/>
    <col min="12529" max="12555" width="9.6328125" style="22" customWidth="1"/>
    <col min="12556" max="12556" width="11.36328125" style="22" customWidth="1"/>
    <col min="12557" max="12589" width="9.6328125" style="22" customWidth="1"/>
    <col min="12590" max="12597" width="11.36328125" style="22" customWidth="1"/>
    <col min="12598" max="12738" width="11.36328125" style="22"/>
    <col min="12739" max="12739" width="2.6328125" style="22" customWidth="1"/>
    <col min="12740" max="12740" width="7" style="22" customWidth="1"/>
    <col min="12741" max="12741" width="9.6328125" style="22" bestFit="1" customWidth="1"/>
    <col min="12742" max="12742" width="76" style="22" customWidth="1"/>
    <col min="12743" max="12743" width="14.36328125" style="22" customWidth="1"/>
    <col min="12744" max="12752" width="11.36328125" style="22" customWidth="1"/>
    <col min="12753" max="12759" width="9.6328125" style="22" customWidth="1"/>
    <col min="12760" max="12760" width="11.36328125" style="22" customWidth="1"/>
    <col min="12761" max="12767" width="9.6328125" style="22" customWidth="1"/>
    <col min="12768" max="12768" width="11.36328125" style="22" customWidth="1"/>
    <col min="12769" max="12775" width="9.6328125" style="22" customWidth="1"/>
    <col min="12776" max="12776" width="11.36328125" style="22" customWidth="1"/>
    <col min="12777" max="12783" width="9.6328125" style="22" customWidth="1"/>
    <col min="12784" max="12784" width="11.36328125" style="22" customWidth="1"/>
    <col min="12785" max="12811" width="9.6328125" style="22" customWidth="1"/>
    <col min="12812" max="12812" width="11.36328125" style="22" customWidth="1"/>
    <col min="12813" max="12845" width="9.6328125" style="22" customWidth="1"/>
    <col min="12846" max="12853" width="11.36328125" style="22" customWidth="1"/>
    <col min="12854" max="12994" width="11.36328125" style="22"/>
    <col min="12995" max="12995" width="2.6328125" style="22" customWidth="1"/>
    <col min="12996" max="12996" width="7" style="22" customWidth="1"/>
    <col min="12997" max="12997" width="9.6328125" style="22" bestFit="1" customWidth="1"/>
    <col min="12998" max="12998" width="76" style="22" customWidth="1"/>
    <col min="12999" max="12999" width="14.36328125" style="22" customWidth="1"/>
    <col min="13000" max="13008" width="11.36328125" style="22" customWidth="1"/>
    <col min="13009" max="13015" width="9.6328125" style="22" customWidth="1"/>
    <col min="13016" max="13016" width="11.36328125" style="22" customWidth="1"/>
    <col min="13017" max="13023" width="9.6328125" style="22" customWidth="1"/>
    <col min="13024" max="13024" width="11.36328125" style="22" customWidth="1"/>
    <col min="13025" max="13031" width="9.6328125" style="22" customWidth="1"/>
    <col min="13032" max="13032" width="11.36328125" style="22" customWidth="1"/>
    <col min="13033" max="13039" width="9.6328125" style="22" customWidth="1"/>
    <col min="13040" max="13040" width="11.36328125" style="22" customWidth="1"/>
    <col min="13041" max="13067" width="9.6328125" style="22" customWidth="1"/>
    <col min="13068" max="13068" width="11.36328125" style="22" customWidth="1"/>
    <col min="13069" max="13101" width="9.6328125" style="22" customWidth="1"/>
    <col min="13102" max="13109" width="11.36328125" style="22" customWidth="1"/>
    <col min="13110" max="13250" width="11.36328125" style="22"/>
    <col min="13251" max="13251" width="2.6328125" style="22" customWidth="1"/>
    <col min="13252" max="13252" width="7" style="22" customWidth="1"/>
    <col min="13253" max="13253" width="9.6328125" style="22" bestFit="1" customWidth="1"/>
    <col min="13254" max="13254" width="76" style="22" customWidth="1"/>
    <col min="13255" max="13255" width="14.36328125" style="22" customWidth="1"/>
    <col min="13256" max="13264" width="11.36328125" style="22" customWidth="1"/>
    <col min="13265" max="13271" width="9.6328125" style="22" customWidth="1"/>
    <col min="13272" max="13272" width="11.36328125" style="22" customWidth="1"/>
    <col min="13273" max="13279" width="9.6328125" style="22" customWidth="1"/>
    <col min="13280" max="13280" width="11.36328125" style="22" customWidth="1"/>
    <col min="13281" max="13287" width="9.6328125" style="22" customWidth="1"/>
    <col min="13288" max="13288" width="11.36328125" style="22" customWidth="1"/>
    <col min="13289" max="13295" width="9.6328125" style="22" customWidth="1"/>
    <col min="13296" max="13296" width="11.36328125" style="22" customWidth="1"/>
    <col min="13297" max="13323" width="9.6328125" style="22" customWidth="1"/>
    <col min="13324" max="13324" width="11.36328125" style="22" customWidth="1"/>
    <col min="13325" max="13357" width="9.6328125" style="22" customWidth="1"/>
    <col min="13358" max="13365" width="11.36328125" style="22" customWidth="1"/>
    <col min="13366" max="13506" width="11.36328125" style="22"/>
    <col min="13507" max="13507" width="2.6328125" style="22" customWidth="1"/>
    <col min="13508" max="13508" width="7" style="22" customWidth="1"/>
    <col min="13509" max="13509" width="9.6328125" style="22" bestFit="1" customWidth="1"/>
    <col min="13510" max="13510" width="76" style="22" customWidth="1"/>
    <col min="13511" max="13511" width="14.36328125" style="22" customWidth="1"/>
    <col min="13512" max="13520" width="11.36328125" style="22" customWidth="1"/>
    <col min="13521" max="13527" width="9.6328125" style="22" customWidth="1"/>
    <col min="13528" max="13528" width="11.36328125" style="22" customWidth="1"/>
    <col min="13529" max="13535" width="9.6328125" style="22" customWidth="1"/>
    <col min="13536" max="13536" width="11.36328125" style="22" customWidth="1"/>
    <col min="13537" max="13543" width="9.6328125" style="22" customWidth="1"/>
    <col min="13544" max="13544" width="11.36328125" style="22" customWidth="1"/>
    <col min="13545" max="13551" width="9.6328125" style="22" customWidth="1"/>
    <col min="13552" max="13552" width="11.36328125" style="22" customWidth="1"/>
    <col min="13553" max="13579" width="9.6328125" style="22" customWidth="1"/>
    <col min="13580" max="13580" width="11.36328125" style="22" customWidth="1"/>
    <col min="13581" max="13613" width="9.6328125" style="22" customWidth="1"/>
    <col min="13614" max="13621" width="11.36328125" style="22" customWidth="1"/>
    <col min="13622" max="13762" width="11.36328125" style="22"/>
    <col min="13763" max="13763" width="2.6328125" style="22" customWidth="1"/>
    <col min="13764" max="13764" width="7" style="22" customWidth="1"/>
    <col min="13765" max="13765" width="9.6328125" style="22" bestFit="1" customWidth="1"/>
    <col min="13766" max="13766" width="76" style="22" customWidth="1"/>
    <col min="13767" max="13767" width="14.36328125" style="22" customWidth="1"/>
    <col min="13768" max="13776" width="11.36328125" style="22" customWidth="1"/>
    <col min="13777" max="13783" width="9.6328125" style="22" customWidth="1"/>
    <col min="13784" max="13784" width="11.36328125" style="22" customWidth="1"/>
    <col min="13785" max="13791" width="9.6328125" style="22" customWidth="1"/>
    <col min="13792" max="13792" width="11.36328125" style="22" customWidth="1"/>
    <col min="13793" max="13799" width="9.6328125" style="22" customWidth="1"/>
    <col min="13800" max="13800" width="11.36328125" style="22" customWidth="1"/>
    <col min="13801" max="13807" width="9.6328125" style="22" customWidth="1"/>
    <col min="13808" max="13808" width="11.36328125" style="22" customWidth="1"/>
    <col min="13809" max="13835" width="9.6328125" style="22" customWidth="1"/>
    <col min="13836" max="13836" width="11.36328125" style="22" customWidth="1"/>
    <col min="13837" max="13869" width="9.6328125" style="22" customWidth="1"/>
    <col min="13870" max="13877" width="11.36328125" style="22" customWidth="1"/>
    <col min="13878" max="14018" width="11.36328125" style="22"/>
    <col min="14019" max="14019" width="2.6328125" style="22" customWidth="1"/>
    <col min="14020" max="14020" width="7" style="22" customWidth="1"/>
    <col min="14021" max="14021" width="9.6328125" style="22" bestFit="1" customWidth="1"/>
    <col min="14022" max="14022" width="76" style="22" customWidth="1"/>
    <col min="14023" max="14023" width="14.36328125" style="22" customWidth="1"/>
    <col min="14024" max="14032" width="11.36328125" style="22" customWidth="1"/>
    <col min="14033" max="14039" width="9.6328125" style="22" customWidth="1"/>
    <col min="14040" max="14040" width="11.36328125" style="22" customWidth="1"/>
    <col min="14041" max="14047" width="9.6328125" style="22" customWidth="1"/>
    <col min="14048" max="14048" width="11.36328125" style="22" customWidth="1"/>
    <col min="14049" max="14055" width="9.6328125" style="22" customWidth="1"/>
    <col min="14056" max="14056" width="11.36328125" style="22" customWidth="1"/>
    <col min="14057" max="14063" width="9.6328125" style="22" customWidth="1"/>
    <col min="14064" max="14064" width="11.36328125" style="22" customWidth="1"/>
    <col min="14065" max="14091" width="9.6328125" style="22" customWidth="1"/>
    <col min="14092" max="14092" width="11.36328125" style="22" customWidth="1"/>
    <col min="14093" max="14125" width="9.6328125" style="22" customWidth="1"/>
    <col min="14126" max="14133" width="11.36328125" style="22" customWidth="1"/>
    <col min="14134" max="14274" width="11.36328125" style="22"/>
    <col min="14275" max="14275" width="2.6328125" style="22" customWidth="1"/>
    <col min="14276" max="14276" width="7" style="22" customWidth="1"/>
    <col min="14277" max="14277" width="9.6328125" style="22" bestFit="1" customWidth="1"/>
    <col min="14278" max="14278" width="76" style="22" customWidth="1"/>
    <col min="14279" max="14279" width="14.36328125" style="22" customWidth="1"/>
    <col min="14280" max="14288" width="11.36328125" style="22" customWidth="1"/>
    <col min="14289" max="14295" width="9.6328125" style="22" customWidth="1"/>
    <col min="14296" max="14296" width="11.36328125" style="22" customWidth="1"/>
    <col min="14297" max="14303" width="9.6328125" style="22" customWidth="1"/>
    <col min="14304" max="14304" width="11.36328125" style="22" customWidth="1"/>
    <col min="14305" max="14311" width="9.6328125" style="22" customWidth="1"/>
    <col min="14312" max="14312" width="11.36328125" style="22" customWidth="1"/>
    <col min="14313" max="14319" width="9.6328125" style="22" customWidth="1"/>
    <col min="14320" max="14320" width="11.36328125" style="22" customWidth="1"/>
    <col min="14321" max="14347" width="9.6328125" style="22" customWidth="1"/>
    <col min="14348" max="14348" width="11.36328125" style="22" customWidth="1"/>
    <col min="14349" max="14381" width="9.6328125" style="22" customWidth="1"/>
    <col min="14382" max="14389" width="11.36328125" style="22" customWidth="1"/>
    <col min="14390" max="14530" width="11.36328125" style="22"/>
    <col min="14531" max="14531" width="2.6328125" style="22" customWidth="1"/>
    <col min="14532" max="14532" width="7" style="22" customWidth="1"/>
    <col min="14533" max="14533" width="9.6328125" style="22" bestFit="1" customWidth="1"/>
    <col min="14534" max="14534" width="76" style="22" customWidth="1"/>
    <col min="14535" max="14535" width="14.36328125" style="22" customWidth="1"/>
    <col min="14536" max="14544" width="11.36328125" style="22" customWidth="1"/>
    <col min="14545" max="14551" width="9.6328125" style="22" customWidth="1"/>
    <col min="14552" max="14552" width="11.36328125" style="22" customWidth="1"/>
    <col min="14553" max="14559" width="9.6328125" style="22" customWidth="1"/>
    <col min="14560" max="14560" width="11.36328125" style="22" customWidth="1"/>
    <col min="14561" max="14567" width="9.6328125" style="22" customWidth="1"/>
    <col min="14568" max="14568" width="11.36328125" style="22" customWidth="1"/>
    <col min="14569" max="14575" width="9.6328125" style="22" customWidth="1"/>
    <col min="14576" max="14576" width="11.36328125" style="22" customWidth="1"/>
    <col min="14577" max="14603" width="9.6328125" style="22" customWidth="1"/>
    <col min="14604" max="14604" width="11.36328125" style="22" customWidth="1"/>
    <col min="14605" max="14637" width="9.6328125" style="22" customWidth="1"/>
    <col min="14638" max="14645" width="11.36328125" style="22" customWidth="1"/>
    <col min="14646" max="14786" width="11.36328125" style="22"/>
    <col min="14787" max="14787" width="2.6328125" style="22" customWidth="1"/>
    <col min="14788" max="14788" width="7" style="22" customWidth="1"/>
    <col min="14789" max="14789" width="9.6328125" style="22" bestFit="1" customWidth="1"/>
    <col min="14790" max="14790" width="76" style="22" customWidth="1"/>
    <col min="14791" max="14791" width="14.36328125" style="22" customWidth="1"/>
    <col min="14792" max="14800" width="11.36328125" style="22" customWidth="1"/>
    <col min="14801" max="14807" width="9.6328125" style="22" customWidth="1"/>
    <col min="14808" max="14808" width="11.36328125" style="22" customWidth="1"/>
    <col min="14809" max="14815" width="9.6328125" style="22" customWidth="1"/>
    <col min="14816" max="14816" width="11.36328125" style="22" customWidth="1"/>
    <col min="14817" max="14823" width="9.6328125" style="22" customWidth="1"/>
    <col min="14824" max="14824" width="11.36328125" style="22" customWidth="1"/>
    <col min="14825" max="14831" width="9.6328125" style="22" customWidth="1"/>
    <col min="14832" max="14832" width="11.36328125" style="22" customWidth="1"/>
    <col min="14833" max="14859" width="9.6328125" style="22" customWidth="1"/>
    <col min="14860" max="14860" width="11.36328125" style="22" customWidth="1"/>
    <col min="14861" max="14893" width="9.6328125" style="22" customWidth="1"/>
    <col min="14894" max="14901" width="11.36328125" style="22" customWidth="1"/>
    <col min="14902" max="15042" width="11.36328125" style="22"/>
    <col min="15043" max="15043" width="2.6328125" style="22" customWidth="1"/>
    <col min="15044" max="15044" width="7" style="22" customWidth="1"/>
    <col min="15045" max="15045" width="9.6328125" style="22" bestFit="1" customWidth="1"/>
    <col min="15046" max="15046" width="76" style="22" customWidth="1"/>
    <col min="15047" max="15047" width="14.36328125" style="22" customWidth="1"/>
    <col min="15048" max="15056" width="11.36328125" style="22" customWidth="1"/>
    <col min="15057" max="15063" width="9.6328125" style="22" customWidth="1"/>
    <col min="15064" max="15064" width="11.36328125" style="22" customWidth="1"/>
    <col min="15065" max="15071" width="9.6328125" style="22" customWidth="1"/>
    <col min="15072" max="15072" width="11.36328125" style="22" customWidth="1"/>
    <col min="15073" max="15079" width="9.6328125" style="22" customWidth="1"/>
    <col min="15080" max="15080" width="11.36328125" style="22" customWidth="1"/>
    <col min="15081" max="15087" width="9.6328125" style="22" customWidth="1"/>
    <col min="15088" max="15088" width="11.36328125" style="22" customWidth="1"/>
    <col min="15089" max="15115" width="9.6328125" style="22" customWidth="1"/>
    <col min="15116" max="15116" width="11.36328125" style="22" customWidth="1"/>
    <col min="15117" max="15149" width="9.6328125" style="22" customWidth="1"/>
    <col min="15150" max="15157" width="11.36328125" style="22" customWidth="1"/>
    <col min="15158" max="15298" width="11.36328125" style="22"/>
    <col min="15299" max="15299" width="2.6328125" style="22" customWidth="1"/>
    <col min="15300" max="15300" width="7" style="22" customWidth="1"/>
    <col min="15301" max="15301" width="9.6328125" style="22" bestFit="1" customWidth="1"/>
    <col min="15302" max="15302" width="76" style="22" customWidth="1"/>
    <col min="15303" max="15303" width="14.36328125" style="22" customWidth="1"/>
    <col min="15304" max="15312" width="11.36328125" style="22" customWidth="1"/>
    <col min="15313" max="15319" width="9.6328125" style="22" customWidth="1"/>
    <col min="15320" max="15320" width="11.36328125" style="22" customWidth="1"/>
    <col min="15321" max="15327" width="9.6328125" style="22" customWidth="1"/>
    <col min="15328" max="15328" width="11.36328125" style="22" customWidth="1"/>
    <col min="15329" max="15335" width="9.6328125" style="22" customWidth="1"/>
    <col min="15336" max="15336" width="11.36328125" style="22" customWidth="1"/>
    <col min="15337" max="15343" width="9.6328125" style="22" customWidth="1"/>
    <col min="15344" max="15344" width="11.36328125" style="22" customWidth="1"/>
    <col min="15345" max="15371" width="9.6328125" style="22" customWidth="1"/>
    <col min="15372" max="15372" width="11.36328125" style="22" customWidth="1"/>
    <col min="15373" max="15405" width="9.6328125" style="22" customWidth="1"/>
    <col min="15406" max="15413" width="11.36328125" style="22" customWidth="1"/>
    <col min="15414" max="15554" width="11.36328125" style="22"/>
    <col min="15555" max="15555" width="2.6328125" style="22" customWidth="1"/>
    <col min="15556" max="15556" width="7" style="22" customWidth="1"/>
    <col min="15557" max="15557" width="9.6328125" style="22" bestFit="1" customWidth="1"/>
    <col min="15558" max="15558" width="76" style="22" customWidth="1"/>
    <col min="15559" max="15559" width="14.36328125" style="22" customWidth="1"/>
    <col min="15560" max="15568" width="11.36328125" style="22" customWidth="1"/>
    <col min="15569" max="15575" width="9.6328125" style="22" customWidth="1"/>
    <col min="15576" max="15576" width="11.36328125" style="22" customWidth="1"/>
    <col min="15577" max="15583" width="9.6328125" style="22" customWidth="1"/>
    <col min="15584" max="15584" width="11.36328125" style="22" customWidth="1"/>
    <col min="15585" max="15591" width="9.6328125" style="22" customWidth="1"/>
    <col min="15592" max="15592" width="11.36328125" style="22" customWidth="1"/>
    <col min="15593" max="15599" width="9.6328125" style="22" customWidth="1"/>
    <col min="15600" max="15600" width="11.36328125" style="22" customWidth="1"/>
    <col min="15601" max="15627" width="9.6328125" style="22" customWidth="1"/>
    <col min="15628" max="15628" width="11.36328125" style="22" customWidth="1"/>
    <col min="15629" max="15661" width="9.6328125" style="22" customWidth="1"/>
    <col min="15662" max="15669" width="11.36328125" style="22" customWidth="1"/>
    <col min="15670" max="15810" width="11.36328125" style="22"/>
    <col min="15811" max="15811" width="2.6328125" style="22" customWidth="1"/>
    <col min="15812" max="15812" width="7" style="22" customWidth="1"/>
    <col min="15813" max="15813" width="9.6328125" style="22" bestFit="1" customWidth="1"/>
    <col min="15814" max="15814" width="76" style="22" customWidth="1"/>
    <col min="15815" max="15815" width="14.36328125" style="22" customWidth="1"/>
    <col min="15816" max="15824" width="11.36328125" style="22" customWidth="1"/>
    <col min="15825" max="15831" width="9.6328125" style="22" customWidth="1"/>
    <col min="15832" max="15832" width="11.36328125" style="22" customWidth="1"/>
    <col min="15833" max="15839" width="9.6328125" style="22" customWidth="1"/>
    <col min="15840" max="15840" width="11.36328125" style="22" customWidth="1"/>
    <col min="15841" max="15847" width="9.6328125" style="22" customWidth="1"/>
    <col min="15848" max="15848" width="11.36328125" style="22" customWidth="1"/>
    <col min="15849" max="15855" width="9.6328125" style="22" customWidth="1"/>
    <col min="15856" max="15856" width="11.36328125" style="22" customWidth="1"/>
    <col min="15857" max="15883" width="9.6328125" style="22" customWidth="1"/>
    <col min="15884" max="15884" width="11.36328125" style="22" customWidth="1"/>
    <col min="15885" max="15917" width="9.6328125" style="22" customWidth="1"/>
    <col min="15918" max="15925" width="11.36328125" style="22" customWidth="1"/>
    <col min="15926" max="16066" width="11.36328125" style="22"/>
    <col min="16067" max="16067" width="2.6328125" style="22" customWidth="1"/>
    <col min="16068" max="16068" width="7" style="22" customWidth="1"/>
    <col min="16069" max="16069" width="9.6328125" style="22" bestFit="1" customWidth="1"/>
    <col min="16070" max="16070" width="76" style="22" customWidth="1"/>
    <col min="16071" max="16071" width="14.36328125" style="22" customWidth="1"/>
    <col min="16072" max="16080" width="11.36328125" style="22" customWidth="1"/>
    <col min="16081" max="16087" width="9.6328125" style="22" customWidth="1"/>
    <col min="16088" max="16088" width="11.36328125" style="22" customWidth="1"/>
    <col min="16089" max="16095" width="9.6328125" style="22" customWidth="1"/>
    <col min="16096" max="16096" width="11.36328125" style="22" customWidth="1"/>
    <col min="16097" max="16103" width="9.6328125" style="22" customWidth="1"/>
    <col min="16104" max="16104" width="11.36328125" style="22" customWidth="1"/>
    <col min="16105" max="16111" width="9.6328125" style="22" customWidth="1"/>
    <col min="16112" max="16112" width="11.36328125" style="22" customWidth="1"/>
    <col min="16113" max="16139" width="9.6328125" style="22" customWidth="1"/>
    <col min="16140" max="16140" width="11.36328125" style="22" customWidth="1"/>
    <col min="16141" max="16173" width="9.6328125" style="22" customWidth="1"/>
    <col min="16174" max="16181" width="11.36328125" style="22" customWidth="1"/>
    <col min="16182" max="16384" width="11.36328125" style="22"/>
  </cols>
  <sheetData>
    <row r="1" spans="1:54" s="30" customFormat="1" ht="13">
      <c r="A1" s="486"/>
      <c r="B1" s="486"/>
      <c r="C1" s="486"/>
      <c r="D1" s="486"/>
      <c r="E1" s="486"/>
      <c r="F1" s="79"/>
      <c r="G1" s="79"/>
      <c r="H1" s="33"/>
      <c r="I1" s="33"/>
      <c r="J1" s="33"/>
    </row>
    <row r="2" spans="1:54" s="30" customFormat="1" ht="13">
      <c r="A2" s="486"/>
      <c r="B2" s="487"/>
      <c r="C2" s="487"/>
      <c r="D2" s="487"/>
      <c r="E2" s="487"/>
      <c r="F2" s="116"/>
      <c r="G2" s="116"/>
      <c r="H2" s="115"/>
      <c r="I2" s="115"/>
      <c r="J2" s="115"/>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158"/>
      <c r="AR2" s="158"/>
      <c r="AS2" s="158"/>
      <c r="AT2" s="28"/>
      <c r="AU2" s="28"/>
      <c r="AV2" s="28"/>
      <c r="AW2" s="28"/>
      <c r="AX2" s="28"/>
      <c r="AY2" s="28"/>
      <c r="AZ2" s="28"/>
      <c r="BA2" s="28"/>
    </row>
    <row r="3" spans="1:54" s="30" customFormat="1" ht="13">
      <c r="A3" s="486"/>
      <c r="B3" s="487"/>
      <c r="C3" s="487"/>
      <c r="D3" s="487"/>
      <c r="E3" s="487"/>
      <c r="F3" s="79"/>
      <c r="G3" s="116"/>
      <c r="H3" s="115"/>
      <c r="I3" s="115"/>
      <c r="J3" s="116"/>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row>
    <row r="4" spans="1:54" s="30" customFormat="1" ht="13">
      <c r="A4" s="486"/>
      <c r="B4" s="487"/>
      <c r="C4" s="487"/>
      <c r="D4" s="487"/>
      <c r="E4" s="487"/>
      <c r="F4" s="79"/>
      <c r="G4" s="116"/>
      <c r="H4" s="115"/>
      <c r="I4" s="115"/>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row>
    <row r="5" spans="1:54" s="30" customFormat="1" ht="13">
      <c r="A5" s="486"/>
      <c r="B5" s="487"/>
      <c r="C5" s="487"/>
      <c r="D5" s="487"/>
      <c r="E5" s="487"/>
      <c r="F5" s="79"/>
      <c r="G5" s="116"/>
      <c r="H5" s="115"/>
      <c r="I5" s="115"/>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row>
    <row r="6" spans="1:54" s="30" customFormat="1" ht="13">
      <c r="A6" s="486"/>
      <c r="B6" s="487"/>
      <c r="C6" s="487"/>
      <c r="D6" s="487"/>
      <c r="E6" s="487"/>
      <c r="F6" s="79"/>
      <c r="G6" s="116"/>
      <c r="H6" s="115"/>
      <c r="I6" s="115"/>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row>
    <row r="7" spans="1:54" s="30" customFormat="1" ht="13">
      <c r="A7" s="486"/>
      <c r="B7" s="487"/>
      <c r="C7" s="487"/>
      <c r="D7" s="487"/>
      <c r="E7" s="487"/>
      <c r="F7" s="79"/>
      <c r="G7" s="116"/>
      <c r="H7" s="115"/>
      <c r="I7" s="115"/>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row>
    <row r="8" spans="1:54" s="30" customFormat="1" ht="13">
      <c r="A8" s="486"/>
      <c r="B8" s="487"/>
      <c r="C8" s="487"/>
      <c r="D8" s="487"/>
      <c r="E8" s="487"/>
      <c r="F8" s="79"/>
      <c r="G8" s="116"/>
      <c r="H8" s="115"/>
      <c r="I8" s="115"/>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159"/>
      <c r="AU8" s="159"/>
      <c r="AV8" s="159"/>
      <c r="AW8" s="159"/>
      <c r="AX8" s="28"/>
      <c r="AY8" s="28"/>
      <c r="AZ8" s="28"/>
      <c r="BA8" s="28"/>
    </row>
    <row r="9" spans="1:54" s="30" customFormat="1" ht="13">
      <c r="A9" s="486"/>
      <c r="B9" s="486"/>
      <c r="C9" s="486"/>
      <c r="D9" s="486"/>
      <c r="E9" s="486"/>
      <c r="F9" s="160"/>
      <c r="G9" s="161"/>
      <c r="H9" s="365" t="s">
        <v>596</v>
      </c>
      <c r="I9" s="119"/>
      <c r="J9" s="120"/>
      <c r="K9" s="116"/>
      <c r="L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row>
    <row r="10" spans="1:54" s="30" customFormat="1" ht="13">
      <c r="A10" s="486"/>
      <c r="B10" s="486"/>
      <c r="C10" s="486"/>
      <c r="D10" s="486"/>
      <c r="E10" s="486"/>
      <c r="F10" s="160"/>
      <c r="G10" s="160"/>
      <c r="H10" s="31"/>
      <c r="I10" s="119"/>
      <c r="J10" s="120"/>
      <c r="K10" s="116"/>
      <c r="L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row>
    <row r="11" spans="1:54" s="30" customFormat="1" ht="13">
      <c r="A11" s="486"/>
      <c r="B11" s="486"/>
      <c r="C11" s="486"/>
      <c r="D11" s="486"/>
      <c r="E11" s="486"/>
      <c r="F11" s="79"/>
      <c r="G11" s="79"/>
      <c r="H11" s="33"/>
      <c r="I11" s="33"/>
      <c r="J11" s="27"/>
      <c r="K11" s="215" t="str">
        <f>TEXT(K12,"ddd")</f>
        <v>Sat</v>
      </c>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row>
    <row r="12" spans="1:54" s="30" customFormat="1" ht="13.5" thickBot="1">
      <c r="A12" s="486"/>
      <c r="B12" s="486"/>
      <c r="C12" s="486"/>
      <c r="D12" s="486"/>
      <c r="E12" s="486"/>
      <c r="F12" s="79"/>
      <c r="G12" s="79"/>
      <c r="H12" s="123"/>
      <c r="I12" s="33"/>
      <c r="J12" s="27"/>
      <c r="K12" s="216">
        <f>'Header &amp; Notes'!J14</f>
        <v>0</v>
      </c>
      <c r="L12" s="180">
        <f>K12+1</f>
        <v>1</v>
      </c>
      <c r="M12" s="180">
        <f>K12+1</f>
        <v>1</v>
      </c>
      <c r="N12" s="180">
        <f t="shared" ref="N12:S12" si="0">M12+1</f>
        <v>2</v>
      </c>
      <c r="O12" s="180">
        <f t="shared" si="0"/>
        <v>3</v>
      </c>
      <c r="P12" s="180">
        <f t="shared" si="0"/>
        <v>4</v>
      </c>
      <c r="Q12" s="180">
        <f>P12+1</f>
        <v>5</v>
      </c>
      <c r="R12" s="180">
        <f t="shared" si="0"/>
        <v>6</v>
      </c>
      <c r="S12" s="180">
        <f t="shared" si="0"/>
        <v>7</v>
      </c>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t="e">
        <f>#REF!+7</f>
        <v>#REF!</v>
      </c>
      <c r="AR12" s="180" t="e">
        <f>AQ12+ROUNDDOWN(21/2,0)</f>
        <v>#REF!</v>
      </c>
      <c r="AS12" s="180" t="e">
        <f>AR12+30/2</f>
        <v>#REF!</v>
      </c>
      <c r="AT12" s="180" t="e">
        <f t="shared" ref="AT12:AV12" si="1">AS12+30/2</f>
        <v>#REF!</v>
      </c>
      <c r="AU12" s="180" t="e">
        <f t="shared" si="1"/>
        <v>#REF!</v>
      </c>
      <c r="AV12" s="180" t="e">
        <f t="shared" si="1"/>
        <v>#REF!</v>
      </c>
      <c r="AW12" s="180" t="e">
        <f>AV12+92/2</f>
        <v>#REF!</v>
      </c>
      <c r="AX12" s="180" t="e">
        <f>AW12+92/2</f>
        <v>#REF!</v>
      </c>
      <c r="AY12" s="180" t="e">
        <f>AX12+ROUNDDOWN(365/2,0)</f>
        <v>#REF!</v>
      </c>
      <c r="AZ12" s="180" t="e">
        <f>AY12+ROUNDDOWN(3*365/2,)</f>
        <v>#REF!</v>
      </c>
      <c r="BA12" s="180" t="e">
        <f>AZ12+3650/2</f>
        <v>#REF!</v>
      </c>
    </row>
    <row r="13" spans="1:54" s="34" customFormat="1" ht="26">
      <c r="A13" s="488"/>
      <c r="B13" s="488"/>
      <c r="C13" s="488"/>
      <c r="D13" s="488"/>
      <c r="E13" s="488"/>
      <c r="F13" s="464" t="s">
        <v>0</v>
      </c>
      <c r="G13" s="465" t="s">
        <v>1</v>
      </c>
      <c r="H13" s="528" t="s">
        <v>2</v>
      </c>
      <c r="I13" s="466" t="s">
        <v>64</v>
      </c>
      <c r="J13" s="466" t="s">
        <v>65</v>
      </c>
      <c r="K13" s="467" t="s">
        <v>191</v>
      </c>
      <c r="L13" s="467" t="s">
        <v>192</v>
      </c>
      <c r="M13" s="467" t="s">
        <v>422</v>
      </c>
      <c r="N13" s="467" t="s">
        <v>193</v>
      </c>
      <c r="O13" s="467" t="s">
        <v>194</v>
      </c>
      <c r="P13" s="467" t="s">
        <v>195</v>
      </c>
      <c r="Q13" s="467" t="s">
        <v>196</v>
      </c>
      <c r="R13" s="467" t="s">
        <v>197</v>
      </c>
      <c r="S13" s="467" t="s">
        <v>198</v>
      </c>
      <c r="T13" s="467" t="s">
        <v>363</v>
      </c>
      <c r="U13" s="467" t="s">
        <v>364</v>
      </c>
      <c r="V13" s="467" t="s">
        <v>365</v>
      </c>
      <c r="W13" s="467" t="s">
        <v>366</v>
      </c>
      <c r="X13" s="467" t="s">
        <v>367</v>
      </c>
      <c r="Y13" s="467" t="s">
        <v>368</v>
      </c>
      <c r="Z13" s="467" t="s">
        <v>369</v>
      </c>
      <c r="AA13" s="467" t="s">
        <v>370</v>
      </c>
      <c r="AB13" s="467" t="s">
        <v>371</v>
      </c>
      <c r="AC13" s="467" t="s">
        <v>372</v>
      </c>
      <c r="AD13" s="467" t="s">
        <v>373</v>
      </c>
      <c r="AE13" s="467" t="s">
        <v>374</v>
      </c>
      <c r="AF13" s="467" t="s">
        <v>375</v>
      </c>
      <c r="AG13" s="467" t="s">
        <v>376</v>
      </c>
      <c r="AH13" s="467" t="s">
        <v>377</v>
      </c>
      <c r="AI13" s="467" t="s">
        <v>378</v>
      </c>
      <c r="AJ13" s="467" t="s">
        <v>379</v>
      </c>
      <c r="AK13" s="467" t="s">
        <v>380</v>
      </c>
      <c r="AL13" s="467" t="s">
        <v>381</v>
      </c>
      <c r="AM13" s="467" t="s">
        <v>382</v>
      </c>
      <c r="AN13" s="467" t="s">
        <v>383</v>
      </c>
      <c r="AO13" s="467" t="s">
        <v>384</v>
      </c>
      <c r="AP13" s="467" t="s">
        <v>385</v>
      </c>
      <c r="AQ13" s="467" t="s">
        <v>199</v>
      </c>
      <c r="AR13" s="467" t="s">
        <v>244</v>
      </c>
      <c r="AS13" s="467" t="s">
        <v>201</v>
      </c>
      <c r="AT13" s="467" t="s">
        <v>202</v>
      </c>
      <c r="AU13" s="467" t="s">
        <v>203</v>
      </c>
      <c r="AV13" s="467" t="s">
        <v>204</v>
      </c>
      <c r="AW13" s="467" t="s">
        <v>205</v>
      </c>
      <c r="AX13" s="467" t="s">
        <v>206</v>
      </c>
      <c r="AY13" s="467" t="s">
        <v>207</v>
      </c>
      <c r="AZ13" s="467" t="s">
        <v>245</v>
      </c>
      <c r="BA13" s="467" t="s">
        <v>209</v>
      </c>
      <c r="BB13" s="230"/>
    </row>
    <row r="14" spans="1:54" s="34" customFormat="1" ht="13">
      <c r="A14" s="488"/>
      <c r="B14" s="488"/>
      <c r="C14" s="488"/>
      <c r="D14" s="488"/>
      <c r="E14" s="488"/>
      <c r="F14" s="468"/>
      <c r="G14" s="469"/>
      <c r="H14" s="529"/>
      <c r="I14" s="467"/>
      <c r="J14" s="467"/>
      <c r="K14" s="470" t="s">
        <v>16</v>
      </c>
      <c r="L14" s="467" t="s">
        <v>17</v>
      </c>
      <c r="M14" s="467" t="s">
        <v>18</v>
      </c>
      <c r="N14" s="467" t="s">
        <v>21</v>
      </c>
      <c r="O14" s="467" t="s">
        <v>22</v>
      </c>
      <c r="P14" s="467" t="s">
        <v>23</v>
      </c>
      <c r="Q14" s="467" t="s">
        <v>24</v>
      </c>
      <c r="R14" s="467" t="s">
        <v>25</v>
      </c>
      <c r="S14" s="467" t="s">
        <v>26</v>
      </c>
      <c r="T14" s="467" t="s">
        <v>27</v>
      </c>
      <c r="U14" s="467" t="s">
        <v>28</v>
      </c>
      <c r="V14" s="467" t="s">
        <v>29</v>
      </c>
      <c r="W14" s="467" t="s">
        <v>30</v>
      </c>
      <c r="X14" s="467" t="s">
        <v>31</v>
      </c>
      <c r="Y14" s="467" t="s">
        <v>32</v>
      </c>
      <c r="Z14" s="467" t="s">
        <v>33</v>
      </c>
      <c r="AA14" s="467" t="s">
        <v>35</v>
      </c>
      <c r="AB14" s="467" t="s">
        <v>37</v>
      </c>
      <c r="AC14" s="467" t="s">
        <v>39</v>
      </c>
      <c r="AD14" s="467" t="s">
        <v>41</v>
      </c>
      <c r="AE14" s="467" t="s">
        <v>43</v>
      </c>
      <c r="AF14" s="467" t="s">
        <v>44</v>
      </c>
      <c r="AG14" s="467" t="s">
        <v>45</v>
      </c>
      <c r="AH14" s="467" t="s">
        <v>354</v>
      </c>
      <c r="AI14" s="467" t="s">
        <v>355</v>
      </c>
      <c r="AJ14" s="467" t="s">
        <v>356</v>
      </c>
      <c r="AK14" s="467" t="s">
        <v>357</v>
      </c>
      <c r="AL14" s="467" t="s">
        <v>358</v>
      </c>
      <c r="AM14" s="467" t="s">
        <v>359</v>
      </c>
      <c r="AN14" s="467" t="s">
        <v>360</v>
      </c>
      <c r="AO14" s="467" t="s">
        <v>361</v>
      </c>
      <c r="AP14" s="467" t="s">
        <v>362</v>
      </c>
      <c r="AQ14" s="467" t="s">
        <v>30</v>
      </c>
      <c r="AR14" s="467" t="s">
        <v>31</v>
      </c>
      <c r="AS14" s="467" t="s">
        <v>32</v>
      </c>
      <c r="AT14" s="467" t="s">
        <v>33</v>
      </c>
      <c r="AU14" s="467" t="s">
        <v>35</v>
      </c>
      <c r="AV14" s="467" t="s">
        <v>37</v>
      </c>
      <c r="AW14" s="467" t="s">
        <v>39</v>
      </c>
      <c r="AX14" s="467" t="s">
        <v>41</v>
      </c>
      <c r="AY14" s="467" t="s">
        <v>43</v>
      </c>
      <c r="AZ14" s="467" t="s">
        <v>44</v>
      </c>
      <c r="BA14" s="471" t="s">
        <v>45</v>
      </c>
      <c r="BB14" s="230"/>
    </row>
    <row r="15" spans="1:54" s="34" customFormat="1" ht="13">
      <c r="A15" s="499"/>
      <c r="B15" s="489"/>
      <c r="C15" s="489"/>
      <c r="D15" s="489"/>
      <c r="E15" s="489"/>
      <c r="F15" s="137" t="s">
        <v>73</v>
      </c>
      <c r="G15" s="170">
        <v>1</v>
      </c>
      <c r="H15" s="395" t="s">
        <v>210</v>
      </c>
      <c r="I15" s="328"/>
      <c r="J15" s="329"/>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230"/>
    </row>
    <row r="16" spans="1:54" s="131" customFormat="1" ht="13">
      <c r="A16" s="490" t="e">
        <f>Bobot!#REF!</f>
        <v>#REF!</v>
      </c>
      <c r="B16" s="490"/>
      <c r="C16" s="490"/>
      <c r="D16" s="490"/>
      <c r="E16" s="490"/>
      <c r="F16" s="137" t="s">
        <v>74</v>
      </c>
      <c r="G16" s="170">
        <v>1.1000000000000001</v>
      </c>
      <c r="H16" s="392" t="s">
        <v>211</v>
      </c>
      <c r="I16" s="77"/>
      <c r="J16" s="78"/>
      <c r="K16" s="331"/>
      <c r="L16" s="367">
        <f>SUM(L17:L31)</f>
        <v>0</v>
      </c>
      <c r="M16" s="367">
        <f t="shared" ref="M16:BA16" si="2">SUM(M17:M31)</f>
        <v>0</v>
      </c>
      <c r="N16" s="367">
        <f t="shared" si="2"/>
        <v>0</v>
      </c>
      <c r="O16" s="367">
        <f t="shared" si="2"/>
        <v>0</v>
      </c>
      <c r="P16" s="367">
        <f t="shared" si="2"/>
        <v>0</v>
      </c>
      <c r="Q16" s="367">
        <f t="shared" si="2"/>
        <v>0</v>
      </c>
      <c r="R16" s="367">
        <f t="shared" si="2"/>
        <v>0</v>
      </c>
      <c r="S16" s="367">
        <f t="shared" si="2"/>
        <v>0</v>
      </c>
      <c r="T16" s="367">
        <f t="shared" si="2"/>
        <v>0</v>
      </c>
      <c r="U16" s="367">
        <f t="shared" si="2"/>
        <v>0</v>
      </c>
      <c r="V16" s="367">
        <f t="shared" si="2"/>
        <v>0</v>
      </c>
      <c r="W16" s="367">
        <f t="shared" si="2"/>
        <v>0</v>
      </c>
      <c r="X16" s="367">
        <f t="shared" si="2"/>
        <v>0</v>
      </c>
      <c r="Y16" s="367">
        <f t="shared" si="2"/>
        <v>0</v>
      </c>
      <c r="Z16" s="367">
        <f t="shared" si="2"/>
        <v>0</v>
      </c>
      <c r="AA16" s="367">
        <f t="shared" si="2"/>
        <v>0</v>
      </c>
      <c r="AB16" s="367">
        <f t="shared" si="2"/>
        <v>0</v>
      </c>
      <c r="AC16" s="367">
        <f t="shared" si="2"/>
        <v>0</v>
      </c>
      <c r="AD16" s="367">
        <f t="shared" si="2"/>
        <v>0</v>
      </c>
      <c r="AE16" s="367">
        <f t="shared" si="2"/>
        <v>0</v>
      </c>
      <c r="AF16" s="367">
        <f t="shared" si="2"/>
        <v>0</v>
      </c>
      <c r="AG16" s="367">
        <f t="shared" si="2"/>
        <v>0</v>
      </c>
      <c r="AH16" s="367">
        <f t="shared" si="2"/>
        <v>0</v>
      </c>
      <c r="AI16" s="367">
        <f t="shared" si="2"/>
        <v>0</v>
      </c>
      <c r="AJ16" s="367">
        <f t="shared" si="2"/>
        <v>0</v>
      </c>
      <c r="AK16" s="367">
        <f t="shared" si="2"/>
        <v>0</v>
      </c>
      <c r="AL16" s="367">
        <f t="shared" si="2"/>
        <v>0</v>
      </c>
      <c r="AM16" s="367">
        <f t="shared" si="2"/>
        <v>0</v>
      </c>
      <c r="AN16" s="367">
        <f t="shared" si="2"/>
        <v>0</v>
      </c>
      <c r="AO16" s="367">
        <f t="shared" si="2"/>
        <v>0</v>
      </c>
      <c r="AP16" s="367">
        <f t="shared" si="2"/>
        <v>0</v>
      </c>
      <c r="AQ16" s="367">
        <f t="shared" si="2"/>
        <v>0</v>
      </c>
      <c r="AR16" s="367">
        <f t="shared" si="2"/>
        <v>0</v>
      </c>
      <c r="AS16" s="367">
        <f t="shared" si="2"/>
        <v>0</v>
      </c>
      <c r="AT16" s="367">
        <f t="shared" si="2"/>
        <v>0</v>
      </c>
      <c r="AU16" s="367">
        <f t="shared" si="2"/>
        <v>0</v>
      </c>
      <c r="AV16" s="367">
        <f t="shared" si="2"/>
        <v>0</v>
      </c>
      <c r="AW16" s="367">
        <f t="shared" si="2"/>
        <v>0</v>
      </c>
      <c r="AX16" s="367">
        <f t="shared" si="2"/>
        <v>0</v>
      </c>
      <c r="AY16" s="367">
        <f t="shared" si="2"/>
        <v>0</v>
      </c>
      <c r="AZ16" s="367">
        <f t="shared" si="2"/>
        <v>0</v>
      </c>
      <c r="BA16" s="367">
        <f t="shared" si="2"/>
        <v>0</v>
      </c>
      <c r="BB16" s="230"/>
    </row>
    <row r="17" spans="1:68" s="131" customFormat="1">
      <c r="A17" s="490" t="e">
        <f>Bobot!#REF!</f>
        <v>#REF!</v>
      </c>
      <c r="B17" s="490"/>
      <c r="C17" s="490"/>
      <c r="D17" s="490"/>
      <c r="E17" s="490"/>
      <c r="F17" s="137" t="s">
        <v>75</v>
      </c>
      <c r="G17" s="172" t="s">
        <v>492</v>
      </c>
      <c r="H17" s="396" t="s">
        <v>282</v>
      </c>
      <c r="I17" s="71">
        <f>Bobot!O17</f>
        <v>0.05</v>
      </c>
      <c r="J17" s="72">
        <f>Bobot!O17</f>
        <v>0.05</v>
      </c>
      <c r="K17" s="331"/>
      <c r="L17" s="76">
        <f>IF(Bobot!$P17=0,1,0)*('Input Bank'!L17+'Input Bank'!K17)*I17</f>
        <v>0</v>
      </c>
      <c r="M17" s="70">
        <f>Bobot!$P17*($I17*('Input Bank'!$K17+'Input Bank'!$L17)/30)+($J17*'Input Bank'!M17)</f>
        <v>0</v>
      </c>
      <c r="N17" s="70">
        <f>Bobot!$P17*($I17*('Input Bank'!$K17+'Input Bank'!$L17)/30)+($J17*'Input Bank'!N17)</f>
        <v>0</v>
      </c>
      <c r="O17" s="70">
        <f>Bobot!$P17*($I17*('Input Bank'!$K17+'Input Bank'!$L17)/30)+($J17*'Input Bank'!O17)</f>
        <v>0</v>
      </c>
      <c r="P17" s="70">
        <f>Bobot!$P17*($I17*('Input Bank'!$K17+'Input Bank'!$L17)/30)+($J17*'Input Bank'!P17)</f>
        <v>0</v>
      </c>
      <c r="Q17" s="70">
        <f>Bobot!$P17*($I17*('Input Bank'!$K17+'Input Bank'!$L17)/30)+($J17*'Input Bank'!Q17)</f>
        <v>0</v>
      </c>
      <c r="R17" s="70">
        <f>Bobot!$P17*($I17*('Input Bank'!$K17+'Input Bank'!$L17)/30)+($J17*'Input Bank'!R17)</f>
        <v>0</v>
      </c>
      <c r="S17" s="70">
        <f>Bobot!$P17*($I17*('Input Bank'!$K17+'Input Bank'!$L17)/30)+($J17*'Input Bank'!S17)</f>
        <v>0</v>
      </c>
      <c r="T17" s="70">
        <f>Bobot!$P17*($I17*('Input Bank'!$K17+'Input Bank'!$L17)/30)+($J17*'Input Bank'!T17)</f>
        <v>0</v>
      </c>
      <c r="U17" s="70">
        <f>Bobot!$P17*($I17*('Input Bank'!$K17+'Input Bank'!$L17)/30)+($J17*'Input Bank'!U17)</f>
        <v>0</v>
      </c>
      <c r="V17" s="70">
        <f>Bobot!$P17*($I17*('Input Bank'!$K17+'Input Bank'!$L17)/30)+($J17*'Input Bank'!V17)</f>
        <v>0</v>
      </c>
      <c r="W17" s="70">
        <f>Bobot!$P17*($I17*('Input Bank'!$K17+'Input Bank'!$L17)/30)+($J17*'Input Bank'!W17)</f>
        <v>0</v>
      </c>
      <c r="X17" s="70">
        <f>Bobot!$P17*($I17*('Input Bank'!$K17+'Input Bank'!$L17)/30)+($J17*'Input Bank'!X17)</f>
        <v>0</v>
      </c>
      <c r="Y17" s="70">
        <f>Bobot!$P17*($I17*('Input Bank'!$K17+'Input Bank'!$L17)/30)+($J17*'Input Bank'!Y17)</f>
        <v>0</v>
      </c>
      <c r="Z17" s="70">
        <f>Bobot!$P17*($I17*('Input Bank'!$K17+'Input Bank'!$L17)/30)+($J17*'Input Bank'!Z17)</f>
        <v>0</v>
      </c>
      <c r="AA17" s="70">
        <f>Bobot!$P17*($I17*('Input Bank'!$K17+'Input Bank'!$L17)/30)+($J17*'Input Bank'!AA17)</f>
        <v>0</v>
      </c>
      <c r="AB17" s="70">
        <f>Bobot!$P17*($I17*('Input Bank'!$K17+'Input Bank'!$L17)/30)+($J17*'Input Bank'!AB17)</f>
        <v>0</v>
      </c>
      <c r="AC17" s="70">
        <f>Bobot!$P17*($I17*('Input Bank'!$K17+'Input Bank'!$L17)/30)+($J17*'Input Bank'!AC17)</f>
        <v>0</v>
      </c>
      <c r="AD17" s="70">
        <f>Bobot!$P17*($I17*('Input Bank'!$K17+'Input Bank'!$L17)/30)+($J17*'Input Bank'!AD17)</f>
        <v>0</v>
      </c>
      <c r="AE17" s="70">
        <f>Bobot!$P17*($I17*('Input Bank'!$K17+'Input Bank'!$L17)/30)+($J17*'Input Bank'!AE17)</f>
        <v>0</v>
      </c>
      <c r="AF17" s="70">
        <f>Bobot!$P17*($I17*('Input Bank'!$K17+'Input Bank'!$L17)/30)+($J17*'Input Bank'!AF17)</f>
        <v>0</v>
      </c>
      <c r="AG17" s="70">
        <f>Bobot!$P17*($I17*('Input Bank'!$K17+'Input Bank'!$L17)/30)+($J17*'Input Bank'!AG17)</f>
        <v>0</v>
      </c>
      <c r="AH17" s="70">
        <f>Bobot!$P17*($I17*('Input Bank'!$K17+'Input Bank'!$L17)/30)+($J17*'Input Bank'!AH17)</f>
        <v>0</v>
      </c>
      <c r="AI17" s="70">
        <f>Bobot!$P17*($I17*('Input Bank'!$K17+'Input Bank'!$L17)/30)+($J17*'Input Bank'!AI17)</f>
        <v>0</v>
      </c>
      <c r="AJ17" s="70">
        <f>Bobot!$P17*($I17*('Input Bank'!$K17+'Input Bank'!$L17)/30)+($J17*'Input Bank'!AJ17)</f>
        <v>0</v>
      </c>
      <c r="AK17" s="70">
        <f>Bobot!$P17*($I17*('Input Bank'!$K17+'Input Bank'!$L17)/30)+($J17*'Input Bank'!AK17)</f>
        <v>0</v>
      </c>
      <c r="AL17" s="70">
        <f>Bobot!$P17*($I17*('Input Bank'!$K17+'Input Bank'!$L17)/30)+($J17*'Input Bank'!AL17)</f>
        <v>0</v>
      </c>
      <c r="AM17" s="70">
        <f>Bobot!$P17*($I17*('Input Bank'!$K17+'Input Bank'!$L17)/30)+($J17*'Input Bank'!AM17)</f>
        <v>0</v>
      </c>
      <c r="AN17" s="70">
        <f>Bobot!$P17*($I17*('Input Bank'!$K17+'Input Bank'!$L17)/30)+($J17*'Input Bank'!AN17)</f>
        <v>0</v>
      </c>
      <c r="AO17" s="70">
        <f>Bobot!$P17*($I17*('Input Bank'!$K17+'Input Bank'!$L17)/30)+($J17*'Input Bank'!AO17)</f>
        <v>0</v>
      </c>
      <c r="AP17" s="70">
        <f>Bobot!$P17*($I17*('Input Bank'!$K17+'Input Bank'!$L17)/30)+($J17*'Input Bank'!AP17)</f>
        <v>0</v>
      </c>
      <c r="AQ17" s="70">
        <f>$J17*'Input Bank'!AQ17</f>
        <v>0</v>
      </c>
      <c r="AR17" s="70">
        <f>$J17*'Input Bank'!AR17</f>
        <v>0</v>
      </c>
      <c r="AS17" s="70">
        <f>$J17*'Input Bank'!AS17</f>
        <v>0</v>
      </c>
      <c r="AT17" s="70">
        <f>$J17*'Input Bank'!AT17</f>
        <v>0</v>
      </c>
      <c r="AU17" s="70">
        <f>$J17*'Input Bank'!AU17</f>
        <v>0</v>
      </c>
      <c r="AV17" s="70">
        <f>$J17*'Input Bank'!AV17</f>
        <v>0</v>
      </c>
      <c r="AW17" s="70">
        <f>$J17*'Input Bank'!AW17</f>
        <v>0</v>
      </c>
      <c r="AX17" s="70">
        <f>$J17*'Input Bank'!AX17</f>
        <v>0</v>
      </c>
      <c r="AY17" s="70">
        <f>$J17*'Input Bank'!AY17</f>
        <v>0</v>
      </c>
      <c r="AZ17" s="70">
        <f>$J17*'Input Bank'!AZ17</f>
        <v>0</v>
      </c>
      <c r="BA17" s="227">
        <f>$J17*'Input Bank'!BA17</f>
        <v>0</v>
      </c>
      <c r="BB17" s="231"/>
      <c r="BC17" s="34"/>
      <c r="BD17" s="34"/>
      <c r="BE17" s="34"/>
      <c r="BF17" s="34"/>
      <c r="BG17" s="34"/>
      <c r="BH17" s="34"/>
      <c r="BI17" s="34"/>
      <c r="BJ17" s="34"/>
    </row>
    <row r="18" spans="1:68" s="131" customFormat="1">
      <c r="A18" s="490" t="e">
        <f>Bobot!#REF!</f>
        <v>#REF!</v>
      </c>
      <c r="B18" s="490"/>
      <c r="C18" s="490"/>
      <c r="D18" s="490"/>
      <c r="E18" s="490"/>
      <c r="F18" s="137" t="s">
        <v>76</v>
      </c>
      <c r="G18" s="172" t="s">
        <v>493</v>
      </c>
      <c r="H18" s="396" t="s">
        <v>283</v>
      </c>
      <c r="I18" s="71">
        <f>Bobot!O18</f>
        <v>0.1</v>
      </c>
      <c r="J18" s="72">
        <f>Bobot!O18</f>
        <v>0.1</v>
      </c>
      <c r="K18" s="331"/>
      <c r="L18" s="76">
        <f>IF(Bobot!$P18=0,1,0)*('Input Bank'!L18+'Input Bank'!K18)*I18</f>
        <v>0</v>
      </c>
      <c r="M18" s="70">
        <f>Bobot!$P18*($I18*('Input Bank'!$K18+'Input Bank'!$L18)/30)+($J18*'Input Bank'!M18)</f>
        <v>0</v>
      </c>
      <c r="N18" s="70">
        <f>Bobot!$P18*($I18*('Input Bank'!$K18+'Input Bank'!$L18)/30)+($J18*'Input Bank'!N18)</f>
        <v>0</v>
      </c>
      <c r="O18" s="70">
        <f>Bobot!$P18*($I18*('Input Bank'!$K18+'Input Bank'!$L18)/30)+($J18*'Input Bank'!O18)</f>
        <v>0</v>
      </c>
      <c r="P18" s="70">
        <f>Bobot!$P18*($I18*('Input Bank'!$K18+'Input Bank'!$L18)/30)+($J18*'Input Bank'!P18)</f>
        <v>0</v>
      </c>
      <c r="Q18" s="70">
        <f>Bobot!$P18*($I18*('Input Bank'!$K18+'Input Bank'!$L18)/30)+($J18*'Input Bank'!Q18)</f>
        <v>0</v>
      </c>
      <c r="R18" s="70">
        <f>Bobot!$P18*($I18*('Input Bank'!$K18+'Input Bank'!$L18)/30)+($J18*'Input Bank'!R18)</f>
        <v>0</v>
      </c>
      <c r="S18" s="70">
        <f>Bobot!$P18*($I18*('Input Bank'!$K18+'Input Bank'!$L18)/30)+($J18*'Input Bank'!S18)</f>
        <v>0</v>
      </c>
      <c r="T18" s="70">
        <f>Bobot!$P18*($I18*('Input Bank'!$K18+'Input Bank'!$L18)/30)+($J18*'Input Bank'!T18)</f>
        <v>0</v>
      </c>
      <c r="U18" s="70">
        <f>Bobot!$P18*($I18*('Input Bank'!$K18+'Input Bank'!$L18)/30)+($J18*'Input Bank'!U18)</f>
        <v>0</v>
      </c>
      <c r="V18" s="70">
        <f>Bobot!$P18*($I18*('Input Bank'!$K18+'Input Bank'!$L18)/30)+($J18*'Input Bank'!V18)</f>
        <v>0</v>
      </c>
      <c r="W18" s="70">
        <f>Bobot!$P18*($I18*('Input Bank'!$K18+'Input Bank'!$L18)/30)+($J18*'Input Bank'!W18)</f>
        <v>0</v>
      </c>
      <c r="X18" s="70">
        <f>Bobot!$P18*($I18*('Input Bank'!$K18+'Input Bank'!$L18)/30)+($J18*'Input Bank'!X18)</f>
        <v>0</v>
      </c>
      <c r="Y18" s="70">
        <f>Bobot!$P18*($I18*('Input Bank'!$K18+'Input Bank'!$L18)/30)+($J18*'Input Bank'!Y18)</f>
        <v>0</v>
      </c>
      <c r="Z18" s="70">
        <f>Bobot!$P18*($I18*('Input Bank'!$K18+'Input Bank'!$L18)/30)+($J18*'Input Bank'!Z18)</f>
        <v>0</v>
      </c>
      <c r="AA18" s="70">
        <f>Bobot!$P18*($I18*('Input Bank'!$K18+'Input Bank'!$L18)/30)+($J18*'Input Bank'!AA18)</f>
        <v>0</v>
      </c>
      <c r="AB18" s="70">
        <f>Bobot!$P18*($I18*('Input Bank'!$K18+'Input Bank'!$L18)/30)+($J18*'Input Bank'!AB18)</f>
        <v>0</v>
      </c>
      <c r="AC18" s="70">
        <f>Bobot!$P18*($I18*('Input Bank'!$K18+'Input Bank'!$L18)/30)+($J18*'Input Bank'!AC18)</f>
        <v>0</v>
      </c>
      <c r="AD18" s="70">
        <f>Bobot!$P18*($I18*('Input Bank'!$K18+'Input Bank'!$L18)/30)+($J18*'Input Bank'!AD18)</f>
        <v>0</v>
      </c>
      <c r="AE18" s="70">
        <f>Bobot!$P18*($I18*('Input Bank'!$K18+'Input Bank'!$L18)/30)+($J18*'Input Bank'!AE18)</f>
        <v>0</v>
      </c>
      <c r="AF18" s="70">
        <f>Bobot!$P18*($I18*('Input Bank'!$K18+'Input Bank'!$L18)/30)+($J18*'Input Bank'!AF18)</f>
        <v>0</v>
      </c>
      <c r="AG18" s="70">
        <f>Bobot!$P18*($I18*('Input Bank'!$K18+'Input Bank'!$L18)/30)+($J18*'Input Bank'!AG18)</f>
        <v>0</v>
      </c>
      <c r="AH18" s="70">
        <f>Bobot!$P18*($I18*('Input Bank'!$K18+'Input Bank'!$L18)/30)+($J18*'Input Bank'!AH18)</f>
        <v>0</v>
      </c>
      <c r="AI18" s="70">
        <f>Bobot!$P18*($I18*('Input Bank'!$K18+'Input Bank'!$L18)/30)+($J18*'Input Bank'!AI18)</f>
        <v>0</v>
      </c>
      <c r="AJ18" s="70">
        <f>Bobot!$P18*($I18*('Input Bank'!$K18+'Input Bank'!$L18)/30)+($J18*'Input Bank'!AJ18)</f>
        <v>0</v>
      </c>
      <c r="AK18" s="70">
        <f>Bobot!$P18*($I18*('Input Bank'!$K18+'Input Bank'!$L18)/30)+($J18*'Input Bank'!AK18)</f>
        <v>0</v>
      </c>
      <c r="AL18" s="70">
        <f>Bobot!$P18*($I18*('Input Bank'!$K18+'Input Bank'!$L18)/30)+($J18*'Input Bank'!AL18)</f>
        <v>0</v>
      </c>
      <c r="AM18" s="70">
        <f>Bobot!$P18*($I18*('Input Bank'!$K18+'Input Bank'!$L18)/30)+($J18*'Input Bank'!AM18)</f>
        <v>0</v>
      </c>
      <c r="AN18" s="70">
        <f>Bobot!$P18*($I18*('Input Bank'!$K18+'Input Bank'!$L18)/30)+($J18*'Input Bank'!AN18)</f>
        <v>0</v>
      </c>
      <c r="AO18" s="70">
        <f>Bobot!$P18*($I18*('Input Bank'!$K18+'Input Bank'!$L18)/30)+($J18*'Input Bank'!AO18)</f>
        <v>0</v>
      </c>
      <c r="AP18" s="70">
        <f>Bobot!$P18*($I18*('Input Bank'!$K18+'Input Bank'!$L18)/30)+($J18*'Input Bank'!AP18)</f>
        <v>0</v>
      </c>
      <c r="AQ18" s="70">
        <f>$J18*'Input Bank'!AQ18</f>
        <v>0</v>
      </c>
      <c r="AR18" s="70">
        <f>$J18*'Input Bank'!AR18</f>
        <v>0</v>
      </c>
      <c r="AS18" s="70">
        <f>$J18*'Input Bank'!AS18</f>
        <v>0</v>
      </c>
      <c r="AT18" s="70">
        <f>$J18*'Input Bank'!AT18</f>
        <v>0</v>
      </c>
      <c r="AU18" s="70">
        <f>$J18*'Input Bank'!AU18</f>
        <v>0</v>
      </c>
      <c r="AV18" s="70">
        <f>$J18*'Input Bank'!AV18</f>
        <v>0</v>
      </c>
      <c r="AW18" s="70">
        <f>$J18*'Input Bank'!AW18</f>
        <v>0</v>
      </c>
      <c r="AX18" s="70">
        <f>$J18*'Input Bank'!AX18</f>
        <v>0</v>
      </c>
      <c r="AY18" s="70">
        <f>$J18*'Input Bank'!AY18</f>
        <v>0</v>
      </c>
      <c r="AZ18" s="70">
        <f>$J18*'Input Bank'!AZ18</f>
        <v>0</v>
      </c>
      <c r="BA18" s="227">
        <f>$J18*'Input Bank'!BA18</f>
        <v>0</v>
      </c>
      <c r="BB18" s="231"/>
      <c r="BC18" s="34"/>
      <c r="BD18" s="34"/>
      <c r="BE18" s="34"/>
      <c r="BF18" s="34"/>
      <c r="BG18" s="34"/>
      <c r="BH18" s="34"/>
      <c r="BI18" s="34"/>
      <c r="BJ18" s="34"/>
    </row>
    <row r="19" spans="1:68" s="34" customFormat="1">
      <c r="A19" s="490" t="e">
        <f>Bobot!#REF!</f>
        <v>#REF!</v>
      </c>
      <c r="B19" s="490"/>
      <c r="C19" s="490"/>
      <c r="D19" s="490"/>
      <c r="E19" s="490"/>
      <c r="F19" s="137" t="s">
        <v>77</v>
      </c>
      <c r="G19" s="172" t="s">
        <v>494</v>
      </c>
      <c r="H19" s="396" t="s">
        <v>281</v>
      </c>
      <c r="I19" s="71">
        <f>Bobot!O19</f>
        <v>0.1</v>
      </c>
      <c r="J19" s="72">
        <f>Bobot!O19</f>
        <v>0.1</v>
      </c>
      <c r="K19" s="331"/>
      <c r="L19" s="76">
        <f>IF(Bobot!$P19=0,1,0)*('Input Bank'!L19+'Input Bank'!K19)*I19</f>
        <v>0</v>
      </c>
      <c r="M19" s="70">
        <f>Bobot!$P19*($I19*('Input Bank'!$K19+'Input Bank'!$L19)/30)+($J19*'Input Bank'!M19)</f>
        <v>0</v>
      </c>
      <c r="N19" s="70">
        <f>Bobot!$P19*($I19*('Input Bank'!$K19+'Input Bank'!$L19)/30)+($J19*'Input Bank'!N19)</f>
        <v>0</v>
      </c>
      <c r="O19" s="70">
        <f>Bobot!$P19*($I19*('Input Bank'!$K19+'Input Bank'!$L19)/30)+($J19*'Input Bank'!O19)</f>
        <v>0</v>
      </c>
      <c r="P19" s="70">
        <f>Bobot!$P19*($I19*('Input Bank'!$K19+'Input Bank'!$L19)/30)+($J19*'Input Bank'!P19)</f>
        <v>0</v>
      </c>
      <c r="Q19" s="70">
        <f>Bobot!$P19*($I19*('Input Bank'!$K19+'Input Bank'!$L19)/30)+($J19*'Input Bank'!Q19)</f>
        <v>0</v>
      </c>
      <c r="R19" s="70">
        <f>Bobot!$P19*($I19*('Input Bank'!$K19+'Input Bank'!$L19)/30)+($J19*'Input Bank'!R19)</f>
        <v>0</v>
      </c>
      <c r="S19" s="70">
        <f>Bobot!$P19*($I19*('Input Bank'!$K19+'Input Bank'!$L19)/30)+($J19*'Input Bank'!S19)</f>
        <v>0</v>
      </c>
      <c r="T19" s="70">
        <f>Bobot!$P19*($I19*('Input Bank'!$K19+'Input Bank'!$L19)/30)+($J19*'Input Bank'!T19)</f>
        <v>0</v>
      </c>
      <c r="U19" s="70">
        <f>Bobot!$P19*($I19*('Input Bank'!$K19+'Input Bank'!$L19)/30)+($J19*'Input Bank'!U19)</f>
        <v>0</v>
      </c>
      <c r="V19" s="70">
        <f>Bobot!$P19*($I19*('Input Bank'!$K19+'Input Bank'!$L19)/30)+($J19*'Input Bank'!V19)</f>
        <v>0</v>
      </c>
      <c r="W19" s="70">
        <f>Bobot!$P19*($I19*('Input Bank'!$K19+'Input Bank'!$L19)/30)+($J19*'Input Bank'!W19)</f>
        <v>0</v>
      </c>
      <c r="X19" s="70">
        <f>Bobot!$P19*($I19*('Input Bank'!$K19+'Input Bank'!$L19)/30)+($J19*'Input Bank'!X19)</f>
        <v>0</v>
      </c>
      <c r="Y19" s="70">
        <f>Bobot!$P19*($I19*('Input Bank'!$K19+'Input Bank'!$L19)/30)+($J19*'Input Bank'!Y19)</f>
        <v>0</v>
      </c>
      <c r="Z19" s="70">
        <f>Bobot!$P19*($I19*('Input Bank'!$K19+'Input Bank'!$L19)/30)+($J19*'Input Bank'!Z19)</f>
        <v>0</v>
      </c>
      <c r="AA19" s="70">
        <f>Bobot!$P19*($I19*('Input Bank'!$K19+'Input Bank'!$L19)/30)+($J19*'Input Bank'!AA19)</f>
        <v>0</v>
      </c>
      <c r="AB19" s="70">
        <f>Bobot!$P19*($I19*('Input Bank'!$K19+'Input Bank'!$L19)/30)+($J19*'Input Bank'!AB19)</f>
        <v>0</v>
      </c>
      <c r="AC19" s="70">
        <f>Bobot!$P19*($I19*('Input Bank'!$K19+'Input Bank'!$L19)/30)+($J19*'Input Bank'!AC19)</f>
        <v>0</v>
      </c>
      <c r="AD19" s="70">
        <f>Bobot!$P19*($I19*('Input Bank'!$K19+'Input Bank'!$L19)/30)+($J19*'Input Bank'!AD19)</f>
        <v>0</v>
      </c>
      <c r="AE19" s="70">
        <f>Bobot!$P19*($I19*('Input Bank'!$K19+'Input Bank'!$L19)/30)+($J19*'Input Bank'!AE19)</f>
        <v>0</v>
      </c>
      <c r="AF19" s="70">
        <f>Bobot!$P19*($I19*('Input Bank'!$K19+'Input Bank'!$L19)/30)+($J19*'Input Bank'!AF19)</f>
        <v>0</v>
      </c>
      <c r="AG19" s="70">
        <f>Bobot!$P19*($I19*('Input Bank'!$K19+'Input Bank'!$L19)/30)+($J19*'Input Bank'!AG19)</f>
        <v>0</v>
      </c>
      <c r="AH19" s="70">
        <f>Bobot!$P19*($I19*('Input Bank'!$K19+'Input Bank'!$L19)/30)+($J19*'Input Bank'!AH19)</f>
        <v>0</v>
      </c>
      <c r="AI19" s="70">
        <f>Bobot!$P19*($I19*('Input Bank'!$K19+'Input Bank'!$L19)/30)+($J19*'Input Bank'!AI19)</f>
        <v>0</v>
      </c>
      <c r="AJ19" s="70">
        <f>Bobot!$P19*($I19*('Input Bank'!$K19+'Input Bank'!$L19)/30)+($J19*'Input Bank'!AJ19)</f>
        <v>0</v>
      </c>
      <c r="AK19" s="70">
        <f>Bobot!$P19*($I19*('Input Bank'!$K19+'Input Bank'!$L19)/30)+($J19*'Input Bank'!AK19)</f>
        <v>0</v>
      </c>
      <c r="AL19" s="70">
        <f>Bobot!$P19*($I19*('Input Bank'!$K19+'Input Bank'!$L19)/30)+($J19*'Input Bank'!AL19)</f>
        <v>0</v>
      </c>
      <c r="AM19" s="70">
        <f>Bobot!$P19*($I19*('Input Bank'!$K19+'Input Bank'!$L19)/30)+($J19*'Input Bank'!AM19)</f>
        <v>0</v>
      </c>
      <c r="AN19" s="70">
        <f>Bobot!$P19*($I19*('Input Bank'!$K19+'Input Bank'!$L19)/30)+($J19*'Input Bank'!AN19)</f>
        <v>0</v>
      </c>
      <c r="AO19" s="70">
        <f>Bobot!$P19*($I19*('Input Bank'!$K19+'Input Bank'!$L19)/30)+($J19*'Input Bank'!AO19)</f>
        <v>0</v>
      </c>
      <c r="AP19" s="70">
        <f>Bobot!$P19*($I19*('Input Bank'!$K19+'Input Bank'!$L19)/30)+($J19*'Input Bank'!AP19)</f>
        <v>0</v>
      </c>
      <c r="AQ19" s="70">
        <f>$J19*'Input Bank'!AQ19</f>
        <v>0</v>
      </c>
      <c r="AR19" s="70">
        <f>$J19*'Input Bank'!AR19</f>
        <v>0</v>
      </c>
      <c r="AS19" s="70">
        <f>$J19*'Input Bank'!AS19</f>
        <v>0</v>
      </c>
      <c r="AT19" s="70">
        <f>$J19*'Input Bank'!AT19</f>
        <v>0</v>
      </c>
      <c r="AU19" s="70">
        <f>$J19*'Input Bank'!AU19</f>
        <v>0</v>
      </c>
      <c r="AV19" s="70">
        <f>$J19*'Input Bank'!AV19</f>
        <v>0</v>
      </c>
      <c r="AW19" s="70">
        <f>$J19*'Input Bank'!AW19</f>
        <v>0</v>
      </c>
      <c r="AX19" s="70">
        <f>$J19*'Input Bank'!AX19</f>
        <v>0</v>
      </c>
      <c r="AY19" s="70">
        <f>$J19*'Input Bank'!AY19</f>
        <v>0</v>
      </c>
      <c r="AZ19" s="70">
        <f>$J19*'Input Bank'!AZ19</f>
        <v>0</v>
      </c>
      <c r="BA19" s="227">
        <f>$J19*'Input Bank'!BA19</f>
        <v>0</v>
      </c>
      <c r="BB19" s="231"/>
    </row>
    <row r="20" spans="1:68" s="34" customFormat="1">
      <c r="A20" s="490"/>
      <c r="B20" s="490"/>
      <c r="C20" s="490"/>
      <c r="D20" s="490"/>
      <c r="E20" s="490"/>
      <c r="F20" s="137" t="s">
        <v>78</v>
      </c>
      <c r="G20" s="172" t="s">
        <v>495</v>
      </c>
      <c r="H20" s="394" t="s">
        <v>460</v>
      </c>
      <c r="I20" s="71">
        <f>Bobot!O20</f>
        <v>0.05</v>
      </c>
      <c r="J20" s="72">
        <f>Bobot!O20</f>
        <v>0.05</v>
      </c>
      <c r="K20" s="331"/>
      <c r="L20" s="76">
        <f>IF(Bobot!$P20=0,1,0)*('Input Bank'!L20+'Input Bank'!K20)*I20</f>
        <v>0</v>
      </c>
      <c r="M20" s="70">
        <f>Bobot!$P20*($I20*('Input Bank'!$K20+'Input Bank'!$L20)/30)+($J20*'Input Bank'!M20)</f>
        <v>0</v>
      </c>
      <c r="N20" s="70">
        <f>Bobot!$P20*($I20*('Input Bank'!$K20+'Input Bank'!$L20)/30)+($J20*'Input Bank'!N20)</f>
        <v>0</v>
      </c>
      <c r="O20" s="70">
        <f>Bobot!$P20*($I20*('Input Bank'!$K20+'Input Bank'!$L20)/30)+($J20*'Input Bank'!O20)</f>
        <v>0</v>
      </c>
      <c r="P20" s="70">
        <f>Bobot!$P20*($I20*('Input Bank'!$K20+'Input Bank'!$L20)/30)+($J20*'Input Bank'!P20)</f>
        <v>0</v>
      </c>
      <c r="Q20" s="70">
        <f>Bobot!$P20*($I20*('Input Bank'!$K20+'Input Bank'!$L20)/30)+($J20*'Input Bank'!Q20)</f>
        <v>0</v>
      </c>
      <c r="R20" s="70">
        <f>Bobot!$P20*($I20*('Input Bank'!$K20+'Input Bank'!$L20)/30)+($J20*'Input Bank'!R20)</f>
        <v>0</v>
      </c>
      <c r="S20" s="70">
        <f>Bobot!$P20*($I20*('Input Bank'!$K20+'Input Bank'!$L20)/30)+($J20*'Input Bank'!S20)</f>
        <v>0</v>
      </c>
      <c r="T20" s="70">
        <f>Bobot!$P20*($I20*('Input Bank'!$K20+'Input Bank'!$L20)/30)+($J20*'Input Bank'!T20)</f>
        <v>0</v>
      </c>
      <c r="U20" s="70">
        <f>Bobot!$P20*($I20*('Input Bank'!$K20+'Input Bank'!$L20)/30)+($J20*'Input Bank'!U20)</f>
        <v>0</v>
      </c>
      <c r="V20" s="70">
        <f>Bobot!$P20*($I20*('Input Bank'!$K20+'Input Bank'!$L20)/30)+($J20*'Input Bank'!V20)</f>
        <v>0</v>
      </c>
      <c r="W20" s="70">
        <f>Bobot!$P20*($I20*('Input Bank'!$K20+'Input Bank'!$L20)/30)+($J20*'Input Bank'!W20)</f>
        <v>0</v>
      </c>
      <c r="X20" s="70">
        <f>Bobot!$P20*($I20*('Input Bank'!$K20+'Input Bank'!$L20)/30)+($J20*'Input Bank'!X20)</f>
        <v>0</v>
      </c>
      <c r="Y20" s="70">
        <f>Bobot!$P20*($I20*('Input Bank'!$K20+'Input Bank'!$L20)/30)+($J20*'Input Bank'!Y20)</f>
        <v>0</v>
      </c>
      <c r="Z20" s="70">
        <f>Bobot!$P20*($I20*('Input Bank'!$K20+'Input Bank'!$L20)/30)+($J20*'Input Bank'!Z20)</f>
        <v>0</v>
      </c>
      <c r="AA20" s="70">
        <f>Bobot!$P20*($I20*('Input Bank'!$K20+'Input Bank'!$L20)/30)+($J20*'Input Bank'!AA20)</f>
        <v>0</v>
      </c>
      <c r="AB20" s="70">
        <f>Bobot!$P20*($I20*('Input Bank'!$K20+'Input Bank'!$L20)/30)+($J20*'Input Bank'!AB20)</f>
        <v>0</v>
      </c>
      <c r="AC20" s="70">
        <f>Bobot!$P20*($I20*('Input Bank'!$K20+'Input Bank'!$L20)/30)+($J20*'Input Bank'!AC20)</f>
        <v>0</v>
      </c>
      <c r="AD20" s="70">
        <f>Bobot!$P20*($I20*('Input Bank'!$K20+'Input Bank'!$L20)/30)+($J20*'Input Bank'!AD20)</f>
        <v>0</v>
      </c>
      <c r="AE20" s="70">
        <f>Bobot!$P20*($I20*('Input Bank'!$K20+'Input Bank'!$L20)/30)+($J20*'Input Bank'!AE20)</f>
        <v>0</v>
      </c>
      <c r="AF20" s="70">
        <f>Bobot!$P20*($I20*('Input Bank'!$K20+'Input Bank'!$L20)/30)+($J20*'Input Bank'!AF20)</f>
        <v>0</v>
      </c>
      <c r="AG20" s="70">
        <f>Bobot!$P20*($I20*('Input Bank'!$K20+'Input Bank'!$L20)/30)+($J20*'Input Bank'!AG20)</f>
        <v>0</v>
      </c>
      <c r="AH20" s="70">
        <f>Bobot!$P20*($I20*('Input Bank'!$K20+'Input Bank'!$L20)/30)+($J20*'Input Bank'!AH20)</f>
        <v>0</v>
      </c>
      <c r="AI20" s="70">
        <f>Bobot!$P20*($I20*('Input Bank'!$K20+'Input Bank'!$L20)/30)+($J20*'Input Bank'!AI20)</f>
        <v>0</v>
      </c>
      <c r="AJ20" s="70">
        <f>Bobot!$P20*($I20*('Input Bank'!$K20+'Input Bank'!$L20)/30)+($J20*'Input Bank'!AJ20)</f>
        <v>0</v>
      </c>
      <c r="AK20" s="70">
        <f>Bobot!$P20*($I20*('Input Bank'!$K20+'Input Bank'!$L20)/30)+($J20*'Input Bank'!AK20)</f>
        <v>0</v>
      </c>
      <c r="AL20" s="70">
        <f>Bobot!$P20*($I20*('Input Bank'!$K20+'Input Bank'!$L20)/30)+($J20*'Input Bank'!AL20)</f>
        <v>0</v>
      </c>
      <c r="AM20" s="70">
        <f>Bobot!$P20*($I20*('Input Bank'!$K20+'Input Bank'!$L20)/30)+($J20*'Input Bank'!AM20)</f>
        <v>0</v>
      </c>
      <c r="AN20" s="70">
        <f>Bobot!$P20*($I20*('Input Bank'!$K20+'Input Bank'!$L20)/30)+($J20*'Input Bank'!AN20)</f>
        <v>0</v>
      </c>
      <c r="AO20" s="70">
        <f>Bobot!$P20*($I20*('Input Bank'!$K20+'Input Bank'!$L20)/30)+($J20*'Input Bank'!AO20)</f>
        <v>0</v>
      </c>
      <c r="AP20" s="70">
        <f>Bobot!$P20*($I20*('Input Bank'!$K20+'Input Bank'!$L20)/30)+($J20*'Input Bank'!AP20)</f>
        <v>0</v>
      </c>
      <c r="AQ20" s="70">
        <f>$J20*'Input Bank'!AQ20</f>
        <v>0</v>
      </c>
      <c r="AR20" s="70">
        <f>$J20*'Input Bank'!AR20</f>
        <v>0</v>
      </c>
      <c r="AS20" s="70">
        <f>$J20*'Input Bank'!AS20</f>
        <v>0</v>
      </c>
      <c r="AT20" s="70">
        <f>$J20*'Input Bank'!AT20</f>
        <v>0</v>
      </c>
      <c r="AU20" s="70">
        <f>$J20*'Input Bank'!AU20</f>
        <v>0</v>
      </c>
      <c r="AV20" s="70">
        <f>$J20*'Input Bank'!AV20</f>
        <v>0</v>
      </c>
      <c r="AW20" s="70">
        <f>$J20*'Input Bank'!AW20</f>
        <v>0</v>
      </c>
      <c r="AX20" s="70">
        <f>$J20*'Input Bank'!AX20</f>
        <v>0</v>
      </c>
      <c r="AY20" s="70">
        <f>$J20*'Input Bank'!AY20</f>
        <v>0</v>
      </c>
      <c r="AZ20" s="70">
        <f>$J20*'Input Bank'!AZ20</f>
        <v>0</v>
      </c>
      <c r="BA20" s="227">
        <f>$J20*'Input Bank'!BA20</f>
        <v>0</v>
      </c>
      <c r="BB20" s="231"/>
    </row>
    <row r="21" spans="1:68" s="131" customFormat="1" ht="25">
      <c r="A21" s="490">
        <f>Bobot!P38</f>
        <v>0</v>
      </c>
      <c r="B21" s="491"/>
      <c r="C21" s="491"/>
      <c r="D21" s="491"/>
      <c r="E21" s="491"/>
      <c r="F21" s="137" t="s">
        <v>79</v>
      </c>
      <c r="G21" s="172" t="s">
        <v>496</v>
      </c>
      <c r="H21" s="394" t="s">
        <v>485</v>
      </c>
      <c r="I21" s="71">
        <f>Bobot!O21</f>
        <v>0.1</v>
      </c>
      <c r="J21" s="72">
        <f>Bobot!O21</f>
        <v>0.1</v>
      </c>
      <c r="K21" s="331"/>
      <c r="L21" s="76">
        <f>IF(Bobot!$P21=0,1,0)*('Input Bank'!L21+'Input Bank'!K21)*I21</f>
        <v>0</v>
      </c>
      <c r="M21" s="70">
        <f>Bobot!$P21*($I21*('Input Bank'!$K21+'Input Bank'!$L21)/30)+($J21*'Input Bank'!M21)</f>
        <v>0</v>
      </c>
      <c r="N21" s="70">
        <f>Bobot!$P21*($I21*('Input Bank'!$K21+'Input Bank'!$L21)/30)+($J21*'Input Bank'!N21)</f>
        <v>0</v>
      </c>
      <c r="O21" s="70">
        <f>Bobot!$P21*($I21*('Input Bank'!$K21+'Input Bank'!$L21)/30)+($J21*'Input Bank'!O21)</f>
        <v>0</v>
      </c>
      <c r="P21" s="70">
        <f>Bobot!$P21*($I21*('Input Bank'!$K21+'Input Bank'!$L21)/30)+($J21*'Input Bank'!P21)</f>
        <v>0</v>
      </c>
      <c r="Q21" s="70">
        <f>Bobot!$P21*($I21*('Input Bank'!$K21+'Input Bank'!$L21)/30)+($J21*'Input Bank'!Q21)</f>
        <v>0</v>
      </c>
      <c r="R21" s="70">
        <f>Bobot!$P21*($I21*('Input Bank'!$K21+'Input Bank'!$L21)/30)+($J21*'Input Bank'!R21)</f>
        <v>0</v>
      </c>
      <c r="S21" s="70">
        <f>Bobot!$P21*($I21*('Input Bank'!$K21+'Input Bank'!$L21)/30)+($J21*'Input Bank'!S21)</f>
        <v>0</v>
      </c>
      <c r="T21" s="70">
        <f>Bobot!$P21*($I21*('Input Bank'!$K21+'Input Bank'!$L21)/30)+($J21*'Input Bank'!T21)</f>
        <v>0</v>
      </c>
      <c r="U21" s="70">
        <f>Bobot!$P21*($I21*('Input Bank'!$K21+'Input Bank'!$L21)/30)+($J21*'Input Bank'!U21)</f>
        <v>0</v>
      </c>
      <c r="V21" s="70">
        <f>Bobot!$P21*($I21*('Input Bank'!$K21+'Input Bank'!$L21)/30)+($J21*'Input Bank'!V21)</f>
        <v>0</v>
      </c>
      <c r="W21" s="70">
        <f>Bobot!$P21*($I21*('Input Bank'!$K21+'Input Bank'!$L21)/30)+($J21*'Input Bank'!W21)</f>
        <v>0</v>
      </c>
      <c r="X21" s="70">
        <f>Bobot!$P21*($I21*('Input Bank'!$K21+'Input Bank'!$L21)/30)+($J21*'Input Bank'!X21)</f>
        <v>0</v>
      </c>
      <c r="Y21" s="70">
        <f>Bobot!$P21*($I21*('Input Bank'!$K21+'Input Bank'!$L21)/30)+($J21*'Input Bank'!Y21)</f>
        <v>0</v>
      </c>
      <c r="Z21" s="70">
        <f>Bobot!$P21*($I21*('Input Bank'!$K21+'Input Bank'!$L21)/30)+($J21*'Input Bank'!Z21)</f>
        <v>0</v>
      </c>
      <c r="AA21" s="70">
        <f>Bobot!$P21*($I21*('Input Bank'!$K21+'Input Bank'!$L21)/30)+($J21*'Input Bank'!AA21)</f>
        <v>0</v>
      </c>
      <c r="AB21" s="70">
        <f>Bobot!$P21*($I21*('Input Bank'!$K21+'Input Bank'!$L21)/30)+($J21*'Input Bank'!AB21)</f>
        <v>0</v>
      </c>
      <c r="AC21" s="70">
        <f>Bobot!$P21*($I21*('Input Bank'!$K21+'Input Bank'!$L21)/30)+($J21*'Input Bank'!AC21)</f>
        <v>0</v>
      </c>
      <c r="AD21" s="70">
        <f>Bobot!$P21*($I21*('Input Bank'!$K21+'Input Bank'!$L21)/30)+($J21*'Input Bank'!AD21)</f>
        <v>0</v>
      </c>
      <c r="AE21" s="70">
        <f>Bobot!$P21*($I21*('Input Bank'!$K21+'Input Bank'!$L21)/30)+($J21*'Input Bank'!AE21)</f>
        <v>0</v>
      </c>
      <c r="AF21" s="70">
        <f>Bobot!$P21*($I21*('Input Bank'!$K21+'Input Bank'!$L21)/30)+($J21*'Input Bank'!AF21)</f>
        <v>0</v>
      </c>
      <c r="AG21" s="70">
        <f>Bobot!$P21*($I21*('Input Bank'!$K21+'Input Bank'!$L21)/30)+($J21*'Input Bank'!AG21)</f>
        <v>0</v>
      </c>
      <c r="AH21" s="70">
        <f>Bobot!$P21*($I21*('Input Bank'!$K21+'Input Bank'!$L21)/30)+($J21*'Input Bank'!AH21)</f>
        <v>0</v>
      </c>
      <c r="AI21" s="70">
        <f>Bobot!$P21*($I21*('Input Bank'!$K21+'Input Bank'!$L21)/30)+($J21*'Input Bank'!AI21)</f>
        <v>0</v>
      </c>
      <c r="AJ21" s="70">
        <f>Bobot!$P21*($I21*('Input Bank'!$K21+'Input Bank'!$L21)/30)+($J21*'Input Bank'!AJ21)</f>
        <v>0</v>
      </c>
      <c r="AK21" s="70">
        <f>Bobot!$P21*($I21*('Input Bank'!$K21+'Input Bank'!$L21)/30)+($J21*'Input Bank'!AK21)</f>
        <v>0</v>
      </c>
      <c r="AL21" s="70">
        <f>Bobot!$P21*($I21*('Input Bank'!$K21+'Input Bank'!$L21)/30)+($J21*'Input Bank'!AL21)</f>
        <v>0</v>
      </c>
      <c r="AM21" s="70">
        <f>Bobot!$P21*($I21*('Input Bank'!$K21+'Input Bank'!$L21)/30)+($J21*'Input Bank'!AM21)</f>
        <v>0</v>
      </c>
      <c r="AN21" s="70">
        <f>Bobot!$P21*($I21*('Input Bank'!$K21+'Input Bank'!$L21)/30)+($J21*'Input Bank'!AN21)</f>
        <v>0</v>
      </c>
      <c r="AO21" s="70">
        <f>Bobot!$P21*($I21*('Input Bank'!$K21+'Input Bank'!$L21)/30)+($J21*'Input Bank'!AO21)</f>
        <v>0</v>
      </c>
      <c r="AP21" s="70">
        <f>Bobot!$P21*($I21*('Input Bank'!$K21+'Input Bank'!$L21)/30)+($J21*'Input Bank'!AP21)</f>
        <v>0</v>
      </c>
      <c r="AQ21" s="70">
        <f>$J21*'Input Bank'!AQ21</f>
        <v>0</v>
      </c>
      <c r="AR21" s="70">
        <f>$J21*'Input Bank'!AR21</f>
        <v>0</v>
      </c>
      <c r="AS21" s="70">
        <f>$J21*'Input Bank'!AS21</f>
        <v>0</v>
      </c>
      <c r="AT21" s="70">
        <f>$J21*'Input Bank'!AT21</f>
        <v>0</v>
      </c>
      <c r="AU21" s="70">
        <f>$J21*'Input Bank'!AU21</f>
        <v>0</v>
      </c>
      <c r="AV21" s="70">
        <f>$J21*'Input Bank'!AV21</f>
        <v>0</v>
      </c>
      <c r="AW21" s="70">
        <f>$J21*'Input Bank'!AW21</f>
        <v>0</v>
      </c>
      <c r="AX21" s="70">
        <f>$J21*'Input Bank'!AX21</f>
        <v>0</v>
      </c>
      <c r="AY21" s="70">
        <f>$J21*'Input Bank'!AY21</f>
        <v>0</v>
      </c>
      <c r="AZ21" s="70">
        <f>$J21*'Input Bank'!AZ21</f>
        <v>0</v>
      </c>
      <c r="BA21" s="227">
        <f>$J21*'Input Bank'!BA21</f>
        <v>0</v>
      </c>
      <c r="BB21" s="230"/>
      <c r="BC21" s="34"/>
      <c r="BD21" s="34"/>
      <c r="BE21" s="34"/>
      <c r="BF21" s="34"/>
      <c r="BG21" s="34"/>
      <c r="BH21" s="34"/>
      <c r="BI21" s="34"/>
      <c r="BJ21" s="34"/>
    </row>
    <row r="22" spans="1:68" s="131" customFormat="1" ht="25">
      <c r="A22" s="490" t="e">
        <f>Bobot!#REF!</f>
        <v>#REF!</v>
      </c>
      <c r="B22" s="491"/>
      <c r="C22" s="491"/>
      <c r="D22" s="491"/>
      <c r="E22" s="491"/>
      <c r="F22" s="137" t="s">
        <v>80</v>
      </c>
      <c r="G22" s="172" t="s">
        <v>497</v>
      </c>
      <c r="H22" s="394" t="s">
        <v>486</v>
      </c>
      <c r="I22" s="71">
        <f>Bobot!O22</f>
        <v>0.1</v>
      </c>
      <c r="J22" s="72">
        <f>Bobot!O22</f>
        <v>0.1</v>
      </c>
      <c r="K22" s="331"/>
      <c r="L22" s="76">
        <f>IF(Bobot!$P22=0,1,0)*('Input Bank'!L22+'Input Bank'!K22)*I22</f>
        <v>0</v>
      </c>
      <c r="M22" s="70">
        <f>Bobot!$P22*($I22*('Input Bank'!$K22+'Input Bank'!$L22)/30)+($J22*'Input Bank'!M22)</f>
        <v>0</v>
      </c>
      <c r="N22" s="70">
        <f>Bobot!$P22*($I22*('Input Bank'!$K22+'Input Bank'!$L22)/30)+($J22*'Input Bank'!N22)</f>
        <v>0</v>
      </c>
      <c r="O22" s="70">
        <f>Bobot!$P22*($I22*('Input Bank'!$K22+'Input Bank'!$L22)/30)+($J22*'Input Bank'!O22)</f>
        <v>0</v>
      </c>
      <c r="P22" s="70">
        <f>Bobot!$P22*($I22*('Input Bank'!$K22+'Input Bank'!$L22)/30)+($J22*'Input Bank'!P22)</f>
        <v>0</v>
      </c>
      <c r="Q22" s="70">
        <f>Bobot!$P22*($I22*('Input Bank'!$K22+'Input Bank'!$L22)/30)+($J22*'Input Bank'!Q22)</f>
        <v>0</v>
      </c>
      <c r="R22" s="70">
        <f>Bobot!$P22*($I22*('Input Bank'!$K22+'Input Bank'!$L22)/30)+($J22*'Input Bank'!R22)</f>
        <v>0</v>
      </c>
      <c r="S22" s="70">
        <f>Bobot!$P22*($I22*('Input Bank'!$K22+'Input Bank'!$L22)/30)+($J22*'Input Bank'!S22)</f>
        <v>0</v>
      </c>
      <c r="T22" s="70">
        <f>Bobot!$P22*($I22*('Input Bank'!$K22+'Input Bank'!$L22)/30)+($J22*'Input Bank'!T22)</f>
        <v>0</v>
      </c>
      <c r="U22" s="70">
        <f>Bobot!$P22*($I22*('Input Bank'!$K22+'Input Bank'!$L22)/30)+($J22*'Input Bank'!U22)</f>
        <v>0</v>
      </c>
      <c r="V22" s="70">
        <f>Bobot!$P22*($I22*('Input Bank'!$K22+'Input Bank'!$L22)/30)+($J22*'Input Bank'!V22)</f>
        <v>0</v>
      </c>
      <c r="W22" s="70">
        <f>Bobot!$P22*($I22*('Input Bank'!$K22+'Input Bank'!$L22)/30)+($J22*'Input Bank'!W22)</f>
        <v>0</v>
      </c>
      <c r="X22" s="70">
        <f>Bobot!$P22*($I22*('Input Bank'!$K22+'Input Bank'!$L22)/30)+($J22*'Input Bank'!X22)</f>
        <v>0</v>
      </c>
      <c r="Y22" s="70">
        <f>Bobot!$P22*($I22*('Input Bank'!$K22+'Input Bank'!$L22)/30)+($J22*'Input Bank'!Y22)</f>
        <v>0</v>
      </c>
      <c r="Z22" s="70">
        <f>Bobot!$P22*($I22*('Input Bank'!$K22+'Input Bank'!$L22)/30)+($J22*'Input Bank'!Z22)</f>
        <v>0</v>
      </c>
      <c r="AA22" s="70">
        <f>Bobot!$P22*($I22*('Input Bank'!$K22+'Input Bank'!$L22)/30)+($J22*'Input Bank'!AA22)</f>
        <v>0</v>
      </c>
      <c r="AB22" s="70">
        <f>Bobot!$P22*($I22*('Input Bank'!$K22+'Input Bank'!$L22)/30)+($J22*'Input Bank'!AB22)</f>
        <v>0</v>
      </c>
      <c r="AC22" s="70">
        <f>Bobot!$P22*($I22*('Input Bank'!$K22+'Input Bank'!$L22)/30)+($J22*'Input Bank'!AC22)</f>
        <v>0</v>
      </c>
      <c r="AD22" s="70">
        <f>Bobot!$P22*($I22*('Input Bank'!$K22+'Input Bank'!$L22)/30)+($J22*'Input Bank'!AD22)</f>
        <v>0</v>
      </c>
      <c r="AE22" s="70">
        <f>Bobot!$P22*($I22*('Input Bank'!$K22+'Input Bank'!$L22)/30)+($J22*'Input Bank'!AE22)</f>
        <v>0</v>
      </c>
      <c r="AF22" s="70">
        <f>Bobot!$P22*($I22*('Input Bank'!$K22+'Input Bank'!$L22)/30)+($J22*'Input Bank'!AF22)</f>
        <v>0</v>
      </c>
      <c r="AG22" s="70">
        <f>Bobot!$P22*($I22*('Input Bank'!$K22+'Input Bank'!$L22)/30)+($J22*'Input Bank'!AG22)</f>
        <v>0</v>
      </c>
      <c r="AH22" s="70">
        <f>Bobot!$P22*($I22*('Input Bank'!$K22+'Input Bank'!$L22)/30)+($J22*'Input Bank'!AH22)</f>
        <v>0</v>
      </c>
      <c r="AI22" s="70">
        <f>Bobot!$P22*($I22*('Input Bank'!$K22+'Input Bank'!$L22)/30)+($J22*'Input Bank'!AI22)</f>
        <v>0</v>
      </c>
      <c r="AJ22" s="70">
        <f>Bobot!$P22*($I22*('Input Bank'!$K22+'Input Bank'!$L22)/30)+($J22*'Input Bank'!AJ22)</f>
        <v>0</v>
      </c>
      <c r="AK22" s="70">
        <f>Bobot!$P22*($I22*('Input Bank'!$K22+'Input Bank'!$L22)/30)+($J22*'Input Bank'!AK22)</f>
        <v>0</v>
      </c>
      <c r="AL22" s="70">
        <f>Bobot!$P22*($I22*('Input Bank'!$K22+'Input Bank'!$L22)/30)+($J22*'Input Bank'!AL22)</f>
        <v>0</v>
      </c>
      <c r="AM22" s="70">
        <f>Bobot!$P22*($I22*('Input Bank'!$K22+'Input Bank'!$L22)/30)+($J22*'Input Bank'!AM22)</f>
        <v>0</v>
      </c>
      <c r="AN22" s="70">
        <f>Bobot!$P22*($I22*('Input Bank'!$K22+'Input Bank'!$L22)/30)+($J22*'Input Bank'!AN22)</f>
        <v>0</v>
      </c>
      <c r="AO22" s="70">
        <f>Bobot!$P22*($I22*('Input Bank'!$K22+'Input Bank'!$L22)/30)+($J22*'Input Bank'!AO22)</f>
        <v>0</v>
      </c>
      <c r="AP22" s="70">
        <f>Bobot!$P22*($I22*('Input Bank'!$K22+'Input Bank'!$L22)/30)+($J22*'Input Bank'!AP22)</f>
        <v>0</v>
      </c>
      <c r="AQ22" s="70">
        <f>$J22*'Input Bank'!AQ22</f>
        <v>0</v>
      </c>
      <c r="AR22" s="70">
        <f>$J22*'Input Bank'!AR22</f>
        <v>0</v>
      </c>
      <c r="AS22" s="70">
        <f>$J22*'Input Bank'!AS22</f>
        <v>0</v>
      </c>
      <c r="AT22" s="70">
        <f>$J22*'Input Bank'!AT22</f>
        <v>0</v>
      </c>
      <c r="AU22" s="70">
        <f>$J22*'Input Bank'!AU22</f>
        <v>0</v>
      </c>
      <c r="AV22" s="70">
        <f>$J22*'Input Bank'!AV22</f>
        <v>0</v>
      </c>
      <c r="AW22" s="70">
        <f>$J22*'Input Bank'!AW22</f>
        <v>0</v>
      </c>
      <c r="AX22" s="70">
        <f>$J22*'Input Bank'!AX22</f>
        <v>0</v>
      </c>
      <c r="AY22" s="70">
        <f>$J22*'Input Bank'!AY22</f>
        <v>0</v>
      </c>
      <c r="AZ22" s="70">
        <f>$J22*'Input Bank'!AZ22</f>
        <v>0</v>
      </c>
      <c r="BA22" s="227">
        <f>$J22*'Input Bank'!BA22</f>
        <v>0</v>
      </c>
      <c r="BB22" s="230"/>
      <c r="BC22" s="34"/>
      <c r="BD22" s="34"/>
      <c r="BE22" s="34"/>
      <c r="BF22" s="34"/>
      <c r="BG22" s="34"/>
      <c r="BH22" s="34"/>
      <c r="BI22" s="34"/>
      <c r="BJ22" s="34"/>
    </row>
    <row r="23" spans="1:68" s="34" customFormat="1">
      <c r="A23" s="490" t="e">
        <f>Bobot!#REF!</f>
        <v>#REF!</v>
      </c>
      <c r="B23" s="491"/>
      <c r="C23" s="491"/>
      <c r="D23" s="491"/>
      <c r="E23" s="491"/>
      <c r="F23" s="137" t="s">
        <v>81</v>
      </c>
      <c r="G23" s="172" t="s">
        <v>498</v>
      </c>
      <c r="H23" s="396" t="s">
        <v>487</v>
      </c>
      <c r="I23" s="71">
        <f>Bobot!O23</f>
        <v>0.05</v>
      </c>
      <c r="J23" s="72">
        <f>Bobot!O23</f>
        <v>0.05</v>
      </c>
      <c r="K23" s="331"/>
      <c r="L23" s="76">
        <f>IF(Bobot!$P23=0,1,0)*('Input Bank'!L23+'Input Bank'!K23)*I23</f>
        <v>0</v>
      </c>
      <c r="M23" s="70">
        <f>Bobot!$P23*($I23*('Input Bank'!$K23+'Input Bank'!$L23)/30)+($J23*'Input Bank'!M23)</f>
        <v>0</v>
      </c>
      <c r="N23" s="70">
        <f>Bobot!$P23*($I23*('Input Bank'!$K23+'Input Bank'!$L23)/30)+($J23*'Input Bank'!N23)</f>
        <v>0</v>
      </c>
      <c r="O23" s="70">
        <f>Bobot!$P23*($I23*('Input Bank'!$K23+'Input Bank'!$L23)/30)+($J23*'Input Bank'!O23)</f>
        <v>0</v>
      </c>
      <c r="P23" s="70">
        <f>Bobot!$P23*($I23*('Input Bank'!$K23+'Input Bank'!$L23)/30)+($J23*'Input Bank'!P23)</f>
        <v>0</v>
      </c>
      <c r="Q23" s="70">
        <f>Bobot!$P23*($I23*('Input Bank'!$K23+'Input Bank'!$L23)/30)+($J23*'Input Bank'!Q23)</f>
        <v>0</v>
      </c>
      <c r="R23" s="70">
        <f>Bobot!$P23*($I23*('Input Bank'!$K23+'Input Bank'!$L23)/30)+($J23*'Input Bank'!R23)</f>
        <v>0</v>
      </c>
      <c r="S23" s="70">
        <f>Bobot!$P23*($I23*('Input Bank'!$K23+'Input Bank'!$L23)/30)+($J23*'Input Bank'!S23)</f>
        <v>0</v>
      </c>
      <c r="T23" s="70">
        <f>Bobot!$P23*($I23*('Input Bank'!$K23+'Input Bank'!$L23)/30)+($J23*'Input Bank'!T23)</f>
        <v>0</v>
      </c>
      <c r="U23" s="70">
        <f>Bobot!$P23*($I23*('Input Bank'!$K23+'Input Bank'!$L23)/30)+($J23*'Input Bank'!U23)</f>
        <v>0</v>
      </c>
      <c r="V23" s="70">
        <f>Bobot!$P23*($I23*('Input Bank'!$K23+'Input Bank'!$L23)/30)+($J23*'Input Bank'!V23)</f>
        <v>0</v>
      </c>
      <c r="W23" s="70">
        <f>Bobot!$P23*($I23*('Input Bank'!$K23+'Input Bank'!$L23)/30)+($J23*'Input Bank'!W23)</f>
        <v>0</v>
      </c>
      <c r="X23" s="70">
        <f>Bobot!$P23*($I23*('Input Bank'!$K23+'Input Bank'!$L23)/30)+($J23*'Input Bank'!X23)</f>
        <v>0</v>
      </c>
      <c r="Y23" s="70">
        <f>Bobot!$P23*($I23*('Input Bank'!$K23+'Input Bank'!$L23)/30)+($J23*'Input Bank'!Y23)</f>
        <v>0</v>
      </c>
      <c r="Z23" s="70">
        <f>Bobot!$P23*($I23*('Input Bank'!$K23+'Input Bank'!$L23)/30)+($J23*'Input Bank'!Z23)</f>
        <v>0</v>
      </c>
      <c r="AA23" s="70">
        <f>Bobot!$P23*($I23*('Input Bank'!$K23+'Input Bank'!$L23)/30)+($J23*'Input Bank'!AA23)</f>
        <v>0</v>
      </c>
      <c r="AB23" s="70">
        <f>Bobot!$P23*($I23*('Input Bank'!$K23+'Input Bank'!$L23)/30)+($J23*'Input Bank'!AB23)</f>
        <v>0</v>
      </c>
      <c r="AC23" s="70">
        <f>Bobot!$P23*($I23*('Input Bank'!$K23+'Input Bank'!$L23)/30)+($J23*'Input Bank'!AC23)</f>
        <v>0</v>
      </c>
      <c r="AD23" s="70">
        <f>Bobot!$P23*($I23*('Input Bank'!$K23+'Input Bank'!$L23)/30)+($J23*'Input Bank'!AD23)</f>
        <v>0</v>
      </c>
      <c r="AE23" s="70">
        <f>Bobot!$P23*($I23*('Input Bank'!$K23+'Input Bank'!$L23)/30)+($J23*'Input Bank'!AE23)</f>
        <v>0</v>
      </c>
      <c r="AF23" s="70">
        <f>Bobot!$P23*($I23*('Input Bank'!$K23+'Input Bank'!$L23)/30)+($J23*'Input Bank'!AF23)</f>
        <v>0</v>
      </c>
      <c r="AG23" s="70">
        <f>Bobot!$P23*($I23*('Input Bank'!$K23+'Input Bank'!$L23)/30)+($J23*'Input Bank'!AG23)</f>
        <v>0</v>
      </c>
      <c r="AH23" s="70">
        <f>Bobot!$P23*($I23*('Input Bank'!$K23+'Input Bank'!$L23)/30)+($J23*'Input Bank'!AH23)</f>
        <v>0</v>
      </c>
      <c r="AI23" s="70">
        <f>Bobot!$P23*($I23*('Input Bank'!$K23+'Input Bank'!$L23)/30)+($J23*'Input Bank'!AI23)</f>
        <v>0</v>
      </c>
      <c r="AJ23" s="70">
        <f>Bobot!$P23*($I23*('Input Bank'!$K23+'Input Bank'!$L23)/30)+($J23*'Input Bank'!AJ23)</f>
        <v>0</v>
      </c>
      <c r="AK23" s="70">
        <f>Bobot!$P23*($I23*('Input Bank'!$K23+'Input Bank'!$L23)/30)+($J23*'Input Bank'!AK23)</f>
        <v>0</v>
      </c>
      <c r="AL23" s="70">
        <f>Bobot!$P23*($I23*('Input Bank'!$K23+'Input Bank'!$L23)/30)+($J23*'Input Bank'!AL23)</f>
        <v>0</v>
      </c>
      <c r="AM23" s="70">
        <f>Bobot!$P23*($I23*('Input Bank'!$K23+'Input Bank'!$L23)/30)+($J23*'Input Bank'!AM23)</f>
        <v>0</v>
      </c>
      <c r="AN23" s="70">
        <f>Bobot!$P23*($I23*('Input Bank'!$K23+'Input Bank'!$L23)/30)+($J23*'Input Bank'!AN23)</f>
        <v>0</v>
      </c>
      <c r="AO23" s="70">
        <f>Bobot!$P23*($I23*('Input Bank'!$K23+'Input Bank'!$L23)/30)+($J23*'Input Bank'!AO23)</f>
        <v>0</v>
      </c>
      <c r="AP23" s="70">
        <f>Bobot!$P23*($I23*('Input Bank'!$K23+'Input Bank'!$L23)/30)+($J23*'Input Bank'!AP23)</f>
        <v>0</v>
      </c>
      <c r="AQ23" s="70">
        <f>$J23*'Input Bank'!AQ23</f>
        <v>0</v>
      </c>
      <c r="AR23" s="70">
        <f>$J23*'Input Bank'!AR23</f>
        <v>0</v>
      </c>
      <c r="AS23" s="70">
        <f>$J23*'Input Bank'!AS23</f>
        <v>0</v>
      </c>
      <c r="AT23" s="70">
        <f>$J23*'Input Bank'!AT23</f>
        <v>0</v>
      </c>
      <c r="AU23" s="70">
        <f>$J23*'Input Bank'!AU23</f>
        <v>0</v>
      </c>
      <c r="AV23" s="70">
        <f>$J23*'Input Bank'!AV23</f>
        <v>0</v>
      </c>
      <c r="AW23" s="70">
        <f>$J23*'Input Bank'!AW23</f>
        <v>0</v>
      </c>
      <c r="AX23" s="70">
        <f>$J23*'Input Bank'!AX23</f>
        <v>0</v>
      </c>
      <c r="AY23" s="70">
        <f>$J23*'Input Bank'!AY23</f>
        <v>0</v>
      </c>
      <c r="AZ23" s="70">
        <f>$J23*'Input Bank'!AZ23</f>
        <v>0</v>
      </c>
      <c r="BA23" s="227">
        <f>$J23*'Input Bank'!BA23</f>
        <v>0</v>
      </c>
      <c r="BB23" s="230"/>
      <c r="BI23" s="131"/>
      <c r="BJ23" s="131"/>
    </row>
    <row r="24" spans="1:68" s="34" customFormat="1">
      <c r="A24" s="490">
        <f>Bobot!P40</f>
        <v>0</v>
      </c>
      <c r="B24" s="491"/>
      <c r="C24" s="491"/>
      <c r="D24" s="491"/>
      <c r="E24" s="491"/>
      <c r="F24" s="137" t="s">
        <v>3</v>
      </c>
      <c r="G24" s="172" t="s">
        <v>499</v>
      </c>
      <c r="H24" s="396" t="s">
        <v>488</v>
      </c>
      <c r="I24" s="71">
        <f>Bobot!O24</f>
        <v>0.25</v>
      </c>
      <c r="J24" s="72">
        <f>Bobot!O24</f>
        <v>0.25</v>
      </c>
      <c r="K24" s="331"/>
      <c r="L24" s="76">
        <f>IF(Bobot!$P24=0,1,0)*('Input Bank'!L24+'Input Bank'!K24)*I24</f>
        <v>0</v>
      </c>
      <c r="M24" s="70">
        <f>Bobot!$P24*($I24*('Input Bank'!$K24+'Input Bank'!$L24)/30)+($J24*'Input Bank'!M24)</f>
        <v>0</v>
      </c>
      <c r="N24" s="70">
        <f>Bobot!$P24*($I24*('Input Bank'!$K24+'Input Bank'!$L24)/30)+($J24*'Input Bank'!N24)</f>
        <v>0</v>
      </c>
      <c r="O24" s="70">
        <f>Bobot!$P24*($I24*('Input Bank'!$K24+'Input Bank'!$L24)/30)+($J24*'Input Bank'!O24)</f>
        <v>0</v>
      </c>
      <c r="P24" s="70">
        <f>Bobot!$P24*($I24*('Input Bank'!$K24+'Input Bank'!$L24)/30)+($J24*'Input Bank'!P24)</f>
        <v>0</v>
      </c>
      <c r="Q24" s="70">
        <f>Bobot!$P24*($I24*('Input Bank'!$K24+'Input Bank'!$L24)/30)+($J24*'Input Bank'!Q24)</f>
        <v>0</v>
      </c>
      <c r="R24" s="70">
        <f>Bobot!$P24*($I24*('Input Bank'!$K24+'Input Bank'!$L24)/30)+($J24*'Input Bank'!R24)</f>
        <v>0</v>
      </c>
      <c r="S24" s="70">
        <f>Bobot!$P24*($I24*('Input Bank'!$K24+'Input Bank'!$L24)/30)+($J24*'Input Bank'!S24)</f>
        <v>0</v>
      </c>
      <c r="T24" s="70">
        <f>Bobot!$P24*($I24*('Input Bank'!$K24+'Input Bank'!$L24)/30)+($J24*'Input Bank'!T24)</f>
        <v>0</v>
      </c>
      <c r="U24" s="70">
        <f>Bobot!$P24*($I24*('Input Bank'!$K24+'Input Bank'!$L24)/30)+($J24*'Input Bank'!U24)</f>
        <v>0</v>
      </c>
      <c r="V24" s="70">
        <f>Bobot!$P24*($I24*('Input Bank'!$K24+'Input Bank'!$L24)/30)+($J24*'Input Bank'!V24)</f>
        <v>0</v>
      </c>
      <c r="W24" s="70">
        <f>Bobot!$P24*($I24*('Input Bank'!$K24+'Input Bank'!$L24)/30)+($J24*'Input Bank'!W24)</f>
        <v>0</v>
      </c>
      <c r="X24" s="70">
        <f>Bobot!$P24*($I24*('Input Bank'!$K24+'Input Bank'!$L24)/30)+($J24*'Input Bank'!X24)</f>
        <v>0</v>
      </c>
      <c r="Y24" s="70">
        <f>Bobot!$P24*($I24*('Input Bank'!$K24+'Input Bank'!$L24)/30)+($J24*'Input Bank'!Y24)</f>
        <v>0</v>
      </c>
      <c r="Z24" s="70">
        <f>Bobot!$P24*($I24*('Input Bank'!$K24+'Input Bank'!$L24)/30)+($J24*'Input Bank'!Z24)</f>
        <v>0</v>
      </c>
      <c r="AA24" s="70">
        <f>Bobot!$P24*($I24*('Input Bank'!$K24+'Input Bank'!$L24)/30)+($J24*'Input Bank'!AA24)</f>
        <v>0</v>
      </c>
      <c r="AB24" s="70">
        <f>Bobot!$P24*($I24*('Input Bank'!$K24+'Input Bank'!$L24)/30)+($J24*'Input Bank'!AB24)</f>
        <v>0</v>
      </c>
      <c r="AC24" s="70">
        <f>Bobot!$P24*($I24*('Input Bank'!$K24+'Input Bank'!$L24)/30)+($J24*'Input Bank'!AC24)</f>
        <v>0</v>
      </c>
      <c r="AD24" s="70">
        <f>Bobot!$P24*($I24*('Input Bank'!$K24+'Input Bank'!$L24)/30)+($J24*'Input Bank'!AD24)</f>
        <v>0</v>
      </c>
      <c r="AE24" s="70">
        <f>Bobot!$P24*($I24*('Input Bank'!$K24+'Input Bank'!$L24)/30)+($J24*'Input Bank'!AE24)</f>
        <v>0</v>
      </c>
      <c r="AF24" s="70">
        <f>Bobot!$P24*($I24*('Input Bank'!$K24+'Input Bank'!$L24)/30)+($J24*'Input Bank'!AF24)</f>
        <v>0</v>
      </c>
      <c r="AG24" s="70">
        <f>Bobot!$P24*($I24*('Input Bank'!$K24+'Input Bank'!$L24)/30)+($J24*'Input Bank'!AG24)</f>
        <v>0</v>
      </c>
      <c r="AH24" s="70">
        <f>Bobot!$P24*($I24*('Input Bank'!$K24+'Input Bank'!$L24)/30)+($J24*'Input Bank'!AH24)</f>
        <v>0</v>
      </c>
      <c r="AI24" s="70">
        <f>Bobot!$P24*($I24*('Input Bank'!$K24+'Input Bank'!$L24)/30)+($J24*'Input Bank'!AI24)</f>
        <v>0</v>
      </c>
      <c r="AJ24" s="70">
        <f>Bobot!$P24*($I24*('Input Bank'!$K24+'Input Bank'!$L24)/30)+($J24*'Input Bank'!AJ24)</f>
        <v>0</v>
      </c>
      <c r="AK24" s="70">
        <f>Bobot!$P24*($I24*('Input Bank'!$K24+'Input Bank'!$L24)/30)+($J24*'Input Bank'!AK24)</f>
        <v>0</v>
      </c>
      <c r="AL24" s="70">
        <f>Bobot!$P24*($I24*('Input Bank'!$K24+'Input Bank'!$L24)/30)+($J24*'Input Bank'!AL24)</f>
        <v>0</v>
      </c>
      <c r="AM24" s="70">
        <f>Bobot!$P24*($I24*('Input Bank'!$K24+'Input Bank'!$L24)/30)+($J24*'Input Bank'!AM24)</f>
        <v>0</v>
      </c>
      <c r="AN24" s="70">
        <f>Bobot!$P24*($I24*('Input Bank'!$K24+'Input Bank'!$L24)/30)+($J24*'Input Bank'!AN24)</f>
        <v>0</v>
      </c>
      <c r="AO24" s="70">
        <f>Bobot!$P24*($I24*('Input Bank'!$K24+'Input Bank'!$L24)/30)+($J24*'Input Bank'!AO24)</f>
        <v>0</v>
      </c>
      <c r="AP24" s="70">
        <f>Bobot!$P24*($I24*('Input Bank'!$K24+'Input Bank'!$L24)/30)+($J24*'Input Bank'!AP24)</f>
        <v>0</v>
      </c>
      <c r="AQ24" s="70">
        <f>$J24*'Input Bank'!AQ24</f>
        <v>0</v>
      </c>
      <c r="AR24" s="70">
        <f>$J24*'Input Bank'!AR24</f>
        <v>0</v>
      </c>
      <c r="AS24" s="70">
        <f>$J24*'Input Bank'!AS24</f>
        <v>0</v>
      </c>
      <c r="AT24" s="70">
        <f>$J24*'Input Bank'!AT24</f>
        <v>0</v>
      </c>
      <c r="AU24" s="70">
        <f>$J24*'Input Bank'!AU24</f>
        <v>0</v>
      </c>
      <c r="AV24" s="70">
        <f>$J24*'Input Bank'!AV24</f>
        <v>0</v>
      </c>
      <c r="AW24" s="70">
        <f>$J24*'Input Bank'!AW24</f>
        <v>0</v>
      </c>
      <c r="AX24" s="70">
        <f>$J24*'Input Bank'!AX24</f>
        <v>0</v>
      </c>
      <c r="AY24" s="70">
        <f>$J24*'Input Bank'!AY24</f>
        <v>0</v>
      </c>
      <c r="AZ24" s="70">
        <f>$J24*'Input Bank'!AZ24</f>
        <v>0</v>
      </c>
      <c r="BA24" s="227">
        <f>$J24*'Input Bank'!BA24</f>
        <v>0</v>
      </c>
      <c r="BB24" s="230"/>
      <c r="BC24" s="131"/>
      <c r="BD24" s="131"/>
      <c r="BE24" s="131"/>
      <c r="BF24" s="131"/>
    </row>
    <row r="25" spans="1:68" s="34" customFormat="1" ht="26">
      <c r="A25" s="490" t="e">
        <f>Bobot!#REF!</f>
        <v>#REF!</v>
      </c>
      <c r="B25" s="486"/>
      <c r="C25" s="486"/>
      <c r="D25" s="486"/>
      <c r="E25" s="486"/>
      <c r="F25" s="137" t="s">
        <v>82</v>
      </c>
      <c r="G25" s="172" t="s">
        <v>500</v>
      </c>
      <c r="H25" s="397" t="s">
        <v>461</v>
      </c>
      <c r="I25" s="71">
        <f>Bobot!O25</f>
        <v>0</v>
      </c>
      <c r="J25" s="72">
        <f>Bobot!O25</f>
        <v>0</v>
      </c>
      <c r="K25" s="331"/>
      <c r="L25" s="337"/>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4"/>
      <c r="BB25" s="230"/>
      <c r="BG25" s="131"/>
      <c r="BH25" s="131"/>
      <c r="BI25" s="131"/>
      <c r="BJ25" s="131"/>
    </row>
    <row r="26" spans="1:68" s="34" customFormat="1">
      <c r="A26" s="490" t="e">
        <f>Bobot!#REF!</f>
        <v>#REF!</v>
      </c>
      <c r="B26" s="486"/>
      <c r="C26" s="486"/>
      <c r="D26" s="486"/>
      <c r="E26" s="486"/>
      <c r="F26" s="137" t="s">
        <v>83</v>
      </c>
      <c r="G26" s="172" t="s">
        <v>501</v>
      </c>
      <c r="H26" s="396" t="s">
        <v>285</v>
      </c>
      <c r="I26" s="71">
        <f>Bobot!O26</f>
        <v>1</v>
      </c>
      <c r="J26" s="72">
        <f>Bobot!O26</f>
        <v>1</v>
      </c>
      <c r="K26" s="331"/>
      <c r="L26" s="76">
        <f>IF(Bobot!$P26=0,1,0)*('Input Bank'!L27+'Input Bank'!K26)*I26</f>
        <v>0</v>
      </c>
      <c r="M26" s="70">
        <f>Bobot!$P26*($I26*('Input Bank'!$K26+'Input Bank'!$L26)/30)+($J26*'Input Bank'!M26)</f>
        <v>0</v>
      </c>
      <c r="N26" s="70">
        <f>Bobot!$P26*($I26*('Input Bank'!$K26+'Input Bank'!$L26)/30)+($J26*'Input Bank'!N26)</f>
        <v>0</v>
      </c>
      <c r="O26" s="70">
        <f>Bobot!$P26*($I26*('Input Bank'!$K26+'Input Bank'!$L26)/30)+($J26*'Input Bank'!O26)</f>
        <v>0</v>
      </c>
      <c r="P26" s="70">
        <f>Bobot!$P26*($I26*('Input Bank'!$K26+'Input Bank'!$L26)/30)+($J26*'Input Bank'!P26)</f>
        <v>0</v>
      </c>
      <c r="Q26" s="70">
        <f>Bobot!$P26*($I26*('Input Bank'!$K26+'Input Bank'!$L26)/30)+($J26*'Input Bank'!Q26)</f>
        <v>0</v>
      </c>
      <c r="R26" s="70">
        <f>Bobot!$P26*($I26*('Input Bank'!$K26+'Input Bank'!$L26)/30)+($J26*'Input Bank'!R26)</f>
        <v>0</v>
      </c>
      <c r="S26" s="70">
        <f>Bobot!$P26*($I26*('Input Bank'!$K26+'Input Bank'!$L26)/30)+($J26*'Input Bank'!S26)</f>
        <v>0</v>
      </c>
      <c r="T26" s="70">
        <f>Bobot!$P26*($I26*('Input Bank'!$K26+'Input Bank'!$L26)/30)+($J26*'Input Bank'!T26)</f>
        <v>0</v>
      </c>
      <c r="U26" s="70">
        <f>Bobot!$P26*($I26*('Input Bank'!$K26+'Input Bank'!$L26)/30)+($J26*'Input Bank'!U26)</f>
        <v>0</v>
      </c>
      <c r="V26" s="70">
        <f>Bobot!$P26*($I26*('Input Bank'!$K26+'Input Bank'!$L26)/30)+($J26*'Input Bank'!V26)</f>
        <v>0</v>
      </c>
      <c r="W26" s="70">
        <f>Bobot!$P26*($I26*('Input Bank'!$K26+'Input Bank'!$L26)/30)+($J26*'Input Bank'!W26)</f>
        <v>0</v>
      </c>
      <c r="X26" s="70">
        <f>Bobot!$P26*($I26*('Input Bank'!$K26+'Input Bank'!$L26)/30)+($J26*'Input Bank'!X26)</f>
        <v>0</v>
      </c>
      <c r="Y26" s="70">
        <f>Bobot!$P26*($I26*('Input Bank'!$K26+'Input Bank'!$L26)/30)+($J26*'Input Bank'!Y26)</f>
        <v>0</v>
      </c>
      <c r="Z26" s="70">
        <f>Bobot!$P26*($I26*('Input Bank'!$K26+'Input Bank'!$L26)/30)+($J26*'Input Bank'!Z26)</f>
        <v>0</v>
      </c>
      <c r="AA26" s="70">
        <f>Bobot!$P26*($I26*('Input Bank'!$K26+'Input Bank'!$L26)/30)+($J26*'Input Bank'!AA26)</f>
        <v>0</v>
      </c>
      <c r="AB26" s="70">
        <f>Bobot!$P26*($I26*('Input Bank'!$K26+'Input Bank'!$L26)/30)+($J26*'Input Bank'!AB26)</f>
        <v>0</v>
      </c>
      <c r="AC26" s="70">
        <f>Bobot!$P26*($I26*('Input Bank'!$K26+'Input Bank'!$L26)/30)+($J26*'Input Bank'!AC26)</f>
        <v>0</v>
      </c>
      <c r="AD26" s="70">
        <f>Bobot!$P26*($I26*('Input Bank'!$K26+'Input Bank'!$L26)/30)+($J26*'Input Bank'!AD26)</f>
        <v>0</v>
      </c>
      <c r="AE26" s="70">
        <f>Bobot!$P26*($I26*('Input Bank'!$K26+'Input Bank'!$L26)/30)+($J26*'Input Bank'!AE26)</f>
        <v>0</v>
      </c>
      <c r="AF26" s="70">
        <f>Bobot!$P26*($I26*('Input Bank'!$K26+'Input Bank'!$L26)/30)+($J26*'Input Bank'!AF26)</f>
        <v>0</v>
      </c>
      <c r="AG26" s="70">
        <f>Bobot!$P26*($I26*('Input Bank'!$K26+'Input Bank'!$L26)/30)+($J26*'Input Bank'!AG26)</f>
        <v>0</v>
      </c>
      <c r="AH26" s="70">
        <f>Bobot!$P26*($I26*('Input Bank'!$K26+'Input Bank'!$L26)/30)+($J26*'Input Bank'!AH26)</f>
        <v>0</v>
      </c>
      <c r="AI26" s="70">
        <f>Bobot!$P26*($I26*('Input Bank'!$K26+'Input Bank'!$L26)/30)+($J26*'Input Bank'!AI26)</f>
        <v>0</v>
      </c>
      <c r="AJ26" s="70">
        <f>Bobot!$P26*($I26*('Input Bank'!$K26+'Input Bank'!$L26)/30)+($J26*'Input Bank'!AJ26)</f>
        <v>0</v>
      </c>
      <c r="AK26" s="70">
        <f>Bobot!$P26*($I26*('Input Bank'!$K26+'Input Bank'!$L26)/30)+($J26*'Input Bank'!AK26)</f>
        <v>0</v>
      </c>
      <c r="AL26" s="70">
        <f>Bobot!$P26*($I26*('Input Bank'!$K26+'Input Bank'!$L26)/30)+($J26*'Input Bank'!AL26)</f>
        <v>0</v>
      </c>
      <c r="AM26" s="70">
        <f>Bobot!$P26*($I26*('Input Bank'!$K26+'Input Bank'!$L26)/30)+($J26*'Input Bank'!AM26)</f>
        <v>0</v>
      </c>
      <c r="AN26" s="70">
        <f>Bobot!$P26*($I26*('Input Bank'!$K26+'Input Bank'!$L26)/30)+($J26*'Input Bank'!AN26)</f>
        <v>0</v>
      </c>
      <c r="AO26" s="70">
        <f>Bobot!$P26*($I26*('Input Bank'!$K26+'Input Bank'!$L26)/30)+($J26*'Input Bank'!AO26)</f>
        <v>0</v>
      </c>
      <c r="AP26" s="70">
        <f>Bobot!$P26*($I26*('Input Bank'!$K26+'Input Bank'!$L26)/30)+($J26*'Input Bank'!AP26)</f>
        <v>0</v>
      </c>
      <c r="AQ26" s="70">
        <f>$J26*'Input Bank'!AQ26</f>
        <v>0</v>
      </c>
      <c r="AR26" s="70">
        <f>$J26*'Input Bank'!AR26</f>
        <v>0</v>
      </c>
      <c r="AS26" s="70">
        <f>$J26*'Input Bank'!AS26</f>
        <v>0</v>
      </c>
      <c r="AT26" s="70">
        <f>$J26*'Input Bank'!AT26</f>
        <v>0</v>
      </c>
      <c r="AU26" s="70">
        <f>$J26*'Input Bank'!AU26</f>
        <v>0</v>
      </c>
      <c r="AV26" s="70">
        <f>$J26*'Input Bank'!AV26</f>
        <v>0</v>
      </c>
      <c r="AW26" s="70">
        <f>$J26*'Input Bank'!AW26</f>
        <v>0</v>
      </c>
      <c r="AX26" s="70">
        <f>$J26*'Input Bank'!AX26</f>
        <v>0</v>
      </c>
      <c r="AY26" s="70">
        <f>$J26*'Input Bank'!AY26</f>
        <v>0</v>
      </c>
      <c r="AZ26" s="70">
        <f>$J26*'Input Bank'!AZ26</f>
        <v>0</v>
      </c>
      <c r="BA26" s="70">
        <f>$J26*'Input Bank'!BA26</f>
        <v>0</v>
      </c>
      <c r="BB26" s="230"/>
    </row>
    <row r="27" spans="1:68" s="34" customFormat="1">
      <c r="A27" s="490" t="e">
        <f>Bobot!#REF!</f>
        <v>#REF!</v>
      </c>
      <c r="B27" s="486"/>
      <c r="C27" s="486"/>
      <c r="D27" s="486"/>
      <c r="E27" s="486"/>
      <c r="F27" s="137" t="s">
        <v>84</v>
      </c>
      <c r="G27" s="172" t="s">
        <v>502</v>
      </c>
      <c r="H27" s="396" t="s">
        <v>597</v>
      </c>
      <c r="I27" s="71">
        <f>Bobot!O27</f>
        <v>1</v>
      </c>
      <c r="J27" s="72">
        <f>Bobot!O27</f>
        <v>1</v>
      </c>
      <c r="K27" s="331"/>
      <c r="L27" s="76">
        <f>IF(Bobot!$P27=0,1,0)*('Input Bank'!L27+'Input Bank'!K27)*I27</f>
        <v>0</v>
      </c>
      <c r="M27" s="70">
        <f>Bobot!$P27*($I27*('Input Bank'!$K27+'Input Bank'!$L27)/30)+($J27*'Input Bank'!M27)</f>
        <v>0</v>
      </c>
      <c r="N27" s="70">
        <f>Bobot!$P27*($I27*('Input Bank'!$K27+'Input Bank'!$L27)/30)+($J27*'Input Bank'!N27)</f>
        <v>0</v>
      </c>
      <c r="O27" s="70">
        <f>Bobot!$P27*($I27*('Input Bank'!$K27+'Input Bank'!$L27)/30)+($J27*'Input Bank'!O27)</f>
        <v>0</v>
      </c>
      <c r="P27" s="70">
        <f>Bobot!$P27*($I27*('Input Bank'!$K27+'Input Bank'!$L27)/30)+($J27*'Input Bank'!P27)</f>
        <v>0</v>
      </c>
      <c r="Q27" s="70">
        <f>Bobot!$P27*($I27*('Input Bank'!$K27+'Input Bank'!$L27)/30)+($J27*'Input Bank'!Q27)</f>
        <v>0</v>
      </c>
      <c r="R27" s="70">
        <f>Bobot!$P27*($I27*('Input Bank'!$K27+'Input Bank'!$L27)/30)+($J27*'Input Bank'!R27)</f>
        <v>0</v>
      </c>
      <c r="S27" s="70">
        <f>Bobot!$P27*($I27*('Input Bank'!$K27+'Input Bank'!$L27)/30)+($J27*'Input Bank'!S27)</f>
        <v>0</v>
      </c>
      <c r="T27" s="70">
        <f>Bobot!$P27*($I27*('Input Bank'!$K27+'Input Bank'!$L27)/30)+($J27*'Input Bank'!T27)</f>
        <v>0</v>
      </c>
      <c r="U27" s="70">
        <f>Bobot!$P27*($I27*('Input Bank'!$K27+'Input Bank'!$L27)/30)+($J27*'Input Bank'!U27)</f>
        <v>0</v>
      </c>
      <c r="V27" s="70">
        <f>Bobot!$P27*($I27*('Input Bank'!$K27+'Input Bank'!$L27)/30)+($J27*'Input Bank'!V27)</f>
        <v>0</v>
      </c>
      <c r="W27" s="70">
        <f>Bobot!$P27*($I27*('Input Bank'!$K27+'Input Bank'!$L27)/30)+($J27*'Input Bank'!W27)</f>
        <v>0</v>
      </c>
      <c r="X27" s="70">
        <f>Bobot!$P27*($I27*('Input Bank'!$K27+'Input Bank'!$L27)/30)+($J27*'Input Bank'!X27)</f>
        <v>0</v>
      </c>
      <c r="Y27" s="70">
        <f>Bobot!$P27*($I27*('Input Bank'!$K27+'Input Bank'!$L27)/30)+($J27*'Input Bank'!Y27)</f>
        <v>0</v>
      </c>
      <c r="Z27" s="70">
        <f>Bobot!$P27*($I27*('Input Bank'!$K27+'Input Bank'!$L27)/30)+($J27*'Input Bank'!Z27)</f>
        <v>0</v>
      </c>
      <c r="AA27" s="70">
        <f>Bobot!$P27*($I27*('Input Bank'!$K27+'Input Bank'!$L27)/30)+($J27*'Input Bank'!AA27)</f>
        <v>0</v>
      </c>
      <c r="AB27" s="70">
        <f>Bobot!$P27*($I27*('Input Bank'!$K27+'Input Bank'!$L27)/30)+($J27*'Input Bank'!AB27)</f>
        <v>0</v>
      </c>
      <c r="AC27" s="70">
        <f>Bobot!$P27*($I27*('Input Bank'!$K27+'Input Bank'!$L27)/30)+($J27*'Input Bank'!AC27)</f>
        <v>0</v>
      </c>
      <c r="AD27" s="70">
        <f>Bobot!$P27*($I27*('Input Bank'!$K27+'Input Bank'!$L27)/30)+($J27*'Input Bank'!AD27)</f>
        <v>0</v>
      </c>
      <c r="AE27" s="70">
        <f>Bobot!$P27*($I27*('Input Bank'!$K27+'Input Bank'!$L27)/30)+($J27*'Input Bank'!AE27)</f>
        <v>0</v>
      </c>
      <c r="AF27" s="70">
        <f>Bobot!$P27*($I27*('Input Bank'!$K27+'Input Bank'!$L27)/30)+($J27*'Input Bank'!AF27)</f>
        <v>0</v>
      </c>
      <c r="AG27" s="70">
        <f>Bobot!$P27*($I27*('Input Bank'!$K27+'Input Bank'!$L27)/30)+($J27*'Input Bank'!AG27)</f>
        <v>0</v>
      </c>
      <c r="AH27" s="70">
        <f>Bobot!$P27*($I27*('Input Bank'!$K27+'Input Bank'!$L27)/30)+($J27*'Input Bank'!AH27)</f>
        <v>0</v>
      </c>
      <c r="AI27" s="70">
        <f>Bobot!$P27*($I27*('Input Bank'!$K27+'Input Bank'!$L27)/30)+($J27*'Input Bank'!AI27)</f>
        <v>0</v>
      </c>
      <c r="AJ27" s="70">
        <f>Bobot!$P27*($I27*('Input Bank'!$K27+'Input Bank'!$L27)/30)+($J27*'Input Bank'!AJ27)</f>
        <v>0</v>
      </c>
      <c r="AK27" s="70">
        <f>Bobot!$P27*($I27*('Input Bank'!$K27+'Input Bank'!$L27)/30)+($J27*'Input Bank'!AK27)</f>
        <v>0</v>
      </c>
      <c r="AL27" s="70">
        <f>Bobot!$P27*($I27*('Input Bank'!$K27+'Input Bank'!$L27)/30)+($J27*'Input Bank'!AL27)</f>
        <v>0</v>
      </c>
      <c r="AM27" s="70">
        <f>Bobot!$P27*($I27*('Input Bank'!$K27+'Input Bank'!$L27)/30)+($J27*'Input Bank'!AM27)</f>
        <v>0</v>
      </c>
      <c r="AN27" s="70">
        <f>Bobot!$P27*($I27*('Input Bank'!$K27+'Input Bank'!$L27)/30)+($J27*'Input Bank'!AN27)</f>
        <v>0</v>
      </c>
      <c r="AO27" s="70">
        <f>Bobot!$P27*($I27*('Input Bank'!$K27+'Input Bank'!$L27)/30)+($J27*'Input Bank'!AO27)</f>
        <v>0</v>
      </c>
      <c r="AP27" s="70">
        <f>Bobot!$P27*($I27*('Input Bank'!$K27+'Input Bank'!$L27)/30)+($J27*'Input Bank'!AP27)</f>
        <v>0</v>
      </c>
      <c r="AQ27" s="70">
        <f>$J27*'Input Bank'!AQ27</f>
        <v>0</v>
      </c>
      <c r="AR27" s="70">
        <f>$J27*'Input Bank'!AR27</f>
        <v>0</v>
      </c>
      <c r="AS27" s="70">
        <f>$J27*'Input Bank'!AS27</f>
        <v>0</v>
      </c>
      <c r="AT27" s="70">
        <f>$J27*'Input Bank'!AT27</f>
        <v>0</v>
      </c>
      <c r="AU27" s="70">
        <f>$J27*'Input Bank'!AU27</f>
        <v>0</v>
      </c>
      <c r="AV27" s="70">
        <f>$J27*'Input Bank'!AV27</f>
        <v>0</v>
      </c>
      <c r="AW27" s="70">
        <f>$J27*'Input Bank'!AW27</f>
        <v>0</v>
      </c>
      <c r="AX27" s="70">
        <f>$J27*'Input Bank'!AX27</f>
        <v>0</v>
      </c>
      <c r="AY27" s="70">
        <f>$J27*'Input Bank'!AY27</f>
        <v>0</v>
      </c>
      <c r="AZ27" s="70">
        <f>$J27*'Input Bank'!AZ27</f>
        <v>0</v>
      </c>
      <c r="BA27" s="70">
        <f>$J27*'Input Bank'!BA27</f>
        <v>0</v>
      </c>
      <c r="BB27" s="230"/>
      <c r="BG27" s="131"/>
      <c r="BH27" s="131"/>
    </row>
    <row r="28" spans="1:68" s="34" customFormat="1">
      <c r="A28" s="490" t="e">
        <f>Bobot!#REF!</f>
        <v>#REF!</v>
      </c>
      <c r="B28" s="486"/>
      <c r="C28" s="486"/>
      <c r="D28" s="486"/>
      <c r="E28" s="486"/>
      <c r="F28" s="137" t="s">
        <v>85</v>
      </c>
      <c r="G28" s="172" t="s">
        <v>503</v>
      </c>
      <c r="H28" s="396" t="s">
        <v>286</v>
      </c>
      <c r="I28" s="71">
        <f>Bobot!O28</f>
        <v>0.2</v>
      </c>
      <c r="J28" s="72">
        <f>Bobot!O28</f>
        <v>0.2</v>
      </c>
      <c r="K28" s="331"/>
      <c r="L28" s="76">
        <f>IF(Bobot!$P28=0,1,0)*('Input Bank'!L28+'Input Bank'!K28)*I28</f>
        <v>0</v>
      </c>
      <c r="M28" s="70">
        <f>Bobot!$P28*($I28*('Input Bank'!$K28+'Input Bank'!$L28)/30)+($J28*'Input Bank'!M28)</f>
        <v>0</v>
      </c>
      <c r="N28" s="70">
        <f>Bobot!$P28*($I28*('Input Bank'!$K28+'Input Bank'!$L28)/30)+($J28*'Input Bank'!N28)</f>
        <v>0</v>
      </c>
      <c r="O28" s="70">
        <f>Bobot!$P28*($I28*('Input Bank'!$K28+'Input Bank'!$L28)/30)+($J28*'Input Bank'!O28)</f>
        <v>0</v>
      </c>
      <c r="P28" s="70">
        <f>Bobot!$P28*($I28*('Input Bank'!$K28+'Input Bank'!$L28)/30)+($J28*'Input Bank'!P28)</f>
        <v>0</v>
      </c>
      <c r="Q28" s="70">
        <f>Bobot!$P28*($I28*('Input Bank'!$K28+'Input Bank'!$L28)/30)+($J28*'Input Bank'!Q28)</f>
        <v>0</v>
      </c>
      <c r="R28" s="70">
        <f>Bobot!$P28*($I28*('Input Bank'!$K28+'Input Bank'!$L28)/30)+($J28*'Input Bank'!R28)</f>
        <v>0</v>
      </c>
      <c r="S28" s="70">
        <f>Bobot!$P28*($I28*('Input Bank'!$K28+'Input Bank'!$L28)/30)+($J28*'Input Bank'!S28)</f>
        <v>0</v>
      </c>
      <c r="T28" s="70">
        <f>Bobot!$P28*($I28*('Input Bank'!$K28+'Input Bank'!$L28)/30)+($J28*'Input Bank'!T28)</f>
        <v>0</v>
      </c>
      <c r="U28" s="70">
        <f>Bobot!$P28*($I28*('Input Bank'!$K28+'Input Bank'!$L28)/30)+($J28*'Input Bank'!U28)</f>
        <v>0</v>
      </c>
      <c r="V28" s="70">
        <f>Bobot!$P28*($I28*('Input Bank'!$K28+'Input Bank'!$L28)/30)+($J28*'Input Bank'!V28)</f>
        <v>0</v>
      </c>
      <c r="W28" s="70">
        <f>Bobot!$P28*($I28*('Input Bank'!$K28+'Input Bank'!$L28)/30)+($J28*'Input Bank'!W28)</f>
        <v>0</v>
      </c>
      <c r="X28" s="70">
        <f>Bobot!$P28*($I28*('Input Bank'!$K28+'Input Bank'!$L28)/30)+($J28*'Input Bank'!X28)</f>
        <v>0</v>
      </c>
      <c r="Y28" s="70">
        <f>Bobot!$P28*($I28*('Input Bank'!$K28+'Input Bank'!$L28)/30)+($J28*'Input Bank'!Y28)</f>
        <v>0</v>
      </c>
      <c r="Z28" s="70">
        <f>Bobot!$P28*($I28*('Input Bank'!$K28+'Input Bank'!$L28)/30)+($J28*'Input Bank'!Z28)</f>
        <v>0</v>
      </c>
      <c r="AA28" s="70">
        <f>Bobot!$P28*($I28*('Input Bank'!$K28+'Input Bank'!$L28)/30)+($J28*'Input Bank'!AA28)</f>
        <v>0</v>
      </c>
      <c r="AB28" s="70">
        <f>Bobot!$P28*($I28*('Input Bank'!$K28+'Input Bank'!$L28)/30)+($J28*'Input Bank'!AB28)</f>
        <v>0</v>
      </c>
      <c r="AC28" s="70">
        <f>Bobot!$P28*($I28*('Input Bank'!$K28+'Input Bank'!$L28)/30)+($J28*'Input Bank'!AC28)</f>
        <v>0</v>
      </c>
      <c r="AD28" s="70">
        <f>Bobot!$P28*($I28*('Input Bank'!$K28+'Input Bank'!$L28)/30)+($J28*'Input Bank'!AD28)</f>
        <v>0</v>
      </c>
      <c r="AE28" s="70">
        <f>Bobot!$P28*($I28*('Input Bank'!$K28+'Input Bank'!$L28)/30)+($J28*'Input Bank'!AE28)</f>
        <v>0</v>
      </c>
      <c r="AF28" s="70">
        <f>Bobot!$P28*($I28*('Input Bank'!$K28+'Input Bank'!$L28)/30)+($J28*'Input Bank'!AF28)</f>
        <v>0</v>
      </c>
      <c r="AG28" s="70">
        <f>Bobot!$P28*($I28*('Input Bank'!$K28+'Input Bank'!$L28)/30)+($J28*'Input Bank'!AG28)</f>
        <v>0</v>
      </c>
      <c r="AH28" s="70">
        <f>Bobot!$P28*($I28*('Input Bank'!$K28+'Input Bank'!$L28)/30)+($J28*'Input Bank'!AH28)</f>
        <v>0</v>
      </c>
      <c r="AI28" s="70">
        <f>Bobot!$P28*($I28*('Input Bank'!$K28+'Input Bank'!$L28)/30)+($J28*'Input Bank'!AI28)</f>
        <v>0</v>
      </c>
      <c r="AJ28" s="70">
        <f>Bobot!$P28*($I28*('Input Bank'!$K28+'Input Bank'!$L28)/30)+($J28*'Input Bank'!AJ28)</f>
        <v>0</v>
      </c>
      <c r="AK28" s="70">
        <f>Bobot!$P28*($I28*('Input Bank'!$K28+'Input Bank'!$L28)/30)+($J28*'Input Bank'!AK28)</f>
        <v>0</v>
      </c>
      <c r="AL28" s="70">
        <f>Bobot!$P28*($I28*('Input Bank'!$K28+'Input Bank'!$L28)/30)+($J28*'Input Bank'!AL28)</f>
        <v>0</v>
      </c>
      <c r="AM28" s="70">
        <f>Bobot!$P28*($I28*('Input Bank'!$K28+'Input Bank'!$L28)/30)+($J28*'Input Bank'!AM28)</f>
        <v>0</v>
      </c>
      <c r="AN28" s="70">
        <f>Bobot!$P28*($I28*('Input Bank'!$K28+'Input Bank'!$L28)/30)+($J28*'Input Bank'!AN28)</f>
        <v>0</v>
      </c>
      <c r="AO28" s="70">
        <f>Bobot!$P28*($I28*('Input Bank'!$K28+'Input Bank'!$L28)/30)+($J28*'Input Bank'!AO28)</f>
        <v>0</v>
      </c>
      <c r="AP28" s="70">
        <f>Bobot!$P28*($I28*('Input Bank'!$K28+'Input Bank'!$L28)/30)+($J28*'Input Bank'!AP28)</f>
        <v>0</v>
      </c>
      <c r="AQ28" s="70">
        <f>$J28*'Input Bank'!AQ28</f>
        <v>0</v>
      </c>
      <c r="AR28" s="70">
        <f>$J28*'Input Bank'!AR28</f>
        <v>0</v>
      </c>
      <c r="AS28" s="70">
        <f>$J28*'Input Bank'!AS28</f>
        <v>0</v>
      </c>
      <c r="AT28" s="70">
        <f>$J28*'Input Bank'!AT28</f>
        <v>0</v>
      </c>
      <c r="AU28" s="70">
        <f>$J28*'Input Bank'!AU28</f>
        <v>0</v>
      </c>
      <c r="AV28" s="70">
        <f>$J28*'Input Bank'!AV28</f>
        <v>0</v>
      </c>
      <c r="AW28" s="70">
        <f>$J28*'Input Bank'!AW28</f>
        <v>0</v>
      </c>
      <c r="AX28" s="70">
        <f>$J28*'Input Bank'!AX28</f>
        <v>0</v>
      </c>
      <c r="AY28" s="70">
        <f>$J28*'Input Bank'!AY28</f>
        <v>0</v>
      </c>
      <c r="AZ28" s="70">
        <f>$J28*'Input Bank'!AZ28</f>
        <v>0</v>
      </c>
      <c r="BA28" s="70">
        <f>$J28*'Input Bank'!BA28</f>
        <v>0</v>
      </c>
      <c r="BB28" s="230"/>
      <c r="BP28" s="131"/>
    </row>
    <row r="29" spans="1:68" s="131" customFormat="1">
      <c r="A29" s="490" t="e">
        <f>Bobot!#REF!</f>
        <v>#REF!</v>
      </c>
      <c r="B29" s="486"/>
      <c r="C29" s="486"/>
      <c r="D29" s="486"/>
      <c r="E29" s="486"/>
      <c r="F29" s="137" t="s">
        <v>86</v>
      </c>
      <c r="G29" s="172" t="s">
        <v>504</v>
      </c>
      <c r="H29" s="396" t="s">
        <v>287</v>
      </c>
      <c r="I29" s="71">
        <f>Bobot!O29</f>
        <v>0.4</v>
      </c>
      <c r="J29" s="72">
        <f>Bobot!O29</f>
        <v>0.4</v>
      </c>
      <c r="K29" s="331"/>
      <c r="L29" s="76">
        <f>IF(Bobot!$P29=0,1,0)*('Input Bank'!L29+'Input Bank'!K29)*I29</f>
        <v>0</v>
      </c>
      <c r="M29" s="70">
        <f>Bobot!$P29*($I29*('Input Bank'!$K29+'Input Bank'!$L29)/30)+($J29*'Input Bank'!M29)</f>
        <v>0</v>
      </c>
      <c r="N29" s="70">
        <f>Bobot!$P29*($I29*('Input Bank'!$K29+'Input Bank'!$L29)/30)+($J29*'Input Bank'!N29)</f>
        <v>0</v>
      </c>
      <c r="O29" s="70">
        <f>Bobot!$P29*($I29*('Input Bank'!$K29+'Input Bank'!$L29)/30)+($J29*'Input Bank'!O29)</f>
        <v>0</v>
      </c>
      <c r="P29" s="70">
        <f>Bobot!$P29*($I29*('Input Bank'!$K29+'Input Bank'!$L29)/30)+($J29*'Input Bank'!P29)</f>
        <v>0</v>
      </c>
      <c r="Q29" s="70">
        <f>Bobot!$P29*($I29*('Input Bank'!$K29+'Input Bank'!$L29)/30)+($J29*'Input Bank'!Q29)</f>
        <v>0</v>
      </c>
      <c r="R29" s="70">
        <f>Bobot!$P29*($I29*('Input Bank'!$K29+'Input Bank'!$L29)/30)+($J29*'Input Bank'!R29)</f>
        <v>0</v>
      </c>
      <c r="S29" s="70">
        <f>Bobot!$P29*($I29*('Input Bank'!$K29+'Input Bank'!$L29)/30)+($J29*'Input Bank'!S29)</f>
        <v>0</v>
      </c>
      <c r="T29" s="70">
        <f>Bobot!$P29*($I29*('Input Bank'!$K29+'Input Bank'!$L29)/30)+($J29*'Input Bank'!T29)</f>
        <v>0</v>
      </c>
      <c r="U29" s="70">
        <f>Bobot!$P29*($I29*('Input Bank'!$K29+'Input Bank'!$L29)/30)+($J29*'Input Bank'!U29)</f>
        <v>0</v>
      </c>
      <c r="V29" s="70">
        <f>Bobot!$P29*($I29*('Input Bank'!$K29+'Input Bank'!$L29)/30)+($J29*'Input Bank'!V29)</f>
        <v>0</v>
      </c>
      <c r="W29" s="70">
        <f>Bobot!$P29*($I29*('Input Bank'!$K29+'Input Bank'!$L29)/30)+($J29*'Input Bank'!W29)</f>
        <v>0</v>
      </c>
      <c r="X29" s="70">
        <f>Bobot!$P29*($I29*('Input Bank'!$K29+'Input Bank'!$L29)/30)+($J29*'Input Bank'!X29)</f>
        <v>0</v>
      </c>
      <c r="Y29" s="70">
        <f>Bobot!$P29*($I29*('Input Bank'!$K29+'Input Bank'!$L29)/30)+($J29*'Input Bank'!Y29)</f>
        <v>0</v>
      </c>
      <c r="Z29" s="70">
        <f>Bobot!$P29*($I29*('Input Bank'!$K29+'Input Bank'!$L29)/30)+($J29*'Input Bank'!Z29)</f>
        <v>0</v>
      </c>
      <c r="AA29" s="70">
        <f>Bobot!$P29*($I29*('Input Bank'!$K29+'Input Bank'!$L29)/30)+($J29*'Input Bank'!AA29)</f>
        <v>0</v>
      </c>
      <c r="AB29" s="70">
        <f>Bobot!$P29*($I29*('Input Bank'!$K29+'Input Bank'!$L29)/30)+($J29*'Input Bank'!AB29)</f>
        <v>0</v>
      </c>
      <c r="AC29" s="70">
        <f>Bobot!$P29*($I29*('Input Bank'!$K29+'Input Bank'!$L29)/30)+($J29*'Input Bank'!AC29)</f>
        <v>0</v>
      </c>
      <c r="AD29" s="70">
        <f>Bobot!$P29*($I29*('Input Bank'!$K29+'Input Bank'!$L29)/30)+($J29*'Input Bank'!AD29)</f>
        <v>0</v>
      </c>
      <c r="AE29" s="70">
        <f>Bobot!$P29*($I29*('Input Bank'!$K29+'Input Bank'!$L29)/30)+($J29*'Input Bank'!AE29)</f>
        <v>0</v>
      </c>
      <c r="AF29" s="70">
        <f>Bobot!$P29*($I29*('Input Bank'!$K29+'Input Bank'!$L29)/30)+($J29*'Input Bank'!AF29)</f>
        <v>0</v>
      </c>
      <c r="AG29" s="70">
        <f>Bobot!$P29*($I29*('Input Bank'!$K29+'Input Bank'!$L29)/30)+($J29*'Input Bank'!AG29)</f>
        <v>0</v>
      </c>
      <c r="AH29" s="70">
        <f>Bobot!$P29*($I29*('Input Bank'!$K29+'Input Bank'!$L29)/30)+($J29*'Input Bank'!AH29)</f>
        <v>0</v>
      </c>
      <c r="AI29" s="70">
        <f>Bobot!$P29*($I29*('Input Bank'!$K29+'Input Bank'!$L29)/30)+($J29*'Input Bank'!AI29)</f>
        <v>0</v>
      </c>
      <c r="AJ29" s="70">
        <f>Bobot!$P29*($I29*('Input Bank'!$K29+'Input Bank'!$L29)/30)+($J29*'Input Bank'!AJ29)</f>
        <v>0</v>
      </c>
      <c r="AK29" s="70">
        <f>Bobot!$P29*($I29*('Input Bank'!$K29+'Input Bank'!$L29)/30)+($J29*'Input Bank'!AK29)</f>
        <v>0</v>
      </c>
      <c r="AL29" s="70">
        <f>Bobot!$P29*($I29*('Input Bank'!$K29+'Input Bank'!$L29)/30)+($J29*'Input Bank'!AL29)</f>
        <v>0</v>
      </c>
      <c r="AM29" s="70">
        <f>Bobot!$P29*($I29*('Input Bank'!$K29+'Input Bank'!$L29)/30)+($J29*'Input Bank'!AM29)</f>
        <v>0</v>
      </c>
      <c r="AN29" s="70">
        <f>Bobot!$P29*($I29*('Input Bank'!$K29+'Input Bank'!$L29)/30)+($J29*'Input Bank'!AN29)</f>
        <v>0</v>
      </c>
      <c r="AO29" s="70">
        <f>Bobot!$P29*($I29*('Input Bank'!$K29+'Input Bank'!$L29)/30)+($J29*'Input Bank'!AO29)</f>
        <v>0</v>
      </c>
      <c r="AP29" s="70">
        <f>Bobot!$P29*($I29*('Input Bank'!$K29+'Input Bank'!$L29)/30)+($J29*'Input Bank'!AP29)</f>
        <v>0</v>
      </c>
      <c r="AQ29" s="70">
        <f>$J29*'Input Bank'!AQ29</f>
        <v>0</v>
      </c>
      <c r="AR29" s="70">
        <f>$J29*'Input Bank'!AR29</f>
        <v>0</v>
      </c>
      <c r="AS29" s="70">
        <f>$J29*'Input Bank'!AS29</f>
        <v>0</v>
      </c>
      <c r="AT29" s="70">
        <f>$J29*'Input Bank'!AT29</f>
        <v>0</v>
      </c>
      <c r="AU29" s="70">
        <f>$J29*'Input Bank'!AU29</f>
        <v>0</v>
      </c>
      <c r="AV29" s="70">
        <f>$J29*'Input Bank'!AV29</f>
        <v>0</v>
      </c>
      <c r="AW29" s="70">
        <f>$J29*'Input Bank'!AW29</f>
        <v>0</v>
      </c>
      <c r="AX29" s="70">
        <f>$J29*'Input Bank'!AX29</f>
        <v>0</v>
      </c>
      <c r="AY29" s="70">
        <f>$J29*'Input Bank'!AY29</f>
        <v>0</v>
      </c>
      <c r="AZ29" s="70">
        <f>$J29*'Input Bank'!AZ29</f>
        <v>0</v>
      </c>
      <c r="BA29" s="70">
        <f>$J29*'Input Bank'!BA29</f>
        <v>0</v>
      </c>
      <c r="BB29" s="230"/>
      <c r="BC29" s="34"/>
      <c r="BD29" s="34"/>
      <c r="BE29" s="34"/>
      <c r="BF29" s="34"/>
      <c r="BG29" s="34"/>
      <c r="BH29" s="34"/>
      <c r="BI29" s="34"/>
      <c r="BJ29" s="34"/>
      <c r="BK29" s="34"/>
      <c r="BP29" s="34"/>
    </row>
    <row r="30" spans="1:68" s="34" customFormat="1" ht="25">
      <c r="A30" s="490" t="e">
        <f>Bobot!#REF!</f>
        <v>#REF!</v>
      </c>
      <c r="B30" s="486"/>
      <c r="C30" s="486"/>
      <c r="D30" s="486"/>
      <c r="E30" s="486"/>
      <c r="F30" s="137" t="s">
        <v>87</v>
      </c>
      <c r="G30" s="172" t="s">
        <v>505</v>
      </c>
      <c r="H30" s="396" t="s">
        <v>288</v>
      </c>
      <c r="I30" s="71">
        <f>Bobot!O30</f>
        <v>0.2</v>
      </c>
      <c r="J30" s="72">
        <f>Bobot!O30</f>
        <v>0.2</v>
      </c>
      <c r="K30" s="331"/>
      <c r="L30" s="76">
        <f>IF(Bobot!$P30=0,1,0)*('Input Bank'!L30+'Input Bank'!K30)*I30</f>
        <v>0</v>
      </c>
      <c r="M30" s="70">
        <f>Bobot!$P30*($I30*('Input Bank'!$K30+'Input Bank'!$L30)/30)+($J30*'Input Bank'!M30)</f>
        <v>0</v>
      </c>
      <c r="N30" s="70">
        <f>Bobot!$P30*($I30*('Input Bank'!$K30+'Input Bank'!$L30)/30)+($J30*'Input Bank'!N30)</f>
        <v>0</v>
      </c>
      <c r="O30" s="70">
        <f>Bobot!$P30*($I30*('Input Bank'!$K30+'Input Bank'!$L30)/30)+($J30*'Input Bank'!O30)</f>
        <v>0</v>
      </c>
      <c r="P30" s="70">
        <f>Bobot!$P30*($I30*('Input Bank'!$K30+'Input Bank'!$L30)/30)+($J30*'Input Bank'!P30)</f>
        <v>0</v>
      </c>
      <c r="Q30" s="70">
        <f>Bobot!$P30*($I30*('Input Bank'!$K30+'Input Bank'!$L30)/30)+($J30*'Input Bank'!Q30)</f>
        <v>0</v>
      </c>
      <c r="R30" s="70">
        <f>Bobot!$P30*($I30*('Input Bank'!$K30+'Input Bank'!$L30)/30)+($J30*'Input Bank'!R30)</f>
        <v>0</v>
      </c>
      <c r="S30" s="70">
        <f>Bobot!$P30*($I30*('Input Bank'!$K30+'Input Bank'!$L30)/30)+($J30*'Input Bank'!S30)</f>
        <v>0</v>
      </c>
      <c r="T30" s="70">
        <f>Bobot!$P30*($I30*('Input Bank'!$K30+'Input Bank'!$L30)/30)+($J30*'Input Bank'!T30)</f>
        <v>0</v>
      </c>
      <c r="U30" s="70">
        <f>Bobot!$P30*($I30*('Input Bank'!$K30+'Input Bank'!$L30)/30)+($J30*'Input Bank'!U30)</f>
        <v>0</v>
      </c>
      <c r="V30" s="70">
        <f>Bobot!$P30*($I30*('Input Bank'!$K30+'Input Bank'!$L30)/30)+($J30*'Input Bank'!V30)</f>
        <v>0</v>
      </c>
      <c r="W30" s="70">
        <f>Bobot!$P30*($I30*('Input Bank'!$K30+'Input Bank'!$L30)/30)+($J30*'Input Bank'!W30)</f>
        <v>0</v>
      </c>
      <c r="X30" s="70">
        <f>Bobot!$P30*($I30*('Input Bank'!$K30+'Input Bank'!$L30)/30)+($J30*'Input Bank'!X30)</f>
        <v>0</v>
      </c>
      <c r="Y30" s="70">
        <f>Bobot!$P30*($I30*('Input Bank'!$K30+'Input Bank'!$L30)/30)+($J30*'Input Bank'!Y30)</f>
        <v>0</v>
      </c>
      <c r="Z30" s="70">
        <f>Bobot!$P30*($I30*('Input Bank'!$K30+'Input Bank'!$L30)/30)+($J30*'Input Bank'!Z30)</f>
        <v>0</v>
      </c>
      <c r="AA30" s="70">
        <f>Bobot!$P30*($I30*('Input Bank'!$K30+'Input Bank'!$L30)/30)+($J30*'Input Bank'!AA30)</f>
        <v>0</v>
      </c>
      <c r="AB30" s="70">
        <f>Bobot!$P30*($I30*('Input Bank'!$K30+'Input Bank'!$L30)/30)+($J30*'Input Bank'!AB30)</f>
        <v>0</v>
      </c>
      <c r="AC30" s="70">
        <f>Bobot!$P30*($I30*('Input Bank'!$K30+'Input Bank'!$L30)/30)+($J30*'Input Bank'!AC30)</f>
        <v>0</v>
      </c>
      <c r="AD30" s="70">
        <f>Bobot!$P30*($I30*('Input Bank'!$K30+'Input Bank'!$L30)/30)+($J30*'Input Bank'!AD30)</f>
        <v>0</v>
      </c>
      <c r="AE30" s="70">
        <f>Bobot!$P30*($I30*('Input Bank'!$K30+'Input Bank'!$L30)/30)+($J30*'Input Bank'!AE30)</f>
        <v>0</v>
      </c>
      <c r="AF30" s="70">
        <f>Bobot!$P30*($I30*('Input Bank'!$K30+'Input Bank'!$L30)/30)+($J30*'Input Bank'!AF30)</f>
        <v>0</v>
      </c>
      <c r="AG30" s="70">
        <f>Bobot!$P30*($I30*('Input Bank'!$K30+'Input Bank'!$L30)/30)+($J30*'Input Bank'!AG30)</f>
        <v>0</v>
      </c>
      <c r="AH30" s="70">
        <f>Bobot!$P30*($I30*('Input Bank'!$K30+'Input Bank'!$L30)/30)+($J30*'Input Bank'!AH30)</f>
        <v>0</v>
      </c>
      <c r="AI30" s="70">
        <f>Bobot!$P30*($I30*('Input Bank'!$K30+'Input Bank'!$L30)/30)+($J30*'Input Bank'!AI30)</f>
        <v>0</v>
      </c>
      <c r="AJ30" s="70">
        <f>Bobot!$P30*($I30*('Input Bank'!$K30+'Input Bank'!$L30)/30)+($J30*'Input Bank'!AJ30)</f>
        <v>0</v>
      </c>
      <c r="AK30" s="70">
        <f>Bobot!$P30*($I30*('Input Bank'!$K30+'Input Bank'!$L30)/30)+($J30*'Input Bank'!AK30)</f>
        <v>0</v>
      </c>
      <c r="AL30" s="70">
        <f>Bobot!$P30*($I30*('Input Bank'!$K30+'Input Bank'!$L30)/30)+($J30*'Input Bank'!AL30)</f>
        <v>0</v>
      </c>
      <c r="AM30" s="70">
        <f>Bobot!$P30*($I30*('Input Bank'!$K30+'Input Bank'!$L30)/30)+($J30*'Input Bank'!AM30)</f>
        <v>0</v>
      </c>
      <c r="AN30" s="70">
        <f>Bobot!$P30*($I30*('Input Bank'!$K30+'Input Bank'!$L30)/30)+($J30*'Input Bank'!AN30)</f>
        <v>0</v>
      </c>
      <c r="AO30" s="70">
        <f>Bobot!$P30*($I30*('Input Bank'!$K30+'Input Bank'!$L30)/30)+($J30*'Input Bank'!AO30)</f>
        <v>0</v>
      </c>
      <c r="AP30" s="70">
        <f>Bobot!$P30*($I30*('Input Bank'!$K30+'Input Bank'!$L30)/30)+($J30*'Input Bank'!AP30)</f>
        <v>0</v>
      </c>
      <c r="AQ30" s="70">
        <f>$J30*'Input Bank'!AQ30</f>
        <v>0</v>
      </c>
      <c r="AR30" s="70">
        <f>$J30*'Input Bank'!AR30</f>
        <v>0</v>
      </c>
      <c r="AS30" s="70">
        <f>$J30*'Input Bank'!AS30</f>
        <v>0</v>
      </c>
      <c r="AT30" s="70">
        <f>$J30*'Input Bank'!AT30</f>
        <v>0</v>
      </c>
      <c r="AU30" s="70">
        <f>$J30*'Input Bank'!AU30</f>
        <v>0</v>
      </c>
      <c r="AV30" s="70">
        <f>$J30*'Input Bank'!AV30</f>
        <v>0</v>
      </c>
      <c r="AW30" s="70">
        <f>$J30*'Input Bank'!AW30</f>
        <v>0</v>
      </c>
      <c r="AX30" s="70">
        <f>$J30*'Input Bank'!AX30</f>
        <v>0</v>
      </c>
      <c r="AY30" s="70">
        <f>$J30*'Input Bank'!AY30</f>
        <v>0</v>
      </c>
      <c r="AZ30" s="70">
        <f>$J30*'Input Bank'!AZ30</f>
        <v>0</v>
      </c>
      <c r="BA30" s="227">
        <f>$J30*'Input Bank'!BA30</f>
        <v>0</v>
      </c>
      <c r="BB30" s="230"/>
      <c r="BK30" s="131"/>
      <c r="BP30" s="131"/>
    </row>
    <row r="31" spans="1:68" s="34" customFormat="1" ht="25">
      <c r="A31" s="490" t="e">
        <f>Bobot!#REF!</f>
        <v>#REF!</v>
      </c>
      <c r="B31" s="491"/>
      <c r="C31" s="491"/>
      <c r="D31" s="491"/>
      <c r="E31" s="491"/>
      <c r="F31" s="137" t="s">
        <v>88</v>
      </c>
      <c r="G31" s="172" t="s">
        <v>506</v>
      </c>
      <c r="H31" s="396" t="s">
        <v>289</v>
      </c>
      <c r="I31" s="71">
        <f>Bobot!O31</f>
        <v>0.4</v>
      </c>
      <c r="J31" s="72">
        <f>Bobot!O31</f>
        <v>0.4</v>
      </c>
      <c r="K31" s="331"/>
      <c r="L31" s="76">
        <f>IF(Bobot!$P31=0,1,0)*('Input Bank'!L31+'Input Bank'!K31)*I31</f>
        <v>0</v>
      </c>
      <c r="M31" s="70">
        <f>Bobot!$P31*($I31*('Input Bank'!$K31+'Input Bank'!$L31)/30)+($J31*'Input Bank'!M31)</f>
        <v>0</v>
      </c>
      <c r="N31" s="70">
        <f>Bobot!$P31*($I31*('Input Bank'!$K31+'Input Bank'!$L31)/30)+($J31*'Input Bank'!N31)</f>
        <v>0</v>
      </c>
      <c r="O31" s="70">
        <f>Bobot!$P31*($I31*('Input Bank'!$K31+'Input Bank'!$L31)/30)+($J31*'Input Bank'!O31)</f>
        <v>0</v>
      </c>
      <c r="P31" s="70">
        <f>Bobot!$P31*($I31*('Input Bank'!$K31+'Input Bank'!$L31)/30)+($J31*'Input Bank'!P31)</f>
        <v>0</v>
      </c>
      <c r="Q31" s="70">
        <f>Bobot!$P31*($I31*('Input Bank'!$K31+'Input Bank'!$L31)/30)+($J31*'Input Bank'!Q31)</f>
        <v>0</v>
      </c>
      <c r="R31" s="70">
        <f>Bobot!$P31*($I31*('Input Bank'!$K31+'Input Bank'!$L31)/30)+($J31*'Input Bank'!R31)</f>
        <v>0</v>
      </c>
      <c r="S31" s="70">
        <f>Bobot!$P31*($I31*('Input Bank'!$K31+'Input Bank'!$L31)/30)+($J31*'Input Bank'!S31)</f>
        <v>0</v>
      </c>
      <c r="T31" s="70">
        <f>Bobot!$P31*($I31*('Input Bank'!$K31+'Input Bank'!$L31)/30)+($J31*'Input Bank'!T31)</f>
        <v>0</v>
      </c>
      <c r="U31" s="70">
        <f>Bobot!$P31*($I31*('Input Bank'!$K31+'Input Bank'!$L31)/30)+($J31*'Input Bank'!U31)</f>
        <v>0</v>
      </c>
      <c r="V31" s="70">
        <f>Bobot!$P31*($I31*('Input Bank'!$K31+'Input Bank'!$L31)/30)+($J31*'Input Bank'!V31)</f>
        <v>0</v>
      </c>
      <c r="W31" s="70">
        <f>Bobot!$P31*($I31*('Input Bank'!$K31+'Input Bank'!$L31)/30)+($J31*'Input Bank'!W31)</f>
        <v>0</v>
      </c>
      <c r="X31" s="70">
        <f>Bobot!$P31*($I31*('Input Bank'!$K31+'Input Bank'!$L31)/30)+($J31*'Input Bank'!X31)</f>
        <v>0</v>
      </c>
      <c r="Y31" s="70">
        <f>Bobot!$P31*($I31*('Input Bank'!$K31+'Input Bank'!$L31)/30)+($J31*'Input Bank'!Y31)</f>
        <v>0</v>
      </c>
      <c r="Z31" s="70">
        <f>Bobot!$P31*($I31*('Input Bank'!$K31+'Input Bank'!$L31)/30)+($J31*'Input Bank'!Z31)</f>
        <v>0</v>
      </c>
      <c r="AA31" s="70">
        <f>Bobot!$P31*($I31*('Input Bank'!$K31+'Input Bank'!$L31)/30)+($J31*'Input Bank'!AA31)</f>
        <v>0</v>
      </c>
      <c r="AB31" s="70">
        <f>Bobot!$P31*($I31*('Input Bank'!$K31+'Input Bank'!$L31)/30)+($J31*'Input Bank'!AB31)</f>
        <v>0</v>
      </c>
      <c r="AC31" s="70">
        <f>Bobot!$P31*($I31*('Input Bank'!$K31+'Input Bank'!$L31)/30)+($J31*'Input Bank'!AC31)</f>
        <v>0</v>
      </c>
      <c r="AD31" s="70">
        <f>Bobot!$P31*($I31*('Input Bank'!$K31+'Input Bank'!$L31)/30)+($J31*'Input Bank'!AD31)</f>
        <v>0</v>
      </c>
      <c r="AE31" s="70">
        <f>Bobot!$P31*($I31*('Input Bank'!$K31+'Input Bank'!$L31)/30)+($J31*'Input Bank'!AE31)</f>
        <v>0</v>
      </c>
      <c r="AF31" s="70">
        <f>Bobot!$P31*($I31*('Input Bank'!$K31+'Input Bank'!$L31)/30)+($J31*'Input Bank'!AF31)</f>
        <v>0</v>
      </c>
      <c r="AG31" s="70">
        <f>Bobot!$P31*($I31*('Input Bank'!$K31+'Input Bank'!$L31)/30)+($J31*'Input Bank'!AG31)</f>
        <v>0</v>
      </c>
      <c r="AH31" s="70">
        <f>Bobot!$P31*($I31*('Input Bank'!$K31+'Input Bank'!$L31)/30)+($J31*'Input Bank'!AH31)</f>
        <v>0</v>
      </c>
      <c r="AI31" s="70">
        <f>Bobot!$P31*($I31*('Input Bank'!$K31+'Input Bank'!$L31)/30)+($J31*'Input Bank'!AI31)</f>
        <v>0</v>
      </c>
      <c r="AJ31" s="70">
        <f>Bobot!$P31*($I31*('Input Bank'!$K31+'Input Bank'!$L31)/30)+($J31*'Input Bank'!AJ31)</f>
        <v>0</v>
      </c>
      <c r="AK31" s="70">
        <f>Bobot!$P31*($I31*('Input Bank'!$K31+'Input Bank'!$L31)/30)+($J31*'Input Bank'!AK31)</f>
        <v>0</v>
      </c>
      <c r="AL31" s="70">
        <f>Bobot!$P31*($I31*('Input Bank'!$K31+'Input Bank'!$L31)/30)+($J31*'Input Bank'!AL31)</f>
        <v>0</v>
      </c>
      <c r="AM31" s="70">
        <f>Bobot!$P31*($I31*('Input Bank'!$K31+'Input Bank'!$L31)/30)+($J31*'Input Bank'!AM31)</f>
        <v>0</v>
      </c>
      <c r="AN31" s="70">
        <f>Bobot!$P31*($I31*('Input Bank'!$K31+'Input Bank'!$L31)/30)+($J31*'Input Bank'!AN31)</f>
        <v>0</v>
      </c>
      <c r="AO31" s="70">
        <f>Bobot!$P31*($I31*('Input Bank'!$K31+'Input Bank'!$L31)/30)+($J31*'Input Bank'!AO31)</f>
        <v>0</v>
      </c>
      <c r="AP31" s="70">
        <f>Bobot!$P31*($I31*('Input Bank'!$K31+'Input Bank'!$L31)/30)+($J31*'Input Bank'!AP31)</f>
        <v>0</v>
      </c>
      <c r="AQ31" s="70">
        <f>$J31*'Input Bank'!AQ31</f>
        <v>0</v>
      </c>
      <c r="AR31" s="70">
        <f>$J31*'Input Bank'!AR31</f>
        <v>0</v>
      </c>
      <c r="AS31" s="70">
        <f>$J31*'Input Bank'!AS31</f>
        <v>0</v>
      </c>
      <c r="AT31" s="70">
        <f>$J31*'Input Bank'!AT31</f>
        <v>0</v>
      </c>
      <c r="AU31" s="70">
        <f>$J31*'Input Bank'!AU31</f>
        <v>0</v>
      </c>
      <c r="AV31" s="70">
        <f>$J31*'Input Bank'!AV31</f>
        <v>0</v>
      </c>
      <c r="AW31" s="70">
        <f>$J31*'Input Bank'!AW31</f>
        <v>0</v>
      </c>
      <c r="AX31" s="70">
        <f>$J31*'Input Bank'!AX31</f>
        <v>0</v>
      </c>
      <c r="AY31" s="70">
        <f>$J31*'Input Bank'!AY31</f>
        <v>0</v>
      </c>
      <c r="AZ31" s="70">
        <f>$J31*'Input Bank'!AZ31</f>
        <v>0</v>
      </c>
      <c r="BA31" s="227">
        <f>$J31*'Input Bank'!BA31</f>
        <v>0</v>
      </c>
      <c r="BB31" s="231"/>
      <c r="BL31" s="131"/>
      <c r="BM31" s="131"/>
      <c r="BN31" s="131"/>
      <c r="BO31" s="131"/>
    </row>
    <row r="32" spans="1:68" s="34" customFormat="1" ht="13">
      <c r="A32" s="490">
        <f>Bobot!P32</f>
        <v>0</v>
      </c>
      <c r="B32" s="490"/>
      <c r="C32" s="490"/>
      <c r="D32" s="490"/>
      <c r="E32" s="490"/>
      <c r="F32" s="137" t="s">
        <v>491</v>
      </c>
      <c r="G32" s="170">
        <v>1.2</v>
      </c>
      <c r="H32" s="18" t="s">
        <v>213</v>
      </c>
      <c r="I32" s="337"/>
      <c r="J32" s="337"/>
      <c r="K32" s="332"/>
      <c r="L32" s="336"/>
      <c r="M32" s="447">
        <f>SUM(M33:M34)</f>
        <v>0</v>
      </c>
      <c r="N32" s="447">
        <f t="shared" ref="N32:R32" si="3">SUM(N33:N34)</f>
        <v>0</v>
      </c>
      <c r="O32" s="447">
        <f t="shared" si="3"/>
        <v>0</v>
      </c>
      <c r="P32" s="447">
        <f t="shared" si="3"/>
        <v>0</v>
      </c>
      <c r="Q32" s="447">
        <f t="shared" si="3"/>
        <v>0</v>
      </c>
      <c r="R32" s="447">
        <f t="shared" si="3"/>
        <v>0</v>
      </c>
      <c r="S32" s="447">
        <f>SUM(S33:S34)</f>
        <v>0</v>
      </c>
      <c r="T32" s="447">
        <f t="shared" ref="T32:BA32" si="4">SUM(T33:T34)</f>
        <v>0</v>
      </c>
      <c r="U32" s="447">
        <f t="shared" si="4"/>
        <v>0</v>
      </c>
      <c r="V32" s="447">
        <f t="shared" si="4"/>
        <v>0</v>
      </c>
      <c r="W32" s="447">
        <f t="shared" si="4"/>
        <v>0</v>
      </c>
      <c r="X32" s="447">
        <f t="shared" si="4"/>
        <v>0</v>
      </c>
      <c r="Y32" s="447">
        <f t="shared" si="4"/>
        <v>0</v>
      </c>
      <c r="Z32" s="447">
        <f t="shared" si="4"/>
        <v>0</v>
      </c>
      <c r="AA32" s="447">
        <f t="shared" si="4"/>
        <v>0</v>
      </c>
      <c r="AB32" s="447">
        <f t="shared" si="4"/>
        <v>0</v>
      </c>
      <c r="AC32" s="447">
        <f t="shared" si="4"/>
        <v>0</v>
      </c>
      <c r="AD32" s="447">
        <f t="shared" si="4"/>
        <v>0</v>
      </c>
      <c r="AE32" s="447">
        <f t="shared" si="4"/>
        <v>0</v>
      </c>
      <c r="AF32" s="447">
        <f t="shared" si="4"/>
        <v>0</v>
      </c>
      <c r="AG32" s="447">
        <f t="shared" si="4"/>
        <v>0</v>
      </c>
      <c r="AH32" s="447">
        <f t="shared" si="4"/>
        <v>0</v>
      </c>
      <c r="AI32" s="447">
        <f t="shared" si="4"/>
        <v>0</v>
      </c>
      <c r="AJ32" s="447">
        <f t="shared" si="4"/>
        <v>0</v>
      </c>
      <c r="AK32" s="447">
        <f t="shared" si="4"/>
        <v>0</v>
      </c>
      <c r="AL32" s="447">
        <f t="shared" si="4"/>
        <v>0</v>
      </c>
      <c r="AM32" s="447">
        <f t="shared" si="4"/>
        <v>0</v>
      </c>
      <c r="AN32" s="447">
        <f t="shared" si="4"/>
        <v>0</v>
      </c>
      <c r="AO32" s="447">
        <f t="shared" si="4"/>
        <v>0</v>
      </c>
      <c r="AP32" s="447">
        <f t="shared" si="4"/>
        <v>0</v>
      </c>
      <c r="AQ32" s="447">
        <f t="shared" si="4"/>
        <v>0</v>
      </c>
      <c r="AR32" s="447">
        <f t="shared" si="4"/>
        <v>0</v>
      </c>
      <c r="AS32" s="447">
        <f t="shared" si="4"/>
        <v>0</v>
      </c>
      <c r="AT32" s="447">
        <f t="shared" si="4"/>
        <v>0</v>
      </c>
      <c r="AU32" s="447">
        <f t="shared" si="4"/>
        <v>0</v>
      </c>
      <c r="AV32" s="447">
        <f t="shared" si="4"/>
        <v>0</v>
      </c>
      <c r="AW32" s="447">
        <f t="shared" si="4"/>
        <v>0</v>
      </c>
      <c r="AX32" s="447">
        <f t="shared" si="4"/>
        <v>0</v>
      </c>
      <c r="AY32" s="447">
        <f t="shared" si="4"/>
        <v>0</v>
      </c>
      <c r="AZ32" s="447">
        <f t="shared" si="4"/>
        <v>0</v>
      </c>
      <c r="BA32" s="447">
        <f t="shared" si="4"/>
        <v>0</v>
      </c>
      <c r="BB32" s="230"/>
    </row>
    <row r="33" spans="1:62" s="34" customFormat="1" ht="25">
      <c r="A33" s="490">
        <f>Bobot!P33</f>
        <v>0</v>
      </c>
      <c r="B33" s="490"/>
      <c r="C33" s="490"/>
      <c r="D33" s="490"/>
      <c r="E33" s="490"/>
      <c r="F33" s="137" t="s">
        <v>89</v>
      </c>
      <c r="G33" s="170" t="s">
        <v>507</v>
      </c>
      <c r="H33" s="19" t="s">
        <v>462</v>
      </c>
      <c r="I33" s="71">
        <f>Bobot!O33</f>
        <v>1</v>
      </c>
      <c r="J33" s="72">
        <f>Bobot!O33</f>
        <v>1</v>
      </c>
      <c r="K33" s="331"/>
      <c r="L33" s="337"/>
      <c r="M33" s="70">
        <f>$J33*'Input Bank'!M33</f>
        <v>0</v>
      </c>
      <c r="N33" s="70">
        <f>$J33*'Input Bank'!N33</f>
        <v>0</v>
      </c>
      <c r="O33" s="70">
        <f>$J33*'Input Bank'!O33</f>
        <v>0</v>
      </c>
      <c r="P33" s="70">
        <f>$J33*'Input Bank'!P33</f>
        <v>0</v>
      </c>
      <c r="Q33" s="70">
        <f>$J33*'Input Bank'!Q33</f>
        <v>0</v>
      </c>
      <c r="R33" s="70">
        <f>$J33*'Input Bank'!R33</f>
        <v>0</v>
      </c>
      <c r="S33" s="70">
        <f>$J33*'Input Bank'!S33</f>
        <v>0</v>
      </c>
      <c r="T33" s="70">
        <f>$J33*'Input Bank'!T33</f>
        <v>0</v>
      </c>
      <c r="U33" s="70">
        <f>$J33*'Input Bank'!U33</f>
        <v>0</v>
      </c>
      <c r="V33" s="70">
        <f>$J33*'Input Bank'!V33</f>
        <v>0</v>
      </c>
      <c r="W33" s="70">
        <f>$J33*'Input Bank'!W33</f>
        <v>0</v>
      </c>
      <c r="X33" s="70">
        <f>$J33*'Input Bank'!X33</f>
        <v>0</v>
      </c>
      <c r="Y33" s="70">
        <f>$J33*'Input Bank'!Y33</f>
        <v>0</v>
      </c>
      <c r="Z33" s="70">
        <f>$J33*'Input Bank'!Z33</f>
        <v>0</v>
      </c>
      <c r="AA33" s="70">
        <f>$J33*'Input Bank'!AA33</f>
        <v>0</v>
      </c>
      <c r="AB33" s="70">
        <f>$J33*'Input Bank'!AB33</f>
        <v>0</v>
      </c>
      <c r="AC33" s="70">
        <f>$J33*'Input Bank'!AC33</f>
        <v>0</v>
      </c>
      <c r="AD33" s="70">
        <f>$J33*'Input Bank'!AD33</f>
        <v>0</v>
      </c>
      <c r="AE33" s="70">
        <f>$J33*'Input Bank'!AE33</f>
        <v>0</v>
      </c>
      <c r="AF33" s="70">
        <f>$J33*'Input Bank'!AF33</f>
        <v>0</v>
      </c>
      <c r="AG33" s="70">
        <f>$J33*'Input Bank'!AG33</f>
        <v>0</v>
      </c>
      <c r="AH33" s="70">
        <f>$J33*'Input Bank'!AH33</f>
        <v>0</v>
      </c>
      <c r="AI33" s="70">
        <f>$J33*'Input Bank'!AI33</f>
        <v>0</v>
      </c>
      <c r="AJ33" s="70">
        <f>$J33*'Input Bank'!AJ33</f>
        <v>0</v>
      </c>
      <c r="AK33" s="70">
        <f>$J33*'Input Bank'!AK33</f>
        <v>0</v>
      </c>
      <c r="AL33" s="70">
        <f>$J33*'Input Bank'!AL33</f>
        <v>0</v>
      </c>
      <c r="AM33" s="70">
        <f>$J33*'Input Bank'!AM33</f>
        <v>0</v>
      </c>
      <c r="AN33" s="70">
        <f>$J33*'Input Bank'!AN33</f>
        <v>0</v>
      </c>
      <c r="AO33" s="70">
        <f>$J33*'Input Bank'!AO33</f>
        <v>0</v>
      </c>
      <c r="AP33" s="70">
        <f>$J33*'Input Bank'!AP33</f>
        <v>0</v>
      </c>
      <c r="AQ33" s="70">
        <f>$J33*'Input Bank'!AQ33</f>
        <v>0</v>
      </c>
      <c r="AR33" s="70">
        <f>$J33*'Input Bank'!AR33</f>
        <v>0</v>
      </c>
      <c r="AS33" s="70">
        <f>$J33*'Input Bank'!AS33</f>
        <v>0</v>
      </c>
      <c r="AT33" s="70">
        <f>$J33*'Input Bank'!AT33</f>
        <v>0</v>
      </c>
      <c r="AU33" s="70">
        <f>$J33*'Input Bank'!AU33</f>
        <v>0</v>
      </c>
      <c r="AV33" s="70">
        <f>$J33*'Input Bank'!AV33</f>
        <v>0</v>
      </c>
      <c r="AW33" s="70">
        <f>$J33*'Input Bank'!AW33</f>
        <v>0</v>
      </c>
      <c r="AX33" s="70">
        <f>$J33*'Input Bank'!AX33</f>
        <v>0</v>
      </c>
      <c r="AY33" s="70">
        <f>$J33*'Input Bank'!AY33</f>
        <v>0</v>
      </c>
      <c r="AZ33" s="70">
        <f>$J33*'Input Bank'!AZ33</f>
        <v>0</v>
      </c>
      <c r="BA33" s="227">
        <f>$J33*'Input Bank'!BA33</f>
        <v>0</v>
      </c>
      <c r="BB33" s="230"/>
    </row>
    <row r="34" spans="1:62" s="34" customFormat="1" ht="13">
      <c r="A34" s="490" t="e">
        <f>Bobot!#REF!</f>
        <v>#REF!</v>
      </c>
      <c r="B34" s="490"/>
      <c r="C34" s="490"/>
      <c r="D34" s="490"/>
      <c r="E34" s="490"/>
      <c r="F34" s="137" t="s">
        <v>4</v>
      </c>
      <c r="G34" s="170" t="s">
        <v>508</v>
      </c>
      <c r="H34" s="19" t="s">
        <v>230</v>
      </c>
      <c r="I34" s="71">
        <f>Bobot!O34</f>
        <v>1</v>
      </c>
      <c r="J34" s="72">
        <f>Bobot!O34</f>
        <v>1</v>
      </c>
      <c r="K34" s="331"/>
      <c r="L34" s="337"/>
      <c r="M34" s="70">
        <f>$J34*'Input Bank'!M34</f>
        <v>0</v>
      </c>
      <c r="N34" s="70">
        <f>$J34*'Input Bank'!N34</f>
        <v>0</v>
      </c>
      <c r="O34" s="70">
        <f>$J34*'Input Bank'!O34</f>
        <v>0</v>
      </c>
      <c r="P34" s="70">
        <f>$J34*'Input Bank'!P34</f>
        <v>0</v>
      </c>
      <c r="Q34" s="70">
        <f>$J34*'Input Bank'!Q34</f>
        <v>0</v>
      </c>
      <c r="R34" s="70">
        <f>$J34*'Input Bank'!R34</f>
        <v>0</v>
      </c>
      <c r="S34" s="70">
        <f>$J34*'Input Bank'!S34</f>
        <v>0</v>
      </c>
      <c r="T34" s="70">
        <f>$J34*'Input Bank'!T34</f>
        <v>0</v>
      </c>
      <c r="U34" s="70">
        <f>$J34*'Input Bank'!U34</f>
        <v>0</v>
      </c>
      <c r="V34" s="70">
        <f>$J34*'Input Bank'!V34</f>
        <v>0</v>
      </c>
      <c r="W34" s="70">
        <f>$J34*'Input Bank'!W34</f>
        <v>0</v>
      </c>
      <c r="X34" s="70">
        <f>$J34*'Input Bank'!X34</f>
        <v>0</v>
      </c>
      <c r="Y34" s="70">
        <f>$J34*'Input Bank'!Y34</f>
        <v>0</v>
      </c>
      <c r="Z34" s="70">
        <f>$J34*'Input Bank'!Z34</f>
        <v>0</v>
      </c>
      <c r="AA34" s="70">
        <f>$J34*'Input Bank'!AA34</f>
        <v>0</v>
      </c>
      <c r="AB34" s="70">
        <f>$J34*'Input Bank'!AB34</f>
        <v>0</v>
      </c>
      <c r="AC34" s="70">
        <f>$J34*'Input Bank'!AC34</f>
        <v>0</v>
      </c>
      <c r="AD34" s="70">
        <f>$J34*'Input Bank'!AD34</f>
        <v>0</v>
      </c>
      <c r="AE34" s="70">
        <f>$J34*'Input Bank'!AE34</f>
        <v>0</v>
      </c>
      <c r="AF34" s="70">
        <f>$J34*'Input Bank'!AF34</f>
        <v>0</v>
      </c>
      <c r="AG34" s="70">
        <f>$J34*'Input Bank'!AG34</f>
        <v>0</v>
      </c>
      <c r="AH34" s="70">
        <f>$J34*'Input Bank'!AH34</f>
        <v>0</v>
      </c>
      <c r="AI34" s="70">
        <f>$J34*'Input Bank'!AI34</f>
        <v>0</v>
      </c>
      <c r="AJ34" s="70">
        <f>$J34*'Input Bank'!AJ34</f>
        <v>0</v>
      </c>
      <c r="AK34" s="70">
        <f>$J34*'Input Bank'!AK34</f>
        <v>0</v>
      </c>
      <c r="AL34" s="70">
        <f>$J34*'Input Bank'!AL34</f>
        <v>0</v>
      </c>
      <c r="AM34" s="70">
        <f>$J34*'Input Bank'!AM34</f>
        <v>0</v>
      </c>
      <c r="AN34" s="70">
        <f>$J34*'Input Bank'!AN34</f>
        <v>0</v>
      </c>
      <c r="AO34" s="70">
        <f>$J34*'Input Bank'!AO34</f>
        <v>0</v>
      </c>
      <c r="AP34" s="70">
        <f>$J34*'Input Bank'!AP34</f>
        <v>0</v>
      </c>
      <c r="AQ34" s="70">
        <f>$J34*'Input Bank'!AQ34</f>
        <v>0</v>
      </c>
      <c r="AR34" s="70">
        <f>$J34*'Input Bank'!AR34</f>
        <v>0</v>
      </c>
      <c r="AS34" s="70">
        <f>$J34*'Input Bank'!AS34</f>
        <v>0</v>
      </c>
      <c r="AT34" s="70">
        <f>$J34*'Input Bank'!AT34</f>
        <v>0</v>
      </c>
      <c r="AU34" s="70">
        <f>$J34*'Input Bank'!AU34</f>
        <v>0</v>
      </c>
      <c r="AV34" s="70">
        <f>$J34*'Input Bank'!AV34</f>
        <v>0</v>
      </c>
      <c r="AW34" s="70">
        <f>$J34*'Input Bank'!AW34</f>
        <v>0</v>
      </c>
      <c r="AX34" s="70">
        <f>$J34*'Input Bank'!AX34</f>
        <v>0</v>
      </c>
      <c r="AY34" s="70">
        <f>$J34*'Input Bank'!AY34</f>
        <v>0</v>
      </c>
      <c r="AZ34" s="70">
        <f>$J34*'Input Bank'!AZ34</f>
        <v>0</v>
      </c>
      <c r="BA34" s="227">
        <f>$J34*'Input Bank'!BA34</f>
        <v>0</v>
      </c>
      <c r="BB34" s="230"/>
    </row>
    <row r="35" spans="1:62" s="34" customFormat="1" ht="13">
      <c r="A35" s="490"/>
      <c r="B35" s="490"/>
      <c r="C35" s="490"/>
      <c r="D35" s="490"/>
      <c r="E35" s="490"/>
      <c r="F35" s="137" t="s">
        <v>90</v>
      </c>
      <c r="G35" s="171" t="s">
        <v>420</v>
      </c>
      <c r="H35" s="392" t="s">
        <v>261</v>
      </c>
      <c r="I35" s="337"/>
      <c r="J35" s="337"/>
      <c r="K35" s="331"/>
      <c r="L35" s="367">
        <f>SUM(L36,L43)</f>
        <v>0</v>
      </c>
      <c r="M35" s="367">
        <f t="shared" ref="M35:BA35" si="5">SUM(M36,M43)</f>
        <v>0</v>
      </c>
      <c r="N35" s="367">
        <f t="shared" si="5"/>
        <v>0</v>
      </c>
      <c r="O35" s="367">
        <f t="shared" si="5"/>
        <v>0</v>
      </c>
      <c r="P35" s="367">
        <f t="shared" si="5"/>
        <v>0</v>
      </c>
      <c r="Q35" s="367">
        <f t="shared" si="5"/>
        <v>0</v>
      </c>
      <c r="R35" s="367">
        <f t="shared" si="5"/>
        <v>0</v>
      </c>
      <c r="S35" s="367">
        <f t="shared" si="5"/>
        <v>0</v>
      </c>
      <c r="T35" s="367">
        <f t="shared" si="5"/>
        <v>0</v>
      </c>
      <c r="U35" s="367">
        <f t="shared" si="5"/>
        <v>0</v>
      </c>
      <c r="V35" s="367">
        <f t="shared" si="5"/>
        <v>0</v>
      </c>
      <c r="W35" s="367">
        <f t="shared" si="5"/>
        <v>0</v>
      </c>
      <c r="X35" s="367">
        <f t="shared" si="5"/>
        <v>0</v>
      </c>
      <c r="Y35" s="367">
        <f t="shared" si="5"/>
        <v>0</v>
      </c>
      <c r="Z35" s="367">
        <f t="shared" si="5"/>
        <v>0</v>
      </c>
      <c r="AA35" s="367">
        <f t="shared" si="5"/>
        <v>0</v>
      </c>
      <c r="AB35" s="367">
        <f t="shared" si="5"/>
        <v>0</v>
      </c>
      <c r="AC35" s="367">
        <f t="shared" si="5"/>
        <v>0</v>
      </c>
      <c r="AD35" s="367">
        <f t="shared" si="5"/>
        <v>0</v>
      </c>
      <c r="AE35" s="367">
        <f t="shared" si="5"/>
        <v>0</v>
      </c>
      <c r="AF35" s="367">
        <f t="shared" si="5"/>
        <v>0</v>
      </c>
      <c r="AG35" s="367">
        <f t="shared" si="5"/>
        <v>0</v>
      </c>
      <c r="AH35" s="367">
        <f t="shared" si="5"/>
        <v>0</v>
      </c>
      <c r="AI35" s="367">
        <f t="shared" si="5"/>
        <v>0</v>
      </c>
      <c r="AJ35" s="367">
        <f t="shared" si="5"/>
        <v>0</v>
      </c>
      <c r="AK35" s="367">
        <f t="shared" si="5"/>
        <v>0</v>
      </c>
      <c r="AL35" s="367">
        <f t="shared" si="5"/>
        <v>0</v>
      </c>
      <c r="AM35" s="367">
        <f t="shared" si="5"/>
        <v>0</v>
      </c>
      <c r="AN35" s="367">
        <f t="shared" si="5"/>
        <v>0</v>
      </c>
      <c r="AO35" s="367">
        <f t="shared" si="5"/>
        <v>0</v>
      </c>
      <c r="AP35" s="367">
        <f t="shared" si="5"/>
        <v>0</v>
      </c>
      <c r="AQ35" s="367">
        <f t="shared" si="5"/>
        <v>0</v>
      </c>
      <c r="AR35" s="367">
        <f t="shared" si="5"/>
        <v>0</v>
      </c>
      <c r="AS35" s="367">
        <f t="shared" si="5"/>
        <v>0</v>
      </c>
      <c r="AT35" s="367">
        <f t="shared" si="5"/>
        <v>0</v>
      </c>
      <c r="AU35" s="367">
        <f t="shared" si="5"/>
        <v>0</v>
      </c>
      <c r="AV35" s="367">
        <f t="shared" si="5"/>
        <v>0</v>
      </c>
      <c r="AW35" s="367">
        <f t="shared" si="5"/>
        <v>0</v>
      </c>
      <c r="AX35" s="367">
        <f t="shared" si="5"/>
        <v>0</v>
      </c>
      <c r="AY35" s="367">
        <f t="shared" si="5"/>
        <v>0</v>
      </c>
      <c r="AZ35" s="367">
        <f t="shared" si="5"/>
        <v>0</v>
      </c>
      <c r="BA35" s="367">
        <f t="shared" si="5"/>
        <v>0</v>
      </c>
      <c r="BB35" s="230"/>
    </row>
    <row r="36" spans="1:62" s="34" customFormat="1" ht="23.5">
      <c r="A36" s="490" t="e">
        <f>Bobot!#REF!</f>
        <v>#REF!</v>
      </c>
      <c r="B36" s="490"/>
      <c r="C36" s="490"/>
      <c r="D36" s="490"/>
      <c r="E36" s="490"/>
      <c r="F36" s="137" t="s">
        <v>91</v>
      </c>
      <c r="G36" s="416" t="s">
        <v>509</v>
      </c>
      <c r="H36" s="388" t="s">
        <v>480</v>
      </c>
      <c r="I36" s="337"/>
      <c r="J36" s="337"/>
      <c r="K36" s="331"/>
      <c r="L36" s="374">
        <f>SUM(L37:L42)</f>
        <v>0</v>
      </c>
      <c r="M36" s="374">
        <f t="shared" ref="M36:BA36" si="6">SUM(M37:M42)</f>
        <v>0</v>
      </c>
      <c r="N36" s="374">
        <f t="shared" si="6"/>
        <v>0</v>
      </c>
      <c r="O36" s="374">
        <f t="shared" si="6"/>
        <v>0</v>
      </c>
      <c r="P36" s="374">
        <f t="shared" si="6"/>
        <v>0</v>
      </c>
      <c r="Q36" s="374">
        <f t="shared" si="6"/>
        <v>0</v>
      </c>
      <c r="R36" s="374">
        <f t="shared" si="6"/>
        <v>0</v>
      </c>
      <c r="S36" s="374">
        <f t="shared" si="6"/>
        <v>0</v>
      </c>
      <c r="T36" s="374">
        <f t="shared" si="6"/>
        <v>0</v>
      </c>
      <c r="U36" s="374">
        <f t="shared" si="6"/>
        <v>0</v>
      </c>
      <c r="V36" s="374">
        <f t="shared" si="6"/>
        <v>0</v>
      </c>
      <c r="W36" s="374">
        <f t="shared" si="6"/>
        <v>0</v>
      </c>
      <c r="X36" s="374">
        <f t="shared" si="6"/>
        <v>0</v>
      </c>
      <c r="Y36" s="374">
        <f t="shared" si="6"/>
        <v>0</v>
      </c>
      <c r="Z36" s="374">
        <f t="shared" si="6"/>
        <v>0</v>
      </c>
      <c r="AA36" s="374">
        <f t="shared" si="6"/>
        <v>0</v>
      </c>
      <c r="AB36" s="374">
        <f t="shared" si="6"/>
        <v>0</v>
      </c>
      <c r="AC36" s="374">
        <f t="shared" si="6"/>
        <v>0</v>
      </c>
      <c r="AD36" s="374">
        <f t="shared" si="6"/>
        <v>0</v>
      </c>
      <c r="AE36" s="374">
        <f t="shared" si="6"/>
        <v>0</v>
      </c>
      <c r="AF36" s="374">
        <f t="shared" si="6"/>
        <v>0</v>
      </c>
      <c r="AG36" s="374">
        <f t="shared" si="6"/>
        <v>0</v>
      </c>
      <c r="AH36" s="374">
        <f t="shared" si="6"/>
        <v>0</v>
      </c>
      <c r="AI36" s="374">
        <f t="shared" si="6"/>
        <v>0</v>
      </c>
      <c r="AJ36" s="374">
        <f t="shared" si="6"/>
        <v>0</v>
      </c>
      <c r="AK36" s="374">
        <f t="shared" si="6"/>
        <v>0</v>
      </c>
      <c r="AL36" s="374">
        <f t="shared" si="6"/>
        <v>0</v>
      </c>
      <c r="AM36" s="374">
        <f t="shared" si="6"/>
        <v>0</v>
      </c>
      <c r="AN36" s="374">
        <f t="shared" si="6"/>
        <v>0</v>
      </c>
      <c r="AO36" s="374">
        <f t="shared" si="6"/>
        <v>0</v>
      </c>
      <c r="AP36" s="374">
        <f t="shared" si="6"/>
        <v>0</v>
      </c>
      <c r="AQ36" s="374">
        <f t="shared" si="6"/>
        <v>0</v>
      </c>
      <c r="AR36" s="374">
        <f t="shared" si="6"/>
        <v>0</v>
      </c>
      <c r="AS36" s="374">
        <f t="shared" si="6"/>
        <v>0</v>
      </c>
      <c r="AT36" s="374">
        <f t="shared" si="6"/>
        <v>0</v>
      </c>
      <c r="AU36" s="374">
        <f t="shared" si="6"/>
        <v>0</v>
      </c>
      <c r="AV36" s="374">
        <f t="shared" si="6"/>
        <v>0</v>
      </c>
      <c r="AW36" s="374">
        <f t="shared" si="6"/>
        <v>0</v>
      </c>
      <c r="AX36" s="374">
        <f t="shared" si="6"/>
        <v>0</v>
      </c>
      <c r="AY36" s="374">
        <f t="shared" si="6"/>
        <v>0</v>
      </c>
      <c r="AZ36" s="374">
        <f t="shared" si="6"/>
        <v>0</v>
      </c>
      <c r="BA36" s="374">
        <f t="shared" si="6"/>
        <v>0</v>
      </c>
      <c r="BB36" s="230"/>
    </row>
    <row r="37" spans="1:62" s="34" customFormat="1">
      <c r="A37" s="490">
        <f>Bobot!P34</f>
        <v>0</v>
      </c>
      <c r="B37" s="490"/>
      <c r="C37" s="490"/>
      <c r="D37" s="490"/>
      <c r="E37" s="490"/>
      <c r="F37" s="137" t="s">
        <v>92</v>
      </c>
      <c r="G37" s="172" t="s">
        <v>510</v>
      </c>
      <c r="H37" s="387" t="s">
        <v>463</v>
      </c>
      <c r="I37" s="71">
        <f>Bobot!O37</f>
        <v>0</v>
      </c>
      <c r="J37" s="72">
        <f>Bobot!O37</f>
        <v>0</v>
      </c>
      <c r="K37" s="333"/>
      <c r="L37" s="76">
        <f>IF(Bobot!$P37=0,1,0)*('Input Bank'!L37+'Input Bank'!K37)*I37</f>
        <v>0</v>
      </c>
      <c r="M37" s="70">
        <f>Bobot!$P37*($I37*('Input Bank'!$K37+'Input Bank'!$L37)/30)+($J37*'Input Bank'!M37)</f>
        <v>0</v>
      </c>
      <c r="N37" s="70">
        <f>Bobot!$P37*($I37*('Input Bank'!$K37+'Input Bank'!$L37)/30)+($J37*'Input Bank'!N37)</f>
        <v>0</v>
      </c>
      <c r="O37" s="70">
        <f>Bobot!$P37*($I37*('Input Bank'!$K37+'Input Bank'!$L37)/30)+($J37*'Input Bank'!O37)</f>
        <v>0</v>
      </c>
      <c r="P37" s="70">
        <f>Bobot!$P37*($I37*('Input Bank'!$K37+'Input Bank'!$L37)/30)+($J37*'Input Bank'!P37)</f>
        <v>0</v>
      </c>
      <c r="Q37" s="70">
        <f>Bobot!$P37*($I37*('Input Bank'!$K37+'Input Bank'!$L37)/30)+($J37*'Input Bank'!Q37)</f>
        <v>0</v>
      </c>
      <c r="R37" s="70">
        <f>Bobot!$P37*($I37*('Input Bank'!$K37+'Input Bank'!$L37)/30)+($J37*'Input Bank'!R37)</f>
        <v>0</v>
      </c>
      <c r="S37" s="70">
        <f>Bobot!$P37*($I37*('Input Bank'!$K37+'Input Bank'!$L37)/30)+($J37*'Input Bank'!S37)</f>
        <v>0</v>
      </c>
      <c r="T37" s="70">
        <f>Bobot!$P37*($I37*('Input Bank'!$K37+'Input Bank'!$L37)/30)+($J37*'Input Bank'!T37)</f>
        <v>0</v>
      </c>
      <c r="U37" s="70">
        <f>Bobot!$P37*($I37*('Input Bank'!$K37+'Input Bank'!$L37)/30)+($J37*'Input Bank'!U37)</f>
        <v>0</v>
      </c>
      <c r="V37" s="70">
        <f>Bobot!$P37*($I37*('Input Bank'!$K37+'Input Bank'!$L37)/30)+($J37*'Input Bank'!V37)</f>
        <v>0</v>
      </c>
      <c r="W37" s="70">
        <f>Bobot!$P37*($I37*('Input Bank'!$K37+'Input Bank'!$L37)/30)+($J37*'Input Bank'!W37)</f>
        <v>0</v>
      </c>
      <c r="X37" s="70">
        <f>Bobot!$P37*($I37*('Input Bank'!$K37+'Input Bank'!$L37)/30)+($J37*'Input Bank'!X37)</f>
        <v>0</v>
      </c>
      <c r="Y37" s="70">
        <f>Bobot!$P37*($I37*('Input Bank'!$K37+'Input Bank'!$L37)/30)+($J37*'Input Bank'!Y37)</f>
        <v>0</v>
      </c>
      <c r="Z37" s="70">
        <f>Bobot!$P37*($I37*('Input Bank'!$K37+'Input Bank'!$L37)/30)+($J37*'Input Bank'!Z37)</f>
        <v>0</v>
      </c>
      <c r="AA37" s="70">
        <f>Bobot!$P37*($I37*('Input Bank'!$K37+'Input Bank'!$L37)/30)+($J37*'Input Bank'!AA37)</f>
        <v>0</v>
      </c>
      <c r="AB37" s="70">
        <f>Bobot!$P37*($I37*('Input Bank'!$K37+'Input Bank'!$L37)/30)+($J37*'Input Bank'!AB37)</f>
        <v>0</v>
      </c>
      <c r="AC37" s="70">
        <f>Bobot!$P37*($I37*('Input Bank'!$K37+'Input Bank'!$L37)/30)+($J37*'Input Bank'!AC37)</f>
        <v>0</v>
      </c>
      <c r="AD37" s="70">
        <f>Bobot!$P37*($I37*('Input Bank'!$K37+'Input Bank'!$L37)/30)+($J37*'Input Bank'!AD37)</f>
        <v>0</v>
      </c>
      <c r="AE37" s="70">
        <f>Bobot!$P37*($I37*('Input Bank'!$K37+'Input Bank'!$L37)/30)+($J37*'Input Bank'!AE37)</f>
        <v>0</v>
      </c>
      <c r="AF37" s="70">
        <f>Bobot!$P37*($I37*('Input Bank'!$K37+'Input Bank'!$L37)/30)+($J37*'Input Bank'!AF37)</f>
        <v>0</v>
      </c>
      <c r="AG37" s="70">
        <f>Bobot!$P37*($I37*('Input Bank'!$K37+'Input Bank'!$L37)/30)+($J37*'Input Bank'!AG37)</f>
        <v>0</v>
      </c>
      <c r="AH37" s="70">
        <f>Bobot!$P37*($I37*('Input Bank'!$K37+'Input Bank'!$L37)/30)+($J37*'Input Bank'!AH37)</f>
        <v>0</v>
      </c>
      <c r="AI37" s="70">
        <f>Bobot!$P37*($I37*('Input Bank'!$K37+'Input Bank'!$L37)/30)+($J37*'Input Bank'!AI37)</f>
        <v>0</v>
      </c>
      <c r="AJ37" s="70">
        <f>Bobot!$P37*($I37*('Input Bank'!$K37+'Input Bank'!$L37)/30)+($J37*'Input Bank'!AJ37)</f>
        <v>0</v>
      </c>
      <c r="AK37" s="70">
        <f>Bobot!$P37*($I37*('Input Bank'!$K37+'Input Bank'!$L37)/30)+($J37*'Input Bank'!AK37)</f>
        <v>0</v>
      </c>
      <c r="AL37" s="70">
        <f>Bobot!$P37*($I37*('Input Bank'!$K37+'Input Bank'!$L37)/30)+($J37*'Input Bank'!AL37)</f>
        <v>0</v>
      </c>
      <c r="AM37" s="70">
        <f>Bobot!$P37*($I37*('Input Bank'!$K37+'Input Bank'!$L37)/30)+($J37*'Input Bank'!AM37)</f>
        <v>0</v>
      </c>
      <c r="AN37" s="70">
        <f>Bobot!$P37*($I37*('Input Bank'!$K37+'Input Bank'!$L37)/30)+($J37*'Input Bank'!AN37)</f>
        <v>0</v>
      </c>
      <c r="AO37" s="70">
        <f>Bobot!$P37*($I37*('Input Bank'!$K37+'Input Bank'!$L37)/30)+($J37*'Input Bank'!AO37)</f>
        <v>0</v>
      </c>
      <c r="AP37" s="70">
        <f>Bobot!$P37*($I37*('Input Bank'!$K37+'Input Bank'!$L37)/30)+($J37*'Input Bank'!AP37)</f>
        <v>0</v>
      </c>
      <c r="AQ37" s="70">
        <f>$J37*'Input Bank'!AQ37</f>
        <v>0</v>
      </c>
      <c r="AR37" s="70">
        <f>$J37*'Input Bank'!AR37</f>
        <v>0</v>
      </c>
      <c r="AS37" s="70">
        <f>$J37*'Input Bank'!AS37</f>
        <v>0</v>
      </c>
      <c r="AT37" s="70">
        <f>$J37*'Input Bank'!AT37</f>
        <v>0</v>
      </c>
      <c r="AU37" s="70">
        <f>$J37*'Input Bank'!AU37</f>
        <v>0</v>
      </c>
      <c r="AV37" s="70">
        <f>$J37*'Input Bank'!AV37</f>
        <v>0</v>
      </c>
      <c r="AW37" s="70">
        <f>$J37*'Input Bank'!AW37</f>
        <v>0</v>
      </c>
      <c r="AX37" s="70">
        <f>$J37*'Input Bank'!AX37</f>
        <v>0</v>
      </c>
      <c r="AY37" s="70">
        <f>$J37*'Input Bank'!AY37</f>
        <v>0</v>
      </c>
      <c r="AZ37" s="70">
        <f>$J37*'Input Bank'!AZ37</f>
        <v>0</v>
      </c>
      <c r="BA37" s="70">
        <f>$J37*'Input Bank'!BA37</f>
        <v>0</v>
      </c>
      <c r="BB37" s="231"/>
    </row>
    <row r="38" spans="1:62" s="34" customFormat="1">
      <c r="A38" s="490">
        <f>Bobot!P35</f>
        <v>0</v>
      </c>
      <c r="B38" s="490"/>
      <c r="C38" s="490"/>
      <c r="D38" s="490"/>
      <c r="E38" s="490"/>
      <c r="F38" s="137" t="s">
        <v>93</v>
      </c>
      <c r="G38" s="416" t="s">
        <v>511</v>
      </c>
      <c r="H38" s="387" t="s">
        <v>464</v>
      </c>
      <c r="I38" s="71">
        <f>Bobot!O38</f>
        <v>0.15</v>
      </c>
      <c r="J38" s="72">
        <f>Bobot!O38</f>
        <v>0.15</v>
      </c>
      <c r="K38" s="331"/>
      <c r="L38" s="76">
        <f>IF(Bobot!$P38=0,1,0)*('Input Bank'!L38+'Input Bank'!K38)*I38</f>
        <v>0</v>
      </c>
      <c r="M38" s="70">
        <f>Bobot!$P38*($I38*('Input Bank'!$K38+'Input Bank'!$L38)/30)+($J38*'Input Bank'!M38)</f>
        <v>0</v>
      </c>
      <c r="N38" s="70">
        <f>Bobot!$P38*($I38*('Input Bank'!$K38+'Input Bank'!$L38)/30)+($J38*'Input Bank'!N38)</f>
        <v>0</v>
      </c>
      <c r="O38" s="70">
        <f>Bobot!$P38*($I38*('Input Bank'!$K38+'Input Bank'!$L38)/30)+($J38*'Input Bank'!O38)</f>
        <v>0</v>
      </c>
      <c r="P38" s="70">
        <f>Bobot!$P38*($I38*('Input Bank'!$K38+'Input Bank'!$L38)/30)+($J38*'Input Bank'!P38)</f>
        <v>0</v>
      </c>
      <c r="Q38" s="70">
        <f>Bobot!$P38*($I38*('Input Bank'!$K38+'Input Bank'!$L38)/30)+($J38*'Input Bank'!Q38)</f>
        <v>0</v>
      </c>
      <c r="R38" s="70">
        <f>Bobot!$P38*($I38*('Input Bank'!$K38+'Input Bank'!$L38)/30)+($J38*'Input Bank'!R38)</f>
        <v>0</v>
      </c>
      <c r="S38" s="70">
        <f>Bobot!$P38*($I38*('Input Bank'!$K38+'Input Bank'!$L38)/30)+($J38*'Input Bank'!S38)</f>
        <v>0</v>
      </c>
      <c r="T38" s="70">
        <f>Bobot!$P38*($I38*('Input Bank'!$K38+'Input Bank'!$L38)/30)+($J38*'Input Bank'!T38)</f>
        <v>0</v>
      </c>
      <c r="U38" s="70">
        <f>Bobot!$P38*($I38*('Input Bank'!$K38+'Input Bank'!$L38)/30)+($J38*'Input Bank'!U38)</f>
        <v>0</v>
      </c>
      <c r="V38" s="70">
        <f>Bobot!$P38*($I38*('Input Bank'!$K38+'Input Bank'!$L38)/30)+($J38*'Input Bank'!V38)</f>
        <v>0</v>
      </c>
      <c r="W38" s="70">
        <f>Bobot!$P38*($I38*('Input Bank'!$K38+'Input Bank'!$L38)/30)+($J38*'Input Bank'!W38)</f>
        <v>0</v>
      </c>
      <c r="X38" s="70">
        <f>Bobot!$P38*($I38*('Input Bank'!$K38+'Input Bank'!$L38)/30)+($J38*'Input Bank'!X38)</f>
        <v>0</v>
      </c>
      <c r="Y38" s="70">
        <f>Bobot!$P38*($I38*('Input Bank'!$K38+'Input Bank'!$L38)/30)+($J38*'Input Bank'!Y38)</f>
        <v>0</v>
      </c>
      <c r="Z38" s="70">
        <f>Bobot!$P38*($I38*('Input Bank'!$K38+'Input Bank'!$L38)/30)+($J38*'Input Bank'!Z38)</f>
        <v>0</v>
      </c>
      <c r="AA38" s="70">
        <f>Bobot!$P38*($I38*('Input Bank'!$K38+'Input Bank'!$L38)/30)+($J38*'Input Bank'!AA38)</f>
        <v>0</v>
      </c>
      <c r="AB38" s="70">
        <f>Bobot!$P38*($I38*('Input Bank'!$K38+'Input Bank'!$L38)/30)+($J38*'Input Bank'!AB38)</f>
        <v>0</v>
      </c>
      <c r="AC38" s="70">
        <f>Bobot!$P38*($I38*('Input Bank'!$K38+'Input Bank'!$L38)/30)+($J38*'Input Bank'!AC38)</f>
        <v>0</v>
      </c>
      <c r="AD38" s="70">
        <f>Bobot!$P38*($I38*('Input Bank'!$K38+'Input Bank'!$L38)/30)+($J38*'Input Bank'!AD38)</f>
        <v>0</v>
      </c>
      <c r="AE38" s="70">
        <f>Bobot!$P38*($I38*('Input Bank'!$K38+'Input Bank'!$L38)/30)+($J38*'Input Bank'!AE38)</f>
        <v>0</v>
      </c>
      <c r="AF38" s="70">
        <f>Bobot!$P38*($I38*('Input Bank'!$K38+'Input Bank'!$L38)/30)+($J38*'Input Bank'!AF38)</f>
        <v>0</v>
      </c>
      <c r="AG38" s="70">
        <f>Bobot!$P38*($I38*('Input Bank'!$K38+'Input Bank'!$L38)/30)+($J38*'Input Bank'!AG38)</f>
        <v>0</v>
      </c>
      <c r="AH38" s="70">
        <f>Bobot!$P38*($I38*('Input Bank'!$K38+'Input Bank'!$L38)/30)+($J38*'Input Bank'!AH38)</f>
        <v>0</v>
      </c>
      <c r="AI38" s="70">
        <f>Bobot!$P38*($I38*('Input Bank'!$K38+'Input Bank'!$L38)/30)+($J38*'Input Bank'!AI38)</f>
        <v>0</v>
      </c>
      <c r="AJ38" s="70">
        <f>Bobot!$P38*($I38*('Input Bank'!$K38+'Input Bank'!$L38)/30)+($J38*'Input Bank'!AJ38)</f>
        <v>0</v>
      </c>
      <c r="AK38" s="70">
        <f>Bobot!$P38*($I38*('Input Bank'!$K38+'Input Bank'!$L38)/30)+($J38*'Input Bank'!AK38)</f>
        <v>0</v>
      </c>
      <c r="AL38" s="70">
        <f>Bobot!$P38*($I38*('Input Bank'!$K38+'Input Bank'!$L38)/30)+($J38*'Input Bank'!AL38)</f>
        <v>0</v>
      </c>
      <c r="AM38" s="70">
        <f>Bobot!$P38*($I38*('Input Bank'!$K38+'Input Bank'!$L38)/30)+($J38*'Input Bank'!AM38)</f>
        <v>0</v>
      </c>
      <c r="AN38" s="70">
        <f>Bobot!$P38*($I38*('Input Bank'!$K38+'Input Bank'!$L38)/30)+($J38*'Input Bank'!AN38)</f>
        <v>0</v>
      </c>
      <c r="AO38" s="70">
        <f>Bobot!$P38*($I38*('Input Bank'!$K38+'Input Bank'!$L38)/30)+($J38*'Input Bank'!AO38)</f>
        <v>0</v>
      </c>
      <c r="AP38" s="70">
        <f>Bobot!$P38*($I38*('Input Bank'!$K38+'Input Bank'!$L38)/30)+($J38*'Input Bank'!AP38)</f>
        <v>0</v>
      </c>
      <c r="AQ38" s="70">
        <f>$J38*'Input Bank'!AQ38</f>
        <v>0</v>
      </c>
      <c r="AR38" s="70">
        <f>$J38*'Input Bank'!AR38</f>
        <v>0</v>
      </c>
      <c r="AS38" s="70">
        <f>$J38*'Input Bank'!AS38</f>
        <v>0</v>
      </c>
      <c r="AT38" s="70">
        <f>$J38*'Input Bank'!AT38</f>
        <v>0</v>
      </c>
      <c r="AU38" s="70">
        <f>$J38*'Input Bank'!AU38</f>
        <v>0</v>
      </c>
      <c r="AV38" s="70">
        <f>$J38*'Input Bank'!AV38</f>
        <v>0</v>
      </c>
      <c r="AW38" s="70">
        <f>$J38*'Input Bank'!AW38</f>
        <v>0</v>
      </c>
      <c r="AX38" s="70">
        <f>$J38*'Input Bank'!AX38</f>
        <v>0</v>
      </c>
      <c r="AY38" s="70">
        <f>$J38*'Input Bank'!AY38</f>
        <v>0</v>
      </c>
      <c r="AZ38" s="70">
        <f>$J38*'Input Bank'!AZ38</f>
        <v>0</v>
      </c>
      <c r="BA38" s="70">
        <f>$J38*'Input Bank'!BA38</f>
        <v>0</v>
      </c>
      <c r="BB38" s="231"/>
    </row>
    <row r="39" spans="1:62" s="34" customFormat="1" ht="34.5">
      <c r="A39" s="490"/>
      <c r="B39" s="490"/>
      <c r="C39" s="490"/>
      <c r="D39" s="490"/>
      <c r="E39" s="490"/>
      <c r="F39" s="137" t="s">
        <v>94</v>
      </c>
      <c r="G39" s="172" t="s">
        <v>512</v>
      </c>
      <c r="H39" s="387" t="s">
        <v>433</v>
      </c>
      <c r="I39" s="71">
        <f>Bobot!O39</f>
        <v>0.25</v>
      </c>
      <c r="J39" s="72">
        <f>Bobot!O39</f>
        <v>0.25</v>
      </c>
      <c r="K39" s="331"/>
      <c r="L39" s="76">
        <f>IF(Bobot!$P39=0,1,0)*('Input Bank'!L39+'Input Bank'!K39)*I39</f>
        <v>0</v>
      </c>
      <c r="M39" s="70">
        <f>Bobot!$P39*($I39*('Input Bank'!$K39+'Input Bank'!$L39)/30)+($J39*'Input Bank'!M39)</f>
        <v>0</v>
      </c>
      <c r="N39" s="70">
        <f>Bobot!$P39*($I39*('Input Bank'!$K39+'Input Bank'!$L39)/30)+($J39*'Input Bank'!N39)</f>
        <v>0</v>
      </c>
      <c r="O39" s="70">
        <f>Bobot!$P39*($I39*('Input Bank'!$K39+'Input Bank'!$L39)/30)+($J39*'Input Bank'!O39)</f>
        <v>0</v>
      </c>
      <c r="P39" s="70">
        <f>Bobot!$P39*($I39*('Input Bank'!$K39+'Input Bank'!$L39)/30)+($J39*'Input Bank'!P39)</f>
        <v>0</v>
      </c>
      <c r="Q39" s="70">
        <f>Bobot!$P39*($I39*('Input Bank'!$K39+'Input Bank'!$L39)/30)+($J39*'Input Bank'!Q39)</f>
        <v>0</v>
      </c>
      <c r="R39" s="70">
        <f>Bobot!$P39*($I39*('Input Bank'!$K39+'Input Bank'!$L39)/30)+($J39*'Input Bank'!R39)</f>
        <v>0</v>
      </c>
      <c r="S39" s="70">
        <f>Bobot!$P39*($I39*('Input Bank'!$K39+'Input Bank'!$L39)/30)+($J39*'Input Bank'!S39)</f>
        <v>0</v>
      </c>
      <c r="T39" s="70">
        <f>Bobot!$P39*($I39*('Input Bank'!$K39+'Input Bank'!$L39)/30)+($J39*'Input Bank'!T39)</f>
        <v>0</v>
      </c>
      <c r="U39" s="70">
        <f>Bobot!$P39*($I39*('Input Bank'!$K39+'Input Bank'!$L39)/30)+($J39*'Input Bank'!U39)</f>
        <v>0</v>
      </c>
      <c r="V39" s="70">
        <f>Bobot!$P39*($I39*('Input Bank'!$K39+'Input Bank'!$L39)/30)+($J39*'Input Bank'!V39)</f>
        <v>0</v>
      </c>
      <c r="W39" s="70">
        <f>Bobot!$P39*($I39*('Input Bank'!$K39+'Input Bank'!$L39)/30)+($J39*'Input Bank'!W39)</f>
        <v>0</v>
      </c>
      <c r="X39" s="70">
        <f>Bobot!$P39*($I39*('Input Bank'!$K39+'Input Bank'!$L39)/30)+($J39*'Input Bank'!X39)</f>
        <v>0</v>
      </c>
      <c r="Y39" s="70">
        <f>Bobot!$P39*($I39*('Input Bank'!$K39+'Input Bank'!$L39)/30)+($J39*'Input Bank'!Y39)</f>
        <v>0</v>
      </c>
      <c r="Z39" s="70">
        <f>Bobot!$P39*($I39*('Input Bank'!$K39+'Input Bank'!$L39)/30)+($J39*'Input Bank'!Z39)</f>
        <v>0</v>
      </c>
      <c r="AA39" s="70">
        <f>Bobot!$P39*($I39*('Input Bank'!$K39+'Input Bank'!$L39)/30)+($J39*'Input Bank'!AA39)</f>
        <v>0</v>
      </c>
      <c r="AB39" s="70">
        <f>Bobot!$P39*($I39*('Input Bank'!$K39+'Input Bank'!$L39)/30)+($J39*'Input Bank'!AB39)</f>
        <v>0</v>
      </c>
      <c r="AC39" s="70">
        <f>Bobot!$P39*($I39*('Input Bank'!$K39+'Input Bank'!$L39)/30)+($J39*'Input Bank'!AC39)</f>
        <v>0</v>
      </c>
      <c r="AD39" s="70">
        <f>Bobot!$P39*($I39*('Input Bank'!$K39+'Input Bank'!$L39)/30)+($J39*'Input Bank'!AD39)</f>
        <v>0</v>
      </c>
      <c r="AE39" s="70">
        <f>Bobot!$P39*($I39*('Input Bank'!$K39+'Input Bank'!$L39)/30)+($J39*'Input Bank'!AE39)</f>
        <v>0</v>
      </c>
      <c r="AF39" s="70">
        <f>Bobot!$P39*($I39*('Input Bank'!$K39+'Input Bank'!$L39)/30)+($J39*'Input Bank'!AF39)</f>
        <v>0</v>
      </c>
      <c r="AG39" s="70">
        <f>Bobot!$P39*($I39*('Input Bank'!$K39+'Input Bank'!$L39)/30)+($J39*'Input Bank'!AG39)</f>
        <v>0</v>
      </c>
      <c r="AH39" s="70">
        <f>Bobot!$P39*($I39*('Input Bank'!$K39+'Input Bank'!$L39)/30)+($J39*'Input Bank'!AH39)</f>
        <v>0</v>
      </c>
      <c r="AI39" s="70">
        <f>Bobot!$P39*($I39*('Input Bank'!$K39+'Input Bank'!$L39)/30)+($J39*'Input Bank'!AI39)</f>
        <v>0</v>
      </c>
      <c r="AJ39" s="70">
        <f>Bobot!$P39*($I39*('Input Bank'!$K39+'Input Bank'!$L39)/30)+($J39*'Input Bank'!AJ39)</f>
        <v>0</v>
      </c>
      <c r="AK39" s="70">
        <f>Bobot!$P39*($I39*('Input Bank'!$K39+'Input Bank'!$L39)/30)+($J39*'Input Bank'!AK39)</f>
        <v>0</v>
      </c>
      <c r="AL39" s="70">
        <f>Bobot!$P39*($I39*('Input Bank'!$K39+'Input Bank'!$L39)/30)+($J39*'Input Bank'!AL39)</f>
        <v>0</v>
      </c>
      <c r="AM39" s="70">
        <f>Bobot!$P39*($I39*('Input Bank'!$K39+'Input Bank'!$L39)/30)+($J39*'Input Bank'!AM39)</f>
        <v>0</v>
      </c>
      <c r="AN39" s="70">
        <f>Bobot!$P39*($I39*('Input Bank'!$K39+'Input Bank'!$L39)/30)+($J39*'Input Bank'!AN39)</f>
        <v>0</v>
      </c>
      <c r="AO39" s="70">
        <f>Bobot!$P39*($I39*('Input Bank'!$K39+'Input Bank'!$L39)/30)+($J39*'Input Bank'!AO39)</f>
        <v>0</v>
      </c>
      <c r="AP39" s="70">
        <f>Bobot!$P39*($I39*('Input Bank'!$K39+'Input Bank'!$L39)/30)+($J39*'Input Bank'!AP39)</f>
        <v>0</v>
      </c>
      <c r="AQ39" s="70">
        <f>$J39*'Input Bank'!AQ39</f>
        <v>0</v>
      </c>
      <c r="AR39" s="70">
        <f>$J39*'Input Bank'!AR39</f>
        <v>0</v>
      </c>
      <c r="AS39" s="70">
        <f>$J39*'Input Bank'!AS39</f>
        <v>0</v>
      </c>
      <c r="AT39" s="70">
        <f>$J39*'Input Bank'!AT39</f>
        <v>0</v>
      </c>
      <c r="AU39" s="70">
        <f>$J39*'Input Bank'!AU39</f>
        <v>0</v>
      </c>
      <c r="AV39" s="70">
        <f>$J39*'Input Bank'!AV39</f>
        <v>0</v>
      </c>
      <c r="AW39" s="70">
        <f>$J39*'Input Bank'!AW39</f>
        <v>0</v>
      </c>
      <c r="AX39" s="70">
        <f>$J39*'Input Bank'!AX39</f>
        <v>0</v>
      </c>
      <c r="AY39" s="70">
        <f>$J39*'Input Bank'!AY39</f>
        <v>0</v>
      </c>
      <c r="AZ39" s="70">
        <f>$J39*'Input Bank'!AZ39</f>
        <v>0</v>
      </c>
      <c r="BA39" s="70">
        <f>$J39*'Input Bank'!BA39</f>
        <v>0</v>
      </c>
      <c r="BB39" s="231"/>
    </row>
    <row r="40" spans="1:62" s="131" customFormat="1">
      <c r="A40" s="490">
        <f>Bobot!P37</f>
        <v>0</v>
      </c>
      <c r="B40" s="490"/>
      <c r="C40" s="490"/>
      <c r="D40" s="490"/>
      <c r="E40" s="490"/>
      <c r="F40" s="137" t="s">
        <v>95</v>
      </c>
      <c r="G40" s="416" t="s">
        <v>513</v>
      </c>
      <c r="H40" s="387" t="s">
        <v>465</v>
      </c>
      <c r="I40" s="71">
        <f>Bobot!O40</f>
        <v>0.25</v>
      </c>
      <c r="J40" s="72">
        <f>Bobot!O40</f>
        <v>0.25</v>
      </c>
      <c r="K40" s="331"/>
      <c r="L40" s="76">
        <f>IF(Bobot!$P40=0,1,0)*('Input Bank'!L40+'Input Bank'!K40)*I40</f>
        <v>0</v>
      </c>
      <c r="M40" s="70">
        <f>Bobot!$P40*($I40*('Input Bank'!$K40+'Input Bank'!$L40)/30)+($J40*'Input Bank'!M40)</f>
        <v>0</v>
      </c>
      <c r="N40" s="70">
        <f>Bobot!$P40*($I40*('Input Bank'!$K40+'Input Bank'!$L40)/30)+($J40*'Input Bank'!N40)</f>
        <v>0</v>
      </c>
      <c r="O40" s="70">
        <f>Bobot!$P40*($I40*('Input Bank'!$K40+'Input Bank'!$L40)/30)+($J40*'Input Bank'!O40)</f>
        <v>0</v>
      </c>
      <c r="P40" s="70">
        <f>Bobot!$P40*($I40*('Input Bank'!$K40+'Input Bank'!$L40)/30)+($J40*'Input Bank'!P40)</f>
        <v>0</v>
      </c>
      <c r="Q40" s="70">
        <f>Bobot!$P40*($I40*('Input Bank'!$K40+'Input Bank'!$L40)/30)+($J40*'Input Bank'!Q40)</f>
        <v>0</v>
      </c>
      <c r="R40" s="70">
        <f>Bobot!$P40*($I40*('Input Bank'!$K40+'Input Bank'!$L40)/30)+($J40*'Input Bank'!R40)</f>
        <v>0</v>
      </c>
      <c r="S40" s="70">
        <f>Bobot!$P40*($I40*('Input Bank'!$K40+'Input Bank'!$L40)/30)+($J40*'Input Bank'!S40)</f>
        <v>0</v>
      </c>
      <c r="T40" s="70">
        <f>Bobot!$P40*($I40*('Input Bank'!$K40+'Input Bank'!$L40)/30)+($J40*'Input Bank'!T40)</f>
        <v>0</v>
      </c>
      <c r="U40" s="70">
        <f>Bobot!$P40*($I40*('Input Bank'!$K40+'Input Bank'!$L40)/30)+($J40*'Input Bank'!U40)</f>
        <v>0</v>
      </c>
      <c r="V40" s="70">
        <f>Bobot!$P40*($I40*('Input Bank'!$K40+'Input Bank'!$L40)/30)+($J40*'Input Bank'!V40)</f>
        <v>0</v>
      </c>
      <c r="W40" s="70">
        <f>Bobot!$P40*($I40*('Input Bank'!$K40+'Input Bank'!$L40)/30)+($J40*'Input Bank'!W40)</f>
        <v>0</v>
      </c>
      <c r="X40" s="70">
        <f>Bobot!$P40*($I40*('Input Bank'!$K40+'Input Bank'!$L40)/30)+($J40*'Input Bank'!X40)</f>
        <v>0</v>
      </c>
      <c r="Y40" s="70">
        <f>Bobot!$P40*($I40*('Input Bank'!$K40+'Input Bank'!$L40)/30)+($J40*'Input Bank'!Y40)</f>
        <v>0</v>
      </c>
      <c r="Z40" s="70">
        <f>Bobot!$P40*($I40*('Input Bank'!$K40+'Input Bank'!$L40)/30)+($J40*'Input Bank'!Z40)</f>
        <v>0</v>
      </c>
      <c r="AA40" s="70">
        <f>Bobot!$P40*($I40*('Input Bank'!$K40+'Input Bank'!$L40)/30)+($J40*'Input Bank'!AA40)</f>
        <v>0</v>
      </c>
      <c r="AB40" s="70">
        <f>Bobot!$P40*($I40*('Input Bank'!$K40+'Input Bank'!$L40)/30)+($J40*'Input Bank'!AB40)</f>
        <v>0</v>
      </c>
      <c r="AC40" s="70">
        <f>Bobot!$P40*($I40*('Input Bank'!$K40+'Input Bank'!$L40)/30)+($J40*'Input Bank'!AC40)</f>
        <v>0</v>
      </c>
      <c r="AD40" s="70">
        <f>Bobot!$P40*($I40*('Input Bank'!$K40+'Input Bank'!$L40)/30)+($J40*'Input Bank'!AD40)</f>
        <v>0</v>
      </c>
      <c r="AE40" s="70">
        <f>Bobot!$P40*($I40*('Input Bank'!$K40+'Input Bank'!$L40)/30)+($J40*'Input Bank'!AE40)</f>
        <v>0</v>
      </c>
      <c r="AF40" s="70">
        <f>Bobot!$P40*($I40*('Input Bank'!$K40+'Input Bank'!$L40)/30)+($J40*'Input Bank'!AF40)</f>
        <v>0</v>
      </c>
      <c r="AG40" s="70">
        <f>Bobot!$P40*($I40*('Input Bank'!$K40+'Input Bank'!$L40)/30)+($J40*'Input Bank'!AG40)</f>
        <v>0</v>
      </c>
      <c r="AH40" s="70">
        <f>Bobot!$P40*($I40*('Input Bank'!$K40+'Input Bank'!$L40)/30)+($J40*'Input Bank'!AH40)</f>
        <v>0</v>
      </c>
      <c r="AI40" s="70">
        <f>Bobot!$P40*($I40*('Input Bank'!$K40+'Input Bank'!$L40)/30)+($J40*'Input Bank'!AI40)</f>
        <v>0</v>
      </c>
      <c r="AJ40" s="70">
        <f>Bobot!$P40*($I40*('Input Bank'!$K40+'Input Bank'!$L40)/30)+($J40*'Input Bank'!AJ40)</f>
        <v>0</v>
      </c>
      <c r="AK40" s="70">
        <f>Bobot!$P40*($I40*('Input Bank'!$K40+'Input Bank'!$L40)/30)+($J40*'Input Bank'!AK40)</f>
        <v>0</v>
      </c>
      <c r="AL40" s="70">
        <f>Bobot!$P40*($I40*('Input Bank'!$K40+'Input Bank'!$L40)/30)+($J40*'Input Bank'!AL40)</f>
        <v>0</v>
      </c>
      <c r="AM40" s="70">
        <f>Bobot!$P40*($I40*('Input Bank'!$K40+'Input Bank'!$L40)/30)+($J40*'Input Bank'!AM40)</f>
        <v>0</v>
      </c>
      <c r="AN40" s="70">
        <f>Bobot!$P40*($I40*('Input Bank'!$K40+'Input Bank'!$L40)/30)+($J40*'Input Bank'!AN40)</f>
        <v>0</v>
      </c>
      <c r="AO40" s="70">
        <f>Bobot!$P40*($I40*('Input Bank'!$K40+'Input Bank'!$L40)/30)+($J40*'Input Bank'!AO40)</f>
        <v>0</v>
      </c>
      <c r="AP40" s="70">
        <f>Bobot!$P40*($I40*('Input Bank'!$K40+'Input Bank'!$L40)/30)+($J40*'Input Bank'!AP40)</f>
        <v>0</v>
      </c>
      <c r="AQ40" s="70">
        <f>$J40*'Input Bank'!AQ40</f>
        <v>0</v>
      </c>
      <c r="AR40" s="70">
        <f>$J40*'Input Bank'!AR40</f>
        <v>0</v>
      </c>
      <c r="AS40" s="70">
        <f>$J40*'Input Bank'!AS40</f>
        <v>0</v>
      </c>
      <c r="AT40" s="70">
        <f>$J40*'Input Bank'!AT40</f>
        <v>0</v>
      </c>
      <c r="AU40" s="70">
        <f>$J40*'Input Bank'!AU40</f>
        <v>0</v>
      </c>
      <c r="AV40" s="70">
        <f>$J40*'Input Bank'!AV40</f>
        <v>0</v>
      </c>
      <c r="AW40" s="70">
        <f>$J40*'Input Bank'!AW40</f>
        <v>0</v>
      </c>
      <c r="AX40" s="70">
        <f>$J40*'Input Bank'!AX40</f>
        <v>0</v>
      </c>
      <c r="AY40" s="70">
        <f>$J40*'Input Bank'!AY40</f>
        <v>0</v>
      </c>
      <c r="AZ40" s="70">
        <f>$J40*'Input Bank'!AZ40</f>
        <v>0</v>
      </c>
      <c r="BA40" s="70">
        <f>$J40*'Input Bank'!BA40</f>
        <v>0</v>
      </c>
      <c r="BB40" s="230"/>
      <c r="BC40" s="34"/>
      <c r="BD40" s="34"/>
      <c r="BE40" s="34"/>
      <c r="BF40" s="34"/>
      <c r="BG40" s="34"/>
      <c r="BH40" s="34"/>
      <c r="BI40" s="34"/>
      <c r="BJ40" s="34"/>
    </row>
    <row r="41" spans="1:62" s="34" customFormat="1">
      <c r="A41" s="490" t="e">
        <f>Bobot!#REF!</f>
        <v>#REF!</v>
      </c>
      <c r="B41" s="490"/>
      <c r="C41" s="490"/>
      <c r="D41" s="490"/>
      <c r="E41" s="490"/>
      <c r="F41" s="137" t="s">
        <v>96</v>
      </c>
      <c r="G41" s="172" t="s">
        <v>514</v>
      </c>
      <c r="H41" s="387" t="s">
        <v>466</v>
      </c>
      <c r="I41" s="71">
        <f>Bobot!O41</f>
        <v>0.5</v>
      </c>
      <c r="J41" s="72">
        <f>Bobot!O41</f>
        <v>0.5</v>
      </c>
      <c r="K41" s="331"/>
      <c r="L41" s="76">
        <f>IF(Bobot!$P41=0,1,0)*('Input Bank'!L41+'Input Bank'!K41)*I41</f>
        <v>0</v>
      </c>
      <c r="M41" s="70">
        <f>Bobot!$P41*($I41*('Input Bank'!$K41+'Input Bank'!$L41)/30)+($J41*'Input Bank'!M41)</f>
        <v>0</v>
      </c>
      <c r="N41" s="70">
        <f>Bobot!$P41*($I41*('Input Bank'!$K41+'Input Bank'!$L41)/30)+($J41*'Input Bank'!N41)</f>
        <v>0</v>
      </c>
      <c r="O41" s="70">
        <f>Bobot!$P41*($I41*('Input Bank'!$K41+'Input Bank'!$L41)/30)+($J41*'Input Bank'!O41)</f>
        <v>0</v>
      </c>
      <c r="P41" s="70">
        <f>Bobot!$P41*($I41*('Input Bank'!$K41+'Input Bank'!$L41)/30)+($J41*'Input Bank'!P41)</f>
        <v>0</v>
      </c>
      <c r="Q41" s="70">
        <f>Bobot!$P41*($I41*('Input Bank'!$K41+'Input Bank'!$L41)/30)+($J41*'Input Bank'!Q41)</f>
        <v>0</v>
      </c>
      <c r="R41" s="70">
        <f>Bobot!$P41*($I41*('Input Bank'!$K41+'Input Bank'!$L41)/30)+($J41*'Input Bank'!R41)</f>
        <v>0</v>
      </c>
      <c r="S41" s="70">
        <f>Bobot!$P41*($I41*('Input Bank'!$K41+'Input Bank'!$L41)/30)+($J41*'Input Bank'!S41)</f>
        <v>0</v>
      </c>
      <c r="T41" s="70">
        <f>Bobot!$P41*($I41*('Input Bank'!$K41+'Input Bank'!$L41)/30)+($J41*'Input Bank'!T41)</f>
        <v>0</v>
      </c>
      <c r="U41" s="70">
        <f>Bobot!$P41*($I41*('Input Bank'!$K41+'Input Bank'!$L41)/30)+($J41*'Input Bank'!U41)</f>
        <v>0</v>
      </c>
      <c r="V41" s="70">
        <f>Bobot!$P41*($I41*('Input Bank'!$K41+'Input Bank'!$L41)/30)+($J41*'Input Bank'!V41)</f>
        <v>0</v>
      </c>
      <c r="W41" s="70">
        <f>Bobot!$P41*($I41*('Input Bank'!$K41+'Input Bank'!$L41)/30)+($J41*'Input Bank'!W41)</f>
        <v>0</v>
      </c>
      <c r="X41" s="70">
        <f>Bobot!$P41*($I41*('Input Bank'!$K41+'Input Bank'!$L41)/30)+($J41*'Input Bank'!X41)</f>
        <v>0</v>
      </c>
      <c r="Y41" s="70">
        <f>Bobot!$P41*($I41*('Input Bank'!$K41+'Input Bank'!$L41)/30)+($J41*'Input Bank'!Y41)</f>
        <v>0</v>
      </c>
      <c r="Z41" s="70">
        <f>Bobot!$P41*($I41*('Input Bank'!$K41+'Input Bank'!$L41)/30)+($J41*'Input Bank'!Z41)</f>
        <v>0</v>
      </c>
      <c r="AA41" s="70">
        <f>Bobot!$P41*($I41*('Input Bank'!$K41+'Input Bank'!$L41)/30)+($J41*'Input Bank'!AA41)</f>
        <v>0</v>
      </c>
      <c r="AB41" s="70">
        <f>Bobot!$P41*($I41*('Input Bank'!$K41+'Input Bank'!$L41)/30)+($J41*'Input Bank'!AB41)</f>
        <v>0</v>
      </c>
      <c r="AC41" s="70">
        <f>Bobot!$P41*($I41*('Input Bank'!$K41+'Input Bank'!$L41)/30)+($J41*'Input Bank'!AC41)</f>
        <v>0</v>
      </c>
      <c r="AD41" s="70">
        <f>Bobot!$P41*($I41*('Input Bank'!$K41+'Input Bank'!$L41)/30)+($J41*'Input Bank'!AD41)</f>
        <v>0</v>
      </c>
      <c r="AE41" s="70">
        <f>Bobot!$P41*($I41*('Input Bank'!$K41+'Input Bank'!$L41)/30)+($J41*'Input Bank'!AE41)</f>
        <v>0</v>
      </c>
      <c r="AF41" s="70">
        <f>Bobot!$P41*($I41*('Input Bank'!$K41+'Input Bank'!$L41)/30)+($J41*'Input Bank'!AF41)</f>
        <v>0</v>
      </c>
      <c r="AG41" s="70">
        <f>Bobot!$P41*($I41*('Input Bank'!$K41+'Input Bank'!$L41)/30)+($J41*'Input Bank'!AG41)</f>
        <v>0</v>
      </c>
      <c r="AH41" s="70">
        <f>Bobot!$P41*($I41*('Input Bank'!$K41+'Input Bank'!$L41)/30)+($J41*'Input Bank'!AH41)</f>
        <v>0</v>
      </c>
      <c r="AI41" s="70">
        <f>Bobot!$P41*($I41*('Input Bank'!$K41+'Input Bank'!$L41)/30)+($J41*'Input Bank'!AI41)</f>
        <v>0</v>
      </c>
      <c r="AJ41" s="70">
        <f>Bobot!$P41*($I41*('Input Bank'!$K41+'Input Bank'!$L41)/30)+($J41*'Input Bank'!AJ41)</f>
        <v>0</v>
      </c>
      <c r="AK41" s="70">
        <f>Bobot!$P41*($I41*('Input Bank'!$K41+'Input Bank'!$L41)/30)+($J41*'Input Bank'!AK41)</f>
        <v>0</v>
      </c>
      <c r="AL41" s="70">
        <f>Bobot!$P41*($I41*('Input Bank'!$K41+'Input Bank'!$L41)/30)+($J41*'Input Bank'!AL41)</f>
        <v>0</v>
      </c>
      <c r="AM41" s="70">
        <f>Bobot!$P41*($I41*('Input Bank'!$K41+'Input Bank'!$L41)/30)+($J41*'Input Bank'!AM41)</f>
        <v>0</v>
      </c>
      <c r="AN41" s="70">
        <f>Bobot!$P41*($I41*('Input Bank'!$K41+'Input Bank'!$L41)/30)+($J41*'Input Bank'!AN41)</f>
        <v>0</v>
      </c>
      <c r="AO41" s="70">
        <f>Bobot!$P41*($I41*('Input Bank'!$K41+'Input Bank'!$L41)/30)+($J41*'Input Bank'!AO41)</f>
        <v>0</v>
      </c>
      <c r="AP41" s="70">
        <f>Bobot!$P41*($I41*('Input Bank'!$K41+'Input Bank'!$L41)/30)+($J41*'Input Bank'!AP41)</f>
        <v>0</v>
      </c>
      <c r="AQ41" s="70">
        <f>$J41*'Input Bank'!AQ41</f>
        <v>0</v>
      </c>
      <c r="AR41" s="70">
        <f>$J41*'Input Bank'!AR41</f>
        <v>0</v>
      </c>
      <c r="AS41" s="70">
        <f>$J41*'Input Bank'!AS41</f>
        <v>0</v>
      </c>
      <c r="AT41" s="70">
        <f>$J41*'Input Bank'!AT41</f>
        <v>0</v>
      </c>
      <c r="AU41" s="70">
        <f>$J41*'Input Bank'!AU41</f>
        <v>0</v>
      </c>
      <c r="AV41" s="70">
        <f>$J41*'Input Bank'!AV41</f>
        <v>0</v>
      </c>
      <c r="AW41" s="70">
        <f>$J41*'Input Bank'!AW41</f>
        <v>0</v>
      </c>
      <c r="AX41" s="70">
        <f>$J41*'Input Bank'!AX41</f>
        <v>0</v>
      </c>
      <c r="AY41" s="70">
        <f>$J41*'Input Bank'!AY41</f>
        <v>0</v>
      </c>
      <c r="AZ41" s="70">
        <f>$J41*'Input Bank'!AZ41</f>
        <v>0</v>
      </c>
      <c r="BA41" s="70">
        <f>$J41*'Input Bank'!BA41</f>
        <v>0</v>
      </c>
      <c r="BB41" s="230"/>
      <c r="BC41" s="131"/>
      <c r="BD41" s="131"/>
      <c r="BE41" s="131"/>
      <c r="BF41" s="131"/>
      <c r="BG41" s="131"/>
      <c r="BH41" s="131"/>
      <c r="BI41" s="131"/>
      <c r="BJ41" s="131"/>
    </row>
    <row r="42" spans="1:62" s="131" customFormat="1">
      <c r="A42" s="490" t="e">
        <f>Bobot!#REF!</f>
        <v>#REF!</v>
      </c>
      <c r="B42" s="490"/>
      <c r="C42" s="490"/>
      <c r="D42" s="490"/>
      <c r="E42" s="490"/>
      <c r="F42" s="137" t="s">
        <v>97</v>
      </c>
      <c r="G42" s="416" t="s">
        <v>515</v>
      </c>
      <c r="H42" s="387" t="s">
        <v>467</v>
      </c>
      <c r="I42" s="71">
        <f>Bobot!O42</f>
        <v>1</v>
      </c>
      <c r="J42" s="72">
        <f>Bobot!O42</f>
        <v>1</v>
      </c>
      <c r="K42" s="331"/>
      <c r="L42" s="76">
        <f>IF(Bobot!$P42=0,1,0)*('Input Bank'!L42+'Input Bank'!K42)*I42</f>
        <v>0</v>
      </c>
      <c r="M42" s="70">
        <f>Bobot!$P42*($I42*('Input Bank'!$K42+'Input Bank'!$L42)/30)+($J42*'Input Bank'!M42)</f>
        <v>0</v>
      </c>
      <c r="N42" s="70">
        <f>Bobot!$P42*($I42*('Input Bank'!$K42+'Input Bank'!$L42)/30)+($J42*'Input Bank'!N42)</f>
        <v>0</v>
      </c>
      <c r="O42" s="70">
        <f>Bobot!$P42*($I42*('Input Bank'!$K42+'Input Bank'!$L42)/30)+($J42*'Input Bank'!O42)</f>
        <v>0</v>
      </c>
      <c r="P42" s="70">
        <f>Bobot!$P42*($I42*('Input Bank'!$K42+'Input Bank'!$L42)/30)+($J42*'Input Bank'!P42)</f>
        <v>0</v>
      </c>
      <c r="Q42" s="70">
        <f>Bobot!$P42*($I42*('Input Bank'!$K42+'Input Bank'!$L42)/30)+($J42*'Input Bank'!Q42)</f>
        <v>0</v>
      </c>
      <c r="R42" s="70">
        <f>Bobot!$P42*($I42*('Input Bank'!$K42+'Input Bank'!$L42)/30)+($J42*'Input Bank'!R42)</f>
        <v>0</v>
      </c>
      <c r="S42" s="70">
        <f>Bobot!$P42*($I42*('Input Bank'!$K42+'Input Bank'!$L42)/30)+($J42*'Input Bank'!S42)</f>
        <v>0</v>
      </c>
      <c r="T42" s="70">
        <f>Bobot!$P42*($I42*('Input Bank'!$K42+'Input Bank'!$L42)/30)+($J42*'Input Bank'!T42)</f>
        <v>0</v>
      </c>
      <c r="U42" s="70">
        <f>Bobot!$P42*($I42*('Input Bank'!$K42+'Input Bank'!$L42)/30)+($J42*'Input Bank'!U42)</f>
        <v>0</v>
      </c>
      <c r="V42" s="70">
        <f>Bobot!$P42*($I42*('Input Bank'!$K42+'Input Bank'!$L42)/30)+($J42*'Input Bank'!V42)</f>
        <v>0</v>
      </c>
      <c r="W42" s="70">
        <f>Bobot!$P42*($I42*('Input Bank'!$K42+'Input Bank'!$L42)/30)+($J42*'Input Bank'!W42)</f>
        <v>0</v>
      </c>
      <c r="X42" s="70">
        <f>Bobot!$P42*($I42*('Input Bank'!$K42+'Input Bank'!$L42)/30)+($J42*'Input Bank'!X42)</f>
        <v>0</v>
      </c>
      <c r="Y42" s="70">
        <f>Bobot!$P42*($I42*('Input Bank'!$K42+'Input Bank'!$L42)/30)+($J42*'Input Bank'!Y42)</f>
        <v>0</v>
      </c>
      <c r="Z42" s="70">
        <f>Bobot!$P42*($I42*('Input Bank'!$K42+'Input Bank'!$L42)/30)+($J42*'Input Bank'!Z42)</f>
        <v>0</v>
      </c>
      <c r="AA42" s="70">
        <f>Bobot!$P42*($I42*('Input Bank'!$K42+'Input Bank'!$L42)/30)+($J42*'Input Bank'!AA42)</f>
        <v>0</v>
      </c>
      <c r="AB42" s="70">
        <f>Bobot!$P42*($I42*('Input Bank'!$K42+'Input Bank'!$L42)/30)+($J42*'Input Bank'!AB42)</f>
        <v>0</v>
      </c>
      <c r="AC42" s="70">
        <f>Bobot!$P42*($I42*('Input Bank'!$K42+'Input Bank'!$L42)/30)+($J42*'Input Bank'!AC42)</f>
        <v>0</v>
      </c>
      <c r="AD42" s="70">
        <f>Bobot!$P42*($I42*('Input Bank'!$K42+'Input Bank'!$L42)/30)+($J42*'Input Bank'!AD42)</f>
        <v>0</v>
      </c>
      <c r="AE42" s="70">
        <f>Bobot!$P42*($I42*('Input Bank'!$K42+'Input Bank'!$L42)/30)+($J42*'Input Bank'!AE42)</f>
        <v>0</v>
      </c>
      <c r="AF42" s="70">
        <f>Bobot!$P42*($I42*('Input Bank'!$K42+'Input Bank'!$L42)/30)+($J42*'Input Bank'!AF42)</f>
        <v>0</v>
      </c>
      <c r="AG42" s="70">
        <f>Bobot!$P42*($I42*('Input Bank'!$K42+'Input Bank'!$L42)/30)+($J42*'Input Bank'!AG42)</f>
        <v>0</v>
      </c>
      <c r="AH42" s="70">
        <f>Bobot!$P42*($I42*('Input Bank'!$K42+'Input Bank'!$L42)/30)+($J42*'Input Bank'!AH42)</f>
        <v>0</v>
      </c>
      <c r="AI42" s="70">
        <f>Bobot!$P42*($I42*('Input Bank'!$K42+'Input Bank'!$L42)/30)+($J42*'Input Bank'!AI42)</f>
        <v>0</v>
      </c>
      <c r="AJ42" s="70">
        <f>Bobot!$P42*($I42*('Input Bank'!$K42+'Input Bank'!$L42)/30)+($J42*'Input Bank'!AJ42)</f>
        <v>0</v>
      </c>
      <c r="AK42" s="70">
        <f>Bobot!$P42*($I42*('Input Bank'!$K42+'Input Bank'!$L42)/30)+($J42*'Input Bank'!AK42)</f>
        <v>0</v>
      </c>
      <c r="AL42" s="70">
        <f>Bobot!$P42*($I42*('Input Bank'!$K42+'Input Bank'!$L42)/30)+($J42*'Input Bank'!AL42)</f>
        <v>0</v>
      </c>
      <c r="AM42" s="70">
        <f>Bobot!$P42*($I42*('Input Bank'!$K42+'Input Bank'!$L42)/30)+($J42*'Input Bank'!AM42)</f>
        <v>0</v>
      </c>
      <c r="AN42" s="70">
        <f>Bobot!$P42*($I42*('Input Bank'!$K42+'Input Bank'!$L42)/30)+($J42*'Input Bank'!AN42)</f>
        <v>0</v>
      </c>
      <c r="AO42" s="70">
        <f>Bobot!$P42*($I42*('Input Bank'!$K42+'Input Bank'!$L42)/30)+($J42*'Input Bank'!AO42)</f>
        <v>0</v>
      </c>
      <c r="AP42" s="70">
        <f>Bobot!$P42*($I42*('Input Bank'!$K42+'Input Bank'!$L42)/30)+($J42*'Input Bank'!AP42)</f>
        <v>0</v>
      </c>
      <c r="AQ42" s="70">
        <f>$J42*'Input Bank'!AQ42</f>
        <v>0</v>
      </c>
      <c r="AR42" s="70">
        <f>$J42*'Input Bank'!AR42</f>
        <v>0</v>
      </c>
      <c r="AS42" s="70">
        <f>$J42*'Input Bank'!AS42</f>
        <v>0</v>
      </c>
      <c r="AT42" s="70">
        <f>$J42*'Input Bank'!AT42</f>
        <v>0</v>
      </c>
      <c r="AU42" s="70">
        <f>$J42*'Input Bank'!AU42</f>
        <v>0</v>
      </c>
      <c r="AV42" s="70">
        <f>$J42*'Input Bank'!AV42</f>
        <v>0</v>
      </c>
      <c r="AW42" s="70">
        <f>$J42*'Input Bank'!AW42</f>
        <v>0</v>
      </c>
      <c r="AX42" s="70">
        <f>$J42*'Input Bank'!AX42</f>
        <v>0</v>
      </c>
      <c r="AY42" s="70">
        <f>$J42*'Input Bank'!AY42</f>
        <v>0</v>
      </c>
      <c r="AZ42" s="70">
        <f>$J42*'Input Bank'!AZ42</f>
        <v>0</v>
      </c>
      <c r="BA42" s="70">
        <f>$J42*'Input Bank'!BA42</f>
        <v>0</v>
      </c>
      <c r="BB42" s="230"/>
    </row>
    <row r="43" spans="1:62" s="131" customFormat="1" ht="23.5">
      <c r="A43" s="490"/>
      <c r="B43" s="490"/>
      <c r="C43" s="490"/>
      <c r="D43" s="490"/>
      <c r="E43" s="490"/>
      <c r="F43" s="137" t="s">
        <v>98</v>
      </c>
      <c r="G43" s="172" t="s">
        <v>516</v>
      </c>
      <c r="H43" s="388" t="s">
        <v>481</v>
      </c>
      <c r="I43" s="338"/>
      <c r="J43" s="448"/>
      <c r="K43" s="334"/>
      <c r="L43" s="449">
        <f t="shared" ref="L43:AY43" si="7">SUM(L44:L48)</f>
        <v>0</v>
      </c>
      <c r="M43" s="449">
        <f t="shared" si="7"/>
        <v>0</v>
      </c>
      <c r="N43" s="449">
        <f t="shared" si="7"/>
        <v>0</v>
      </c>
      <c r="O43" s="449">
        <f t="shared" si="7"/>
        <v>0</v>
      </c>
      <c r="P43" s="449">
        <f t="shared" si="7"/>
        <v>0</v>
      </c>
      <c r="Q43" s="449">
        <f t="shared" si="7"/>
        <v>0</v>
      </c>
      <c r="R43" s="449">
        <f t="shared" si="7"/>
        <v>0</v>
      </c>
      <c r="S43" s="449">
        <f t="shared" si="7"/>
        <v>0</v>
      </c>
      <c r="T43" s="449">
        <f t="shared" si="7"/>
        <v>0</v>
      </c>
      <c r="U43" s="449">
        <f t="shared" si="7"/>
        <v>0</v>
      </c>
      <c r="V43" s="449">
        <f t="shared" si="7"/>
        <v>0</v>
      </c>
      <c r="W43" s="449">
        <f t="shared" si="7"/>
        <v>0</v>
      </c>
      <c r="X43" s="449">
        <f t="shared" si="7"/>
        <v>0</v>
      </c>
      <c r="Y43" s="449">
        <f t="shared" si="7"/>
        <v>0</v>
      </c>
      <c r="Z43" s="449">
        <f t="shared" si="7"/>
        <v>0</v>
      </c>
      <c r="AA43" s="449">
        <f t="shared" si="7"/>
        <v>0</v>
      </c>
      <c r="AB43" s="449">
        <f t="shared" si="7"/>
        <v>0</v>
      </c>
      <c r="AC43" s="449">
        <f t="shared" si="7"/>
        <v>0</v>
      </c>
      <c r="AD43" s="449">
        <f t="shared" si="7"/>
        <v>0</v>
      </c>
      <c r="AE43" s="449">
        <f t="shared" si="7"/>
        <v>0</v>
      </c>
      <c r="AF43" s="449">
        <f t="shared" si="7"/>
        <v>0</v>
      </c>
      <c r="AG43" s="449">
        <f t="shared" si="7"/>
        <v>0</v>
      </c>
      <c r="AH43" s="449">
        <f t="shared" si="7"/>
        <v>0</v>
      </c>
      <c r="AI43" s="449">
        <f t="shared" si="7"/>
        <v>0</v>
      </c>
      <c r="AJ43" s="449">
        <f t="shared" si="7"/>
        <v>0</v>
      </c>
      <c r="AK43" s="449">
        <f t="shared" si="7"/>
        <v>0</v>
      </c>
      <c r="AL43" s="449">
        <f t="shared" si="7"/>
        <v>0</v>
      </c>
      <c r="AM43" s="449">
        <f t="shared" si="7"/>
        <v>0</v>
      </c>
      <c r="AN43" s="449">
        <f t="shared" si="7"/>
        <v>0</v>
      </c>
      <c r="AO43" s="449">
        <f t="shared" si="7"/>
        <v>0</v>
      </c>
      <c r="AP43" s="449">
        <f t="shared" si="7"/>
        <v>0</v>
      </c>
      <c r="AQ43" s="449">
        <f t="shared" si="7"/>
        <v>0</v>
      </c>
      <c r="AR43" s="449">
        <f t="shared" si="7"/>
        <v>0</v>
      </c>
      <c r="AS43" s="449">
        <f t="shared" si="7"/>
        <v>0</v>
      </c>
      <c r="AT43" s="449">
        <f t="shared" si="7"/>
        <v>0</v>
      </c>
      <c r="AU43" s="449">
        <f t="shared" si="7"/>
        <v>0</v>
      </c>
      <c r="AV43" s="449">
        <f t="shared" si="7"/>
        <v>0</v>
      </c>
      <c r="AW43" s="449">
        <f t="shared" si="7"/>
        <v>0</v>
      </c>
      <c r="AX43" s="449">
        <f t="shared" si="7"/>
        <v>0</v>
      </c>
      <c r="AY43" s="449">
        <f t="shared" si="7"/>
        <v>0</v>
      </c>
      <c r="AZ43" s="449">
        <f>SUM(AZ44:AZ48)</f>
        <v>0</v>
      </c>
      <c r="BA43" s="449">
        <f t="shared" ref="BA43" si="8">SUM(BA44:BA48)</f>
        <v>0</v>
      </c>
      <c r="BB43" s="230"/>
    </row>
    <row r="44" spans="1:62" s="131" customFormat="1">
      <c r="A44" s="490"/>
      <c r="B44" s="490"/>
      <c r="C44" s="490"/>
      <c r="D44" s="490"/>
      <c r="E44" s="490"/>
      <c r="F44" s="137" t="s">
        <v>5</v>
      </c>
      <c r="G44" s="416" t="s">
        <v>517</v>
      </c>
      <c r="H44" s="387" t="s">
        <v>463</v>
      </c>
      <c r="I44" s="71">
        <f>Bobot!O44</f>
        <v>0</v>
      </c>
      <c r="J44" s="72">
        <f>Bobot!O44</f>
        <v>0</v>
      </c>
      <c r="K44" s="333"/>
      <c r="L44" s="76">
        <f>IF(Bobot!$P44=0,1,0)*('Input Bank'!L44+'Input Bank'!K44)*I44</f>
        <v>0</v>
      </c>
      <c r="M44" s="70">
        <f>Bobot!$P44*($I44*('Input Bank'!$K44+'Input Bank'!$L44)/30)+($J44*'Input Bank'!M44)</f>
        <v>0</v>
      </c>
      <c r="N44" s="70">
        <f>Bobot!$P44*($I44*('Input Bank'!$K44+'Input Bank'!$L44)/30)+($J44*'Input Bank'!N44)</f>
        <v>0</v>
      </c>
      <c r="O44" s="70">
        <f>Bobot!$P44*($I44*('Input Bank'!$K44+'Input Bank'!$L44)/30)+($J44*'Input Bank'!O44)</f>
        <v>0</v>
      </c>
      <c r="P44" s="70">
        <f>Bobot!$P44*($I44*('Input Bank'!$K44+'Input Bank'!$L44)/30)+($J44*'Input Bank'!P44)</f>
        <v>0</v>
      </c>
      <c r="Q44" s="70">
        <f>Bobot!$P44*($I44*('Input Bank'!$K44+'Input Bank'!$L44)/30)+($J44*'Input Bank'!Q44)</f>
        <v>0</v>
      </c>
      <c r="R44" s="70">
        <f>Bobot!$P44*($I44*('Input Bank'!$K44+'Input Bank'!$L44)/30)+($J44*'Input Bank'!R44)</f>
        <v>0</v>
      </c>
      <c r="S44" s="70">
        <f>Bobot!$P44*($I44*('Input Bank'!$K44+'Input Bank'!$L44)/30)+($J44*'Input Bank'!S44)</f>
        <v>0</v>
      </c>
      <c r="T44" s="70">
        <f>Bobot!$P44*($I44*('Input Bank'!$K44+'Input Bank'!$L44)/30)+($J44*'Input Bank'!T44)</f>
        <v>0</v>
      </c>
      <c r="U44" s="70">
        <f>Bobot!$P44*($I44*('Input Bank'!$K44+'Input Bank'!$L44)/30)+($J44*'Input Bank'!U44)</f>
        <v>0</v>
      </c>
      <c r="V44" s="70">
        <f>Bobot!$P44*($I44*('Input Bank'!$K44+'Input Bank'!$L44)/30)+($J44*'Input Bank'!V44)</f>
        <v>0</v>
      </c>
      <c r="W44" s="70">
        <f>Bobot!$P44*($I44*('Input Bank'!$K44+'Input Bank'!$L44)/30)+($J44*'Input Bank'!W44)</f>
        <v>0</v>
      </c>
      <c r="X44" s="70">
        <f>Bobot!$P44*($I44*('Input Bank'!$K44+'Input Bank'!$L44)/30)+($J44*'Input Bank'!X44)</f>
        <v>0</v>
      </c>
      <c r="Y44" s="70">
        <f>Bobot!$P44*($I44*('Input Bank'!$K44+'Input Bank'!$L44)/30)+($J44*'Input Bank'!Y44)</f>
        <v>0</v>
      </c>
      <c r="Z44" s="70">
        <f>Bobot!$P44*($I44*('Input Bank'!$K44+'Input Bank'!$L44)/30)+($J44*'Input Bank'!Z44)</f>
        <v>0</v>
      </c>
      <c r="AA44" s="70">
        <f>Bobot!$P44*($I44*('Input Bank'!$K44+'Input Bank'!$L44)/30)+($J44*'Input Bank'!AA44)</f>
        <v>0</v>
      </c>
      <c r="AB44" s="70">
        <f>Bobot!$P44*($I44*('Input Bank'!$K44+'Input Bank'!$L44)/30)+($J44*'Input Bank'!AB44)</f>
        <v>0</v>
      </c>
      <c r="AC44" s="70">
        <f>Bobot!$P44*($I44*('Input Bank'!$K44+'Input Bank'!$L44)/30)+($J44*'Input Bank'!AC44)</f>
        <v>0</v>
      </c>
      <c r="AD44" s="70">
        <f>Bobot!$P44*($I44*('Input Bank'!$K44+'Input Bank'!$L44)/30)+($J44*'Input Bank'!AD44)</f>
        <v>0</v>
      </c>
      <c r="AE44" s="70">
        <f>Bobot!$P44*($I44*('Input Bank'!$K44+'Input Bank'!$L44)/30)+($J44*'Input Bank'!AE44)</f>
        <v>0</v>
      </c>
      <c r="AF44" s="70">
        <f>Bobot!$P44*($I44*('Input Bank'!$K44+'Input Bank'!$L44)/30)+($J44*'Input Bank'!AF44)</f>
        <v>0</v>
      </c>
      <c r="AG44" s="70">
        <f>Bobot!$P44*($I44*('Input Bank'!$K44+'Input Bank'!$L44)/30)+($J44*'Input Bank'!AG44)</f>
        <v>0</v>
      </c>
      <c r="AH44" s="70">
        <f>Bobot!$P44*($I44*('Input Bank'!$K44+'Input Bank'!$L44)/30)+($J44*'Input Bank'!AH44)</f>
        <v>0</v>
      </c>
      <c r="AI44" s="70">
        <f>Bobot!$P44*($I44*('Input Bank'!$K44+'Input Bank'!$L44)/30)+($J44*'Input Bank'!AI44)</f>
        <v>0</v>
      </c>
      <c r="AJ44" s="70">
        <f>Bobot!$P44*($I44*('Input Bank'!$K44+'Input Bank'!$L44)/30)+($J44*'Input Bank'!AJ44)</f>
        <v>0</v>
      </c>
      <c r="AK44" s="70">
        <f>Bobot!$P44*($I44*('Input Bank'!$K44+'Input Bank'!$L44)/30)+($J44*'Input Bank'!AK44)</f>
        <v>0</v>
      </c>
      <c r="AL44" s="70">
        <f>Bobot!$P44*($I44*('Input Bank'!$K44+'Input Bank'!$L44)/30)+($J44*'Input Bank'!AL44)</f>
        <v>0</v>
      </c>
      <c r="AM44" s="70">
        <f>Bobot!$P44*($I44*('Input Bank'!$K44+'Input Bank'!$L44)/30)+($J44*'Input Bank'!AM44)</f>
        <v>0</v>
      </c>
      <c r="AN44" s="70">
        <f>Bobot!$P44*($I44*('Input Bank'!$K44+'Input Bank'!$L44)/30)+($J44*'Input Bank'!AN44)</f>
        <v>0</v>
      </c>
      <c r="AO44" s="70">
        <f>Bobot!$P44*($I44*('Input Bank'!$K44+'Input Bank'!$L44)/30)+($J44*'Input Bank'!AO44)</f>
        <v>0</v>
      </c>
      <c r="AP44" s="70">
        <f>Bobot!$P44*($I44*('Input Bank'!$K44+'Input Bank'!$L44)/30)+($J44*'Input Bank'!AP44)</f>
        <v>0</v>
      </c>
      <c r="AQ44" s="70">
        <f>$J44*'Input Bank'!AQ44</f>
        <v>0</v>
      </c>
      <c r="AR44" s="70">
        <f>$J44*'Input Bank'!AR44</f>
        <v>0</v>
      </c>
      <c r="AS44" s="70">
        <f>$J44*'Input Bank'!AS44</f>
        <v>0</v>
      </c>
      <c r="AT44" s="70">
        <f>$J44*'Input Bank'!AT44</f>
        <v>0</v>
      </c>
      <c r="AU44" s="70">
        <f>$J44*'Input Bank'!AU44</f>
        <v>0</v>
      </c>
      <c r="AV44" s="70">
        <f>$J44*'Input Bank'!AV44</f>
        <v>0</v>
      </c>
      <c r="AW44" s="70">
        <f>$J44*'Input Bank'!AW44</f>
        <v>0</v>
      </c>
      <c r="AX44" s="70">
        <f>$J44*'Input Bank'!AX44</f>
        <v>0</v>
      </c>
      <c r="AY44" s="70">
        <f>$J44*'Input Bank'!AY44</f>
        <v>0</v>
      </c>
      <c r="AZ44" s="70">
        <f>$J44*'Input Bank'!AZ44</f>
        <v>0</v>
      </c>
      <c r="BA44" s="70">
        <f>$J44*'Input Bank'!BA44</f>
        <v>0</v>
      </c>
      <c r="BB44" s="230"/>
    </row>
    <row r="45" spans="1:62" s="131" customFormat="1">
      <c r="A45" s="490"/>
      <c r="B45" s="490"/>
      <c r="C45" s="490"/>
      <c r="D45" s="490"/>
      <c r="E45" s="490"/>
      <c r="F45" s="137" t="s">
        <v>99</v>
      </c>
      <c r="G45" s="172" t="s">
        <v>518</v>
      </c>
      <c r="H45" s="387" t="s">
        <v>464</v>
      </c>
      <c r="I45" s="71">
        <f>Bobot!O45</f>
        <v>0</v>
      </c>
      <c r="J45" s="72">
        <f>Bobot!O45</f>
        <v>0</v>
      </c>
      <c r="K45" s="331"/>
      <c r="L45" s="76">
        <f>IF(Bobot!$P45=0,1,0)*('Input Bank'!L45+'Input Bank'!K45)*I45</f>
        <v>0</v>
      </c>
      <c r="M45" s="70">
        <f>Bobot!$P45*($I45*('Input Bank'!$K45+'Input Bank'!$L45)/30)+($J45*'Input Bank'!M45)</f>
        <v>0</v>
      </c>
      <c r="N45" s="70">
        <f>Bobot!$P45*($I45*('Input Bank'!$K45+'Input Bank'!$L45)/30)+($J45*'Input Bank'!N45)</f>
        <v>0</v>
      </c>
      <c r="O45" s="70">
        <f>Bobot!$P45*($I45*('Input Bank'!$K45+'Input Bank'!$L45)/30)+($J45*'Input Bank'!O45)</f>
        <v>0</v>
      </c>
      <c r="P45" s="70">
        <f>Bobot!$P45*($I45*('Input Bank'!$K45+'Input Bank'!$L45)/30)+($J45*'Input Bank'!P45)</f>
        <v>0</v>
      </c>
      <c r="Q45" s="70">
        <f>Bobot!$P45*($I45*('Input Bank'!$K45+'Input Bank'!$L45)/30)+($J45*'Input Bank'!Q45)</f>
        <v>0</v>
      </c>
      <c r="R45" s="70">
        <f>Bobot!$P45*($I45*('Input Bank'!$K45+'Input Bank'!$L45)/30)+($J45*'Input Bank'!R45)</f>
        <v>0</v>
      </c>
      <c r="S45" s="70">
        <f>Bobot!$P45*($I45*('Input Bank'!$K45+'Input Bank'!$L45)/30)+($J45*'Input Bank'!S45)</f>
        <v>0</v>
      </c>
      <c r="T45" s="70">
        <f>Bobot!$P45*($I45*('Input Bank'!$K45+'Input Bank'!$L45)/30)+($J45*'Input Bank'!T45)</f>
        <v>0</v>
      </c>
      <c r="U45" s="70">
        <f>Bobot!$P45*($I45*('Input Bank'!$K45+'Input Bank'!$L45)/30)+($J45*'Input Bank'!U45)</f>
        <v>0</v>
      </c>
      <c r="V45" s="70">
        <f>Bobot!$P45*($I45*('Input Bank'!$K45+'Input Bank'!$L45)/30)+($J45*'Input Bank'!V45)</f>
        <v>0</v>
      </c>
      <c r="W45" s="70">
        <f>Bobot!$P45*($I45*('Input Bank'!$K45+'Input Bank'!$L45)/30)+($J45*'Input Bank'!W45)</f>
        <v>0</v>
      </c>
      <c r="X45" s="70">
        <f>Bobot!$P45*($I45*('Input Bank'!$K45+'Input Bank'!$L45)/30)+($J45*'Input Bank'!X45)</f>
        <v>0</v>
      </c>
      <c r="Y45" s="70">
        <f>Bobot!$P45*($I45*('Input Bank'!$K45+'Input Bank'!$L45)/30)+($J45*'Input Bank'!Y45)</f>
        <v>0</v>
      </c>
      <c r="Z45" s="70">
        <f>Bobot!$P45*($I45*('Input Bank'!$K45+'Input Bank'!$L45)/30)+($J45*'Input Bank'!Z45)</f>
        <v>0</v>
      </c>
      <c r="AA45" s="70">
        <f>Bobot!$P45*($I45*('Input Bank'!$K45+'Input Bank'!$L45)/30)+($J45*'Input Bank'!AA45)</f>
        <v>0</v>
      </c>
      <c r="AB45" s="70">
        <f>Bobot!$P45*($I45*('Input Bank'!$K45+'Input Bank'!$L45)/30)+($J45*'Input Bank'!AB45)</f>
        <v>0</v>
      </c>
      <c r="AC45" s="70">
        <f>Bobot!$P45*($I45*('Input Bank'!$K45+'Input Bank'!$L45)/30)+($J45*'Input Bank'!AC45)</f>
        <v>0</v>
      </c>
      <c r="AD45" s="70">
        <f>Bobot!$P45*($I45*('Input Bank'!$K45+'Input Bank'!$L45)/30)+($J45*'Input Bank'!AD45)</f>
        <v>0</v>
      </c>
      <c r="AE45" s="70">
        <f>Bobot!$P45*($I45*('Input Bank'!$K45+'Input Bank'!$L45)/30)+($J45*'Input Bank'!AE45)</f>
        <v>0</v>
      </c>
      <c r="AF45" s="70">
        <f>Bobot!$P45*($I45*('Input Bank'!$K45+'Input Bank'!$L45)/30)+($J45*'Input Bank'!AF45)</f>
        <v>0</v>
      </c>
      <c r="AG45" s="70">
        <f>Bobot!$P45*($I45*('Input Bank'!$K45+'Input Bank'!$L45)/30)+($J45*'Input Bank'!AG45)</f>
        <v>0</v>
      </c>
      <c r="AH45" s="70">
        <f>Bobot!$P45*($I45*('Input Bank'!$K45+'Input Bank'!$L45)/30)+($J45*'Input Bank'!AH45)</f>
        <v>0</v>
      </c>
      <c r="AI45" s="70">
        <f>Bobot!$P45*($I45*('Input Bank'!$K45+'Input Bank'!$L45)/30)+($J45*'Input Bank'!AI45)</f>
        <v>0</v>
      </c>
      <c r="AJ45" s="70">
        <f>Bobot!$P45*($I45*('Input Bank'!$K45+'Input Bank'!$L45)/30)+($J45*'Input Bank'!AJ45)</f>
        <v>0</v>
      </c>
      <c r="AK45" s="70">
        <f>Bobot!$P45*($I45*('Input Bank'!$K45+'Input Bank'!$L45)/30)+($J45*'Input Bank'!AK45)</f>
        <v>0</v>
      </c>
      <c r="AL45" s="70">
        <f>Bobot!$P45*($I45*('Input Bank'!$K45+'Input Bank'!$L45)/30)+($J45*'Input Bank'!AL45)</f>
        <v>0</v>
      </c>
      <c r="AM45" s="70">
        <f>Bobot!$P45*($I45*('Input Bank'!$K45+'Input Bank'!$L45)/30)+($J45*'Input Bank'!AM45)</f>
        <v>0</v>
      </c>
      <c r="AN45" s="70">
        <f>Bobot!$P45*($I45*('Input Bank'!$K45+'Input Bank'!$L45)/30)+($J45*'Input Bank'!AN45)</f>
        <v>0</v>
      </c>
      <c r="AO45" s="70">
        <f>Bobot!$P45*($I45*('Input Bank'!$K45+'Input Bank'!$L45)/30)+($J45*'Input Bank'!AO45)</f>
        <v>0</v>
      </c>
      <c r="AP45" s="70">
        <f>Bobot!$P45*($I45*('Input Bank'!$K45+'Input Bank'!$L45)/30)+($J45*'Input Bank'!AP45)</f>
        <v>0</v>
      </c>
      <c r="AQ45" s="70">
        <f>$J45*'Input Bank'!AQ45</f>
        <v>0</v>
      </c>
      <c r="AR45" s="70">
        <f>$J45*'Input Bank'!AR45</f>
        <v>0</v>
      </c>
      <c r="AS45" s="70">
        <f>$J45*'Input Bank'!AS45</f>
        <v>0</v>
      </c>
      <c r="AT45" s="70">
        <f>$J45*'Input Bank'!AT45</f>
        <v>0</v>
      </c>
      <c r="AU45" s="70">
        <f>$J45*'Input Bank'!AU45</f>
        <v>0</v>
      </c>
      <c r="AV45" s="70">
        <f>$J45*'Input Bank'!AV45</f>
        <v>0</v>
      </c>
      <c r="AW45" s="70">
        <f>$J45*'Input Bank'!AW45</f>
        <v>0</v>
      </c>
      <c r="AX45" s="70">
        <f>$J45*'Input Bank'!AX45</f>
        <v>0</v>
      </c>
      <c r="AY45" s="70">
        <f>$J45*'Input Bank'!AY45</f>
        <v>0</v>
      </c>
      <c r="AZ45" s="70">
        <f>$J45*'Input Bank'!AZ45</f>
        <v>0</v>
      </c>
      <c r="BA45" s="70">
        <f>$J45*'Input Bank'!BA45</f>
        <v>0</v>
      </c>
      <c r="BB45" s="230"/>
    </row>
    <row r="46" spans="1:62" s="131" customFormat="1">
      <c r="A46" s="490"/>
      <c r="B46" s="490"/>
      <c r="C46" s="490"/>
      <c r="D46" s="490"/>
      <c r="E46" s="490"/>
      <c r="F46" s="137" t="s">
        <v>100</v>
      </c>
      <c r="G46" s="416" t="s">
        <v>519</v>
      </c>
      <c r="H46" s="387" t="s">
        <v>465</v>
      </c>
      <c r="I46" s="71">
        <f>Bobot!O46</f>
        <v>0</v>
      </c>
      <c r="J46" s="72">
        <f>Bobot!O46</f>
        <v>0</v>
      </c>
      <c r="K46" s="331"/>
      <c r="L46" s="76">
        <f>IF(Bobot!$P46=0,1,0)*('Input Bank'!L46+'Input Bank'!K46)*I46</f>
        <v>0</v>
      </c>
      <c r="M46" s="70">
        <f>Bobot!$P46*($I46*('Input Bank'!$K46+'Input Bank'!$L46)/30)+($J46*'Input Bank'!M46)</f>
        <v>0</v>
      </c>
      <c r="N46" s="70">
        <f>Bobot!$P46*($I46*('Input Bank'!$K46+'Input Bank'!$L46)/30)+($J46*'Input Bank'!N46)</f>
        <v>0</v>
      </c>
      <c r="O46" s="70">
        <f>Bobot!$P46*($I46*('Input Bank'!$K46+'Input Bank'!$L46)/30)+($J46*'Input Bank'!O46)</f>
        <v>0</v>
      </c>
      <c r="P46" s="70">
        <f>Bobot!$P46*($I46*('Input Bank'!$K46+'Input Bank'!$L46)/30)+($J46*'Input Bank'!P46)</f>
        <v>0</v>
      </c>
      <c r="Q46" s="70">
        <f>Bobot!$P46*($I46*('Input Bank'!$K46+'Input Bank'!$L46)/30)+($J46*'Input Bank'!Q46)</f>
        <v>0</v>
      </c>
      <c r="R46" s="70">
        <f>Bobot!$P46*($I46*('Input Bank'!$K46+'Input Bank'!$L46)/30)+($J46*'Input Bank'!R46)</f>
        <v>0</v>
      </c>
      <c r="S46" s="70">
        <f>Bobot!$P46*($I46*('Input Bank'!$K46+'Input Bank'!$L46)/30)+($J46*'Input Bank'!S46)</f>
        <v>0</v>
      </c>
      <c r="T46" s="70">
        <f>Bobot!$P46*($I46*('Input Bank'!$K46+'Input Bank'!$L46)/30)+($J46*'Input Bank'!T46)</f>
        <v>0</v>
      </c>
      <c r="U46" s="70">
        <f>Bobot!$P46*($I46*('Input Bank'!$K46+'Input Bank'!$L46)/30)+($J46*'Input Bank'!U46)</f>
        <v>0</v>
      </c>
      <c r="V46" s="70">
        <f>Bobot!$P46*($I46*('Input Bank'!$K46+'Input Bank'!$L46)/30)+($J46*'Input Bank'!V46)</f>
        <v>0</v>
      </c>
      <c r="W46" s="70">
        <f>Bobot!$P46*($I46*('Input Bank'!$K46+'Input Bank'!$L46)/30)+($J46*'Input Bank'!W46)</f>
        <v>0</v>
      </c>
      <c r="X46" s="70">
        <f>Bobot!$P46*($I46*('Input Bank'!$K46+'Input Bank'!$L46)/30)+($J46*'Input Bank'!X46)</f>
        <v>0</v>
      </c>
      <c r="Y46" s="70">
        <f>Bobot!$P46*($I46*('Input Bank'!$K46+'Input Bank'!$L46)/30)+($J46*'Input Bank'!Y46)</f>
        <v>0</v>
      </c>
      <c r="Z46" s="70">
        <f>Bobot!$P46*($I46*('Input Bank'!$K46+'Input Bank'!$L46)/30)+($J46*'Input Bank'!Z46)</f>
        <v>0</v>
      </c>
      <c r="AA46" s="70">
        <f>Bobot!$P46*($I46*('Input Bank'!$K46+'Input Bank'!$L46)/30)+($J46*'Input Bank'!AA46)</f>
        <v>0</v>
      </c>
      <c r="AB46" s="70">
        <f>Bobot!$P46*($I46*('Input Bank'!$K46+'Input Bank'!$L46)/30)+($J46*'Input Bank'!AB46)</f>
        <v>0</v>
      </c>
      <c r="AC46" s="70">
        <f>Bobot!$P46*($I46*('Input Bank'!$K46+'Input Bank'!$L46)/30)+($J46*'Input Bank'!AC46)</f>
        <v>0</v>
      </c>
      <c r="AD46" s="70">
        <f>Bobot!$P46*($I46*('Input Bank'!$K46+'Input Bank'!$L46)/30)+($J46*'Input Bank'!AD46)</f>
        <v>0</v>
      </c>
      <c r="AE46" s="70">
        <f>Bobot!$P46*($I46*('Input Bank'!$K46+'Input Bank'!$L46)/30)+($J46*'Input Bank'!AE46)</f>
        <v>0</v>
      </c>
      <c r="AF46" s="70">
        <f>Bobot!$P46*($I46*('Input Bank'!$K46+'Input Bank'!$L46)/30)+($J46*'Input Bank'!AF46)</f>
        <v>0</v>
      </c>
      <c r="AG46" s="70">
        <f>Bobot!$P46*($I46*('Input Bank'!$K46+'Input Bank'!$L46)/30)+($J46*'Input Bank'!AG46)</f>
        <v>0</v>
      </c>
      <c r="AH46" s="70">
        <f>Bobot!$P46*($I46*('Input Bank'!$K46+'Input Bank'!$L46)/30)+($J46*'Input Bank'!AH46)</f>
        <v>0</v>
      </c>
      <c r="AI46" s="70">
        <f>Bobot!$P46*($I46*('Input Bank'!$K46+'Input Bank'!$L46)/30)+($J46*'Input Bank'!AI46)</f>
        <v>0</v>
      </c>
      <c r="AJ46" s="70">
        <f>Bobot!$P46*($I46*('Input Bank'!$K46+'Input Bank'!$L46)/30)+($J46*'Input Bank'!AJ46)</f>
        <v>0</v>
      </c>
      <c r="AK46" s="70">
        <f>Bobot!$P46*($I46*('Input Bank'!$K46+'Input Bank'!$L46)/30)+($J46*'Input Bank'!AK46)</f>
        <v>0</v>
      </c>
      <c r="AL46" s="70">
        <f>Bobot!$P46*($I46*('Input Bank'!$K46+'Input Bank'!$L46)/30)+($J46*'Input Bank'!AL46)</f>
        <v>0</v>
      </c>
      <c r="AM46" s="70">
        <f>Bobot!$P46*($I46*('Input Bank'!$K46+'Input Bank'!$L46)/30)+($J46*'Input Bank'!AM46)</f>
        <v>0</v>
      </c>
      <c r="AN46" s="70">
        <f>Bobot!$P46*($I46*('Input Bank'!$K46+'Input Bank'!$L46)/30)+($J46*'Input Bank'!AN46)</f>
        <v>0</v>
      </c>
      <c r="AO46" s="70">
        <f>Bobot!$P46*($I46*('Input Bank'!$K46+'Input Bank'!$L46)/30)+($J46*'Input Bank'!AO46)</f>
        <v>0</v>
      </c>
      <c r="AP46" s="70">
        <f>Bobot!$P46*($I46*('Input Bank'!$K46+'Input Bank'!$L46)/30)+($J46*'Input Bank'!AP46)</f>
        <v>0</v>
      </c>
      <c r="AQ46" s="70">
        <f>$J46*'Input Bank'!AQ46</f>
        <v>0</v>
      </c>
      <c r="AR46" s="70">
        <f>$J46*'Input Bank'!AR46</f>
        <v>0</v>
      </c>
      <c r="AS46" s="70">
        <f>$J46*'Input Bank'!AS46</f>
        <v>0</v>
      </c>
      <c r="AT46" s="70">
        <f>$J46*'Input Bank'!AT46</f>
        <v>0</v>
      </c>
      <c r="AU46" s="70">
        <f>$J46*'Input Bank'!AU46</f>
        <v>0</v>
      </c>
      <c r="AV46" s="70">
        <f>$J46*'Input Bank'!AV46</f>
        <v>0</v>
      </c>
      <c r="AW46" s="70">
        <f>$J46*'Input Bank'!AW46</f>
        <v>0</v>
      </c>
      <c r="AX46" s="70">
        <f>$J46*'Input Bank'!AX46</f>
        <v>0</v>
      </c>
      <c r="AY46" s="70">
        <f>$J46*'Input Bank'!AY46</f>
        <v>0</v>
      </c>
      <c r="AZ46" s="70">
        <f>$J46*'Input Bank'!AZ46</f>
        <v>0</v>
      </c>
      <c r="BA46" s="70">
        <f>$J46*'Input Bank'!BA46</f>
        <v>0</v>
      </c>
      <c r="BB46" s="230"/>
    </row>
    <row r="47" spans="1:62" s="131" customFormat="1">
      <c r="A47" s="490"/>
      <c r="B47" s="490"/>
      <c r="C47" s="490"/>
      <c r="D47" s="490"/>
      <c r="E47" s="490"/>
      <c r="F47" s="137" t="s">
        <v>101</v>
      </c>
      <c r="G47" s="172" t="s">
        <v>520</v>
      </c>
      <c r="H47" s="387" t="s">
        <v>466</v>
      </c>
      <c r="I47" s="71">
        <f>Bobot!O47</f>
        <v>0</v>
      </c>
      <c r="J47" s="72">
        <f>Bobot!O47</f>
        <v>0</v>
      </c>
      <c r="K47" s="331"/>
      <c r="L47" s="76">
        <f>IF(Bobot!$P47=0,1,0)*('Input Bank'!L47+'Input Bank'!K47)*I47</f>
        <v>0</v>
      </c>
      <c r="M47" s="70">
        <f>Bobot!$P47*($I47*('Input Bank'!$K47+'Input Bank'!$L47)/30)+($J47*'Input Bank'!M47)</f>
        <v>0</v>
      </c>
      <c r="N47" s="70">
        <f>Bobot!$P47*($I47*('Input Bank'!$K47+'Input Bank'!$L47)/30)+($J47*'Input Bank'!N47)</f>
        <v>0</v>
      </c>
      <c r="O47" s="70">
        <f>Bobot!$P47*($I47*('Input Bank'!$K47+'Input Bank'!$L47)/30)+($J47*'Input Bank'!O47)</f>
        <v>0</v>
      </c>
      <c r="P47" s="70">
        <f>Bobot!$P47*($I47*('Input Bank'!$K47+'Input Bank'!$L47)/30)+($J47*'Input Bank'!P47)</f>
        <v>0</v>
      </c>
      <c r="Q47" s="70">
        <f>Bobot!$P47*($I47*('Input Bank'!$K47+'Input Bank'!$L47)/30)+($J47*'Input Bank'!Q47)</f>
        <v>0</v>
      </c>
      <c r="R47" s="70">
        <f>Bobot!$P47*($I47*('Input Bank'!$K47+'Input Bank'!$L47)/30)+($J47*'Input Bank'!R47)</f>
        <v>0</v>
      </c>
      <c r="S47" s="70">
        <f>Bobot!$P47*($I47*('Input Bank'!$K47+'Input Bank'!$L47)/30)+($J47*'Input Bank'!S47)</f>
        <v>0</v>
      </c>
      <c r="T47" s="70">
        <f>Bobot!$P47*($I47*('Input Bank'!$K47+'Input Bank'!$L47)/30)+($J47*'Input Bank'!T47)</f>
        <v>0</v>
      </c>
      <c r="U47" s="70">
        <f>Bobot!$P47*($I47*('Input Bank'!$K47+'Input Bank'!$L47)/30)+($J47*'Input Bank'!U47)</f>
        <v>0</v>
      </c>
      <c r="V47" s="70">
        <f>Bobot!$P47*($I47*('Input Bank'!$K47+'Input Bank'!$L47)/30)+($J47*'Input Bank'!V47)</f>
        <v>0</v>
      </c>
      <c r="W47" s="70">
        <f>Bobot!$P47*($I47*('Input Bank'!$K47+'Input Bank'!$L47)/30)+($J47*'Input Bank'!W47)</f>
        <v>0</v>
      </c>
      <c r="X47" s="70">
        <f>Bobot!$P47*($I47*('Input Bank'!$K47+'Input Bank'!$L47)/30)+($J47*'Input Bank'!X47)</f>
        <v>0</v>
      </c>
      <c r="Y47" s="70">
        <f>Bobot!$P47*($I47*('Input Bank'!$K47+'Input Bank'!$L47)/30)+($J47*'Input Bank'!Y47)</f>
        <v>0</v>
      </c>
      <c r="Z47" s="70">
        <f>Bobot!$P47*($I47*('Input Bank'!$K47+'Input Bank'!$L47)/30)+($J47*'Input Bank'!Z47)</f>
        <v>0</v>
      </c>
      <c r="AA47" s="70">
        <f>Bobot!$P47*($I47*('Input Bank'!$K47+'Input Bank'!$L47)/30)+($J47*'Input Bank'!AA47)</f>
        <v>0</v>
      </c>
      <c r="AB47" s="70">
        <f>Bobot!$P47*($I47*('Input Bank'!$K47+'Input Bank'!$L47)/30)+($J47*'Input Bank'!AB47)</f>
        <v>0</v>
      </c>
      <c r="AC47" s="70">
        <f>Bobot!$P47*($I47*('Input Bank'!$K47+'Input Bank'!$L47)/30)+($J47*'Input Bank'!AC47)</f>
        <v>0</v>
      </c>
      <c r="AD47" s="70">
        <f>Bobot!$P47*($I47*('Input Bank'!$K47+'Input Bank'!$L47)/30)+($J47*'Input Bank'!AD47)</f>
        <v>0</v>
      </c>
      <c r="AE47" s="70">
        <f>Bobot!$P47*($I47*('Input Bank'!$K47+'Input Bank'!$L47)/30)+($J47*'Input Bank'!AE47)</f>
        <v>0</v>
      </c>
      <c r="AF47" s="70">
        <f>Bobot!$P47*($I47*('Input Bank'!$K47+'Input Bank'!$L47)/30)+($J47*'Input Bank'!AF47)</f>
        <v>0</v>
      </c>
      <c r="AG47" s="70">
        <f>Bobot!$P47*($I47*('Input Bank'!$K47+'Input Bank'!$L47)/30)+($J47*'Input Bank'!AG47)</f>
        <v>0</v>
      </c>
      <c r="AH47" s="70">
        <f>Bobot!$P47*($I47*('Input Bank'!$K47+'Input Bank'!$L47)/30)+($J47*'Input Bank'!AH47)</f>
        <v>0</v>
      </c>
      <c r="AI47" s="70">
        <f>Bobot!$P47*($I47*('Input Bank'!$K47+'Input Bank'!$L47)/30)+($J47*'Input Bank'!AI47)</f>
        <v>0</v>
      </c>
      <c r="AJ47" s="70">
        <f>Bobot!$P47*($I47*('Input Bank'!$K47+'Input Bank'!$L47)/30)+($J47*'Input Bank'!AJ47)</f>
        <v>0</v>
      </c>
      <c r="AK47" s="70">
        <f>Bobot!$P47*($I47*('Input Bank'!$K47+'Input Bank'!$L47)/30)+($J47*'Input Bank'!AK47)</f>
        <v>0</v>
      </c>
      <c r="AL47" s="70">
        <f>Bobot!$P47*($I47*('Input Bank'!$K47+'Input Bank'!$L47)/30)+($J47*'Input Bank'!AL47)</f>
        <v>0</v>
      </c>
      <c r="AM47" s="70">
        <f>Bobot!$P47*($I47*('Input Bank'!$K47+'Input Bank'!$L47)/30)+($J47*'Input Bank'!AM47)</f>
        <v>0</v>
      </c>
      <c r="AN47" s="70">
        <f>Bobot!$P47*($I47*('Input Bank'!$K47+'Input Bank'!$L47)/30)+($J47*'Input Bank'!AN47)</f>
        <v>0</v>
      </c>
      <c r="AO47" s="70">
        <f>Bobot!$P47*($I47*('Input Bank'!$K47+'Input Bank'!$L47)/30)+($J47*'Input Bank'!AO47)</f>
        <v>0</v>
      </c>
      <c r="AP47" s="70">
        <f>Bobot!$P47*($I47*('Input Bank'!$K47+'Input Bank'!$L47)/30)+($J47*'Input Bank'!AP47)</f>
        <v>0</v>
      </c>
      <c r="AQ47" s="70">
        <f>$J47*'Input Bank'!AQ47</f>
        <v>0</v>
      </c>
      <c r="AR47" s="70">
        <f>$J47*'Input Bank'!AR47</f>
        <v>0</v>
      </c>
      <c r="AS47" s="70">
        <f>$J47*'Input Bank'!AS47</f>
        <v>0</v>
      </c>
      <c r="AT47" s="70">
        <f>$J47*'Input Bank'!AT47</f>
        <v>0</v>
      </c>
      <c r="AU47" s="70">
        <f>$J47*'Input Bank'!AU47</f>
        <v>0</v>
      </c>
      <c r="AV47" s="70">
        <f>$J47*'Input Bank'!AV47</f>
        <v>0</v>
      </c>
      <c r="AW47" s="70">
        <f>$J47*'Input Bank'!AW47</f>
        <v>0</v>
      </c>
      <c r="AX47" s="70">
        <f>$J47*'Input Bank'!AX47</f>
        <v>0</v>
      </c>
      <c r="AY47" s="70">
        <f>$J47*'Input Bank'!AY47</f>
        <v>0</v>
      </c>
      <c r="AZ47" s="70">
        <f>$J47*'Input Bank'!AZ47</f>
        <v>0</v>
      </c>
      <c r="BA47" s="70">
        <f>$J47*'Input Bank'!BA47</f>
        <v>0</v>
      </c>
      <c r="BB47" s="230"/>
    </row>
    <row r="48" spans="1:62" s="131" customFormat="1">
      <c r="A48" s="490"/>
      <c r="B48" s="490"/>
      <c r="C48" s="490"/>
      <c r="D48" s="490"/>
      <c r="E48" s="490"/>
      <c r="F48" s="137" t="s">
        <v>102</v>
      </c>
      <c r="G48" s="416" t="s">
        <v>521</v>
      </c>
      <c r="H48" s="387" t="s">
        <v>467</v>
      </c>
      <c r="I48" s="71">
        <f>Bobot!O48</f>
        <v>0</v>
      </c>
      <c r="J48" s="72">
        <f>Bobot!O48</f>
        <v>0</v>
      </c>
      <c r="K48" s="331"/>
      <c r="L48" s="76">
        <f>IF(Bobot!$P48=0,1,0)*('Input Bank'!L48+'Input Bank'!K48)*I48</f>
        <v>0</v>
      </c>
      <c r="M48" s="70">
        <f>Bobot!$P48*($I48*('Input Bank'!$K48+'Input Bank'!$L48)/30)+($J48*'Input Bank'!M48)</f>
        <v>0</v>
      </c>
      <c r="N48" s="70">
        <f>Bobot!$P48*($I48*('Input Bank'!$K48+'Input Bank'!$L48)/30)+($J48*'Input Bank'!N48)</f>
        <v>0</v>
      </c>
      <c r="O48" s="70">
        <f>Bobot!$P48*($I48*('Input Bank'!$K48+'Input Bank'!$L48)/30)+($J48*'Input Bank'!O48)</f>
        <v>0</v>
      </c>
      <c r="P48" s="70">
        <f>Bobot!$P48*($I48*('Input Bank'!$K48+'Input Bank'!$L48)/30)+($J48*'Input Bank'!P48)</f>
        <v>0</v>
      </c>
      <c r="Q48" s="70">
        <f>Bobot!$P48*($I48*('Input Bank'!$K48+'Input Bank'!$L48)/30)+($J48*'Input Bank'!Q48)</f>
        <v>0</v>
      </c>
      <c r="R48" s="70">
        <f>Bobot!$P48*($I48*('Input Bank'!$K48+'Input Bank'!$L48)/30)+($J48*'Input Bank'!R48)</f>
        <v>0</v>
      </c>
      <c r="S48" s="70">
        <f>Bobot!$P48*($I48*('Input Bank'!$K48+'Input Bank'!$L48)/30)+($J48*'Input Bank'!S48)</f>
        <v>0</v>
      </c>
      <c r="T48" s="70">
        <f>Bobot!$P48*($I48*('Input Bank'!$K48+'Input Bank'!$L48)/30)+($J48*'Input Bank'!T48)</f>
        <v>0</v>
      </c>
      <c r="U48" s="70">
        <f>Bobot!$P48*($I48*('Input Bank'!$K48+'Input Bank'!$L48)/30)+($J48*'Input Bank'!U48)</f>
        <v>0</v>
      </c>
      <c r="V48" s="70">
        <f>Bobot!$P48*($I48*('Input Bank'!$K48+'Input Bank'!$L48)/30)+($J48*'Input Bank'!V48)</f>
        <v>0</v>
      </c>
      <c r="W48" s="70">
        <f>Bobot!$P48*($I48*('Input Bank'!$K48+'Input Bank'!$L48)/30)+($J48*'Input Bank'!W48)</f>
        <v>0</v>
      </c>
      <c r="X48" s="70">
        <f>Bobot!$P48*($I48*('Input Bank'!$K48+'Input Bank'!$L48)/30)+($J48*'Input Bank'!X48)</f>
        <v>0</v>
      </c>
      <c r="Y48" s="70">
        <f>Bobot!$P48*($I48*('Input Bank'!$K48+'Input Bank'!$L48)/30)+($J48*'Input Bank'!Y48)</f>
        <v>0</v>
      </c>
      <c r="Z48" s="70">
        <f>Bobot!$P48*($I48*('Input Bank'!$K48+'Input Bank'!$L48)/30)+($J48*'Input Bank'!Z48)</f>
        <v>0</v>
      </c>
      <c r="AA48" s="70">
        <f>Bobot!$P48*($I48*('Input Bank'!$K48+'Input Bank'!$L48)/30)+($J48*'Input Bank'!AA48)</f>
        <v>0</v>
      </c>
      <c r="AB48" s="70">
        <f>Bobot!$P48*($I48*('Input Bank'!$K48+'Input Bank'!$L48)/30)+($J48*'Input Bank'!AB48)</f>
        <v>0</v>
      </c>
      <c r="AC48" s="70">
        <f>Bobot!$P48*($I48*('Input Bank'!$K48+'Input Bank'!$L48)/30)+($J48*'Input Bank'!AC48)</f>
        <v>0</v>
      </c>
      <c r="AD48" s="70">
        <f>Bobot!$P48*($I48*('Input Bank'!$K48+'Input Bank'!$L48)/30)+($J48*'Input Bank'!AD48)</f>
        <v>0</v>
      </c>
      <c r="AE48" s="70">
        <f>Bobot!$P48*($I48*('Input Bank'!$K48+'Input Bank'!$L48)/30)+($J48*'Input Bank'!AE48)</f>
        <v>0</v>
      </c>
      <c r="AF48" s="70">
        <f>Bobot!$P48*($I48*('Input Bank'!$K48+'Input Bank'!$L48)/30)+($J48*'Input Bank'!AF48)</f>
        <v>0</v>
      </c>
      <c r="AG48" s="70">
        <f>Bobot!$P48*($I48*('Input Bank'!$K48+'Input Bank'!$L48)/30)+($J48*'Input Bank'!AG48)</f>
        <v>0</v>
      </c>
      <c r="AH48" s="70">
        <f>Bobot!$P48*($I48*('Input Bank'!$K48+'Input Bank'!$L48)/30)+($J48*'Input Bank'!AH48)</f>
        <v>0</v>
      </c>
      <c r="AI48" s="70">
        <f>Bobot!$P48*($I48*('Input Bank'!$K48+'Input Bank'!$L48)/30)+($J48*'Input Bank'!AI48)</f>
        <v>0</v>
      </c>
      <c r="AJ48" s="70">
        <f>Bobot!$P48*($I48*('Input Bank'!$K48+'Input Bank'!$L48)/30)+($J48*'Input Bank'!AJ48)</f>
        <v>0</v>
      </c>
      <c r="AK48" s="70">
        <f>Bobot!$P48*($I48*('Input Bank'!$K48+'Input Bank'!$L48)/30)+($J48*'Input Bank'!AK48)</f>
        <v>0</v>
      </c>
      <c r="AL48" s="70">
        <f>Bobot!$P48*($I48*('Input Bank'!$K48+'Input Bank'!$L48)/30)+($J48*'Input Bank'!AL48)</f>
        <v>0</v>
      </c>
      <c r="AM48" s="70">
        <f>Bobot!$P48*($I48*('Input Bank'!$K48+'Input Bank'!$L48)/30)+($J48*'Input Bank'!AM48)</f>
        <v>0</v>
      </c>
      <c r="AN48" s="70">
        <f>Bobot!$P48*($I48*('Input Bank'!$K48+'Input Bank'!$L48)/30)+($J48*'Input Bank'!AN48)</f>
        <v>0</v>
      </c>
      <c r="AO48" s="70">
        <f>Bobot!$P48*($I48*('Input Bank'!$K48+'Input Bank'!$L48)/30)+($J48*'Input Bank'!AO48)</f>
        <v>0</v>
      </c>
      <c r="AP48" s="70">
        <f>Bobot!$P48*($I48*('Input Bank'!$K48+'Input Bank'!$L48)/30)+($J48*'Input Bank'!AP48)</f>
        <v>0</v>
      </c>
      <c r="AQ48" s="70">
        <f>$J48*'Input Bank'!AQ48</f>
        <v>0</v>
      </c>
      <c r="AR48" s="70">
        <f>$J48*'Input Bank'!AR48</f>
        <v>0</v>
      </c>
      <c r="AS48" s="70">
        <f>$J48*'Input Bank'!AS48</f>
        <v>0</v>
      </c>
      <c r="AT48" s="70">
        <f>$J48*'Input Bank'!AT48</f>
        <v>0</v>
      </c>
      <c r="AU48" s="70">
        <f>$J48*'Input Bank'!AU48</f>
        <v>0</v>
      </c>
      <c r="AV48" s="70">
        <f>$J48*'Input Bank'!AV48</f>
        <v>0</v>
      </c>
      <c r="AW48" s="70">
        <f>$J48*'Input Bank'!AW48</f>
        <v>0</v>
      </c>
      <c r="AX48" s="70">
        <f>$J48*'Input Bank'!AX48</f>
        <v>0</v>
      </c>
      <c r="AY48" s="70">
        <f>$J48*'Input Bank'!AY48</f>
        <v>0</v>
      </c>
      <c r="AZ48" s="70">
        <f>$J48*'Input Bank'!AZ48</f>
        <v>0</v>
      </c>
      <c r="BA48" s="70">
        <f>$J48*'Input Bank'!BA48</f>
        <v>0</v>
      </c>
      <c r="BB48" s="230"/>
    </row>
    <row r="49" spans="1:68" s="28" customFormat="1" ht="13">
      <c r="A49" s="492" t="e">
        <f>Bobot!#REF!</f>
        <v>#REF!</v>
      </c>
      <c r="B49" s="492"/>
      <c r="C49" s="492"/>
      <c r="D49" s="492"/>
      <c r="E49" s="492"/>
      <c r="F49" s="137" t="s">
        <v>103</v>
      </c>
      <c r="G49" s="170" t="s">
        <v>34</v>
      </c>
      <c r="H49" s="392" t="s">
        <v>214</v>
      </c>
      <c r="I49" s="71">
        <f>Bobot!O49</f>
        <v>1</v>
      </c>
      <c r="J49" s="72">
        <f>Bobot!O49</f>
        <v>1</v>
      </c>
      <c r="K49" s="334"/>
      <c r="L49" s="236">
        <f>IF(Bobot!$P49=0,1,0)*('Input Bank'!L49+'Input Bank'!K49)*I49</f>
        <v>0</v>
      </c>
      <c r="M49" s="226">
        <f>Bobot!$P49*($I49*('Input Bank'!$K49+'Input Bank'!$L49)/30)+($J49*'Input Bank'!M49)</f>
        <v>0</v>
      </c>
      <c r="N49" s="226">
        <f>Bobot!$P49*($I49*('Input Bank'!$K49+'Input Bank'!$L49)/30)+($J49*'Input Bank'!N49)</f>
        <v>0</v>
      </c>
      <c r="O49" s="226">
        <f>Bobot!$P49*($I49*('Input Bank'!$K49+'Input Bank'!$L49)/30)+($J49*'Input Bank'!O49)</f>
        <v>0</v>
      </c>
      <c r="P49" s="226">
        <f>Bobot!$P49*($I49*('Input Bank'!$K49+'Input Bank'!$L49)/30)+($J49*'Input Bank'!P49)</f>
        <v>0</v>
      </c>
      <c r="Q49" s="226">
        <f>Bobot!$P49*($I49*('Input Bank'!$K49+'Input Bank'!$L49)/30)+($J49*'Input Bank'!Q49)</f>
        <v>0</v>
      </c>
      <c r="R49" s="226">
        <f>Bobot!$P49*($I49*('Input Bank'!$K49+'Input Bank'!$L49)/30)+($J49*'Input Bank'!R49)</f>
        <v>0</v>
      </c>
      <c r="S49" s="226">
        <f>Bobot!$P49*($I49*('Input Bank'!$K49+'Input Bank'!$L49)/30)+($J49*'Input Bank'!S49)</f>
        <v>0</v>
      </c>
      <c r="T49" s="226">
        <f>Bobot!$P49*($I49*('Input Bank'!$K49+'Input Bank'!$L49)/30)+($J49*'Input Bank'!T49)</f>
        <v>0</v>
      </c>
      <c r="U49" s="226">
        <f>Bobot!$P49*($I49*('Input Bank'!$K49+'Input Bank'!$L49)/30)+($J49*'Input Bank'!U49)</f>
        <v>0</v>
      </c>
      <c r="V49" s="226">
        <f>Bobot!$P49*($I49*('Input Bank'!$K49+'Input Bank'!$L49)/30)+($J49*'Input Bank'!V49)</f>
        <v>0</v>
      </c>
      <c r="W49" s="226">
        <f>Bobot!$P49*($I49*('Input Bank'!$K49+'Input Bank'!$L49)/30)+($J49*'Input Bank'!W49)</f>
        <v>0</v>
      </c>
      <c r="X49" s="226">
        <f>Bobot!$P49*($I49*('Input Bank'!$K49+'Input Bank'!$L49)/30)+($J49*'Input Bank'!X49)</f>
        <v>0</v>
      </c>
      <c r="Y49" s="226">
        <f>Bobot!$P49*($I49*('Input Bank'!$K49+'Input Bank'!$L49)/30)+($J49*'Input Bank'!Y49)</f>
        <v>0</v>
      </c>
      <c r="Z49" s="226">
        <f>Bobot!$P49*($I49*('Input Bank'!$K49+'Input Bank'!$L49)/30)+($J49*'Input Bank'!Z49)</f>
        <v>0</v>
      </c>
      <c r="AA49" s="226">
        <f>Bobot!$P49*($I49*('Input Bank'!$K49+'Input Bank'!$L49)/30)+($J49*'Input Bank'!AA49)</f>
        <v>0</v>
      </c>
      <c r="AB49" s="226">
        <f>Bobot!$P49*($I49*('Input Bank'!$K49+'Input Bank'!$L49)/30)+($J49*'Input Bank'!AB49)</f>
        <v>0</v>
      </c>
      <c r="AC49" s="226">
        <f>Bobot!$P49*($I49*('Input Bank'!$K49+'Input Bank'!$L49)/30)+($J49*'Input Bank'!AC49)</f>
        <v>0</v>
      </c>
      <c r="AD49" s="226">
        <f>Bobot!$P49*($I49*('Input Bank'!$K49+'Input Bank'!$L49)/30)+($J49*'Input Bank'!AD49)</f>
        <v>0</v>
      </c>
      <c r="AE49" s="226">
        <f>Bobot!$P49*($I49*('Input Bank'!$K49+'Input Bank'!$L49)/30)+($J49*'Input Bank'!AE49)</f>
        <v>0</v>
      </c>
      <c r="AF49" s="226">
        <f>Bobot!$P49*($I49*('Input Bank'!$K49+'Input Bank'!$L49)/30)+($J49*'Input Bank'!AF49)</f>
        <v>0</v>
      </c>
      <c r="AG49" s="226">
        <f>Bobot!$P49*($I49*('Input Bank'!$K49+'Input Bank'!$L49)/30)+($J49*'Input Bank'!AG49)</f>
        <v>0</v>
      </c>
      <c r="AH49" s="226">
        <f>Bobot!$P49*($I49*('Input Bank'!$K49+'Input Bank'!$L49)/30)+($J49*'Input Bank'!AH49)</f>
        <v>0</v>
      </c>
      <c r="AI49" s="226">
        <f>Bobot!$P49*($I49*('Input Bank'!$K49+'Input Bank'!$L49)/30)+($J49*'Input Bank'!AI49)</f>
        <v>0</v>
      </c>
      <c r="AJ49" s="226">
        <f>Bobot!$P49*($I49*('Input Bank'!$K49+'Input Bank'!$L49)/30)+($J49*'Input Bank'!AJ49)</f>
        <v>0</v>
      </c>
      <c r="AK49" s="226">
        <f>Bobot!$P49*($I49*('Input Bank'!$K49+'Input Bank'!$L49)/30)+($J49*'Input Bank'!AK49)</f>
        <v>0</v>
      </c>
      <c r="AL49" s="226">
        <f>Bobot!$P49*($I49*('Input Bank'!$K49+'Input Bank'!$L49)/30)+($J49*'Input Bank'!AL49)</f>
        <v>0</v>
      </c>
      <c r="AM49" s="226">
        <f>Bobot!$P49*($I49*('Input Bank'!$K49+'Input Bank'!$L49)/30)+($J49*'Input Bank'!AM49)</f>
        <v>0</v>
      </c>
      <c r="AN49" s="226">
        <f>Bobot!$P49*($I49*('Input Bank'!$K49+'Input Bank'!$L49)/30)+($J49*'Input Bank'!AN49)</f>
        <v>0</v>
      </c>
      <c r="AO49" s="226">
        <f>Bobot!$P49*($I49*('Input Bank'!$K49+'Input Bank'!$L49)/30)+($J49*'Input Bank'!AO49)</f>
        <v>0</v>
      </c>
      <c r="AP49" s="226">
        <f>Bobot!$P49*($I49*('Input Bank'!$K49+'Input Bank'!$L49)/30)+($J49*'Input Bank'!AP49)</f>
        <v>0</v>
      </c>
      <c r="AQ49" s="226">
        <f>$J49*'Input Bank'!AQ49</f>
        <v>0</v>
      </c>
      <c r="AR49" s="226">
        <f>$J49*'Input Bank'!AR49</f>
        <v>0</v>
      </c>
      <c r="AS49" s="226">
        <f>$J49*'Input Bank'!AS49</f>
        <v>0</v>
      </c>
      <c r="AT49" s="226">
        <f>$J49*'Input Bank'!AT49</f>
        <v>0</v>
      </c>
      <c r="AU49" s="226">
        <f>$J49*'Input Bank'!AU49</f>
        <v>0</v>
      </c>
      <c r="AV49" s="226">
        <f>$J49*'Input Bank'!AV49</f>
        <v>0</v>
      </c>
      <c r="AW49" s="226">
        <f>$J49*'Input Bank'!AW49</f>
        <v>0</v>
      </c>
      <c r="AX49" s="226">
        <f>$J49*'Input Bank'!AX49</f>
        <v>0</v>
      </c>
      <c r="AY49" s="226">
        <f>$J49*'Input Bank'!AY49</f>
        <v>0</v>
      </c>
      <c r="AZ49" s="226">
        <f>$J49*'Input Bank'!AZ49</f>
        <v>0</v>
      </c>
      <c r="BA49" s="226">
        <f>$J49*'Input Bank'!BA49</f>
        <v>0</v>
      </c>
      <c r="BB49" s="327"/>
    </row>
    <row r="50" spans="1:68" s="28" customFormat="1" ht="13">
      <c r="A50" s="492" t="e">
        <f>Bobot!#REF!</f>
        <v>#REF!</v>
      </c>
      <c r="B50" s="492"/>
      <c r="C50" s="492"/>
      <c r="D50" s="492"/>
      <c r="E50" s="492"/>
      <c r="F50" s="137" t="s">
        <v>104</v>
      </c>
      <c r="G50" s="170" t="s">
        <v>36</v>
      </c>
      <c r="H50" s="392" t="s">
        <v>215</v>
      </c>
      <c r="I50" s="71">
        <f>Bobot!O50</f>
        <v>1</v>
      </c>
      <c r="J50" s="72">
        <f>Bobot!O50</f>
        <v>1</v>
      </c>
      <c r="K50" s="334"/>
      <c r="L50" s="236">
        <f>IF(Bobot!$P50=0,1,0)*('Input Bank'!L50+'Input Bank'!K50)*I50</f>
        <v>0</v>
      </c>
      <c r="M50" s="226">
        <f>Bobot!$P50*($I50*('Input Bank'!$K50+'Input Bank'!$L50)/30)+($J50*'Input Bank'!M50)</f>
        <v>0</v>
      </c>
      <c r="N50" s="323">
        <f>Bobot!$P50*($I50*('Input Bank'!$K50+'Input Bank'!$L50)/30)+($J50*'Input Bank'!N50)</f>
        <v>0</v>
      </c>
      <c r="O50" s="323">
        <f>Bobot!$P50*($I50*('Input Bank'!$K50+'Input Bank'!$L50)/30)+($J50*'Input Bank'!O50)</f>
        <v>0</v>
      </c>
      <c r="P50" s="323">
        <f>Bobot!$P50*($I50*('Input Bank'!$K50+'Input Bank'!$L50)/30)+($J50*'Input Bank'!P50)</f>
        <v>0</v>
      </c>
      <c r="Q50" s="323">
        <f>Bobot!$P50*($I50*('Input Bank'!$K50+'Input Bank'!$L50)/30)+($J50*'Input Bank'!Q50)</f>
        <v>0</v>
      </c>
      <c r="R50" s="323">
        <f>Bobot!$P50*($I50*('Input Bank'!$K50+'Input Bank'!$L50)/30)+($J50*'Input Bank'!R50)</f>
        <v>0</v>
      </c>
      <c r="S50" s="323">
        <f>Bobot!$P50*($I50*('Input Bank'!$K50+'Input Bank'!$L50)/30)+($J50*'Input Bank'!S50)</f>
        <v>0</v>
      </c>
      <c r="T50" s="323">
        <f>Bobot!$P50*($I50*('Input Bank'!$K50+'Input Bank'!$L50)/30)+($J50*'Input Bank'!T50)</f>
        <v>0</v>
      </c>
      <c r="U50" s="323">
        <f>Bobot!$P50*($I50*('Input Bank'!$K50+'Input Bank'!$L50)/30)+($J50*'Input Bank'!U50)</f>
        <v>0</v>
      </c>
      <c r="V50" s="323">
        <f>Bobot!$P50*($I50*('Input Bank'!$K50+'Input Bank'!$L50)/30)+($J50*'Input Bank'!V50)</f>
        <v>0</v>
      </c>
      <c r="W50" s="323">
        <f>Bobot!$P50*($I50*('Input Bank'!$K50+'Input Bank'!$L50)/30)+($J50*'Input Bank'!W50)</f>
        <v>0</v>
      </c>
      <c r="X50" s="323">
        <f>Bobot!$P50*($I50*('Input Bank'!$K50+'Input Bank'!$L50)/30)+($J50*'Input Bank'!X50)</f>
        <v>0</v>
      </c>
      <c r="Y50" s="323">
        <f>Bobot!$P50*($I50*('Input Bank'!$K50+'Input Bank'!$L50)/30)+($J50*'Input Bank'!Y50)</f>
        <v>0</v>
      </c>
      <c r="Z50" s="323">
        <f>Bobot!$P50*($I50*('Input Bank'!$K50+'Input Bank'!$L50)/30)+($J50*'Input Bank'!Z50)</f>
        <v>0</v>
      </c>
      <c r="AA50" s="323">
        <f>Bobot!$P50*($I50*('Input Bank'!$K50+'Input Bank'!$L50)/30)+($J50*'Input Bank'!AA50)</f>
        <v>0</v>
      </c>
      <c r="AB50" s="323">
        <f>Bobot!$P50*($I50*('Input Bank'!$K50+'Input Bank'!$L50)/30)+($J50*'Input Bank'!AB50)</f>
        <v>0</v>
      </c>
      <c r="AC50" s="323">
        <f>Bobot!$P50*($I50*('Input Bank'!$K50+'Input Bank'!$L50)/30)+($J50*'Input Bank'!AC50)</f>
        <v>0</v>
      </c>
      <c r="AD50" s="323">
        <f>Bobot!$P50*($I50*('Input Bank'!$K50+'Input Bank'!$L50)/30)+($J50*'Input Bank'!AD50)</f>
        <v>0</v>
      </c>
      <c r="AE50" s="323">
        <f>Bobot!$P50*($I50*('Input Bank'!$K50+'Input Bank'!$L50)/30)+($J50*'Input Bank'!AE50)</f>
        <v>0</v>
      </c>
      <c r="AF50" s="323">
        <f>Bobot!$P50*($I50*('Input Bank'!$K50+'Input Bank'!$L50)/30)+($J50*'Input Bank'!AF50)</f>
        <v>0</v>
      </c>
      <c r="AG50" s="323">
        <f>Bobot!$P50*($I50*('Input Bank'!$K50+'Input Bank'!$L50)/30)+($J50*'Input Bank'!AG50)</f>
        <v>0</v>
      </c>
      <c r="AH50" s="323">
        <f>Bobot!$P50*($I50*('Input Bank'!$K50+'Input Bank'!$L50)/30)+($J50*'Input Bank'!AH50)</f>
        <v>0</v>
      </c>
      <c r="AI50" s="323">
        <f>Bobot!$P50*($I50*('Input Bank'!$K50+'Input Bank'!$L50)/30)+($J50*'Input Bank'!AI50)</f>
        <v>0</v>
      </c>
      <c r="AJ50" s="323">
        <f>Bobot!$P50*($I50*('Input Bank'!$K50+'Input Bank'!$L50)/30)+($J50*'Input Bank'!AJ50)</f>
        <v>0</v>
      </c>
      <c r="AK50" s="323">
        <f>Bobot!$P50*($I50*('Input Bank'!$K50+'Input Bank'!$L50)/30)+($J50*'Input Bank'!AK50)</f>
        <v>0</v>
      </c>
      <c r="AL50" s="323">
        <f>Bobot!$P50*($I50*('Input Bank'!$K50+'Input Bank'!$L50)/30)+($J50*'Input Bank'!AL50)</f>
        <v>0</v>
      </c>
      <c r="AM50" s="323">
        <f>Bobot!$P50*($I50*('Input Bank'!$K50+'Input Bank'!$L50)/30)+($J50*'Input Bank'!AM50)</f>
        <v>0</v>
      </c>
      <c r="AN50" s="323">
        <f>Bobot!$P50*($I50*('Input Bank'!$K50+'Input Bank'!$L50)/30)+($J50*'Input Bank'!AN50)</f>
        <v>0</v>
      </c>
      <c r="AO50" s="323">
        <f>Bobot!$P50*($I50*('Input Bank'!$K50+'Input Bank'!$L50)/30)+($J50*'Input Bank'!AO50)</f>
        <v>0</v>
      </c>
      <c r="AP50" s="323">
        <f>Bobot!$P50*($I50*('Input Bank'!$K50+'Input Bank'!$L50)/30)+($J50*'Input Bank'!AP50)</f>
        <v>0</v>
      </c>
      <c r="AQ50" s="323">
        <f>$J50*'Input Bank'!AQ50</f>
        <v>0</v>
      </c>
      <c r="AR50" s="323">
        <f>$J50*'Input Bank'!AR50</f>
        <v>0</v>
      </c>
      <c r="AS50" s="323">
        <f>$J50*'Input Bank'!AS50</f>
        <v>0</v>
      </c>
      <c r="AT50" s="323">
        <f>$J50*'Input Bank'!AT50</f>
        <v>0</v>
      </c>
      <c r="AU50" s="323">
        <f>$J50*'Input Bank'!AU50</f>
        <v>0</v>
      </c>
      <c r="AV50" s="323">
        <f>$J50*'Input Bank'!AV50</f>
        <v>0</v>
      </c>
      <c r="AW50" s="323">
        <f>$J50*'Input Bank'!AW50</f>
        <v>0</v>
      </c>
      <c r="AX50" s="323">
        <f>$J50*'Input Bank'!AX50</f>
        <v>0</v>
      </c>
      <c r="AY50" s="323">
        <f>$J50*'Input Bank'!AY50</f>
        <v>0</v>
      </c>
      <c r="AZ50" s="323">
        <f>$J50*'Input Bank'!AZ50</f>
        <v>0</v>
      </c>
      <c r="BA50" s="323">
        <f>$J50*'Input Bank'!BA50</f>
        <v>0</v>
      </c>
      <c r="BB50" s="327"/>
    </row>
    <row r="51" spans="1:68" s="28" customFormat="1" ht="13">
      <c r="A51" s="492" t="e">
        <f>Bobot!#REF!</f>
        <v>#REF!</v>
      </c>
      <c r="B51" s="492"/>
      <c r="C51" s="492"/>
      <c r="D51" s="492"/>
      <c r="E51" s="492"/>
      <c r="F51" s="137" t="s">
        <v>105</v>
      </c>
      <c r="G51" s="170" t="s">
        <v>38</v>
      </c>
      <c r="H51" s="392" t="s">
        <v>216</v>
      </c>
      <c r="I51" s="71">
        <f>Bobot!O51</f>
        <v>1</v>
      </c>
      <c r="J51" s="72">
        <f>Bobot!O51</f>
        <v>1</v>
      </c>
      <c r="K51" s="334"/>
      <c r="L51" s="236">
        <f>IF(Bobot!$P51=0,1,0)*('Input Bank'!L51+'Input Bank'!K51)*I51</f>
        <v>0</v>
      </c>
      <c r="M51" s="226">
        <f>Bobot!$P51*($I51*('Input Bank'!$K51+'Input Bank'!$L51)/30)+($J51*'Input Bank'!M51)</f>
        <v>0</v>
      </c>
      <c r="N51" s="226">
        <f>Bobot!$P51*($I51*('Input Bank'!$K51+'Input Bank'!$L51)/30)+($J51*'Input Bank'!N51)</f>
        <v>0</v>
      </c>
      <c r="O51" s="226">
        <f>Bobot!$P51*($I51*('Input Bank'!$K51+'Input Bank'!$L51)/30)+($J51*'Input Bank'!O51)</f>
        <v>0</v>
      </c>
      <c r="P51" s="226">
        <f>Bobot!$P51*($I51*('Input Bank'!$K51+'Input Bank'!$L51)/30)+($J51*'Input Bank'!P51)</f>
        <v>0</v>
      </c>
      <c r="Q51" s="226">
        <f>Bobot!$P51*($I51*('Input Bank'!$K51+'Input Bank'!$L51)/30)+($J51*'Input Bank'!Q51)</f>
        <v>0</v>
      </c>
      <c r="R51" s="226">
        <f>Bobot!$P51*($I51*('Input Bank'!$K51+'Input Bank'!$L51)/30)+($J51*'Input Bank'!R51)</f>
        <v>0</v>
      </c>
      <c r="S51" s="226">
        <f>Bobot!$P51*($I51*('Input Bank'!$K51+'Input Bank'!$L51)/30)+($J51*'Input Bank'!S51)</f>
        <v>0</v>
      </c>
      <c r="T51" s="226">
        <f>Bobot!$P51*($I51*('Input Bank'!$K51+'Input Bank'!$L51)/30)+($J51*'Input Bank'!T51)</f>
        <v>0</v>
      </c>
      <c r="U51" s="226">
        <f>Bobot!$P51*($I51*('Input Bank'!$K51+'Input Bank'!$L51)/30)+($J51*'Input Bank'!U51)</f>
        <v>0</v>
      </c>
      <c r="V51" s="226">
        <f>Bobot!$P51*($I51*('Input Bank'!$K51+'Input Bank'!$L51)/30)+($J51*'Input Bank'!V51)</f>
        <v>0</v>
      </c>
      <c r="W51" s="226">
        <f>Bobot!$P51*($I51*('Input Bank'!$K51+'Input Bank'!$L51)/30)+($J51*'Input Bank'!W51)</f>
        <v>0</v>
      </c>
      <c r="X51" s="226">
        <f>Bobot!$P51*($I51*('Input Bank'!$K51+'Input Bank'!$L51)/30)+($J51*'Input Bank'!X51)</f>
        <v>0</v>
      </c>
      <c r="Y51" s="226">
        <f>Bobot!$P51*($I51*('Input Bank'!$K51+'Input Bank'!$L51)/30)+($J51*'Input Bank'!Y51)</f>
        <v>0</v>
      </c>
      <c r="Z51" s="226">
        <f>Bobot!$P51*($I51*('Input Bank'!$K51+'Input Bank'!$L51)/30)+($J51*'Input Bank'!Z51)</f>
        <v>0</v>
      </c>
      <c r="AA51" s="226">
        <f>Bobot!$P51*($I51*('Input Bank'!$K51+'Input Bank'!$L51)/30)+($J51*'Input Bank'!AA51)</f>
        <v>0</v>
      </c>
      <c r="AB51" s="226">
        <f>Bobot!$P51*($I51*('Input Bank'!$K51+'Input Bank'!$L51)/30)+($J51*'Input Bank'!AB51)</f>
        <v>0</v>
      </c>
      <c r="AC51" s="226">
        <f>Bobot!$P51*($I51*('Input Bank'!$K51+'Input Bank'!$L51)/30)+($J51*'Input Bank'!AC51)</f>
        <v>0</v>
      </c>
      <c r="AD51" s="226">
        <f>Bobot!$P51*($I51*('Input Bank'!$K51+'Input Bank'!$L51)/30)+($J51*'Input Bank'!AD51)</f>
        <v>0</v>
      </c>
      <c r="AE51" s="226">
        <f>Bobot!$P51*($I51*('Input Bank'!$K51+'Input Bank'!$L51)/30)+($J51*'Input Bank'!AE51)</f>
        <v>0</v>
      </c>
      <c r="AF51" s="226">
        <f>Bobot!$P51*($I51*('Input Bank'!$K51+'Input Bank'!$L51)/30)+($J51*'Input Bank'!AF51)</f>
        <v>0</v>
      </c>
      <c r="AG51" s="226">
        <f>Bobot!$P51*($I51*('Input Bank'!$K51+'Input Bank'!$L51)/30)+($J51*'Input Bank'!AG51)</f>
        <v>0</v>
      </c>
      <c r="AH51" s="226">
        <f>Bobot!$P51*($I51*('Input Bank'!$K51+'Input Bank'!$L51)/30)+($J51*'Input Bank'!AH51)</f>
        <v>0</v>
      </c>
      <c r="AI51" s="226">
        <f>Bobot!$P51*($I51*('Input Bank'!$K51+'Input Bank'!$L51)/30)+($J51*'Input Bank'!AI51)</f>
        <v>0</v>
      </c>
      <c r="AJ51" s="226">
        <f>Bobot!$P51*($I51*('Input Bank'!$K51+'Input Bank'!$L51)/30)+($J51*'Input Bank'!AJ51)</f>
        <v>0</v>
      </c>
      <c r="AK51" s="226">
        <f>Bobot!$P51*($I51*('Input Bank'!$K51+'Input Bank'!$L51)/30)+($J51*'Input Bank'!AK51)</f>
        <v>0</v>
      </c>
      <c r="AL51" s="226">
        <f>Bobot!$P51*($I51*('Input Bank'!$K51+'Input Bank'!$L51)/30)+($J51*'Input Bank'!AL51)</f>
        <v>0</v>
      </c>
      <c r="AM51" s="226">
        <f>Bobot!$P51*($I51*('Input Bank'!$K51+'Input Bank'!$L51)/30)+($J51*'Input Bank'!AM51)</f>
        <v>0</v>
      </c>
      <c r="AN51" s="226">
        <f>Bobot!$P51*($I51*('Input Bank'!$K51+'Input Bank'!$L51)/30)+($J51*'Input Bank'!AN51)</f>
        <v>0</v>
      </c>
      <c r="AO51" s="226">
        <f>Bobot!$P51*($I51*('Input Bank'!$K51+'Input Bank'!$L51)/30)+($J51*'Input Bank'!AO51)</f>
        <v>0</v>
      </c>
      <c r="AP51" s="226">
        <f>Bobot!$P51*($I51*('Input Bank'!$K51+'Input Bank'!$L51)/30)+($J51*'Input Bank'!AP51)</f>
        <v>0</v>
      </c>
      <c r="AQ51" s="226">
        <f>$J51*'Input Bank'!AQ51</f>
        <v>0</v>
      </c>
      <c r="AR51" s="226">
        <f>$J51*'Input Bank'!AR51</f>
        <v>0</v>
      </c>
      <c r="AS51" s="226">
        <f>$J51*'Input Bank'!AS51</f>
        <v>0</v>
      </c>
      <c r="AT51" s="226">
        <f>$J51*'Input Bank'!AT51</f>
        <v>0</v>
      </c>
      <c r="AU51" s="226">
        <f>$J51*'Input Bank'!AU51</f>
        <v>0</v>
      </c>
      <c r="AV51" s="226">
        <f>$J51*'Input Bank'!AV51</f>
        <v>0</v>
      </c>
      <c r="AW51" s="226">
        <f>$J51*'Input Bank'!AW51</f>
        <v>0</v>
      </c>
      <c r="AX51" s="226">
        <f>$J51*'Input Bank'!AX51</f>
        <v>0</v>
      </c>
      <c r="AY51" s="226">
        <f>$J51*'Input Bank'!AY51</f>
        <v>0</v>
      </c>
      <c r="AZ51" s="226">
        <f>$J51*'Input Bank'!AZ51</f>
        <v>0</v>
      </c>
      <c r="BA51" s="229">
        <f>$J51*'Input Bank'!BA51</f>
        <v>0</v>
      </c>
      <c r="BB51" s="327"/>
    </row>
    <row r="52" spans="1:68" s="28" customFormat="1" ht="13">
      <c r="A52" s="492" t="e">
        <f>Bobot!#REF!</f>
        <v>#REF!</v>
      </c>
      <c r="B52" s="492"/>
      <c r="C52" s="492"/>
      <c r="D52" s="492"/>
      <c r="E52" s="492"/>
      <c r="F52" s="137" t="s">
        <v>106</v>
      </c>
      <c r="G52" s="170" t="s">
        <v>40</v>
      </c>
      <c r="H52" s="113" t="s">
        <v>217</v>
      </c>
      <c r="I52" s="450"/>
      <c r="J52" s="451"/>
      <c r="K52" s="335"/>
      <c r="L52" s="452">
        <f>SUM(L16,L35,L49,L50,L51)</f>
        <v>0</v>
      </c>
      <c r="M52" s="452">
        <f>SUM(M16,M35,M49,M50,M51,M32)</f>
        <v>0</v>
      </c>
      <c r="N52" s="452">
        <f t="shared" ref="N52:BA52" si="9">SUM(N16,N35,N49,N50,N51,N32)</f>
        <v>0</v>
      </c>
      <c r="O52" s="452">
        <f t="shared" si="9"/>
        <v>0</v>
      </c>
      <c r="P52" s="452">
        <f t="shared" si="9"/>
        <v>0</v>
      </c>
      <c r="Q52" s="452">
        <f t="shared" si="9"/>
        <v>0</v>
      </c>
      <c r="R52" s="452">
        <f t="shared" si="9"/>
        <v>0</v>
      </c>
      <c r="S52" s="452">
        <f t="shared" si="9"/>
        <v>0</v>
      </c>
      <c r="T52" s="452">
        <f t="shared" si="9"/>
        <v>0</v>
      </c>
      <c r="U52" s="452">
        <f t="shared" si="9"/>
        <v>0</v>
      </c>
      <c r="V52" s="452">
        <f t="shared" si="9"/>
        <v>0</v>
      </c>
      <c r="W52" s="452">
        <f t="shared" si="9"/>
        <v>0</v>
      </c>
      <c r="X52" s="452">
        <f t="shared" si="9"/>
        <v>0</v>
      </c>
      <c r="Y52" s="452">
        <f t="shared" si="9"/>
        <v>0</v>
      </c>
      <c r="Z52" s="452">
        <f t="shared" si="9"/>
        <v>0</v>
      </c>
      <c r="AA52" s="452">
        <f t="shared" si="9"/>
        <v>0</v>
      </c>
      <c r="AB52" s="452">
        <f t="shared" si="9"/>
        <v>0</v>
      </c>
      <c r="AC52" s="452">
        <f t="shared" si="9"/>
        <v>0</v>
      </c>
      <c r="AD52" s="452">
        <f t="shared" si="9"/>
        <v>0</v>
      </c>
      <c r="AE52" s="452">
        <f t="shared" si="9"/>
        <v>0</v>
      </c>
      <c r="AF52" s="452">
        <f t="shared" si="9"/>
        <v>0</v>
      </c>
      <c r="AG52" s="452">
        <f t="shared" si="9"/>
        <v>0</v>
      </c>
      <c r="AH52" s="452">
        <f t="shared" si="9"/>
        <v>0</v>
      </c>
      <c r="AI52" s="452">
        <f t="shared" si="9"/>
        <v>0</v>
      </c>
      <c r="AJ52" s="452">
        <f t="shared" si="9"/>
        <v>0</v>
      </c>
      <c r="AK52" s="452">
        <f t="shared" si="9"/>
        <v>0</v>
      </c>
      <c r="AL52" s="452">
        <f t="shared" si="9"/>
        <v>0</v>
      </c>
      <c r="AM52" s="452">
        <f t="shared" si="9"/>
        <v>0</v>
      </c>
      <c r="AN52" s="452">
        <f t="shared" si="9"/>
        <v>0</v>
      </c>
      <c r="AO52" s="452">
        <f t="shared" si="9"/>
        <v>0</v>
      </c>
      <c r="AP52" s="452">
        <f t="shared" si="9"/>
        <v>0</v>
      </c>
      <c r="AQ52" s="452">
        <f t="shared" si="9"/>
        <v>0</v>
      </c>
      <c r="AR52" s="452">
        <f t="shared" si="9"/>
        <v>0</v>
      </c>
      <c r="AS52" s="452">
        <f t="shared" si="9"/>
        <v>0</v>
      </c>
      <c r="AT52" s="452">
        <f t="shared" si="9"/>
        <v>0</v>
      </c>
      <c r="AU52" s="452">
        <f t="shared" si="9"/>
        <v>0</v>
      </c>
      <c r="AV52" s="452">
        <f t="shared" si="9"/>
        <v>0</v>
      </c>
      <c r="AW52" s="452">
        <f t="shared" si="9"/>
        <v>0</v>
      </c>
      <c r="AX52" s="452">
        <f t="shared" si="9"/>
        <v>0</v>
      </c>
      <c r="AY52" s="452">
        <f t="shared" si="9"/>
        <v>0</v>
      </c>
      <c r="AZ52" s="452">
        <f t="shared" si="9"/>
        <v>0</v>
      </c>
      <c r="BA52" s="452">
        <f t="shared" si="9"/>
        <v>0</v>
      </c>
      <c r="BB52" s="327"/>
    </row>
    <row r="53" spans="1:68" s="34" customFormat="1" ht="26">
      <c r="A53" s="490" t="e">
        <f>Bobot!#REF!</f>
        <v>#REF!</v>
      </c>
      <c r="B53" s="490"/>
      <c r="C53" s="490"/>
      <c r="D53" s="490"/>
      <c r="E53" s="490"/>
      <c r="F53" s="137" t="s">
        <v>107</v>
      </c>
      <c r="G53" s="170">
        <v>2</v>
      </c>
      <c r="H53" s="308" t="s">
        <v>421</v>
      </c>
      <c r="I53" s="472" t="s">
        <v>64</v>
      </c>
      <c r="J53" s="473" t="s">
        <v>65</v>
      </c>
      <c r="K53" s="304" t="s">
        <v>191</v>
      </c>
      <c r="L53" s="304" t="s">
        <v>192</v>
      </c>
      <c r="M53" s="305" t="s">
        <v>422</v>
      </c>
      <c r="N53" s="304" t="s">
        <v>193</v>
      </c>
      <c r="O53" s="304" t="s">
        <v>194</v>
      </c>
      <c r="P53" s="304" t="s">
        <v>195</v>
      </c>
      <c r="Q53" s="304" t="s">
        <v>196</v>
      </c>
      <c r="R53" s="304" t="s">
        <v>197</v>
      </c>
      <c r="S53" s="304" t="s">
        <v>198</v>
      </c>
      <c r="T53" s="304" t="s">
        <v>363</v>
      </c>
      <c r="U53" s="304" t="s">
        <v>364</v>
      </c>
      <c r="V53" s="304" t="s">
        <v>365</v>
      </c>
      <c r="W53" s="304" t="s">
        <v>366</v>
      </c>
      <c r="X53" s="304" t="s">
        <v>367</v>
      </c>
      <c r="Y53" s="304" t="s">
        <v>368</v>
      </c>
      <c r="Z53" s="304" t="s">
        <v>369</v>
      </c>
      <c r="AA53" s="304" t="s">
        <v>370</v>
      </c>
      <c r="AB53" s="304" t="s">
        <v>371</v>
      </c>
      <c r="AC53" s="304" t="s">
        <v>372</v>
      </c>
      <c r="AD53" s="304" t="s">
        <v>373</v>
      </c>
      <c r="AE53" s="304" t="s">
        <v>374</v>
      </c>
      <c r="AF53" s="304" t="s">
        <v>375</v>
      </c>
      <c r="AG53" s="304" t="s">
        <v>376</v>
      </c>
      <c r="AH53" s="304" t="s">
        <v>377</v>
      </c>
      <c r="AI53" s="304" t="s">
        <v>378</v>
      </c>
      <c r="AJ53" s="304" t="s">
        <v>379</v>
      </c>
      <c r="AK53" s="304" t="s">
        <v>380</v>
      </c>
      <c r="AL53" s="304" t="s">
        <v>381</v>
      </c>
      <c r="AM53" s="304" t="s">
        <v>382</v>
      </c>
      <c r="AN53" s="304" t="s">
        <v>383</v>
      </c>
      <c r="AO53" s="304" t="s">
        <v>384</v>
      </c>
      <c r="AP53" s="304" t="s">
        <v>385</v>
      </c>
      <c r="AQ53" s="304" t="s">
        <v>199</v>
      </c>
      <c r="AR53" s="304" t="s">
        <v>244</v>
      </c>
      <c r="AS53" s="304" t="s">
        <v>201</v>
      </c>
      <c r="AT53" s="304" t="s">
        <v>202</v>
      </c>
      <c r="AU53" s="304" t="s">
        <v>203</v>
      </c>
      <c r="AV53" s="304" t="s">
        <v>204</v>
      </c>
      <c r="AW53" s="304" t="s">
        <v>205</v>
      </c>
      <c r="AX53" s="304" t="s">
        <v>206</v>
      </c>
      <c r="AY53" s="304" t="s">
        <v>207</v>
      </c>
      <c r="AZ53" s="304" t="s">
        <v>245</v>
      </c>
      <c r="BA53" s="474" t="s">
        <v>209</v>
      </c>
      <c r="BB53" s="230"/>
    </row>
    <row r="54" spans="1:68" s="34" customFormat="1" ht="13">
      <c r="A54" s="490" t="e">
        <f>Bobot!#REF!</f>
        <v>#REF!</v>
      </c>
      <c r="B54" s="490"/>
      <c r="C54" s="490"/>
      <c r="D54" s="490"/>
      <c r="E54" s="490"/>
      <c r="F54" s="137" t="s">
        <v>6</v>
      </c>
      <c r="G54" s="170" t="s">
        <v>42</v>
      </c>
      <c r="H54" s="393" t="s">
        <v>468</v>
      </c>
      <c r="I54" s="338"/>
      <c r="J54" s="448"/>
      <c r="K54" s="340"/>
      <c r="L54" s="453">
        <f t="shared" ref="L54:AZ54" si="10">SUM(L55,L62)</f>
        <v>0</v>
      </c>
      <c r="M54" s="453">
        <f t="shared" si="10"/>
        <v>0</v>
      </c>
      <c r="N54" s="453">
        <f t="shared" si="10"/>
        <v>0</v>
      </c>
      <c r="O54" s="453">
        <f t="shared" si="10"/>
        <v>0</v>
      </c>
      <c r="P54" s="453">
        <f t="shared" si="10"/>
        <v>0</v>
      </c>
      <c r="Q54" s="453">
        <f t="shared" si="10"/>
        <v>0</v>
      </c>
      <c r="R54" s="453">
        <f t="shared" si="10"/>
        <v>0</v>
      </c>
      <c r="S54" s="453">
        <f t="shared" si="10"/>
        <v>0</v>
      </c>
      <c r="T54" s="453">
        <f t="shared" si="10"/>
        <v>0</v>
      </c>
      <c r="U54" s="453">
        <f t="shared" si="10"/>
        <v>0</v>
      </c>
      <c r="V54" s="453">
        <f t="shared" si="10"/>
        <v>0</v>
      </c>
      <c r="W54" s="453">
        <f t="shared" si="10"/>
        <v>0</v>
      </c>
      <c r="X54" s="453">
        <f t="shared" si="10"/>
        <v>0</v>
      </c>
      <c r="Y54" s="453">
        <f t="shared" si="10"/>
        <v>0</v>
      </c>
      <c r="Z54" s="453">
        <f t="shared" si="10"/>
        <v>0</v>
      </c>
      <c r="AA54" s="453">
        <f t="shared" si="10"/>
        <v>0</v>
      </c>
      <c r="AB54" s="453">
        <f t="shared" si="10"/>
        <v>0</v>
      </c>
      <c r="AC54" s="453">
        <f t="shared" si="10"/>
        <v>0</v>
      </c>
      <c r="AD54" s="453">
        <f t="shared" si="10"/>
        <v>0</v>
      </c>
      <c r="AE54" s="453">
        <f t="shared" si="10"/>
        <v>0</v>
      </c>
      <c r="AF54" s="453">
        <f t="shared" si="10"/>
        <v>0</v>
      </c>
      <c r="AG54" s="453">
        <f t="shared" si="10"/>
        <v>0</v>
      </c>
      <c r="AH54" s="453">
        <f t="shared" si="10"/>
        <v>0</v>
      </c>
      <c r="AI54" s="453">
        <f t="shared" si="10"/>
        <v>0</v>
      </c>
      <c r="AJ54" s="453">
        <f t="shared" si="10"/>
        <v>0</v>
      </c>
      <c r="AK54" s="453">
        <f t="shared" si="10"/>
        <v>0</v>
      </c>
      <c r="AL54" s="453">
        <f t="shared" si="10"/>
        <v>0</v>
      </c>
      <c r="AM54" s="453">
        <f t="shared" si="10"/>
        <v>0</v>
      </c>
      <c r="AN54" s="453">
        <f t="shared" si="10"/>
        <v>0</v>
      </c>
      <c r="AO54" s="453">
        <f t="shared" si="10"/>
        <v>0</v>
      </c>
      <c r="AP54" s="453">
        <f t="shared" si="10"/>
        <v>0</v>
      </c>
      <c r="AQ54" s="453">
        <f t="shared" si="10"/>
        <v>0</v>
      </c>
      <c r="AR54" s="453">
        <f t="shared" si="10"/>
        <v>0</v>
      </c>
      <c r="AS54" s="453">
        <f t="shared" si="10"/>
        <v>0</v>
      </c>
      <c r="AT54" s="453">
        <f t="shared" si="10"/>
        <v>0</v>
      </c>
      <c r="AU54" s="453">
        <f t="shared" si="10"/>
        <v>0</v>
      </c>
      <c r="AV54" s="453">
        <f t="shared" si="10"/>
        <v>0</v>
      </c>
      <c r="AW54" s="453">
        <f t="shared" si="10"/>
        <v>0</v>
      </c>
      <c r="AX54" s="453">
        <f t="shared" si="10"/>
        <v>0</v>
      </c>
      <c r="AY54" s="453">
        <f t="shared" si="10"/>
        <v>0</v>
      </c>
      <c r="AZ54" s="453">
        <f t="shared" si="10"/>
        <v>0</v>
      </c>
      <c r="BA54" s="453">
        <f>SUM(BA55,BA62)</f>
        <v>0</v>
      </c>
      <c r="BB54" s="230"/>
      <c r="BC54" s="131"/>
      <c r="BD54" s="131"/>
      <c r="BE54" s="131"/>
      <c r="BF54" s="131"/>
    </row>
    <row r="55" spans="1:68" s="34" customFormat="1" ht="13">
      <c r="A55" s="490" t="e">
        <f>Bobot!#REF!</f>
        <v>#REF!</v>
      </c>
      <c r="B55" s="490"/>
      <c r="C55" s="490"/>
      <c r="D55" s="490"/>
      <c r="E55" s="490"/>
      <c r="F55" s="137" t="s">
        <v>108</v>
      </c>
      <c r="G55" s="172" t="s">
        <v>522</v>
      </c>
      <c r="H55" s="399" t="s">
        <v>469</v>
      </c>
      <c r="I55" s="338"/>
      <c r="J55" s="448"/>
      <c r="K55" s="332"/>
      <c r="L55" s="454">
        <f t="shared" ref="L55:AZ55" si="11">SUM(L56:L61)</f>
        <v>0</v>
      </c>
      <c r="M55" s="454">
        <f t="shared" si="11"/>
        <v>0</v>
      </c>
      <c r="N55" s="454">
        <f t="shared" si="11"/>
        <v>0</v>
      </c>
      <c r="O55" s="454">
        <f t="shared" si="11"/>
        <v>0</v>
      </c>
      <c r="P55" s="454">
        <f t="shared" si="11"/>
        <v>0</v>
      </c>
      <c r="Q55" s="454">
        <f t="shared" si="11"/>
        <v>0</v>
      </c>
      <c r="R55" s="454">
        <f t="shared" si="11"/>
        <v>0</v>
      </c>
      <c r="S55" s="454">
        <f t="shared" si="11"/>
        <v>0</v>
      </c>
      <c r="T55" s="454">
        <f t="shared" si="11"/>
        <v>0</v>
      </c>
      <c r="U55" s="454">
        <f t="shared" si="11"/>
        <v>0</v>
      </c>
      <c r="V55" s="454">
        <f t="shared" si="11"/>
        <v>0</v>
      </c>
      <c r="W55" s="454">
        <f t="shared" si="11"/>
        <v>0</v>
      </c>
      <c r="X55" s="454">
        <f t="shared" si="11"/>
        <v>0</v>
      </c>
      <c r="Y55" s="454">
        <f t="shared" si="11"/>
        <v>0</v>
      </c>
      <c r="Z55" s="454">
        <f t="shared" si="11"/>
        <v>0</v>
      </c>
      <c r="AA55" s="454">
        <f t="shared" si="11"/>
        <v>0</v>
      </c>
      <c r="AB55" s="454">
        <f t="shared" si="11"/>
        <v>0</v>
      </c>
      <c r="AC55" s="454">
        <f t="shared" si="11"/>
        <v>0</v>
      </c>
      <c r="AD55" s="454">
        <f t="shared" si="11"/>
        <v>0</v>
      </c>
      <c r="AE55" s="454">
        <f t="shared" si="11"/>
        <v>0</v>
      </c>
      <c r="AF55" s="454">
        <f t="shared" si="11"/>
        <v>0</v>
      </c>
      <c r="AG55" s="454">
        <f t="shared" si="11"/>
        <v>0</v>
      </c>
      <c r="AH55" s="454">
        <f t="shared" si="11"/>
        <v>0</v>
      </c>
      <c r="AI55" s="454">
        <f t="shared" si="11"/>
        <v>0</v>
      </c>
      <c r="AJ55" s="454">
        <f t="shared" si="11"/>
        <v>0</v>
      </c>
      <c r="AK55" s="454">
        <f t="shared" si="11"/>
        <v>0</v>
      </c>
      <c r="AL55" s="454">
        <f t="shared" si="11"/>
        <v>0</v>
      </c>
      <c r="AM55" s="454">
        <f t="shared" si="11"/>
        <v>0</v>
      </c>
      <c r="AN55" s="454">
        <f t="shared" si="11"/>
        <v>0</v>
      </c>
      <c r="AO55" s="454">
        <f t="shared" si="11"/>
        <v>0</v>
      </c>
      <c r="AP55" s="454">
        <f t="shared" si="11"/>
        <v>0</v>
      </c>
      <c r="AQ55" s="454">
        <f t="shared" si="11"/>
        <v>0</v>
      </c>
      <c r="AR55" s="454">
        <f t="shared" si="11"/>
        <v>0</v>
      </c>
      <c r="AS55" s="454">
        <f t="shared" si="11"/>
        <v>0</v>
      </c>
      <c r="AT55" s="454">
        <f t="shared" si="11"/>
        <v>0</v>
      </c>
      <c r="AU55" s="454">
        <f t="shared" si="11"/>
        <v>0</v>
      </c>
      <c r="AV55" s="454">
        <f t="shared" si="11"/>
        <v>0</v>
      </c>
      <c r="AW55" s="454">
        <f t="shared" si="11"/>
        <v>0</v>
      </c>
      <c r="AX55" s="454">
        <f t="shared" si="11"/>
        <v>0</v>
      </c>
      <c r="AY55" s="454">
        <f t="shared" si="11"/>
        <v>0</v>
      </c>
      <c r="AZ55" s="454">
        <f t="shared" si="11"/>
        <v>0</v>
      </c>
      <c r="BA55" s="454">
        <f>SUM(BA56:BA61)</f>
        <v>0</v>
      </c>
      <c r="BB55" s="231"/>
      <c r="BI55" s="131"/>
      <c r="BJ55" s="131"/>
    </row>
    <row r="56" spans="1:68" s="34" customFormat="1">
      <c r="A56" s="490" t="e">
        <f>Bobot!#REF!</f>
        <v>#REF!</v>
      </c>
      <c r="B56" s="490"/>
      <c r="C56" s="490"/>
      <c r="D56" s="490"/>
      <c r="E56" s="490"/>
      <c r="F56" s="137" t="s">
        <v>109</v>
      </c>
      <c r="G56" s="172" t="s">
        <v>523</v>
      </c>
      <c r="H56" s="387" t="s">
        <v>218</v>
      </c>
      <c r="I56" s="71">
        <f>Bobot!O56</f>
        <v>0</v>
      </c>
      <c r="J56" s="72">
        <f>Bobot!O56</f>
        <v>0</v>
      </c>
      <c r="K56" s="333"/>
      <c r="L56" s="76">
        <f>IF(Bobot!$P56=0,1,0)*('Input Bank'!L56+'Input Bank'!K56)*I56</f>
        <v>0</v>
      </c>
      <c r="M56" s="70">
        <f>Bobot!$P56*($I56*('Input Bank'!$K56+'Input Bank'!$L56)/30)+($J56*'Input Bank'!M56)</f>
        <v>0</v>
      </c>
      <c r="N56" s="70">
        <f>Bobot!$P56*($I56*('Input Bank'!$K56+'Input Bank'!$L56)/30)+($J56*'Input Bank'!N56)</f>
        <v>0</v>
      </c>
      <c r="O56" s="70">
        <f>Bobot!$P56*($I56*('Input Bank'!$K56+'Input Bank'!$L56)/30)+($J56*'Input Bank'!O56)</f>
        <v>0</v>
      </c>
      <c r="P56" s="70">
        <f>Bobot!$P56*($I56*('Input Bank'!$K56+'Input Bank'!$L56)/30)+($J56*'Input Bank'!P56)</f>
        <v>0</v>
      </c>
      <c r="Q56" s="70">
        <f>Bobot!$P56*($I56*('Input Bank'!$K56+'Input Bank'!$L56)/30)+($J56*'Input Bank'!Q56)</f>
        <v>0</v>
      </c>
      <c r="R56" s="70">
        <f>Bobot!$P56*($I56*('Input Bank'!$K56+'Input Bank'!$L56)/30)+($J56*'Input Bank'!R56)</f>
        <v>0</v>
      </c>
      <c r="S56" s="70">
        <f>Bobot!$P56*($I56*('Input Bank'!$K56+'Input Bank'!$L56)/30)+($J56*'Input Bank'!S56)</f>
        <v>0</v>
      </c>
      <c r="T56" s="70">
        <f>Bobot!$P56*($I56*('Input Bank'!$K56+'Input Bank'!$L56)/30)+($J56*'Input Bank'!T56)</f>
        <v>0</v>
      </c>
      <c r="U56" s="70">
        <f>Bobot!$P56*($I56*('Input Bank'!$K56+'Input Bank'!$L56)/30)+($J56*'Input Bank'!U56)</f>
        <v>0</v>
      </c>
      <c r="V56" s="70">
        <f>Bobot!$P56*($I56*('Input Bank'!$K56+'Input Bank'!$L56)/30)+($J56*'Input Bank'!V56)</f>
        <v>0</v>
      </c>
      <c r="W56" s="70">
        <f>Bobot!$P56*($I56*('Input Bank'!$K56+'Input Bank'!$L56)/30)+($J56*'Input Bank'!W56)</f>
        <v>0</v>
      </c>
      <c r="X56" s="70">
        <f>Bobot!$P56*($I56*('Input Bank'!$K56+'Input Bank'!$L56)/30)+($J56*'Input Bank'!X56)</f>
        <v>0</v>
      </c>
      <c r="Y56" s="70">
        <f>Bobot!$P56*($I56*('Input Bank'!$K56+'Input Bank'!$L56)/30)+($J56*'Input Bank'!Y56)</f>
        <v>0</v>
      </c>
      <c r="Z56" s="70">
        <f>Bobot!$P56*($I56*('Input Bank'!$K56+'Input Bank'!$L56)/30)+($J56*'Input Bank'!Z56)</f>
        <v>0</v>
      </c>
      <c r="AA56" s="70">
        <f>Bobot!$P56*($I56*('Input Bank'!$K56+'Input Bank'!$L56)/30)+($J56*'Input Bank'!AA56)</f>
        <v>0</v>
      </c>
      <c r="AB56" s="70">
        <f>Bobot!$P56*($I56*('Input Bank'!$K56+'Input Bank'!$L56)/30)+($J56*'Input Bank'!AB56)</f>
        <v>0</v>
      </c>
      <c r="AC56" s="70">
        <f>Bobot!$P56*($I56*('Input Bank'!$K56+'Input Bank'!$L56)/30)+($J56*'Input Bank'!AC56)</f>
        <v>0</v>
      </c>
      <c r="AD56" s="70">
        <f>Bobot!$P56*($I56*('Input Bank'!$K56+'Input Bank'!$L56)/30)+($J56*'Input Bank'!AD56)</f>
        <v>0</v>
      </c>
      <c r="AE56" s="70">
        <f>Bobot!$P56*($I56*('Input Bank'!$K56+'Input Bank'!$L56)/30)+($J56*'Input Bank'!AE56)</f>
        <v>0</v>
      </c>
      <c r="AF56" s="70">
        <f>Bobot!$P56*($I56*('Input Bank'!$K56+'Input Bank'!$L56)/30)+($J56*'Input Bank'!AF56)</f>
        <v>0</v>
      </c>
      <c r="AG56" s="70">
        <f>Bobot!$P56*($I56*('Input Bank'!$K56+'Input Bank'!$L56)/30)+($J56*'Input Bank'!AG56)</f>
        <v>0</v>
      </c>
      <c r="AH56" s="70">
        <f>Bobot!$P56*($I56*('Input Bank'!$K56+'Input Bank'!$L56)/30)+($J56*'Input Bank'!AH56)</f>
        <v>0</v>
      </c>
      <c r="AI56" s="70">
        <f>Bobot!$P56*($I56*('Input Bank'!$K56+'Input Bank'!$L56)/30)+($J56*'Input Bank'!AI56)</f>
        <v>0</v>
      </c>
      <c r="AJ56" s="70">
        <f>Bobot!$P56*($I56*('Input Bank'!$K56+'Input Bank'!$L56)/30)+($J56*'Input Bank'!AJ56)</f>
        <v>0</v>
      </c>
      <c r="AK56" s="70">
        <f>Bobot!$P56*($I56*('Input Bank'!$K56+'Input Bank'!$L56)/30)+($J56*'Input Bank'!AK56)</f>
        <v>0</v>
      </c>
      <c r="AL56" s="70">
        <f>Bobot!$P56*($I56*('Input Bank'!$K56+'Input Bank'!$L56)/30)+($J56*'Input Bank'!AL56)</f>
        <v>0</v>
      </c>
      <c r="AM56" s="70">
        <f>Bobot!$P56*($I56*('Input Bank'!$K56+'Input Bank'!$L56)/30)+($J56*'Input Bank'!AM56)</f>
        <v>0</v>
      </c>
      <c r="AN56" s="70">
        <f>Bobot!$P56*($I56*('Input Bank'!$K56+'Input Bank'!$L56)/30)+($J56*'Input Bank'!AN56)</f>
        <v>0</v>
      </c>
      <c r="AO56" s="70">
        <f>Bobot!$P56*($I56*('Input Bank'!$K56+'Input Bank'!$L56)/30)+($J56*'Input Bank'!AO56)</f>
        <v>0</v>
      </c>
      <c r="AP56" s="70">
        <f>Bobot!$P56*($I56*('Input Bank'!$K56+'Input Bank'!$L56)/30)+($J56*'Input Bank'!AP56)</f>
        <v>0</v>
      </c>
      <c r="AQ56" s="70">
        <f>$J56*'Input Bank'!AQ56</f>
        <v>0</v>
      </c>
      <c r="AR56" s="70">
        <f>$J56*'Input Bank'!AR56</f>
        <v>0</v>
      </c>
      <c r="AS56" s="70">
        <f>$J56*'Input Bank'!AS56</f>
        <v>0</v>
      </c>
      <c r="AT56" s="70">
        <f>$J56*'Input Bank'!AT56</f>
        <v>0</v>
      </c>
      <c r="AU56" s="70">
        <f>$J56*'Input Bank'!AU56</f>
        <v>0</v>
      </c>
      <c r="AV56" s="70">
        <f>$J56*'Input Bank'!AV56</f>
        <v>0</v>
      </c>
      <c r="AW56" s="70">
        <f>$J56*'Input Bank'!AW56</f>
        <v>0</v>
      </c>
      <c r="AX56" s="70">
        <f>$J56*'Input Bank'!AX56</f>
        <v>0</v>
      </c>
      <c r="AY56" s="70">
        <f>$J56*'Input Bank'!AY56</f>
        <v>0</v>
      </c>
      <c r="AZ56" s="70">
        <f>$J56*'Input Bank'!AZ56</f>
        <v>0</v>
      </c>
      <c r="BA56" s="227">
        <f>$J56*'Input Bank'!BA56</f>
        <v>0</v>
      </c>
      <c r="BB56" s="231"/>
      <c r="BG56" s="131"/>
      <c r="BH56" s="131"/>
    </row>
    <row r="57" spans="1:68" s="34" customFormat="1">
      <c r="A57" s="490" t="e">
        <f>Bobot!#REF!</f>
        <v>#REF!</v>
      </c>
      <c r="B57" s="490"/>
      <c r="C57" s="490"/>
      <c r="D57" s="490"/>
      <c r="E57" s="490"/>
      <c r="F57" s="137" t="s">
        <v>110</v>
      </c>
      <c r="G57" s="172" t="s">
        <v>524</v>
      </c>
      <c r="H57" s="387" t="s">
        <v>219</v>
      </c>
      <c r="I57" s="71">
        <f>Bobot!O57</f>
        <v>0.15</v>
      </c>
      <c r="J57" s="72">
        <f>Bobot!O57</f>
        <v>0.15</v>
      </c>
      <c r="K57" s="331"/>
      <c r="L57" s="76">
        <f>IF(Bobot!$P57=0,1,0)*('Input Bank'!L57+'Input Bank'!K57)*I57</f>
        <v>0</v>
      </c>
      <c r="M57" s="70">
        <f>Bobot!$P57*($I57*('Input Bank'!$K57+'Input Bank'!$L57)/30)+($J57*'Input Bank'!M57)</f>
        <v>0</v>
      </c>
      <c r="N57" s="70">
        <f>Bobot!$P57*($I57*('Input Bank'!$K57+'Input Bank'!$L57)/30)+($J57*'Input Bank'!N57)</f>
        <v>0</v>
      </c>
      <c r="O57" s="70">
        <f>Bobot!$P57*($I57*('Input Bank'!$K57+'Input Bank'!$L57)/30)+($J57*'Input Bank'!O57)</f>
        <v>0</v>
      </c>
      <c r="P57" s="70">
        <f>Bobot!$P57*($I57*('Input Bank'!$K57+'Input Bank'!$L57)/30)+($J57*'Input Bank'!P57)</f>
        <v>0</v>
      </c>
      <c r="Q57" s="70">
        <f>Bobot!$P57*($I57*('Input Bank'!$K57+'Input Bank'!$L57)/30)+($J57*'Input Bank'!Q57)</f>
        <v>0</v>
      </c>
      <c r="R57" s="70">
        <f>Bobot!$P57*($I57*('Input Bank'!$K57+'Input Bank'!$L57)/30)+($J57*'Input Bank'!R57)</f>
        <v>0</v>
      </c>
      <c r="S57" s="70">
        <f>Bobot!$P57*($I57*('Input Bank'!$K57+'Input Bank'!$L57)/30)+($J57*'Input Bank'!S57)</f>
        <v>0</v>
      </c>
      <c r="T57" s="70">
        <f>Bobot!$P57*($I57*('Input Bank'!$K57+'Input Bank'!$L57)/30)+($J57*'Input Bank'!T57)</f>
        <v>0</v>
      </c>
      <c r="U57" s="70">
        <f>Bobot!$P57*($I57*('Input Bank'!$K57+'Input Bank'!$L57)/30)+($J57*'Input Bank'!U57)</f>
        <v>0</v>
      </c>
      <c r="V57" s="70">
        <f>Bobot!$P57*($I57*('Input Bank'!$K57+'Input Bank'!$L57)/30)+($J57*'Input Bank'!V57)</f>
        <v>0</v>
      </c>
      <c r="W57" s="70">
        <f>Bobot!$P57*($I57*('Input Bank'!$K57+'Input Bank'!$L57)/30)+($J57*'Input Bank'!W57)</f>
        <v>0</v>
      </c>
      <c r="X57" s="70">
        <f>Bobot!$P57*($I57*('Input Bank'!$K57+'Input Bank'!$L57)/30)+($J57*'Input Bank'!X57)</f>
        <v>0</v>
      </c>
      <c r="Y57" s="70">
        <f>Bobot!$P57*($I57*('Input Bank'!$K57+'Input Bank'!$L57)/30)+($J57*'Input Bank'!Y57)</f>
        <v>0</v>
      </c>
      <c r="Z57" s="70">
        <f>Bobot!$P57*($I57*('Input Bank'!$K57+'Input Bank'!$L57)/30)+($J57*'Input Bank'!Z57)</f>
        <v>0</v>
      </c>
      <c r="AA57" s="70">
        <f>Bobot!$P57*($I57*('Input Bank'!$K57+'Input Bank'!$L57)/30)+($J57*'Input Bank'!AA57)</f>
        <v>0</v>
      </c>
      <c r="AB57" s="70">
        <f>Bobot!$P57*($I57*('Input Bank'!$K57+'Input Bank'!$L57)/30)+($J57*'Input Bank'!AB57)</f>
        <v>0</v>
      </c>
      <c r="AC57" s="70">
        <f>Bobot!$P57*($I57*('Input Bank'!$K57+'Input Bank'!$L57)/30)+($J57*'Input Bank'!AC57)</f>
        <v>0</v>
      </c>
      <c r="AD57" s="70">
        <f>Bobot!$P57*($I57*('Input Bank'!$K57+'Input Bank'!$L57)/30)+($J57*'Input Bank'!AD57)</f>
        <v>0</v>
      </c>
      <c r="AE57" s="70">
        <f>Bobot!$P57*($I57*('Input Bank'!$K57+'Input Bank'!$L57)/30)+($J57*'Input Bank'!AE57)</f>
        <v>0</v>
      </c>
      <c r="AF57" s="70">
        <f>Bobot!$P57*($I57*('Input Bank'!$K57+'Input Bank'!$L57)/30)+($J57*'Input Bank'!AF57)</f>
        <v>0</v>
      </c>
      <c r="AG57" s="70">
        <f>Bobot!$P57*($I57*('Input Bank'!$K57+'Input Bank'!$L57)/30)+($J57*'Input Bank'!AG57)</f>
        <v>0</v>
      </c>
      <c r="AH57" s="70">
        <f>Bobot!$P57*($I57*('Input Bank'!$K57+'Input Bank'!$L57)/30)+($J57*'Input Bank'!AH57)</f>
        <v>0</v>
      </c>
      <c r="AI57" s="70">
        <f>Bobot!$P57*($I57*('Input Bank'!$K57+'Input Bank'!$L57)/30)+($J57*'Input Bank'!AI57)</f>
        <v>0</v>
      </c>
      <c r="AJ57" s="70">
        <f>Bobot!$P57*($I57*('Input Bank'!$K57+'Input Bank'!$L57)/30)+($J57*'Input Bank'!AJ57)</f>
        <v>0</v>
      </c>
      <c r="AK57" s="70">
        <f>Bobot!$P57*($I57*('Input Bank'!$K57+'Input Bank'!$L57)/30)+($J57*'Input Bank'!AK57)</f>
        <v>0</v>
      </c>
      <c r="AL57" s="70">
        <f>Bobot!$P57*($I57*('Input Bank'!$K57+'Input Bank'!$L57)/30)+($J57*'Input Bank'!AL57)</f>
        <v>0</v>
      </c>
      <c r="AM57" s="70">
        <f>Bobot!$P57*($I57*('Input Bank'!$K57+'Input Bank'!$L57)/30)+($J57*'Input Bank'!AM57)</f>
        <v>0</v>
      </c>
      <c r="AN57" s="70">
        <f>Bobot!$P57*($I57*('Input Bank'!$K57+'Input Bank'!$L57)/30)+($J57*'Input Bank'!AN57)</f>
        <v>0</v>
      </c>
      <c r="AO57" s="70">
        <f>Bobot!$P57*($I57*('Input Bank'!$K57+'Input Bank'!$L57)/30)+($J57*'Input Bank'!AO57)</f>
        <v>0</v>
      </c>
      <c r="AP57" s="70">
        <f>Bobot!$P57*($I57*('Input Bank'!$K57+'Input Bank'!$L57)/30)+($J57*'Input Bank'!AP57)</f>
        <v>0</v>
      </c>
      <c r="AQ57" s="70">
        <f>$J57*'Input Bank'!AQ57</f>
        <v>0</v>
      </c>
      <c r="AR57" s="70">
        <f>$J57*'Input Bank'!AR57</f>
        <v>0</v>
      </c>
      <c r="AS57" s="70">
        <f>$J57*'Input Bank'!AS57</f>
        <v>0</v>
      </c>
      <c r="AT57" s="70">
        <f>$J57*'Input Bank'!AT57</f>
        <v>0</v>
      </c>
      <c r="AU57" s="70">
        <f>$J57*'Input Bank'!AU57</f>
        <v>0</v>
      </c>
      <c r="AV57" s="70">
        <f>$J57*'Input Bank'!AV57</f>
        <v>0</v>
      </c>
      <c r="AW57" s="70">
        <f>$J57*'Input Bank'!AW57</f>
        <v>0</v>
      </c>
      <c r="AX57" s="70">
        <f>$J57*'Input Bank'!AX57</f>
        <v>0</v>
      </c>
      <c r="AY57" s="70">
        <f>$J57*'Input Bank'!AY57</f>
        <v>0</v>
      </c>
      <c r="AZ57" s="70">
        <f>$J57*'Input Bank'!AZ57</f>
        <v>0</v>
      </c>
      <c r="BA57" s="227">
        <f>$J57*'Input Bank'!BA57</f>
        <v>0</v>
      </c>
      <c r="BB57" s="230"/>
    </row>
    <row r="58" spans="1:68" s="34" customFormat="1">
      <c r="A58" s="490" t="e">
        <f>Bobot!#REF!</f>
        <v>#REF!</v>
      </c>
      <c r="B58" s="490"/>
      <c r="C58" s="490"/>
      <c r="D58" s="490"/>
      <c r="E58" s="490"/>
      <c r="F58" s="137" t="s">
        <v>111</v>
      </c>
      <c r="G58" s="172" t="s">
        <v>525</v>
      </c>
      <c r="H58" s="387" t="s">
        <v>473</v>
      </c>
      <c r="I58" s="71">
        <f>Bobot!O58</f>
        <v>0.25</v>
      </c>
      <c r="J58" s="72">
        <f>Bobot!O58</f>
        <v>0.25</v>
      </c>
      <c r="K58" s="331"/>
      <c r="L58" s="76">
        <f>IF(Bobot!$P58=0,1,0)*('Input Bank'!L58+'Input Bank'!K58)*I58</f>
        <v>0</v>
      </c>
      <c r="M58" s="70">
        <f>Bobot!$P58*($I58*('Input Bank'!$K58+'Input Bank'!$L58)/30)+($J58*'Input Bank'!M58)</f>
        <v>0</v>
      </c>
      <c r="N58" s="70">
        <f>Bobot!$P58*($I58*('Input Bank'!$K58+'Input Bank'!$L58)/30)+($J58*'Input Bank'!N58)</f>
        <v>0</v>
      </c>
      <c r="O58" s="70">
        <f>Bobot!$P58*($I58*('Input Bank'!$K58+'Input Bank'!$L58)/30)+($J58*'Input Bank'!O58)</f>
        <v>0</v>
      </c>
      <c r="P58" s="70">
        <f>Bobot!$P58*($I58*('Input Bank'!$K58+'Input Bank'!$L58)/30)+($J58*'Input Bank'!P58)</f>
        <v>0</v>
      </c>
      <c r="Q58" s="70">
        <f>Bobot!$P58*($I58*('Input Bank'!$K58+'Input Bank'!$L58)/30)+($J58*'Input Bank'!Q58)</f>
        <v>0</v>
      </c>
      <c r="R58" s="70">
        <f>Bobot!$P58*($I58*('Input Bank'!$K58+'Input Bank'!$L58)/30)+($J58*'Input Bank'!R58)</f>
        <v>0</v>
      </c>
      <c r="S58" s="70">
        <f>Bobot!$P58*($I58*('Input Bank'!$K58+'Input Bank'!$L58)/30)+($J58*'Input Bank'!S58)</f>
        <v>0</v>
      </c>
      <c r="T58" s="70">
        <f>Bobot!$P58*($I58*('Input Bank'!$K58+'Input Bank'!$L58)/30)+($J58*'Input Bank'!T58)</f>
        <v>0</v>
      </c>
      <c r="U58" s="70">
        <f>Bobot!$P58*($I58*('Input Bank'!$K58+'Input Bank'!$L58)/30)+($J58*'Input Bank'!U58)</f>
        <v>0</v>
      </c>
      <c r="V58" s="70">
        <f>Bobot!$P58*($I58*('Input Bank'!$K58+'Input Bank'!$L58)/30)+($J58*'Input Bank'!V58)</f>
        <v>0</v>
      </c>
      <c r="W58" s="70">
        <f>Bobot!$P58*($I58*('Input Bank'!$K58+'Input Bank'!$L58)/30)+($J58*'Input Bank'!W58)</f>
        <v>0</v>
      </c>
      <c r="X58" s="70">
        <f>Bobot!$P58*($I58*('Input Bank'!$K58+'Input Bank'!$L58)/30)+($J58*'Input Bank'!X58)</f>
        <v>0</v>
      </c>
      <c r="Y58" s="70">
        <f>Bobot!$P58*($I58*('Input Bank'!$K58+'Input Bank'!$L58)/30)+($J58*'Input Bank'!Y58)</f>
        <v>0</v>
      </c>
      <c r="Z58" s="70">
        <f>Bobot!$P58*($I58*('Input Bank'!$K58+'Input Bank'!$L58)/30)+($J58*'Input Bank'!Z58)</f>
        <v>0</v>
      </c>
      <c r="AA58" s="70">
        <f>Bobot!$P58*($I58*('Input Bank'!$K58+'Input Bank'!$L58)/30)+($J58*'Input Bank'!AA58)</f>
        <v>0</v>
      </c>
      <c r="AB58" s="70">
        <f>Bobot!$P58*($I58*('Input Bank'!$K58+'Input Bank'!$L58)/30)+($J58*'Input Bank'!AB58)</f>
        <v>0</v>
      </c>
      <c r="AC58" s="70">
        <f>Bobot!$P58*($I58*('Input Bank'!$K58+'Input Bank'!$L58)/30)+($J58*'Input Bank'!AC58)</f>
        <v>0</v>
      </c>
      <c r="AD58" s="70">
        <f>Bobot!$P58*($I58*('Input Bank'!$K58+'Input Bank'!$L58)/30)+($J58*'Input Bank'!AD58)</f>
        <v>0</v>
      </c>
      <c r="AE58" s="70">
        <f>Bobot!$P58*($I58*('Input Bank'!$K58+'Input Bank'!$L58)/30)+($J58*'Input Bank'!AE58)</f>
        <v>0</v>
      </c>
      <c r="AF58" s="70">
        <f>Bobot!$P58*($I58*('Input Bank'!$K58+'Input Bank'!$L58)/30)+($J58*'Input Bank'!AF58)</f>
        <v>0</v>
      </c>
      <c r="AG58" s="70">
        <f>Bobot!$P58*($I58*('Input Bank'!$K58+'Input Bank'!$L58)/30)+($J58*'Input Bank'!AG58)</f>
        <v>0</v>
      </c>
      <c r="AH58" s="70">
        <f>Bobot!$P58*($I58*('Input Bank'!$K58+'Input Bank'!$L58)/30)+($J58*'Input Bank'!AH58)</f>
        <v>0</v>
      </c>
      <c r="AI58" s="70">
        <f>Bobot!$P58*($I58*('Input Bank'!$K58+'Input Bank'!$L58)/30)+($J58*'Input Bank'!AI58)</f>
        <v>0</v>
      </c>
      <c r="AJ58" s="70">
        <f>Bobot!$P58*($I58*('Input Bank'!$K58+'Input Bank'!$L58)/30)+($J58*'Input Bank'!AJ58)</f>
        <v>0</v>
      </c>
      <c r="AK58" s="70">
        <f>Bobot!$P58*($I58*('Input Bank'!$K58+'Input Bank'!$L58)/30)+($J58*'Input Bank'!AK58)</f>
        <v>0</v>
      </c>
      <c r="AL58" s="70">
        <f>Bobot!$P58*($I58*('Input Bank'!$K58+'Input Bank'!$L58)/30)+($J58*'Input Bank'!AL58)</f>
        <v>0</v>
      </c>
      <c r="AM58" s="70">
        <f>Bobot!$P58*($I58*('Input Bank'!$K58+'Input Bank'!$L58)/30)+($J58*'Input Bank'!AM58)</f>
        <v>0</v>
      </c>
      <c r="AN58" s="70">
        <f>Bobot!$P58*($I58*('Input Bank'!$K58+'Input Bank'!$L58)/30)+($J58*'Input Bank'!AN58)</f>
        <v>0</v>
      </c>
      <c r="AO58" s="70">
        <f>Bobot!$P58*($I58*('Input Bank'!$K58+'Input Bank'!$L58)/30)+($J58*'Input Bank'!AO58)</f>
        <v>0</v>
      </c>
      <c r="AP58" s="70">
        <f>Bobot!$P58*($I58*('Input Bank'!$K58+'Input Bank'!$L58)/30)+($J58*'Input Bank'!AP58)</f>
        <v>0</v>
      </c>
      <c r="AQ58" s="70">
        <f>$J58*'Input Bank'!AQ58</f>
        <v>0</v>
      </c>
      <c r="AR58" s="70">
        <f>$J58*'Input Bank'!AR58</f>
        <v>0</v>
      </c>
      <c r="AS58" s="70">
        <f>$J58*'Input Bank'!AS58</f>
        <v>0</v>
      </c>
      <c r="AT58" s="70">
        <f>$J58*'Input Bank'!AT58</f>
        <v>0</v>
      </c>
      <c r="AU58" s="70">
        <f>$J58*'Input Bank'!AU58</f>
        <v>0</v>
      </c>
      <c r="AV58" s="70">
        <f>$J58*'Input Bank'!AV58</f>
        <v>0</v>
      </c>
      <c r="AW58" s="70">
        <f>$J58*'Input Bank'!AW58</f>
        <v>0</v>
      </c>
      <c r="AX58" s="70">
        <f>$J58*'Input Bank'!AX58</f>
        <v>0</v>
      </c>
      <c r="AY58" s="70">
        <f>$J58*'Input Bank'!AY58</f>
        <v>0</v>
      </c>
      <c r="AZ58" s="70">
        <f>$J58*'Input Bank'!AZ58</f>
        <v>0</v>
      </c>
      <c r="BA58" s="227">
        <f>$J58*'Input Bank'!BA58</f>
        <v>0</v>
      </c>
      <c r="BB58" s="230"/>
    </row>
    <row r="59" spans="1:68" s="34" customFormat="1">
      <c r="A59" s="490" t="e">
        <f>Bobot!#REF!</f>
        <v>#REF!</v>
      </c>
      <c r="B59" s="490"/>
      <c r="C59" s="490"/>
      <c r="D59" s="490"/>
      <c r="E59" s="490"/>
      <c r="F59" s="137" t="s">
        <v>112</v>
      </c>
      <c r="G59" s="172" t="s">
        <v>526</v>
      </c>
      <c r="H59" s="387" t="s">
        <v>474</v>
      </c>
      <c r="I59" s="71">
        <f>Bobot!O59</f>
        <v>0.5</v>
      </c>
      <c r="J59" s="72">
        <f>Bobot!O59</f>
        <v>0.5</v>
      </c>
      <c r="K59" s="331"/>
      <c r="L59" s="76">
        <f>IF(Bobot!$P59=0,1,0)*('Input Bank'!L59+'Input Bank'!K59)*I59</f>
        <v>0</v>
      </c>
      <c r="M59" s="70">
        <f>Bobot!$P59*($I59*('Input Bank'!$K59+'Input Bank'!$L59)/30)+($J59*'Input Bank'!M59)</f>
        <v>0</v>
      </c>
      <c r="N59" s="70">
        <f>Bobot!$P59*($I59*('Input Bank'!$K59+'Input Bank'!$L59)/30)+($J59*'Input Bank'!N59)</f>
        <v>0</v>
      </c>
      <c r="O59" s="70">
        <f>Bobot!$P59*($I59*('Input Bank'!$K59+'Input Bank'!$L59)/30)+($J59*'Input Bank'!O59)</f>
        <v>0</v>
      </c>
      <c r="P59" s="70">
        <f>Bobot!$P59*($I59*('Input Bank'!$K59+'Input Bank'!$L59)/30)+($J59*'Input Bank'!P59)</f>
        <v>0</v>
      </c>
      <c r="Q59" s="70">
        <f>Bobot!$P59*($I59*('Input Bank'!$K59+'Input Bank'!$L59)/30)+($J59*'Input Bank'!Q59)</f>
        <v>0</v>
      </c>
      <c r="R59" s="70">
        <f>Bobot!$P59*($I59*('Input Bank'!$K59+'Input Bank'!$L59)/30)+($J59*'Input Bank'!R59)</f>
        <v>0</v>
      </c>
      <c r="S59" s="70">
        <f>Bobot!$P59*($I59*('Input Bank'!$K59+'Input Bank'!$L59)/30)+($J59*'Input Bank'!S59)</f>
        <v>0</v>
      </c>
      <c r="T59" s="70">
        <f>Bobot!$P59*($I59*('Input Bank'!$K59+'Input Bank'!$L59)/30)+($J59*'Input Bank'!T59)</f>
        <v>0</v>
      </c>
      <c r="U59" s="70">
        <f>Bobot!$P59*($I59*('Input Bank'!$K59+'Input Bank'!$L59)/30)+($J59*'Input Bank'!U59)</f>
        <v>0</v>
      </c>
      <c r="V59" s="70">
        <f>Bobot!$P59*($I59*('Input Bank'!$K59+'Input Bank'!$L59)/30)+($J59*'Input Bank'!V59)</f>
        <v>0</v>
      </c>
      <c r="W59" s="70">
        <f>Bobot!$P59*($I59*('Input Bank'!$K59+'Input Bank'!$L59)/30)+($J59*'Input Bank'!W59)</f>
        <v>0</v>
      </c>
      <c r="X59" s="70">
        <f>Bobot!$P59*($I59*('Input Bank'!$K59+'Input Bank'!$L59)/30)+($J59*'Input Bank'!X59)</f>
        <v>0</v>
      </c>
      <c r="Y59" s="70">
        <f>Bobot!$P59*($I59*('Input Bank'!$K59+'Input Bank'!$L59)/30)+($J59*'Input Bank'!Y59)</f>
        <v>0</v>
      </c>
      <c r="Z59" s="70">
        <f>Bobot!$P59*($I59*('Input Bank'!$K59+'Input Bank'!$L59)/30)+($J59*'Input Bank'!Z59)</f>
        <v>0</v>
      </c>
      <c r="AA59" s="70">
        <f>Bobot!$P59*($I59*('Input Bank'!$K59+'Input Bank'!$L59)/30)+($J59*'Input Bank'!AA59)</f>
        <v>0</v>
      </c>
      <c r="AB59" s="70">
        <f>Bobot!$P59*($I59*('Input Bank'!$K59+'Input Bank'!$L59)/30)+($J59*'Input Bank'!AB59)</f>
        <v>0</v>
      </c>
      <c r="AC59" s="70">
        <f>Bobot!$P59*($I59*('Input Bank'!$K59+'Input Bank'!$L59)/30)+($J59*'Input Bank'!AC59)</f>
        <v>0</v>
      </c>
      <c r="AD59" s="70">
        <f>Bobot!$P59*($I59*('Input Bank'!$K59+'Input Bank'!$L59)/30)+($J59*'Input Bank'!AD59)</f>
        <v>0</v>
      </c>
      <c r="AE59" s="70">
        <f>Bobot!$P59*($I59*('Input Bank'!$K59+'Input Bank'!$L59)/30)+($J59*'Input Bank'!AE59)</f>
        <v>0</v>
      </c>
      <c r="AF59" s="70">
        <f>Bobot!$P59*($I59*('Input Bank'!$K59+'Input Bank'!$L59)/30)+($J59*'Input Bank'!AF59)</f>
        <v>0</v>
      </c>
      <c r="AG59" s="70">
        <f>Bobot!$P59*($I59*('Input Bank'!$K59+'Input Bank'!$L59)/30)+($J59*'Input Bank'!AG59)</f>
        <v>0</v>
      </c>
      <c r="AH59" s="70">
        <f>Bobot!$P59*($I59*('Input Bank'!$K59+'Input Bank'!$L59)/30)+($J59*'Input Bank'!AH59)</f>
        <v>0</v>
      </c>
      <c r="AI59" s="70">
        <f>Bobot!$P59*($I59*('Input Bank'!$K59+'Input Bank'!$L59)/30)+($J59*'Input Bank'!AI59)</f>
        <v>0</v>
      </c>
      <c r="AJ59" s="70">
        <f>Bobot!$P59*($I59*('Input Bank'!$K59+'Input Bank'!$L59)/30)+($J59*'Input Bank'!AJ59)</f>
        <v>0</v>
      </c>
      <c r="AK59" s="70">
        <f>Bobot!$P59*($I59*('Input Bank'!$K59+'Input Bank'!$L59)/30)+($J59*'Input Bank'!AK59)</f>
        <v>0</v>
      </c>
      <c r="AL59" s="70">
        <f>Bobot!$P59*($I59*('Input Bank'!$K59+'Input Bank'!$L59)/30)+($J59*'Input Bank'!AL59)</f>
        <v>0</v>
      </c>
      <c r="AM59" s="70">
        <f>Bobot!$P59*($I59*('Input Bank'!$K59+'Input Bank'!$L59)/30)+($J59*'Input Bank'!AM59)</f>
        <v>0</v>
      </c>
      <c r="AN59" s="70">
        <f>Bobot!$P59*($I59*('Input Bank'!$K59+'Input Bank'!$L59)/30)+($J59*'Input Bank'!AN59)</f>
        <v>0</v>
      </c>
      <c r="AO59" s="70">
        <f>Bobot!$P59*($I59*('Input Bank'!$K59+'Input Bank'!$L59)/30)+($J59*'Input Bank'!AO59)</f>
        <v>0</v>
      </c>
      <c r="AP59" s="70">
        <f>Bobot!$P59*($I59*('Input Bank'!$K59+'Input Bank'!$L59)/30)+($J59*'Input Bank'!AP59)</f>
        <v>0</v>
      </c>
      <c r="AQ59" s="70">
        <f>$J59*'Input Bank'!AQ59</f>
        <v>0</v>
      </c>
      <c r="AR59" s="70">
        <f>$J59*'Input Bank'!AR59</f>
        <v>0</v>
      </c>
      <c r="AS59" s="70">
        <f>$J59*'Input Bank'!AS59</f>
        <v>0</v>
      </c>
      <c r="AT59" s="70">
        <f>$J59*'Input Bank'!AT59</f>
        <v>0</v>
      </c>
      <c r="AU59" s="70">
        <f>$J59*'Input Bank'!AU59</f>
        <v>0</v>
      </c>
      <c r="AV59" s="70">
        <f>$J59*'Input Bank'!AV59</f>
        <v>0</v>
      </c>
      <c r="AW59" s="70">
        <f>$J59*'Input Bank'!AW59</f>
        <v>0</v>
      </c>
      <c r="AX59" s="70">
        <f>$J59*'Input Bank'!AX59</f>
        <v>0</v>
      </c>
      <c r="AY59" s="70">
        <f>$J59*'Input Bank'!AY59</f>
        <v>0</v>
      </c>
      <c r="AZ59" s="70">
        <f>$J59*'Input Bank'!AZ59</f>
        <v>0</v>
      </c>
      <c r="BA59" s="227">
        <f>$J59*'Input Bank'!BA59</f>
        <v>0</v>
      </c>
      <c r="BB59" s="230"/>
      <c r="BG59" s="131"/>
      <c r="BH59" s="131"/>
    </row>
    <row r="60" spans="1:68" s="34" customFormat="1">
      <c r="A60" s="490">
        <f>Bobot!P42</f>
        <v>0</v>
      </c>
      <c r="B60" s="490"/>
      <c r="C60" s="490"/>
      <c r="D60" s="490"/>
      <c r="E60" s="490"/>
      <c r="F60" s="137" t="s">
        <v>113</v>
      </c>
      <c r="G60" s="172" t="s">
        <v>527</v>
      </c>
      <c r="H60" s="387" t="s">
        <v>471</v>
      </c>
      <c r="I60" s="71">
        <f>Bobot!O60</f>
        <v>0.5</v>
      </c>
      <c r="J60" s="72">
        <f>Bobot!O60</f>
        <v>0.5</v>
      </c>
      <c r="K60" s="331"/>
      <c r="L60" s="76">
        <f>IF(Bobot!$P60=0,1,0)*('Input Bank'!L60+'Input Bank'!K60)*I60</f>
        <v>0</v>
      </c>
      <c r="M60" s="70">
        <f>Bobot!$P60*($I60*('Input Bank'!$K60+'Input Bank'!$L60)/30)+($J60*'Input Bank'!M60)</f>
        <v>0</v>
      </c>
      <c r="N60" s="70">
        <f>Bobot!$P60*($I60*('Input Bank'!$K60+'Input Bank'!$L60)/30)+($J60*'Input Bank'!N60)</f>
        <v>0</v>
      </c>
      <c r="O60" s="70">
        <f>Bobot!$P60*($I60*('Input Bank'!$K60+'Input Bank'!$L60)/30)+($J60*'Input Bank'!O60)</f>
        <v>0</v>
      </c>
      <c r="P60" s="70">
        <f>Bobot!$P60*($I60*('Input Bank'!$K60+'Input Bank'!$L60)/30)+($J60*'Input Bank'!P60)</f>
        <v>0</v>
      </c>
      <c r="Q60" s="70">
        <f>Bobot!$P60*($I60*('Input Bank'!$K60+'Input Bank'!$L60)/30)+($J60*'Input Bank'!Q60)</f>
        <v>0</v>
      </c>
      <c r="R60" s="70">
        <f>Bobot!$P60*($I60*('Input Bank'!$K60+'Input Bank'!$L60)/30)+($J60*'Input Bank'!R60)</f>
        <v>0</v>
      </c>
      <c r="S60" s="70">
        <f>Bobot!$P60*($I60*('Input Bank'!$K60+'Input Bank'!$L60)/30)+($J60*'Input Bank'!S60)</f>
        <v>0</v>
      </c>
      <c r="T60" s="70">
        <f>Bobot!$P60*($I60*('Input Bank'!$K60+'Input Bank'!$L60)/30)+($J60*'Input Bank'!T60)</f>
        <v>0</v>
      </c>
      <c r="U60" s="70">
        <f>Bobot!$P60*($I60*('Input Bank'!$K60+'Input Bank'!$L60)/30)+($J60*'Input Bank'!U60)</f>
        <v>0</v>
      </c>
      <c r="V60" s="70">
        <f>Bobot!$P60*($I60*('Input Bank'!$K60+'Input Bank'!$L60)/30)+($J60*'Input Bank'!V60)</f>
        <v>0</v>
      </c>
      <c r="W60" s="70">
        <f>Bobot!$P60*($I60*('Input Bank'!$K60+'Input Bank'!$L60)/30)+($J60*'Input Bank'!W60)</f>
        <v>0</v>
      </c>
      <c r="X60" s="70">
        <f>Bobot!$P60*($I60*('Input Bank'!$K60+'Input Bank'!$L60)/30)+($J60*'Input Bank'!X60)</f>
        <v>0</v>
      </c>
      <c r="Y60" s="70">
        <f>Bobot!$P60*($I60*('Input Bank'!$K60+'Input Bank'!$L60)/30)+($J60*'Input Bank'!Y60)</f>
        <v>0</v>
      </c>
      <c r="Z60" s="70">
        <f>Bobot!$P60*($I60*('Input Bank'!$K60+'Input Bank'!$L60)/30)+($J60*'Input Bank'!Z60)</f>
        <v>0</v>
      </c>
      <c r="AA60" s="70">
        <f>Bobot!$P60*($I60*('Input Bank'!$K60+'Input Bank'!$L60)/30)+($J60*'Input Bank'!AA60)</f>
        <v>0</v>
      </c>
      <c r="AB60" s="70">
        <f>Bobot!$P60*($I60*('Input Bank'!$K60+'Input Bank'!$L60)/30)+($J60*'Input Bank'!AB60)</f>
        <v>0</v>
      </c>
      <c r="AC60" s="70">
        <f>Bobot!$P60*($I60*('Input Bank'!$K60+'Input Bank'!$L60)/30)+($J60*'Input Bank'!AC60)</f>
        <v>0</v>
      </c>
      <c r="AD60" s="70">
        <f>Bobot!$P60*($I60*('Input Bank'!$K60+'Input Bank'!$L60)/30)+($J60*'Input Bank'!AD60)</f>
        <v>0</v>
      </c>
      <c r="AE60" s="70">
        <f>Bobot!$P60*($I60*('Input Bank'!$K60+'Input Bank'!$L60)/30)+($J60*'Input Bank'!AE60)</f>
        <v>0</v>
      </c>
      <c r="AF60" s="70">
        <f>Bobot!$P60*($I60*('Input Bank'!$K60+'Input Bank'!$L60)/30)+($J60*'Input Bank'!AF60)</f>
        <v>0</v>
      </c>
      <c r="AG60" s="70">
        <f>Bobot!$P60*($I60*('Input Bank'!$K60+'Input Bank'!$L60)/30)+($J60*'Input Bank'!AG60)</f>
        <v>0</v>
      </c>
      <c r="AH60" s="70">
        <f>Bobot!$P60*($I60*('Input Bank'!$K60+'Input Bank'!$L60)/30)+($J60*'Input Bank'!AH60)</f>
        <v>0</v>
      </c>
      <c r="AI60" s="70">
        <f>Bobot!$P60*($I60*('Input Bank'!$K60+'Input Bank'!$L60)/30)+($J60*'Input Bank'!AI60)</f>
        <v>0</v>
      </c>
      <c r="AJ60" s="70">
        <f>Bobot!$P60*($I60*('Input Bank'!$K60+'Input Bank'!$L60)/30)+($J60*'Input Bank'!AJ60)</f>
        <v>0</v>
      </c>
      <c r="AK60" s="70">
        <f>Bobot!$P60*($I60*('Input Bank'!$K60+'Input Bank'!$L60)/30)+($J60*'Input Bank'!AK60)</f>
        <v>0</v>
      </c>
      <c r="AL60" s="70">
        <f>Bobot!$P60*($I60*('Input Bank'!$K60+'Input Bank'!$L60)/30)+($J60*'Input Bank'!AL60)</f>
        <v>0</v>
      </c>
      <c r="AM60" s="70">
        <f>Bobot!$P60*($I60*('Input Bank'!$K60+'Input Bank'!$L60)/30)+($J60*'Input Bank'!AM60)</f>
        <v>0</v>
      </c>
      <c r="AN60" s="70">
        <f>Bobot!$P60*($I60*('Input Bank'!$K60+'Input Bank'!$L60)/30)+($J60*'Input Bank'!AN60)</f>
        <v>0</v>
      </c>
      <c r="AO60" s="70">
        <f>Bobot!$P60*($I60*('Input Bank'!$K60+'Input Bank'!$L60)/30)+($J60*'Input Bank'!AO60)</f>
        <v>0</v>
      </c>
      <c r="AP60" s="70">
        <f>Bobot!$P60*($I60*('Input Bank'!$K60+'Input Bank'!$L60)/30)+($J60*'Input Bank'!AP60)</f>
        <v>0</v>
      </c>
      <c r="AQ60" s="70">
        <f>$J60*'Input Bank'!AQ60</f>
        <v>0</v>
      </c>
      <c r="AR60" s="70">
        <f>$J60*'Input Bank'!AR60</f>
        <v>0</v>
      </c>
      <c r="AS60" s="70">
        <f>$J60*'Input Bank'!AS60</f>
        <v>0</v>
      </c>
      <c r="AT60" s="70">
        <f>$J60*'Input Bank'!AT60</f>
        <v>0</v>
      </c>
      <c r="AU60" s="70">
        <f>$J60*'Input Bank'!AU60</f>
        <v>0</v>
      </c>
      <c r="AV60" s="70">
        <f>$J60*'Input Bank'!AV60</f>
        <v>0</v>
      </c>
      <c r="AW60" s="70">
        <f>$J60*'Input Bank'!AW60</f>
        <v>0</v>
      </c>
      <c r="AX60" s="70">
        <f>$J60*'Input Bank'!AX60</f>
        <v>0</v>
      </c>
      <c r="AY60" s="70">
        <f>$J60*'Input Bank'!AY60</f>
        <v>0</v>
      </c>
      <c r="AZ60" s="70">
        <f>$J60*'Input Bank'!AZ60</f>
        <v>0</v>
      </c>
      <c r="BA60" s="227">
        <f>$J60*'Input Bank'!BA60</f>
        <v>0</v>
      </c>
      <c r="BB60" s="230"/>
      <c r="BP60" s="131"/>
    </row>
    <row r="61" spans="1:68" s="34" customFormat="1">
      <c r="A61" s="490">
        <f>Bobot!P16</f>
        <v>0</v>
      </c>
      <c r="B61" s="490"/>
      <c r="C61" s="490"/>
      <c r="D61" s="490"/>
      <c r="E61" s="490"/>
      <c r="F61" s="137" t="s">
        <v>114</v>
      </c>
      <c r="G61" s="172" t="s">
        <v>528</v>
      </c>
      <c r="H61" s="387" t="s">
        <v>472</v>
      </c>
      <c r="I61" s="71">
        <f>Bobot!O61</f>
        <v>1</v>
      </c>
      <c r="J61" s="72">
        <f>Bobot!O61</f>
        <v>1</v>
      </c>
      <c r="K61" s="331"/>
      <c r="L61" s="76">
        <f>IF(Bobot!$P61=0,1,0)*('Input Bank'!L61+'Input Bank'!K61)*I61</f>
        <v>0</v>
      </c>
      <c r="M61" s="70">
        <f>Bobot!$P61*($I61*('Input Bank'!$K61+'Input Bank'!$L61)/30)+($J61*'Input Bank'!M61)</f>
        <v>0</v>
      </c>
      <c r="N61" s="70">
        <f>Bobot!$P61*($I61*('Input Bank'!$K61+'Input Bank'!$L61)/30)+($J61*'Input Bank'!N61)</f>
        <v>0</v>
      </c>
      <c r="O61" s="70">
        <f>Bobot!$P61*($I61*('Input Bank'!$K61+'Input Bank'!$L61)/30)+($J61*'Input Bank'!O61)</f>
        <v>0</v>
      </c>
      <c r="P61" s="70">
        <f>Bobot!$P61*($I61*('Input Bank'!$K61+'Input Bank'!$L61)/30)+($J61*'Input Bank'!P61)</f>
        <v>0</v>
      </c>
      <c r="Q61" s="70">
        <f>Bobot!$P61*($I61*('Input Bank'!$K61+'Input Bank'!$L61)/30)+($J61*'Input Bank'!Q61)</f>
        <v>0</v>
      </c>
      <c r="R61" s="70">
        <f>Bobot!$P61*($I61*('Input Bank'!$K61+'Input Bank'!$L61)/30)+($J61*'Input Bank'!R61)</f>
        <v>0</v>
      </c>
      <c r="S61" s="70">
        <f>Bobot!$P61*($I61*('Input Bank'!$K61+'Input Bank'!$L61)/30)+($J61*'Input Bank'!S61)</f>
        <v>0</v>
      </c>
      <c r="T61" s="70">
        <f>Bobot!$P61*($I61*('Input Bank'!$K61+'Input Bank'!$L61)/30)+($J61*'Input Bank'!T61)</f>
        <v>0</v>
      </c>
      <c r="U61" s="70">
        <f>Bobot!$P61*($I61*('Input Bank'!$K61+'Input Bank'!$L61)/30)+($J61*'Input Bank'!U61)</f>
        <v>0</v>
      </c>
      <c r="V61" s="70">
        <f>Bobot!$P61*($I61*('Input Bank'!$K61+'Input Bank'!$L61)/30)+($J61*'Input Bank'!V61)</f>
        <v>0</v>
      </c>
      <c r="W61" s="70">
        <f>Bobot!$P61*($I61*('Input Bank'!$K61+'Input Bank'!$L61)/30)+($J61*'Input Bank'!W61)</f>
        <v>0</v>
      </c>
      <c r="X61" s="70">
        <f>Bobot!$P61*($I61*('Input Bank'!$K61+'Input Bank'!$L61)/30)+($J61*'Input Bank'!X61)</f>
        <v>0</v>
      </c>
      <c r="Y61" s="70">
        <f>Bobot!$P61*($I61*('Input Bank'!$K61+'Input Bank'!$L61)/30)+($J61*'Input Bank'!Y61)</f>
        <v>0</v>
      </c>
      <c r="Z61" s="70">
        <f>Bobot!$P61*($I61*('Input Bank'!$K61+'Input Bank'!$L61)/30)+($J61*'Input Bank'!Z61)</f>
        <v>0</v>
      </c>
      <c r="AA61" s="70">
        <f>Bobot!$P61*($I61*('Input Bank'!$K61+'Input Bank'!$L61)/30)+($J61*'Input Bank'!AA61)</f>
        <v>0</v>
      </c>
      <c r="AB61" s="70">
        <f>Bobot!$P61*($I61*('Input Bank'!$K61+'Input Bank'!$L61)/30)+($J61*'Input Bank'!AB61)</f>
        <v>0</v>
      </c>
      <c r="AC61" s="70">
        <f>Bobot!$P61*($I61*('Input Bank'!$K61+'Input Bank'!$L61)/30)+($J61*'Input Bank'!AC61)</f>
        <v>0</v>
      </c>
      <c r="AD61" s="70">
        <f>Bobot!$P61*($I61*('Input Bank'!$K61+'Input Bank'!$L61)/30)+($J61*'Input Bank'!AD61)</f>
        <v>0</v>
      </c>
      <c r="AE61" s="70">
        <f>Bobot!$P61*($I61*('Input Bank'!$K61+'Input Bank'!$L61)/30)+($J61*'Input Bank'!AE61)</f>
        <v>0</v>
      </c>
      <c r="AF61" s="70">
        <f>Bobot!$P61*($I61*('Input Bank'!$K61+'Input Bank'!$L61)/30)+($J61*'Input Bank'!AF61)</f>
        <v>0</v>
      </c>
      <c r="AG61" s="70">
        <f>Bobot!$P61*($I61*('Input Bank'!$K61+'Input Bank'!$L61)/30)+($J61*'Input Bank'!AG61)</f>
        <v>0</v>
      </c>
      <c r="AH61" s="70">
        <f>Bobot!$P61*($I61*('Input Bank'!$K61+'Input Bank'!$L61)/30)+($J61*'Input Bank'!AH61)</f>
        <v>0</v>
      </c>
      <c r="AI61" s="70">
        <f>Bobot!$P61*($I61*('Input Bank'!$K61+'Input Bank'!$L61)/30)+($J61*'Input Bank'!AI61)</f>
        <v>0</v>
      </c>
      <c r="AJ61" s="70">
        <f>Bobot!$P61*($I61*('Input Bank'!$K61+'Input Bank'!$L61)/30)+($J61*'Input Bank'!AJ61)</f>
        <v>0</v>
      </c>
      <c r="AK61" s="70">
        <f>Bobot!$P61*($I61*('Input Bank'!$K61+'Input Bank'!$L61)/30)+($J61*'Input Bank'!AK61)</f>
        <v>0</v>
      </c>
      <c r="AL61" s="70">
        <f>Bobot!$P61*($I61*('Input Bank'!$K61+'Input Bank'!$L61)/30)+($J61*'Input Bank'!AL61)</f>
        <v>0</v>
      </c>
      <c r="AM61" s="70">
        <f>Bobot!$P61*($I61*('Input Bank'!$K61+'Input Bank'!$L61)/30)+($J61*'Input Bank'!AM61)</f>
        <v>0</v>
      </c>
      <c r="AN61" s="70">
        <f>Bobot!$P61*($I61*('Input Bank'!$K61+'Input Bank'!$L61)/30)+($J61*'Input Bank'!AN61)</f>
        <v>0</v>
      </c>
      <c r="AO61" s="70">
        <f>Bobot!$P61*($I61*('Input Bank'!$K61+'Input Bank'!$L61)/30)+($J61*'Input Bank'!AO61)</f>
        <v>0</v>
      </c>
      <c r="AP61" s="70">
        <f>Bobot!$P61*($I61*('Input Bank'!$K61+'Input Bank'!$L61)/30)+($J61*'Input Bank'!AP61)</f>
        <v>0</v>
      </c>
      <c r="AQ61" s="70">
        <f>$J61*'Input Bank'!AQ61</f>
        <v>0</v>
      </c>
      <c r="AR61" s="70">
        <f>$J61*'Input Bank'!AR61</f>
        <v>0</v>
      </c>
      <c r="AS61" s="70">
        <f>$J61*'Input Bank'!AS61</f>
        <v>0</v>
      </c>
      <c r="AT61" s="70">
        <f>$J61*'Input Bank'!AT61</f>
        <v>0</v>
      </c>
      <c r="AU61" s="70">
        <f>$J61*'Input Bank'!AU61</f>
        <v>0</v>
      </c>
      <c r="AV61" s="70">
        <f>$J61*'Input Bank'!AV61</f>
        <v>0</v>
      </c>
      <c r="AW61" s="70">
        <f>$J61*'Input Bank'!AW61</f>
        <v>0</v>
      </c>
      <c r="AX61" s="70">
        <f>$J61*'Input Bank'!AX61</f>
        <v>0</v>
      </c>
      <c r="AY61" s="70">
        <f>$J61*'Input Bank'!AY61</f>
        <v>0</v>
      </c>
      <c r="AZ61" s="70">
        <f>$J61*'Input Bank'!AZ61</f>
        <v>0</v>
      </c>
      <c r="BA61" s="294">
        <f>$J61*'Input Bank'!BA61</f>
        <v>0</v>
      </c>
      <c r="BB61" s="230"/>
      <c r="BM61" s="131"/>
      <c r="BN61" s="131"/>
      <c r="BO61" s="131"/>
    </row>
    <row r="62" spans="1:68" s="131" customFormat="1" ht="13">
      <c r="A62" s="490">
        <f>Bobot!P17</f>
        <v>0</v>
      </c>
      <c r="B62" s="490"/>
      <c r="C62" s="490"/>
      <c r="D62" s="490"/>
      <c r="E62" s="490"/>
      <c r="F62" s="137" t="s">
        <v>115</v>
      </c>
      <c r="G62" s="172" t="s">
        <v>529</v>
      </c>
      <c r="H62" s="399" t="s">
        <v>470</v>
      </c>
      <c r="I62" s="338"/>
      <c r="J62" s="448"/>
      <c r="K62" s="331"/>
      <c r="L62" s="453">
        <f>SUM(L63:L68)</f>
        <v>0</v>
      </c>
      <c r="M62" s="453">
        <f t="shared" ref="M62:BA62" si="12">SUM(M63:M68)</f>
        <v>0</v>
      </c>
      <c r="N62" s="453">
        <f t="shared" si="12"/>
        <v>0</v>
      </c>
      <c r="O62" s="453">
        <f t="shared" si="12"/>
        <v>0</v>
      </c>
      <c r="P62" s="453">
        <f t="shared" si="12"/>
        <v>0</v>
      </c>
      <c r="Q62" s="453">
        <f t="shared" si="12"/>
        <v>0</v>
      </c>
      <c r="R62" s="453">
        <f t="shared" si="12"/>
        <v>0</v>
      </c>
      <c r="S62" s="453">
        <f t="shared" si="12"/>
        <v>0</v>
      </c>
      <c r="T62" s="453">
        <f t="shared" si="12"/>
        <v>0</v>
      </c>
      <c r="U62" s="453">
        <f t="shared" si="12"/>
        <v>0</v>
      </c>
      <c r="V62" s="453">
        <f t="shared" si="12"/>
        <v>0</v>
      </c>
      <c r="W62" s="453">
        <f t="shared" si="12"/>
        <v>0</v>
      </c>
      <c r="X62" s="453">
        <f t="shared" si="12"/>
        <v>0</v>
      </c>
      <c r="Y62" s="453">
        <f t="shared" si="12"/>
        <v>0</v>
      </c>
      <c r="Z62" s="453">
        <f t="shared" si="12"/>
        <v>0</v>
      </c>
      <c r="AA62" s="453">
        <f t="shared" si="12"/>
        <v>0</v>
      </c>
      <c r="AB62" s="453">
        <f t="shared" si="12"/>
        <v>0</v>
      </c>
      <c r="AC62" s="453">
        <f t="shared" si="12"/>
        <v>0</v>
      </c>
      <c r="AD62" s="453">
        <f t="shared" si="12"/>
        <v>0</v>
      </c>
      <c r="AE62" s="453">
        <f t="shared" si="12"/>
        <v>0</v>
      </c>
      <c r="AF62" s="453">
        <f t="shared" si="12"/>
        <v>0</v>
      </c>
      <c r="AG62" s="453">
        <f t="shared" si="12"/>
        <v>0</v>
      </c>
      <c r="AH62" s="453">
        <f t="shared" si="12"/>
        <v>0</v>
      </c>
      <c r="AI62" s="453">
        <f t="shared" si="12"/>
        <v>0</v>
      </c>
      <c r="AJ62" s="453">
        <f t="shared" si="12"/>
        <v>0</v>
      </c>
      <c r="AK62" s="453">
        <f t="shared" si="12"/>
        <v>0</v>
      </c>
      <c r="AL62" s="453">
        <f t="shared" si="12"/>
        <v>0</v>
      </c>
      <c r="AM62" s="453">
        <f t="shared" si="12"/>
        <v>0</v>
      </c>
      <c r="AN62" s="453">
        <f t="shared" si="12"/>
        <v>0</v>
      </c>
      <c r="AO62" s="453">
        <f t="shared" si="12"/>
        <v>0</v>
      </c>
      <c r="AP62" s="453">
        <f t="shared" si="12"/>
        <v>0</v>
      </c>
      <c r="AQ62" s="453">
        <f t="shared" si="12"/>
        <v>0</v>
      </c>
      <c r="AR62" s="453">
        <f t="shared" si="12"/>
        <v>0</v>
      </c>
      <c r="AS62" s="453">
        <f t="shared" si="12"/>
        <v>0</v>
      </c>
      <c r="AT62" s="453">
        <f t="shared" si="12"/>
        <v>0</v>
      </c>
      <c r="AU62" s="453">
        <f t="shared" si="12"/>
        <v>0</v>
      </c>
      <c r="AV62" s="453">
        <f t="shared" si="12"/>
        <v>0</v>
      </c>
      <c r="AW62" s="453">
        <f t="shared" si="12"/>
        <v>0</v>
      </c>
      <c r="AX62" s="453">
        <f t="shared" si="12"/>
        <v>0</v>
      </c>
      <c r="AY62" s="453">
        <f t="shared" si="12"/>
        <v>0</v>
      </c>
      <c r="AZ62" s="453">
        <f t="shared" si="12"/>
        <v>0</v>
      </c>
      <c r="BA62" s="453">
        <f t="shared" si="12"/>
        <v>0</v>
      </c>
      <c r="BB62" s="230"/>
      <c r="BC62" s="34"/>
      <c r="BD62" s="34"/>
      <c r="BE62" s="34"/>
      <c r="BF62" s="34"/>
      <c r="BG62" s="34"/>
      <c r="BH62" s="34"/>
      <c r="BI62" s="34"/>
      <c r="BJ62" s="34"/>
      <c r="BK62" s="34"/>
      <c r="BL62" s="34"/>
      <c r="BM62" s="34"/>
      <c r="BN62" s="34"/>
      <c r="BO62" s="34"/>
      <c r="BP62" s="34"/>
    </row>
    <row r="63" spans="1:68" s="34" customFormat="1">
      <c r="A63" s="490" t="e">
        <f>Bobot!#REF!</f>
        <v>#REF!</v>
      </c>
      <c r="B63" s="490"/>
      <c r="C63" s="490"/>
      <c r="D63" s="490"/>
      <c r="E63" s="490"/>
      <c r="F63" s="137" t="s">
        <v>116</v>
      </c>
      <c r="G63" s="172" t="s">
        <v>530</v>
      </c>
      <c r="H63" s="387" t="s">
        <v>218</v>
      </c>
      <c r="I63" s="71">
        <f>Bobot!O63</f>
        <v>0</v>
      </c>
      <c r="J63" s="72">
        <f>Bobot!O63</f>
        <v>0</v>
      </c>
      <c r="K63" s="331"/>
      <c r="L63" s="76">
        <f>IF(Bobot!$P63=0,1,0)*('Input Bank'!L63+'Input Bank'!K63)*I63</f>
        <v>0</v>
      </c>
      <c r="M63" s="70">
        <f>Bobot!$P63*($I63*('Input Bank'!$K63+'Input Bank'!$L63)/30)+($J63*'Input Bank'!M63)</f>
        <v>0</v>
      </c>
      <c r="N63" s="70">
        <f>Bobot!$P63*($I63*('Input Bank'!$K63+'Input Bank'!$L63)/30)+($J63*'Input Bank'!N63)</f>
        <v>0</v>
      </c>
      <c r="O63" s="70">
        <f>Bobot!$P63*($I63*('Input Bank'!$K63+'Input Bank'!$L63)/30)+($J63*'Input Bank'!O63)</f>
        <v>0</v>
      </c>
      <c r="P63" s="70">
        <f>Bobot!$P63*($I63*('Input Bank'!$K63+'Input Bank'!$L63)/30)+($J63*'Input Bank'!P63)</f>
        <v>0</v>
      </c>
      <c r="Q63" s="70">
        <f>Bobot!$P63*($I63*('Input Bank'!$K63+'Input Bank'!$L63)/30)+($J63*'Input Bank'!Q63)</f>
        <v>0</v>
      </c>
      <c r="R63" s="70">
        <f>Bobot!$P63*($I63*('Input Bank'!$K63+'Input Bank'!$L63)/30)+($J63*'Input Bank'!R63)</f>
        <v>0</v>
      </c>
      <c r="S63" s="70">
        <f>Bobot!$P63*($I63*('Input Bank'!$K63+'Input Bank'!$L63)/30)+($J63*'Input Bank'!S63)</f>
        <v>0</v>
      </c>
      <c r="T63" s="70">
        <f>Bobot!$P63*($I63*('Input Bank'!$K63+'Input Bank'!$L63)/30)+($J63*'Input Bank'!T63)</f>
        <v>0</v>
      </c>
      <c r="U63" s="70">
        <f>Bobot!$P63*($I63*('Input Bank'!$K63+'Input Bank'!$L63)/30)+($J63*'Input Bank'!U63)</f>
        <v>0</v>
      </c>
      <c r="V63" s="70">
        <f>Bobot!$P63*($I63*('Input Bank'!$K63+'Input Bank'!$L63)/30)+($J63*'Input Bank'!V63)</f>
        <v>0</v>
      </c>
      <c r="W63" s="70">
        <f>Bobot!$P63*($I63*('Input Bank'!$K63+'Input Bank'!$L63)/30)+($J63*'Input Bank'!W63)</f>
        <v>0</v>
      </c>
      <c r="X63" s="70">
        <f>Bobot!$P63*($I63*('Input Bank'!$K63+'Input Bank'!$L63)/30)+($J63*'Input Bank'!X63)</f>
        <v>0</v>
      </c>
      <c r="Y63" s="70">
        <f>Bobot!$P63*($I63*('Input Bank'!$K63+'Input Bank'!$L63)/30)+($J63*'Input Bank'!Y63)</f>
        <v>0</v>
      </c>
      <c r="Z63" s="70">
        <f>Bobot!$P63*($I63*('Input Bank'!$K63+'Input Bank'!$L63)/30)+($J63*'Input Bank'!Z63)</f>
        <v>0</v>
      </c>
      <c r="AA63" s="70">
        <f>Bobot!$P63*($I63*('Input Bank'!$K63+'Input Bank'!$L63)/30)+($J63*'Input Bank'!AA63)</f>
        <v>0</v>
      </c>
      <c r="AB63" s="70">
        <f>Bobot!$P63*($I63*('Input Bank'!$K63+'Input Bank'!$L63)/30)+($J63*'Input Bank'!AB63)</f>
        <v>0</v>
      </c>
      <c r="AC63" s="70">
        <f>Bobot!$P63*($I63*('Input Bank'!$K63+'Input Bank'!$L63)/30)+($J63*'Input Bank'!AC63)</f>
        <v>0</v>
      </c>
      <c r="AD63" s="70">
        <f>Bobot!$P63*($I63*('Input Bank'!$K63+'Input Bank'!$L63)/30)+($J63*'Input Bank'!AD63)</f>
        <v>0</v>
      </c>
      <c r="AE63" s="70">
        <f>Bobot!$P63*($I63*('Input Bank'!$K63+'Input Bank'!$L63)/30)+($J63*'Input Bank'!AE63)</f>
        <v>0</v>
      </c>
      <c r="AF63" s="70">
        <f>Bobot!$P63*($I63*('Input Bank'!$K63+'Input Bank'!$L63)/30)+($J63*'Input Bank'!AF63)</f>
        <v>0</v>
      </c>
      <c r="AG63" s="70">
        <f>Bobot!$P63*($I63*('Input Bank'!$K63+'Input Bank'!$L63)/30)+($J63*'Input Bank'!AG63)</f>
        <v>0</v>
      </c>
      <c r="AH63" s="70">
        <f>Bobot!$P63*($I63*('Input Bank'!$K63+'Input Bank'!$L63)/30)+($J63*'Input Bank'!AH63)</f>
        <v>0</v>
      </c>
      <c r="AI63" s="70">
        <f>Bobot!$P63*($I63*('Input Bank'!$K63+'Input Bank'!$L63)/30)+($J63*'Input Bank'!AI63)</f>
        <v>0</v>
      </c>
      <c r="AJ63" s="70">
        <f>Bobot!$P63*($I63*('Input Bank'!$K63+'Input Bank'!$L63)/30)+($J63*'Input Bank'!AJ63)</f>
        <v>0</v>
      </c>
      <c r="AK63" s="70">
        <f>Bobot!$P63*($I63*('Input Bank'!$K63+'Input Bank'!$L63)/30)+($J63*'Input Bank'!AK63)</f>
        <v>0</v>
      </c>
      <c r="AL63" s="70">
        <f>Bobot!$P63*($I63*('Input Bank'!$K63+'Input Bank'!$L63)/30)+($J63*'Input Bank'!AL63)</f>
        <v>0</v>
      </c>
      <c r="AM63" s="70">
        <f>Bobot!$P63*($I63*('Input Bank'!$K63+'Input Bank'!$L63)/30)+($J63*'Input Bank'!AM63)</f>
        <v>0</v>
      </c>
      <c r="AN63" s="70">
        <f>Bobot!$P63*($I63*('Input Bank'!$K63+'Input Bank'!$L63)/30)+($J63*'Input Bank'!AN63)</f>
        <v>0</v>
      </c>
      <c r="AO63" s="70">
        <f>Bobot!$P63*($I63*('Input Bank'!$K63+'Input Bank'!$L63)/30)+($J63*'Input Bank'!AO63)</f>
        <v>0</v>
      </c>
      <c r="AP63" s="70">
        <f>Bobot!$P63*($I63*('Input Bank'!$K63+'Input Bank'!$L63)/30)+($J63*'Input Bank'!AP63)</f>
        <v>0</v>
      </c>
      <c r="AQ63" s="70">
        <f>$J63*'Input Bank'!AQ63</f>
        <v>0</v>
      </c>
      <c r="AR63" s="70">
        <f>$J63*'Input Bank'!AR63</f>
        <v>0</v>
      </c>
      <c r="AS63" s="70">
        <f>$J63*'Input Bank'!AS63</f>
        <v>0</v>
      </c>
      <c r="AT63" s="70">
        <f>$J63*'Input Bank'!AT63</f>
        <v>0</v>
      </c>
      <c r="AU63" s="70">
        <f>$J63*'Input Bank'!AU63</f>
        <v>0</v>
      </c>
      <c r="AV63" s="70">
        <f>$J63*'Input Bank'!AV63</f>
        <v>0</v>
      </c>
      <c r="AW63" s="70">
        <f>$J63*'Input Bank'!AW63</f>
        <v>0</v>
      </c>
      <c r="AX63" s="70">
        <f>$J63*'Input Bank'!AX63</f>
        <v>0</v>
      </c>
      <c r="AY63" s="70">
        <f>$J63*'Input Bank'!AY63</f>
        <v>0</v>
      </c>
      <c r="AZ63" s="70">
        <f>$J63*'Input Bank'!AZ63</f>
        <v>0</v>
      </c>
      <c r="BA63" s="227">
        <f>$J63*'Input Bank'!BA63</f>
        <v>0</v>
      </c>
      <c r="BB63" s="230"/>
    </row>
    <row r="64" spans="1:68" s="34" customFormat="1">
      <c r="A64" s="490" t="e">
        <f>Bobot!#REF!</f>
        <v>#REF!</v>
      </c>
      <c r="B64" s="490"/>
      <c r="C64" s="490"/>
      <c r="D64" s="490"/>
      <c r="E64" s="490"/>
      <c r="F64" s="137" t="s">
        <v>7</v>
      </c>
      <c r="G64" s="172" t="s">
        <v>531</v>
      </c>
      <c r="H64" s="387" t="s">
        <v>219</v>
      </c>
      <c r="I64" s="71">
        <f>Bobot!O64</f>
        <v>0</v>
      </c>
      <c r="J64" s="72">
        <f>Bobot!O64</f>
        <v>0</v>
      </c>
      <c r="K64" s="331"/>
      <c r="L64" s="76">
        <f>IF(Bobot!$P64=0,1,0)*('Input Bank'!L64+'Input Bank'!K64)*I64</f>
        <v>0</v>
      </c>
      <c r="M64" s="70">
        <f>Bobot!$P64*($I64*('Input Bank'!$K64+'Input Bank'!$L64)/30)+($J64*'Input Bank'!M64)</f>
        <v>0</v>
      </c>
      <c r="N64" s="70">
        <f>Bobot!$P64*($I64*('Input Bank'!$K64+'Input Bank'!$L64)/30)+($J64*'Input Bank'!N64)</f>
        <v>0</v>
      </c>
      <c r="O64" s="70">
        <f>Bobot!$P64*($I64*('Input Bank'!$K64+'Input Bank'!$L64)/30)+($J64*'Input Bank'!O64)</f>
        <v>0</v>
      </c>
      <c r="P64" s="70">
        <f>Bobot!$P64*($I64*('Input Bank'!$K64+'Input Bank'!$L64)/30)+($J64*'Input Bank'!P64)</f>
        <v>0</v>
      </c>
      <c r="Q64" s="70">
        <f>Bobot!$P64*($I64*('Input Bank'!$K64+'Input Bank'!$L64)/30)+($J64*'Input Bank'!Q64)</f>
        <v>0</v>
      </c>
      <c r="R64" s="70">
        <f>Bobot!$P64*($I64*('Input Bank'!$K64+'Input Bank'!$L64)/30)+($J64*'Input Bank'!R64)</f>
        <v>0</v>
      </c>
      <c r="S64" s="70">
        <f>Bobot!$P64*($I64*('Input Bank'!$K64+'Input Bank'!$L64)/30)+($J64*'Input Bank'!S64)</f>
        <v>0</v>
      </c>
      <c r="T64" s="70">
        <f>Bobot!$P64*($I64*('Input Bank'!$K64+'Input Bank'!$L64)/30)+($J64*'Input Bank'!T64)</f>
        <v>0</v>
      </c>
      <c r="U64" s="70">
        <f>Bobot!$P64*($I64*('Input Bank'!$K64+'Input Bank'!$L64)/30)+($J64*'Input Bank'!U64)</f>
        <v>0</v>
      </c>
      <c r="V64" s="70">
        <f>Bobot!$P64*($I64*('Input Bank'!$K64+'Input Bank'!$L64)/30)+($J64*'Input Bank'!V64)</f>
        <v>0</v>
      </c>
      <c r="W64" s="70">
        <f>Bobot!$P64*($I64*('Input Bank'!$K64+'Input Bank'!$L64)/30)+($J64*'Input Bank'!W64)</f>
        <v>0</v>
      </c>
      <c r="X64" s="70">
        <f>Bobot!$P64*($I64*('Input Bank'!$K64+'Input Bank'!$L64)/30)+($J64*'Input Bank'!X64)</f>
        <v>0</v>
      </c>
      <c r="Y64" s="70">
        <f>Bobot!$P64*($I64*('Input Bank'!$K64+'Input Bank'!$L64)/30)+($J64*'Input Bank'!Y64)</f>
        <v>0</v>
      </c>
      <c r="Z64" s="70">
        <f>Bobot!$P64*($I64*('Input Bank'!$K64+'Input Bank'!$L64)/30)+($J64*'Input Bank'!Z64)</f>
        <v>0</v>
      </c>
      <c r="AA64" s="70">
        <f>Bobot!$P64*($I64*('Input Bank'!$K64+'Input Bank'!$L64)/30)+($J64*'Input Bank'!AA64)</f>
        <v>0</v>
      </c>
      <c r="AB64" s="70">
        <f>Bobot!$P64*($I64*('Input Bank'!$K64+'Input Bank'!$L64)/30)+($J64*'Input Bank'!AB64)</f>
        <v>0</v>
      </c>
      <c r="AC64" s="70">
        <f>Bobot!$P64*($I64*('Input Bank'!$K64+'Input Bank'!$L64)/30)+($J64*'Input Bank'!AC64)</f>
        <v>0</v>
      </c>
      <c r="AD64" s="70">
        <f>Bobot!$P64*($I64*('Input Bank'!$K64+'Input Bank'!$L64)/30)+($J64*'Input Bank'!AD64)</f>
        <v>0</v>
      </c>
      <c r="AE64" s="70">
        <f>Bobot!$P64*($I64*('Input Bank'!$K64+'Input Bank'!$L64)/30)+($J64*'Input Bank'!AE64)</f>
        <v>0</v>
      </c>
      <c r="AF64" s="70">
        <f>Bobot!$P64*($I64*('Input Bank'!$K64+'Input Bank'!$L64)/30)+($J64*'Input Bank'!AF64)</f>
        <v>0</v>
      </c>
      <c r="AG64" s="70">
        <f>Bobot!$P64*($I64*('Input Bank'!$K64+'Input Bank'!$L64)/30)+($J64*'Input Bank'!AG64)</f>
        <v>0</v>
      </c>
      <c r="AH64" s="70">
        <f>Bobot!$P64*($I64*('Input Bank'!$K64+'Input Bank'!$L64)/30)+($J64*'Input Bank'!AH64)</f>
        <v>0</v>
      </c>
      <c r="AI64" s="70">
        <f>Bobot!$P64*($I64*('Input Bank'!$K64+'Input Bank'!$L64)/30)+($J64*'Input Bank'!AI64)</f>
        <v>0</v>
      </c>
      <c r="AJ64" s="70">
        <f>Bobot!$P64*($I64*('Input Bank'!$K64+'Input Bank'!$L64)/30)+($J64*'Input Bank'!AJ64)</f>
        <v>0</v>
      </c>
      <c r="AK64" s="70">
        <f>Bobot!$P64*($I64*('Input Bank'!$K64+'Input Bank'!$L64)/30)+($J64*'Input Bank'!AK64)</f>
        <v>0</v>
      </c>
      <c r="AL64" s="70">
        <f>Bobot!$P64*($I64*('Input Bank'!$K64+'Input Bank'!$L64)/30)+($J64*'Input Bank'!AL64)</f>
        <v>0</v>
      </c>
      <c r="AM64" s="70">
        <f>Bobot!$P64*($I64*('Input Bank'!$K64+'Input Bank'!$L64)/30)+($J64*'Input Bank'!AM64)</f>
        <v>0</v>
      </c>
      <c r="AN64" s="70">
        <f>Bobot!$P64*($I64*('Input Bank'!$K64+'Input Bank'!$L64)/30)+($J64*'Input Bank'!AN64)</f>
        <v>0</v>
      </c>
      <c r="AO64" s="70">
        <f>Bobot!$P64*($I64*('Input Bank'!$K64+'Input Bank'!$L64)/30)+($J64*'Input Bank'!AO64)</f>
        <v>0</v>
      </c>
      <c r="AP64" s="70">
        <f>Bobot!$P64*($I64*('Input Bank'!$K64+'Input Bank'!$L64)/30)+($J64*'Input Bank'!AP64)</f>
        <v>0</v>
      </c>
      <c r="AQ64" s="70">
        <f>$J64*'Input Bank'!AQ64</f>
        <v>0</v>
      </c>
      <c r="AR64" s="70">
        <f>$J64*'Input Bank'!AR64</f>
        <v>0</v>
      </c>
      <c r="AS64" s="70">
        <f>$J64*'Input Bank'!AS64</f>
        <v>0</v>
      </c>
      <c r="AT64" s="70">
        <f>$J64*'Input Bank'!AT64</f>
        <v>0</v>
      </c>
      <c r="AU64" s="70">
        <f>$J64*'Input Bank'!AU64</f>
        <v>0</v>
      </c>
      <c r="AV64" s="70">
        <f>$J64*'Input Bank'!AV64</f>
        <v>0</v>
      </c>
      <c r="AW64" s="70">
        <f>$J64*'Input Bank'!AW64</f>
        <v>0</v>
      </c>
      <c r="AX64" s="70">
        <f>$J64*'Input Bank'!AX64</f>
        <v>0</v>
      </c>
      <c r="AY64" s="70">
        <f>$J64*'Input Bank'!AY64</f>
        <v>0</v>
      </c>
      <c r="AZ64" s="70">
        <f>$J64*'Input Bank'!AZ64</f>
        <v>0</v>
      </c>
      <c r="BA64" s="227">
        <f>$J64*'Input Bank'!BA64</f>
        <v>0</v>
      </c>
      <c r="BB64" s="230"/>
      <c r="BC64" s="131"/>
      <c r="BD64" s="131"/>
      <c r="BE64" s="131"/>
      <c r="BF64" s="131"/>
    </row>
    <row r="65" spans="1:68" s="34" customFormat="1">
      <c r="A65" s="490">
        <f>Bobot!P18</f>
        <v>0</v>
      </c>
      <c r="B65" s="490"/>
      <c r="C65" s="490"/>
      <c r="D65" s="490"/>
      <c r="E65" s="490"/>
      <c r="F65" s="137" t="s">
        <v>117</v>
      </c>
      <c r="G65" s="172" t="s">
        <v>532</v>
      </c>
      <c r="H65" s="387" t="s">
        <v>473</v>
      </c>
      <c r="I65" s="71">
        <f>Bobot!O65</f>
        <v>0</v>
      </c>
      <c r="J65" s="72">
        <f>Bobot!O65</f>
        <v>0</v>
      </c>
      <c r="K65" s="331"/>
      <c r="L65" s="76">
        <f>IF(Bobot!$P65=0,1,0)*('Input Bank'!L65+'Input Bank'!K65)*I65</f>
        <v>0</v>
      </c>
      <c r="M65" s="70">
        <f>Bobot!$P65*($I65*('Input Bank'!$K65+'Input Bank'!$L65)/30)+($J65*'Input Bank'!M65)</f>
        <v>0</v>
      </c>
      <c r="N65" s="70">
        <f>Bobot!$P65*($I65*('Input Bank'!$K65+'Input Bank'!$L65)/30)+($J65*'Input Bank'!N65)</f>
        <v>0</v>
      </c>
      <c r="O65" s="70">
        <f>Bobot!$P65*($I65*('Input Bank'!$K65+'Input Bank'!$L65)/30)+($J65*'Input Bank'!O65)</f>
        <v>0</v>
      </c>
      <c r="P65" s="70">
        <f>Bobot!$P65*($I65*('Input Bank'!$K65+'Input Bank'!$L65)/30)+($J65*'Input Bank'!P65)</f>
        <v>0</v>
      </c>
      <c r="Q65" s="70">
        <f>Bobot!$P65*($I65*('Input Bank'!$K65+'Input Bank'!$L65)/30)+($J65*'Input Bank'!Q65)</f>
        <v>0</v>
      </c>
      <c r="R65" s="70">
        <f>Bobot!$P65*($I65*('Input Bank'!$K65+'Input Bank'!$L65)/30)+($J65*'Input Bank'!R65)</f>
        <v>0</v>
      </c>
      <c r="S65" s="70">
        <f>Bobot!$P65*($I65*('Input Bank'!$K65+'Input Bank'!$L65)/30)+($J65*'Input Bank'!S65)</f>
        <v>0</v>
      </c>
      <c r="T65" s="70">
        <f>Bobot!$P65*($I65*('Input Bank'!$K65+'Input Bank'!$L65)/30)+($J65*'Input Bank'!T65)</f>
        <v>0</v>
      </c>
      <c r="U65" s="70">
        <f>Bobot!$P65*($I65*('Input Bank'!$K65+'Input Bank'!$L65)/30)+($J65*'Input Bank'!U65)</f>
        <v>0</v>
      </c>
      <c r="V65" s="70">
        <f>Bobot!$P65*($I65*('Input Bank'!$K65+'Input Bank'!$L65)/30)+($J65*'Input Bank'!V65)</f>
        <v>0</v>
      </c>
      <c r="W65" s="70">
        <f>Bobot!$P65*($I65*('Input Bank'!$K65+'Input Bank'!$L65)/30)+($J65*'Input Bank'!W65)</f>
        <v>0</v>
      </c>
      <c r="X65" s="70">
        <f>Bobot!$P65*($I65*('Input Bank'!$K65+'Input Bank'!$L65)/30)+($J65*'Input Bank'!X65)</f>
        <v>0</v>
      </c>
      <c r="Y65" s="70">
        <f>Bobot!$P65*($I65*('Input Bank'!$K65+'Input Bank'!$L65)/30)+($J65*'Input Bank'!Y65)</f>
        <v>0</v>
      </c>
      <c r="Z65" s="70">
        <f>Bobot!$P65*($I65*('Input Bank'!$K65+'Input Bank'!$L65)/30)+($J65*'Input Bank'!Z65)</f>
        <v>0</v>
      </c>
      <c r="AA65" s="70">
        <f>Bobot!$P65*($I65*('Input Bank'!$K65+'Input Bank'!$L65)/30)+($J65*'Input Bank'!AA65)</f>
        <v>0</v>
      </c>
      <c r="AB65" s="70">
        <f>Bobot!$P65*($I65*('Input Bank'!$K65+'Input Bank'!$L65)/30)+($J65*'Input Bank'!AB65)</f>
        <v>0</v>
      </c>
      <c r="AC65" s="70">
        <f>Bobot!$P65*($I65*('Input Bank'!$K65+'Input Bank'!$L65)/30)+($J65*'Input Bank'!AC65)</f>
        <v>0</v>
      </c>
      <c r="AD65" s="70">
        <f>Bobot!$P65*($I65*('Input Bank'!$K65+'Input Bank'!$L65)/30)+($J65*'Input Bank'!AD65)</f>
        <v>0</v>
      </c>
      <c r="AE65" s="70">
        <f>Bobot!$P65*($I65*('Input Bank'!$K65+'Input Bank'!$L65)/30)+($J65*'Input Bank'!AE65)</f>
        <v>0</v>
      </c>
      <c r="AF65" s="70">
        <f>Bobot!$P65*($I65*('Input Bank'!$K65+'Input Bank'!$L65)/30)+($J65*'Input Bank'!AF65)</f>
        <v>0</v>
      </c>
      <c r="AG65" s="70">
        <f>Bobot!$P65*($I65*('Input Bank'!$K65+'Input Bank'!$L65)/30)+($J65*'Input Bank'!AG65)</f>
        <v>0</v>
      </c>
      <c r="AH65" s="70">
        <f>Bobot!$P65*($I65*('Input Bank'!$K65+'Input Bank'!$L65)/30)+($J65*'Input Bank'!AH65)</f>
        <v>0</v>
      </c>
      <c r="AI65" s="70">
        <f>Bobot!$P65*($I65*('Input Bank'!$K65+'Input Bank'!$L65)/30)+($J65*'Input Bank'!AI65)</f>
        <v>0</v>
      </c>
      <c r="AJ65" s="70">
        <f>Bobot!$P65*($I65*('Input Bank'!$K65+'Input Bank'!$L65)/30)+($J65*'Input Bank'!AJ65)</f>
        <v>0</v>
      </c>
      <c r="AK65" s="70">
        <f>Bobot!$P65*($I65*('Input Bank'!$K65+'Input Bank'!$L65)/30)+($J65*'Input Bank'!AK65)</f>
        <v>0</v>
      </c>
      <c r="AL65" s="70">
        <f>Bobot!$P65*($I65*('Input Bank'!$K65+'Input Bank'!$L65)/30)+($J65*'Input Bank'!AL65)</f>
        <v>0</v>
      </c>
      <c r="AM65" s="70">
        <f>Bobot!$P65*($I65*('Input Bank'!$K65+'Input Bank'!$L65)/30)+($J65*'Input Bank'!AM65)</f>
        <v>0</v>
      </c>
      <c r="AN65" s="70">
        <f>Bobot!$P65*($I65*('Input Bank'!$K65+'Input Bank'!$L65)/30)+($J65*'Input Bank'!AN65)</f>
        <v>0</v>
      </c>
      <c r="AO65" s="70">
        <f>Bobot!$P65*($I65*('Input Bank'!$K65+'Input Bank'!$L65)/30)+($J65*'Input Bank'!AO65)</f>
        <v>0</v>
      </c>
      <c r="AP65" s="70">
        <f>Bobot!$P65*($I65*('Input Bank'!$K65+'Input Bank'!$L65)/30)+($J65*'Input Bank'!AP65)</f>
        <v>0</v>
      </c>
      <c r="AQ65" s="70">
        <f>$J65*'Input Bank'!AQ65</f>
        <v>0</v>
      </c>
      <c r="AR65" s="70">
        <f>$J65*'Input Bank'!AR65</f>
        <v>0</v>
      </c>
      <c r="AS65" s="70">
        <f>$J65*'Input Bank'!AS65</f>
        <v>0</v>
      </c>
      <c r="AT65" s="70">
        <f>$J65*'Input Bank'!AT65</f>
        <v>0</v>
      </c>
      <c r="AU65" s="70">
        <f>$J65*'Input Bank'!AU65</f>
        <v>0</v>
      </c>
      <c r="AV65" s="70">
        <f>$J65*'Input Bank'!AV65</f>
        <v>0</v>
      </c>
      <c r="AW65" s="70">
        <f>$J65*'Input Bank'!AW65</f>
        <v>0</v>
      </c>
      <c r="AX65" s="70">
        <f>$J65*'Input Bank'!AX65</f>
        <v>0</v>
      </c>
      <c r="AY65" s="70">
        <f>$J65*'Input Bank'!AY65</f>
        <v>0</v>
      </c>
      <c r="AZ65" s="70">
        <f>$J65*'Input Bank'!AZ65</f>
        <v>0</v>
      </c>
      <c r="BA65" s="227">
        <f>$J65*'Input Bank'!BA65</f>
        <v>0</v>
      </c>
      <c r="BB65" s="230"/>
      <c r="BC65" s="131"/>
      <c r="BD65" s="131"/>
      <c r="BE65" s="131"/>
      <c r="BF65" s="131"/>
      <c r="BG65" s="131"/>
      <c r="BH65" s="131"/>
      <c r="BK65" s="131"/>
    </row>
    <row r="66" spans="1:68" s="34" customFormat="1">
      <c r="A66" s="490">
        <f>Bobot!P19</f>
        <v>0</v>
      </c>
      <c r="B66" s="490"/>
      <c r="C66" s="490"/>
      <c r="D66" s="490"/>
      <c r="E66" s="490"/>
      <c r="F66" s="137" t="s">
        <v>118</v>
      </c>
      <c r="G66" s="172" t="s">
        <v>533</v>
      </c>
      <c r="H66" s="387" t="s">
        <v>474</v>
      </c>
      <c r="I66" s="71">
        <f>Bobot!O66</f>
        <v>0</v>
      </c>
      <c r="J66" s="72">
        <f>Bobot!O66</f>
        <v>0</v>
      </c>
      <c r="K66" s="331"/>
      <c r="L66" s="76">
        <f>IF(Bobot!$P66=0,1,0)*('Input Bank'!L66+'Input Bank'!K66)*I66</f>
        <v>0</v>
      </c>
      <c r="M66" s="70">
        <f>Bobot!$P66*($I66*('Input Bank'!$K66+'Input Bank'!$L66)/30)+($J66*'Input Bank'!M66)</f>
        <v>0</v>
      </c>
      <c r="N66" s="70">
        <f>Bobot!$P66*($I66*('Input Bank'!$K66+'Input Bank'!$L66)/30)+($J66*'Input Bank'!N66)</f>
        <v>0</v>
      </c>
      <c r="O66" s="70">
        <f>Bobot!$P66*($I66*('Input Bank'!$K66+'Input Bank'!$L66)/30)+($J66*'Input Bank'!O66)</f>
        <v>0</v>
      </c>
      <c r="P66" s="70">
        <f>Bobot!$P66*($I66*('Input Bank'!$K66+'Input Bank'!$L66)/30)+($J66*'Input Bank'!P66)</f>
        <v>0</v>
      </c>
      <c r="Q66" s="70">
        <f>Bobot!$P66*($I66*('Input Bank'!$K66+'Input Bank'!$L66)/30)+($J66*'Input Bank'!Q66)</f>
        <v>0</v>
      </c>
      <c r="R66" s="70">
        <f>Bobot!$P66*($I66*('Input Bank'!$K66+'Input Bank'!$L66)/30)+($J66*'Input Bank'!R66)</f>
        <v>0</v>
      </c>
      <c r="S66" s="70">
        <f>Bobot!$P66*($I66*('Input Bank'!$K66+'Input Bank'!$L66)/30)+($J66*'Input Bank'!S66)</f>
        <v>0</v>
      </c>
      <c r="T66" s="70">
        <f>Bobot!$P66*($I66*('Input Bank'!$K66+'Input Bank'!$L66)/30)+($J66*'Input Bank'!T66)</f>
        <v>0</v>
      </c>
      <c r="U66" s="70">
        <f>Bobot!$P66*($I66*('Input Bank'!$K66+'Input Bank'!$L66)/30)+($J66*'Input Bank'!U66)</f>
        <v>0</v>
      </c>
      <c r="V66" s="70">
        <f>Bobot!$P66*($I66*('Input Bank'!$K66+'Input Bank'!$L66)/30)+($J66*'Input Bank'!V66)</f>
        <v>0</v>
      </c>
      <c r="W66" s="70">
        <f>Bobot!$P66*($I66*('Input Bank'!$K66+'Input Bank'!$L66)/30)+($J66*'Input Bank'!W66)</f>
        <v>0</v>
      </c>
      <c r="X66" s="70">
        <f>Bobot!$P66*($I66*('Input Bank'!$K66+'Input Bank'!$L66)/30)+($J66*'Input Bank'!X66)</f>
        <v>0</v>
      </c>
      <c r="Y66" s="70">
        <f>Bobot!$P66*($I66*('Input Bank'!$K66+'Input Bank'!$L66)/30)+($J66*'Input Bank'!Y66)</f>
        <v>0</v>
      </c>
      <c r="Z66" s="70">
        <f>Bobot!$P66*($I66*('Input Bank'!$K66+'Input Bank'!$L66)/30)+($J66*'Input Bank'!Z66)</f>
        <v>0</v>
      </c>
      <c r="AA66" s="70">
        <f>Bobot!$P66*($I66*('Input Bank'!$K66+'Input Bank'!$L66)/30)+($J66*'Input Bank'!AA66)</f>
        <v>0</v>
      </c>
      <c r="AB66" s="70">
        <f>Bobot!$P66*($I66*('Input Bank'!$K66+'Input Bank'!$L66)/30)+($J66*'Input Bank'!AB66)</f>
        <v>0</v>
      </c>
      <c r="AC66" s="70">
        <f>Bobot!$P66*($I66*('Input Bank'!$K66+'Input Bank'!$L66)/30)+($J66*'Input Bank'!AC66)</f>
        <v>0</v>
      </c>
      <c r="AD66" s="70">
        <f>Bobot!$P66*($I66*('Input Bank'!$K66+'Input Bank'!$L66)/30)+($J66*'Input Bank'!AD66)</f>
        <v>0</v>
      </c>
      <c r="AE66" s="70">
        <f>Bobot!$P66*($I66*('Input Bank'!$K66+'Input Bank'!$L66)/30)+($J66*'Input Bank'!AE66)</f>
        <v>0</v>
      </c>
      <c r="AF66" s="70">
        <f>Bobot!$P66*($I66*('Input Bank'!$K66+'Input Bank'!$L66)/30)+($J66*'Input Bank'!AF66)</f>
        <v>0</v>
      </c>
      <c r="AG66" s="70">
        <f>Bobot!$P66*($I66*('Input Bank'!$K66+'Input Bank'!$L66)/30)+($J66*'Input Bank'!AG66)</f>
        <v>0</v>
      </c>
      <c r="AH66" s="70">
        <f>Bobot!$P66*($I66*('Input Bank'!$K66+'Input Bank'!$L66)/30)+($J66*'Input Bank'!AH66)</f>
        <v>0</v>
      </c>
      <c r="AI66" s="70">
        <f>Bobot!$P66*($I66*('Input Bank'!$K66+'Input Bank'!$L66)/30)+($J66*'Input Bank'!AI66)</f>
        <v>0</v>
      </c>
      <c r="AJ66" s="70">
        <f>Bobot!$P66*($I66*('Input Bank'!$K66+'Input Bank'!$L66)/30)+($J66*'Input Bank'!AJ66)</f>
        <v>0</v>
      </c>
      <c r="AK66" s="70">
        <f>Bobot!$P66*($I66*('Input Bank'!$K66+'Input Bank'!$L66)/30)+($J66*'Input Bank'!AK66)</f>
        <v>0</v>
      </c>
      <c r="AL66" s="70">
        <f>Bobot!$P66*($I66*('Input Bank'!$K66+'Input Bank'!$L66)/30)+($J66*'Input Bank'!AL66)</f>
        <v>0</v>
      </c>
      <c r="AM66" s="70">
        <f>Bobot!$P66*($I66*('Input Bank'!$K66+'Input Bank'!$L66)/30)+($J66*'Input Bank'!AM66)</f>
        <v>0</v>
      </c>
      <c r="AN66" s="70">
        <f>Bobot!$P66*($I66*('Input Bank'!$K66+'Input Bank'!$L66)/30)+($J66*'Input Bank'!AN66)</f>
        <v>0</v>
      </c>
      <c r="AO66" s="70">
        <f>Bobot!$P66*($I66*('Input Bank'!$K66+'Input Bank'!$L66)/30)+($J66*'Input Bank'!AO66)</f>
        <v>0</v>
      </c>
      <c r="AP66" s="70">
        <f>Bobot!$P66*($I66*('Input Bank'!$K66+'Input Bank'!$L66)/30)+($J66*'Input Bank'!AP66)</f>
        <v>0</v>
      </c>
      <c r="AQ66" s="70">
        <f>$J66*'Input Bank'!AQ66</f>
        <v>0</v>
      </c>
      <c r="AR66" s="70">
        <f>$J66*'Input Bank'!AR66</f>
        <v>0</v>
      </c>
      <c r="AS66" s="70">
        <f>$J66*'Input Bank'!AS66</f>
        <v>0</v>
      </c>
      <c r="AT66" s="70">
        <f>$J66*'Input Bank'!AT66</f>
        <v>0</v>
      </c>
      <c r="AU66" s="70">
        <f>$J66*'Input Bank'!AU66</f>
        <v>0</v>
      </c>
      <c r="AV66" s="70">
        <f>$J66*'Input Bank'!AV66</f>
        <v>0</v>
      </c>
      <c r="AW66" s="70">
        <f>$J66*'Input Bank'!AW66</f>
        <v>0</v>
      </c>
      <c r="AX66" s="70">
        <f>$J66*'Input Bank'!AX66</f>
        <v>0</v>
      </c>
      <c r="AY66" s="70">
        <f>$J66*'Input Bank'!AY66</f>
        <v>0</v>
      </c>
      <c r="AZ66" s="70">
        <f>$J66*'Input Bank'!AZ66</f>
        <v>0</v>
      </c>
      <c r="BA66" s="227">
        <f>$J66*'Input Bank'!BA66</f>
        <v>0</v>
      </c>
      <c r="BB66" s="230"/>
      <c r="BC66" s="131"/>
      <c r="BD66" s="131"/>
      <c r="BE66" s="131"/>
      <c r="BF66" s="131"/>
    </row>
    <row r="67" spans="1:68" s="34" customFormat="1">
      <c r="A67" s="490" t="e">
        <f>Bobot!#REF!</f>
        <v>#REF!</v>
      </c>
      <c r="B67" s="490"/>
      <c r="C67" s="490"/>
      <c r="D67" s="490"/>
      <c r="E67" s="490"/>
      <c r="F67" s="137" t="s">
        <v>119</v>
      </c>
      <c r="G67" s="172" t="s">
        <v>534</v>
      </c>
      <c r="H67" s="387" t="s">
        <v>471</v>
      </c>
      <c r="I67" s="71">
        <f>Bobot!O67</f>
        <v>0</v>
      </c>
      <c r="J67" s="72">
        <f>Bobot!O67</f>
        <v>0</v>
      </c>
      <c r="K67" s="331"/>
      <c r="L67" s="76">
        <f>IF(Bobot!$P67=0,1,0)*('Input Bank'!L67+'Input Bank'!K67)*I67</f>
        <v>0</v>
      </c>
      <c r="M67" s="70">
        <f>Bobot!$P67*($I67*('Input Bank'!$K67+'Input Bank'!$L67)/30)+($J67*'Input Bank'!M67)</f>
        <v>0</v>
      </c>
      <c r="N67" s="70">
        <f>Bobot!$P67*($I67*('Input Bank'!$K67+'Input Bank'!$L67)/30)+($J67*'Input Bank'!N67)</f>
        <v>0</v>
      </c>
      <c r="O67" s="70">
        <f>Bobot!$P67*($I67*('Input Bank'!$K67+'Input Bank'!$L67)/30)+($J67*'Input Bank'!O67)</f>
        <v>0</v>
      </c>
      <c r="P67" s="70">
        <f>Bobot!$P67*($I67*('Input Bank'!$K67+'Input Bank'!$L67)/30)+($J67*'Input Bank'!P67)</f>
        <v>0</v>
      </c>
      <c r="Q67" s="70">
        <f>Bobot!$P67*($I67*('Input Bank'!$K67+'Input Bank'!$L67)/30)+($J67*'Input Bank'!Q67)</f>
        <v>0</v>
      </c>
      <c r="R67" s="70">
        <f>Bobot!$P67*($I67*('Input Bank'!$K67+'Input Bank'!$L67)/30)+($J67*'Input Bank'!R67)</f>
        <v>0</v>
      </c>
      <c r="S67" s="70">
        <f>Bobot!$P67*($I67*('Input Bank'!$K67+'Input Bank'!$L67)/30)+($J67*'Input Bank'!S67)</f>
        <v>0</v>
      </c>
      <c r="T67" s="70">
        <f>Bobot!$P67*($I67*('Input Bank'!$K67+'Input Bank'!$L67)/30)+($J67*'Input Bank'!T67)</f>
        <v>0</v>
      </c>
      <c r="U67" s="70">
        <f>Bobot!$P67*($I67*('Input Bank'!$K67+'Input Bank'!$L67)/30)+($J67*'Input Bank'!U67)</f>
        <v>0</v>
      </c>
      <c r="V67" s="70">
        <f>Bobot!$P67*($I67*('Input Bank'!$K67+'Input Bank'!$L67)/30)+($J67*'Input Bank'!V67)</f>
        <v>0</v>
      </c>
      <c r="W67" s="70">
        <f>Bobot!$P67*($I67*('Input Bank'!$K67+'Input Bank'!$L67)/30)+($J67*'Input Bank'!W67)</f>
        <v>0</v>
      </c>
      <c r="X67" s="70">
        <f>Bobot!$P67*($I67*('Input Bank'!$K67+'Input Bank'!$L67)/30)+($J67*'Input Bank'!X67)</f>
        <v>0</v>
      </c>
      <c r="Y67" s="70">
        <f>Bobot!$P67*($I67*('Input Bank'!$K67+'Input Bank'!$L67)/30)+($J67*'Input Bank'!Y67)</f>
        <v>0</v>
      </c>
      <c r="Z67" s="70">
        <f>Bobot!$P67*($I67*('Input Bank'!$K67+'Input Bank'!$L67)/30)+($J67*'Input Bank'!Z67)</f>
        <v>0</v>
      </c>
      <c r="AA67" s="70">
        <f>Bobot!$P67*($I67*('Input Bank'!$K67+'Input Bank'!$L67)/30)+($J67*'Input Bank'!AA67)</f>
        <v>0</v>
      </c>
      <c r="AB67" s="70">
        <f>Bobot!$P67*($I67*('Input Bank'!$K67+'Input Bank'!$L67)/30)+($J67*'Input Bank'!AB67)</f>
        <v>0</v>
      </c>
      <c r="AC67" s="70">
        <f>Bobot!$P67*($I67*('Input Bank'!$K67+'Input Bank'!$L67)/30)+($J67*'Input Bank'!AC67)</f>
        <v>0</v>
      </c>
      <c r="AD67" s="70">
        <f>Bobot!$P67*($I67*('Input Bank'!$K67+'Input Bank'!$L67)/30)+($J67*'Input Bank'!AD67)</f>
        <v>0</v>
      </c>
      <c r="AE67" s="70">
        <f>Bobot!$P67*($I67*('Input Bank'!$K67+'Input Bank'!$L67)/30)+($J67*'Input Bank'!AE67)</f>
        <v>0</v>
      </c>
      <c r="AF67" s="70">
        <f>Bobot!$P67*($I67*('Input Bank'!$K67+'Input Bank'!$L67)/30)+($J67*'Input Bank'!AF67)</f>
        <v>0</v>
      </c>
      <c r="AG67" s="70">
        <f>Bobot!$P67*($I67*('Input Bank'!$K67+'Input Bank'!$L67)/30)+($J67*'Input Bank'!AG67)</f>
        <v>0</v>
      </c>
      <c r="AH67" s="70">
        <f>Bobot!$P67*($I67*('Input Bank'!$K67+'Input Bank'!$L67)/30)+($J67*'Input Bank'!AH67)</f>
        <v>0</v>
      </c>
      <c r="AI67" s="70">
        <f>Bobot!$P67*($I67*('Input Bank'!$K67+'Input Bank'!$L67)/30)+($J67*'Input Bank'!AI67)</f>
        <v>0</v>
      </c>
      <c r="AJ67" s="70">
        <f>Bobot!$P67*($I67*('Input Bank'!$K67+'Input Bank'!$L67)/30)+($J67*'Input Bank'!AJ67)</f>
        <v>0</v>
      </c>
      <c r="AK67" s="70">
        <f>Bobot!$P67*($I67*('Input Bank'!$K67+'Input Bank'!$L67)/30)+($J67*'Input Bank'!AK67)</f>
        <v>0</v>
      </c>
      <c r="AL67" s="70">
        <f>Bobot!$P67*($I67*('Input Bank'!$K67+'Input Bank'!$L67)/30)+($J67*'Input Bank'!AL67)</f>
        <v>0</v>
      </c>
      <c r="AM67" s="70">
        <f>Bobot!$P67*($I67*('Input Bank'!$K67+'Input Bank'!$L67)/30)+($J67*'Input Bank'!AM67)</f>
        <v>0</v>
      </c>
      <c r="AN67" s="70">
        <f>Bobot!$P67*($I67*('Input Bank'!$K67+'Input Bank'!$L67)/30)+($J67*'Input Bank'!AN67)</f>
        <v>0</v>
      </c>
      <c r="AO67" s="70">
        <f>Bobot!$P67*($I67*('Input Bank'!$K67+'Input Bank'!$L67)/30)+($J67*'Input Bank'!AO67)</f>
        <v>0</v>
      </c>
      <c r="AP67" s="70">
        <f>Bobot!$P67*($I67*('Input Bank'!$K67+'Input Bank'!$L67)/30)+($J67*'Input Bank'!AP67)</f>
        <v>0</v>
      </c>
      <c r="AQ67" s="70">
        <f>$J67*'Input Bank'!AQ67</f>
        <v>0</v>
      </c>
      <c r="AR67" s="70">
        <f>$J67*'Input Bank'!AR67</f>
        <v>0</v>
      </c>
      <c r="AS67" s="70">
        <f>$J67*'Input Bank'!AS67</f>
        <v>0</v>
      </c>
      <c r="AT67" s="70">
        <f>$J67*'Input Bank'!AT67</f>
        <v>0</v>
      </c>
      <c r="AU67" s="70">
        <f>$J67*'Input Bank'!AU67</f>
        <v>0</v>
      </c>
      <c r="AV67" s="70">
        <f>$J67*'Input Bank'!AV67</f>
        <v>0</v>
      </c>
      <c r="AW67" s="70">
        <f>$J67*'Input Bank'!AW67</f>
        <v>0</v>
      </c>
      <c r="AX67" s="70">
        <f>$J67*'Input Bank'!AX67</f>
        <v>0</v>
      </c>
      <c r="AY67" s="70">
        <f>$J67*'Input Bank'!AY67</f>
        <v>0</v>
      </c>
      <c r="AZ67" s="70">
        <f>$J67*'Input Bank'!AZ67</f>
        <v>0</v>
      </c>
      <c r="BA67" s="227">
        <f>$J67*'Input Bank'!BA67</f>
        <v>0</v>
      </c>
      <c r="BB67" s="230"/>
      <c r="BC67" s="131"/>
      <c r="BD67" s="131"/>
      <c r="BE67" s="131"/>
      <c r="BF67" s="131"/>
      <c r="BI67" s="131"/>
      <c r="BL67" s="131"/>
    </row>
    <row r="68" spans="1:68" s="34" customFormat="1">
      <c r="A68" s="490">
        <f>Bobot!P21</f>
        <v>0</v>
      </c>
      <c r="B68" s="490"/>
      <c r="C68" s="490"/>
      <c r="D68" s="490"/>
      <c r="E68" s="490"/>
      <c r="F68" s="137" t="s">
        <v>120</v>
      </c>
      <c r="G68" s="172" t="s">
        <v>535</v>
      </c>
      <c r="H68" s="387" t="s">
        <v>472</v>
      </c>
      <c r="I68" s="71">
        <f>Bobot!O68</f>
        <v>0</v>
      </c>
      <c r="J68" s="72">
        <f>Bobot!O68</f>
        <v>0</v>
      </c>
      <c r="K68" s="331"/>
      <c r="L68" s="76">
        <f>IF(Bobot!$P68=0,1,0)*('Input Bank'!L68+'Input Bank'!K68)*I68</f>
        <v>0</v>
      </c>
      <c r="M68" s="70">
        <f>Bobot!$P68*($I68*('Input Bank'!$K68+'Input Bank'!$L68)/30)+($J68*'Input Bank'!M68)</f>
        <v>0</v>
      </c>
      <c r="N68" s="70">
        <f>Bobot!$P68*($I68*('Input Bank'!$K68+'Input Bank'!$L68)/30)+($J68*'Input Bank'!N68)</f>
        <v>0</v>
      </c>
      <c r="O68" s="70">
        <f>Bobot!$P68*($I68*('Input Bank'!$K68+'Input Bank'!$L68)/30)+($J68*'Input Bank'!O68)</f>
        <v>0</v>
      </c>
      <c r="P68" s="70">
        <f>Bobot!$P68*($I68*('Input Bank'!$K68+'Input Bank'!$L68)/30)+($J68*'Input Bank'!P68)</f>
        <v>0</v>
      </c>
      <c r="Q68" s="70">
        <f>Bobot!$P68*($I68*('Input Bank'!$K68+'Input Bank'!$L68)/30)+($J68*'Input Bank'!Q68)</f>
        <v>0</v>
      </c>
      <c r="R68" s="70">
        <f>Bobot!$P68*($I68*('Input Bank'!$K68+'Input Bank'!$L68)/30)+($J68*'Input Bank'!R68)</f>
        <v>0</v>
      </c>
      <c r="S68" s="70">
        <f>Bobot!$P68*($I68*('Input Bank'!$K68+'Input Bank'!$L68)/30)+($J68*'Input Bank'!S68)</f>
        <v>0</v>
      </c>
      <c r="T68" s="70">
        <f>Bobot!$P68*($I68*('Input Bank'!$K68+'Input Bank'!$L68)/30)+($J68*'Input Bank'!T68)</f>
        <v>0</v>
      </c>
      <c r="U68" s="70">
        <f>Bobot!$P68*($I68*('Input Bank'!$K68+'Input Bank'!$L68)/30)+($J68*'Input Bank'!U68)</f>
        <v>0</v>
      </c>
      <c r="V68" s="70">
        <f>Bobot!$P68*($I68*('Input Bank'!$K68+'Input Bank'!$L68)/30)+($J68*'Input Bank'!V68)</f>
        <v>0</v>
      </c>
      <c r="W68" s="70">
        <f>Bobot!$P68*($I68*('Input Bank'!$K68+'Input Bank'!$L68)/30)+($J68*'Input Bank'!W68)</f>
        <v>0</v>
      </c>
      <c r="X68" s="70">
        <f>Bobot!$P68*($I68*('Input Bank'!$K68+'Input Bank'!$L68)/30)+($J68*'Input Bank'!X68)</f>
        <v>0</v>
      </c>
      <c r="Y68" s="70">
        <f>Bobot!$P68*($I68*('Input Bank'!$K68+'Input Bank'!$L68)/30)+($J68*'Input Bank'!Y68)</f>
        <v>0</v>
      </c>
      <c r="Z68" s="70">
        <f>Bobot!$P68*($I68*('Input Bank'!$K68+'Input Bank'!$L68)/30)+($J68*'Input Bank'!Z68)</f>
        <v>0</v>
      </c>
      <c r="AA68" s="70">
        <f>Bobot!$P68*($I68*('Input Bank'!$K68+'Input Bank'!$L68)/30)+($J68*'Input Bank'!AA68)</f>
        <v>0</v>
      </c>
      <c r="AB68" s="70">
        <f>Bobot!$P68*($I68*('Input Bank'!$K68+'Input Bank'!$L68)/30)+($J68*'Input Bank'!AB68)</f>
        <v>0</v>
      </c>
      <c r="AC68" s="70">
        <f>Bobot!$P68*($I68*('Input Bank'!$K68+'Input Bank'!$L68)/30)+($J68*'Input Bank'!AC68)</f>
        <v>0</v>
      </c>
      <c r="AD68" s="70">
        <f>Bobot!$P68*($I68*('Input Bank'!$K68+'Input Bank'!$L68)/30)+($J68*'Input Bank'!AD68)</f>
        <v>0</v>
      </c>
      <c r="AE68" s="70">
        <f>Bobot!$P68*($I68*('Input Bank'!$K68+'Input Bank'!$L68)/30)+($J68*'Input Bank'!AE68)</f>
        <v>0</v>
      </c>
      <c r="AF68" s="70">
        <f>Bobot!$P68*($I68*('Input Bank'!$K68+'Input Bank'!$L68)/30)+($J68*'Input Bank'!AF68)</f>
        <v>0</v>
      </c>
      <c r="AG68" s="70">
        <f>Bobot!$P68*($I68*('Input Bank'!$K68+'Input Bank'!$L68)/30)+($J68*'Input Bank'!AG68)</f>
        <v>0</v>
      </c>
      <c r="AH68" s="70">
        <f>Bobot!$P68*($I68*('Input Bank'!$K68+'Input Bank'!$L68)/30)+($J68*'Input Bank'!AH68)</f>
        <v>0</v>
      </c>
      <c r="AI68" s="70">
        <f>Bobot!$P68*($I68*('Input Bank'!$K68+'Input Bank'!$L68)/30)+($J68*'Input Bank'!AI68)</f>
        <v>0</v>
      </c>
      <c r="AJ68" s="70">
        <f>Bobot!$P68*($I68*('Input Bank'!$K68+'Input Bank'!$L68)/30)+($J68*'Input Bank'!AJ68)</f>
        <v>0</v>
      </c>
      <c r="AK68" s="70">
        <f>Bobot!$P68*($I68*('Input Bank'!$K68+'Input Bank'!$L68)/30)+($J68*'Input Bank'!AK68)</f>
        <v>0</v>
      </c>
      <c r="AL68" s="70">
        <f>Bobot!$P68*($I68*('Input Bank'!$K68+'Input Bank'!$L68)/30)+($J68*'Input Bank'!AL68)</f>
        <v>0</v>
      </c>
      <c r="AM68" s="70">
        <f>Bobot!$P68*($I68*('Input Bank'!$K68+'Input Bank'!$L68)/30)+($J68*'Input Bank'!AM68)</f>
        <v>0</v>
      </c>
      <c r="AN68" s="70">
        <f>Bobot!$P68*($I68*('Input Bank'!$K68+'Input Bank'!$L68)/30)+($J68*'Input Bank'!AN68)</f>
        <v>0</v>
      </c>
      <c r="AO68" s="70">
        <f>Bobot!$P68*($I68*('Input Bank'!$K68+'Input Bank'!$L68)/30)+($J68*'Input Bank'!AO68)</f>
        <v>0</v>
      </c>
      <c r="AP68" s="70">
        <f>Bobot!$P68*($I68*('Input Bank'!$K68+'Input Bank'!$L68)/30)+($J68*'Input Bank'!AP68)</f>
        <v>0</v>
      </c>
      <c r="AQ68" s="70">
        <f>$J68*'Input Bank'!AQ68</f>
        <v>0</v>
      </c>
      <c r="AR68" s="70">
        <f>$J68*'Input Bank'!AR68</f>
        <v>0</v>
      </c>
      <c r="AS68" s="70">
        <f>$J68*'Input Bank'!AS68</f>
        <v>0</v>
      </c>
      <c r="AT68" s="70">
        <f>$J68*'Input Bank'!AT68</f>
        <v>0</v>
      </c>
      <c r="AU68" s="70">
        <f>$J68*'Input Bank'!AU68</f>
        <v>0</v>
      </c>
      <c r="AV68" s="70">
        <f>$J68*'Input Bank'!AV68</f>
        <v>0</v>
      </c>
      <c r="AW68" s="70">
        <f>$J68*'Input Bank'!AW68</f>
        <v>0</v>
      </c>
      <c r="AX68" s="70">
        <f>$J68*'Input Bank'!AX68</f>
        <v>0</v>
      </c>
      <c r="AY68" s="70">
        <f>$J68*'Input Bank'!AY68</f>
        <v>0</v>
      </c>
      <c r="AZ68" s="70">
        <f>$J68*'Input Bank'!AZ68</f>
        <v>0</v>
      </c>
      <c r="BA68" s="227">
        <f>$J68*'Input Bank'!BA68</f>
        <v>0</v>
      </c>
      <c r="BB68" s="230"/>
      <c r="BG68" s="131"/>
      <c r="BH68" s="131"/>
      <c r="BI68" s="131"/>
    </row>
    <row r="69" spans="1:68" s="34" customFormat="1" ht="13">
      <c r="A69" s="490">
        <f>Bobot!P22</f>
        <v>0</v>
      </c>
      <c r="B69" s="490"/>
      <c r="C69" s="490"/>
      <c r="D69" s="490"/>
      <c r="E69" s="490"/>
      <c r="F69" s="137" t="s">
        <v>121</v>
      </c>
      <c r="G69" s="170" t="s">
        <v>46</v>
      </c>
      <c r="H69" s="392" t="s">
        <v>220</v>
      </c>
      <c r="I69" s="338"/>
      <c r="J69" s="448"/>
      <c r="K69" s="331"/>
      <c r="L69" s="453">
        <f t="shared" ref="L69:AZ69" si="13">SUM(L70:L76)</f>
        <v>0</v>
      </c>
      <c r="M69" s="453">
        <f t="shared" si="13"/>
        <v>0</v>
      </c>
      <c r="N69" s="453">
        <f t="shared" si="13"/>
        <v>0</v>
      </c>
      <c r="O69" s="453">
        <f t="shared" si="13"/>
        <v>0</v>
      </c>
      <c r="P69" s="453">
        <f t="shared" si="13"/>
        <v>0</v>
      </c>
      <c r="Q69" s="453">
        <f t="shared" si="13"/>
        <v>0</v>
      </c>
      <c r="R69" s="453">
        <f t="shared" si="13"/>
        <v>0</v>
      </c>
      <c r="S69" s="453">
        <f t="shared" si="13"/>
        <v>0</v>
      </c>
      <c r="T69" s="453">
        <f t="shared" si="13"/>
        <v>0</v>
      </c>
      <c r="U69" s="453">
        <f t="shared" si="13"/>
        <v>0</v>
      </c>
      <c r="V69" s="453">
        <f t="shared" si="13"/>
        <v>0</v>
      </c>
      <c r="W69" s="453">
        <f t="shared" si="13"/>
        <v>0</v>
      </c>
      <c r="X69" s="453">
        <f t="shared" si="13"/>
        <v>0</v>
      </c>
      <c r="Y69" s="453">
        <f t="shared" si="13"/>
        <v>0</v>
      </c>
      <c r="Z69" s="453">
        <f t="shared" si="13"/>
        <v>0</v>
      </c>
      <c r="AA69" s="453">
        <f t="shared" si="13"/>
        <v>0</v>
      </c>
      <c r="AB69" s="453">
        <f t="shared" si="13"/>
        <v>0</v>
      </c>
      <c r="AC69" s="453">
        <f t="shared" si="13"/>
        <v>0</v>
      </c>
      <c r="AD69" s="453">
        <f t="shared" si="13"/>
        <v>0</v>
      </c>
      <c r="AE69" s="453">
        <f t="shared" si="13"/>
        <v>0</v>
      </c>
      <c r="AF69" s="453">
        <f t="shared" si="13"/>
        <v>0</v>
      </c>
      <c r="AG69" s="453">
        <f t="shared" si="13"/>
        <v>0</v>
      </c>
      <c r="AH69" s="453">
        <f t="shared" si="13"/>
        <v>0</v>
      </c>
      <c r="AI69" s="453">
        <f t="shared" si="13"/>
        <v>0</v>
      </c>
      <c r="AJ69" s="453">
        <f t="shared" si="13"/>
        <v>0</v>
      </c>
      <c r="AK69" s="453">
        <f t="shared" si="13"/>
        <v>0</v>
      </c>
      <c r="AL69" s="453">
        <f t="shared" si="13"/>
        <v>0</v>
      </c>
      <c r="AM69" s="453">
        <f t="shared" si="13"/>
        <v>0</v>
      </c>
      <c r="AN69" s="453">
        <f t="shared" si="13"/>
        <v>0</v>
      </c>
      <c r="AO69" s="453">
        <f t="shared" si="13"/>
        <v>0</v>
      </c>
      <c r="AP69" s="453">
        <f t="shared" si="13"/>
        <v>0</v>
      </c>
      <c r="AQ69" s="453">
        <f t="shared" si="13"/>
        <v>0</v>
      </c>
      <c r="AR69" s="453">
        <f t="shared" si="13"/>
        <v>0</v>
      </c>
      <c r="AS69" s="453">
        <f t="shared" si="13"/>
        <v>0</v>
      </c>
      <c r="AT69" s="453">
        <f t="shared" si="13"/>
        <v>0</v>
      </c>
      <c r="AU69" s="453">
        <f t="shared" si="13"/>
        <v>0</v>
      </c>
      <c r="AV69" s="453">
        <f t="shared" si="13"/>
        <v>0</v>
      </c>
      <c r="AW69" s="453">
        <f t="shared" si="13"/>
        <v>0</v>
      </c>
      <c r="AX69" s="453">
        <f t="shared" si="13"/>
        <v>0</v>
      </c>
      <c r="AY69" s="453">
        <f t="shared" si="13"/>
        <v>0</v>
      </c>
      <c r="AZ69" s="453">
        <f t="shared" si="13"/>
        <v>0</v>
      </c>
      <c r="BA69" s="453">
        <f>SUM(BA70:BA76)</f>
        <v>0</v>
      </c>
      <c r="BB69" s="230"/>
      <c r="BG69" s="131"/>
      <c r="BH69" s="131"/>
      <c r="BI69" s="131"/>
    </row>
    <row r="70" spans="1:68" s="34" customFormat="1">
      <c r="A70" s="490" t="e">
        <f>Bobot!#REF!</f>
        <v>#REF!</v>
      </c>
      <c r="B70" s="490"/>
      <c r="C70" s="490"/>
      <c r="D70" s="490"/>
      <c r="E70" s="490"/>
      <c r="F70" s="137" t="s">
        <v>122</v>
      </c>
      <c r="G70" s="172" t="s">
        <v>536</v>
      </c>
      <c r="H70" s="396" t="s">
        <v>405</v>
      </c>
      <c r="I70" s="71">
        <f>Bobot!O70</f>
        <v>0.5</v>
      </c>
      <c r="J70" s="72">
        <f>Bobot!O70</f>
        <v>0.5</v>
      </c>
      <c r="K70" s="331"/>
      <c r="L70" s="76">
        <f>IF(Bobot!$P70=0,1,0)*('Input Bank'!L70+'Input Bank'!K70)*I70</f>
        <v>0</v>
      </c>
      <c r="M70" s="70">
        <f>Bobot!$P70*($I70*('Input Bank'!$K70+'Input Bank'!$L70)/30)+($J70*'Input Bank'!M70)</f>
        <v>0</v>
      </c>
      <c r="N70" s="70">
        <f>Bobot!$P70*($I70*('Input Bank'!$K70+'Input Bank'!$L70)/30)+($J70*'Input Bank'!N70)</f>
        <v>0</v>
      </c>
      <c r="O70" s="70">
        <f>Bobot!$P70*($I70*('Input Bank'!$K70+'Input Bank'!$L70)/30)+($J70*'Input Bank'!O70)</f>
        <v>0</v>
      </c>
      <c r="P70" s="70">
        <f>Bobot!$P70*($I70*('Input Bank'!$K70+'Input Bank'!$L70)/30)+($J70*'Input Bank'!P70)</f>
        <v>0</v>
      </c>
      <c r="Q70" s="70">
        <f>Bobot!$P70*($I70*('Input Bank'!$K70+'Input Bank'!$L70)/30)+($J70*'Input Bank'!Q70)</f>
        <v>0</v>
      </c>
      <c r="R70" s="70">
        <f>Bobot!$P70*($I70*('Input Bank'!$K70+'Input Bank'!$L70)/30)+($J70*'Input Bank'!R70)</f>
        <v>0</v>
      </c>
      <c r="S70" s="70">
        <f>Bobot!$P70*($I70*('Input Bank'!$K70+'Input Bank'!$L70)/30)+($J70*'Input Bank'!S70)</f>
        <v>0</v>
      </c>
      <c r="T70" s="70">
        <f>Bobot!$P70*($I70*('Input Bank'!$K70+'Input Bank'!$L70)/30)+($J70*'Input Bank'!T70)</f>
        <v>0</v>
      </c>
      <c r="U70" s="70">
        <f>Bobot!$P70*($I70*('Input Bank'!$K70+'Input Bank'!$L70)/30)+($J70*'Input Bank'!U70)</f>
        <v>0</v>
      </c>
      <c r="V70" s="70">
        <f>Bobot!$P70*($I70*('Input Bank'!$K70+'Input Bank'!$L70)/30)+($J70*'Input Bank'!V70)</f>
        <v>0</v>
      </c>
      <c r="W70" s="70">
        <f>Bobot!$P70*($I70*('Input Bank'!$K70+'Input Bank'!$L70)/30)+($J70*'Input Bank'!W70)</f>
        <v>0</v>
      </c>
      <c r="X70" s="70">
        <f>Bobot!$P70*($I70*('Input Bank'!$K70+'Input Bank'!$L70)/30)+($J70*'Input Bank'!X70)</f>
        <v>0</v>
      </c>
      <c r="Y70" s="70">
        <f>Bobot!$P70*($I70*('Input Bank'!$K70+'Input Bank'!$L70)/30)+($J70*'Input Bank'!Y70)</f>
        <v>0</v>
      </c>
      <c r="Z70" s="70">
        <f>Bobot!$P70*($I70*('Input Bank'!$K70+'Input Bank'!$L70)/30)+($J70*'Input Bank'!Z70)</f>
        <v>0</v>
      </c>
      <c r="AA70" s="70">
        <f>Bobot!$P70*($I70*('Input Bank'!$K70+'Input Bank'!$L70)/30)+($J70*'Input Bank'!AA70)</f>
        <v>0</v>
      </c>
      <c r="AB70" s="70">
        <f>Bobot!$P70*($I70*('Input Bank'!$K70+'Input Bank'!$L70)/30)+($J70*'Input Bank'!AB70)</f>
        <v>0</v>
      </c>
      <c r="AC70" s="70">
        <f>Bobot!$P70*($I70*('Input Bank'!$K70+'Input Bank'!$L70)/30)+($J70*'Input Bank'!AC70)</f>
        <v>0</v>
      </c>
      <c r="AD70" s="70">
        <f>Bobot!$P70*($I70*('Input Bank'!$K70+'Input Bank'!$L70)/30)+($J70*'Input Bank'!AD70)</f>
        <v>0</v>
      </c>
      <c r="AE70" s="70">
        <f>Bobot!$P70*($I70*('Input Bank'!$K70+'Input Bank'!$L70)/30)+($J70*'Input Bank'!AE70)</f>
        <v>0</v>
      </c>
      <c r="AF70" s="70">
        <f>Bobot!$P70*($I70*('Input Bank'!$K70+'Input Bank'!$L70)/30)+($J70*'Input Bank'!AF70)</f>
        <v>0</v>
      </c>
      <c r="AG70" s="70">
        <f>Bobot!$P70*($I70*('Input Bank'!$K70+'Input Bank'!$L70)/30)+($J70*'Input Bank'!AG70)</f>
        <v>0</v>
      </c>
      <c r="AH70" s="70">
        <f>Bobot!$P70*($I70*('Input Bank'!$K70+'Input Bank'!$L70)/30)+($J70*'Input Bank'!AH70)</f>
        <v>0</v>
      </c>
      <c r="AI70" s="70">
        <f>Bobot!$P70*($I70*('Input Bank'!$K70+'Input Bank'!$L70)/30)+($J70*'Input Bank'!AI70)</f>
        <v>0</v>
      </c>
      <c r="AJ70" s="70">
        <f>Bobot!$P70*($I70*('Input Bank'!$K70+'Input Bank'!$L70)/30)+($J70*'Input Bank'!AJ70)</f>
        <v>0</v>
      </c>
      <c r="AK70" s="70">
        <f>Bobot!$P70*($I70*('Input Bank'!$K70+'Input Bank'!$L70)/30)+($J70*'Input Bank'!AK70)</f>
        <v>0</v>
      </c>
      <c r="AL70" s="70">
        <f>Bobot!$P70*($I70*('Input Bank'!$K70+'Input Bank'!$L70)/30)+($J70*'Input Bank'!AL70)</f>
        <v>0</v>
      </c>
      <c r="AM70" s="70">
        <f>Bobot!$P70*($I70*('Input Bank'!$K70+'Input Bank'!$L70)/30)+($J70*'Input Bank'!AM70)</f>
        <v>0</v>
      </c>
      <c r="AN70" s="70">
        <f>Bobot!$P70*($I70*('Input Bank'!$K70+'Input Bank'!$L70)/30)+($J70*'Input Bank'!AN70)</f>
        <v>0</v>
      </c>
      <c r="AO70" s="70">
        <f>Bobot!$P70*($I70*('Input Bank'!$K70+'Input Bank'!$L70)/30)+($J70*'Input Bank'!AO70)</f>
        <v>0</v>
      </c>
      <c r="AP70" s="70">
        <f>Bobot!$P70*($I70*('Input Bank'!$K70+'Input Bank'!$L70)/30)+($J70*'Input Bank'!AP70)</f>
        <v>0</v>
      </c>
      <c r="AQ70" s="70">
        <f>$J70*'Input Bank'!AQ70</f>
        <v>0</v>
      </c>
      <c r="AR70" s="70">
        <f>$J70*'Input Bank'!AR70</f>
        <v>0</v>
      </c>
      <c r="AS70" s="70">
        <f>$J70*'Input Bank'!AS70</f>
        <v>0</v>
      </c>
      <c r="AT70" s="70">
        <f>$J70*'Input Bank'!AT70</f>
        <v>0</v>
      </c>
      <c r="AU70" s="70">
        <f>$J70*'Input Bank'!AU70</f>
        <v>0</v>
      </c>
      <c r="AV70" s="70">
        <f>$J70*'Input Bank'!AV70</f>
        <v>0</v>
      </c>
      <c r="AW70" s="70">
        <f>$J70*'Input Bank'!AW70</f>
        <v>0</v>
      </c>
      <c r="AX70" s="70">
        <f>$J70*'Input Bank'!AX70</f>
        <v>0</v>
      </c>
      <c r="AY70" s="70">
        <f>$J70*'Input Bank'!AY70</f>
        <v>0</v>
      </c>
      <c r="AZ70" s="70">
        <f>$J70*'Input Bank'!AZ70</f>
        <v>0</v>
      </c>
      <c r="BA70" s="227">
        <f>$J70*'Input Bank'!BA70</f>
        <v>0</v>
      </c>
      <c r="BB70" s="230"/>
      <c r="BJ70" s="131"/>
    </row>
    <row r="71" spans="1:68" s="34" customFormat="1">
      <c r="A71" s="490">
        <f>Bobot!P23</f>
        <v>0</v>
      </c>
      <c r="B71" s="490"/>
      <c r="C71" s="490"/>
      <c r="D71" s="490"/>
      <c r="E71" s="490"/>
      <c r="F71" s="137" t="s">
        <v>123</v>
      </c>
      <c r="G71" s="172" t="s">
        <v>537</v>
      </c>
      <c r="H71" s="394" t="s">
        <v>402</v>
      </c>
      <c r="I71" s="71">
        <f>Bobot!O71</f>
        <v>0.5</v>
      </c>
      <c r="J71" s="72">
        <f>Bobot!O71</f>
        <v>0.5</v>
      </c>
      <c r="K71" s="331"/>
      <c r="L71" s="76">
        <f>IF(Bobot!$P71=0,1,0)*('Input Bank'!L71+'Input Bank'!K71)*I71</f>
        <v>0</v>
      </c>
      <c r="M71" s="70">
        <f>Bobot!$P71*($I71*('Input Bank'!$K71+'Input Bank'!$L71)/30)+($J71*'Input Bank'!M71)</f>
        <v>0</v>
      </c>
      <c r="N71" s="70">
        <f>Bobot!$P71*($I71*('Input Bank'!$K71+'Input Bank'!$L71)/30)+($J71*'Input Bank'!N71)</f>
        <v>0</v>
      </c>
      <c r="O71" s="70">
        <f>Bobot!$P71*($I71*('Input Bank'!$K71+'Input Bank'!$L71)/30)+($J71*'Input Bank'!O71)</f>
        <v>0</v>
      </c>
      <c r="P71" s="70">
        <f>Bobot!$P71*($I71*('Input Bank'!$K71+'Input Bank'!$L71)/30)+($J71*'Input Bank'!P71)</f>
        <v>0</v>
      </c>
      <c r="Q71" s="70">
        <f>Bobot!$P71*($I71*('Input Bank'!$K71+'Input Bank'!$L71)/30)+($J71*'Input Bank'!Q71)</f>
        <v>0</v>
      </c>
      <c r="R71" s="70">
        <f>Bobot!$P71*($I71*('Input Bank'!$K71+'Input Bank'!$L71)/30)+($J71*'Input Bank'!R71)</f>
        <v>0</v>
      </c>
      <c r="S71" s="70">
        <f>Bobot!$P71*($I71*('Input Bank'!$K71+'Input Bank'!$L71)/30)+($J71*'Input Bank'!S71)</f>
        <v>0</v>
      </c>
      <c r="T71" s="70">
        <f>Bobot!$P71*($I71*('Input Bank'!$K71+'Input Bank'!$L71)/30)+($J71*'Input Bank'!T71)</f>
        <v>0</v>
      </c>
      <c r="U71" s="70">
        <f>Bobot!$P71*($I71*('Input Bank'!$K71+'Input Bank'!$L71)/30)+($J71*'Input Bank'!U71)</f>
        <v>0</v>
      </c>
      <c r="V71" s="70">
        <f>Bobot!$P71*($I71*('Input Bank'!$K71+'Input Bank'!$L71)/30)+($J71*'Input Bank'!V71)</f>
        <v>0</v>
      </c>
      <c r="W71" s="70">
        <f>Bobot!$P71*($I71*('Input Bank'!$K71+'Input Bank'!$L71)/30)+($J71*'Input Bank'!W71)</f>
        <v>0</v>
      </c>
      <c r="X71" s="70">
        <f>Bobot!$P71*($I71*('Input Bank'!$K71+'Input Bank'!$L71)/30)+($J71*'Input Bank'!X71)</f>
        <v>0</v>
      </c>
      <c r="Y71" s="70">
        <f>Bobot!$P71*($I71*('Input Bank'!$K71+'Input Bank'!$L71)/30)+($J71*'Input Bank'!Y71)</f>
        <v>0</v>
      </c>
      <c r="Z71" s="70">
        <f>Bobot!$P71*($I71*('Input Bank'!$K71+'Input Bank'!$L71)/30)+($J71*'Input Bank'!Z71)</f>
        <v>0</v>
      </c>
      <c r="AA71" s="70">
        <f>Bobot!$P71*($I71*('Input Bank'!$K71+'Input Bank'!$L71)/30)+($J71*'Input Bank'!AA71)</f>
        <v>0</v>
      </c>
      <c r="AB71" s="70">
        <f>Bobot!$P71*($I71*('Input Bank'!$K71+'Input Bank'!$L71)/30)+($J71*'Input Bank'!AB71)</f>
        <v>0</v>
      </c>
      <c r="AC71" s="70">
        <f>Bobot!$P71*($I71*('Input Bank'!$K71+'Input Bank'!$L71)/30)+($J71*'Input Bank'!AC71)</f>
        <v>0</v>
      </c>
      <c r="AD71" s="70">
        <f>Bobot!$P71*($I71*('Input Bank'!$K71+'Input Bank'!$L71)/30)+($J71*'Input Bank'!AD71)</f>
        <v>0</v>
      </c>
      <c r="AE71" s="70">
        <f>Bobot!$P71*($I71*('Input Bank'!$K71+'Input Bank'!$L71)/30)+($J71*'Input Bank'!AE71)</f>
        <v>0</v>
      </c>
      <c r="AF71" s="70">
        <f>Bobot!$P71*($I71*('Input Bank'!$K71+'Input Bank'!$L71)/30)+($J71*'Input Bank'!AF71)</f>
        <v>0</v>
      </c>
      <c r="AG71" s="70">
        <f>Bobot!$P71*($I71*('Input Bank'!$K71+'Input Bank'!$L71)/30)+($J71*'Input Bank'!AG71)</f>
        <v>0</v>
      </c>
      <c r="AH71" s="70">
        <f>Bobot!$P71*($I71*('Input Bank'!$K71+'Input Bank'!$L71)/30)+($J71*'Input Bank'!AH71)</f>
        <v>0</v>
      </c>
      <c r="AI71" s="70">
        <f>Bobot!$P71*($I71*('Input Bank'!$K71+'Input Bank'!$L71)/30)+($J71*'Input Bank'!AI71)</f>
        <v>0</v>
      </c>
      <c r="AJ71" s="70">
        <f>Bobot!$P71*($I71*('Input Bank'!$K71+'Input Bank'!$L71)/30)+($J71*'Input Bank'!AJ71)</f>
        <v>0</v>
      </c>
      <c r="AK71" s="70">
        <f>Bobot!$P71*($I71*('Input Bank'!$K71+'Input Bank'!$L71)/30)+($J71*'Input Bank'!AK71)</f>
        <v>0</v>
      </c>
      <c r="AL71" s="70">
        <f>Bobot!$P71*($I71*('Input Bank'!$K71+'Input Bank'!$L71)/30)+($J71*'Input Bank'!AL71)</f>
        <v>0</v>
      </c>
      <c r="AM71" s="70">
        <f>Bobot!$P71*($I71*('Input Bank'!$K71+'Input Bank'!$L71)/30)+($J71*'Input Bank'!AM71)</f>
        <v>0</v>
      </c>
      <c r="AN71" s="70">
        <f>Bobot!$P71*($I71*('Input Bank'!$K71+'Input Bank'!$L71)/30)+($J71*'Input Bank'!AN71)</f>
        <v>0</v>
      </c>
      <c r="AO71" s="70">
        <f>Bobot!$P71*($I71*('Input Bank'!$K71+'Input Bank'!$L71)/30)+($J71*'Input Bank'!AO71)</f>
        <v>0</v>
      </c>
      <c r="AP71" s="70">
        <f>Bobot!$P71*($I71*('Input Bank'!$K71+'Input Bank'!$L71)/30)+($J71*'Input Bank'!AP71)</f>
        <v>0</v>
      </c>
      <c r="AQ71" s="70">
        <f>$J71*'Input Bank'!AQ71</f>
        <v>0</v>
      </c>
      <c r="AR71" s="70">
        <f>$J71*'Input Bank'!AR71</f>
        <v>0</v>
      </c>
      <c r="AS71" s="70">
        <f>$J71*'Input Bank'!AS71</f>
        <v>0</v>
      </c>
      <c r="AT71" s="70">
        <f>$J71*'Input Bank'!AT71</f>
        <v>0</v>
      </c>
      <c r="AU71" s="70">
        <f>$J71*'Input Bank'!AU71</f>
        <v>0</v>
      </c>
      <c r="AV71" s="70">
        <f>$J71*'Input Bank'!AV71</f>
        <v>0</v>
      </c>
      <c r="AW71" s="70">
        <f>$J71*'Input Bank'!AW71</f>
        <v>0</v>
      </c>
      <c r="AX71" s="70">
        <f>$J71*'Input Bank'!AX71</f>
        <v>0</v>
      </c>
      <c r="AY71" s="70">
        <f>$J71*'Input Bank'!AY71</f>
        <v>0</v>
      </c>
      <c r="AZ71" s="70">
        <f>$J71*'Input Bank'!AZ71</f>
        <v>0</v>
      </c>
      <c r="BA71" s="227">
        <f>$J71*'Input Bank'!BA71</f>
        <v>0</v>
      </c>
      <c r="BB71" s="230"/>
      <c r="BJ71" s="131"/>
    </row>
    <row r="72" spans="1:68" s="34" customFormat="1">
      <c r="A72" s="490">
        <f>Bobot!P24</f>
        <v>0</v>
      </c>
      <c r="B72" s="490"/>
      <c r="C72" s="490"/>
      <c r="D72" s="490"/>
      <c r="E72" s="490"/>
      <c r="F72" s="137" t="s">
        <v>124</v>
      </c>
      <c r="G72" s="172" t="s">
        <v>538</v>
      </c>
      <c r="H72" s="396" t="s">
        <v>403</v>
      </c>
      <c r="I72" s="71">
        <f>Bobot!O72</f>
        <v>0.5</v>
      </c>
      <c r="J72" s="72">
        <f>Bobot!O72</f>
        <v>0.5</v>
      </c>
      <c r="K72" s="331"/>
      <c r="L72" s="76">
        <f>IF(Bobot!$P72=0,1,0)*('Input Bank'!L72+'Input Bank'!K72)*I72</f>
        <v>0</v>
      </c>
      <c r="M72" s="70">
        <f>Bobot!$P72*($I72*('Input Bank'!$K72+'Input Bank'!$L72)/30)+($J72*'Input Bank'!M72)</f>
        <v>0</v>
      </c>
      <c r="N72" s="70">
        <f>Bobot!$P72*($I72*('Input Bank'!$K72+'Input Bank'!$L72)/30)+($J72*'Input Bank'!N72)</f>
        <v>0</v>
      </c>
      <c r="O72" s="70">
        <f>Bobot!$P72*($I72*('Input Bank'!$K72+'Input Bank'!$L72)/30)+($J72*'Input Bank'!O72)</f>
        <v>0</v>
      </c>
      <c r="P72" s="70">
        <f>Bobot!$P72*($I72*('Input Bank'!$K72+'Input Bank'!$L72)/30)+($J72*'Input Bank'!P72)</f>
        <v>0</v>
      </c>
      <c r="Q72" s="70">
        <f>Bobot!$P72*($I72*('Input Bank'!$K72+'Input Bank'!$L72)/30)+($J72*'Input Bank'!Q72)</f>
        <v>0</v>
      </c>
      <c r="R72" s="70">
        <f>Bobot!$P72*($I72*('Input Bank'!$K72+'Input Bank'!$L72)/30)+($J72*'Input Bank'!R72)</f>
        <v>0</v>
      </c>
      <c r="S72" s="70">
        <f>Bobot!$P72*($I72*('Input Bank'!$K72+'Input Bank'!$L72)/30)+($J72*'Input Bank'!S72)</f>
        <v>0</v>
      </c>
      <c r="T72" s="70">
        <f>Bobot!$P72*($I72*('Input Bank'!$K72+'Input Bank'!$L72)/30)+($J72*'Input Bank'!T72)</f>
        <v>0</v>
      </c>
      <c r="U72" s="70">
        <f>Bobot!$P72*($I72*('Input Bank'!$K72+'Input Bank'!$L72)/30)+($J72*'Input Bank'!U72)</f>
        <v>0</v>
      </c>
      <c r="V72" s="70">
        <f>Bobot!$P72*($I72*('Input Bank'!$K72+'Input Bank'!$L72)/30)+($J72*'Input Bank'!V72)</f>
        <v>0</v>
      </c>
      <c r="W72" s="70">
        <f>Bobot!$P72*($I72*('Input Bank'!$K72+'Input Bank'!$L72)/30)+($J72*'Input Bank'!W72)</f>
        <v>0</v>
      </c>
      <c r="X72" s="70">
        <f>Bobot!$P72*($I72*('Input Bank'!$K72+'Input Bank'!$L72)/30)+($J72*'Input Bank'!X72)</f>
        <v>0</v>
      </c>
      <c r="Y72" s="70">
        <f>Bobot!$P72*($I72*('Input Bank'!$K72+'Input Bank'!$L72)/30)+($J72*'Input Bank'!Y72)</f>
        <v>0</v>
      </c>
      <c r="Z72" s="70">
        <f>Bobot!$P72*($I72*('Input Bank'!$K72+'Input Bank'!$L72)/30)+($J72*'Input Bank'!Z72)</f>
        <v>0</v>
      </c>
      <c r="AA72" s="70">
        <f>Bobot!$P72*($I72*('Input Bank'!$K72+'Input Bank'!$L72)/30)+($J72*'Input Bank'!AA72)</f>
        <v>0</v>
      </c>
      <c r="AB72" s="70">
        <f>Bobot!$P72*($I72*('Input Bank'!$K72+'Input Bank'!$L72)/30)+($J72*'Input Bank'!AB72)</f>
        <v>0</v>
      </c>
      <c r="AC72" s="70">
        <f>Bobot!$P72*($I72*('Input Bank'!$K72+'Input Bank'!$L72)/30)+($J72*'Input Bank'!AC72)</f>
        <v>0</v>
      </c>
      <c r="AD72" s="70">
        <f>Bobot!$P72*($I72*('Input Bank'!$K72+'Input Bank'!$L72)/30)+($J72*'Input Bank'!AD72)</f>
        <v>0</v>
      </c>
      <c r="AE72" s="70">
        <f>Bobot!$P72*($I72*('Input Bank'!$K72+'Input Bank'!$L72)/30)+($J72*'Input Bank'!AE72)</f>
        <v>0</v>
      </c>
      <c r="AF72" s="70">
        <f>Bobot!$P72*($I72*('Input Bank'!$K72+'Input Bank'!$L72)/30)+($J72*'Input Bank'!AF72)</f>
        <v>0</v>
      </c>
      <c r="AG72" s="70">
        <f>Bobot!$P72*($I72*('Input Bank'!$K72+'Input Bank'!$L72)/30)+($J72*'Input Bank'!AG72)</f>
        <v>0</v>
      </c>
      <c r="AH72" s="70">
        <f>Bobot!$P72*($I72*('Input Bank'!$K72+'Input Bank'!$L72)/30)+($J72*'Input Bank'!AH72)</f>
        <v>0</v>
      </c>
      <c r="AI72" s="70">
        <f>Bobot!$P72*($I72*('Input Bank'!$K72+'Input Bank'!$L72)/30)+($J72*'Input Bank'!AI72)</f>
        <v>0</v>
      </c>
      <c r="AJ72" s="70">
        <f>Bobot!$P72*($I72*('Input Bank'!$K72+'Input Bank'!$L72)/30)+($J72*'Input Bank'!AJ72)</f>
        <v>0</v>
      </c>
      <c r="AK72" s="70">
        <f>Bobot!$P72*($I72*('Input Bank'!$K72+'Input Bank'!$L72)/30)+($J72*'Input Bank'!AK72)</f>
        <v>0</v>
      </c>
      <c r="AL72" s="70">
        <f>Bobot!$P72*($I72*('Input Bank'!$K72+'Input Bank'!$L72)/30)+($J72*'Input Bank'!AL72)</f>
        <v>0</v>
      </c>
      <c r="AM72" s="70">
        <f>Bobot!$P72*($I72*('Input Bank'!$K72+'Input Bank'!$L72)/30)+($J72*'Input Bank'!AM72)</f>
        <v>0</v>
      </c>
      <c r="AN72" s="70">
        <f>Bobot!$P72*($I72*('Input Bank'!$K72+'Input Bank'!$L72)/30)+($J72*'Input Bank'!AN72)</f>
        <v>0</v>
      </c>
      <c r="AO72" s="70">
        <f>Bobot!$P72*($I72*('Input Bank'!$K72+'Input Bank'!$L72)/30)+($J72*'Input Bank'!AO72)</f>
        <v>0</v>
      </c>
      <c r="AP72" s="70">
        <f>Bobot!$P72*($I72*('Input Bank'!$K72+'Input Bank'!$L72)/30)+($J72*'Input Bank'!AP72)</f>
        <v>0</v>
      </c>
      <c r="AQ72" s="70">
        <f>$J72*'Input Bank'!AQ72</f>
        <v>0</v>
      </c>
      <c r="AR72" s="70">
        <f>$J72*'Input Bank'!AR72</f>
        <v>0</v>
      </c>
      <c r="AS72" s="70">
        <f>$J72*'Input Bank'!AS72</f>
        <v>0</v>
      </c>
      <c r="AT72" s="70">
        <f>$J72*'Input Bank'!AT72</f>
        <v>0</v>
      </c>
      <c r="AU72" s="70">
        <f>$J72*'Input Bank'!AU72</f>
        <v>0</v>
      </c>
      <c r="AV72" s="70">
        <f>$J72*'Input Bank'!AV72</f>
        <v>0</v>
      </c>
      <c r="AW72" s="70">
        <f>$J72*'Input Bank'!AW72</f>
        <v>0</v>
      </c>
      <c r="AX72" s="70">
        <f>$J72*'Input Bank'!AX72</f>
        <v>0</v>
      </c>
      <c r="AY72" s="70">
        <f>$J72*'Input Bank'!AY72</f>
        <v>0</v>
      </c>
      <c r="AZ72" s="70">
        <f>$J72*'Input Bank'!AZ72</f>
        <v>0</v>
      </c>
      <c r="BA72" s="227">
        <f>$J72*'Input Bank'!BA72</f>
        <v>0</v>
      </c>
      <c r="BB72" s="230"/>
      <c r="BJ72" s="131"/>
    </row>
    <row r="73" spans="1:68" s="34" customFormat="1">
      <c r="A73" s="490">
        <f>Bobot!P26</f>
        <v>0</v>
      </c>
      <c r="B73" s="490"/>
      <c r="C73" s="490"/>
      <c r="D73" s="490"/>
      <c r="E73" s="490"/>
      <c r="F73" s="137" t="s">
        <v>125</v>
      </c>
      <c r="G73" s="172" t="s">
        <v>539</v>
      </c>
      <c r="H73" s="394" t="s">
        <v>404</v>
      </c>
      <c r="I73" s="71">
        <f>Bobot!O73</f>
        <v>1</v>
      </c>
      <c r="J73" s="72">
        <f>Bobot!O73</f>
        <v>1</v>
      </c>
      <c r="K73" s="331"/>
      <c r="L73" s="76">
        <f>IF(Bobot!$P73=0,1,0)*('Input Bank'!L73+'Input Bank'!K73)*I73</f>
        <v>0</v>
      </c>
      <c r="M73" s="70">
        <f>Bobot!$P73*($I73*('Input Bank'!$K73+'Input Bank'!$L73)/30)+($J73*'Input Bank'!M73)</f>
        <v>0</v>
      </c>
      <c r="N73" s="70">
        <f>Bobot!$P73*($I73*('Input Bank'!$K73+'Input Bank'!$L73)/30)+($J73*'Input Bank'!N73)</f>
        <v>0</v>
      </c>
      <c r="O73" s="70">
        <f>Bobot!$P73*($I73*('Input Bank'!$K73+'Input Bank'!$L73)/30)+($J73*'Input Bank'!O73)</f>
        <v>0</v>
      </c>
      <c r="P73" s="70">
        <f>Bobot!$P73*($I73*('Input Bank'!$K73+'Input Bank'!$L73)/30)+($J73*'Input Bank'!P73)</f>
        <v>0</v>
      </c>
      <c r="Q73" s="70">
        <f>Bobot!$P73*($I73*('Input Bank'!$K73+'Input Bank'!$L73)/30)+($J73*'Input Bank'!Q73)</f>
        <v>0</v>
      </c>
      <c r="R73" s="70">
        <f>Bobot!$P73*($I73*('Input Bank'!$K73+'Input Bank'!$L73)/30)+($J73*'Input Bank'!R73)</f>
        <v>0</v>
      </c>
      <c r="S73" s="70">
        <f>Bobot!$P73*($I73*('Input Bank'!$K73+'Input Bank'!$L73)/30)+($J73*'Input Bank'!S73)</f>
        <v>0</v>
      </c>
      <c r="T73" s="70">
        <f>Bobot!$P73*($I73*('Input Bank'!$K73+'Input Bank'!$L73)/30)+($J73*'Input Bank'!T73)</f>
        <v>0</v>
      </c>
      <c r="U73" s="70">
        <f>Bobot!$P73*($I73*('Input Bank'!$K73+'Input Bank'!$L73)/30)+($J73*'Input Bank'!U73)</f>
        <v>0</v>
      </c>
      <c r="V73" s="70">
        <f>Bobot!$P73*($I73*('Input Bank'!$K73+'Input Bank'!$L73)/30)+($J73*'Input Bank'!V73)</f>
        <v>0</v>
      </c>
      <c r="W73" s="70">
        <f>Bobot!$P73*($I73*('Input Bank'!$K73+'Input Bank'!$L73)/30)+($J73*'Input Bank'!W73)</f>
        <v>0</v>
      </c>
      <c r="X73" s="70">
        <f>Bobot!$P73*($I73*('Input Bank'!$K73+'Input Bank'!$L73)/30)+($J73*'Input Bank'!X73)</f>
        <v>0</v>
      </c>
      <c r="Y73" s="70">
        <f>Bobot!$P73*($I73*('Input Bank'!$K73+'Input Bank'!$L73)/30)+($J73*'Input Bank'!Y73)</f>
        <v>0</v>
      </c>
      <c r="Z73" s="70">
        <f>Bobot!$P73*($I73*('Input Bank'!$K73+'Input Bank'!$L73)/30)+($J73*'Input Bank'!Z73)</f>
        <v>0</v>
      </c>
      <c r="AA73" s="70">
        <f>Bobot!$P73*($I73*('Input Bank'!$K73+'Input Bank'!$L73)/30)+($J73*'Input Bank'!AA73)</f>
        <v>0</v>
      </c>
      <c r="AB73" s="70">
        <f>Bobot!$P73*($I73*('Input Bank'!$K73+'Input Bank'!$L73)/30)+($J73*'Input Bank'!AB73)</f>
        <v>0</v>
      </c>
      <c r="AC73" s="70">
        <f>Bobot!$P73*($I73*('Input Bank'!$K73+'Input Bank'!$L73)/30)+($J73*'Input Bank'!AC73)</f>
        <v>0</v>
      </c>
      <c r="AD73" s="70">
        <f>Bobot!$P73*($I73*('Input Bank'!$K73+'Input Bank'!$L73)/30)+($J73*'Input Bank'!AD73)</f>
        <v>0</v>
      </c>
      <c r="AE73" s="70">
        <f>Bobot!$P73*($I73*('Input Bank'!$K73+'Input Bank'!$L73)/30)+($J73*'Input Bank'!AE73)</f>
        <v>0</v>
      </c>
      <c r="AF73" s="70">
        <f>Bobot!$P73*($I73*('Input Bank'!$K73+'Input Bank'!$L73)/30)+($J73*'Input Bank'!AF73)</f>
        <v>0</v>
      </c>
      <c r="AG73" s="70">
        <f>Bobot!$P73*($I73*('Input Bank'!$K73+'Input Bank'!$L73)/30)+($J73*'Input Bank'!AG73)</f>
        <v>0</v>
      </c>
      <c r="AH73" s="70">
        <f>Bobot!$P73*($I73*('Input Bank'!$K73+'Input Bank'!$L73)/30)+($J73*'Input Bank'!AH73)</f>
        <v>0</v>
      </c>
      <c r="AI73" s="70">
        <f>Bobot!$P73*($I73*('Input Bank'!$K73+'Input Bank'!$L73)/30)+($J73*'Input Bank'!AI73)</f>
        <v>0</v>
      </c>
      <c r="AJ73" s="70">
        <f>Bobot!$P73*($I73*('Input Bank'!$K73+'Input Bank'!$L73)/30)+($J73*'Input Bank'!AJ73)</f>
        <v>0</v>
      </c>
      <c r="AK73" s="70">
        <f>Bobot!$P73*($I73*('Input Bank'!$K73+'Input Bank'!$L73)/30)+($J73*'Input Bank'!AK73)</f>
        <v>0</v>
      </c>
      <c r="AL73" s="70">
        <f>Bobot!$P73*($I73*('Input Bank'!$K73+'Input Bank'!$L73)/30)+($J73*'Input Bank'!AL73)</f>
        <v>0</v>
      </c>
      <c r="AM73" s="70">
        <f>Bobot!$P73*($I73*('Input Bank'!$K73+'Input Bank'!$L73)/30)+($J73*'Input Bank'!AM73)</f>
        <v>0</v>
      </c>
      <c r="AN73" s="70">
        <f>Bobot!$P73*($I73*('Input Bank'!$K73+'Input Bank'!$L73)/30)+($J73*'Input Bank'!AN73)</f>
        <v>0</v>
      </c>
      <c r="AO73" s="70">
        <f>Bobot!$P73*($I73*('Input Bank'!$K73+'Input Bank'!$L73)/30)+($J73*'Input Bank'!AO73)</f>
        <v>0</v>
      </c>
      <c r="AP73" s="70">
        <f>Bobot!$P73*($I73*('Input Bank'!$K73+'Input Bank'!$L73)/30)+($J73*'Input Bank'!AP73)</f>
        <v>0</v>
      </c>
      <c r="AQ73" s="70">
        <f>$J73*'Input Bank'!AQ73</f>
        <v>0</v>
      </c>
      <c r="AR73" s="70">
        <f>$J73*'Input Bank'!AR73</f>
        <v>0</v>
      </c>
      <c r="AS73" s="70">
        <f>$J73*'Input Bank'!AS73</f>
        <v>0</v>
      </c>
      <c r="AT73" s="70">
        <f>$J73*'Input Bank'!AT73</f>
        <v>0</v>
      </c>
      <c r="AU73" s="70">
        <f>$J73*'Input Bank'!AU73</f>
        <v>0</v>
      </c>
      <c r="AV73" s="70">
        <f>$J73*'Input Bank'!AV73</f>
        <v>0</v>
      </c>
      <c r="AW73" s="70">
        <f>$J73*'Input Bank'!AW73</f>
        <v>0</v>
      </c>
      <c r="AX73" s="70">
        <f>$J73*'Input Bank'!AX73</f>
        <v>0</v>
      </c>
      <c r="AY73" s="70">
        <f>$J73*'Input Bank'!AY73</f>
        <v>0</v>
      </c>
      <c r="AZ73" s="70">
        <f>$J73*'Input Bank'!AZ73</f>
        <v>0</v>
      </c>
      <c r="BA73" s="227">
        <f>$J73*'Input Bank'!BA73</f>
        <v>0</v>
      </c>
      <c r="BB73" s="230"/>
      <c r="BJ73" s="131"/>
    </row>
    <row r="74" spans="1:68" s="34" customFormat="1">
      <c r="A74" s="490" t="e">
        <f>Bobot!#REF!</f>
        <v>#REF!</v>
      </c>
      <c r="B74" s="490"/>
      <c r="C74" s="490"/>
      <c r="D74" s="490"/>
      <c r="E74" s="490"/>
      <c r="F74" s="137" t="s">
        <v>8</v>
      </c>
      <c r="G74" s="172" t="s">
        <v>540</v>
      </c>
      <c r="H74" s="396" t="s">
        <v>406</v>
      </c>
      <c r="I74" s="71">
        <f>Bobot!O74</f>
        <v>1</v>
      </c>
      <c r="J74" s="72">
        <f>Bobot!O74</f>
        <v>1</v>
      </c>
      <c r="K74" s="331"/>
      <c r="L74" s="76">
        <f>IF(Bobot!$P74=0,1,0)*('Input Bank'!L74+'Input Bank'!K74)*I74</f>
        <v>0</v>
      </c>
      <c r="M74" s="70">
        <f>Bobot!$P74*($I74*('Input Bank'!$K74+'Input Bank'!$L74)/30)+($J74*'Input Bank'!M74)</f>
        <v>0</v>
      </c>
      <c r="N74" s="70">
        <f>Bobot!$P74*($I74*('Input Bank'!$K74+'Input Bank'!$L74)/30)+($J74*'Input Bank'!N74)</f>
        <v>0</v>
      </c>
      <c r="O74" s="70">
        <f>Bobot!$P74*($I74*('Input Bank'!$K74+'Input Bank'!$L74)/30)+($J74*'Input Bank'!O74)</f>
        <v>0</v>
      </c>
      <c r="P74" s="70">
        <f>Bobot!$P74*($I74*('Input Bank'!$K74+'Input Bank'!$L74)/30)+($J74*'Input Bank'!P74)</f>
        <v>0</v>
      </c>
      <c r="Q74" s="70">
        <f>Bobot!$P74*($I74*('Input Bank'!$K74+'Input Bank'!$L74)/30)+($J74*'Input Bank'!Q74)</f>
        <v>0</v>
      </c>
      <c r="R74" s="70">
        <f>Bobot!$P74*($I74*('Input Bank'!$K74+'Input Bank'!$L74)/30)+($J74*'Input Bank'!R74)</f>
        <v>0</v>
      </c>
      <c r="S74" s="70">
        <f>Bobot!$P74*($I74*('Input Bank'!$K74+'Input Bank'!$L74)/30)+($J74*'Input Bank'!S74)</f>
        <v>0</v>
      </c>
      <c r="T74" s="70">
        <f>Bobot!$P74*($I74*('Input Bank'!$K74+'Input Bank'!$L74)/30)+($J74*'Input Bank'!T74)</f>
        <v>0</v>
      </c>
      <c r="U74" s="70">
        <f>Bobot!$P74*($I74*('Input Bank'!$K74+'Input Bank'!$L74)/30)+($J74*'Input Bank'!U74)</f>
        <v>0</v>
      </c>
      <c r="V74" s="70">
        <f>Bobot!$P74*($I74*('Input Bank'!$K74+'Input Bank'!$L74)/30)+($J74*'Input Bank'!V74)</f>
        <v>0</v>
      </c>
      <c r="W74" s="70">
        <f>Bobot!$P74*($I74*('Input Bank'!$K74+'Input Bank'!$L74)/30)+($J74*'Input Bank'!W74)</f>
        <v>0</v>
      </c>
      <c r="X74" s="70">
        <f>Bobot!$P74*($I74*('Input Bank'!$K74+'Input Bank'!$L74)/30)+($J74*'Input Bank'!X74)</f>
        <v>0</v>
      </c>
      <c r="Y74" s="70">
        <f>Bobot!$P74*($I74*('Input Bank'!$K74+'Input Bank'!$L74)/30)+($J74*'Input Bank'!Y74)</f>
        <v>0</v>
      </c>
      <c r="Z74" s="70">
        <f>Bobot!$P74*($I74*('Input Bank'!$K74+'Input Bank'!$L74)/30)+($J74*'Input Bank'!Z74)</f>
        <v>0</v>
      </c>
      <c r="AA74" s="70">
        <f>Bobot!$P74*($I74*('Input Bank'!$K74+'Input Bank'!$L74)/30)+($J74*'Input Bank'!AA74)</f>
        <v>0</v>
      </c>
      <c r="AB74" s="70">
        <f>Bobot!$P74*($I74*('Input Bank'!$K74+'Input Bank'!$L74)/30)+($J74*'Input Bank'!AB74)</f>
        <v>0</v>
      </c>
      <c r="AC74" s="70">
        <f>Bobot!$P74*($I74*('Input Bank'!$K74+'Input Bank'!$L74)/30)+($J74*'Input Bank'!AC74)</f>
        <v>0</v>
      </c>
      <c r="AD74" s="70">
        <f>Bobot!$P74*($I74*('Input Bank'!$K74+'Input Bank'!$L74)/30)+($J74*'Input Bank'!AD74)</f>
        <v>0</v>
      </c>
      <c r="AE74" s="70">
        <f>Bobot!$P74*($I74*('Input Bank'!$K74+'Input Bank'!$L74)/30)+($J74*'Input Bank'!AE74)</f>
        <v>0</v>
      </c>
      <c r="AF74" s="70">
        <f>Bobot!$P74*($I74*('Input Bank'!$K74+'Input Bank'!$L74)/30)+($J74*'Input Bank'!AF74)</f>
        <v>0</v>
      </c>
      <c r="AG74" s="70">
        <f>Bobot!$P74*($I74*('Input Bank'!$K74+'Input Bank'!$L74)/30)+($J74*'Input Bank'!AG74)</f>
        <v>0</v>
      </c>
      <c r="AH74" s="70">
        <f>Bobot!$P74*($I74*('Input Bank'!$K74+'Input Bank'!$L74)/30)+($J74*'Input Bank'!AH74)</f>
        <v>0</v>
      </c>
      <c r="AI74" s="70">
        <f>Bobot!$P74*($I74*('Input Bank'!$K74+'Input Bank'!$L74)/30)+($J74*'Input Bank'!AI74)</f>
        <v>0</v>
      </c>
      <c r="AJ74" s="70">
        <f>Bobot!$P74*($I74*('Input Bank'!$K74+'Input Bank'!$L74)/30)+($J74*'Input Bank'!AJ74)</f>
        <v>0</v>
      </c>
      <c r="AK74" s="70">
        <f>Bobot!$P74*($I74*('Input Bank'!$K74+'Input Bank'!$L74)/30)+($J74*'Input Bank'!AK74)</f>
        <v>0</v>
      </c>
      <c r="AL74" s="70">
        <f>Bobot!$P74*($I74*('Input Bank'!$K74+'Input Bank'!$L74)/30)+($J74*'Input Bank'!AL74)</f>
        <v>0</v>
      </c>
      <c r="AM74" s="70">
        <f>Bobot!$P74*($I74*('Input Bank'!$K74+'Input Bank'!$L74)/30)+($J74*'Input Bank'!AM74)</f>
        <v>0</v>
      </c>
      <c r="AN74" s="70">
        <f>Bobot!$P74*($I74*('Input Bank'!$K74+'Input Bank'!$L74)/30)+($J74*'Input Bank'!AN74)</f>
        <v>0</v>
      </c>
      <c r="AO74" s="70">
        <f>Bobot!$P74*($I74*('Input Bank'!$K74+'Input Bank'!$L74)/30)+($J74*'Input Bank'!AO74)</f>
        <v>0</v>
      </c>
      <c r="AP74" s="70">
        <f>Bobot!$P74*($I74*('Input Bank'!$K74+'Input Bank'!$L74)/30)+($J74*'Input Bank'!AP74)</f>
        <v>0</v>
      </c>
      <c r="AQ74" s="70">
        <f>$J74*'Input Bank'!AQ74</f>
        <v>0</v>
      </c>
      <c r="AR74" s="70">
        <f>$J74*'Input Bank'!AR74</f>
        <v>0</v>
      </c>
      <c r="AS74" s="70">
        <f>$J74*'Input Bank'!AS74</f>
        <v>0</v>
      </c>
      <c r="AT74" s="70">
        <f>$J74*'Input Bank'!AT74</f>
        <v>0</v>
      </c>
      <c r="AU74" s="70">
        <f>$J74*'Input Bank'!AU74</f>
        <v>0</v>
      </c>
      <c r="AV74" s="70">
        <f>$J74*'Input Bank'!AV74</f>
        <v>0</v>
      </c>
      <c r="AW74" s="70">
        <f>$J74*'Input Bank'!AW74</f>
        <v>0</v>
      </c>
      <c r="AX74" s="70">
        <f>$J74*'Input Bank'!AX74</f>
        <v>0</v>
      </c>
      <c r="AY74" s="70">
        <f>$J74*'Input Bank'!AY74</f>
        <v>0</v>
      </c>
      <c r="AZ74" s="70">
        <f>$J74*'Input Bank'!AZ74</f>
        <v>0</v>
      </c>
      <c r="BA74" s="227">
        <f>$J74*'Input Bank'!BA74</f>
        <v>0</v>
      </c>
      <c r="BB74" s="230"/>
    </row>
    <row r="75" spans="1:68" s="34" customFormat="1">
      <c r="A75" s="490"/>
      <c r="B75" s="490"/>
      <c r="C75" s="490"/>
      <c r="D75" s="490"/>
      <c r="E75" s="490"/>
      <c r="F75" s="137" t="s">
        <v>126</v>
      </c>
      <c r="G75" s="172" t="s">
        <v>541</v>
      </c>
      <c r="H75" s="387" t="s">
        <v>434</v>
      </c>
      <c r="I75" s="71">
        <f>Bobot!O75</f>
        <v>0.5</v>
      </c>
      <c r="J75" s="72">
        <f>Bobot!O75</f>
        <v>0.5</v>
      </c>
      <c r="K75" s="331"/>
      <c r="L75" s="76">
        <f>IF(Bobot!$P75=0,1,0)*('Input Bank'!L75+'Input Bank'!K75)*I75</f>
        <v>0</v>
      </c>
      <c r="M75" s="70">
        <f>Bobot!$P75*($I75*('Input Bank'!$K75+'Input Bank'!$L75)/30)+($J75*'Input Bank'!M75)</f>
        <v>0</v>
      </c>
      <c r="N75" s="70">
        <f>Bobot!$P75*($I75*('Input Bank'!$K75+'Input Bank'!$L75)/30)+($J75*'Input Bank'!N75)</f>
        <v>0</v>
      </c>
      <c r="O75" s="70">
        <f>Bobot!$P75*($I75*('Input Bank'!$K75+'Input Bank'!$L75)/30)+($J75*'Input Bank'!O75)</f>
        <v>0</v>
      </c>
      <c r="P75" s="70">
        <f>Bobot!$P75*($I75*('Input Bank'!$K75+'Input Bank'!$L75)/30)+($J75*'Input Bank'!P75)</f>
        <v>0</v>
      </c>
      <c r="Q75" s="70">
        <f>Bobot!$P75*($I75*('Input Bank'!$K75+'Input Bank'!$L75)/30)+($J75*'Input Bank'!Q75)</f>
        <v>0</v>
      </c>
      <c r="R75" s="70">
        <f>Bobot!$P75*($I75*('Input Bank'!$K75+'Input Bank'!$L75)/30)+($J75*'Input Bank'!R75)</f>
        <v>0</v>
      </c>
      <c r="S75" s="70">
        <f>Bobot!$P75*($I75*('Input Bank'!$K75+'Input Bank'!$L75)/30)+($J75*'Input Bank'!S75)</f>
        <v>0</v>
      </c>
      <c r="T75" s="70">
        <f>Bobot!$P75*($I75*('Input Bank'!$K75+'Input Bank'!$L75)/30)+($J75*'Input Bank'!T75)</f>
        <v>0</v>
      </c>
      <c r="U75" s="70">
        <f>Bobot!$P75*($I75*('Input Bank'!$K75+'Input Bank'!$L75)/30)+($J75*'Input Bank'!U75)</f>
        <v>0</v>
      </c>
      <c r="V75" s="70">
        <f>Bobot!$P75*($I75*('Input Bank'!$K75+'Input Bank'!$L75)/30)+($J75*'Input Bank'!V75)</f>
        <v>0</v>
      </c>
      <c r="W75" s="70">
        <f>Bobot!$P75*($I75*('Input Bank'!$K75+'Input Bank'!$L75)/30)+($J75*'Input Bank'!W75)</f>
        <v>0</v>
      </c>
      <c r="X75" s="70">
        <f>Bobot!$P75*($I75*('Input Bank'!$K75+'Input Bank'!$L75)/30)+($J75*'Input Bank'!X75)</f>
        <v>0</v>
      </c>
      <c r="Y75" s="70">
        <f>Bobot!$P75*($I75*('Input Bank'!$K75+'Input Bank'!$L75)/30)+($J75*'Input Bank'!Y75)</f>
        <v>0</v>
      </c>
      <c r="Z75" s="70">
        <f>Bobot!$P75*($I75*('Input Bank'!$K75+'Input Bank'!$L75)/30)+($J75*'Input Bank'!Z75)</f>
        <v>0</v>
      </c>
      <c r="AA75" s="70">
        <f>Bobot!$P75*($I75*('Input Bank'!$K75+'Input Bank'!$L75)/30)+($J75*'Input Bank'!AA75)</f>
        <v>0</v>
      </c>
      <c r="AB75" s="70">
        <f>Bobot!$P75*($I75*('Input Bank'!$K75+'Input Bank'!$L75)/30)+($J75*'Input Bank'!AB75)</f>
        <v>0</v>
      </c>
      <c r="AC75" s="70">
        <f>Bobot!$P75*($I75*('Input Bank'!$K75+'Input Bank'!$L75)/30)+($J75*'Input Bank'!AC75)</f>
        <v>0</v>
      </c>
      <c r="AD75" s="70">
        <f>Bobot!$P75*($I75*('Input Bank'!$K75+'Input Bank'!$L75)/30)+($J75*'Input Bank'!AD75)</f>
        <v>0</v>
      </c>
      <c r="AE75" s="70">
        <f>Bobot!$P75*($I75*('Input Bank'!$K75+'Input Bank'!$L75)/30)+($J75*'Input Bank'!AE75)</f>
        <v>0</v>
      </c>
      <c r="AF75" s="70">
        <f>Bobot!$P75*($I75*('Input Bank'!$K75+'Input Bank'!$L75)/30)+($J75*'Input Bank'!AF75)</f>
        <v>0</v>
      </c>
      <c r="AG75" s="70">
        <f>Bobot!$P75*($I75*('Input Bank'!$K75+'Input Bank'!$L75)/30)+($J75*'Input Bank'!AG75)</f>
        <v>0</v>
      </c>
      <c r="AH75" s="70">
        <f>Bobot!$P75*($I75*('Input Bank'!$K75+'Input Bank'!$L75)/30)+($J75*'Input Bank'!AH75)</f>
        <v>0</v>
      </c>
      <c r="AI75" s="70">
        <f>Bobot!$P75*($I75*('Input Bank'!$K75+'Input Bank'!$L75)/30)+($J75*'Input Bank'!AI75)</f>
        <v>0</v>
      </c>
      <c r="AJ75" s="70">
        <f>Bobot!$P75*($I75*('Input Bank'!$K75+'Input Bank'!$L75)/30)+($J75*'Input Bank'!AJ75)</f>
        <v>0</v>
      </c>
      <c r="AK75" s="70">
        <f>Bobot!$P75*($I75*('Input Bank'!$K75+'Input Bank'!$L75)/30)+($J75*'Input Bank'!AK75)</f>
        <v>0</v>
      </c>
      <c r="AL75" s="70">
        <f>Bobot!$P75*($I75*('Input Bank'!$K75+'Input Bank'!$L75)/30)+($J75*'Input Bank'!AL75)</f>
        <v>0</v>
      </c>
      <c r="AM75" s="70">
        <f>Bobot!$P75*($I75*('Input Bank'!$K75+'Input Bank'!$L75)/30)+($J75*'Input Bank'!AM75)</f>
        <v>0</v>
      </c>
      <c r="AN75" s="70">
        <f>Bobot!$P75*($I75*('Input Bank'!$K75+'Input Bank'!$L75)/30)+($J75*'Input Bank'!AN75)</f>
        <v>0</v>
      </c>
      <c r="AO75" s="70">
        <f>Bobot!$P75*($I75*('Input Bank'!$K75+'Input Bank'!$L75)/30)+($J75*'Input Bank'!AO75)</f>
        <v>0</v>
      </c>
      <c r="AP75" s="70">
        <f>Bobot!$P75*($I75*('Input Bank'!$K75+'Input Bank'!$L75)/30)+($J75*'Input Bank'!AP75)</f>
        <v>0</v>
      </c>
      <c r="AQ75" s="70">
        <f>$J75*'Input Bank'!AQ75</f>
        <v>0</v>
      </c>
      <c r="AR75" s="70">
        <f>$J75*'Input Bank'!AR75</f>
        <v>0</v>
      </c>
      <c r="AS75" s="70">
        <f>$J75*'Input Bank'!AS75</f>
        <v>0</v>
      </c>
      <c r="AT75" s="70">
        <f>$J75*'Input Bank'!AT75</f>
        <v>0</v>
      </c>
      <c r="AU75" s="70">
        <f>$J75*'Input Bank'!AU75</f>
        <v>0</v>
      </c>
      <c r="AV75" s="70">
        <f>$J75*'Input Bank'!AV75</f>
        <v>0</v>
      </c>
      <c r="AW75" s="70">
        <f>$J75*'Input Bank'!AW75</f>
        <v>0</v>
      </c>
      <c r="AX75" s="70">
        <f>$J75*'Input Bank'!AX75</f>
        <v>0</v>
      </c>
      <c r="AY75" s="70">
        <f>$J75*'Input Bank'!AY75</f>
        <v>0</v>
      </c>
      <c r="AZ75" s="70">
        <f>$J75*'Input Bank'!AZ75</f>
        <v>0</v>
      </c>
      <c r="BA75" s="227">
        <f>$J75*'Input Bank'!BA75</f>
        <v>0</v>
      </c>
      <c r="BB75" s="230"/>
    </row>
    <row r="76" spans="1:68" s="34" customFormat="1" ht="23">
      <c r="A76" s="490">
        <f>Bobot!P29</f>
        <v>0</v>
      </c>
      <c r="B76" s="490"/>
      <c r="C76" s="490"/>
      <c r="D76" s="490"/>
      <c r="E76" s="490"/>
      <c r="F76" s="137" t="s">
        <v>127</v>
      </c>
      <c r="G76" s="172" t="s">
        <v>542</v>
      </c>
      <c r="H76" s="387" t="s">
        <v>443</v>
      </c>
      <c r="I76" s="71">
        <f>Bobot!O76</f>
        <v>0.5</v>
      </c>
      <c r="J76" s="72">
        <f>Bobot!O76</f>
        <v>0.5</v>
      </c>
      <c r="K76" s="331"/>
      <c r="L76" s="76">
        <f>IF(Bobot!$P76=0,1,0)*('Input Bank'!L76+'Input Bank'!K76)*I76</f>
        <v>0</v>
      </c>
      <c r="M76" s="70">
        <f>Bobot!$P76*($I76*('Input Bank'!$K76+'Input Bank'!$L76)/30)+($J76*'Input Bank'!M76)</f>
        <v>0</v>
      </c>
      <c r="N76" s="70">
        <f>Bobot!$P76*($I76*('Input Bank'!$K76+'Input Bank'!$L76)/30)+($J76*'Input Bank'!N76)</f>
        <v>0</v>
      </c>
      <c r="O76" s="70">
        <f>Bobot!$P76*($I76*('Input Bank'!$K76+'Input Bank'!$L76)/30)+($J76*'Input Bank'!O76)</f>
        <v>0</v>
      </c>
      <c r="P76" s="70">
        <f>Bobot!$P76*($I76*('Input Bank'!$K76+'Input Bank'!$L76)/30)+($J76*'Input Bank'!P76)</f>
        <v>0</v>
      </c>
      <c r="Q76" s="70">
        <f>Bobot!$P76*($I76*('Input Bank'!$K76+'Input Bank'!$L76)/30)+($J76*'Input Bank'!Q76)</f>
        <v>0</v>
      </c>
      <c r="R76" s="70">
        <f>Bobot!$P76*($I76*('Input Bank'!$K76+'Input Bank'!$L76)/30)+($J76*'Input Bank'!R76)</f>
        <v>0</v>
      </c>
      <c r="S76" s="70">
        <f>Bobot!$P76*($I76*('Input Bank'!$K76+'Input Bank'!$L76)/30)+($J76*'Input Bank'!S76)</f>
        <v>0</v>
      </c>
      <c r="T76" s="70">
        <f>Bobot!$P76*($I76*('Input Bank'!$K76+'Input Bank'!$L76)/30)+($J76*'Input Bank'!T76)</f>
        <v>0</v>
      </c>
      <c r="U76" s="70">
        <f>Bobot!$P76*($I76*('Input Bank'!$K76+'Input Bank'!$L76)/30)+($J76*'Input Bank'!U76)</f>
        <v>0</v>
      </c>
      <c r="V76" s="70">
        <f>Bobot!$P76*($I76*('Input Bank'!$K76+'Input Bank'!$L76)/30)+($J76*'Input Bank'!V76)</f>
        <v>0</v>
      </c>
      <c r="W76" s="70">
        <f>Bobot!$P76*($I76*('Input Bank'!$K76+'Input Bank'!$L76)/30)+($J76*'Input Bank'!W76)</f>
        <v>0</v>
      </c>
      <c r="X76" s="70">
        <f>Bobot!$P76*($I76*('Input Bank'!$K76+'Input Bank'!$L76)/30)+($J76*'Input Bank'!X76)</f>
        <v>0</v>
      </c>
      <c r="Y76" s="70">
        <f>Bobot!$P76*($I76*('Input Bank'!$K76+'Input Bank'!$L76)/30)+($J76*'Input Bank'!Y76)</f>
        <v>0</v>
      </c>
      <c r="Z76" s="70">
        <f>Bobot!$P76*($I76*('Input Bank'!$K76+'Input Bank'!$L76)/30)+($J76*'Input Bank'!Z76)</f>
        <v>0</v>
      </c>
      <c r="AA76" s="70">
        <f>Bobot!$P76*($I76*('Input Bank'!$K76+'Input Bank'!$L76)/30)+($J76*'Input Bank'!AA76)</f>
        <v>0</v>
      </c>
      <c r="AB76" s="70">
        <f>Bobot!$P76*($I76*('Input Bank'!$K76+'Input Bank'!$L76)/30)+($J76*'Input Bank'!AB76)</f>
        <v>0</v>
      </c>
      <c r="AC76" s="70">
        <f>Bobot!$P76*($I76*('Input Bank'!$K76+'Input Bank'!$L76)/30)+($J76*'Input Bank'!AC76)</f>
        <v>0</v>
      </c>
      <c r="AD76" s="70">
        <f>Bobot!$P76*($I76*('Input Bank'!$K76+'Input Bank'!$L76)/30)+($J76*'Input Bank'!AD76)</f>
        <v>0</v>
      </c>
      <c r="AE76" s="70">
        <f>Bobot!$P76*($I76*('Input Bank'!$K76+'Input Bank'!$L76)/30)+($J76*'Input Bank'!AE76)</f>
        <v>0</v>
      </c>
      <c r="AF76" s="70">
        <f>Bobot!$P76*($I76*('Input Bank'!$K76+'Input Bank'!$L76)/30)+($J76*'Input Bank'!AF76)</f>
        <v>0</v>
      </c>
      <c r="AG76" s="70">
        <f>Bobot!$P76*($I76*('Input Bank'!$K76+'Input Bank'!$L76)/30)+($J76*'Input Bank'!AG76)</f>
        <v>0</v>
      </c>
      <c r="AH76" s="70">
        <f>Bobot!$P76*($I76*('Input Bank'!$K76+'Input Bank'!$L76)/30)+($J76*'Input Bank'!AH76)</f>
        <v>0</v>
      </c>
      <c r="AI76" s="70">
        <f>Bobot!$P76*($I76*('Input Bank'!$K76+'Input Bank'!$L76)/30)+($J76*'Input Bank'!AI76)</f>
        <v>0</v>
      </c>
      <c r="AJ76" s="70">
        <f>Bobot!$P76*($I76*('Input Bank'!$K76+'Input Bank'!$L76)/30)+($J76*'Input Bank'!AJ76)</f>
        <v>0</v>
      </c>
      <c r="AK76" s="70">
        <f>Bobot!$P76*($I76*('Input Bank'!$K76+'Input Bank'!$L76)/30)+($J76*'Input Bank'!AK76)</f>
        <v>0</v>
      </c>
      <c r="AL76" s="70">
        <f>Bobot!$P76*($I76*('Input Bank'!$K76+'Input Bank'!$L76)/30)+($J76*'Input Bank'!AL76)</f>
        <v>0</v>
      </c>
      <c r="AM76" s="70">
        <f>Bobot!$P76*($I76*('Input Bank'!$K76+'Input Bank'!$L76)/30)+($J76*'Input Bank'!AM76)</f>
        <v>0</v>
      </c>
      <c r="AN76" s="70">
        <f>Bobot!$P76*($I76*('Input Bank'!$K76+'Input Bank'!$L76)/30)+($J76*'Input Bank'!AN76)</f>
        <v>0</v>
      </c>
      <c r="AO76" s="70">
        <f>Bobot!$P76*($I76*('Input Bank'!$K76+'Input Bank'!$L76)/30)+($J76*'Input Bank'!AO76)</f>
        <v>0</v>
      </c>
      <c r="AP76" s="70">
        <f>Bobot!$P76*($I76*('Input Bank'!$K76+'Input Bank'!$L76)/30)+($J76*'Input Bank'!AP76)</f>
        <v>0</v>
      </c>
      <c r="AQ76" s="70">
        <f>$J76*'Input Bank'!AQ76</f>
        <v>0</v>
      </c>
      <c r="AR76" s="70">
        <f>$J76*'Input Bank'!AR76</f>
        <v>0</v>
      </c>
      <c r="AS76" s="70">
        <f>$J76*'Input Bank'!AS76</f>
        <v>0</v>
      </c>
      <c r="AT76" s="70">
        <f>$J76*'Input Bank'!AT76</f>
        <v>0</v>
      </c>
      <c r="AU76" s="70">
        <f>$J76*'Input Bank'!AU76</f>
        <v>0</v>
      </c>
      <c r="AV76" s="70">
        <f>$J76*'Input Bank'!AV76</f>
        <v>0</v>
      </c>
      <c r="AW76" s="70">
        <f>$J76*'Input Bank'!AW76</f>
        <v>0</v>
      </c>
      <c r="AX76" s="70">
        <f>$J76*'Input Bank'!AX76</f>
        <v>0</v>
      </c>
      <c r="AY76" s="70">
        <f>$J76*'Input Bank'!AY76</f>
        <v>0</v>
      </c>
      <c r="AZ76" s="70">
        <f>$J76*'Input Bank'!AZ76</f>
        <v>0</v>
      </c>
      <c r="BA76" s="227">
        <f>$J76*'Input Bank'!BA76</f>
        <v>0</v>
      </c>
      <c r="BB76" s="230"/>
    </row>
    <row r="77" spans="1:68" s="34" customFormat="1" ht="13">
      <c r="A77" s="490">
        <f>Bobot!P30</f>
        <v>0</v>
      </c>
      <c r="B77" s="490"/>
      <c r="C77" s="490"/>
      <c r="D77" s="490"/>
      <c r="E77" s="490"/>
      <c r="F77" s="137" t="s">
        <v>128</v>
      </c>
      <c r="G77" s="170" t="s">
        <v>47</v>
      </c>
      <c r="H77" s="392" t="s">
        <v>221</v>
      </c>
      <c r="I77" s="71">
        <f>Bobot!O77</f>
        <v>1</v>
      </c>
      <c r="J77" s="72">
        <f>Bobot!O77</f>
        <v>1</v>
      </c>
      <c r="K77" s="331"/>
      <c r="L77" s="76">
        <f>IF(Bobot!$P77=0,1,0)*('Input Bank'!L77+'Input Bank'!K77)*I77</f>
        <v>0</v>
      </c>
      <c r="M77" s="70">
        <f>Bobot!$P77*($I77*('Input Bank'!$K77+'Input Bank'!$L77)/30)+($J77*'Input Bank'!M77)</f>
        <v>0</v>
      </c>
      <c r="N77" s="70">
        <f>Bobot!$P77*($I77*('Input Bank'!$K77+'Input Bank'!$L77)/30)+($J77*'Input Bank'!N77)</f>
        <v>0</v>
      </c>
      <c r="O77" s="70">
        <f>Bobot!$P77*($I77*('Input Bank'!$K77+'Input Bank'!$L77)/30)+($J77*'Input Bank'!O77)</f>
        <v>0</v>
      </c>
      <c r="P77" s="70">
        <f>Bobot!$P77*($I77*('Input Bank'!$K77+'Input Bank'!$L77)/30)+($J77*'Input Bank'!P77)</f>
        <v>0</v>
      </c>
      <c r="Q77" s="70">
        <f>Bobot!$P77*($I77*('Input Bank'!$K77+'Input Bank'!$L77)/30)+($J77*'Input Bank'!Q77)</f>
        <v>0</v>
      </c>
      <c r="R77" s="70">
        <f>Bobot!$P77*($I77*('Input Bank'!$K77+'Input Bank'!$L77)/30)+($J77*'Input Bank'!R77)</f>
        <v>0</v>
      </c>
      <c r="S77" s="70">
        <f>Bobot!$P77*($I77*('Input Bank'!$K77+'Input Bank'!$L77)/30)+($J77*'Input Bank'!S77)</f>
        <v>0</v>
      </c>
      <c r="T77" s="70">
        <f>Bobot!$P77*($I77*('Input Bank'!$K77+'Input Bank'!$L77)/30)+($J77*'Input Bank'!T77)</f>
        <v>0</v>
      </c>
      <c r="U77" s="70">
        <f>Bobot!$P77*($I77*('Input Bank'!$K77+'Input Bank'!$L77)/30)+($J77*'Input Bank'!U77)</f>
        <v>0</v>
      </c>
      <c r="V77" s="70">
        <f>Bobot!$P77*($I77*('Input Bank'!$K77+'Input Bank'!$L77)/30)+($J77*'Input Bank'!V77)</f>
        <v>0</v>
      </c>
      <c r="W77" s="70">
        <f>Bobot!$P77*($I77*('Input Bank'!$K77+'Input Bank'!$L77)/30)+($J77*'Input Bank'!W77)</f>
        <v>0</v>
      </c>
      <c r="X77" s="70">
        <f>Bobot!$P77*($I77*('Input Bank'!$K77+'Input Bank'!$L77)/30)+($J77*'Input Bank'!X77)</f>
        <v>0</v>
      </c>
      <c r="Y77" s="70">
        <f>Bobot!$P77*($I77*('Input Bank'!$K77+'Input Bank'!$L77)/30)+($J77*'Input Bank'!Y77)</f>
        <v>0</v>
      </c>
      <c r="Z77" s="70">
        <f>Bobot!$P77*($I77*('Input Bank'!$K77+'Input Bank'!$L77)/30)+($J77*'Input Bank'!Z77)</f>
        <v>0</v>
      </c>
      <c r="AA77" s="70">
        <f>Bobot!$P77*($I77*('Input Bank'!$K77+'Input Bank'!$L77)/30)+($J77*'Input Bank'!AA77)</f>
        <v>0</v>
      </c>
      <c r="AB77" s="70">
        <f>Bobot!$P77*($I77*('Input Bank'!$K77+'Input Bank'!$L77)/30)+($J77*'Input Bank'!AB77)</f>
        <v>0</v>
      </c>
      <c r="AC77" s="70">
        <f>Bobot!$P77*($I77*('Input Bank'!$K77+'Input Bank'!$L77)/30)+($J77*'Input Bank'!AC77)</f>
        <v>0</v>
      </c>
      <c r="AD77" s="70">
        <f>Bobot!$P77*($I77*('Input Bank'!$K77+'Input Bank'!$L77)/30)+($J77*'Input Bank'!AD77)</f>
        <v>0</v>
      </c>
      <c r="AE77" s="70">
        <f>Bobot!$P77*($I77*('Input Bank'!$K77+'Input Bank'!$L77)/30)+($J77*'Input Bank'!AE77)</f>
        <v>0</v>
      </c>
      <c r="AF77" s="70">
        <f>Bobot!$P77*($I77*('Input Bank'!$K77+'Input Bank'!$L77)/30)+($J77*'Input Bank'!AF77)</f>
        <v>0</v>
      </c>
      <c r="AG77" s="70">
        <f>Bobot!$P77*($I77*('Input Bank'!$K77+'Input Bank'!$L77)/30)+($J77*'Input Bank'!AG77)</f>
        <v>0</v>
      </c>
      <c r="AH77" s="70">
        <f>Bobot!$P77*($I77*('Input Bank'!$K77+'Input Bank'!$L77)/30)+($J77*'Input Bank'!AH77)</f>
        <v>0</v>
      </c>
      <c r="AI77" s="70">
        <f>Bobot!$P77*($I77*('Input Bank'!$K77+'Input Bank'!$L77)/30)+($J77*'Input Bank'!AI77)</f>
        <v>0</v>
      </c>
      <c r="AJ77" s="70">
        <f>Bobot!$P77*($I77*('Input Bank'!$K77+'Input Bank'!$L77)/30)+($J77*'Input Bank'!AJ77)</f>
        <v>0</v>
      </c>
      <c r="AK77" s="70">
        <f>Bobot!$P77*($I77*('Input Bank'!$K77+'Input Bank'!$L77)/30)+($J77*'Input Bank'!AK77)</f>
        <v>0</v>
      </c>
      <c r="AL77" s="70">
        <f>Bobot!$P77*($I77*('Input Bank'!$K77+'Input Bank'!$L77)/30)+($J77*'Input Bank'!AL77)</f>
        <v>0</v>
      </c>
      <c r="AM77" s="70">
        <f>Bobot!$P77*($I77*('Input Bank'!$K77+'Input Bank'!$L77)/30)+($J77*'Input Bank'!AM77)</f>
        <v>0</v>
      </c>
      <c r="AN77" s="70">
        <f>Bobot!$P77*($I77*('Input Bank'!$K77+'Input Bank'!$L77)/30)+($J77*'Input Bank'!AN77)</f>
        <v>0</v>
      </c>
      <c r="AO77" s="70">
        <f>Bobot!$P77*($I77*('Input Bank'!$K77+'Input Bank'!$L77)/30)+($J77*'Input Bank'!AO77)</f>
        <v>0</v>
      </c>
      <c r="AP77" s="70">
        <f>Bobot!$P77*($I77*('Input Bank'!$K77+'Input Bank'!$L77)/30)+($J77*'Input Bank'!AP77)</f>
        <v>0</v>
      </c>
      <c r="AQ77" s="70">
        <f>$J77*'Input Bank'!AQ77</f>
        <v>0</v>
      </c>
      <c r="AR77" s="70">
        <f>$J77*'Input Bank'!AR77</f>
        <v>0</v>
      </c>
      <c r="AS77" s="70">
        <f>$J77*'Input Bank'!AS77</f>
        <v>0</v>
      </c>
      <c r="AT77" s="70">
        <f>$J77*'Input Bank'!AT77</f>
        <v>0</v>
      </c>
      <c r="AU77" s="70">
        <f>$J77*'Input Bank'!AU77</f>
        <v>0</v>
      </c>
      <c r="AV77" s="70">
        <f>$J77*'Input Bank'!AV77</f>
        <v>0</v>
      </c>
      <c r="AW77" s="70">
        <f>$J77*'Input Bank'!AW77</f>
        <v>0</v>
      </c>
      <c r="AX77" s="70">
        <f>$J77*'Input Bank'!AX77</f>
        <v>0</v>
      </c>
      <c r="AY77" s="70">
        <f>$J77*'Input Bank'!AY77</f>
        <v>0</v>
      </c>
      <c r="AZ77" s="70">
        <f>$J77*'Input Bank'!AZ77</f>
        <v>0</v>
      </c>
      <c r="BA77" s="227">
        <f>$J77*'Input Bank'!BA77</f>
        <v>0</v>
      </c>
      <c r="BB77" s="230"/>
      <c r="BK77" s="131"/>
      <c r="BL77" s="131"/>
      <c r="BP77" s="131"/>
    </row>
    <row r="78" spans="1:68" s="34" customFormat="1" ht="13">
      <c r="A78" s="490">
        <f>Bobot!P31</f>
        <v>0</v>
      </c>
      <c r="B78" s="490"/>
      <c r="C78" s="490"/>
      <c r="D78" s="490"/>
      <c r="E78" s="490"/>
      <c r="F78" s="137" t="s">
        <v>129</v>
      </c>
      <c r="G78" s="170" t="s">
        <v>48</v>
      </c>
      <c r="H78" s="392" t="s">
        <v>222</v>
      </c>
      <c r="I78" s="71">
        <f>Bobot!O78</f>
        <v>1</v>
      </c>
      <c r="J78" s="72">
        <f>Bobot!O78</f>
        <v>1</v>
      </c>
      <c r="K78" s="331"/>
      <c r="L78" s="324">
        <f>IF(Bobot!$P78=0,1,0)*('Input Bank'!L78+'Input Bank'!K78)*I78</f>
        <v>0</v>
      </c>
      <c r="M78" s="70">
        <f>Bobot!$P78*($I78*('Input Bank'!$K78+'Input Bank'!$L78)/30)+($J78*'Input Bank'!M78)</f>
        <v>0</v>
      </c>
      <c r="N78" s="70">
        <f>Bobot!$P78*($I78*('Input Bank'!$K78+'Input Bank'!$L78)/30)+($J78*'Input Bank'!N78)</f>
        <v>0</v>
      </c>
      <c r="O78" s="70">
        <f>Bobot!$P78*($I78*('Input Bank'!$K78+'Input Bank'!$L78)/30)+($J78*'Input Bank'!O78)</f>
        <v>0</v>
      </c>
      <c r="P78" s="70">
        <f>Bobot!$P78*($I78*('Input Bank'!$K78+'Input Bank'!$L78)/30)+($J78*'Input Bank'!P78)</f>
        <v>0</v>
      </c>
      <c r="Q78" s="70">
        <f>Bobot!$P78*($I78*('Input Bank'!$K78+'Input Bank'!$L78)/30)+($J78*'Input Bank'!Q78)</f>
        <v>0</v>
      </c>
      <c r="R78" s="70">
        <f>Bobot!$P78*($I78*('Input Bank'!$K78+'Input Bank'!$L78)/30)+($J78*'Input Bank'!R78)</f>
        <v>0</v>
      </c>
      <c r="S78" s="70">
        <f>Bobot!$P78*($I78*('Input Bank'!$K78+'Input Bank'!$L78)/30)+($J78*'Input Bank'!S78)</f>
        <v>0</v>
      </c>
      <c r="T78" s="70">
        <f>Bobot!$P78*($I78*('Input Bank'!$K78+'Input Bank'!$L78)/30)+($J78*'Input Bank'!T78)</f>
        <v>0</v>
      </c>
      <c r="U78" s="70">
        <f>Bobot!$P78*($I78*('Input Bank'!$K78+'Input Bank'!$L78)/30)+($J78*'Input Bank'!U78)</f>
        <v>0</v>
      </c>
      <c r="V78" s="70">
        <f>Bobot!$P78*($I78*('Input Bank'!$K78+'Input Bank'!$L78)/30)+($J78*'Input Bank'!V78)</f>
        <v>0</v>
      </c>
      <c r="W78" s="70">
        <f>Bobot!$P78*($I78*('Input Bank'!$K78+'Input Bank'!$L78)/30)+($J78*'Input Bank'!W78)</f>
        <v>0</v>
      </c>
      <c r="X78" s="70">
        <f>Bobot!$P78*($I78*('Input Bank'!$K78+'Input Bank'!$L78)/30)+($J78*'Input Bank'!X78)</f>
        <v>0</v>
      </c>
      <c r="Y78" s="70">
        <f>Bobot!$P78*($I78*('Input Bank'!$K78+'Input Bank'!$L78)/30)+($J78*'Input Bank'!Y78)</f>
        <v>0</v>
      </c>
      <c r="Z78" s="70">
        <f>Bobot!$P78*($I78*('Input Bank'!$K78+'Input Bank'!$L78)/30)+($J78*'Input Bank'!Z78)</f>
        <v>0</v>
      </c>
      <c r="AA78" s="70">
        <f>Bobot!$P78*($I78*('Input Bank'!$K78+'Input Bank'!$L78)/30)+($J78*'Input Bank'!AA78)</f>
        <v>0</v>
      </c>
      <c r="AB78" s="70">
        <f>Bobot!$P78*($I78*('Input Bank'!$K78+'Input Bank'!$L78)/30)+($J78*'Input Bank'!AB78)</f>
        <v>0</v>
      </c>
      <c r="AC78" s="70">
        <f>Bobot!$P78*($I78*('Input Bank'!$K78+'Input Bank'!$L78)/30)+($J78*'Input Bank'!AC78)</f>
        <v>0</v>
      </c>
      <c r="AD78" s="70">
        <f>Bobot!$P78*($I78*('Input Bank'!$K78+'Input Bank'!$L78)/30)+($J78*'Input Bank'!AD78)</f>
        <v>0</v>
      </c>
      <c r="AE78" s="70">
        <f>Bobot!$P78*($I78*('Input Bank'!$K78+'Input Bank'!$L78)/30)+($J78*'Input Bank'!AE78)</f>
        <v>0</v>
      </c>
      <c r="AF78" s="70">
        <f>Bobot!$P78*($I78*('Input Bank'!$K78+'Input Bank'!$L78)/30)+($J78*'Input Bank'!AF78)</f>
        <v>0</v>
      </c>
      <c r="AG78" s="70">
        <f>Bobot!$P78*($I78*('Input Bank'!$K78+'Input Bank'!$L78)/30)+($J78*'Input Bank'!AG78)</f>
        <v>0</v>
      </c>
      <c r="AH78" s="70">
        <f>Bobot!$P78*($I78*('Input Bank'!$K78+'Input Bank'!$L78)/30)+($J78*'Input Bank'!AH78)</f>
        <v>0</v>
      </c>
      <c r="AI78" s="70">
        <f>Bobot!$P78*($I78*('Input Bank'!$K78+'Input Bank'!$L78)/30)+($J78*'Input Bank'!AI78)</f>
        <v>0</v>
      </c>
      <c r="AJ78" s="70">
        <f>Bobot!$P78*($I78*('Input Bank'!$K78+'Input Bank'!$L78)/30)+($J78*'Input Bank'!AJ78)</f>
        <v>0</v>
      </c>
      <c r="AK78" s="70">
        <f>Bobot!$P78*($I78*('Input Bank'!$K78+'Input Bank'!$L78)/30)+($J78*'Input Bank'!AK78)</f>
        <v>0</v>
      </c>
      <c r="AL78" s="70">
        <f>Bobot!$P78*($I78*('Input Bank'!$K78+'Input Bank'!$L78)/30)+($J78*'Input Bank'!AL78)</f>
        <v>0</v>
      </c>
      <c r="AM78" s="70">
        <f>Bobot!$P78*($I78*('Input Bank'!$K78+'Input Bank'!$L78)/30)+($J78*'Input Bank'!AM78)</f>
        <v>0</v>
      </c>
      <c r="AN78" s="70">
        <f>Bobot!$P78*($I78*('Input Bank'!$K78+'Input Bank'!$L78)/30)+($J78*'Input Bank'!AN78)</f>
        <v>0</v>
      </c>
      <c r="AO78" s="70">
        <f>Bobot!$P78*($I78*('Input Bank'!$K78+'Input Bank'!$L78)/30)+($J78*'Input Bank'!AO78)</f>
        <v>0</v>
      </c>
      <c r="AP78" s="70">
        <f>Bobot!$P78*($I78*('Input Bank'!$K78+'Input Bank'!$L78)/30)+($J78*'Input Bank'!AP78)</f>
        <v>0</v>
      </c>
      <c r="AQ78" s="70">
        <f>$J78*'Input Bank'!AQ78</f>
        <v>0</v>
      </c>
      <c r="AR78" s="70">
        <f>$J78*'Input Bank'!AR78</f>
        <v>0</v>
      </c>
      <c r="AS78" s="70">
        <f>$J78*'Input Bank'!AS78</f>
        <v>0</v>
      </c>
      <c r="AT78" s="70">
        <f>$J78*'Input Bank'!AT78</f>
        <v>0</v>
      </c>
      <c r="AU78" s="70">
        <f>$J78*'Input Bank'!AU78</f>
        <v>0</v>
      </c>
      <c r="AV78" s="70">
        <f>$J78*'Input Bank'!AV78</f>
        <v>0</v>
      </c>
      <c r="AW78" s="70">
        <f>$J78*'Input Bank'!AW78</f>
        <v>0</v>
      </c>
      <c r="AX78" s="70">
        <f>$J78*'Input Bank'!AX78</f>
        <v>0</v>
      </c>
      <c r="AY78" s="70">
        <f>$J78*'Input Bank'!AY78</f>
        <v>0</v>
      </c>
      <c r="AZ78" s="70">
        <f>$J78*'Input Bank'!AZ78</f>
        <v>0</v>
      </c>
      <c r="BA78" s="227">
        <f>$J78*'Input Bank'!BA78</f>
        <v>0</v>
      </c>
      <c r="BB78" s="230"/>
      <c r="BL78" s="131"/>
      <c r="BO78" s="131"/>
    </row>
    <row r="79" spans="1:68" s="131" customFormat="1" ht="13">
      <c r="A79" s="490" t="e">
        <f>Bobot!#REF!</f>
        <v>#REF!</v>
      </c>
      <c r="B79" s="490"/>
      <c r="C79" s="490"/>
      <c r="D79" s="490"/>
      <c r="E79" s="490"/>
      <c r="F79" s="137" t="s">
        <v>130</v>
      </c>
      <c r="G79" s="170" t="s">
        <v>49</v>
      </c>
      <c r="H79" s="392" t="s">
        <v>223</v>
      </c>
      <c r="I79" s="338"/>
      <c r="J79" s="448"/>
      <c r="K79" s="331"/>
      <c r="L79" s="331"/>
      <c r="M79" s="447">
        <f>SUM(M80,M81)</f>
        <v>0</v>
      </c>
      <c r="N79" s="447">
        <f t="shared" ref="N79:BA79" si="14">SUM(N80,N81)</f>
        <v>0</v>
      </c>
      <c r="O79" s="447">
        <f t="shared" si="14"/>
        <v>0</v>
      </c>
      <c r="P79" s="447">
        <f t="shared" si="14"/>
        <v>0</v>
      </c>
      <c r="Q79" s="447">
        <f t="shared" si="14"/>
        <v>0</v>
      </c>
      <c r="R79" s="447">
        <f t="shared" si="14"/>
        <v>0</v>
      </c>
      <c r="S79" s="447">
        <f t="shared" si="14"/>
        <v>0</v>
      </c>
      <c r="T79" s="447">
        <f t="shared" si="14"/>
        <v>0</v>
      </c>
      <c r="U79" s="447">
        <f t="shared" si="14"/>
        <v>0</v>
      </c>
      <c r="V79" s="447">
        <f t="shared" si="14"/>
        <v>0</v>
      </c>
      <c r="W79" s="447">
        <f t="shared" si="14"/>
        <v>0</v>
      </c>
      <c r="X79" s="447">
        <f t="shared" si="14"/>
        <v>0</v>
      </c>
      <c r="Y79" s="447">
        <f t="shared" si="14"/>
        <v>0</v>
      </c>
      <c r="Z79" s="447">
        <f t="shared" si="14"/>
        <v>0</v>
      </c>
      <c r="AA79" s="447">
        <f t="shared" si="14"/>
        <v>0</v>
      </c>
      <c r="AB79" s="447">
        <f t="shared" si="14"/>
        <v>0</v>
      </c>
      <c r="AC79" s="447">
        <f t="shared" si="14"/>
        <v>0</v>
      </c>
      <c r="AD79" s="447">
        <f t="shared" si="14"/>
        <v>0</v>
      </c>
      <c r="AE79" s="447">
        <f t="shared" si="14"/>
        <v>0</v>
      </c>
      <c r="AF79" s="447">
        <f t="shared" si="14"/>
        <v>0</v>
      </c>
      <c r="AG79" s="447">
        <f t="shared" si="14"/>
        <v>0</v>
      </c>
      <c r="AH79" s="447">
        <f t="shared" si="14"/>
        <v>0</v>
      </c>
      <c r="AI79" s="447">
        <f t="shared" si="14"/>
        <v>0</v>
      </c>
      <c r="AJ79" s="447">
        <f t="shared" si="14"/>
        <v>0</v>
      </c>
      <c r="AK79" s="447">
        <f t="shared" si="14"/>
        <v>0</v>
      </c>
      <c r="AL79" s="447">
        <f t="shared" si="14"/>
        <v>0</v>
      </c>
      <c r="AM79" s="447">
        <f t="shared" si="14"/>
        <v>0</v>
      </c>
      <c r="AN79" s="447">
        <f t="shared" si="14"/>
        <v>0</v>
      </c>
      <c r="AO79" s="447">
        <f t="shared" si="14"/>
        <v>0</v>
      </c>
      <c r="AP79" s="447">
        <f t="shared" si="14"/>
        <v>0</v>
      </c>
      <c r="AQ79" s="447">
        <f t="shared" si="14"/>
        <v>0</v>
      </c>
      <c r="AR79" s="447">
        <f t="shared" si="14"/>
        <v>0</v>
      </c>
      <c r="AS79" s="447">
        <f t="shared" si="14"/>
        <v>0</v>
      </c>
      <c r="AT79" s="447">
        <f t="shared" si="14"/>
        <v>0</v>
      </c>
      <c r="AU79" s="447">
        <f t="shared" si="14"/>
        <v>0</v>
      </c>
      <c r="AV79" s="447">
        <f t="shared" si="14"/>
        <v>0</v>
      </c>
      <c r="AW79" s="447">
        <f t="shared" si="14"/>
        <v>0</v>
      </c>
      <c r="AX79" s="447">
        <f t="shared" si="14"/>
        <v>0</v>
      </c>
      <c r="AY79" s="447">
        <f t="shared" si="14"/>
        <v>0</v>
      </c>
      <c r="AZ79" s="447">
        <f t="shared" si="14"/>
        <v>0</v>
      </c>
      <c r="BA79" s="447">
        <f t="shared" si="14"/>
        <v>0</v>
      </c>
      <c r="BB79" s="230"/>
      <c r="BC79" s="34"/>
      <c r="BD79" s="34"/>
      <c r="BE79" s="34"/>
      <c r="BF79" s="34"/>
      <c r="BG79" s="34"/>
      <c r="BH79" s="34"/>
      <c r="BI79" s="34"/>
      <c r="BJ79" s="34"/>
      <c r="BK79" s="34"/>
      <c r="BM79" s="34"/>
      <c r="BN79" s="34"/>
      <c r="BO79" s="34"/>
      <c r="BP79" s="34"/>
    </row>
    <row r="80" spans="1:68" s="34" customFormat="1">
      <c r="A80" s="490" t="e">
        <f>Bobot!#REF!</f>
        <v>#REF!</v>
      </c>
      <c r="B80" s="490"/>
      <c r="C80" s="490"/>
      <c r="D80" s="490"/>
      <c r="E80" s="490"/>
      <c r="F80" s="137" t="s">
        <v>131</v>
      </c>
      <c r="G80" s="172" t="s">
        <v>543</v>
      </c>
      <c r="H80" s="396" t="s">
        <v>290</v>
      </c>
      <c r="I80" s="71">
        <f>Bobot!O80</f>
        <v>1</v>
      </c>
      <c r="J80" s="72">
        <f>Bobot!O80</f>
        <v>1</v>
      </c>
      <c r="K80" s="331"/>
      <c r="L80" s="331"/>
      <c r="M80" s="70">
        <f>Bobot!$P80*($I80*('Input Bank'!$K80+'Input Bank'!$L80)/30)+($J80*'Input Bank'!M80)</f>
        <v>0</v>
      </c>
      <c r="N80" s="70">
        <f>Bobot!$P80*($I80*('Input Bank'!$K80+'Input Bank'!$L80)/30)+($J80*'Input Bank'!N80)</f>
        <v>0</v>
      </c>
      <c r="O80" s="70">
        <f>Bobot!$P80*($I80*('Input Bank'!$K80+'Input Bank'!$L80)/30)+($J80*'Input Bank'!O80)</f>
        <v>0</v>
      </c>
      <c r="P80" s="70">
        <f>Bobot!$P80*($I80*('Input Bank'!$K80+'Input Bank'!$L80)/30)+($J80*'Input Bank'!P80)</f>
        <v>0</v>
      </c>
      <c r="Q80" s="70">
        <f>Bobot!$P80*($I80*('Input Bank'!$K80+'Input Bank'!$L80)/30)+($J80*'Input Bank'!Q80)</f>
        <v>0</v>
      </c>
      <c r="R80" s="70">
        <f>Bobot!$P80*($I80*('Input Bank'!$K80+'Input Bank'!$L80)/30)+($J80*'Input Bank'!R80)</f>
        <v>0</v>
      </c>
      <c r="S80" s="70">
        <f>Bobot!$P80*($I80*('Input Bank'!$K80+'Input Bank'!$L80)/30)+($J80*'Input Bank'!S80)</f>
        <v>0</v>
      </c>
      <c r="T80" s="70">
        <f>Bobot!$P80*($I80*('Input Bank'!$K80+'Input Bank'!$L80)/30)+($J80*'Input Bank'!T80)</f>
        <v>0</v>
      </c>
      <c r="U80" s="70">
        <f>Bobot!$P80*($I80*('Input Bank'!$K80+'Input Bank'!$L80)/30)+($J80*'Input Bank'!U80)</f>
        <v>0</v>
      </c>
      <c r="V80" s="70">
        <f>Bobot!$P80*($I80*('Input Bank'!$K80+'Input Bank'!$L80)/30)+($J80*'Input Bank'!V80)</f>
        <v>0</v>
      </c>
      <c r="W80" s="70">
        <f>Bobot!$P80*($I80*('Input Bank'!$K80+'Input Bank'!$L80)/30)+($J80*'Input Bank'!W80)</f>
        <v>0</v>
      </c>
      <c r="X80" s="70">
        <f>Bobot!$P80*($I80*('Input Bank'!$K80+'Input Bank'!$L80)/30)+($J80*'Input Bank'!X80)</f>
        <v>0</v>
      </c>
      <c r="Y80" s="70">
        <f>Bobot!$P80*($I80*('Input Bank'!$K80+'Input Bank'!$L80)/30)+($J80*'Input Bank'!Y80)</f>
        <v>0</v>
      </c>
      <c r="Z80" s="70">
        <f>Bobot!$P80*($I80*('Input Bank'!$K80+'Input Bank'!$L80)/30)+($J80*'Input Bank'!Z80)</f>
        <v>0</v>
      </c>
      <c r="AA80" s="70">
        <f>Bobot!$P80*($I80*('Input Bank'!$K80+'Input Bank'!$L80)/30)+($J80*'Input Bank'!AA80)</f>
        <v>0</v>
      </c>
      <c r="AB80" s="70">
        <f>Bobot!$P80*($I80*('Input Bank'!$K80+'Input Bank'!$L80)/30)+($J80*'Input Bank'!AB80)</f>
        <v>0</v>
      </c>
      <c r="AC80" s="70">
        <f>Bobot!$P80*($I80*('Input Bank'!$K80+'Input Bank'!$L80)/30)+($J80*'Input Bank'!AC80)</f>
        <v>0</v>
      </c>
      <c r="AD80" s="70">
        <f>Bobot!$P80*($I80*('Input Bank'!$K80+'Input Bank'!$L80)/30)+($J80*'Input Bank'!AD80)</f>
        <v>0</v>
      </c>
      <c r="AE80" s="70">
        <f>Bobot!$P80*($I80*('Input Bank'!$K80+'Input Bank'!$L80)/30)+($J80*'Input Bank'!AE80)</f>
        <v>0</v>
      </c>
      <c r="AF80" s="70">
        <f>Bobot!$P80*($I80*('Input Bank'!$K80+'Input Bank'!$L80)/30)+($J80*'Input Bank'!AF80)</f>
        <v>0</v>
      </c>
      <c r="AG80" s="70">
        <f>Bobot!$P80*($I80*('Input Bank'!$K80+'Input Bank'!$L80)/30)+($J80*'Input Bank'!AG80)</f>
        <v>0</v>
      </c>
      <c r="AH80" s="70">
        <f>Bobot!$P80*($I80*('Input Bank'!$K80+'Input Bank'!$L80)/30)+($J80*'Input Bank'!AH80)</f>
        <v>0</v>
      </c>
      <c r="AI80" s="70">
        <f>Bobot!$P80*($I80*('Input Bank'!$K80+'Input Bank'!$L80)/30)+($J80*'Input Bank'!AI80)</f>
        <v>0</v>
      </c>
      <c r="AJ80" s="70">
        <f>Bobot!$P80*($I80*('Input Bank'!$K80+'Input Bank'!$L80)/30)+($J80*'Input Bank'!AJ80)</f>
        <v>0</v>
      </c>
      <c r="AK80" s="70">
        <f>Bobot!$P80*($I80*('Input Bank'!$K80+'Input Bank'!$L80)/30)+($J80*'Input Bank'!AK80)</f>
        <v>0</v>
      </c>
      <c r="AL80" s="70">
        <f>Bobot!$P80*($I80*('Input Bank'!$K80+'Input Bank'!$L80)/30)+($J80*'Input Bank'!AL80)</f>
        <v>0</v>
      </c>
      <c r="AM80" s="70">
        <f>Bobot!$P80*($I80*('Input Bank'!$K80+'Input Bank'!$L80)/30)+($J80*'Input Bank'!AM80)</f>
        <v>0</v>
      </c>
      <c r="AN80" s="70">
        <f>Bobot!$P80*($I80*('Input Bank'!$K80+'Input Bank'!$L80)/30)+($J80*'Input Bank'!AN80)</f>
        <v>0</v>
      </c>
      <c r="AO80" s="70">
        <f>Bobot!$P80*($I80*('Input Bank'!$K80+'Input Bank'!$L80)/30)+($J80*'Input Bank'!AO80)</f>
        <v>0</v>
      </c>
      <c r="AP80" s="70">
        <f>Bobot!$P80*($I80*('Input Bank'!$K80+'Input Bank'!$L80)/30)+($J80*'Input Bank'!AP80)</f>
        <v>0</v>
      </c>
      <c r="AQ80" s="70">
        <f>$J80*'Input Bank'!AQ80</f>
        <v>0</v>
      </c>
      <c r="AR80" s="70">
        <f>$J80*'Input Bank'!AR80</f>
        <v>0</v>
      </c>
      <c r="AS80" s="70">
        <f>$J80*'Input Bank'!AS80</f>
        <v>0</v>
      </c>
      <c r="AT80" s="70">
        <f>$J80*'Input Bank'!AT80</f>
        <v>0</v>
      </c>
      <c r="AU80" s="70">
        <f>$J80*'Input Bank'!AU80</f>
        <v>0</v>
      </c>
      <c r="AV80" s="70">
        <f>$J80*'Input Bank'!AV80</f>
        <v>0</v>
      </c>
      <c r="AW80" s="70">
        <f>$J80*'Input Bank'!AW80</f>
        <v>0</v>
      </c>
      <c r="AX80" s="70">
        <f>$J80*'Input Bank'!AX80</f>
        <v>0</v>
      </c>
      <c r="AY80" s="70">
        <f>$J80*'Input Bank'!AY80</f>
        <v>0</v>
      </c>
      <c r="AZ80" s="70">
        <f>$J80*'Input Bank'!AZ80</f>
        <v>0</v>
      </c>
      <c r="BA80" s="227">
        <f>$J80*'Input Bank'!BA80</f>
        <v>0</v>
      </c>
      <c r="BB80" s="230"/>
      <c r="BL80" s="131"/>
    </row>
    <row r="81" spans="1:68" s="34" customFormat="1">
      <c r="A81" s="490" t="e">
        <f>Bobot!#REF!</f>
        <v>#REF!</v>
      </c>
      <c r="B81" s="490"/>
      <c r="C81" s="490"/>
      <c r="D81" s="490"/>
      <c r="E81" s="490"/>
      <c r="F81" s="137" t="s">
        <v>132</v>
      </c>
      <c r="G81" s="172" t="s">
        <v>544</v>
      </c>
      <c r="H81" s="396" t="s">
        <v>291</v>
      </c>
      <c r="I81" s="71">
        <f>Bobot!O81</f>
        <v>0</v>
      </c>
      <c r="J81" s="72">
        <f>Bobot!O81</f>
        <v>0</v>
      </c>
      <c r="K81" s="331"/>
      <c r="L81" s="331"/>
      <c r="M81" s="70">
        <f>Bobot!$P81*($I81*('Input Bank'!$K81+'Input Bank'!$L81)/30)+($J81*'Input Bank'!M81)</f>
        <v>0</v>
      </c>
      <c r="N81" s="70">
        <f>Bobot!$P81*($I81*('Input Bank'!$K81+'Input Bank'!$L81)/30)+($J81*'Input Bank'!N81)</f>
        <v>0</v>
      </c>
      <c r="O81" s="70">
        <f>Bobot!$P81*($I81*('Input Bank'!$K81+'Input Bank'!$L81)/30)+($J81*'Input Bank'!O81)</f>
        <v>0</v>
      </c>
      <c r="P81" s="70">
        <f>Bobot!$P81*($I81*('Input Bank'!$K81+'Input Bank'!$L81)/30)+($J81*'Input Bank'!P81)</f>
        <v>0</v>
      </c>
      <c r="Q81" s="70">
        <f>Bobot!$P81*($I81*('Input Bank'!$K81+'Input Bank'!$L81)/30)+($J81*'Input Bank'!Q81)</f>
        <v>0</v>
      </c>
      <c r="R81" s="70">
        <f>Bobot!$P81*($I81*('Input Bank'!$K81+'Input Bank'!$L81)/30)+($J81*'Input Bank'!R81)</f>
        <v>0</v>
      </c>
      <c r="S81" s="70">
        <f>Bobot!$P81*($I81*('Input Bank'!$K81+'Input Bank'!$L81)/30)+($J81*'Input Bank'!S81)</f>
        <v>0</v>
      </c>
      <c r="T81" s="70">
        <f>Bobot!$P81*($I81*('Input Bank'!$K81+'Input Bank'!$L81)/30)+($J81*'Input Bank'!T81)</f>
        <v>0</v>
      </c>
      <c r="U81" s="70">
        <f>Bobot!$P81*($I81*('Input Bank'!$K81+'Input Bank'!$L81)/30)+($J81*'Input Bank'!U81)</f>
        <v>0</v>
      </c>
      <c r="V81" s="70">
        <f>Bobot!$P81*($I81*('Input Bank'!$K81+'Input Bank'!$L81)/30)+($J81*'Input Bank'!V81)</f>
        <v>0</v>
      </c>
      <c r="W81" s="70">
        <f>Bobot!$P81*($I81*('Input Bank'!$K81+'Input Bank'!$L81)/30)+($J81*'Input Bank'!W81)</f>
        <v>0</v>
      </c>
      <c r="X81" s="70">
        <f>Bobot!$P81*($I81*('Input Bank'!$K81+'Input Bank'!$L81)/30)+($J81*'Input Bank'!X81)</f>
        <v>0</v>
      </c>
      <c r="Y81" s="70">
        <f>Bobot!$P81*($I81*('Input Bank'!$K81+'Input Bank'!$L81)/30)+($J81*'Input Bank'!Y81)</f>
        <v>0</v>
      </c>
      <c r="Z81" s="70">
        <f>Bobot!$P81*($I81*('Input Bank'!$K81+'Input Bank'!$L81)/30)+($J81*'Input Bank'!Z81)</f>
        <v>0</v>
      </c>
      <c r="AA81" s="70">
        <f>Bobot!$P81*($I81*('Input Bank'!$K81+'Input Bank'!$L81)/30)+($J81*'Input Bank'!AA81)</f>
        <v>0</v>
      </c>
      <c r="AB81" s="70">
        <f>Bobot!$P81*($I81*('Input Bank'!$K81+'Input Bank'!$L81)/30)+($J81*'Input Bank'!AB81)</f>
        <v>0</v>
      </c>
      <c r="AC81" s="70">
        <f>Bobot!$P81*($I81*('Input Bank'!$K81+'Input Bank'!$L81)/30)+($J81*'Input Bank'!AC81)</f>
        <v>0</v>
      </c>
      <c r="AD81" s="70">
        <f>Bobot!$P81*($I81*('Input Bank'!$K81+'Input Bank'!$L81)/30)+($J81*'Input Bank'!AD81)</f>
        <v>0</v>
      </c>
      <c r="AE81" s="70">
        <f>Bobot!$P81*($I81*('Input Bank'!$K81+'Input Bank'!$L81)/30)+($J81*'Input Bank'!AE81)</f>
        <v>0</v>
      </c>
      <c r="AF81" s="70">
        <f>Bobot!$P81*($I81*('Input Bank'!$K81+'Input Bank'!$L81)/30)+($J81*'Input Bank'!AF81)</f>
        <v>0</v>
      </c>
      <c r="AG81" s="70">
        <f>Bobot!$P81*($I81*('Input Bank'!$K81+'Input Bank'!$L81)/30)+($J81*'Input Bank'!AG81)</f>
        <v>0</v>
      </c>
      <c r="AH81" s="70">
        <f>Bobot!$P81*($I81*('Input Bank'!$K81+'Input Bank'!$L81)/30)+($J81*'Input Bank'!AH81)</f>
        <v>0</v>
      </c>
      <c r="AI81" s="70">
        <f>Bobot!$P81*($I81*('Input Bank'!$K81+'Input Bank'!$L81)/30)+($J81*'Input Bank'!AI81)</f>
        <v>0</v>
      </c>
      <c r="AJ81" s="70">
        <f>Bobot!$P81*($I81*('Input Bank'!$K81+'Input Bank'!$L81)/30)+($J81*'Input Bank'!AJ81)</f>
        <v>0</v>
      </c>
      <c r="AK81" s="70">
        <f>Bobot!$P81*($I81*('Input Bank'!$K81+'Input Bank'!$L81)/30)+($J81*'Input Bank'!AK81)</f>
        <v>0</v>
      </c>
      <c r="AL81" s="70">
        <f>Bobot!$P81*($I81*('Input Bank'!$K81+'Input Bank'!$L81)/30)+($J81*'Input Bank'!AL81)</f>
        <v>0</v>
      </c>
      <c r="AM81" s="70">
        <f>Bobot!$P81*($I81*('Input Bank'!$K81+'Input Bank'!$L81)/30)+($J81*'Input Bank'!AM81)</f>
        <v>0</v>
      </c>
      <c r="AN81" s="70">
        <f>Bobot!$P81*($I81*('Input Bank'!$K81+'Input Bank'!$L81)/30)+($J81*'Input Bank'!AN81)</f>
        <v>0</v>
      </c>
      <c r="AO81" s="70">
        <f>Bobot!$P81*($I81*('Input Bank'!$K81+'Input Bank'!$L81)/30)+($J81*'Input Bank'!AO81)</f>
        <v>0</v>
      </c>
      <c r="AP81" s="70">
        <f>Bobot!$P81*($I81*('Input Bank'!$K81+'Input Bank'!$L81)/30)+($J81*'Input Bank'!AP81)</f>
        <v>0</v>
      </c>
      <c r="AQ81" s="70">
        <f>Bobot!$P81*($I81*('Input Bank'!$K81+'Input Bank'!$L81)/30)+($J81*'Input Bank'!AQ81)</f>
        <v>0</v>
      </c>
      <c r="AR81" s="314">
        <f>$J81*'Input Bank'!AR81</f>
        <v>0</v>
      </c>
      <c r="AS81" s="314">
        <f>$J81*'Input Bank'!AS81</f>
        <v>0</v>
      </c>
      <c r="AT81" s="314">
        <f>$J81*'Input Bank'!AT81</f>
        <v>0</v>
      </c>
      <c r="AU81" s="314">
        <f>$J81*'Input Bank'!AU81</f>
        <v>0</v>
      </c>
      <c r="AV81" s="314">
        <f>$J81*'Input Bank'!AV81</f>
        <v>0</v>
      </c>
      <c r="AW81" s="314">
        <f>$J81*'Input Bank'!AW81</f>
        <v>0</v>
      </c>
      <c r="AX81" s="314">
        <f>$J81*'Input Bank'!AX81</f>
        <v>0</v>
      </c>
      <c r="AY81" s="314">
        <f>$J81*'Input Bank'!AY81</f>
        <v>0</v>
      </c>
      <c r="AZ81" s="314">
        <f>$J81*'Input Bank'!AZ81</f>
        <v>0</v>
      </c>
      <c r="BA81" s="227">
        <f>$J81*'Input Bank'!BA81</f>
        <v>0</v>
      </c>
      <c r="BB81" s="230"/>
      <c r="BK81" s="131"/>
    </row>
    <row r="82" spans="1:68" s="34" customFormat="1" ht="13">
      <c r="A82" s="490" t="e">
        <f>Bobot!#REF!</f>
        <v>#REF!</v>
      </c>
      <c r="B82" s="490"/>
      <c r="C82" s="490"/>
      <c r="D82" s="490"/>
      <c r="E82" s="490"/>
      <c r="F82" s="137" t="s">
        <v>133</v>
      </c>
      <c r="G82" s="170" t="s">
        <v>50</v>
      </c>
      <c r="H82" s="392" t="s">
        <v>224</v>
      </c>
      <c r="I82" s="71">
        <f>Bobot!O82</f>
        <v>0.5</v>
      </c>
      <c r="J82" s="72">
        <f>Bobot!O82</f>
        <v>0.5</v>
      </c>
      <c r="K82" s="331"/>
      <c r="L82" s="322">
        <f>IF(Bobot!$P82=0,1,0)*('Input Bank'!L82+'Input Bank'!K82)*I82</f>
        <v>0</v>
      </c>
      <c r="M82" s="226">
        <f>Bobot!$P82*($I82*('Input Bank'!$K82+'Input Bank'!$L82)/30)+($J82*'Input Bank'!M82)</f>
        <v>0</v>
      </c>
      <c r="N82" s="226">
        <f>Bobot!$P82*($I82*('Input Bank'!$K82+'Input Bank'!$L82)/30)+($J82*'Input Bank'!N82)</f>
        <v>0</v>
      </c>
      <c r="O82" s="226">
        <f>Bobot!$P82*($I82*('Input Bank'!$K82+'Input Bank'!$L82)/30)+($J82*'Input Bank'!O82)</f>
        <v>0</v>
      </c>
      <c r="P82" s="226">
        <f>Bobot!$P82*($I82*('Input Bank'!$K82+'Input Bank'!$L82)/30)+($J82*'Input Bank'!P82)</f>
        <v>0</v>
      </c>
      <c r="Q82" s="226">
        <f>Bobot!$P82*($I82*('Input Bank'!$K82+'Input Bank'!$L82)/30)+($J82*'Input Bank'!Q82)</f>
        <v>0</v>
      </c>
      <c r="R82" s="226">
        <f>Bobot!$P82*($I82*('Input Bank'!$K82+'Input Bank'!$L82)/30)+($J82*'Input Bank'!R82)</f>
        <v>0</v>
      </c>
      <c r="S82" s="226">
        <f>Bobot!$P82*($I82*('Input Bank'!$K82+'Input Bank'!$L82)/30)+($J82*'Input Bank'!S82)</f>
        <v>0</v>
      </c>
      <c r="T82" s="226">
        <f>Bobot!$P82*($I82*('Input Bank'!$K82+'Input Bank'!$L82)/30)+($J82*'Input Bank'!T82)</f>
        <v>0</v>
      </c>
      <c r="U82" s="226">
        <f>Bobot!$P82*($I82*('Input Bank'!$K82+'Input Bank'!$L82)/30)+($J82*'Input Bank'!U82)</f>
        <v>0</v>
      </c>
      <c r="V82" s="226">
        <f>Bobot!$P82*($I82*('Input Bank'!$K82+'Input Bank'!$L82)/30)+($J82*'Input Bank'!V82)</f>
        <v>0</v>
      </c>
      <c r="W82" s="226">
        <f>Bobot!$P82*($I82*('Input Bank'!$K82+'Input Bank'!$L82)/30)+($J82*'Input Bank'!W82)</f>
        <v>0</v>
      </c>
      <c r="X82" s="226">
        <f>Bobot!$P82*($I82*('Input Bank'!$K82+'Input Bank'!$L82)/30)+($J82*'Input Bank'!X82)</f>
        <v>0</v>
      </c>
      <c r="Y82" s="226">
        <f>Bobot!$P82*($I82*('Input Bank'!$K82+'Input Bank'!$L82)/30)+($J82*'Input Bank'!Y82)</f>
        <v>0</v>
      </c>
      <c r="Z82" s="226">
        <f>Bobot!$P82*($I82*('Input Bank'!$K82+'Input Bank'!$L82)/30)+($J82*'Input Bank'!Z82)</f>
        <v>0</v>
      </c>
      <c r="AA82" s="226">
        <f>Bobot!$P82*($I82*('Input Bank'!$K82+'Input Bank'!$L82)/30)+($J82*'Input Bank'!AA82)</f>
        <v>0</v>
      </c>
      <c r="AB82" s="226">
        <f>Bobot!$P82*($I82*('Input Bank'!$K82+'Input Bank'!$L82)/30)+($J82*'Input Bank'!AB82)</f>
        <v>0</v>
      </c>
      <c r="AC82" s="226">
        <f>Bobot!$P82*($I82*('Input Bank'!$K82+'Input Bank'!$L82)/30)+($J82*'Input Bank'!AC82)</f>
        <v>0</v>
      </c>
      <c r="AD82" s="226">
        <f>Bobot!$P82*($I82*('Input Bank'!$K82+'Input Bank'!$L82)/30)+($J82*'Input Bank'!AD82)</f>
        <v>0</v>
      </c>
      <c r="AE82" s="226">
        <f>Bobot!$P82*($I82*('Input Bank'!$K82+'Input Bank'!$L82)/30)+($J82*'Input Bank'!AE82)</f>
        <v>0</v>
      </c>
      <c r="AF82" s="226">
        <f>Bobot!$P82*($I82*('Input Bank'!$K82+'Input Bank'!$L82)/30)+($J82*'Input Bank'!AF82)</f>
        <v>0</v>
      </c>
      <c r="AG82" s="226">
        <f>Bobot!$P82*($I82*('Input Bank'!$K82+'Input Bank'!$L82)/30)+($J82*'Input Bank'!AG82)</f>
        <v>0</v>
      </c>
      <c r="AH82" s="226">
        <f>Bobot!$P82*($I82*('Input Bank'!$K82+'Input Bank'!$L82)/30)+($J82*'Input Bank'!AH82)</f>
        <v>0</v>
      </c>
      <c r="AI82" s="226">
        <f>Bobot!$P82*($I82*('Input Bank'!$K82+'Input Bank'!$L82)/30)+($J82*'Input Bank'!AI82)</f>
        <v>0</v>
      </c>
      <c r="AJ82" s="226">
        <f>Bobot!$P82*($I82*('Input Bank'!$K82+'Input Bank'!$L82)/30)+($J82*'Input Bank'!AJ82)</f>
        <v>0</v>
      </c>
      <c r="AK82" s="226">
        <f>Bobot!$P82*($I82*('Input Bank'!$K82+'Input Bank'!$L82)/30)+($J82*'Input Bank'!AK82)</f>
        <v>0</v>
      </c>
      <c r="AL82" s="226">
        <f>Bobot!$P82*($I82*('Input Bank'!$K82+'Input Bank'!$L82)/30)+($J82*'Input Bank'!AL82)</f>
        <v>0</v>
      </c>
      <c r="AM82" s="226">
        <f>Bobot!$P82*($I82*('Input Bank'!$K82+'Input Bank'!$L82)/30)+($J82*'Input Bank'!AM82)</f>
        <v>0</v>
      </c>
      <c r="AN82" s="226">
        <f>Bobot!$P82*($I82*('Input Bank'!$K82+'Input Bank'!$L82)/30)+($J82*'Input Bank'!AN82)</f>
        <v>0</v>
      </c>
      <c r="AO82" s="226">
        <f>Bobot!$P82*($I82*('Input Bank'!$K82+'Input Bank'!$L82)/30)+($J82*'Input Bank'!AO82)</f>
        <v>0</v>
      </c>
      <c r="AP82" s="226">
        <f>Bobot!$P82*($I82*('Input Bank'!$K82+'Input Bank'!$L82)/30)+($J82*'Input Bank'!AP82)</f>
        <v>0</v>
      </c>
      <c r="AQ82" s="226">
        <f>$J82*'Input Bank'!AQ82</f>
        <v>0</v>
      </c>
      <c r="AR82" s="226">
        <f>$J82*'Input Bank'!AR82</f>
        <v>0</v>
      </c>
      <c r="AS82" s="226">
        <f>$J82*'Input Bank'!AS82</f>
        <v>0</v>
      </c>
      <c r="AT82" s="226">
        <f>$J82*'Input Bank'!AT82</f>
        <v>0</v>
      </c>
      <c r="AU82" s="226">
        <f>$J82*'Input Bank'!AU82</f>
        <v>0</v>
      </c>
      <c r="AV82" s="226">
        <f>$J82*'Input Bank'!AV82</f>
        <v>0</v>
      </c>
      <c r="AW82" s="226">
        <f>$J82*'Input Bank'!AW82</f>
        <v>0</v>
      </c>
      <c r="AX82" s="226">
        <f>$J82*'Input Bank'!AX82</f>
        <v>0</v>
      </c>
      <c r="AY82" s="226">
        <f>$J82*'Input Bank'!AY82</f>
        <v>0</v>
      </c>
      <c r="AZ82" s="226">
        <f>$J82*'Input Bank'!AZ82</f>
        <v>0</v>
      </c>
      <c r="BA82" s="229">
        <f>$J82*'Input Bank'!BA82</f>
        <v>0</v>
      </c>
      <c r="BB82" s="232"/>
      <c r="BK82" s="131"/>
    </row>
    <row r="83" spans="1:68" s="34" customFormat="1" ht="13">
      <c r="A83" s="490" t="e">
        <f>Bobot!#REF!</f>
        <v>#REF!</v>
      </c>
      <c r="B83" s="490"/>
      <c r="C83" s="490"/>
      <c r="D83" s="490"/>
      <c r="E83" s="490"/>
      <c r="F83" s="137" t="s">
        <v>134</v>
      </c>
      <c r="G83" s="170" t="s">
        <v>51</v>
      </c>
      <c r="H83" s="392" t="s">
        <v>225</v>
      </c>
      <c r="I83" s="457"/>
      <c r="J83" s="458"/>
      <c r="K83" s="331"/>
      <c r="L83" s="455">
        <f>SUM(L54,L69,L77,L78,L79,L82)</f>
        <v>0</v>
      </c>
      <c r="M83" s="455">
        <f>SUM(M54,M69,M77,M78,M79,M82)</f>
        <v>0</v>
      </c>
      <c r="N83" s="455">
        <f t="shared" ref="N83:BA83" si="15">SUM(N54,N69,N77,N78,N79,N82)</f>
        <v>0</v>
      </c>
      <c r="O83" s="455">
        <f t="shared" si="15"/>
        <v>0</v>
      </c>
      <c r="P83" s="455">
        <f t="shared" si="15"/>
        <v>0</v>
      </c>
      <c r="Q83" s="455">
        <f t="shared" si="15"/>
        <v>0</v>
      </c>
      <c r="R83" s="455">
        <f t="shared" si="15"/>
        <v>0</v>
      </c>
      <c r="S83" s="455">
        <f t="shared" si="15"/>
        <v>0</v>
      </c>
      <c r="T83" s="455">
        <f t="shared" si="15"/>
        <v>0</v>
      </c>
      <c r="U83" s="455">
        <f t="shared" si="15"/>
        <v>0</v>
      </c>
      <c r="V83" s="455">
        <f t="shared" si="15"/>
        <v>0</v>
      </c>
      <c r="W83" s="455">
        <f t="shared" si="15"/>
        <v>0</v>
      </c>
      <c r="X83" s="455">
        <f t="shared" si="15"/>
        <v>0</v>
      </c>
      <c r="Y83" s="455">
        <f t="shared" si="15"/>
        <v>0</v>
      </c>
      <c r="Z83" s="455">
        <f t="shared" si="15"/>
        <v>0</v>
      </c>
      <c r="AA83" s="455">
        <f t="shared" si="15"/>
        <v>0</v>
      </c>
      <c r="AB83" s="455">
        <f t="shared" si="15"/>
        <v>0</v>
      </c>
      <c r="AC83" s="455">
        <f t="shared" si="15"/>
        <v>0</v>
      </c>
      <c r="AD83" s="455">
        <f t="shared" si="15"/>
        <v>0</v>
      </c>
      <c r="AE83" s="455">
        <f t="shared" si="15"/>
        <v>0</v>
      </c>
      <c r="AF83" s="455">
        <f t="shared" si="15"/>
        <v>0</v>
      </c>
      <c r="AG83" s="455">
        <f t="shared" si="15"/>
        <v>0</v>
      </c>
      <c r="AH83" s="455">
        <f t="shared" si="15"/>
        <v>0</v>
      </c>
      <c r="AI83" s="455">
        <f t="shared" si="15"/>
        <v>0</v>
      </c>
      <c r="AJ83" s="455">
        <f t="shared" si="15"/>
        <v>0</v>
      </c>
      <c r="AK83" s="455">
        <f t="shared" si="15"/>
        <v>0</v>
      </c>
      <c r="AL83" s="455">
        <f t="shared" si="15"/>
        <v>0</v>
      </c>
      <c r="AM83" s="455">
        <f t="shared" si="15"/>
        <v>0</v>
      </c>
      <c r="AN83" s="455">
        <f t="shared" si="15"/>
        <v>0</v>
      </c>
      <c r="AO83" s="455">
        <f t="shared" si="15"/>
        <v>0</v>
      </c>
      <c r="AP83" s="455">
        <f t="shared" si="15"/>
        <v>0</v>
      </c>
      <c r="AQ83" s="455">
        <f t="shared" si="15"/>
        <v>0</v>
      </c>
      <c r="AR83" s="455">
        <f t="shared" si="15"/>
        <v>0</v>
      </c>
      <c r="AS83" s="455">
        <f t="shared" si="15"/>
        <v>0</v>
      </c>
      <c r="AT83" s="455">
        <f t="shared" si="15"/>
        <v>0</v>
      </c>
      <c r="AU83" s="455">
        <f t="shared" si="15"/>
        <v>0</v>
      </c>
      <c r="AV83" s="455">
        <f t="shared" si="15"/>
        <v>0</v>
      </c>
      <c r="AW83" s="455">
        <f t="shared" si="15"/>
        <v>0</v>
      </c>
      <c r="AX83" s="455">
        <f t="shared" si="15"/>
        <v>0</v>
      </c>
      <c r="AY83" s="455">
        <f t="shared" si="15"/>
        <v>0</v>
      </c>
      <c r="AZ83" s="455">
        <f t="shared" si="15"/>
        <v>0</v>
      </c>
      <c r="BA83" s="455">
        <f t="shared" si="15"/>
        <v>0</v>
      </c>
      <c r="BB83" s="232"/>
      <c r="BK83" s="131"/>
      <c r="BL83" s="131"/>
    </row>
    <row r="84" spans="1:68" s="34" customFormat="1" ht="13">
      <c r="A84" s="490" t="e">
        <f>Bobot!#REF!</f>
        <v>#REF!</v>
      </c>
      <c r="B84" s="490"/>
      <c r="C84" s="490"/>
      <c r="D84" s="490"/>
      <c r="E84" s="490"/>
      <c r="F84" s="137" t="s">
        <v>9</v>
      </c>
      <c r="G84" s="170" t="s">
        <v>52</v>
      </c>
      <c r="H84" s="398" t="s">
        <v>386</v>
      </c>
      <c r="I84" s="457"/>
      <c r="J84" s="458"/>
      <c r="K84" s="331"/>
      <c r="L84" s="447">
        <f>L52+L83</f>
        <v>0</v>
      </c>
      <c r="M84" s="447">
        <f>M52+M83</f>
        <v>0</v>
      </c>
      <c r="N84" s="447">
        <f t="shared" ref="N84:BA84" si="16">N52+N83</f>
        <v>0</v>
      </c>
      <c r="O84" s="447">
        <f t="shared" si="16"/>
        <v>0</v>
      </c>
      <c r="P84" s="447">
        <f t="shared" si="16"/>
        <v>0</v>
      </c>
      <c r="Q84" s="447">
        <f t="shared" si="16"/>
        <v>0</v>
      </c>
      <c r="R84" s="447">
        <f t="shared" si="16"/>
        <v>0</v>
      </c>
      <c r="S84" s="447">
        <f t="shared" si="16"/>
        <v>0</v>
      </c>
      <c r="T84" s="447">
        <f t="shared" si="16"/>
        <v>0</v>
      </c>
      <c r="U84" s="447">
        <f t="shared" si="16"/>
        <v>0</v>
      </c>
      <c r="V84" s="447">
        <f t="shared" si="16"/>
        <v>0</v>
      </c>
      <c r="W84" s="447">
        <f t="shared" si="16"/>
        <v>0</v>
      </c>
      <c r="X84" s="447">
        <f t="shared" si="16"/>
        <v>0</v>
      </c>
      <c r="Y84" s="447">
        <f t="shared" si="16"/>
        <v>0</v>
      </c>
      <c r="Z84" s="447">
        <f t="shared" si="16"/>
        <v>0</v>
      </c>
      <c r="AA84" s="447">
        <f t="shared" si="16"/>
        <v>0</v>
      </c>
      <c r="AB84" s="447">
        <f t="shared" si="16"/>
        <v>0</v>
      </c>
      <c r="AC84" s="447">
        <f t="shared" si="16"/>
        <v>0</v>
      </c>
      <c r="AD84" s="447">
        <f t="shared" si="16"/>
        <v>0</v>
      </c>
      <c r="AE84" s="447">
        <f t="shared" si="16"/>
        <v>0</v>
      </c>
      <c r="AF84" s="447">
        <f t="shared" si="16"/>
        <v>0</v>
      </c>
      <c r="AG84" s="447">
        <f t="shared" si="16"/>
        <v>0</v>
      </c>
      <c r="AH84" s="447">
        <f t="shared" si="16"/>
        <v>0</v>
      </c>
      <c r="AI84" s="447">
        <f t="shared" si="16"/>
        <v>0</v>
      </c>
      <c r="AJ84" s="447">
        <f t="shared" si="16"/>
        <v>0</v>
      </c>
      <c r="AK84" s="447">
        <f t="shared" si="16"/>
        <v>0</v>
      </c>
      <c r="AL84" s="447">
        <f t="shared" si="16"/>
        <v>0</v>
      </c>
      <c r="AM84" s="447">
        <f t="shared" si="16"/>
        <v>0</v>
      </c>
      <c r="AN84" s="447">
        <f t="shared" si="16"/>
        <v>0</v>
      </c>
      <c r="AO84" s="447">
        <f t="shared" si="16"/>
        <v>0</v>
      </c>
      <c r="AP84" s="447">
        <f t="shared" si="16"/>
        <v>0</v>
      </c>
      <c r="AQ84" s="447">
        <f t="shared" si="16"/>
        <v>0</v>
      </c>
      <c r="AR84" s="447">
        <f t="shared" si="16"/>
        <v>0</v>
      </c>
      <c r="AS84" s="447">
        <f t="shared" si="16"/>
        <v>0</v>
      </c>
      <c r="AT84" s="447">
        <f t="shared" si="16"/>
        <v>0</v>
      </c>
      <c r="AU84" s="447">
        <f t="shared" si="16"/>
        <v>0</v>
      </c>
      <c r="AV84" s="447">
        <f t="shared" si="16"/>
        <v>0</v>
      </c>
      <c r="AW84" s="447">
        <f t="shared" si="16"/>
        <v>0</v>
      </c>
      <c r="AX84" s="447">
        <f t="shared" si="16"/>
        <v>0</v>
      </c>
      <c r="AY84" s="447">
        <f t="shared" si="16"/>
        <v>0</v>
      </c>
      <c r="AZ84" s="447">
        <f t="shared" si="16"/>
        <v>0</v>
      </c>
      <c r="BA84" s="447">
        <f t="shared" si="16"/>
        <v>0</v>
      </c>
      <c r="BB84" s="232"/>
      <c r="BL84" s="131"/>
    </row>
    <row r="85" spans="1:68" s="34" customFormat="1" ht="13">
      <c r="A85" s="490" t="e">
        <f>Bobot!#REF!</f>
        <v>#REF!</v>
      </c>
      <c r="B85" s="490"/>
      <c r="C85" s="490"/>
      <c r="D85" s="490"/>
      <c r="E85" s="490"/>
      <c r="F85" s="137" t="s">
        <v>135</v>
      </c>
      <c r="G85" s="170" t="s">
        <v>53</v>
      </c>
      <c r="H85" s="135" t="s">
        <v>280</v>
      </c>
      <c r="I85" s="457"/>
      <c r="J85" s="458"/>
      <c r="K85" s="341"/>
      <c r="L85" s="456">
        <f>K85+L84</f>
        <v>0</v>
      </c>
      <c r="M85" s="456">
        <f>L85+M84</f>
        <v>0</v>
      </c>
      <c r="N85" s="456">
        <f t="shared" ref="N85:BA85" si="17">M85+N84</f>
        <v>0</v>
      </c>
      <c r="O85" s="456">
        <f t="shared" si="17"/>
        <v>0</v>
      </c>
      <c r="P85" s="456">
        <f t="shared" si="17"/>
        <v>0</v>
      </c>
      <c r="Q85" s="456">
        <f t="shared" si="17"/>
        <v>0</v>
      </c>
      <c r="R85" s="456">
        <f t="shared" si="17"/>
        <v>0</v>
      </c>
      <c r="S85" s="456">
        <f t="shared" si="17"/>
        <v>0</v>
      </c>
      <c r="T85" s="456">
        <f t="shared" si="17"/>
        <v>0</v>
      </c>
      <c r="U85" s="456">
        <f t="shared" si="17"/>
        <v>0</v>
      </c>
      <c r="V85" s="456">
        <f t="shared" si="17"/>
        <v>0</v>
      </c>
      <c r="W85" s="456">
        <f t="shared" si="17"/>
        <v>0</v>
      </c>
      <c r="X85" s="456">
        <f t="shared" si="17"/>
        <v>0</v>
      </c>
      <c r="Y85" s="456">
        <f t="shared" si="17"/>
        <v>0</v>
      </c>
      <c r="Z85" s="456">
        <f t="shared" si="17"/>
        <v>0</v>
      </c>
      <c r="AA85" s="456">
        <f t="shared" si="17"/>
        <v>0</v>
      </c>
      <c r="AB85" s="456">
        <f t="shared" si="17"/>
        <v>0</v>
      </c>
      <c r="AC85" s="456">
        <f t="shared" si="17"/>
        <v>0</v>
      </c>
      <c r="AD85" s="456">
        <f t="shared" si="17"/>
        <v>0</v>
      </c>
      <c r="AE85" s="456">
        <f t="shared" si="17"/>
        <v>0</v>
      </c>
      <c r="AF85" s="456">
        <f t="shared" si="17"/>
        <v>0</v>
      </c>
      <c r="AG85" s="456">
        <f t="shared" si="17"/>
        <v>0</v>
      </c>
      <c r="AH85" s="456">
        <f t="shared" si="17"/>
        <v>0</v>
      </c>
      <c r="AI85" s="456">
        <f t="shared" si="17"/>
        <v>0</v>
      </c>
      <c r="AJ85" s="456">
        <f t="shared" si="17"/>
        <v>0</v>
      </c>
      <c r="AK85" s="456">
        <f t="shared" si="17"/>
        <v>0</v>
      </c>
      <c r="AL85" s="456">
        <f t="shared" si="17"/>
        <v>0</v>
      </c>
      <c r="AM85" s="456">
        <f t="shared" si="17"/>
        <v>0</v>
      </c>
      <c r="AN85" s="456">
        <f t="shared" si="17"/>
        <v>0</v>
      </c>
      <c r="AO85" s="456">
        <f t="shared" si="17"/>
        <v>0</v>
      </c>
      <c r="AP85" s="456">
        <f t="shared" si="17"/>
        <v>0</v>
      </c>
      <c r="AQ85" s="456">
        <f t="shared" si="17"/>
        <v>0</v>
      </c>
      <c r="AR85" s="456">
        <f t="shared" si="17"/>
        <v>0</v>
      </c>
      <c r="AS85" s="456">
        <f t="shared" si="17"/>
        <v>0</v>
      </c>
      <c r="AT85" s="456">
        <f t="shared" si="17"/>
        <v>0</v>
      </c>
      <c r="AU85" s="456">
        <f t="shared" si="17"/>
        <v>0</v>
      </c>
      <c r="AV85" s="456">
        <f t="shared" si="17"/>
        <v>0</v>
      </c>
      <c r="AW85" s="456">
        <f t="shared" si="17"/>
        <v>0</v>
      </c>
      <c r="AX85" s="456">
        <f t="shared" si="17"/>
        <v>0</v>
      </c>
      <c r="AY85" s="456">
        <f t="shared" si="17"/>
        <v>0</v>
      </c>
      <c r="AZ85" s="456">
        <f t="shared" si="17"/>
        <v>0</v>
      </c>
      <c r="BA85" s="456">
        <f t="shared" si="17"/>
        <v>0</v>
      </c>
      <c r="BB85" s="232"/>
      <c r="BL85" s="131"/>
    </row>
    <row r="86" spans="1:68" s="34" customFormat="1" ht="26">
      <c r="A86" s="490">
        <f>Bobot!P49</f>
        <v>0</v>
      </c>
      <c r="B86" s="490"/>
      <c r="C86" s="490"/>
      <c r="D86" s="490"/>
      <c r="E86" s="490"/>
      <c r="F86" s="137" t="s">
        <v>136</v>
      </c>
      <c r="G86" s="170">
        <v>3</v>
      </c>
      <c r="H86" s="309" t="s">
        <v>54</v>
      </c>
      <c r="I86" s="475" t="s">
        <v>64</v>
      </c>
      <c r="J86" s="476" t="s">
        <v>65</v>
      </c>
      <c r="K86" s="304" t="s">
        <v>191</v>
      </c>
      <c r="L86" s="304" t="s">
        <v>192</v>
      </c>
      <c r="M86" s="305" t="s">
        <v>422</v>
      </c>
      <c r="N86" s="304" t="s">
        <v>193</v>
      </c>
      <c r="O86" s="304" t="s">
        <v>194</v>
      </c>
      <c r="P86" s="304" t="s">
        <v>195</v>
      </c>
      <c r="Q86" s="304" t="s">
        <v>196</v>
      </c>
      <c r="R86" s="304" t="s">
        <v>197</v>
      </c>
      <c r="S86" s="304" t="s">
        <v>198</v>
      </c>
      <c r="T86" s="304" t="s">
        <v>363</v>
      </c>
      <c r="U86" s="304" t="s">
        <v>364</v>
      </c>
      <c r="V86" s="304" t="s">
        <v>365</v>
      </c>
      <c r="W86" s="304" t="s">
        <v>366</v>
      </c>
      <c r="X86" s="304" t="s">
        <v>367</v>
      </c>
      <c r="Y86" s="304" t="s">
        <v>368</v>
      </c>
      <c r="Z86" s="304" t="s">
        <v>369</v>
      </c>
      <c r="AA86" s="304" t="s">
        <v>370</v>
      </c>
      <c r="AB86" s="304" t="s">
        <v>371</v>
      </c>
      <c r="AC86" s="304" t="s">
        <v>372</v>
      </c>
      <c r="AD86" s="304" t="s">
        <v>373</v>
      </c>
      <c r="AE86" s="304" t="s">
        <v>374</v>
      </c>
      <c r="AF86" s="304" t="s">
        <v>375</v>
      </c>
      <c r="AG86" s="304" t="s">
        <v>376</v>
      </c>
      <c r="AH86" s="304" t="s">
        <v>377</v>
      </c>
      <c r="AI86" s="304" t="s">
        <v>378</v>
      </c>
      <c r="AJ86" s="304" t="s">
        <v>379</v>
      </c>
      <c r="AK86" s="304" t="s">
        <v>380</v>
      </c>
      <c r="AL86" s="304" t="s">
        <v>381</v>
      </c>
      <c r="AM86" s="304" t="s">
        <v>382</v>
      </c>
      <c r="AN86" s="304" t="s">
        <v>383</v>
      </c>
      <c r="AO86" s="304" t="s">
        <v>384</v>
      </c>
      <c r="AP86" s="304" t="s">
        <v>385</v>
      </c>
      <c r="AQ86" s="304" t="s">
        <v>199</v>
      </c>
      <c r="AR86" s="304" t="s">
        <v>244</v>
      </c>
      <c r="AS86" s="304" t="s">
        <v>201</v>
      </c>
      <c r="AT86" s="304" t="s">
        <v>202</v>
      </c>
      <c r="AU86" s="304" t="s">
        <v>203</v>
      </c>
      <c r="AV86" s="304" t="s">
        <v>204</v>
      </c>
      <c r="AW86" s="304" t="s">
        <v>205</v>
      </c>
      <c r="AX86" s="304" t="s">
        <v>206</v>
      </c>
      <c r="AY86" s="304" t="s">
        <v>207</v>
      </c>
      <c r="AZ86" s="304" t="s">
        <v>245</v>
      </c>
      <c r="BA86" s="474" t="s">
        <v>209</v>
      </c>
      <c r="BB86" s="232"/>
      <c r="BN86" s="131"/>
    </row>
    <row r="87" spans="1:68" s="34" customFormat="1" ht="13">
      <c r="A87" s="490">
        <f>Bobot!P52</f>
        <v>0</v>
      </c>
      <c r="B87" s="490"/>
      <c r="C87" s="490"/>
      <c r="D87" s="490"/>
      <c r="E87" s="490"/>
      <c r="F87" s="137" t="s">
        <v>137</v>
      </c>
      <c r="G87" s="170" t="s">
        <v>55</v>
      </c>
      <c r="H87" s="113" t="s">
        <v>226</v>
      </c>
      <c r="I87" s="71">
        <f>Bobot!O87</f>
        <v>1</v>
      </c>
      <c r="J87" s="72">
        <f>Bobot!O87</f>
        <v>1</v>
      </c>
      <c r="K87" s="316">
        <f>$J87*'Input Bank'!K87</f>
        <v>0</v>
      </c>
      <c r="L87" s="342"/>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4"/>
      <c r="BB87" s="232"/>
      <c r="BM87" s="131"/>
      <c r="BN87" s="131"/>
    </row>
    <row r="88" spans="1:68" s="34" customFormat="1" ht="23">
      <c r="A88" s="490">
        <f>Bobot!P53</f>
        <v>0</v>
      </c>
      <c r="B88" s="490"/>
      <c r="C88" s="490"/>
      <c r="D88" s="490"/>
      <c r="E88" s="490"/>
      <c r="F88" s="137" t="s">
        <v>138</v>
      </c>
      <c r="G88" s="170" t="s">
        <v>227</v>
      </c>
      <c r="H88" s="393" t="s">
        <v>475</v>
      </c>
      <c r="I88" s="71">
        <f>Bobot!O88</f>
        <v>1</v>
      </c>
      <c r="J88" s="72">
        <f>Bobot!O88</f>
        <v>1</v>
      </c>
      <c r="K88" s="318">
        <f>$J88*'Input Bank'!K88</f>
        <v>0</v>
      </c>
      <c r="L88" s="342"/>
      <c r="M88" s="73">
        <f>$J88*'Input Bank'!M88</f>
        <v>0</v>
      </c>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4"/>
      <c r="BB88" s="232"/>
      <c r="BM88" s="131"/>
      <c r="BN88" s="131"/>
      <c r="BP88" s="131"/>
    </row>
    <row r="89" spans="1:68" s="34" customFormat="1" ht="13">
      <c r="A89" s="490">
        <f>Bobot!P54</f>
        <v>0</v>
      </c>
      <c r="B89" s="490"/>
      <c r="C89" s="490"/>
      <c r="D89" s="490"/>
      <c r="E89" s="490"/>
      <c r="F89" s="137" t="s">
        <v>139</v>
      </c>
      <c r="G89" s="170" t="s">
        <v>56</v>
      </c>
      <c r="H89" s="393" t="s">
        <v>476</v>
      </c>
      <c r="I89" s="338"/>
      <c r="J89" s="338"/>
      <c r="K89" s="459">
        <f>SUM(K90:K92)</f>
        <v>0</v>
      </c>
      <c r="L89" s="459">
        <f t="shared" ref="L89:BA89" si="18">SUM(L90:L92)</f>
        <v>0</v>
      </c>
      <c r="M89" s="459">
        <f t="shared" si="18"/>
        <v>0</v>
      </c>
      <c r="N89" s="459">
        <f t="shared" si="18"/>
        <v>0</v>
      </c>
      <c r="O89" s="459">
        <f t="shared" si="18"/>
        <v>0</v>
      </c>
      <c r="P89" s="459">
        <f t="shared" si="18"/>
        <v>0</v>
      </c>
      <c r="Q89" s="459">
        <f t="shared" si="18"/>
        <v>0</v>
      </c>
      <c r="R89" s="459">
        <f t="shared" si="18"/>
        <v>0</v>
      </c>
      <c r="S89" s="459">
        <f t="shared" si="18"/>
        <v>0</v>
      </c>
      <c r="T89" s="459">
        <f t="shared" si="18"/>
        <v>0</v>
      </c>
      <c r="U89" s="459">
        <f t="shared" si="18"/>
        <v>0</v>
      </c>
      <c r="V89" s="459">
        <f t="shared" si="18"/>
        <v>0</v>
      </c>
      <c r="W89" s="459">
        <f t="shared" si="18"/>
        <v>0</v>
      </c>
      <c r="X89" s="459">
        <f t="shared" si="18"/>
        <v>0</v>
      </c>
      <c r="Y89" s="459">
        <f t="shared" si="18"/>
        <v>0</v>
      </c>
      <c r="Z89" s="459">
        <f t="shared" si="18"/>
        <v>0</v>
      </c>
      <c r="AA89" s="459">
        <f t="shared" si="18"/>
        <v>0</v>
      </c>
      <c r="AB89" s="459">
        <f t="shared" si="18"/>
        <v>0</v>
      </c>
      <c r="AC89" s="459">
        <f t="shared" si="18"/>
        <v>0</v>
      </c>
      <c r="AD89" s="459">
        <f t="shared" si="18"/>
        <v>0</v>
      </c>
      <c r="AE89" s="459">
        <f t="shared" si="18"/>
        <v>0</v>
      </c>
      <c r="AF89" s="459">
        <f t="shared" si="18"/>
        <v>0</v>
      </c>
      <c r="AG89" s="459">
        <f t="shared" si="18"/>
        <v>0</v>
      </c>
      <c r="AH89" s="459">
        <f t="shared" si="18"/>
        <v>0</v>
      </c>
      <c r="AI89" s="459">
        <f t="shared" si="18"/>
        <v>0</v>
      </c>
      <c r="AJ89" s="459">
        <f t="shared" si="18"/>
        <v>0</v>
      </c>
      <c r="AK89" s="459">
        <f t="shared" si="18"/>
        <v>0</v>
      </c>
      <c r="AL89" s="459">
        <f t="shared" si="18"/>
        <v>0</v>
      </c>
      <c r="AM89" s="459">
        <f t="shared" si="18"/>
        <v>0</v>
      </c>
      <c r="AN89" s="459">
        <f t="shared" si="18"/>
        <v>0</v>
      </c>
      <c r="AO89" s="459">
        <f t="shared" si="18"/>
        <v>0</v>
      </c>
      <c r="AP89" s="459">
        <f t="shared" si="18"/>
        <v>0</v>
      </c>
      <c r="AQ89" s="459">
        <f t="shared" si="18"/>
        <v>0</v>
      </c>
      <c r="AR89" s="459">
        <f t="shared" si="18"/>
        <v>0</v>
      </c>
      <c r="AS89" s="459">
        <f t="shared" si="18"/>
        <v>0</v>
      </c>
      <c r="AT89" s="459">
        <f t="shared" si="18"/>
        <v>0</v>
      </c>
      <c r="AU89" s="459">
        <f t="shared" si="18"/>
        <v>0</v>
      </c>
      <c r="AV89" s="459">
        <f t="shared" si="18"/>
        <v>0</v>
      </c>
      <c r="AW89" s="459">
        <f t="shared" si="18"/>
        <v>0</v>
      </c>
      <c r="AX89" s="459">
        <f t="shared" si="18"/>
        <v>0</v>
      </c>
      <c r="AY89" s="459">
        <f t="shared" si="18"/>
        <v>0</v>
      </c>
      <c r="AZ89" s="459">
        <f t="shared" si="18"/>
        <v>0</v>
      </c>
      <c r="BA89" s="459">
        <f t="shared" si="18"/>
        <v>0</v>
      </c>
      <c r="BB89" s="232"/>
      <c r="BM89" s="131"/>
      <c r="BO89" s="131"/>
      <c r="BP89" s="131"/>
    </row>
    <row r="90" spans="1:68" s="34" customFormat="1" ht="34.5">
      <c r="A90" s="490"/>
      <c r="B90" s="490"/>
      <c r="C90" s="490"/>
      <c r="D90" s="490"/>
      <c r="E90" s="490"/>
      <c r="F90" s="137" t="s">
        <v>140</v>
      </c>
      <c r="G90" s="172" t="s">
        <v>547</v>
      </c>
      <c r="H90" s="387" t="s">
        <v>435</v>
      </c>
      <c r="I90" s="71">
        <f>Bobot!O90</f>
        <v>1</v>
      </c>
      <c r="J90" s="72">
        <f>Bobot!O90</f>
        <v>1</v>
      </c>
      <c r="K90" s="318">
        <f>$J90*'Input Bank'!K90</f>
        <v>0</v>
      </c>
      <c r="L90" s="73">
        <f>$J90*'Input Bank'!L90</f>
        <v>0</v>
      </c>
      <c r="M90" s="73">
        <f>$J90*'Input Bank'!M90</f>
        <v>0</v>
      </c>
      <c r="N90" s="73">
        <f>$J90*'Input Bank'!N90</f>
        <v>0</v>
      </c>
      <c r="O90" s="73">
        <f>$J90*'Input Bank'!O90</f>
        <v>0</v>
      </c>
      <c r="P90" s="73">
        <f>$J90*'Input Bank'!P90</f>
        <v>0</v>
      </c>
      <c r="Q90" s="73">
        <f>$J90*'Input Bank'!Q90</f>
        <v>0</v>
      </c>
      <c r="R90" s="73">
        <f>$J90*'Input Bank'!R90</f>
        <v>0</v>
      </c>
      <c r="S90" s="73">
        <f>$J90*'Input Bank'!S90</f>
        <v>0</v>
      </c>
      <c r="T90" s="73">
        <f>$J90*'Input Bank'!T90</f>
        <v>0</v>
      </c>
      <c r="U90" s="73">
        <f>$J90*'Input Bank'!U90</f>
        <v>0</v>
      </c>
      <c r="V90" s="73">
        <f>$J90*'Input Bank'!V90</f>
        <v>0</v>
      </c>
      <c r="W90" s="73">
        <f>$J90*'Input Bank'!W90</f>
        <v>0</v>
      </c>
      <c r="X90" s="73">
        <f>$J90*'Input Bank'!X90</f>
        <v>0</v>
      </c>
      <c r="Y90" s="73">
        <f>$J90*'Input Bank'!Y90</f>
        <v>0</v>
      </c>
      <c r="Z90" s="73">
        <f>$J90*'Input Bank'!Z90</f>
        <v>0</v>
      </c>
      <c r="AA90" s="73">
        <f>$J90*'Input Bank'!AA90</f>
        <v>0</v>
      </c>
      <c r="AB90" s="73">
        <f>$J90*'Input Bank'!AB90</f>
        <v>0</v>
      </c>
      <c r="AC90" s="73">
        <f>$J90*'Input Bank'!AC90</f>
        <v>0</v>
      </c>
      <c r="AD90" s="73">
        <f>$J90*'Input Bank'!AD90</f>
        <v>0</v>
      </c>
      <c r="AE90" s="73">
        <f>$J90*'Input Bank'!AE90</f>
        <v>0</v>
      </c>
      <c r="AF90" s="73">
        <f>$J90*'Input Bank'!AF90</f>
        <v>0</v>
      </c>
      <c r="AG90" s="73">
        <f>$J90*'Input Bank'!AG90</f>
        <v>0</v>
      </c>
      <c r="AH90" s="73">
        <f>$J90*'Input Bank'!AH90</f>
        <v>0</v>
      </c>
      <c r="AI90" s="73">
        <f>$J90*'Input Bank'!AI90</f>
        <v>0</v>
      </c>
      <c r="AJ90" s="73">
        <f>$J90*'Input Bank'!AJ90</f>
        <v>0</v>
      </c>
      <c r="AK90" s="73">
        <f>$J90*'Input Bank'!AK90</f>
        <v>0</v>
      </c>
      <c r="AL90" s="73">
        <f>$J90*'Input Bank'!AL90</f>
        <v>0</v>
      </c>
      <c r="AM90" s="73">
        <f>$J90*'Input Bank'!AM90</f>
        <v>0</v>
      </c>
      <c r="AN90" s="73">
        <f>$J90*'Input Bank'!AN90</f>
        <v>0</v>
      </c>
      <c r="AO90" s="73">
        <f>$J90*'Input Bank'!AO90</f>
        <v>0</v>
      </c>
      <c r="AP90" s="73">
        <f>$J90*'Input Bank'!AP90</f>
        <v>0</v>
      </c>
      <c r="AQ90" s="73">
        <f>$J90*'Input Bank'!AQ90</f>
        <v>0</v>
      </c>
      <c r="AR90" s="73">
        <f>$J90*'Input Bank'!AR90</f>
        <v>0</v>
      </c>
      <c r="AS90" s="73">
        <f>$J90*'Input Bank'!AS90</f>
        <v>0</v>
      </c>
      <c r="AT90" s="73">
        <f>$J90*'Input Bank'!AT90</f>
        <v>0</v>
      </c>
      <c r="AU90" s="73">
        <f>$J90*'Input Bank'!AU90</f>
        <v>0</v>
      </c>
      <c r="AV90" s="73">
        <f>$J90*'Input Bank'!AV90</f>
        <v>0</v>
      </c>
      <c r="AW90" s="73">
        <f>$J90*'Input Bank'!AW90</f>
        <v>0</v>
      </c>
      <c r="AX90" s="73">
        <f>$J90*'Input Bank'!AX90</f>
        <v>0</v>
      </c>
      <c r="AY90" s="73">
        <f>$J90*'Input Bank'!AY90</f>
        <v>0</v>
      </c>
      <c r="AZ90" s="73">
        <f>$J90*'Input Bank'!AZ90</f>
        <v>0</v>
      </c>
      <c r="BA90" s="74">
        <f>$J90*'Input Bank'!BA90</f>
        <v>0</v>
      </c>
      <c r="BB90" s="232"/>
      <c r="BM90" s="131"/>
      <c r="BO90" s="131"/>
      <c r="BP90" s="131"/>
    </row>
    <row r="91" spans="1:68" s="34" customFormat="1" ht="34.5">
      <c r="A91" s="490"/>
      <c r="B91" s="490"/>
      <c r="C91" s="490"/>
      <c r="D91" s="490"/>
      <c r="E91" s="490"/>
      <c r="F91" s="154" t="s">
        <v>141</v>
      </c>
      <c r="G91" s="172" t="s">
        <v>548</v>
      </c>
      <c r="H91" s="387" t="s">
        <v>436</v>
      </c>
      <c r="I91" s="71">
        <f>Bobot!O91</f>
        <v>1</v>
      </c>
      <c r="J91" s="72">
        <f>Bobot!O91</f>
        <v>1</v>
      </c>
      <c r="K91" s="318">
        <f>$J91*'Input Bank'!K91</f>
        <v>0</v>
      </c>
      <c r="L91" s="73">
        <f>$J91*'Input Bank'!L91</f>
        <v>0</v>
      </c>
      <c r="M91" s="73">
        <f>$J91*'Input Bank'!M91</f>
        <v>0</v>
      </c>
      <c r="N91" s="73">
        <f>$J91*'Input Bank'!N91</f>
        <v>0</v>
      </c>
      <c r="O91" s="73">
        <f>$J91*'Input Bank'!O91</f>
        <v>0</v>
      </c>
      <c r="P91" s="73">
        <f>$J91*'Input Bank'!P91</f>
        <v>0</v>
      </c>
      <c r="Q91" s="73">
        <f>$J91*'Input Bank'!Q91</f>
        <v>0</v>
      </c>
      <c r="R91" s="73">
        <f>$J91*'Input Bank'!R91</f>
        <v>0</v>
      </c>
      <c r="S91" s="73">
        <f>$J91*'Input Bank'!S91</f>
        <v>0</v>
      </c>
      <c r="T91" s="73">
        <f>$J91*'Input Bank'!T91</f>
        <v>0</v>
      </c>
      <c r="U91" s="73">
        <f>$J91*'Input Bank'!U91</f>
        <v>0</v>
      </c>
      <c r="V91" s="73">
        <f>$J91*'Input Bank'!V91</f>
        <v>0</v>
      </c>
      <c r="W91" s="73">
        <f>$J91*'Input Bank'!W91</f>
        <v>0</v>
      </c>
      <c r="X91" s="73">
        <f>$J91*'Input Bank'!X91</f>
        <v>0</v>
      </c>
      <c r="Y91" s="73">
        <f>$J91*'Input Bank'!Y91</f>
        <v>0</v>
      </c>
      <c r="Z91" s="73">
        <f>$J91*'Input Bank'!Z91</f>
        <v>0</v>
      </c>
      <c r="AA91" s="73">
        <f>$J91*'Input Bank'!AA91</f>
        <v>0</v>
      </c>
      <c r="AB91" s="73">
        <f>$J91*'Input Bank'!AB91</f>
        <v>0</v>
      </c>
      <c r="AC91" s="73">
        <f>$J91*'Input Bank'!AC91</f>
        <v>0</v>
      </c>
      <c r="AD91" s="73">
        <f>$J91*'Input Bank'!AD91</f>
        <v>0</v>
      </c>
      <c r="AE91" s="73">
        <f>$J91*'Input Bank'!AE91</f>
        <v>0</v>
      </c>
      <c r="AF91" s="73">
        <f>$J91*'Input Bank'!AF91</f>
        <v>0</v>
      </c>
      <c r="AG91" s="73">
        <f>$J91*'Input Bank'!AG91</f>
        <v>0</v>
      </c>
      <c r="AH91" s="73">
        <f>$J91*'Input Bank'!AH91</f>
        <v>0</v>
      </c>
      <c r="AI91" s="73">
        <f>$J91*'Input Bank'!AI91</f>
        <v>0</v>
      </c>
      <c r="AJ91" s="73">
        <f>$J91*'Input Bank'!AJ91</f>
        <v>0</v>
      </c>
      <c r="AK91" s="73">
        <f>$J91*'Input Bank'!AK91</f>
        <v>0</v>
      </c>
      <c r="AL91" s="73">
        <f>$J91*'Input Bank'!AL91</f>
        <v>0</v>
      </c>
      <c r="AM91" s="73">
        <f>$J91*'Input Bank'!AM91</f>
        <v>0</v>
      </c>
      <c r="AN91" s="73">
        <f>$J91*'Input Bank'!AN91</f>
        <v>0</v>
      </c>
      <c r="AO91" s="73">
        <f>$J91*'Input Bank'!AO91</f>
        <v>0</v>
      </c>
      <c r="AP91" s="73">
        <f>$J91*'Input Bank'!AP91</f>
        <v>0</v>
      </c>
      <c r="AQ91" s="73">
        <f>$J91*'Input Bank'!AQ91</f>
        <v>0</v>
      </c>
      <c r="AR91" s="73">
        <f>$J91*'Input Bank'!AR91</f>
        <v>0</v>
      </c>
      <c r="AS91" s="73">
        <f>$J91*'Input Bank'!AS91</f>
        <v>0</v>
      </c>
      <c r="AT91" s="73">
        <f>$J91*'Input Bank'!AT91</f>
        <v>0</v>
      </c>
      <c r="AU91" s="73">
        <f>$J91*'Input Bank'!AU91</f>
        <v>0</v>
      </c>
      <c r="AV91" s="73">
        <f>$J91*'Input Bank'!AV91</f>
        <v>0</v>
      </c>
      <c r="AW91" s="73">
        <f>$J91*'Input Bank'!AW91</f>
        <v>0</v>
      </c>
      <c r="AX91" s="73">
        <f>$J91*'Input Bank'!AX91</f>
        <v>0</v>
      </c>
      <c r="AY91" s="73">
        <f>$J91*'Input Bank'!AY91</f>
        <v>0</v>
      </c>
      <c r="AZ91" s="73">
        <f>$J91*'Input Bank'!AZ91</f>
        <v>0</v>
      </c>
      <c r="BA91" s="74">
        <f>$J91*'Input Bank'!BA91</f>
        <v>0</v>
      </c>
      <c r="BB91" s="232"/>
      <c r="BM91" s="131"/>
      <c r="BO91" s="131"/>
      <c r="BP91" s="131"/>
    </row>
    <row r="92" spans="1:68" s="34" customFormat="1" ht="34.5">
      <c r="A92" s="490"/>
      <c r="B92" s="490"/>
      <c r="C92" s="490"/>
      <c r="D92" s="490"/>
      <c r="E92" s="490"/>
      <c r="F92" s="137" t="s">
        <v>142</v>
      </c>
      <c r="G92" s="172" t="s">
        <v>549</v>
      </c>
      <c r="H92" s="387" t="s">
        <v>437</v>
      </c>
      <c r="I92" s="71">
        <f>Bobot!O92</f>
        <v>1</v>
      </c>
      <c r="J92" s="72">
        <f>Bobot!O92</f>
        <v>1</v>
      </c>
      <c r="K92" s="318">
        <f>$J92*'Input Bank'!K92</f>
        <v>0</v>
      </c>
      <c r="L92" s="73">
        <f>$J92*'Input Bank'!L92</f>
        <v>0</v>
      </c>
      <c r="M92" s="73">
        <f>$J92*'Input Bank'!M92</f>
        <v>0</v>
      </c>
      <c r="N92" s="73">
        <f>$J92*'Input Bank'!N92</f>
        <v>0</v>
      </c>
      <c r="O92" s="73">
        <f>$J92*'Input Bank'!O92</f>
        <v>0</v>
      </c>
      <c r="P92" s="73">
        <f>$J92*'Input Bank'!P92</f>
        <v>0</v>
      </c>
      <c r="Q92" s="73">
        <f>$J92*'Input Bank'!Q92</f>
        <v>0</v>
      </c>
      <c r="R92" s="73">
        <f>$J92*'Input Bank'!R92</f>
        <v>0</v>
      </c>
      <c r="S92" s="73">
        <f>$J92*'Input Bank'!S92</f>
        <v>0</v>
      </c>
      <c r="T92" s="73">
        <f>$J92*'Input Bank'!T92</f>
        <v>0</v>
      </c>
      <c r="U92" s="73">
        <f>$J92*'Input Bank'!U92</f>
        <v>0</v>
      </c>
      <c r="V92" s="73">
        <f>$J92*'Input Bank'!V92</f>
        <v>0</v>
      </c>
      <c r="W92" s="73">
        <f>$J92*'Input Bank'!W92</f>
        <v>0</v>
      </c>
      <c r="X92" s="73">
        <f>$J92*'Input Bank'!X92</f>
        <v>0</v>
      </c>
      <c r="Y92" s="73">
        <f>$J92*'Input Bank'!Y92</f>
        <v>0</v>
      </c>
      <c r="Z92" s="73">
        <f>$J92*'Input Bank'!Z92</f>
        <v>0</v>
      </c>
      <c r="AA92" s="73">
        <f>$J92*'Input Bank'!AA92</f>
        <v>0</v>
      </c>
      <c r="AB92" s="73">
        <f>$J92*'Input Bank'!AB92</f>
        <v>0</v>
      </c>
      <c r="AC92" s="73">
        <f>$J92*'Input Bank'!AC92</f>
        <v>0</v>
      </c>
      <c r="AD92" s="73">
        <f>$J92*'Input Bank'!AD92</f>
        <v>0</v>
      </c>
      <c r="AE92" s="73">
        <f>$J92*'Input Bank'!AE92</f>
        <v>0</v>
      </c>
      <c r="AF92" s="73">
        <f>$J92*'Input Bank'!AF92</f>
        <v>0</v>
      </c>
      <c r="AG92" s="73">
        <f>$J92*'Input Bank'!AG92</f>
        <v>0</v>
      </c>
      <c r="AH92" s="73">
        <f>$J92*'Input Bank'!AH92</f>
        <v>0</v>
      </c>
      <c r="AI92" s="73">
        <f>$J92*'Input Bank'!AI92</f>
        <v>0</v>
      </c>
      <c r="AJ92" s="73">
        <f>$J92*'Input Bank'!AJ92</f>
        <v>0</v>
      </c>
      <c r="AK92" s="73">
        <f>$J92*'Input Bank'!AK92</f>
        <v>0</v>
      </c>
      <c r="AL92" s="73">
        <f>$J92*'Input Bank'!AL92</f>
        <v>0</v>
      </c>
      <c r="AM92" s="73">
        <f>$J92*'Input Bank'!AM92</f>
        <v>0</v>
      </c>
      <c r="AN92" s="73">
        <f>$J92*'Input Bank'!AN92</f>
        <v>0</v>
      </c>
      <c r="AO92" s="73">
        <f>$J92*'Input Bank'!AO92</f>
        <v>0</v>
      </c>
      <c r="AP92" s="73">
        <f>$J92*'Input Bank'!AP92</f>
        <v>0</v>
      </c>
      <c r="AQ92" s="73">
        <f>$J92*'Input Bank'!AQ92</f>
        <v>0</v>
      </c>
      <c r="AR92" s="73">
        <f>$J92*'Input Bank'!AR92</f>
        <v>0</v>
      </c>
      <c r="AS92" s="73">
        <f>$J92*'Input Bank'!AS92</f>
        <v>0</v>
      </c>
      <c r="AT92" s="73">
        <f>$J92*'Input Bank'!AT92</f>
        <v>0</v>
      </c>
      <c r="AU92" s="73">
        <f>$J92*'Input Bank'!AU92</f>
        <v>0</v>
      </c>
      <c r="AV92" s="73">
        <f>$J92*'Input Bank'!AV92</f>
        <v>0</v>
      </c>
      <c r="AW92" s="73">
        <f>$J92*'Input Bank'!AW92</f>
        <v>0</v>
      </c>
      <c r="AX92" s="73">
        <f>$J92*'Input Bank'!AX92</f>
        <v>0</v>
      </c>
      <c r="AY92" s="73">
        <f>$J92*'Input Bank'!AY92</f>
        <v>0</v>
      </c>
      <c r="AZ92" s="73">
        <f>$J92*'Input Bank'!AZ92</f>
        <v>0</v>
      </c>
      <c r="BA92" s="74">
        <f>$J92*'Input Bank'!BA92</f>
        <v>0</v>
      </c>
      <c r="BB92" s="232"/>
      <c r="BM92" s="131"/>
      <c r="BO92" s="131"/>
      <c r="BP92" s="131"/>
    </row>
    <row r="93" spans="1:68" s="131" customFormat="1" ht="13">
      <c r="A93" s="490" t="e">
        <f>Bobot!#REF!</f>
        <v>#REF!</v>
      </c>
      <c r="B93" s="490"/>
      <c r="C93" s="490"/>
      <c r="D93" s="490"/>
      <c r="E93" s="490"/>
      <c r="F93" s="137" t="s">
        <v>143</v>
      </c>
      <c r="G93" s="170" t="s">
        <v>228</v>
      </c>
      <c r="H93" s="393" t="s">
        <v>477</v>
      </c>
      <c r="I93" s="338"/>
      <c r="J93" s="338"/>
      <c r="K93" s="459">
        <f>SUM(K94:K95)</f>
        <v>0</v>
      </c>
      <c r="L93" s="459">
        <f t="shared" ref="L93:BA93" si="19">SUM(L94:L95)</f>
        <v>0</v>
      </c>
      <c r="M93" s="459">
        <f t="shared" si="19"/>
        <v>0</v>
      </c>
      <c r="N93" s="459">
        <f t="shared" si="19"/>
        <v>0</v>
      </c>
      <c r="O93" s="459">
        <f t="shared" si="19"/>
        <v>0</v>
      </c>
      <c r="P93" s="459">
        <f t="shared" si="19"/>
        <v>0</v>
      </c>
      <c r="Q93" s="459">
        <f t="shared" si="19"/>
        <v>0</v>
      </c>
      <c r="R93" s="459">
        <f t="shared" si="19"/>
        <v>0</v>
      </c>
      <c r="S93" s="459">
        <f t="shared" si="19"/>
        <v>0</v>
      </c>
      <c r="T93" s="459">
        <f t="shared" si="19"/>
        <v>0</v>
      </c>
      <c r="U93" s="459">
        <f t="shared" si="19"/>
        <v>0</v>
      </c>
      <c r="V93" s="459">
        <f t="shared" si="19"/>
        <v>0</v>
      </c>
      <c r="W93" s="459">
        <f t="shared" si="19"/>
        <v>0</v>
      </c>
      <c r="X93" s="459">
        <f t="shared" si="19"/>
        <v>0</v>
      </c>
      <c r="Y93" s="459">
        <f t="shared" si="19"/>
        <v>0</v>
      </c>
      <c r="Z93" s="459">
        <f t="shared" si="19"/>
        <v>0</v>
      </c>
      <c r="AA93" s="459">
        <f t="shared" si="19"/>
        <v>0</v>
      </c>
      <c r="AB93" s="459">
        <f t="shared" si="19"/>
        <v>0</v>
      </c>
      <c r="AC93" s="459">
        <f t="shared" si="19"/>
        <v>0</v>
      </c>
      <c r="AD93" s="459">
        <f t="shared" si="19"/>
        <v>0</v>
      </c>
      <c r="AE93" s="459">
        <f t="shared" si="19"/>
        <v>0</v>
      </c>
      <c r="AF93" s="459">
        <f t="shared" si="19"/>
        <v>0</v>
      </c>
      <c r="AG93" s="459">
        <f t="shared" si="19"/>
        <v>0</v>
      </c>
      <c r="AH93" s="459">
        <f t="shared" si="19"/>
        <v>0</v>
      </c>
      <c r="AI93" s="459">
        <f t="shared" si="19"/>
        <v>0</v>
      </c>
      <c r="AJ93" s="459">
        <f t="shared" si="19"/>
        <v>0</v>
      </c>
      <c r="AK93" s="459">
        <f t="shared" si="19"/>
        <v>0</v>
      </c>
      <c r="AL93" s="459">
        <f t="shared" si="19"/>
        <v>0</v>
      </c>
      <c r="AM93" s="459">
        <f t="shared" si="19"/>
        <v>0</v>
      </c>
      <c r="AN93" s="459">
        <f t="shared" si="19"/>
        <v>0</v>
      </c>
      <c r="AO93" s="459">
        <f t="shared" si="19"/>
        <v>0</v>
      </c>
      <c r="AP93" s="459">
        <f t="shared" si="19"/>
        <v>0</v>
      </c>
      <c r="AQ93" s="459">
        <f t="shared" si="19"/>
        <v>0</v>
      </c>
      <c r="AR93" s="459">
        <f t="shared" si="19"/>
        <v>0</v>
      </c>
      <c r="AS93" s="459">
        <f t="shared" si="19"/>
        <v>0</v>
      </c>
      <c r="AT93" s="459">
        <f t="shared" si="19"/>
        <v>0</v>
      </c>
      <c r="AU93" s="459">
        <f t="shared" si="19"/>
        <v>0</v>
      </c>
      <c r="AV93" s="459">
        <f t="shared" si="19"/>
        <v>0</v>
      </c>
      <c r="AW93" s="459">
        <f t="shared" si="19"/>
        <v>0</v>
      </c>
      <c r="AX93" s="459">
        <f t="shared" si="19"/>
        <v>0</v>
      </c>
      <c r="AY93" s="459">
        <f t="shared" si="19"/>
        <v>0</v>
      </c>
      <c r="AZ93" s="459">
        <f>SUM(AZ94:AZ95)</f>
        <v>0</v>
      </c>
      <c r="BA93" s="459">
        <f t="shared" si="19"/>
        <v>0</v>
      </c>
      <c r="BB93" s="232"/>
      <c r="BC93" s="34"/>
      <c r="BD93" s="34"/>
      <c r="BE93" s="34"/>
      <c r="BF93" s="34"/>
      <c r="BG93" s="34"/>
      <c r="BH93" s="34"/>
      <c r="BI93" s="34"/>
      <c r="BJ93" s="34"/>
      <c r="BK93" s="34"/>
      <c r="BL93" s="34"/>
      <c r="BM93" s="34"/>
      <c r="BN93" s="34"/>
    </row>
    <row r="94" spans="1:68" s="131" customFormat="1" ht="46">
      <c r="A94" s="490"/>
      <c r="B94" s="490"/>
      <c r="C94" s="490"/>
      <c r="D94" s="490"/>
      <c r="E94" s="490"/>
      <c r="F94" s="137" t="s">
        <v>10</v>
      </c>
      <c r="G94" s="172" t="s">
        <v>545</v>
      </c>
      <c r="H94" s="387" t="s">
        <v>438</v>
      </c>
      <c r="I94" s="71">
        <f>Bobot!O94</f>
        <v>0.85</v>
      </c>
      <c r="J94" s="72">
        <f>Bobot!O94</f>
        <v>0.85</v>
      </c>
      <c r="K94" s="317">
        <f>$J94*'Input Bank'!K94</f>
        <v>0</v>
      </c>
      <c r="L94" s="317">
        <f>$J94*'Input Bank'!L94</f>
        <v>0</v>
      </c>
      <c r="M94" s="317">
        <f>$J94*'Input Bank'!M94</f>
        <v>0</v>
      </c>
      <c r="N94" s="317">
        <f>$J94*'Input Bank'!N94</f>
        <v>0</v>
      </c>
      <c r="O94" s="317">
        <f>$J94*'Input Bank'!O94</f>
        <v>0</v>
      </c>
      <c r="P94" s="317">
        <f>$J94*'Input Bank'!P94</f>
        <v>0</v>
      </c>
      <c r="Q94" s="317">
        <f>$J94*'Input Bank'!Q94</f>
        <v>0</v>
      </c>
      <c r="R94" s="317">
        <f>$J94*'Input Bank'!R94</f>
        <v>0</v>
      </c>
      <c r="S94" s="317">
        <f>$J94*'Input Bank'!S94</f>
        <v>0</v>
      </c>
      <c r="T94" s="317">
        <f>$J94*'Input Bank'!T94</f>
        <v>0</v>
      </c>
      <c r="U94" s="317">
        <f>$J94*'Input Bank'!U94</f>
        <v>0</v>
      </c>
      <c r="V94" s="317">
        <f>$J94*'Input Bank'!V94</f>
        <v>0</v>
      </c>
      <c r="W94" s="317">
        <f>$J94*'Input Bank'!W94</f>
        <v>0</v>
      </c>
      <c r="X94" s="317">
        <f>$J94*'Input Bank'!X94</f>
        <v>0</v>
      </c>
      <c r="Y94" s="317">
        <f>$J94*'Input Bank'!Y94</f>
        <v>0</v>
      </c>
      <c r="Z94" s="317">
        <f>$J94*'Input Bank'!Z94</f>
        <v>0</v>
      </c>
      <c r="AA94" s="317">
        <f>$J94*'Input Bank'!AA94</f>
        <v>0</v>
      </c>
      <c r="AB94" s="317">
        <f>$J94*'Input Bank'!AB94</f>
        <v>0</v>
      </c>
      <c r="AC94" s="317">
        <f>$J94*'Input Bank'!AC94</f>
        <v>0</v>
      </c>
      <c r="AD94" s="317">
        <f>$J94*'Input Bank'!AD94</f>
        <v>0</v>
      </c>
      <c r="AE94" s="317">
        <f>$J94*'Input Bank'!AE94</f>
        <v>0</v>
      </c>
      <c r="AF94" s="317">
        <f>$J94*'Input Bank'!AF94</f>
        <v>0</v>
      </c>
      <c r="AG94" s="317">
        <f>$J94*'Input Bank'!AG94</f>
        <v>0</v>
      </c>
      <c r="AH94" s="317">
        <f>$J94*'Input Bank'!AH94</f>
        <v>0</v>
      </c>
      <c r="AI94" s="317">
        <f>$J94*'Input Bank'!AI94</f>
        <v>0</v>
      </c>
      <c r="AJ94" s="317">
        <f>$J94*'Input Bank'!AJ94</f>
        <v>0</v>
      </c>
      <c r="AK94" s="317">
        <f>$J94*'Input Bank'!AK94</f>
        <v>0</v>
      </c>
      <c r="AL94" s="317">
        <f>$J94*'Input Bank'!AL94</f>
        <v>0</v>
      </c>
      <c r="AM94" s="317">
        <f>$J94*'Input Bank'!AM94</f>
        <v>0</v>
      </c>
      <c r="AN94" s="317">
        <f>$J94*'Input Bank'!AN94</f>
        <v>0</v>
      </c>
      <c r="AO94" s="317">
        <f>$J94*'Input Bank'!AO94</f>
        <v>0</v>
      </c>
      <c r="AP94" s="317">
        <f>$J94*'Input Bank'!AP94</f>
        <v>0</v>
      </c>
      <c r="AQ94" s="317">
        <f>$J94*'Input Bank'!AQ94</f>
        <v>0</v>
      </c>
      <c r="AR94" s="317">
        <f>$J94*'Input Bank'!AR94</f>
        <v>0</v>
      </c>
      <c r="AS94" s="317">
        <f>$J94*'Input Bank'!AS94</f>
        <v>0</v>
      </c>
      <c r="AT94" s="317">
        <f>$J94*'Input Bank'!AT94</f>
        <v>0</v>
      </c>
      <c r="AU94" s="317">
        <f>$J94*'Input Bank'!AU94</f>
        <v>0</v>
      </c>
      <c r="AV94" s="317">
        <f>$J94*'Input Bank'!AV94</f>
        <v>0</v>
      </c>
      <c r="AW94" s="317">
        <f>$J94*'Input Bank'!AW94</f>
        <v>0</v>
      </c>
      <c r="AX94" s="317">
        <f>$J94*'Input Bank'!AX94</f>
        <v>0</v>
      </c>
      <c r="AY94" s="317">
        <f>$J94*'Input Bank'!AY94</f>
        <v>0</v>
      </c>
      <c r="AZ94" s="317">
        <f>$J94*'Input Bank'!AZ94</f>
        <v>0</v>
      </c>
      <c r="BA94" s="317">
        <f>$J94*'Input Bank'!BA94</f>
        <v>0</v>
      </c>
      <c r="BB94" s="232"/>
      <c r="BC94" s="34"/>
      <c r="BD94" s="34"/>
      <c r="BE94" s="34"/>
      <c r="BF94" s="34"/>
      <c r="BG94" s="34"/>
      <c r="BH94" s="34"/>
      <c r="BI94" s="34"/>
      <c r="BJ94" s="34"/>
      <c r="BK94" s="34"/>
      <c r="BL94" s="34"/>
      <c r="BM94" s="34"/>
      <c r="BN94" s="34"/>
    </row>
    <row r="95" spans="1:68" s="131" customFormat="1" ht="35">
      <c r="A95" s="490"/>
      <c r="B95" s="490"/>
      <c r="C95" s="490"/>
      <c r="D95" s="490"/>
      <c r="E95" s="490"/>
      <c r="F95" s="154" t="s">
        <v>144</v>
      </c>
      <c r="G95" s="172" t="s">
        <v>546</v>
      </c>
      <c r="H95" s="387" t="s">
        <v>489</v>
      </c>
      <c r="I95" s="71">
        <f>Bobot!O95</f>
        <v>0.85</v>
      </c>
      <c r="J95" s="72">
        <f>Bobot!O95</f>
        <v>0.85</v>
      </c>
      <c r="K95" s="317">
        <f>$J95*'Input Bank'!K95</f>
        <v>0</v>
      </c>
      <c r="L95" s="317">
        <f>$J95*'Input Bank'!L95</f>
        <v>0</v>
      </c>
      <c r="M95" s="317">
        <f>$J95*'Input Bank'!M95</f>
        <v>0</v>
      </c>
      <c r="N95" s="317">
        <f>$J95*'Input Bank'!N95</f>
        <v>0</v>
      </c>
      <c r="O95" s="317">
        <f>$J95*'Input Bank'!O95</f>
        <v>0</v>
      </c>
      <c r="P95" s="317">
        <f>$J95*'Input Bank'!P95</f>
        <v>0</v>
      </c>
      <c r="Q95" s="317">
        <f>$J95*'Input Bank'!Q95</f>
        <v>0</v>
      </c>
      <c r="R95" s="317">
        <f>$J95*'Input Bank'!R95</f>
        <v>0</v>
      </c>
      <c r="S95" s="317">
        <f>$J95*'Input Bank'!S95</f>
        <v>0</v>
      </c>
      <c r="T95" s="317">
        <f>$J95*'Input Bank'!T95</f>
        <v>0</v>
      </c>
      <c r="U95" s="317">
        <f>$J95*'Input Bank'!U95</f>
        <v>0</v>
      </c>
      <c r="V95" s="317">
        <f>$J95*'Input Bank'!V95</f>
        <v>0</v>
      </c>
      <c r="W95" s="317">
        <f>$J95*'Input Bank'!W95</f>
        <v>0</v>
      </c>
      <c r="X95" s="317">
        <f>$J95*'Input Bank'!X95</f>
        <v>0</v>
      </c>
      <c r="Y95" s="317">
        <f>$J95*'Input Bank'!Y95</f>
        <v>0</v>
      </c>
      <c r="Z95" s="317">
        <f>$J95*'Input Bank'!Z95</f>
        <v>0</v>
      </c>
      <c r="AA95" s="317">
        <f>$J95*'Input Bank'!AA95</f>
        <v>0</v>
      </c>
      <c r="AB95" s="317">
        <f>$J95*'Input Bank'!AB95</f>
        <v>0</v>
      </c>
      <c r="AC95" s="317">
        <f>$J95*'Input Bank'!AC95</f>
        <v>0</v>
      </c>
      <c r="AD95" s="317">
        <f>$J95*'Input Bank'!AD95</f>
        <v>0</v>
      </c>
      <c r="AE95" s="317">
        <f>$J95*'Input Bank'!AE95</f>
        <v>0</v>
      </c>
      <c r="AF95" s="317">
        <f>$J95*'Input Bank'!AF95</f>
        <v>0</v>
      </c>
      <c r="AG95" s="317">
        <f>$J95*'Input Bank'!AG95</f>
        <v>0</v>
      </c>
      <c r="AH95" s="317">
        <f>$J95*'Input Bank'!AH95</f>
        <v>0</v>
      </c>
      <c r="AI95" s="317">
        <f>$J95*'Input Bank'!AI95</f>
        <v>0</v>
      </c>
      <c r="AJ95" s="317">
        <f>$J95*'Input Bank'!AJ95</f>
        <v>0</v>
      </c>
      <c r="AK95" s="317">
        <f>$J95*'Input Bank'!AK95</f>
        <v>0</v>
      </c>
      <c r="AL95" s="317">
        <f>$J95*'Input Bank'!AL95</f>
        <v>0</v>
      </c>
      <c r="AM95" s="317">
        <f>$J95*'Input Bank'!AM95</f>
        <v>0</v>
      </c>
      <c r="AN95" s="317">
        <f>$J95*'Input Bank'!AN95</f>
        <v>0</v>
      </c>
      <c r="AO95" s="317">
        <f>$J95*'Input Bank'!AO95</f>
        <v>0</v>
      </c>
      <c r="AP95" s="317">
        <f>$J95*'Input Bank'!AP95</f>
        <v>0</v>
      </c>
      <c r="AQ95" s="317">
        <f>$J95*'Input Bank'!AQ95</f>
        <v>0</v>
      </c>
      <c r="AR95" s="317">
        <f>$J95*'Input Bank'!AR95</f>
        <v>0</v>
      </c>
      <c r="AS95" s="317">
        <f>$J95*'Input Bank'!AS95</f>
        <v>0</v>
      </c>
      <c r="AT95" s="317">
        <f>$J95*'Input Bank'!AT95</f>
        <v>0</v>
      </c>
      <c r="AU95" s="317">
        <f>$J95*'Input Bank'!AU95</f>
        <v>0</v>
      </c>
      <c r="AV95" s="317">
        <f>$J95*'Input Bank'!AV95</f>
        <v>0</v>
      </c>
      <c r="AW95" s="317">
        <f>$J95*'Input Bank'!AW95</f>
        <v>0</v>
      </c>
      <c r="AX95" s="317">
        <f>$J95*'Input Bank'!AX95</f>
        <v>0</v>
      </c>
      <c r="AY95" s="317">
        <f>$J95*'Input Bank'!AY95</f>
        <v>0</v>
      </c>
      <c r="AZ95" s="317">
        <f>$J95*'Input Bank'!AZ95</f>
        <v>0</v>
      </c>
      <c r="BA95" s="317">
        <f>$J95*'Input Bank'!BA95</f>
        <v>0</v>
      </c>
      <c r="BB95" s="232"/>
      <c r="BC95" s="34"/>
      <c r="BD95" s="34"/>
      <c r="BE95" s="34"/>
      <c r="BF95" s="34"/>
      <c r="BG95" s="34"/>
      <c r="BH95" s="34"/>
      <c r="BI95" s="34"/>
      <c r="BJ95" s="34"/>
      <c r="BK95" s="34"/>
      <c r="BL95" s="34"/>
      <c r="BM95" s="34"/>
      <c r="BN95" s="34"/>
    </row>
    <row r="96" spans="1:68" s="131" customFormat="1" ht="13">
      <c r="A96" s="490">
        <f>Bobot!P56</f>
        <v>0</v>
      </c>
      <c r="B96" s="490"/>
      <c r="C96" s="490"/>
      <c r="D96" s="490"/>
      <c r="E96" s="490"/>
      <c r="F96" s="137" t="s">
        <v>145</v>
      </c>
      <c r="G96" s="170">
        <v>3.5</v>
      </c>
      <c r="H96" s="393" t="s">
        <v>237</v>
      </c>
      <c r="I96" s="338"/>
      <c r="J96" s="448"/>
      <c r="K96" s="459">
        <f>SUM(K97:K100)</f>
        <v>0</v>
      </c>
      <c r="L96" s="459">
        <f t="shared" ref="L96:BA96" si="20">SUM(L97:L100)</f>
        <v>0</v>
      </c>
      <c r="M96" s="459">
        <f t="shared" si="20"/>
        <v>0</v>
      </c>
      <c r="N96" s="459">
        <f t="shared" si="20"/>
        <v>0</v>
      </c>
      <c r="O96" s="459">
        <f t="shared" si="20"/>
        <v>0</v>
      </c>
      <c r="P96" s="459">
        <f t="shared" si="20"/>
        <v>0</v>
      </c>
      <c r="Q96" s="459">
        <f t="shared" si="20"/>
        <v>0</v>
      </c>
      <c r="R96" s="459">
        <f t="shared" si="20"/>
        <v>0</v>
      </c>
      <c r="S96" s="459">
        <f t="shared" si="20"/>
        <v>0</v>
      </c>
      <c r="T96" s="459">
        <f t="shared" si="20"/>
        <v>0</v>
      </c>
      <c r="U96" s="459">
        <f t="shared" si="20"/>
        <v>0</v>
      </c>
      <c r="V96" s="459">
        <f t="shared" si="20"/>
        <v>0</v>
      </c>
      <c r="W96" s="459">
        <f t="shared" si="20"/>
        <v>0</v>
      </c>
      <c r="X96" s="459">
        <f t="shared" si="20"/>
        <v>0</v>
      </c>
      <c r="Y96" s="459">
        <f t="shared" si="20"/>
        <v>0</v>
      </c>
      <c r="Z96" s="459">
        <f t="shared" si="20"/>
        <v>0</v>
      </c>
      <c r="AA96" s="459">
        <f t="shared" si="20"/>
        <v>0</v>
      </c>
      <c r="AB96" s="459">
        <f t="shared" si="20"/>
        <v>0</v>
      </c>
      <c r="AC96" s="459">
        <f t="shared" si="20"/>
        <v>0</v>
      </c>
      <c r="AD96" s="459">
        <f t="shared" si="20"/>
        <v>0</v>
      </c>
      <c r="AE96" s="459">
        <f t="shared" si="20"/>
        <v>0</v>
      </c>
      <c r="AF96" s="459">
        <f t="shared" si="20"/>
        <v>0</v>
      </c>
      <c r="AG96" s="459">
        <f t="shared" si="20"/>
        <v>0</v>
      </c>
      <c r="AH96" s="459">
        <f t="shared" si="20"/>
        <v>0</v>
      </c>
      <c r="AI96" s="459">
        <f t="shared" si="20"/>
        <v>0</v>
      </c>
      <c r="AJ96" s="459">
        <f t="shared" si="20"/>
        <v>0</v>
      </c>
      <c r="AK96" s="459">
        <f t="shared" si="20"/>
        <v>0</v>
      </c>
      <c r="AL96" s="459">
        <f t="shared" si="20"/>
        <v>0</v>
      </c>
      <c r="AM96" s="459">
        <f t="shared" si="20"/>
        <v>0</v>
      </c>
      <c r="AN96" s="459">
        <f t="shared" si="20"/>
        <v>0</v>
      </c>
      <c r="AO96" s="459">
        <f t="shared" si="20"/>
        <v>0</v>
      </c>
      <c r="AP96" s="459">
        <f t="shared" si="20"/>
        <v>0</v>
      </c>
      <c r="AQ96" s="459">
        <f t="shared" si="20"/>
        <v>0</v>
      </c>
      <c r="AR96" s="459">
        <f t="shared" si="20"/>
        <v>0</v>
      </c>
      <c r="AS96" s="459">
        <f t="shared" si="20"/>
        <v>0</v>
      </c>
      <c r="AT96" s="459">
        <f t="shared" si="20"/>
        <v>0</v>
      </c>
      <c r="AU96" s="459">
        <f t="shared" si="20"/>
        <v>0</v>
      </c>
      <c r="AV96" s="459">
        <f t="shared" si="20"/>
        <v>0</v>
      </c>
      <c r="AW96" s="459">
        <f t="shared" si="20"/>
        <v>0</v>
      </c>
      <c r="AX96" s="459">
        <f t="shared" si="20"/>
        <v>0</v>
      </c>
      <c r="AY96" s="459">
        <f t="shared" si="20"/>
        <v>0</v>
      </c>
      <c r="AZ96" s="459">
        <f t="shared" si="20"/>
        <v>0</v>
      </c>
      <c r="BA96" s="459">
        <f t="shared" si="20"/>
        <v>0</v>
      </c>
      <c r="BB96" s="232"/>
      <c r="BC96" s="34"/>
      <c r="BD96" s="34"/>
      <c r="BE96" s="34"/>
      <c r="BF96" s="34"/>
      <c r="BG96" s="34"/>
      <c r="BH96" s="34"/>
      <c r="BI96" s="34"/>
      <c r="BJ96" s="34"/>
      <c r="BK96" s="34"/>
      <c r="BL96" s="34"/>
      <c r="BM96" s="34"/>
    </row>
    <row r="97" spans="1:68" s="131" customFormat="1" ht="23">
      <c r="A97" s="490"/>
      <c r="B97" s="490"/>
      <c r="C97" s="490"/>
      <c r="D97" s="490"/>
      <c r="E97" s="490"/>
      <c r="F97" s="137" t="s">
        <v>146</v>
      </c>
      <c r="G97" s="172" t="s">
        <v>550</v>
      </c>
      <c r="H97" s="387" t="s">
        <v>439</v>
      </c>
      <c r="I97" s="71">
        <f>Bobot!O97</f>
        <v>0.75</v>
      </c>
      <c r="J97" s="72">
        <f>Bobot!O97</f>
        <v>0.75</v>
      </c>
      <c r="K97" s="317">
        <f>$J97*'Input Bank'!K97</f>
        <v>0</v>
      </c>
      <c r="L97" s="73">
        <f>$J97*'Input Bank'!L97</f>
        <v>0</v>
      </c>
      <c r="M97" s="73">
        <f>$J97*'Input Bank'!M97</f>
        <v>0</v>
      </c>
      <c r="N97" s="73">
        <f>$J97*'Input Bank'!N97</f>
        <v>0</v>
      </c>
      <c r="O97" s="73">
        <f>$J97*'Input Bank'!O97</f>
        <v>0</v>
      </c>
      <c r="P97" s="73">
        <f>$J97*'Input Bank'!P97</f>
        <v>0</v>
      </c>
      <c r="Q97" s="73">
        <f>$J97*'Input Bank'!Q97</f>
        <v>0</v>
      </c>
      <c r="R97" s="73">
        <f>$J97*'Input Bank'!R97</f>
        <v>0</v>
      </c>
      <c r="S97" s="73">
        <f>$J97*'Input Bank'!S97</f>
        <v>0</v>
      </c>
      <c r="T97" s="73">
        <f>$J97*'Input Bank'!T97</f>
        <v>0</v>
      </c>
      <c r="U97" s="73">
        <f>$J97*'Input Bank'!U97</f>
        <v>0</v>
      </c>
      <c r="V97" s="73">
        <f>$J97*'Input Bank'!V97</f>
        <v>0</v>
      </c>
      <c r="W97" s="73">
        <f>$J97*'Input Bank'!W97</f>
        <v>0</v>
      </c>
      <c r="X97" s="73">
        <f>$J97*'Input Bank'!X97</f>
        <v>0</v>
      </c>
      <c r="Y97" s="73">
        <f>$J97*'Input Bank'!Y97</f>
        <v>0</v>
      </c>
      <c r="Z97" s="73">
        <f>$J97*'Input Bank'!Z97</f>
        <v>0</v>
      </c>
      <c r="AA97" s="73">
        <f>$J97*'Input Bank'!AA97</f>
        <v>0</v>
      </c>
      <c r="AB97" s="73">
        <f>$J97*'Input Bank'!AB97</f>
        <v>0</v>
      </c>
      <c r="AC97" s="73">
        <f>$J97*'Input Bank'!AC97</f>
        <v>0</v>
      </c>
      <c r="AD97" s="73">
        <f>$J97*'Input Bank'!AD97</f>
        <v>0</v>
      </c>
      <c r="AE97" s="73">
        <f>$J97*'Input Bank'!AE97</f>
        <v>0</v>
      </c>
      <c r="AF97" s="73">
        <f>$J97*'Input Bank'!AF97</f>
        <v>0</v>
      </c>
      <c r="AG97" s="73">
        <f>$J97*'Input Bank'!AG97</f>
        <v>0</v>
      </c>
      <c r="AH97" s="73">
        <f>$J97*'Input Bank'!AH97</f>
        <v>0</v>
      </c>
      <c r="AI97" s="73">
        <f>$J97*'Input Bank'!AI97</f>
        <v>0</v>
      </c>
      <c r="AJ97" s="73">
        <f>$J97*'Input Bank'!AJ97</f>
        <v>0</v>
      </c>
      <c r="AK97" s="73">
        <f>$J97*'Input Bank'!AK97</f>
        <v>0</v>
      </c>
      <c r="AL97" s="73">
        <f>$J97*'Input Bank'!AL97</f>
        <v>0</v>
      </c>
      <c r="AM97" s="73">
        <f>$J97*'Input Bank'!AM97</f>
        <v>0</v>
      </c>
      <c r="AN97" s="73">
        <f>$J97*'Input Bank'!AN97</f>
        <v>0</v>
      </c>
      <c r="AO97" s="73">
        <f>$J97*'Input Bank'!AO97</f>
        <v>0</v>
      </c>
      <c r="AP97" s="73">
        <f>$J97*'Input Bank'!AP97</f>
        <v>0</v>
      </c>
      <c r="AQ97" s="73">
        <f>$J97*'Input Bank'!AQ97</f>
        <v>0</v>
      </c>
      <c r="AR97" s="73">
        <f>$J97*'Input Bank'!AR97</f>
        <v>0</v>
      </c>
      <c r="AS97" s="73">
        <f>$J97*'Input Bank'!AS97</f>
        <v>0</v>
      </c>
      <c r="AT97" s="73">
        <f>$J97*'Input Bank'!AT97</f>
        <v>0</v>
      </c>
      <c r="AU97" s="73">
        <f>$J97*'Input Bank'!AU97</f>
        <v>0</v>
      </c>
      <c r="AV97" s="73">
        <f>$J97*'Input Bank'!AV97</f>
        <v>0</v>
      </c>
      <c r="AW97" s="73">
        <f>$J97*'Input Bank'!AW97</f>
        <v>0</v>
      </c>
      <c r="AX97" s="73">
        <f>$J97*'Input Bank'!AX97</f>
        <v>0</v>
      </c>
      <c r="AY97" s="73">
        <f>$J97*'Input Bank'!AY97</f>
        <v>0</v>
      </c>
      <c r="AZ97" s="73">
        <f>$J97*'Input Bank'!AZ97</f>
        <v>0</v>
      </c>
      <c r="BA97" s="74">
        <f>$J97*'Input Bank'!BA97</f>
        <v>0</v>
      </c>
      <c r="BB97" s="232"/>
      <c r="BC97" s="34"/>
      <c r="BD97" s="34"/>
      <c r="BE97" s="34"/>
      <c r="BF97" s="34"/>
      <c r="BG97" s="34"/>
      <c r="BH97" s="34"/>
      <c r="BI97" s="34"/>
      <c r="BJ97" s="34"/>
      <c r="BK97" s="34"/>
      <c r="BL97" s="34"/>
      <c r="BM97" s="34"/>
    </row>
    <row r="98" spans="1:68" s="131" customFormat="1" ht="34.5">
      <c r="A98" s="490"/>
      <c r="B98" s="490"/>
      <c r="C98" s="490"/>
      <c r="D98" s="490"/>
      <c r="E98" s="490"/>
      <c r="F98" s="154" t="s">
        <v>147</v>
      </c>
      <c r="G98" s="172" t="s">
        <v>551</v>
      </c>
      <c r="H98" s="387" t="s">
        <v>440</v>
      </c>
      <c r="I98" s="71">
        <f>Bobot!O98</f>
        <v>0.5</v>
      </c>
      <c r="J98" s="72">
        <f>Bobot!O98</f>
        <v>0.5</v>
      </c>
      <c r="K98" s="317">
        <f>$J98*'Input Bank'!K98</f>
        <v>0</v>
      </c>
      <c r="L98" s="73">
        <f>$J98*'Input Bank'!L98</f>
        <v>0</v>
      </c>
      <c r="M98" s="73">
        <f>$J98*'Input Bank'!M98</f>
        <v>0</v>
      </c>
      <c r="N98" s="73">
        <f>$J98*'Input Bank'!N98</f>
        <v>0</v>
      </c>
      <c r="O98" s="73">
        <f>$J98*'Input Bank'!O98</f>
        <v>0</v>
      </c>
      <c r="P98" s="73">
        <f>$J98*'Input Bank'!P98</f>
        <v>0</v>
      </c>
      <c r="Q98" s="73">
        <f>$J98*'Input Bank'!Q98</f>
        <v>0</v>
      </c>
      <c r="R98" s="73">
        <f>$J98*'Input Bank'!R98</f>
        <v>0</v>
      </c>
      <c r="S98" s="73">
        <f>$J98*'Input Bank'!S98</f>
        <v>0</v>
      </c>
      <c r="T98" s="73">
        <f>$J98*'Input Bank'!T98</f>
        <v>0</v>
      </c>
      <c r="U98" s="73">
        <f>$J98*'Input Bank'!U98</f>
        <v>0</v>
      </c>
      <c r="V98" s="73">
        <f>$J98*'Input Bank'!V98</f>
        <v>0</v>
      </c>
      <c r="W98" s="73">
        <f>$J98*'Input Bank'!W98</f>
        <v>0</v>
      </c>
      <c r="X98" s="73">
        <f>$J98*'Input Bank'!X98</f>
        <v>0</v>
      </c>
      <c r="Y98" s="73">
        <f>$J98*'Input Bank'!Y98</f>
        <v>0</v>
      </c>
      <c r="Z98" s="73">
        <f>$J98*'Input Bank'!Z98</f>
        <v>0</v>
      </c>
      <c r="AA98" s="73">
        <f>$J98*'Input Bank'!AA98</f>
        <v>0</v>
      </c>
      <c r="AB98" s="73">
        <f>$J98*'Input Bank'!AB98</f>
        <v>0</v>
      </c>
      <c r="AC98" s="73">
        <f>$J98*'Input Bank'!AC98</f>
        <v>0</v>
      </c>
      <c r="AD98" s="73">
        <f>$J98*'Input Bank'!AD98</f>
        <v>0</v>
      </c>
      <c r="AE98" s="73">
        <f>$J98*'Input Bank'!AE98</f>
        <v>0</v>
      </c>
      <c r="AF98" s="73">
        <f>$J98*'Input Bank'!AF98</f>
        <v>0</v>
      </c>
      <c r="AG98" s="73">
        <f>$J98*'Input Bank'!AG98</f>
        <v>0</v>
      </c>
      <c r="AH98" s="73">
        <f>$J98*'Input Bank'!AH98</f>
        <v>0</v>
      </c>
      <c r="AI98" s="73">
        <f>$J98*'Input Bank'!AI98</f>
        <v>0</v>
      </c>
      <c r="AJ98" s="73">
        <f>$J98*'Input Bank'!AJ98</f>
        <v>0</v>
      </c>
      <c r="AK98" s="73">
        <f>$J98*'Input Bank'!AK98</f>
        <v>0</v>
      </c>
      <c r="AL98" s="73">
        <f>$J98*'Input Bank'!AL98</f>
        <v>0</v>
      </c>
      <c r="AM98" s="73">
        <f>$J98*'Input Bank'!AM98</f>
        <v>0</v>
      </c>
      <c r="AN98" s="73">
        <f>$J98*'Input Bank'!AN98</f>
        <v>0</v>
      </c>
      <c r="AO98" s="73">
        <f>$J98*'Input Bank'!AO98</f>
        <v>0</v>
      </c>
      <c r="AP98" s="73">
        <f>$J98*'Input Bank'!AP98</f>
        <v>0</v>
      </c>
      <c r="AQ98" s="73">
        <f>$J98*'Input Bank'!AQ98</f>
        <v>0</v>
      </c>
      <c r="AR98" s="73">
        <f>$J98*'Input Bank'!AR98</f>
        <v>0</v>
      </c>
      <c r="AS98" s="73">
        <f>$J98*'Input Bank'!AS98</f>
        <v>0</v>
      </c>
      <c r="AT98" s="73">
        <f>$J98*'Input Bank'!AT98</f>
        <v>0</v>
      </c>
      <c r="AU98" s="73">
        <f>$J98*'Input Bank'!AU98</f>
        <v>0</v>
      </c>
      <c r="AV98" s="73">
        <f>$J98*'Input Bank'!AV98</f>
        <v>0</v>
      </c>
      <c r="AW98" s="73">
        <f>$J98*'Input Bank'!AW98</f>
        <v>0</v>
      </c>
      <c r="AX98" s="73">
        <f>$J98*'Input Bank'!AX98</f>
        <v>0</v>
      </c>
      <c r="AY98" s="73">
        <f>$J98*'Input Bank'!AY98</f>
        <v>0</v>
      </c>
      <c r="AZ98" s="73">
        <f>$J98*'Input Bank'!AZ98</f>
        <v>0</v>
      </c>
      <c r="BA98" s="74">
        <f>$J98*'Input Bank'!BA98</f>
        <v>0</v>
      </c>
      <c r="BB98" s="232"/>
      <c r="BC98" s="34"/>
      <c r="BD98" s="34"/>
      <c r="BE98" s="34"/>
      <c r="BF98" s="34"/>
      <c r="BG98" s="34"/>
      <c r="BH98" s="34"/>
      <c r="BI98" s="34"/>
      <c r="BJ98" s="34"/>
      <c r="BK98" s="34"/>
      <c r="BL98" s="34"/>
      <c r="BM98" s="34"/>
    </row>
    <row r="99" spans="1:68" s="131" customFormat="1" ht="23">
      <c r="A99" s="490"/>
      <c r="B99" s="490"/>
      <c r="C99" s="490"/>
      <c r="D99" s="490"/>
      <c r="E99" s="490"/>
      <c r="F99" s="137" t="s">
        <v>148</v>
      </c>
      <c r="G99" s="172" t="s">
        <v>552</v>
      </c>
      <c r="H99" s="387" t="s">
        <v>441</v>
      </c>
      <c r="I99" s="71">
        <f>Bobot!O99</f>
        <v>0.5</v>
      </c>
      <c r="J99" s="72">
        <f>Bobot!O99</f>
        <v>0.5</v>
      </c>
      <c r="K99" s="317">
        <f>$J99*'Input Bank'!K99</f>
        <v>0</v>
      </c>
      <c r="L99" s="73">
        <f>$J99*'Input Bank'!L99</f>
        <v>0</v>
      </c>
      <c r="M99" s="73">
        <f>$J99*'Input Bank'!M99</f>
        <v>0</v>
      </c>
      <c r="N99" s="73">
        <f>$J99*'Input Bank'!N99</f>
        <v>0</v>
      </c>
      <c r="O99" s="73">
        <f>$J99*'Input Bank'!O99</f>
        <v>0</v>
      </c>
      <c r="P99" s="73">
        <f>$J99*'Input Bank'!P99</f>
        <v>0</v>
      </c>
      <c r="Q99" s="73">
        <f>$J99*'Input Bank'!Q99</f>
        <v>0</v>
      </c>
      <c r="R99" s="73">
        <f>$J99*'Input Bank'!R99</f>
        <v>0</v>
      </c>
      <c r="S99" s="73">
        <f>$J99*'Input Bank'!S99</f>
        <v>0</v>
      </c>
      <c r="T99" s="73">
        <f>$J99*'Input Bank'!T99</f>
        <v>0</v>
      </c>
      <c r="U99" s="73">
        <f>$J99*'Input Bank'!U99</f>
        <v>0</v>
      </c>
      <c r="V99" s="73">
        <f>$J99*'Input Bank'!V99</f>
        <v>0</v>
      </c>
      <c r="W99" s="73">
        <f>$J99*'Input Bank'!W99</f>
        <v>0</v>
      </c>
      <c r="X99" s="73">
        <f>$J99*'Input Bank'!X99</f>
        <v>0</v>
      </c>
      <c r="Y99" s="73">
        <f>$J99*'Input Bank'!Y99</f>
        <v>0</v>
      </c>
      <c r="Z99" s="73">
        <f>$J99*'Input Bank'!Z99</f>
        <v>0</v>
      </c>
      <c r="AA99" s="73">
        <f>$J99*'Input Bank'!AA99</f>
        <v>0</v>
      </c>
      <c r="AB99" s="73">
        <f>$J99*'Input Bank'!AB99</f>
        <v>0</v>
      </c>
      <c r="AC99" s="73">
        <f>$J99*'Input Bank'!AC99</f>
        <v>0</v>
      </c>
      <c r="AD99" s="73">
        <f>$J99*'Input Bank'!AD99</f>
        <v>0</v>
      </c>
      <c r="AE99" s="73">
        <f>$J99*'Input Bank'!AE99</f>
        <v>0</v>
      </c>
      <c r="AF99" s="73">
        <f>$J99*'Input Bank'!AF99</f>
        <v>0</v>
      </c>
      <c r="AG99" s="73">
        <f>$J99*'Input Bank'!AG99</f>
        <v>0</v>
      </c>
      <c r="AH99" s="73">
        <f>$J99*'Input Bank'!AH99</f>
        <v>0</v>
      </c>
      <c r="AI99" s="73">
        <f>$J99*'Input Bank'!AI99</f>
        <v>0</v>
      </c>
      <c r="AJ99" s="73">
        <f>$J99*'Input Bank'!AJ99</f>
        <v>0</v>
      </c>
      <c r="AK99" s="73">
        <f>$J99*'Input Bank'!AK99</f>
        <v>0</v>
      </c>
      <c r="AL99" s="73">
        <f>$J99*'Input Bank'!AL99</f>
        <v>0</v>
      </c>
      <c r="AM99" s="73">
        <f>$J99*'Input Bank'!AM99</f>
        <v>0</v>
      </c>
      <c r="AN99" s="73">
        <f>$J99*'Input Bank'!AN99</f>
        <v>0</v>
      </c>
      <c r="AO99" s="73">
        <f>$J99*'Input Bank'!AO99</f>
        <v>0</v>
      </c>
      <c r="AP99" s="73">
        <f>$J99*'Input Bank'!AP99</f>
        <v>0</v>
      </c>
      <c r="AQ99" s="73">
        <f>$J99*'Input Bank'!AQ99</f>
        <v>0</v>
      </c>
      <c r="AR99" s="73">
        <f>$J99*'Input Bank'!AR99</f>
        <v>0</v>
      </c>
      <c r="AS99" s="73">
        <f>$J99*'Input Bank'!AS99</f>
        <v>0</v>
      </c>
      <c r="AT99" s="73">
        <f>$J99*'Input Bank'!AT99</f>
        <v>0</v>
      </c>
      <c r="AU99" s="73">
        <f>$J99*'Input Bank'!AU99</f>
        <v>0</v>
      </c>
      <c r="AV99" s="73">
        <f>$J99*'Input Bank'!AV99</f>
        <v>0</v>
      </c>
      <c r="AW99" s="73">
        <f>$J99*'Input Bank'!AW99</f>
        <v>0</v>
      </c>
      <c r="AX99" s="73">
        <f>$J99*'Input Bank'!AX99</f>
        <v>0</v>
      </c>
      <c r="AY99" s="73">
        <f>$J99*'Input Bank'!AY99</f>
        <v>0</v>
      </c>
      <c r="AZ99" s="73">
        <f>$J99*'Input Bank'!AZ99</f>
        <v>0</v>
      </c>
      <c r="BA99" s="74">
        <f>$J99*'Input Bank'!BA99</f>
        <v>0</v>
      </c>
      <c r="BB99" s="232"/>
      <c r="BC99" s="34"/>
      <c r="BD99" s="34"/>
      <c r="BE99" s="34"/>
      <c r="BF99" s="34"/>
      <c r="BG99" s="34"/>
      <c r="BH99" s="34"/>
      <c r="BI99" s="34"/>
      <c r="BJ99" s="34"/>
      <c r="BK99" s="34"/>
      <c r="BL99" s="34"/>
      <c r="BM99" s="34"/>
    </row>
    <row r="100" spans="1:68" s="131" customFormat="1" ht="23">
      <c r="A100" s="490"/>
      <c r="B100" s="490"/>
      <c r="C100" s="490"/>
      <c r="D100" s="490"/>
      <c r="E100" s="490"/>
      <c r="F100" s="137" t="s">
        <v>149</v>
      </c>
      <c r="G100" s="172" t="s">
        <v>553</v>
      </c>
      <c r="H100" s="387" t="s">
        <v>442</v>
      </c>
      <c r="I100" s="71">
        <f>Bobot!O100</f>
        <v>0.5</v>
      </c>
      <c r="J100" s="72">
        <f>Bobot!O100</f>
        <v>0.5</v>
      </c>
      <c r="K100" s="317">
        <f>$J100*'Input Bank'!K100</f>
        <v>0</v>
      </c>
      <c r="L100" s="73">
        <f>$J100*'Input Bank'!L100</f>
        <v>0</v>
      </c>
      <c r="M100" s="73">
        <f>$J100*'Input Bank'!M100</f>
        <v>0</v>
      </c>
      <c r="N100" s="73">
        <f>$J100*'Input Bank'!N100</f>
        <v>0</v>
      </c>
      <c r="O100" s="73">
        <f>$J100*'Input Bank'!O100</f>
        <v>0</v>
      </c>
      <c r="P100" s="73">
        <f>$J100*'Input Bank'!P100</f>
        <v>0</v>
      </c>
      <c r="Q100" s="73">
        <f>$J100*'Input Bank'!Q100</f>
        <v>0</v>
      </c>
      <c r="R100" s="73">
        <f>$J100*'Input Bank'!R100</f>
        <v>0</v>
      </c>
      <c r="S100" s="73">
        <f>$J100*'Input Bank'!S100</f>
        <v>0</v>
      </c>
      <c r="T100" s="73">
        <f>$J100*'Input Bank'!T100</f>
        <v>0</v>
      </c>
      <c r="U100" s="73">
        <f>$J100*'Input Bank'!U100</f>
        <v>0</v>
      </c>
      <c r="V100" s="73">
        <f>$J100*'Input Bank'!V100</f>
        <v>0</v>
      </c>
      <c r="W100" s="73">
        <f>$J100*'Input Bank'!W100</f>
        <v>0</v>
      </c>
      <c r="X100" s="73">
        <f>$J100*'Input Bank'!X100</f>
        <v>0</v>
      </c>
      <c r="Y100" s="73">
        <f>$J100*'Input Bank'!Y100</f>
        <v>0</v>
      </c>
      <c r="Z100" s="73">
        <f>$J100*'Input Bank'!Z100</f>
        <v>0</v>
      </c>
      <c r="AA100" s="73">
        <f>$J100*'Input Bank'!AA100</f>
        <v>0</v>
      </c>
      <c r="AB100" s="73">
        <f>$J100*'Input Bank'!AB100</f>
        <v>0</v>
      </c>
      <c r="AC100" s="73">
        <f>$J100*'Input Bank'!AC100</f>
        <v>0</v>
      </c>
      <c r="AD100" s="73">
        <f>$J100*'Input Bank'!AD100</f>
        <v>0</v>
      </c>
      <c r="AE100" s="73">
        <f>$J100*'Input Bank'!AE100</f>
        <v>0</v>
      </c>
      <c r="AF100" s="73">
        <f>$J100*'Input Bank'!AF100</f>
        <v>0</v>
      </c>
      <c r="AG100" s="73">
        <f>$J100*'Input Bank'!AG100</f>
        <v>0</v>
      </c>
      <c r="AH100" s="73">
        <f>$J100*'Input Bank'!AH100</f>
        <v>0</v>
      </c>
      <c r="AI100" s="73">
        <f>$J100*'Input Bank'!AI100</f>
        <v>0</v>
      </c>
      <c r="AJ100" s="73">
        <f>$J100*'Input Bank'!AJ100</f>
        <v>0</v>
      </c>
      <c r="AK100" s="73">
        <f>$J100*'Input Bank'!AK100</f>
        <v>0</v>
      </c>
      <c r="AL100" s="73">
        <f>$J100*'Input Bank'!AL100</f>
        <v>0</v>
      </c>
      <c r="AM100" s="73">
        <f>$J100*'Input Bank'!AM100</f>
        <v>0</v>
      </c>
      <c r="AN100" s="73">
        <f>$J100*'Input Bank'!AN100</f>
        <v>0</v>
      </c>
      <c r="AO100" s="73">
        <f>$J100*'Input Bank'!AO100</f>
        <v>0</v>
      </c>
      <c r="AP100" s="73">
        <f>$J100*'Input Bank'!AP100</f>
        <v>0</v>
      </c>
      <c r="AQ100" s="73">
        <f>$J100*'Input Bank'!AQ100</f>
        <v>0</v>
      </c>
      <c r="AR100" s="73">
        <f>$J100*'Input Bank'!AR100</f>
        <v>0</v>
      </c>
      <c r="AS100" s="73">
        <f>$J100*'Input Bank'!AS100</f>
        <v>0</v>
      </c>
      <c r="AT100" s="73">
        <f>$J100*'Input Bank'!AT100</f>
        <v>0</v>
      </c>
      <c r="AU100" s="73">
        <f>$J100*'Input Bank'!AU100</f>
        <v>0</v>
      </c>
      <c r="AV100" s="73">
        <f>$J100*'Input Bank'!AV100</f>
        <v>0</v>
      </c>
      <c r="AW100" s="73">
        <f>$J100*'Input Bank'!AW100</f>
        <v>0</v>
      </c>
      <c r="AX100" s="73">
        <f>$J100*'Input Bank'!AX100</f>
        <v>0</v>
      </c>
      <c r="AY100" s="73">
        <f>$J100*'Input Bank'!AY100</f>
        <v>0</v>
      </c>
      <c r="AZ100" s="73">
        <f>$J100*'Input Bank'!AZ100</f>
        <v>0</v>
      </c>
      <c r="BA100" s="74">
        <f>$J100*'Input Bank'!BA100</f>
        <v>0</v>
      </c>
      <c r="BB100" s="232"/>
      <c r="BC100" s="34"/>
      <c r="BD100" s="34"/>
      <c r="BE100" s="34"/>
      <c r="BF100" s="34"/>
      <c r="BG100" s="34"/>
      <c r="BH100" s="34"/>
      <c r="BI100" s="34"/>
      <c r="BJ100" s="34"/>
      <c r="BK100" s="34"/>
      <c r="BL100" s="34"/>
      <c r="BM100" s="34"/>
    </row>
    <row r="101" spans="1:68" s="131" customFormat="1" ht="13">
      <c r="A101" s="490" t="e">
        <f>Bobot!#REF!</f>
        <v>#REF!</v>
      </c>
      <c r="B101" s="490"/>
      <c r="C101" s="490"/>
      <c r="D101" s="490"/>
      <c r="E101" s="490"/>
      <c r="F101" s="137" t="s">
        <v>150</v>
      </c>
      <c r="G101" s="170">
        <v>3.6</v>
      </c>
      <c r="H101" s="392" t="s">
        <v>457</v>
      </c>
      <c r="I101" s="71">
        <f>Bobot!O101</f>
        <v>0</v>
      </c>
      <c r="J101" s="72">
        <f>Bobot!O101</f>
        <v>0</v>
      </c>
      <c r="K101" s="315">
        <f>$J101*'Input Bank'!K101</f>
        <v>0</v>
      </c>
      <c r="L101" s="73">
        <f>$J101*'Input Bank'!L101</f>
        <v>0</v>
      </c>
      <c r="M101" s="73">
        <f>$J101*'Input Bank'!M101</f>
        <v>0</v>
      </c>
      <c r="N101" s="73">
        <f>$J101*'Input Bank'!N101</f>
        <v>0</v>
      </c>
      <c r="O101" s="73">
        <f>$J101*'Input Bank'!O101</f>
        <v>0</v>
      </c>
      <c r="P101" s="73">
        <f>$J101*'Input Bank'!P101</f>
        <v>0</v>
      </c>
      <c r="Q101" s="73">
        <f>$J101*'Input Bank'!Q101</f>
        <v>0</v>
      </c>
      <c r="R101" s="73">
        <f>$J101*'Input Bank'!R101</f>
        <v>0</v>
      </c>
      <c r="S101" s="73">
        <f>$J101*'Input Bank'!S101</f>
        <v>0</v>
      </c>
      <c r="T101" s="73">
        <f>$J101*'Input Bank'!T101</f>
        <v>0</v>
      </c>
      <c r="U101" s="73">
        <f>$J101*'Input Bank'!U101</f>
        <v>0</v>
      </c>
      <c r="V101" s="73">
        <f>$J101*'Input Bank'!V101</f>
        <v>0</v>
      </c>
      <c r="W101" s="73">
        <f>$J101*'Input Bank'!W101</f>
        <v>0</v>
      </c>
      <c r="X101" s="73">
        <f>$J101*'Input Bank'!X101</f>
        <v>0</v>
      </c>
      <c r="Y101" s="73">
        <f>$J101*'Input Bank'!Y101</f>
        <v>0</v>
      </c>
      <c r="Z101" s="73">
        <f>$J101*'Input Bank'!Z101</f>
        <v>0</v>
      </c>
      <c r="AA101" s="73">
        <f>$J101*'Input Bank'!AA101</f>
        <v>0</v>
      </c>
      <c r="AB101" s="73">
        <f>$J101*'Input Bank'!AB101</f>
        <v>0</v>
      </c>
      <c r="AC101" s="73">
        <f>$J101*'Input Bank'!AC101</f>
        <v>0</v>
      </c>
      <c r="AD101" s="73">
        <f>$J101*'Input Bank'!AD101</f>
        <v>0</v>
      </c>
      <c r="AE101" s="73">
        <f>$J101*'Input Bank'!AE101</f>
        <v>0</v>
      </c>
      <c r="AF101" s="73">
        <f>$J101*'Input Bank'!AF101</f>
        <v>0</v>
      </c>
      <c r="AG101" s="73">
        <f>$J101*'Input Bank'!AG101</f>
        <v>0</v>
      </c>
      <c r="AH101" s="73">
        <f>$J101*'Input Bank'!AH101</f>
        <v>0</v>
      </c>
      <c r="AI101" s="73">
        <f>$J101*'Input Bank'!AI101</f>
        <v>0</v>
      </c>
      <c r="AJ101" s="73">
        <f>$J101*'Input Bank'!AJ101</f>
        <v>0</v>
      </c>
      <c r="AK101" s="73">
        <f>$J101*'Input Bank'!AK101</f>
        <v>0</v>
      </c>
      <c r="AL101" s="73">
        <f>$J101*'Input Bank'!AL101</f>
        <v>0</v>
      </c>
      <c r="AM101" s="73">
        <f>$J101*'Input Bank'!AM101</f>
        <v>0</v>
      </c>
      <c r="AN101" s="73">
        <f>$J101*'Input Bank'!AN101</f>
        <v>0</v>
      </c>
      <c r="AO101" s="73">
        <f>$J101*'Input Bank'!AO101</f>
        <v>0</v>
      </c>
      <c r="AP101" s="73">
        <f>$J101*'Input Bank'!AP101</f>
        <v>0</v>
      </c>
      <c r="AQ101" s="73">
        <f>$J101*'Input Bank'!AQ101</f>
        <v>0</v>
      </c>
      <c r="AR101" s="73">
        <f>$J101*'Input Bank'!AR101</f>
        <v>0</v>
      </c>
      <c r="AS101" s="73">
        <f>$J101*'Input Bank'!AS101</f>
        <v>0</v>
      </c>
      <c r="AT101" s="73">
        <f>$J101*'Input Bank'!AT101</f>
        <v>0</v>
      </c>
      <c r="AU101" s="73">
        <f>$J101*'Input Bank'!AU101</f>
        <v>0</v>
      </c>
      <c r="AV101" s="73">
        <f>$J101*'Input Bank'!AV101</f>
        <v>0</v>
      </c>
      <c r="AW101" s="73">
        <f>$J101*'Input Bank'!AW101</f>
        <v>0</v>
      </c>
      <c r="AX101" s="73">
        <f>$J101*'Input Bank'!AX101</f>
        <v>0</v>
      </c>
      <c r="AY101" s="73">
        <f>$J101*'Input Bank'!AY101</f>
        <v>0</v>
      </c>
      <c r="AZ101" s="73">
        <f>$J101*'Input Bank'!AZ101</f>
        <v>0</v>
      </c>
      <c r="BA101" s="74">
        <f>$J101*'Input Bank'!BA101</f>
        <v>0</v>
      </c>
      <c r="BB101" s="232"/>
      <c r="BC101" s="79"/>
      <c r="BD101" s="79"/>
      <c r="BE101" s="79"/>
      <c r="BF101" s="79"/>
      <c r="BG101" s="79"/>
      <c r="BH101" s="79"/>
      <c r="BI101" s="79"/>
      <c r="BJ101" s="34"/>
      <c r="BK101" s="34"/>
      <c r="BL101" s="34"/>
      <c r="BO101" s="34"/>
      <c r="BP101" s="34"/>
    </row>
    <row r="102" spans="1:68" s="34" customFormat="1" ht="13">
      <c r="A102" s="490" t="e">
        <f>Bobot!#REF!</f>
        <v>#REF!</v>
      </c>
      <c r="B102" s="490"/>
      <c r="C102" s="490"/>
      <c r="D102" s="490"/>
      <c r="E102" s="490"/>
      <c r="F102" s="137" t="s">
        <v>151</v>
      </c>
      <c r="G102" s="170">
        <v>3.7</v>
      </c>
      <c r="H102" s="392" t="s">
        <v>269</v>
      </c>
      <c r="I102" s="71">
        <f>Bobot!O102</f>
        <v>0</v>
      </c>
      <c r="J102" s="72">
        <f>Bobot!O102</f>
        <v>0</v>
      </c>
      <c r="K102" s="315">
        <f>$J102*'Input Bank'!K102</f>
        <v>0</v>
      </c>
      <c r="L102" s="73">
        <f>$J102*'Input Bank'!L102</f>
        <v>0</v>
      </c>
      <c r="M102" s="73">
        <f>$J102*'Input Bank'!M102</f>
        <v>0</v>
      </c>
      <c r="N102" s="73">
        <f>$J102*'Input Bank'!N102</f>
        <v>0</v>
      </c>
      <c r="O102" s="73">
        <f>$J102*'Input Bank'!O102</f>
        <v>0</v>
      </c>
      <c r="P102" s="73">
        <f>$J102*'Input Bank'!P102</f>
        <v>0</v>
      </c>
      <c r="Q102" s="73">
        <f>$J102*'Input Bank'!Q102</f>
        <v>0</v>
      </c>
      <c r="R102" s="73">
        <f>$J102*'Input Bank'!R102</f>
        <v>0</v>
      </c>
      <c r="S102" s="73">
        <f>$J102*'Input Bank'!S102</f>
        <v>0</v>
      </c>
      <c r="T102" s="73">
        <f>$J102*'Input Bank'!T102</f>
        <v>0</v>
      </c>
      <c r="U102" s="73">
        <f>$J102*'Input Bank'!U102</f>
        <v>0</v>
      </c>
      <c r="V102" s="73">
        <f>$J102*'Input Bank'!V102</f>
        <v>0</v>
      </c>
      <c r="W102" s="73">
        <f>$J102*'Input Bank'!W102</f>
        <v>0</v>
      </c>
      <c r="X102" s="73">
        <f>$J102*'Input Bank'!X102</f>
        <v>0</v>
      </c>
      <c r="Y102" s="73">
        <f>$J102*'Input Bank'!Y102</f>
        <v>0</v>
      </c>
      <c r="Z102" s="73">
        <f>$J102*'Input Bank'!Z102</f>
        <v>0</v>
      </c>
      <c r="AA102" s="73">
        <f>$J102*'Input Bank'!AA102</f>
        <v>0</v>
      </c>
      <c r="AB102" s="73">
        <f>$J102*'Input Bank'!AB102</f>
        <v>0</v>
      </c>
      <c r="AC102" s="73">
        <f>$J102*'Input Bank'!AC102</f>
        <v>0</v>
      </c>
      <c r="AD102" s="73">
        <f>$J102*'Input Bank'!AD102</f>
        <v>0</v>
      </c>
      <c r="AE102" s="73">
        <f>$J102*'Input Bank'!AE102</f>
        <v>0</v>
      </c>
      <c r="AF102" s="73">
        <f>$J102*'Input Bank'!AF102</f>
        <v>0</v>
      </c>
      <c r="AG102" s="73">
        <f>$J102*'Input Bank'!AG102</f>
        <v>0</v>
      </c>
      <c r="AH102" s="73">
        <f>$J102*'Input Bank'!AH102</f>
        <v>0</v>
      </c>
      <c r="AI102" s="73">
        <f>$J102*'Input Bank'!AI102</f>
        <v>0</v>
      </c>
      <c r="AJ102" s="73">
        <f>$J102*'Input Bank'!AJ102</f>
        <v>0</v>
      </c>
      <c r="AK102" s="73">
        <f>$J102*'Input Bank'!AK102</f>
        <v>0</v>
      </c>
      <c r="AL102" s="73">
        <f>$J102*'Input Bank'!AL102</f>
        <v>0</v>
      </c>
      <c r="AM102" s="73">
        <f>$J102*'Input Bank'!AM102</f>
        <v>0</v>
      </c>
      <c r="AN102" s="73">
        <f>$J102*'Input Bank'!AN102</f>
        <v>0</v>
      </c>
      <c r="AO102" s="73">
        <f>$J102*'Input Bank'!AO102</f>
        <v>0</v>
      </c>
      <c r="AP102" s="73">
        <f>$J102*'Input Bank'!AP102</f>
        <v>0</v>
      </c>
      <c r="AQ102" s="73">
        <f>$J102*'Input Bank'!AQ102</f>
        <v>0</v>
      </c>
      <c r="AR102" s="73">
        <f>$J102*'Input Bank'!AR102</f>
        <v>0</v>
      </c>
      <c r="AS102" s="73">
        <f>$J102*'Input Bank'!AS102</f>
        <v>0</v>
      </c>
      <c r="AT102" s="73">
        <f>$J102*'Input Bank'!AT102</f>
        <v>0</v>
      </c>
      <c r="AU102" s="73">
        <f>$J102*'Input Bank'!AU102</f>
        <v>0</v>
      </c>
      <c r="AV102" s="73">
        <f>$J102*'Input Bank'!AV102</f>
        <v>0</v>
      </c>
      <c r="AW102" s="73">
        <f>$J102*'Input Bank'!AW102</f>
        <v>0</v>
      </c>
      <c r="AX102" s="73">
        <f>$J102*'Input Bank'!AX102</f>
        <v>0</v>
      </c>
      <c r="AY102" s="73">
        <f>$J102*'Input Bank'!AY102</f>
        <v>0</v>
      </c>
      <c r="AZ102" s="73">
        <f>$J102*'Input Bank'!AZ102</f>
        <v>0</v>
      </c>
      <c r="BA102" s="74">
        <f>$J102*'Input Bank'!BA102</f>
        <v>0</v>
      </c>
      <c r="BB102" s="232"/>
      <c r="BC102" s="79"/>
      <c r="BD102" s="79"/>
      <c r="BE102" s="79"/>
      <c r="BF102" s="79"/>
      <c r="BG102" s="79"/>
      <c r="BH102" s="79"/>
      <c r="BI102" s="79"/>
      <c r="BM102" s="131"/>
      <c r="BP102" s="131"/>
    </row>
    <row r="103" spans="1:68" s="34" customFormat="1" ht="13">
      <c r="A103" s="490" t="e">
        <f>Bobot!#REF!</f>
        <v>#REF!</v>
      </c>
      <c r="B103" s="490"/>
      <c r="C103" s="490"/>
      <c r="D103" s="490"/>
      <c r="E103" s="490"/>
      <c r="F103" s="137" t="s">
        <v>152</v>
      </c>
      <c r="G103" s="170">
        <v>3.8</v>
      </c>
      <c r="H103" s="393" t="s">
        <v>478</v>
      </c>
      <c r="I103" s="338"/>
      <c r="J103" s="448"/>
      <c r="K103" s="460">
        <f>SUM(K104:K105)</f>
        <v>0</v>
      </c>
      <c r="L103" s="460">
        <f t="shared" ref="L103" si="21">SUM(L104:L105)</f>
        <v>0</v>
      </c>
      <c r="M103" s="460">
        <f>SUM(M104:M105)</f>
        <v>0</v>
      </c>
      <c r="N103" s="460">
        <f t="shared" ref="N103:BA103" si="22">SUM(N104:N105)</f>
        <v>0</v>
      </c>
      <c r="O103" s="460">
        <f t="shared" si="22"/>
        <v>0</v>
      </c>
      <c r="P103" s="460">
        <f t="shared" si="22"/>
        <v>0</v>
      </c>
      <c r="Q103" s="460">
        <f t="shared" si="22"/>
        <v>0</v>
      </c>
      <c r="R103" s="460">
        <f t="shared" si="22"/>
        <v>0</v>
      </c>
      <c r="S103" s="460">
        <f t="shared" si="22"/>
        <v>0</v>
      </c>
      <c r="T103" s="460">
        <f t="shared" si="22"/>
        <v>0</v>
      </c>
      <c r="U103" s="460">
        <f t="shared" si="22"/>
        <v>0</v>
      </c>
      <c r="V103" s="460">
        <f t="shared" si="22"/>
        <v>0</v>
      </c>
      <c r="W103" s="460">
        <f t="shared" si="22"/>
        <v>0</v>
      </c>
      <c r="X103" s="460">
        <f t="shared" si="22"/>
        <v>0</v>
      </c>
      <c r="Y103" s="460">
        <f t="shared" si="22"/>
        <v>0</v>
      </c>
      <c r="Z103" s="460">
        <f t="shared" si="22"/>
        <v>0</v>
      </c>
      <c r="AA103" s="460">
        <f t="shared" si="22"/>
        <v>0</v>
      </c>
      <c r="AB103" s="460">
        <f t="shared" si="22"/>
        <v>0</v>
      </c>
      <c r="AC103" s="460">
        <f t="shared" si="22"/>
        <v>0</v>
      </c>
      <c r="AD103" s="460">
        <f t="shared" si="22"/>
        <v>0</v>
      </c>
      <c r="AE103" s="460">
        <f t="shared" si="22"/>
        <v>0</v>
      </c>
      <c r="AF103" s="460">
        <f t="shared" si="22"/>
        <v>0</v>
      </c>
      <c r="AG103" s="460">
        <f t="shared" si="22"/>
        <v>0</v>
      </c>
      <c r="AH103" s="460">
        <f t="shared" si="22"/>
        <v>0</v>
      </c>
      <c r="AI103" s="460">
        <f t="shared" si="22"/>
        <v>0</v>
      </c>
      <c r="AJ103" s="460">
        <f t="shared" si="22"/>
        <v>0</v>
      </c>
      <c r="AK103" s="460">
        <f t="shared" si="22"/>
        <v>0</v>
      </c>
      <c r="AL103" s="460">
        <f t="shared" si="22"/>
        <v>0</v>
      </c>
      <c r="AM103" s="460">
        <f t="shared" si="22"/>
        <v>0</v>
      </c>
      <c r="AN103" s="460">
        <f t="shared" si="22"/>
        <v>0</v>
      </c>
      <c r="AO103" s="460">
        <f t="shared" si="22"/>
        <v>0</v>
      </c>
      <c r="AP103" s="460">
        <f t="shared" si="22"/>
        <v>0</v>
      </c>
      <c r="AQ103" s="460">
        <f t="shared" si="22"/>
        <v>0</v>
      </c>
      <c r="AR103" s="460">
        <f t="shared" si="22"/>
        <v>0</v>
      </c>
      <c r="AS103" s="460">
        <f t="shared" si="22"/>
        <v>0</v>
      </c>
      <c r="AT103" s="460">
        <f t="shared" si="22"/>
        <v>0</v>
      </c>
      <c r="AU103" s="460">
        <f t="shared" si="22"/>
        <v>0</v>
      </c>
      <c r="AV103" s="460">
        <f t="shared" si="22"/>
        <v>0</v>
      </c>
      <c r="AW103" s="460">
        <f t="shared" si="22"/>
        <v>0</v>
      </c>
      <c r="AX103" s="460">
        <f t="shared" si="22"/>
        <v>0</v>
      </c>
      <c r="AY103" s="460">
        <f t="shared" si="22"/>
        <v>0</v>
      </c>
      <c r="AZ103" s="460">
        <f t="shared" si="22"/>
        <v>0</v>
      </c>
      <c r="BA103" s="460">
        <f t="shared" si="22"/>
        <v>0</v>
      </c>
      <c r="BB103" s="232"/>
      <c r="BC103" s="79"/>
      <c r="BD103" s="79"/>
      <c r="BE103" s="79"/>
      <c r="BF103" s="79"/>
      <c r="BG103" s="79"/>
      <c r="BH103" s="79"/>
      <c r="BI103" s="79"/>
      <c r="BO103" s="131"/>
      <c r="BP103" s="131"/>
    </row>
    <row r="104" spans="1:68" s="131" customFormat="1" ht="13">
      <c r="A104" s="490" t="e">
        <f>Bobot!#REF!</f>
        <v>#REF!</v>
      </c>
      <c r="B104" s="490"/>
      <c r="C104" s="490"/>
      <c r="D104" s="490"/>
      <c r="E104" s="490"/>
      <c r="F104" s="137" t="s">
        <v>11</v>
      </c>
      <c r="G104" s="172" t="s">
        <v>554</v>
      </c>
      <c r="H104" s="394" t="s">
        <v>270</v>
      </c>
      <c r="I104" s="71">
        <f>Bobot!O104</f>
        <v>0</v>
      </c>
      <c r="J104" s="72">
        <f>Bobot!O104</f>
        <v>0</v>
      </c>
      <c r="K104" s="81">
        <f>$J104*'Input Bank'!K104</f>
        <v>0</v>
      </c>
      <c r="L104" s="73">
        <f>$J104*'Input Bank'!L104</f>
        <v>0</v>
      </c>
      <c r="M104" s="73">
        <f>$J104*'Input Bank'!M104</f>
        <v>0</v>
      </c>
      <c r="N104" s="73">
        <f>$J104*'Input Bank'!N104</f>
        <v>0</v>
      </c>
      <c r="O104" s="73">
        <f>$J104*'Input Bank'!O104</f>
        <v>0</v>
      </c>
      <c r="P104" s="73">
        <f>$J104*'Input Bank'!P104</f>
        <v>0</v>
      </c>
      <c r="Q104" s="73">
        <f>$J104*'Input Bank'!Q104</f>
        <v>0</v>
      </c>
      <c r="R104" s="73">
        <f>$J104*'Input Bank'!R104</f>
        <v>0</v>
      </c>
      <c r="S104" s="73">
        <f>$J104*'Input Bank'!S104</f>
        <v>0</v>
      </c>
      <c r="T104" s="73">
        <f>$J104*'Input Bank'!T104</f>
        <v>0</v>
      </c>
      <c r="U104" s="73">
        <f>$J104*'Input Bank'!U104</f>
        <v>0</v>
      </c>
      <c r="V104" s="73">
        <f>$J104*'Input Bank'!V104</f>
        <v>0</v>
      </c>
      <c r="W104" s="73">
        <f>$J104*'Input Bank'!W104</f>
        <v>0</v>
      </c>
      <c r="X104" s="73">
        <f>$J104*'Input Bank'!X104</f>
        <v>0</v>
      </c>
      <c r="Y104" s="73">
        <f>$J104*'Input Bank'!Y104</f>
        <v>0</v>
      </c>
      <c r="Z104" s="73">
        <f>$J104*'Input Bank'!Z104</f>
        <v>0</v>
      </c>
      <c r="AA104" s="73">
        <f>$J104*'Input Bank'!AA104</f>
        <v>0</v>
      </c>
      <c r="AB104" s="73">
        <f>$J104*'Input Bank'!AB104</f>
        <v>0</v>
      </c>
      <c r="AC104" s="73">
        <f>$J104*'Input Bank'!AC104</f>
        <v>0</v>
      </c>
      <c r="AD104" s="73">
        <f>$J104*'Input Bank'!AD104</f>
        <v>0</v>
      </c>
      <c r="AE104" s="73">
        <f>$J104*'Input Bank'!AE104</f>
        <v>0</v>
      </c>
      <c r="AF104" s="73">
        <f>$J104*'Input Bank'!AF104</f>
        <v>0</v>
      </c>
      <c r="AG104" s="73">
        <f>$J104*'Input Bank'!AG104</f>
        <v>0</v>
      </c>
      <c r="AH104" s="73">
        <f>$J104*'Input Bank'!AH104</f>
        <v>0</v>
      </c>
      <c r="AI104" s="73">
        <f>$J104*'Input Bank'!AI104</f>
        <v>0</v>
      </c>
      <c r="AJ104" s="73">
        <f>$J104*'Input Bank'!AJ104</f>
        <v>0</v>
      </c>
      <c r="AK104" s="73">
        <f>$J104*'Input Bank'!AK104</f>
        <v>0</v>
      </c>
      <c r="AL104" s="73">
        <f>$J104*'Input Bank'!AL104</f>
        <v>0</v>
      </c>
      <c r="AM104" s="73">
        <f>$J104*'Input Bank'!AM104</f>
        <v>0</v>
      </c>
      <c r="AN104" s="73">
        <f>$J104*'Input Bank'!AN104</f>
        <v>0</v>
      </c>
      <c r="AO104" s="73">
        <f>$J104*'Input Bank'!AO104</f>
        <v>0</v>
      </c>
      <c r="AP104" s="73">
        <f>$J104*'Input Bank'!AP104</f>
        <v>0</v>
      </c>
      <c r="AQ104" s="73">
        <f>$J104*'Input Bank'!AQ104</f>
        <v>0</v>
      </c>
      <c r="AR104" s="73">
        <f>$J104*'Input Bank'!AR104</f>
        <v>0</v>
      </c>
      <c r="AS104" s="73">
        <f>$J104*'Input Bank'!AS104</f>
        <v>0</v>
      </c>
      <c r="AT104" s="73">
        <f>$J104*'Input Bank'!AT104</f>
        <v>0</v>
      </c>
      <c r="AU104" s="73">
        <f>$J104*'Input Bank'!AU104</f>
        <v>0</v>
      </c>
      <c r="AV104" s="73">
        <f>$J104*'Input Bank'!AV104</f>
        <v>0</v>
      </c>
      <c r="AW104" s="73">
        <f>$J104*'Input Bank'!AW104</f>
        <v>0</v>
      </c>
      <c r="AX104" s="73">
        <f>$J104*'Input Bank'!AX104</f>
        <v>0</v>
      </c>
      <c r="AY104" s="73">
        <f>$J104*'Input Bank'!AY104</f>
        <v>0</v>
      </c>
      <c r="AZ104" s="73">
        <f>$J104*'Input Bank'!AZ104</f>
        <v>0</v>
      </c>
      <c r="BA104" s="74">
        <f>$J104*'Input Bank'!BA104</f>
        <v>0</v>
      </c>
      <c r="BB104" s="233"/>
      <c r="BC104" s="79"/>
      <c r="BD104" s="79"/>
      <c r="BE104" s="79"/>
      <c r="BF104" s="79"/>
      <c r="BG104" s="79"/>
      <c r="BH104" s="79"/>
      <c r="BI104" s="79"/>
      <c r="BJ104" s="34"/>
      <c r="BK104" s="34"/>
      <c r="BL104" s="34"/>
      <c r="BM104" s="34"/>
      <c r="BN104" s="34"/>
    </row>
    <row r="105" spans="1:68" s="131" customFormat="1" ht="13">
      <c r="A105" s="490" t="e">
        <f>Bobot!#REF!</f>
        <v>#REF!</v>
      </c>
      <c r="B105" s="490"/>
      <c r="C105" s="490"/>
      <c r="D105" s="490"/>
      <c r="E105" s="490"/>
      <c r="F105" s="137" t="s">
        <v>153</v>
      </c>
      <c r="G105" s="172" t="s">
        <v>555</v>
      </c>
      <c r="H105" s="132" t="s">
        <v>271</v>
      </c>
      <c r="I105" s="71">
        <f>Bobot!O105</f>
        <v>0</v>
      </c>
      <c r="J105" s="72">
        <f>Bobot!O105</f>
        <v>0</v>
      </c>
      <c r="K105" s="81">
        <f>$J105*'Input Bank'!K105</f>
        <v>0</v>
      </c>
      <c r="L105" s="73">
        <f>$J105*'Input Bank'!L105</f>
        <v>0</v>
      </c>
      <c r="M105" s="73">
        <f>$J105*'Input Bank'!M105</f>
        <v>0</v>
      </c>
      <c r="N105" s="73">
        <f>$J105*'Input Bank'!N105</f>
        <v>0</v>
      </c>
      <c r="O105" s="73">
        <f>$J105*'Input Bank'!O105</f>
        <v>0</v>
      </c>
      <c r="P105" s="73">
        <f>$J105*'Input Bank'!P105</f>
        <v>0</v>
      </c>
      <c r="Q105" s="73">
        <f>$J105*'Input Bank'!Q105</f>
        <v>0</v>
      </c>
      <c r="R105" s="73">
        <f>$J105*'Input Bank'!R105</f>
        <v>0</v>
      </c>
      <c r="S105" s="73">
        <f>$J105*'Input Bank'!S105</f>
        <v>0</v>
      </c>
      <c r="T105" s="73">
        <f>$J105*'Input Bank'!T105</f>
        <v>0</v>
      </c>
      <c r="U105" s="73">
        <f>$J105*'Input Bank'!U105</f>
        <v>0</v>
      </c>
      <c r="V105" s="73">
        <f>$J105*'Input Bank'!V105</f>
        <v>0</v>
      </c>
      <c r="W105" s="73">
        <f>$J105*'Input Bank'!W105</f>
        <v>0</v>
      </c>
      <c r="X105" s="73">
        <f>$J105*'Input Bank'!X105</f>
        <v>0</v>
      </c>
      <c r="Y105" s="73">
        <f>$J105*'Input Bank'!Y105</f>
        <v>0</v>
      </c>
      <c r="Z105" s="73">
        <f>$J105*'Input Bank'!Z105</f>
        <v>0</v>
      </c>
      <c r="AA105" s="73">
        <f>$J105*'Input Bank'!AA105</f>
        <v>0</v>
      </c>
      <c r="AB105" s="73">
        <f>$J105*'Input Bank'!AB105</f>
        <v>0</v>
      </c>
      <c r="AC105" s="73">
        <f>$J105*'Input Bank'!AC105</f>
        <v>0</v>
      </c>
      <c r="AD105" s="73">
        <f>$J105*'Input Bank'!AD105</f>
        <v>0</v>
      </c>
      <c r="AE105" s="73">
        <f>$J105*'Input Bank'!AE105</f>
        <v>0</v>
      </c>
      <c r="AF105" s="73">
        <f>$J105*'Input Bank'!AF105</f>
        <v>0</v>
      </c>
      <c r="AG105" s="73">
        <f>$J105*'Input Bank'!AG105</f>
        <v>0</v>
      </c>
      <c r="AH105" s="73">
        <f>$J105*'Input Bank'!AH105</f>
        <v>0</v>
      </c>
      <c r="AI105" s="73">
        <f>$J105*'Input Bank'!AI105</f>
        <v>0</v>
      </c>
      <c r="AJ105" s="73">
        <f>$J105*'Input Bank'!AJ105</f>
        <v>0</v>
      </c>
      <c r="AK105" s="73">
        <f>$J105*'Input Bank'!AK105</f>
        <v>0</v>
      </c>
      <c r="AL105" s="73">
        <f>$J105*'Input Bank'!AL105</f>
        <v>0</v>
      </c>
      <c r="AM105" s="73">
        <f>$J105*'Input Bank'!AM105</f>
        <v>0</v>
      </c>
      <c r="AN105" s="73">
        <f>$J105*'Input Bank'!AN105</f>
        <v>0</v>
      </c>
      <c r="AO105" s="73">
        <f>$J105*'Input Bank'!AO105</f>
        <v>0</v>
      </c>
      <c r="AP105" s="73">
        <f>$J105*'Input Bank'!AP105</f>
        <v>0</v>
      </c>
      <c r="AQ105" s="73">
        <f>$J105*'Input Bank'!AQ105</f>
        <v>0</v>
      </c>
      <c r="AR105" s="73">
        <f>$J105*'Input Bank'!AR105</f>
        <v>0</v>
      </c>
      <c r="AS105" s="73">
        <f>$J105*'Input Bank'!AS105</f>
        <v>0</v>
      </c>
      <c r="AT105" s="73">
        <f>$J105*'Input Bank'!AT105</f>
        <v>0</v>
      </c>
      <c r="AU105" s="73">
        <f>$J105*'Input Bank'!AU105</f>
        <v>0</v>
      </c>
      <c r="AV105" s="73">
        <f>$J105*'Input Bank'!AV105</f>
        <v>0</v>
      </c>
      <c r="AW105" s="73">
        <f>$J105*'Input Bank'!AW105</f>
        <v>0</v>
      </c>
      <c r="AX105" s="73">
        <f>$J105*'Input Bank'!AX105</f>
        <v>0</v>
      </c>
      <c r="AY105" s="73">
        <f>$J105*'Input Bank'!AY105</f>
        <v>0</v>
      </c>
      <c r="AZ105" s="73">
        <f>$J105*'Input Bank'!AZ105</f>
        <v>0</v>
      </c>
      <c r="BA105" s="74">
        <f>$J105*'Input Bank'!BA105</f>
        <v>0</v>
      </c>
      <c r="BB105" s="233"/>
      <c r="BC105" s="79"/>
      <c r="BD105" s="79"/>
      <c r="BE105" s="79"/>
      <c r="BF105" s="79"/>
      <c r="BG105" s="79"/>
      <c r="BH105" s="79"/>
      <c r="BI105" s="79"/>
      <c r="BJ105" s="34"/>
      <c r="BK105" s="34"/>
      <c r="BL105" s="34"/>
      <c r="BM105" s="34"/>
      <c r="BN105" s="34"/>
      <c r="BP105" s="34"/>
    </row>
    <row r="106" spans="1:68" s="131" customFormat="1" ht="13">
      <c r="A106" s="493"/>
      <c r="B106" s="493"/>
      <c r="C106" s="493"/>
      <c r="D106" s="493"/>
      <c r="E106" s="493"/>
      <c r="F106" s="137" t="s">
        <v>154</v>
      </c>
      <c r="G106" s="170">
        <v>3.9</v>
      </c>
      <c r="H106" s="113" t="s">
        <v>272</v>
      </c>
      <c r="I106" s="338"/>
      <c r="J106" s="448"/>
      <c r="K106" s="364"/>
      <c r="L106" s="462">
        <f>L87+L88+L89+L93+L96+L101+L102+L103</f>
        <v>0</v>
      </c>
      <c r="M106" s="462">
        <f t="shared" ref="M106:BA106" si="23">M87+M88+M89+M93+M96+M101+M102+M103</f>
        <v>0</v>
      </c>
      <c r="N106" s="462">
        <f t="shared" si="23"/>
        <v>0</v>
      </c>
      <c r="O106" s="462">
        <f t="shared" si="23"/>
        <v>0</v>
      </c>
      <c r="P106" s="462">
        <f t="shared" si="23"/>
        <v>0</v>
      </c>
      <c r="Q106" s="462">
        <f t="shared" si="23"/>
        <v>0</v>
      </c>
      <c r="R106" s="462">
        <f t="shared" si="23"/>
        <v>0</v>
      </c>
      <c r="S106" s="462">
        <f t="shared" si="23"/>
        <v>0</v>
      </c>
      <c r="T106" s="462">
        <f t="shared" si="23"/>
        <v>0</v>
      </c>
      <c r="U106" s="462">
        <f t="shared" si="23"/>
        <v>0</v>
      </c>
      <c r="V106" s="462">
        <f t="shared" si="23"/>
        <v>0</v>
      </c>
      <c r="W106" s="462">
        <f t="shared" si="23"/>
        <v>0</v>
      </c>
      <c r="X106" s="462">
        <f t="shared" si="23"/>
        <v>0</v>
      </c>
      <c r="Y106" s="462">
        <f t="shared" si="23"/>
        <v>0</v>
      </c>
      <c r="Z106" s="462">
        <f t="shared" si="23"/>
        <v>0</v>
      </c>
      <c r="AA106" s="462">
        <f t="shared" si="23"/>
        <v>0</v>
      </c>
      <c r="AB106" s="462">
        <f t="shared" si="23"/>
        <v>0</v>
      </c>
      <c r="AC106" s="462">
        <f t="shared" si="23"/>
        <v>0</v>
      </c>
      <c r="AD106" s="462">
        <f t="shared" si="23"/>
        <v>0</v>
      </c>
      <c r="AE106" s="462">
        <f t="shared" si="23"/>
        <v>0</v>
      </c>
      <c r="AF106" s="462">
        <f t="shared" si="23"/>
        <v>0</v>
      </c>
      <c r="AG106" s="462">
        <f t="shared" si="23"/>
        <v>0</v>
      </c>
      <c r="AH106" s="462">
        <f t="shared" si="23"/>
        <v>0</v>
      </c>
      <c r="AI106" s="462">
        <f t="shared" si="23"/>
        <v>0</v>
      </c>
      <c r="AJ106" s="462">
        <f t="shared" si="23"/>
        <v>0</v>
      </c>
      <c r="AK106" s="462">
        <f t="shared" si="23"/>
        <v>0</v>
      </c>
      <c r="AL106" s="462">
        <f t="shared" si="23"/>
        <v>0</v>
      </c>
      <c r="AM106" s="462">
        <f t="shared" si="23"/>
        <v>0</v>
      </c>
      <c r="AN106" s="462">
        <f t="shared" si="23"/>
        <v>0</v>
      </c>
      <c r="AO106" s="462">
        <f t="shared" si="23"/>
        <v>0</v>
      </c>
      <c r="AP106" s="462">
        <f t="shared" si="23"/>
        <v>0</v>
      </c>
      <c r="AQ106" s="462">
        <f t="shared" si="23"/>
        <v>0</v>
      </c>
      <c r="AR106" s="462">
        <f t="shared" si="23"/>
        <v>0</v>
      </c>
      <c r="AS106" s="462">
        <f t="shared" si="23"/>
        <v>0</v>
      </c>
      <c r="AT106" s="462">
        <f t="shared" si="23"/>
        <v>0</v>
      </c>
      <c r="AU106" s="462">
        <f t="shared" si="23"/>
        <v>0</v>
      </c>
      <c r="AV106" s="462">
        <f t="shared" si="23"/>
        <v>0</v>
      </c>
      <c r="AW106" s="462">
        <f t="shared" si="23"/>
        <v>0</v>
      </c>
      <c r="AX106" s="462">
        <f t="shared" si="23"/>
        <v>0</v>
      </c>
      <c r="AY106" s="462">
        <f t="shared" si="23"/>
        <v>0</v>
      </c>
      <c r="AZ106" s="462">
        <f t="shared" si="23"/>
        <v>0</v>
      </c>
      <c r="BA106" s="462">
        <f t="shared" si="23"/>
        <v>0</v>
      </c>
      <c r="BB106" s="233"/>
      <c r="BC106" s="79"/>
      <c r="BD106" s="79"/>
      <c r="BE106" s="79"/>
      <c r="BF106" s="79"/>
      <c r="BG106" s="79"/>
      <c r="BH106" s="79"/>
      <c r="BI106" s="79"/>
      <c r="BJ106" s="34"/>
      <c r="BK106" s="34"/>
      <c r="BL106" s="34"/>
      <c r="BM106" s="34"/>
      <c r="BN106" s="34"/>
      <c r="BO106" s="34"/>
      <c r="BP106" s="34"/>
    </row>
    <row r="107" spans="1:68" s="34" customFormat="1" ht="13.5" thickBot="1">
      <c r="A107" s="490" t="e">
        <f>Bobot!#REF!</f>
        <v>#REF!</v>
      </c>
      <c r="B107" s="490"/>
      <c r="C107" s="490"/>
      <c r="D107" s="490"/>
      <c r="E107" s="490"/>
      <c r="F107" s="137" t="s">
        <v>155</v>
      </c>
      <c r="G107" s="298">
        <v>3.1</v>
      </c>
      <c r="H107" s="113" t="s">
        <v>273</v>
      </c>
      <c r="I107" s="338"/>
      <c r="J107" s="448"/>
      <c r="K107" s="461">
        <f>SUM(K87:K88)+K89+K93+K96+K101+K102+K103</f>
        <v>0</v>
      </c>
      <c r="L107" s="463">
        <f>K107+L106</f>
        <v>0</v>
      </c>
      <c r="M107" s="463">
        <f t="shared" ref="M107:BA107" si="24">L107+M106</f>
        <v>0</v>
      </c>
      <c r="N107" s="463">
        <f t="shared" si="24"/>
        <v>0</v>
      </c>
      <c r="O107" s="463">
        <f t="shared" si="24"/>
        <v>0</v>
      </c>
      <c r="P107" s="463">
        <f t="shared" si="24"/>
        <v>0</v>
      </c>
      <c r="Q107" s="463">
        <f t="shared" si="24"/>
        <v>0</v>
      </c>
      <c r="R107" s="463">
        <f t="shared" si="24"/>
        <v>0</v>
      </c>
      <c r="S107" s="463">
        <f t="shared" si="24"/>
        <v>0</v>
      </c>
      <c r="T107" s="463">
        <f t="shared" si="24"/>
        <v>0</v>
      </c>
      <c r="U107" s="463">
        <f t="shared" si="24"/>
        <v>0</v>
      </c>
      <c r="V107" s="463">
        <f t="shared" si="24"/>
        <v>0</v>
      </c>
      <c r="W107" s="463">
        <f t="shared" si="24"/>
        <v>0</v>
      </c>
      <c r="X107" s="463">
        <f t="shared" si="24"/>
        <v>0</v>
      </c>
      <c r="Y107" s="463">
        <f t="shared" si="24"/>
        <v>0</v>
      </c>
      <c r="Z107" s="463">
        <f t="shared" si="24"/>
        <v>0</v>
      </c>
      <c r="AA107" s="463">
        <f t="shared" si="24"/>
        <v>0</v>
      </c>
      <c r="AB107" s="463">
        <f t="shared" si="24"/>
        <v>0</v>
      </c>
      <c r="AC107" s="463">
        <f t="shared" si="24"/>
        <v>0</v>
      </c>
      <c r="AD107" s="463">
        <f t="shared" si="24"/>
        <v>0</v>
      </c>
      <c r="AE107" s="463">
        <f t="shared" si="24"/>
        <v>0</v>
      </c>
      <c r="AF107" s="463">
        <f t="shared" si="24"/>
        <v>0</v>
      </c>
      <c r="AG107" s="463">
        <f t="shared" si="24"/>
        <v>0</v>
      </c>
      <c r="AH107" s="463">
        <f t="shared" si="24"/>
        <v>0</v>
      </c>
      <c r="AI107" s="463">
        <f t="shared" si="24"/>
        <v>0</v>
      </c>
      <c r="AJ107" s="463">
        <f t="shared" si="24"/>
        <v>0</v>
      </c>
      <c r="AK107" s="463">
        <f t="shared" si="24"/>
        <v>0</v>
      </c>
      <c r="AL107" s="463">
        <f t="shared" si="24"/>
        <v>0</v>
      </c>
      <c r="AM107" s="463">
        <f t="shared" si="24"/>
        <v>0</v>
      </c>
      <c r="AN107" s="463">
        <f t="shared" si="24"/>
        <v>0</v>
      </c>
      <c r="AO107" s="463">
        <f t="shared" si="24"/>
        <v>0</v>
      </c>
      <c r="AP107" s="463">
        <f t="shared" si="24"/>
        <v>0</v>
      </c>
      <c r="AQ107" s="463">
        <f t="shared" si="24"/>
        <v>0</v>
      </c>
      <c r="AR107" s="463">
        <f t="shared" si="24"/>
        <v>0</v>
      </c>
      <c r="AS107" s="463">
        <f t="shared" si="24"/>
        <v>0</v>
      </c>
      <c r="AT107" s="463">
        <f t="shared" si="24"/>
        <v>0</v>
      </c>
      <c r="AU107" s="463">
        <f t="shared" si="24"/>
        <v>0</v>
      </c>
      <c r="AV107" s="463">
        <f t="shared" si="24"/>
        <v>0</v>
      </c>
      <c r="AW107" s="463">
        <f t="shared" si="24"/>
        <v>0</v>
      </c>
      <c r="AX107" s="463">
        <f t="shared" si="24"/>
        <v>0</v>
      </c>
      <c r="AY107" s="463">
        <f t="shared" si="24"/>
        <v>0</v>
      </c>
      <c r="AZ107" s="463">
        <f t="shared" si="24"/>
        <v>0</v>
      </c>
      <c r="BA107" s="463">
        <f t="shared" si="24"/>
        <v>0</v>
      </c>
      <c r="BB107" s="233"/>
      <c r="BC107" s="79"/>
      <c r="BD107" s="79"/>
      <c r="BE107" s="79"/>
      <c r="BF107" s="79"/>
      <c r="BG107" s="79"/>
      <c r="BH107" s="79"/>
      <c r="BI107" s="79"/>
    </row>
    <row r="108" spans="1:68" s="34" customFormat="1" ht="26">
      <c r="A108" s="490" t="e">
        <f>Bobot!#REF!</f>
        <v>#REF!</v>
      </c>
      <c r="B108" s="490"/>
      <c r="C108" s="490"/>
      <c r="D108" s="490"/>
      <c r="E108" s="490"/>
      <c r="F108" s="137" t="s">
        <v>156</v>
      </c>
      <c r="G108" s="170">
        <v>4</v>
      </c>
      <c r="H108" s="310" t="s">
        <v>229</v>
      </c>
      <c r="I108" s="475" t="s">
        <v>64</v>
      </c>
      <c r="J108" s="476" t="s">
        <v>65</v>
      </c>
      <c r="K108" s="304" t="s">
        <v>191</v>
      </c>
      <c r="L108" s="304" t="s">
        <v>192</v>
      </c>
      <c r="M108" s="305" t="s">
        <v>422</v>
      </c>
      <c r="N108" s="304" t="s">
        <v>193</v>
      </c>
      <c r="O108" s="304" t="s">
        <v>194</v>
      </c>
      <c r="P108" s="304" t="s">
        <v>195</v>
      </c>
      <c r="Q108" s="304" t="s">
        <v>196</v>
      </c>
      <c r="R108" s="304" t="s">
        <v>197</v>
      </c>
      <c r="S108" s="304" t="s">
        <v>198</v>
      </c>
      <c r="T108" s="304" t="s">
        <v>363</v>
      </c>
      <c r="U108" s="304" t="s">
        <v>364</v>
      </c>
      <c r="V108" s="304" t="s">
        <v>365</v>
      </c>
      <c r="W108" s="304" t="s">
        <v>366</v>
      </c>
      <c r="X108" s="304" t="s">
        <v>367</v>
      </c>
      <c r="Y108" s="304" t="s">
        <v>368</v>
      </c>
      <c r="Z108" s="304" t="s">
        <v>369</v>
      </c>
      <c r="AA108" s="304" t="s">
        <v>370</v>
      </c>
      <c r="AB108" s="304" t="s">
        <v>371</v>
      </c>
      <c r="AC108" s="304" t="s">
        <v>372</v>
      </c>
      <c r="AD108" s="304" t="s">
        <v>373</v>
      </c>
      <c r="AE108" s="304" t="s">
        <v>374</v>
      </c>
      <c r="AF108" s="304" t="s">
        <v>375</v>
      </c>
      <c r="AG108" s="304" t="s">
        <v>376</v>
      </c>
      <c r="AH108" s="304" t="s">
        <v>377</v>
      </c>
      <c r="AI108" s="304" t="s">
        <v>378</v>
      </c>
      <c r="AJ108" s="304" t="s">
        <v>379</v>
      </c>
      <c r="AK108" s="304" t="s">
        <v>380</v>
      </c>
      <c r="AL108" s="304" t="s">
        <v>381</v>
      </c>
      <c r="AM108" s="304" t="s">
        <v>382</v>
      </c>
      <c r="AN108" s="304" t="s">
        <v>383</v>
      </c>
      <c r="AO108" s="304" t="s">
        <v>384</v>
      </c>
      <c r="AP108" s="304" t="s">
        <v>385</v>
      </c>
      <c r="AQ108" s="304" t="s">
        <v>199</v>
      </c>
      <c r="AR108" s="304" t="s">
        <v>244</v>
      </c>
      <c r="AS108" s="304" t="s">
        <v>201</v>
      </c>
      <c r="AT108" s="304" t="s">
        <v>202</v>
      </c>
      <c r="AU108" s="304" t="s">
        <v>203</v>
      </c>
      <c r="AV108" s="304" t="s">
        <v>204</v>
      </c>
      <c r="AW108" s="304" t="s">
        <v>205</v>
      </c>
      <c r="AX108" s="304" t="s">
        <v>206</v>
      </c>
      <c r="AY108" s="304" t="s">
        <v>207</v>
      </c>
      <c r="AZ108" s="304" t="s">
        <v>245</v>
      </c>
      <c r="BA108" s="474" t="s">
        <v>209</v>
      </c>
      <c r="BB108" s="233"/>
      <c r="BC108" s="79"/>
      <c r="BD108" s="79"/>
      <c r="BE108" s="79"/>
      <c r="BF108" s="79"/>
      <c r="BG108" s="79"/>
      <c r="BH108" s="79"/>
      <c r="BI108" s="79"/>
    </row>
    <row r="109" spans="1:68" s="34" customFormat="1" ht="13">
      <c r="A109" s="490" t="e">
        <f>Bobot!#REF!</f>
        <v>#REF!</v>
      </c>
      <c r="B109" s="490"/>
      <c r="C109" s="490"/>
      <c r="D109" s="490"/>
      <c r="E109" s="490"/>
      <c r="F109" s="137" t="s">
        <v>157</v>
      </c>
      <c r="G109" s="170">
        <v>4.0999999999999996</v>
      </c>
      <c r="H109" s="218" t="s">
        <v>305</v>
      </c>
      <c r="I109" s="69"/>
      <c r="J109" s="75"/>
      <c r="K109" s="347"/>
      <c r="L109" s="225">
        <f>SUM(L110:L115)</f>
        <v>0</v>
      </c>
      <c r="M109" s="225">
        <f>SUM(M110:M115)</f>
        <v>0</v>
      </c>
      <c r="N109" s="225">
        <f t="shared" ref="N109:BA109" si="25">SUM(N110:N115)</f>
        <v>0</v>
      </c>
      <c r="O109" s="225">
        <f t="shared" si="25"/>
        <v>0</v>
      </c>
      <c r="P109" s="225">
        <f t="shared" si="25"/>
        <v>0</v>
      </c>
      <c r="Q109" s="225">
        <f t="shared" si="25"/>
        <v>0</v>
      </c>
      <c r="R109" s="225">
        <f t="shared" si="25"/>
        <v>0</v>
      </c>
      <c r="S109" s="225">
        <f t="shared" si="25"/>
        <v>0</v>
      </c>
      <c r="T109" s="225">
        <f t="shared" ref="T109:AP109" si="26">SUM(T110:T115)</f>
        <v>0</v>
      </c>
      <c r="U109" s="225">
        <f t="shared" si="26"/>
        <v>0</v>
      </c>
      <c r="V109" s="225">
        <f t="shared" si="26"/>
        <v>0</v>
      </c>
      <c r="W109" s="225">
        <f t="shared" si="26"/>
        <v>0</v>
      </c>
      <c r="X109" s="225">
        <f t="shared" si="26"/>
        <v>0</v>
      </c>
      <c r="Y109" s="225">
        <f t="shared" si="26"/>
        <v>0</v>
      </c>
      <c r="Z109" s="225">
        <f t="shared" si="26"/>
        <v>0</v>
      </c>
      <c r="AA109" s="225">
        <f t="shared" si="26"/>
        <v>0</v>
      </c>
      <c r="AB109" s="225">
        <f t="shared" si="26"/>
        <v>0</v>
      </c>
      <c r="AC109" s="225">
        <f t="shared" si="26"/>
        <v>0</v>
      </c>
      <c r="AD109" s="225">
        <f t="shared" si="26"/>
        <v>0</v>
      </c>
      <c r="AE109" s="225">
        <f t="shared" si="26"/>
        <v>0</v>
      </c>
      <c r="AF109" s="225">
        <f t="shared" si="26"/>
        <v>0</v>
      </c>
      <c r="AG109" s="225">
        <f t="shared" si="26"/>
        <v>0</v>
      </c>
      <c r="AH109" s="225">
        <f t="shared" si="26"/>
        <v>0</v>
      </c>
      <c r="AI109" s="225">
        <f t="shared" si="26"/>
        <v>0</v>
      </c>
      <c r="AJ109" s="225">
        <f t="shared" si="26"/>
        <v>0</v>
      </c>
      <c r="AK109" s="225">
        <f t="shared" si="26"/>
        <v>0</v>
      </c>
      <c r="AL109" s="225">
        <f t="shared" si="26"/>
        <v>0</v>
      </c>
      <c r="AM109" s="225">
        <f t="shared" si="26"/>
        <v>0</v>
      </c>
      <c r="AN109" s="225">
        <f t="shared" si="26"/>
        <v>0</v>
      </c>
      <c r="AO109" s="225">
        <f t="shared" si="26"/>
        <v>0</v>
      </c>
      <c r="AP109" s="225">
        <f t="shared" si="26"/>
        <v>0</v>
      </c>
      <c r="AQ109" s="225">
        <f t="shared" si="25"/>
        <v>0</v>
      </c>
      <c r="AR109" s="225">
        <f t="shared" si="25"/>
        <v>0</v>
      </c>
      <c r="AS109" s="225">
        <f t="shared" si="25"/>
        <v>0</v>
      </c>
      <c r="AT109" s="225">
        <f t="shared" si="25"/>
        <v>0</v>
      </c>
      <c r="AU109" s="225">
        <f t="shared" si="25"/>
        <v>0</v>
      </c>
      <c r="AV109" s="225">
        <f t="shared" si="25"/>
        <v>0</v>
      </c>
      <c r="AW109" s="225">
        <f t="shared" si="25"/>
        <v>0</v>
      </c>
      <c r="AX109" s="225">
        <f t="shared" si="25"/>
        <v>0</v>
      </c>
      <c r="AY109" s="225">
        <f t="shared" si="25"/>
        <v>0</v>
      </c>
      <c r="AZ109" s="225">
        <f t="shared" si="25"/>
        <v>0</v>
      </c>
      <c r="BA109" s="228">
        <f t="shared" si="25"/>
        <v>0</v>
      </c>
      <c r="BB109" s="234"/>
      <c r="BC109" s="79"/>
      <c r="BD109" s="79"/>
      <c r="BE109" s="79"/>
      <c r="BF109" s="79"/>
      <c r="BG109" s="79"/>
      <c r="BH109" s="79"/>
      <c r="BI109" s="79"/>
    </row>
    <row r="110" spans="1:68" s="34" customFormat="1" ht="23.5">
      <c r="A110" s="490"/>
      <c r="B110" s="490"/>
      <c r="C110" s="490"/>
      <c r="D110" s="490"/>
      <c r="E110" s="490"/>
      <c r="F110" s="137" t="s">
        <v>158</v>
      </c>
      <c r="G110" s="172" t="s">
        <v>556</v>
      </c>
      <c r="H110" s="219" t="s">
        <v>310</v>
      </c>
      <c r="I110" s="71">
        <f>Bobot!O110</f>
        <v>1</v>
      </c>
      <c r="J110" s="72">
        <f>Bobot!O110</f>
        <v>1</v>
      </c>
      <c r="K110" s="346"/>
      <c r="L110" s="346">
        <f>IF(Bobot!$P110=0,1,0)*('Input Bank'!L110+'Input Bank'!K110)*I110</f>
        <v>0</v>
      </c>
      <c r="M110" s="70">
        <f>Bobot!$P110*($I110*('Input Bank'!$K110+'Input Bank'!$L110)/30)+($J110*'Input Bank'!M110)</f>
        <v>0</v>
      </c>
      <c r="N110" s="70">
        <f>Bobot!$P110*($I110*('Input Bank'!$K110+'Input Bank'!$L110)/30)+($J110*'Input Bank'!N110)</f>
        <v>0</v>
      </c>
      <c r="O110" s="70">
        <f>Bobot!$P110*($I110*('Input Bank'!$K110+'Input Bank'!$L110)/30)+($J110*'Input Bank'!O110)</f>
        <v>0</v>
      </c>
      <c r="P110" s="70">
        <f>Bobot!$P110*($I110*('Input Bank'!$K110+'Input Bank'!$L110)/30)+($J110*'Input Bank'!P110)</f>
        <v>0</v>
      </c>
      <c r="Q110" s="70">
        <f>Bobot!$P110*($I110*('Input Bank'!$K110+'Input Bank'!$L110)/30)+($J110*'Input Bank'!Q110)</f>
        <v>0</v>
      </c>
      <c r="R110" s="70">
        <f>Bobot!$P110*($I110*('Input Bank'!$K110+'Input Bank'!$L110)/30)+($J110*'Input Bank'!R110)</f>
        <v>0</v>
      </c>
      <c r="S110" s="70">
        <f>Bobot!$P110*($I110*('Input Bank'!$K110+'Input Bank'!$L110)/30)+($J110*'Input Bank'!S110)</f>
        <v>0</v>
      </c>
      <c r="T110" s="70">
        <f>Bobot!$P110*($I110*('Input Bank'!$K110+'Input Bank'!$L110)/30)+($J110*'Input Bank'!T110)</f>
        <v>0</v>
      </c>
      <c r="U110" s="70">
        <f>Bobot!$P110*($I110*('Input Bank'!$K110+'Input Bank'!$L110)/30)+($J110*'Input Bank'!U110)</f>
        <v>0</v>
      </c>
      <c r="V110" s="70">
        <f>Bobot!$P110*($I110*('Input Bank'!$K110+'Input Bank'!$L110)/30)+($J110*'Input Bank'!V110)</f>
        <v>0</v>
      </c>
      <c r="W110" s="70">
        <f>Bobot!$P110*($I110*('Input Bank'!$K110+'Input Bank'!$L110)/30)+($J110*'Input Bank'!W110)</f>
        <v>0</v>
      </c>
      <c r="X110" s="70">
        <f>Bobot!$P110*($I110*('Input Bank'!$K110+'Input Bank'!$L110)/30)+($J110*'Input Bank'!X110)</f>
        <v>0</v>
      </c>
      <c r="Y110" s="70">
        <f>Bobot!$P110*($I110*('Input Bank'!$K110+'Input Bank'!$L110)/30)+($J110*'Input Bank'!Y110)</f>
        <v>0</v>
      </c>
      <c r="Z110" s="70">
        <f>Bobot!$P110*($I110*('Input Bank'!$K110+'Input Bank'!$L110)/30)+($J110*'Input Bank'!Z110)</f>
        <v>0</v>
      </c>
      <c r="AA110" s="70">
        <f>Bobot!$P110*($I110*('Input Bank'!$K110+'Input Bank'!$L110)/30)+($J110*'Input Bank'!AA110)</f>
        <v>0</v>
      </c>
      <c r="AB110" s="70">
        <f>Bobot!$P110*($I110*('Input Bank'!$K110+'Input Bank'!$L110)/30)+($J110*'Input Bank'!AB110)</f>
        <v>0</v>
      </c>
      <c r="AC110" s="70">
        <f>Bobot!$P110*($I110*('Input Bank'!$K110+'Input Bank'!$L110)/30)+($J110*'Input Bank'!AC110)</f>
        <v>0</v>
      </c>
      <c r="AD110" s="70">
        <f>Bobot!$P110*($I110*('Input Bank'!$K110+'Input Bank'!$L110)/30)+($J110*'Input Bank'!AD110)</f>
        <v>0</v>
      </c>
      <c r="AE110" s="70">
        <f>Bobot!$P110*($I110*('Input Bank'!$K110+'Input Bank'!$L110)/30)+($J110*'Input Bank'!AE110)</f>
        <v>0</v>
      </c>
      <c r="AF110" s="70">
        <f>Bobot!$P110*($I110*('Input Bank'!$K110+'Input Bank'!$L110)/30)+($J110*'Input Bank'!AF110)</f>
        <v>0</v>
      </c>
      <c r="AG110" s="70">
        <f>Bobot!$P110*($I110*('Input Bank'!$K110+'Input Bank'!$L110)/30)+($J110*'Input Bank'!AG110)</f>
        <v>0</v>
      </c>
      <c r="AH110" s="70">
        <f>Bobot!$P110*($I110*('Input Bank'!$K110+'Input Bank'!$L110)/30)+($J110*'Input Bank'!AH110)</f>
        <v>0</v>
      </c>
      <c r="AI110" s="70">
        <f>Bobot!$P110*($I110*('Input Bank'!$K110+'Input Bank'!$L110)/30)+($J110*'Input Bank'!AI110)</f>
        <v>0</v>
      </c>
      <c r="AJ110" s="70">
        <f>Bobot!$P110*($I110*('Input Bank'!$K110+'Input Bank'!$L110)/30)+($J110*'Input Bank'!AJ110)</f>
        <v>0</v>
      </c>
      <c r="AK110" s="70">
        <f>Bobot!$P110*($I110*('Input Bank'!$K110+'Input Bank'!$L110)/30)+($J110*'Input Bank'!AK110)</f>
        <v>0</v>
      </c>
      <c r="AL110" s="70">
        <f>Bobot!$P110*($I110*('Input Bank'!$K110+'Input Bank'!$L110)/30)+($J110*'Input Bank'!AL110)</f>
        <v>0</v>
      </c>
      <c r="AM110" s="70">
        <f>Bobot!$P110*($I110*('Input Bank'!$K110+'Input Bank'!$L110)/30)+($J110*'Input Bank'!AM110)</f>
        <v>0</v>
      </c>
      <c r="AN110" s="70">
        <f>Bobot!$P110*($I110*('Input Bank'!$K110+'Input Bank'!$L110)/30)+($J110*'Input Bank'!AN110)</f>
        <v>0</v>
      </c>
      <c r="AO110" s="70">
        <f>Bobot!$P110*($I110*('Input Bank'!$K110+'Input Bank'!$L110)/30)+($J110*'Input Bank'!AO110)</f>
        <v>0</v>
      </c>
      <c r="AP110" s="70">
        <f>Bobot!$P110*($I110*('Input Bank'!$K110+'Input Bank'!$L110)/30)+($J110*'Input Bank'!AP110)</f>
        <v>0</v>
      </c>
      <c r="AQ110" s="343">
        <f>Bobot!$P110*($I110*('Input Bank'!$K110+'Input Bank'!$L110)/30)+($J110*'Input Bank'!AQ110)</f>
        <v>0</v>
      </c>
      <c r="AR110" s="343">
        <f>Bobot!$P110*($I110*('Input Bank'!$K110+'Input Bank'!$L110)/30)+($J110*'Input Bank'!AR110)</f>
        <v>0</v>
      </c>
      <c r="AS110" s="343">
        <f>Bobot!$P110*($I110*('Input Bank'!$K110+'Input Bank'!$L110)/30)+($J110*'Input Bank'!AS110)</f>
        <v>0</v>
      </c>
      <c r="AT110" s="343">
        <f>Bobot!$P110*($I110*('Input Bank'!$K110+'Input Bank'!$L110)/30)+($J110*'Input Bank'!AT110)</f>
        <v>0</v>
      </c>
      <c r="AU110" s="343">
        <f>Bobot!$P110*($I110*('Input Bank'!$K110+'Input Bank'!$L110)/30)+($J110*'Input Bank'!AU110)</f>
        <v>0</v>
      </c>
      <c r="AV110" s="343">
        <f>Bobot!$P110*($I110*('Input Bank'!$K110+'Input Bank'!$L110)/30)+($J110*'Input Bank'!AV110)</f>
        <v>0</v>
      </c>
      <c r="AW110" s="343">
        <f>Bobot!$P110*($I110*('Input Bank'!$K110+'Input Bank'!$L110)/30)+($J110*'Input Bank'!AW110)</f>
        <v>0</v>
      </c>
      <c r="AX110" s="343">
        <f>Bobot!$P110*($I110*('Input Bank'!$K110+'Input Bank'!$L110)/30)+($J110*'Input Bank'!AX110)</f>
        <v>0</v>
      </c>
      <c r="AY110" s="343">
        <f>Bobot!$P110*($I110*('Input Bank'!$K110+'Input Bank'!$L110)/30)+($J110*'Input Bank'!AY110)</f>
        <v>0</v>
      </c>
      <c r="AZ110" s="343">
        <f>Bobot!$P110*($I110*('Input Bank'!$K110+'Input Bank'!$L110)/30)+($J110*'Input Bank'!AZ110)</f>
        <v>0</v>
      </c>
      <c r="BA110" s="344">
        <f>Bobot!$P110*($I110*('Input Bank'!$K110+'Input Bank'!$L110)/30)+($J110*'Input Bank'!BA110)</f>
        <v>0</v>
      </c>
      <c r="BB110" s="235"/>
      <c r="BC110" s="30"/>
      <c r="BD110" s="79"/>
      <c r="BE110" s="79"/>
      <c r="BF110" s="79"/>
      <c r="BG110" s="79"/>
      <c r="BH110" s="79"/>
      <c r="BI110" s="79"/>
      <c r="BJ110" s="79"/>
    </row>
    <row r="111" spans="1:68" s="34" customFormat="1" ht="23">
      <c r="A111" s="490"/>
      <c r="B111" s="490"/>
      <c r="C111" s="490"/>
      <c r="D111" s="490"/>
      <c r="E111" s="490"/>
      <c r="F111" s="137" t="s">
        <v>159</v>
      </c>
      <c r="G111" s="172" t="s">
        <v>557</v>
      </c>
      <c r="H111" s="219" t="s">
        <v>306</v>
      </c>
      <c r="I111" s="71">
        <f>Bobot!O111</f>
        <v>1</v>
      </c>
      <c r="J111" s="72">
        <f>Bobot!O111</f>
        <v>1</v>
      </c>
      <c r="K111" s="346"/>
      <c r="L111" s="346">
        <f>IF(Bobot!$P111=0,1,0)*('Input Bank'!L111+'Input Bank'!K111)*I111</f>
        <v>0</v>
      </c>
      <c r="M111" s="70">
        <f>Bobot!$P111*($I111*('Input Bank'!$K111+'Input Bank'!$L111)/30)+($J111*'Input Bank'!M111)</f>
        <v>0</v>
      </c>
      <c r="N111" s="70">
        <f>Bobot!$P111*($I111*('Input Bank'!$K111+'Input Bank'!$L111)/30)+($J111*'Input Bank'!N111)</f>
        <v>0</v>
      </c>
      <c r="O111" s="70">
        <f>Bobot!$P111*($I111*('Input Bank'!$K111+'Input Bank'!$L111)/30)+($J111*'Input Bank'!O111)</f>
        <v>0</v>
      </c>
      <c r="P111" s="70">
        <f>Bobot!$P111*($I111*('Input Bank'!$K111+'Input Bank'!$L111)/30)+($J111*'Input Bank'!P111)</f>
        <v>0</v>
      </c>
      <c r="Q111" s="70">
        <f>Bobot!$P111*($I111*('Input Bank'!$K111+'Input Bank'!$L111)/30)+($J111*'Input Bank'!Q111)</f>
        <v>0</v>
      </c>
      <c r="R111" s="70">
        <f>Bobot!$P111*($I111*('Input Bank'!$K111+'Input Bank'!$L111)/30)+($J111*'Input Bank'!R111)</f>
        <v>0</v>
      </c>
      <c r="S111" s="70">
        <f>Bobot!$P111*($I111*('Input Bank'!$K111+'Input Bank'!$L111)/30)+($J111*'Input Bank'!S111)</f>
        <v>0</v>
      </c>
      <c r="T111" s="70">
        <f>Bobot!$P111*($I111*('Input Bank'!$K111+'Input Bank'!$L111)/30)+($J111*'Input Bank'!T111)</f>
        <v>0</v>
      </c>
      <c r="U111" s="70">
        <f>Bobot!$P111*($I111*('Input Bank'!$K111+'Input Bank'!$L111)/30)+($J111*'Input Bank'!U111)</f>
        <v>0</v>
      </c>
      <c r="V111" s="70">
        <f>Bobot!$P111*($I111*('Input Bank'!$K111+'Input Bank'!$L111)/30)+($J111*'Input Bank'!V111)</f>
        <v>0</v>
      </c>
      <c r="W111" s="70">
        <f>Bobot!$P111*($I111*('Input Bank'!$K111+'Input Bank'!$L111)/30)+($J111*'Input Bank'!W111)</f>
        <v>0</v>
      </c>
      <c r="X111" s="70">
        <f>Bobot!$P111*($I111*('Input Bank'!$K111+'Input Bank'!$L111)/30)+($J111*'Input Bank'!X111)</f>
        <v>0</v>
      </c>
      <c r="Y111" s="70">
        <f>Bobot!$P111*($I111*('Input Bank'!$K111+'Input Bank'!$L111)/30)+($J111*'Input Bank'!Y111)</f>
        <v>0</v>
      </c>
      <c r="Z111" s="70">
        <f>Bobot!$P111*($I111*('Input Bank'!$K111+'Input Bank'!$L111)/30)+($J111*'Input Bank'!Z111)</f>
        <v>0</v>
      </c>
      <c r="AA111" s="70">
        <f>Bobot!$P111*($I111*('Input Bank'!$K111+'Input Bank'!$L111)/30)+($J111*'Input Bank'!AA111)</f>
        <v>0</v>
      </c>
      <c r="AB111" s="70">
        <f>Bobot!$P111*($I111*('Input Bank'!$K111+'Input Bank'!$L111)/30)+($J111*'Input Bank'!AB111)</f>
        <v>0</v>
      </c>
      <c r="AC111" s="70">
        <f>Bobot!$P111*($I111*('Input Bank'!$K111+'Input Bank'!$L111)/30)+($J111*'Input Bank'!AC111)</f>
        <v>0</v>
      </c>
      <c r="AD111" s="70">
        <f>Bobot!$P111*($I111*('Input Bank'!$K111+'Input Bank'!$L111)/30)+($J111*'Input Bank'!AD111)</f>
        <v>0</v>
      </c>
      <c r="AE111" s="70">
        <f>Bobot!$P111*($I111*('Input Bank'!$K111+'Input Bank'!$L111)/30)+($J111*'Input Bank'!AE111)</f>
        <v>0</v>
      </c>
      <c r="AF111" s="70">
        <f>Bobot!$P111*($I111*('Input Bank'!$K111+'Input Bank'!$L111)/30)+($J111*'Input Bank'!AF111)</f>
        <v>0</v>
      </c>
      <c r="AG111" s="70">
        <f>Bobot!$P111*($I111*('Input Bank'!$K111+'Input Bank'!$L111)/30)+($J111*'Input Bank'!AG111)</f>
        <v>0</v>
      </c>
      <c r="AH111" s="70">
        <f>Bobot!$P111*($I111*('Input Bank'!$K111+'Input Bank'!$L111)/30)+($J111*'Input Bank'!AH111)</f>
        <v>0</v>
      </c>
      <c r="AI111" s="70">
        <f>Bobot!$P111*($I111*('Input Bank'!$K111+'Input Bank'!$L111)/30)+($J111*'Input Bank'!AI111)</f>
        <v>0</v>
      </c>
      <c r="AJ111" s="70">
        <f>Bobot!$P111*($I111*('Input Bank'!$K111+'Input Bank'!$L111)/30)+($J111*'Input Bank'!AJ111)</f>
        <v>0</v>
      </c>
      <c r="AK111" s="70">
        <f>Bobot!$P111*($I111*('Input Bank'!$K111+'Input Bank'!$L111)/30)+($J111*'Input Bank'!AK111)</f>
        <v>0</v>
      </c>
      <c r="AL111" s="70">
        <f>Bobot!$P111*($I111*('Input Bank'!$K111+'Input Bank'!$L111)/30)+($J111*'Input Bank'!AL111)</f>
        <v>0</v>
      </c>
      <c r="AM111" s="70">
        <f>Bobot!$P111*($I111*('Input Bank'!$K111+'Input Bank'!$L111)/30)+($J111*'Input Bank'!AM111)</f>
        <v>0</v>
      </c>
      <c r="AN111" s="70">
        <f>Bobot!$P111*($I111*('Input Bank'!$K111+'Input Bank'!$L111)/30)+($J111*'Input Bank'!AN111)</f>
        <v>0</v>
      </c>
      <c r="AO111" s="70">
        <f>Bobot!$P111*($I111*('Input Bank'!$K111+'Input Bank'!$L111)/30)+($J111*'Input Bank'!AO111)</f>
        <v>0</v>
      </c>
      <c r="AP111" s="70">
        <f>Bobot!$P111*($I111*('Input Bank'!$K111+'Input Bank'!$L111)/30)+($J111*'Input Bank'!AP111)</f>
        <v>0</v>
      </c>
      <c r="AQ111" s="343">
        <f>Bobot!$P111*($I111*('Input Bank'!$K111+'Input Bank'!$L111)/30)+($J111*'Input Bank'!AQ111)</f>
        <v>0</v>
      </c>
      <c r="AR111" s="343">
        <f>Bobot!$P111*($I111*('Input Bank'!$K111+'Input Bank'!$L111)/30)+($J111*'Input Bank'!AR111)</f>
        <v>0</v>
      </c>
      <c r="AS111" s="343">
        <f>Bobot!$P111*($I111*('Input Bank'!$K111+'Input Bank'!$L111)/30)+($J111*'Input Bank'!AS111)</f>
        <v>0</v>
      </c>
      <c r="AT111" s="343">
        <f>Bobot!$P111*($I111*('Input Bank'!$K111+'Input Bank'!$L111)/30)+($J111*'Input Bank'!AT111)</f>
        <v>0</v>
      </c>
      <c r="AU111" s="343">
        <f>Bobot!$P111*($I111*('Input Bank'!$K111+'Input Bank'!$L111)/30)+($J111*'Input Bank'!AU111)</f>
        <v>0</v>
      </c>
      <c r="AV111" s="343">
        <f>Bobot!$P111*($I111*('Input Bank'!$K111+'Input Bank'!$L111)/30)+($J111*'Input Bank'!AV111)</f>
        <v>0</v>
      </c>
      <c r="AW111" s="343">
        <f>Bobot!$P111*($I111*('Input Bank'!$K111+'Input Bank'!$L111)/30)+($J111*'Input Bank'!AW111)</f>
        <v>0</v>
      </c>
      <c r="AX111" s="343">
        <f>Bobot!$P111*($I111*('Input Bank'!$K111+'Input Bank'!$L111)/30)+($J111*'Input Bank'!AX111)</f>
        <v>0</v>
      </c>
      <c r="AY111" s="343">
        <f>Bobot!$P111*($I111*('Input Bank'!$K111+'Input Bank'!$L111)/30)+($J111*'Input Bank'!AY111)</f>
        <v>0</v>
      </c>
      <c r="AZ111" s="343">
        <f>Bobot!$P111*($I111*('Input Bank'!$K111+'Input Bank'!$L111)/30)+($J111*'Input Bank'!AZ111)</f>
        <v>0</v>
      </c>
      <c r="BA111" s="344">
        <f>Bobot!$P111*($I111*('Input Bank'!$K111+'Input Bank'!$L111)/30)+($J111*'Input Bank'!BA111)</f>
        <v>0</v>
      </c>
      <c r="BB111" s="235"/>
      <c r="BC111" s="30"/>
      <c r="BD111" s="79"/>
      <c r="BE111" s="79"/>
      <c r="BF111" s="79"/>
      <c r="BG111" s="79"/>
      <c r="BH111" s="79"/>
      <c r="BI111" s="79"/>
      <c r="BJ111" s="79"/>
    </row>
    <row r="112" spans="1:68" s="34" customFormat="1" ht="23">
      <c r="A112" s="490"/>
      <c r="B112" s="490"/>
      <c r="C112" s="490"/>
      <c r="D112" s="490"/>
      <c r="E112" s="490"/>
      <c r="F112" s="137" t="s">
        <v>160</v>
      </c>
      <c r="G112" s="172" t="s">
        <v>558</v>
      </c>
      <c r="H112" s="219" t="s">
        <v>307</v>
      </c>
      <c r="I112" s="71">
        <f>Bobot!O112</f>
        <v>0.2</v>
      </c>
      <c r="J112" s="72">
        <f>Bobot!O112</f>
        <v>0.2</v>
      </c>
      <c r="K112" s="346"/>
      <c r="L112" s="346">
        <f>IF(Bobot!$P112=0,1,0)*('Input Bank'!L112+'Input Bank'!K112)*I112</f>
        <v>0</v>
      </c>
      <c r="M112" s="70">
        <f>Bobot!$P112*($I112*('Input Bank'!$K112+'Input Bank'!$L112)/30)+($J112*'Input Bank'!M112)</f>
        <v>0</v>
      </c>
      <c r="N112" s="70">
        <f>Bobot!$P112*($I112*('Input Bank'!$K112+'Input Bank'!$L112)/30)+($J112*'Input Bank'!N112)</f>
        <v>0</v>
      </c>
      <c r="O112" s="70">
        <f>Bobot!$P112*($I112*('Input Bank'!$K112+'Input Bank'!$L112)/30)+($J112*'Input Bank'!O112)</f>
        <v>0</v>
      </c>
      <c r="P112" s="70">
        <f>Bobot!$P112*($I112*('Input Bank'!$K112+'Input Bank'!$L112)/30)+($J112*'Input Bank'!P112)</f>
        <v>0</v>
      </c>
      <c r="Q112" s="70">
        <f>Bobot!$P112*($I112*('Input Bank'!$K112+'Input Bank'!$L112)/30)+($J112*'Input Bank'!Q112)</f>
        <v>0</v>
      </c>
      <c r="R112" s="70">
        <f>Bobot!$P112*($I112*('Input Bank'!$K112+'Input Bank'!$L112)/30)+($J112*'Input Bank'!R112)</f>
        <v>0</v>
      </c>
      <c r="S112" s="70">
        <f>Bobot!$P112*($I112*('Input Bank'!$K112+'Input Bank'!$L112)/30)+($J112*'Input Bank'!S112)</f>
        <v>0</v>
      </c>
      <c r="T112" s="70">
        <f>Bobot!$P112*($I112*('Input Bank'!$K112+'Input Bank'!$L112)/30)+($J112*'Input Bank'!T112)</f>
        <v>0</v>
      </c>
      <c r="U112" s="70">
        <f>Bobot!$P112*($I112*('Input Bank'!$K112+'Input Bank'!$L112)/30)+($J112*'Input Bank'!U112)</f>
        <v>0</v>
      </c>
      <c r="V112" s="70">
        <f>Bobot!$P112*($I112*('Input Bank'!$K112+'Input Bank'!$L112)/30)+($J112*'Input Bank'!V112)</f>
        <v>0</v>
      </c>
      <c r="W112" s="70">
        <f>Bobot!$P112*($I112*('Input Bank'!$K112+'Input Bank'!$L112)/30)+($J112*'Input Bank'!W112)</f>
        <v>0</v>
      </c>
      <c r="X112" s="70">
        <f>Bobot!$P112*($I112*('Input Bank'!$K112+'Input Bank'!$L112)/30)+($J112*'Input Bank'!X112)</f>
        <v>0</v>
      </c>
      <c r="Y112" s="70">
        <f>Bobot!$P112*($I112*('Input Bank'!$K112+'Input Bank'!$L112)/30)+($J112*'Input Bank'!Y112)</f>
        <v>0</v>
      </c>
      <c r="Z112" s="70">
        <f>Bobot!$P112*($I112*('Input Bank'!$K112+'Input Bank'!$L112)/30)+($J112*'Input Bank'!Z112)</f>
        <v>0</v>
      </c>
      <c r="AA112" s="70">
        <f>Bobot!$P112*($I112*('Input Bank'!$K112+'Input Bank'!$L112)/30)+($J112*'Input Bank'!AA112)</f>
        <v>0</v>
      </c>
      <c r="AB112" s="70">
        <f>Bobot!$P112*($I112*('Input Bank'!$K112+'Input Bank'!$L112)/30)+($J112*'Input Bank'!AB112)</f>
        <v>0</v>
      </c>
      <c r="AC112" s="70">
        <f>Bobot!$P112*($I112*('Input Bank'!$K112+'Input Bank'!$L112)/30)+($J112*'Input Bank'!AC112)</f>
        <v>0</v>
      </c>
      <c r="AD112" s="70">
        <f>Bobot!$P112*($I112*('Input Bank'!$K112+'Input Bank'!$L112)/30)+($J112*'Input Bank'!AD112)</f>
        <v>0</v>
      </c>
      <c r="AE112" s="70">
        <f>Bobot!$P112*($I112*('Input Bank'!$K112+'Input Bank'!$L112)/30)+($J112*'Input Bank'!AE112)</f>
        <v>0</v>
      </c>
      <c r="AF112" s="70">
        <f>Bobot!$P112*($I112*('Input Bank'!$K112+'Input Bank'!$L112)/30)+($J112*'Input Bank'!AF112)</f>
        <v>0</v>
      </c>
      <c r="AG112" s="70">
        <f>Bobot!$P112*($I112*('Input Bank'!$K112+'Input Bank'!$L112)/30)+($J112*'Input Bank'!AG112)</f>
        <v>0</v>
      </c>
      <c r="AH112" s="70">
        <f>Bobot!$P112*($I112*('Input Bank'!$K112+'Input Bank'!$L112)/30)+($J112*'Input Bank'!AH112)</f>
        <v>0</v>
      </c>
      <c r="AI112" s="70">
        <f>Bobot!$P112*($I112*('Input Bank'!$K112+'Input Bank'!$L112)/30)+($J112*'Input Bank'!AI112)</f>
        <v>0</v>
      </c>
      <c r="AJ112" s="70">
        <f>Bobot!$P112*($I112*('Input Bank'!$K112+'Input Bank'!$L112)/30)+($J112*'Input Bank'!AJ112)</f>
        <v>0</v>
      </c>
      <c r="AK112" s="70">
        <f>Bobot!$P112*($I112*('Input Bank'!$K112+'Input Bank'!$L112)/30)+($J112*'Input Bank'!AK112)</f>
        <v>0</v>
      </c>
      <c r="AL112" s="70">
        <f>Bobot!$P112*($I112*('Input Bank'!$K112+'Input Bank'!$L112)/30)+($J112*'Input Bank'!AL112)</f>
        <v>0</v>
      </c>
      <c r="AM112" s="70">
        <f>Bobot!$P112*($I112*('Input Bank'!$K112+'Input Bank'!$L112)/30)+($J112*'Input Bank'!AM112)</f>
        <v>0</v>
      </c>
      <c r="AN112" s="70">
        <f>Bobot!$P112*($I112*('Input Bank'!$K112+'Input Bank'!$L112)/30)+($J112*'Input Bank'!AN112)</f>
        <v>0</v>
      </c>
      <c r="AO112" s="70">
        <f>Bobot!$P112*($I112*('Input Bank'!$K112+'Input Bank'!$L112)/30)+($J112*'Input Bank'!AO112)</f>
        <v>0</v>
      </c>
      <c r="AP112" s="70">
        <f>Bobot!$P112*($I112*('Input Bank'!$K112+'Input Bank'!$L112)/30)+($J112*'Input Bank'!AP112)</f>
        <v>0</v>
      </c>
      <c r="AQ112" s="343">
        <f>Bobot!$P112*($I112*('Input Bank'!$K112+'Input Bank'!$L112)/30)+($J112*'Input Bank'!AQ112)</f>
        <v>0</v>
      </c>
      <c r="AR112" s="343">
        <f>Bobot!$P112*($I112*('Input Bank'!$K112+'Input Bank'!$L112)/30)+($J112*'Input Bank'!AR112)</f>
        <v>0</v>
      </c>
      <c r="AS112" s="343">
        <f>Bobot!$P112*($I112*('Input Bank'!$K112+'Input Bank'!$L112)/30)+($J112*'Input Bank'!AS112)</f>
        <v>0</v>
      </c>
      <c r="AT112" s="343">
        <f>Bobot!$P112*($I112*('Input Bank'!$K112+'Input Bank'!$L112)/30)+($J112*'Input Bank'!AT112)</f>
        <v>0</v>
      </c>
      <c r="AU112" s="343">
        <f>Bobot!$P112*($I112*('Input Bank'!$K112+'Input Bank'!$L112)/30)+($J112*'Input Bank'!AU112)</f>
        <v>0</v>
      </c>
      <c r="AV112" s="343">
        <f>Bobot!$P112*($I112*('Input Bank'!$K112+'Input Bank'!$L112)/30)+($J112*'Input Bank'!AV112)</f>
        <v>0</v>
      </c>
      <c r="AW112" s="343">
        <f>Bobot!$P112*($I112*('Input Bank'!$K112+'Input Bank'!$L112)/30)+($J112*'Input Bank'!AW112)</f>
        <v>0</v>
      </c>
      <c r="AX112" s="343">
        <f>Bobot!$P112*($I112*('Input Bank'!$K112+'Input Bank'!$L112)/30)+($J112*'Input Bank'!AX112)</f>
        <v>0</v>
      </c>
      <c r="AY112" s="343">
        <f>Bobot!$P112*($I112*('Input Bank'!$K112+'Input Bank'!$L112)/30)+($J112*'Input Bank'!AY112)</f>
        <v>0</v>
      </c>
      <c r="AZ112" s="343">
        <f>Bobot!$P112*($I112*('Input Bank'!$K112+'Input Bank'!$L112)/30)+($J112*'Input Bank'!AZ112)</f>
        <v>0</v>
      </c>
      <c r="BA112" s="344">
        <f>Bobot!$P112*($I112*('Input Bank'!$K112+'Input Bank'!$L112)/30)+($J112*'Input Bank'!BA112)</f>
        <v>0</v>
      </c>
      <c r="BB112" s="235"/>
      <c r="BC112" s="30"/>
      <c r="BD112" s="79"/>
      <c r="BE112" s="79"/>
      <c r="BF112" s="79"/>
      <c r="BG112" s="79"/>
      <c r="BH112" s="79"/>
      <c r="BI112" s="79"/>
      <c r="BJ112" s="79"/>
    </row>
    <row r="113" spans="1:62" s="34" customFormat="1" ht="34.5">
      <c r="A113" s="490"/>
      <c r="B113" s="490"/>
      <c r="C113" s="490"/>
      <c r="D113" s="490"/>
      <c r="E113" s="490"/>
      <c r="F113" s="137" t="s">
        <v>161</v>
      </c>
      <c r="G113" s="172" t="s">
        <v>559</v>
      </c>
      <c r="H113" s="219" t="s">
        <v>308</v>
      </c>
      <c r="I113" s="71">
        <f>Bobot!O113</f>
        <v>1</v>
      </c>
      <c r="J113" s="72">
        <f>Bobot!O113</f>
        <v>1</v>
      </c>
      <c r="K113" s="346"/>
      <c r="L113" s="346">
        <f>IF(Bobot!$P113=0,1,0)*('Input Bank'!L113+'Input Bank'!K113)*I113</f>
        <v>0</v>
      </c>
      <c r="M113" s="70">
        <f>Bobot!$P113*($I113*('Input Bank'!$K113+'Input Bank'!$L113)/30)+($J113*'Input Bank'!M113)</f>
        <v>0</v>
      </c>
      <c r="N113" s="70">
        <f>Bobot!$P113*($I113*('Input Bank'!$K113+'Input Bank'!$L113)/30)+($J113*'Input Bank'!N113)</f>
        <v>0</v>
      </c>
      <c r="O113" s="70">
        <f>Bobot!$P113*($I113*('Input Bank'!$K113+'Input Bank'!$L113)/30)+($J113*'Input Bank'!O113)</f>
        <v>0</v>
      </c>
      <c r="P113" s="70">
        <f>Bobot!$P113*($I113*('Input Bank'!$K113+'Input Bank'!$L113)/30)+($J113*'Input Bank'!P113)</f>
        <v>0</v>
      </c>
      <c r="Q113" s="70">
        <f>Bobot!$P113*($I113*('Input Bank'!$K113+'Input Bank'!$L113)/30)+($J113*'Input Bank'!Q113)</f>
        <v>0</v>
      </c>
      <c r="R113" s="70">
        <f>Bobot!$P113*($I113*('Input Bank'!$K113+'Input Bank'!$L113)/30)+($J113*'Input Bank'!R113)</f>
        <v>0</v>
      </c>
      <c r="S113" s="70">
        <f>Bobot!$P113*($I113*('Input Bank'!$K113+'Input Bank'!$L113)/30)+($J113*'Input Bank'!S113)</f>
        <v>0</v>
      </c>
      <c r="T113" s="70">
        <f>Bobot!$P113*($I113*('Input Bank'!$K113+'Input Bank'!$L113)/30)+($J113*'Input Bank'!T113)</f>
        <v>0</v>
      </c>
      <c r="U113" s="70">
        <f>Bobot!$P113*($I113*('Input Bank'!$K113+'Input Bank'!$L113)/30)+($J113*'Input Bank'!U113)</f>
        <v>0</v>
      </c>
      <c r="V113" s="70">
        <f>Bobot!$P113*($I113*('Input Bank'!$K113+'Input Bank'!$L113)/30)+($J113*'Input Bank'!V113)</f>
        <v>0</v>
      </c>
      <c r="W113" s="70">
        <f>Bobot!$P113*($I113*('Input Bank'!$K113+'Input Bank'!$L113)/30)+($J113*'Input Bank'!W113)</f>
        <v>0</v>
      </c>
      <c r="X113" s="70">
        <f>Bobot!$P113*($I113*('Input Bank'!$K113+'Input Bank'!$L113)/30)+($J113*'Input Bank'!X113)</f>
        <v>0</v>
      </c>
      <c r="Y113" s="70">
        <f>Bobot!$P113*($I113*('Input Bank'!$K113+'Input Bank'!$L113)/30)+($J113*'Input Bank'!Y113)</f>
        <v>0</v>
      </c>
      <c r="Z113" s="70">
        <f>Bobot!$P113*($I113*('Input Bank'!$K113+'Input Bank'!$L113)/30)+($J113*'Input Bank'!Z113)</f>
        <v>0</v>
      </c>
      <c r="AA113" s="70">
        <f>Bobot!$P113*($I113*('Input Bank'!$K113+'Input Bank'!$L113)/30)+($J113*'Input Bank'!AA113)</f>
        <v>0</v>
      </c>
      <c r="AB113" s="70">
        <f>Bobot!$P113*($I113*('Input Bank'!$K113+'Input Bank'!$L113)/30)+($J113*'Input Bank'!AB113)</f>
        <v>0</v>
      </c>
      <c r="AC113" s="70">
        <f>Bobot!$P113*($I113*('Input Bank'!$K113+'Input Bank'!$L113)/30)+($J113*'Input Bank'!AC113)</f>
        <v>0</v>
      </c>
      <c r="AD113" s="70">
        <f>Bobot!$P113*($I113*('Input Bank'!$K113+'Input Bank'!$L113)/30)+($J113*'Input Bank'!AD113)</f>
        <v>0</v>
      </c>
      <c r="AE113" s="70">
        <f>Bobot!$P113*($I113*('Input Bank'!$K113+'Input Bank'!$L113)/30)+($J113*'Input Bank'!AE113)</f>
        <v>0</v>
      </c>
      <c r="AF113" s="70">
        <f>Bobot!$P113*($I113*('Input Bank'!$K113+'Input Bank'!$L113)/30)+($J113*'Input Bank'!AF113)</f>
        <v>0</v>
      </c>
      <c r="AG113" s="70">
        <f>Bobot!$P113*($I113*('Input Bank'!$K113+'Input Bank'!$L113)/30)+($J113*'Input Bank'!AG113)</f>
        <v>0</v>
      </c>
      <c r="AH113" s="70">
        <f>Bobot!$P113*($I113*('Input Bank'!$K113+'Input Bank'!$L113)/30)+($J113*'Input Bank'!AH113)</f>
        <v>0</v>
      </c>
      <c r="AI113" s="70">
        <f>Bobot!$P113*($I113*('Input Bank'!$K113+'Input Bank'!$L113)/30)+($J113*'Input Bank'!AI113)</f>
        <v>0</v>
      </c>
      <c r="AJ113" s="70">
        <f>Bobot!$P113*($I113*('Input Bank'!$K113+'Input Bank'!$L113)/30)+($J113*'Input Bank'!AJ113)</f>
        <v>0</v>
      </c>
      <c r="AK113" s="70">
        <f>Bobot!$P113*($I113*('Input Bank'!$K113+'Input Bank'!$L113)/30)+($J113*'Input Bank'!AK113)</f>
        <v>0</v>
      </c>
      <c r="AL113" s="70">
        <f>Bobot!$P113*($I113*('Input Bank'!$K113+'Input Bank'!$L113)/30)+($J113*'Input Bank'!AL113)</f>
        <v>0</v>
      </c>
      <c r="AM113" s="70">
        <f>Bobot!$P113*($I113*('Input Bank'!$K113+'Input Bank'!$L113)/30)+($J113*'Input Bank'!AM113)</f>
        <v>0</v>
      </c>
      <c r="AN113" s="70">
        <f>Bobot!$P113*($I113*('Input Bank'!$K113+'Input Bank'!$L113)/30)+($J113*'Input Bank'!AN113)</f>
        <v>0</v>
      </c>
      <c r="AO113" s="70">
        <f>Bobot!$P113*($I113*('Input Bank'!$K113+'Input Bank'!$L113)/30)+($J113*'Input Bank'!AO113)</f>
        <v>0</v>
      </c>
      <c r="AP113" s="70">
        <f>Bobot!$P113*($I113*('Input Bank'!$K113+'Input Bank'!$L113)/30)+($J113*'Input Bank'!AP113)</f>
        <v>0</v>
      </c>
      <c r="AQ113" s="343">
        <f>Bobot!$P113*($I113*('Input Bank'!$K113+'Input Bank'!$L113)/30)+($J113*'Input Bank'!AQ113)</f>
        <v>0</v>
      </c>
      <c r="AR113" s="343">
        <f>Bobot!$P113*($I113*('Input Bank'!$K113+'Input Bank'!$L113)/30)+($J113*'Input Bank'!AR113)</f>
        <v>0</v>
      </c>
      <c r="AS113" s="343">
        <f>Bobot!$P113*($I113*('Input Bank'!$K113+'Input Bank'!$L113)/30)+($J113*'Input Bank'!AS113)</f>
        <v>0</v>
      </c>
      <c r="AT113" s="343">
        <f>Bobot!$P113*($I113*('Input Bank'!$K113+'Input Bank'!$L113)/30)+($J113*'Input Bank'!AT113)</f>
        <v>0</v>
      </c>
      <c r="AU113" s="343">
        <f>Bobot!$P113*($I113*('Input Bank'!$K113+'Input Bank'!$L113)/30)+($J113*'Input Bank'!AU113)</f>
        <v>0</v>
      </c>
      <c r="AV113" s="343">
        <f>Bobot!$P113*($I113*('Input Bank'!$K113+'Input Bank'!$L113)/30)+($J113*'Input Bank'!AV113)</f>
        <v>0</v>
      </c>
      <c r="AW113" s="343">
        <f>Bobot!$P113*($I113*('Input Bank'!$K113+'Input Bank'!$L113)/30)+($J113*'Input Bank'!AW113)</f>
        <v>0</v>
      </c>
      <c r="AX113" s="343">
        <f>Bobot!$P113*($I113*('Input Bank'!$K113+'Input Bank'!$L113)/30)+($J113*'Input Bank'!AX113)</f>
        <v>0</v>
      </c>
      <c r="AY113" s="343">
        <f>Bobot!$P113*($I113*('Input Bank'!$K113+'Input Bank'!$L113)/30)+($J113*'Input Bank'!AY113)</f>
        <v>0</v>
      </c>
      <c r="AZ113" s="343">
        <f>Bobot!$P113*($I113*('Input Bank'!$K113+'Input Bank'!$L113)/30)+($J113*'Input Bank'!AZ113)</f>
        <v>0</v>
      </c>
      <c r="BA113" s="344">
        <f>Bobot!$P113*($I113*('Input Bank'!$K113+'Input Bank'!$L113)/30)+($J113*'Input Bank'!BA113)</f>
        <v>0</v>
      </c>
      <c r="BB113" s="235"/>
      <c r="BC113" s="30"/>
      <c r="BD113" s="79"/>
      <c r="BE113" s="79"/>
      <c r="BF113" s="79"/>
      <c r="BG113" s="79"/>
      <c r="BH113" s="79"/>
      <c r="BI113" s="79"/>
      <c r="BJ113" s="79"/>
    </row>
    <row r="114" spans="1:62" s="34" customFormat="1" ht="35.5">
      <c r="A114" s="490"/>
      <c r="B114" s="490"/>
      <c r="C114" s="490"/>
      <c r="D114" s="490"/>
      <c r="E114" s="490"/>
      <c r="F114" s="137" t="s">
        <v>12</v>
      </c>
      <c r="G114" s="172" t="s">
        <v>560</v>
      </c>
      <c r="H114" s="219" t="s">
        <v>311</v>
      </c>
      <c r="I114" s="71">
        <f>Bobot!O114</f>
        <v>1</v>
      </c>
      <c r="J114" s="72">
        <f>Bobot!O114</f>
        <v>1</v>
      </c>
      <c r="K114" s="346"/>
      <c r="L114" s="346">
        <f>IF(Bobot!$P114=0,1,0)*('Input Bank'!L114+'Input Bank'!K114)*I114</f>
        <v>0</v>
      </c>
      <c r="M114" s="70">
        <f>Bobot!$P114*($I114*('Input Bank'!$K114+'Input Bank'!$L114)/30)+($J114*'Input Bank'!M114)</f>
        <v>0</v>
      </c>
      <c r="N114" s="70">
        <f>Bobot!$P114*($I114*('Input Bank'!$K114+'Input Bank'!$L114)/30)+($J114*'Input Bank'!N114)</f>
        <v>0</v>
      </c>
      <c r="O114" s="70">
        <f>Bobot!$P114*($I114*('Input Bank'!$K114+'Input Bank'!$L114)/30)+($J114*'Input Bank'!O114)</f>
        <v>0</v>
      </c>
      <c r="P114" s="70">
        <f>Bobot!$P114*($I114*('Input Bank'!$K114+'Input Bank'!$L114)/30)+($J114*'Input Bank'!P114)</f>
        <v>0</v>
      </c>
      <c r="Q114" s="70">
        <f>Bobot!$P114*($I114*('Input Bank'!$K114+'Input Bank'!$L114)/30)+($J114*'Input Bank'!Q114)</f>
        <v>0</v>
      </c>
      <c r="R114" s="70">
        <f>Bobot!$P114*($I114*('Input Bank'!$K114+'Input Bank'!$L114)/30)+($J114*'Input Bank'!R114)</f>
        <v>0</v>
      </c>
      <c r="S114" s="70">
        <f>Bobot!$P114*($I114*('Input Bank'!$K114+'Input Bank'!$L114)/30)+($J114*'Input Bank'!S114)</f>
        <v>0</v>
      </c>
      <c r="T114" s="70">
        <f>Bobot!$P114*($I114*('Input Bank'!$K114+'Input Bank'!$L114)/30)+($J114*'Input Bank'!T114)</f>
        <v>0</v>
      </c>
      <c r="U114" s="70">
        <f>Bobot!$P114*($I114*('Input Bank'!$K114+'Input Bank'!$L114)/30)+($J114*'Input Bank'!U114)</f>
        <v>0</v>
      </c>
      <c r="V114" s="70">
        <f>Bobot!$P114*($I114*('Input Bank'!$K114+'Input Bank'!$L114)/30)+($J114*'Input Bank'!V114)</f>
        <v>0</v>
      </c>
      <c r="W114" s="70">
        <f>Bobot!$P114*($I114*('Input Bank'!$K114+'Input Bank'!$L114)/30)+($J114*'Input Bank'!W114)</f>
        <v>0</v>
      </c>
      <c r="X114" s="70">
        <f>Bobot!$P114*($I114*('Input Bank'!$K114+'Input Bank'!$L114)/30)+($J114*'Input Bank'!X114)</f>
        <v>0</v>
      </c>
      <c r="Y114" s="70">
        <f>Bobot!$P114*($I114*('Input Bank'!$K114+'Input Bank'!$L114)/30)+($J114*'Input Bank'!Y114)</f>
        <v>0</v>
      </c>
      <c r="Z114" s="70">
        <f>Bobot!$P114*($I114*('Input Bank'!$K114+'Input Bank'!$L114)/30)+($J114*'Input Bank'!Z114)</f>
        <v>0</v>
      </c>
      <c r="AA114" s="70">
        <f>Bobot!$P114*($I114*('Input Bank'!$K114+'Input Bank'!$L114)/30)+($J114*'Input Bank'!AA114)</f>
        <v>0</v>
      </c>
      <c r="AB114" s="70">
        <f>Bobot!$P114*($I114*('Input Bank'!$K114+'Input Bank'!$L114)/30)+($J114*'Input Bank'!AB114)</f>
        <v>0</v>
      </c>
      <c r="AC114" s="70">
        <f>Bobot!$P114*($I114*('Input Bank'!$K114+'Input Bank'!$L114)/30)+($J114*'Input Bank'!AC114)</f>
        <v>0</v>
      </c>
      <c r="AD114" s="70">
        <f>Bobot!$P114*($I114*('Input Bank'!$K114+'Input Bank'!$L114)/30)+($J114*'Input Bank'!AD114)</f>
        <v>0</v>
      </c>
      <c r="AE114" s="70">
        <f>Bobot!$P114*($I114*('Input Bank'!$K114+'Input Bank'!$L114)/30)+($J114*'Input Bank'!AE114)</f>
        <v>0</v>
      </c>
      <c r="AF114" s="70">
        <f>Bobot!$P114*($I114*('Input Bank'!$K114+'Input Bank'!$L114)/30)+($J114*'Input Bank'!AF114)</f>
        <v>0</v>
      </c>
      <c r="AG114" s="70">
        <f>Bobot!$P114*($I114*('Input Bank'!$K114+'Input Bank'!$L114)/30)+($J114*'Input Bank'!AG114)</f>
        <v>0</v>
      </c>
      <c r="AH114" s="70">
        <f>Bobot!$P114*($I114*('Input Bank'!$K114+'Input Bank'!$L114)/30)+($J114*'Input Bank'!AH114)</f>
        <v>0</v>
      </c>
      <c r="AI114" s="70">
        <f>Bobot!$P114*($I114*('Input Bank'!$K114+'Input Bank'!$L114)/30)+($J114*'Input Bank'!AI114)</f>
        <v>0</v>
      </c>
      <c r="AJ114" s="70">
        <f>Bobot!$P114*($I114*('Input Bank'!$K114+'Input Bank'!$L114)/30)+($J114*'Input Bank'!AJ114)</f>
        <v>0</v>
      </c>
      <c r="AK114" s="70">
        <f>Bobot!$P114*($I114*('Input Bank'!$K114+'Input Bank'!$L114)/30)+($J114*'Input Bank'!AK114)</f>
        <v>0</v>
      </c>
      <c r="AL114" s="70">
        <f>Bobot!$P114*($I114*('Input Bank'!$K114+'Input Bank'!$L114)/30)+($J114*'Input Bank'!AL114)</f>
        <v>0</v>
      </c>
      <c r="AM114" s="70">
        <f>Bobot!$P114*($I114*('Input Bank'!$K114+'Input Bank'!$L114)/30)+($J114*'Input Bank'!AM114)</f>
        <v>0</v>
      </c>
      <c r="AN114" s="70">
        <f>Bobot!$P114*($I114*('Input Bank'!$K114+'Input Bank'!$L114)/30)+($J114*'Input Bank'!AN114)</f>
        <v>0</v>
      </c>
      <c r="AO114" s="70">
        <f>Bobot!$P114*($I114*('Input Bank'!$K114+'Input Bank'!$L114)/30)+($J114*'Input Bank'!AO114)</f>
        <v>0</v>
      </c>
      <c r="AP114" s="70">
        <f>Bobot!$P114*($I114*('Input Bank'!$K114+'Input Bank'!$L114)/30)+($J114*'Input Bank'!AP114)</f>
        <v>0</v>
      </c>
      <c r="AQ114" s="343">
        <f>Bobot!$P114*($I114*('Input Bank'!$K114+'Input Bank'!$L114)/30)+($J114*'Input Bank'!AQ114)</f>
        <v>0</v>
      </c>
      <c r="AR114" s="343">
        <f>Bobot!$P114*($I114*('Input Bank'!$K114+'Input Bank'!$L114)/30)+($J114*'Input Bank'!AR114)</f>
        <v>0</v>
      </c>
      <c r="AS114" s="343">
        <f>Bobot!$P114*($I114*('Input Bank'!$K114+'Input Bank'!$L114)/30)+($J114*'Input Bank'!AS114)</f>
        <v>0</v>
      </c>
      <c r="AT114" s="343">
        <f>Bobot!$P114*($I114*('Input Bank'!$K114+'Input Bank'!$L114)/30)+($J114*'Input Bank'!AT114)</f>
        <v>0</v>
      </c>
      <c r="AU114" s="343">
        <f>Bobot!$P114*($I114*('Input Bank'!$K114+'Input Bank'!$L114)/30)+($J114*'Input Bank'!AU114)</f>
        <v>0</v>
      </c>
      <c r="AV114" s="343">
        <f>Bobot!$P114*($I114*('Input Bank'!$K114+'Input Bank'!$L114)/30)+($J114*'Input Bank'!AV114)</f>
        <v>0</v>
      </c>
      <c r="AW114" s="343">
        <f>Bobot!$P114*($I114*('Input Bank'!$K114+'Input Bank'!$L114)/30)+($J114*'Input Bank'!AW114)</f>
        <v>0</v>
      </c>
      <c r="AX114" s="343">
        <f>Bobot!$P114*($I114*('Input Bank'!$K114+'Input Bank'!$L114)/30)+($J114*'Input Bank'!AX114)</f>
        <v>0</v>
      </c>
      <c r="AY114" s="343">
        <f>Bobot!$P114*($I114*('Input Bank'!$K114+'Input Bank'!$L114)/30)+($J114*'Input Bank'!AY114)</f>
        <v>0</v>
      </c>
      <c r="AZ114" s="343">
        <f>Bobot!$P114*($I114*('Input Bank'!$K114+'Input Bank'!$L114)/30)+($J114*'Input Bank'!AZ114)</f>
        <v>0</v>
      </c>
      <c r="BA114" s="344">
        <f>Bobot!$P114*($I114*('Input Bank'!$K114+'Input Bank'!$L114)/30)+($J114*'Input Bank'!BA114)</f>
        <v>0</v>
      </c>
      <c r="BB114" s="235"/>
      <c r="BC114" s="30"/>
      <c r="BD114" s="79"/>
      <c r="BE114" s="79"/>
      <c r="BF114" s="79"/>
      <c r="BG114" s="79"/>
      <c r="BH114" s="79"/>
      <c r="BI114" s="79"/>
      <c r="BJ114" s="79"/>
    </row>
    <row r="115" spans="1:62" s="34" customFormat="1" ht="23">
      <c r="A115" s="490"/>
      <c r="B115" s="490"/>
      <c r="C115" s="490"/>
      <c r="D115" s="490"/>
      <c r="E115" s="490"/>
      <c r="F115" s="137" t="s">
        <v>162</v>
      </c>
      <c r="G115" s="172" t="s">
        <v>561</v>
      </c>
      <c r="H115" s="377" t="s">
        <v>309</v>
      </c>
      <c r="I115" s="71">
        <f>Bobot!O115</f>
        <v>1</v>
      </c>
      <c r="J115" s="72">
        <f>Bobot!O115</f>
        <v>1</v>
      </c>
      <c r="K115" s="346"/>
      <c r="L115" s="346">
        <f>IF(Bobot!$P115=0,1,0)*('Input Bank'!L115+'Input Bank'!K115)*I115</f>
        <v>0</v>
      </c>
      <c r="M115" s="70">
        <f>Bobot!$P115*($I115*('Input Bank'!$K115+'Input Bank'!$L115)/30)+($J115*'Input Bank'!M115)</f>
        <v>0</v>
      </c>
      <c r="N115" s="70">
        <f>Bobot!$P115*($I115*('Input Bank'!$K115+'Input Bank'!$L115)/30)+($J115*'Input Bank'!N115)</f>
        <v>0</v>
      </c>
      <c r="O115" s="70">
        <f>Bobot!$P115*($I115*('Input Bank'!$K115+'Input Bank'!$L115)/30)+($J115*'Input Bank'!O115)</f>
        <v>0</v>
      </c>
      <c r="P115" s="70">
        <f>Bobot!$P115*($I115*('Input Bank'!$K115+'Input Bank'!$L115)/30)+($J115*'Input Bank'!P115)</f>
        <v>0</v>
      </c>
      <c r="Q115" s="70">
        <f>Bobot!$P115*($I115*('Input Bank'!$K115+'Input Bank'!$L115)/30)+($J115*'Input Bank'!Q115)</f>
        <v>0</v>
      </c>
      <c r="R115" s="70">
        <f>Bobot!$P115*($I115*('Input Bank'!$K115+'Input Bank'!$L115)/30)+($J115*'Input Bank'!R115)</f>
        <v>0</v>
      </c>
      <c r="S115" s="70">
        <f>Bobot!$P115*($I115*('Input Bank'!$K115+'Input Bank'!$L115)/30)+($J115*'Input Bank'!S115)</f>
        <v>0</v>
      </c>
      <c r="T115" s="70">
        <f>Bobot!$P115*($I115*('Input Bank'!$K115+'Input Bank'!$L115)/30)+($J115*'Input Bank'!T115)</f>
        <v>0</v>
      </c>
      <c r="U115" s="70">
        <f>Bobot!$P115*($I115*('Input Bank'!$K115+'Input Bank'!$L115)/30)+($J115*'Input Bank'!U115)</f>
        <v>0</v>
      </c>
      <c r="V115" s="70">
        <f>Bobot!$P115*($I115*('Input Bank'!$K115+'Input Bank'!$L115)/30)+($J115*'Input Bank'!V115)</f>
        <v>0</v>
      </c>
      <c r="W115" s="70">
        <f>Bobot!$P115*($I115*('Input Bank'!$K115+'Input Bank'!$L115)/30)+($J115*'Input Bank'!W115)</f>
        <v>0</v>
      </c>
      <c r="X115" s="70">
        <f>Bobot!$P115*($I115*('Input Bank'!$K115+'Input Bank'!$L115)/30)+($J115*'Input Bank'!X115)</f>
        <v>0</v>
      </c>
      <c r="Y115" s="70">
        <f>Bobot!$P115*($I115*('Input Bank'!$K115+'Input Bank'!$L115)/30)+($J115*'Input Bank'!Y115)</f>
        <v>0</v>
      </c>
      <c r="Z115" s="70">
        <f>Bobot!$P115*($I115*('Input Bank'!$K115+'Input Bank'!$L115)/30)+($J115*'Input Bank'!Z115)</f>
        <v>0</v>
      </c>
      <c r="AA115" s="70">
        <f>Bobot!$P115*($I115*('Input Bank'!$K115+'Input Bank'!$L115)/30)+($J115*'Input Bank'!AA115)</f>
        <v>0</v>
      </c>
      <c r="AB115" s="70">
        <f>Bobot!$P115*($I115*('Input Bank'!$K115+'Input Bank'!$L115)/30)+($J115*'Input Bank'!AB115)</f>
        <v>0</v>
      </c>
      <c r="AC115" s="70">
        <f>Bobot!$P115*($I115*('Input Bank'!$K115+'Input Bank'!$L115)/30)+($J115*'Input Bank'!AC115)</f>
        <v>0</v>
      </c>
      <c r="AD115" s="70">
        <f>Bobot!$P115*($I115*('Input Bank'!$K115+'Input Bank'!$L115)/30)+($J115*'Input Bank'!AD115)</f>
        <v>0</v>
      </c>
      <c r="AE115" s="70">
        <f>Bobot!$P115*($I115*('Input Bank'!$K115+'Input Bank'!$L115)/30)+($J115*'Input Bank'!AE115)</f>
        <v>0</v>
      </c>
      <c r="AF115" s="70">
        <f>Bobot!$P115*($I115*('Input Bank'!$K115+'Input Bank'!$L115)/30)+($J115*'Input Bank'!AF115)</f>
        <v>0</v>
      </c>
      <c r="AG115" s="70">
        <f>Bobot!$P115*($I115*('Input Bank'!$K115+'Input Bank'!$L115)/30)+($J115*'Input Bank'!AG115)</f>
        <v>0</v>
      </c>
      <c r="AH115" s="70">
        <f>Bobot!$P115*($I115*('Input Bank'!$K115+'Input Bank'!$L115)/30)+($J115*'Input Bank'!AH115)</f>
        <v>0</v>
      </c>
      <c r="AI115" s="70">
        <f>Bobot!$P115*($I115*('Input Bank'!$K115+'Input Bank'!$L115)/30)+($J115*'Input Bank'!AI115)</f>
        <v>0</v>
      </c>
      <c r="AJ115" s="70">
        <f>Bobot!$P115*($I115*('Input Bank'!$K115+'Input Bank'!$L115)/30)+($J115*'Input Bank'!AJ115)</f>
        <v>0</v>
      </c>
      <c r="AK115" s="70">
        <f>Bobot!$P115*($I115*('Input Bank'!$K115+'Input Bank'!$L115)/30)+($J115*'Input Bank'!AK115)</f>
        <v>0</v>
      </c>
      <c r="AL115" s="70">
        <f>Bobot!$P115*($I115*('Input Bank'!$K115+'Input Bank'!$L115)/30)+($J115*'Input Bank'!AL115)</f>
        <v>0</v>
      </c>
      <c r="AM115" s="70">
        <f>Bobot!$P115*($I115*('Input Bank'!$K115+'Input Bank'!$L115)/30)+($J115*'Input Bank'!AM115)</f>
        <v>0</v>
      </c>
      <c r="AN115" s="70">
        <f>Bobot!$P115*($I115*('Input Bank'!$K115+'Input Bank'!$L115)/30)+($J115*'Input Bank'!AN115)</f>
        <v>0</v>
      </c>
      <c r="AO115" s="70">
        <f>Bobot!$P115*($I115*('Input Bank'!$K115+'Input Bank'!$L115)/30)+($J115*'Input Bank'!AO115)</f>
        <v>0</v>
      </c>
      <c r="AP115" s="70">
        <f>Bobot!$P115*($I115*('Input Bank'!$K115+'Input Bank'!$L115)/30)+($J115*'Input Bank'!AP115)</f>
        <v>0</v>
      </c>
      <c r="AQ115" s="343">
        <f>Bobot!$P115*($I115*('Input Bank'!$K115+'Input Bank'!$L115)/30)+($J115*'Input Bank'!AQ115)</f>
        <v>0</v>
      </c>
      <c r="AR115" s="343">
        <f>Bobot!$P115*($I115*('Input Bank'!$K115+'Input Bank'!$L115)/30)+($J115*'Input Bank'!AR115)</f>
        <v>0</v>
      </c>
      <c r="AS115" s="343">
        <f>Bobot!$P115*($I115*('Input Bank'!$K115+'Input Bank'!$L115)/30)+($J115*'Input Bank'!AS115)</f>
        <v>0</v>
      </c>
      <c r="AT115" s="343">
        <f>Bobot!$P115*($I115*('Input Bank'!$K115+'Input Bank'!$L115)/30)+($J115*'Input Bank'!AT115)</f>
        <v>0</v>
      </c>
      <c r="AU115" s="343">
        <f>Bobot!$P115*($I115*('Input Bank'!$K115+'Input Bank'!$L115)/30)+($J115*'Input Bank'!AU115)</f>
        <v>0</v>
      </c>
      <c r="AV115" s="343">
        <f>Bobot!$P115*($I115*('Input Bank'!$K115+'Input Bank'!$L115)/30)+($J115*'Input Bank'!AV115)</f>
        <v>0</v>
      </c>
      <c r="AW115" s="343">
        <f>Bobot!$P115*($I115*('Input Bank'!$K115+'Input Bank'!$L115)/30)+($J115*'Input Bank'!AW115)</f>
        <v>0</v>
      </c>
      <c r="AX115" s="343">
        <f>Bobot!$P115*($I115*('Input Bank'!$K115+'Input Bank'!$L115)/30)+($J115*'Input Bank'!AX115)</f>
        <v>0</v>
      </c>
      <c r="AY115" s="343">
        <f>Bobot!$P115*($I115*('Input Bank'!$K115+'Input Bank'!$L115)/30)+($J115*'Input Bank'!AY115)</f>
        <v>0</v>
      </c>
      <c r="AZ115" s="343">
        <f>Bobot!$P115*($I115*('Input Bank'!$K115+'Input Bank'!$L115)/30)+($J115*'Input Bank'!AZ115)</f>
        <v>0</v>
      </c>
      <c r="BA115" s="344">
        <f>Bobot!$P115*($I115*('Input Bank'!$K115+'Input Bank'!$L115)/30)+($J115*'Input Bank'!BA115)</f>
        <v>0</v>
      </c>
      <c r="BB115" s="235"/>
      <c r="BC115" s="30"/>
      <c r="BD115" s="79"/>
      <c r="BE115" s="79"/>
      <c r="BF115" s="79"/>
      <c r="BG115" s="79"/>
      <c r="BH115" s="79"/>
      <c r="BI115" s="79"/>
      <c r="BJ115" s="79"/>
    </row>
    <row r="116" spans="1:62" s="34" customFormat="1">
      <c r="A116" s="490"/>
      <c r="B116" s="490"/>
      <c r="C116" s="490"/>
      <c r="D116" s="490"/>
      <c r="E116" s="490"/>
      <c r="F116" s="137" t="s">
        <v>163</v>
      </c>
      <c r="G116" s="378">
        <v>4.2</v>
      </c>
      <c r="H116" s="379" t="s">
        <v>430</v>
      </c>
      <c r="I116" s="71"/>
      <c r="J116" s="72"/>
      <c r="K116" s="346"/>
      <c r="L116" s="73">
        <f>SUM(L117:L118)</f>
        <v>0</v>
      </c>
      <c r="M116" s="73">
        <f>SUM(M117:M118)</f>
        <v>0</v>
      </c>
      <c r="N116" s="73">
        <f t="shared" ref="N116:BA116" si="27">SUM(N117:N118)</f>
        <v>0</v>
      </c>
      <c r="O116" s="73">
        <f t="shared" si="27"/>
        <v>0</v>
      </c>
      <c r="P116" s="73">
        <f t="shared" si="27"/>
        <v>0</v>
      </c>
      <c r="Q116" s="73">
        <f t="shared" si="27"/>
        <v>0</v>
      </c>
      <c r="R116" s="73">
        <f t="shared" si="27"/>
        <v>0</v>
      </c>
      <c r="S116" s="73">
        <f t="shared" si="27"/>
        <v>0</v>
      </c>
      <c r="T116" s="73">
        <f t="shared" si="27"/>
        <v>0</v>
      </c>
      <c r="U116" s="73">
        <f t="shared" si="27"/>
        <v>0</v>
      </c>
      <c r="V116" s="73">
        <f t="shared" si="27"/>
        <v>0</v>
      </c>
      <c r="W116" s="73">
        <f t="shared" si="27"/>
        <v>0</v>
      </c>
      <c r="X116" s="73">
        <f t="shared" si="27"/>
        <v>0</v>
      </c>
      <c r="Y116" s="73">
        <f t="shared" si="27"/>
        <v>0</v>
      </c>
      <c r="Z116" s="73">
        <f t="shared" si="27"/>
        <v>0</v>
      </c>
      <c r="AA116" s="73">
        <f t="shared" si="27"/>
        <v>0</v>
      </c>
      <c r="AB116" s="73">
        <f t="shared" si="27"/>
        <v>0</v>
      </c>
      <c r="AC116" s="73">
        <f t="shared" si="27"/>
        <v>0</v>
      </c>
      <c r="AD116" s="73">
        <f t="shared" si="27"/>
        <v>0</v>
      </c>
      <c r="AE116" s="73">
        <f t="shared" si="27"/>
        <v>0</v>
      </c>
      <c r="AF116" s="73">
        <f t="shared" si="27"/>
        <v>0</v>
      </c>
      <c r="AG116" s="73">
        <f t="shared" si="27"/>
        <v>0</v>
      </c>
      <c r="AH116" s="73">
        <f t="shared" si="27"/>
        <v>0</v>
      </c>
      <c r="AI116" s="73">
        <f t="shared" si="27"/>
        <v>0</v>
      </c>
      <c r="AJ116" s="73">
        <f t="shared" si="27"/>
        <v>0</v>
      </c>
      <c r="AK116" s="73">
        <f t="shared" si="27"/>
        <v>0</v>
      </c>
      <c r="AL116" s="73">
        <f t="shared" si="27"/>
        <v>0</v>
      </c>
      <c r="AM116" s="73">
        <f t="shared" si="27"/>
        <v>0</v>
      </c>
      <c r="AN116" s="73">
        <f t="shared" si="27"/>
        <v>0</v>
      </c>
      <c r="AO116" s="73">
        <f t="shared" si="27"/>
        <v>0</v>
      </c>
      <c r="AP116" s="73">
        <f t="shared" si="27"/>
        <v>0</v>
      </c>
      <c r="AQ116" s="73">
        <f t="shared" si="27"/>
        <v>0</v>
      </c>
      <c r="AR116" s="73">
        <f t="shared" si="27"/>
        <v>0</v>
      </c>
      <c r="AS116" s="73">
        <f t="shared" si="27"/>
        <v>0</v>
      </c>
      <c r="AT116" s="73">
        <f t="shared" si="27"/>
        <v>0</v>
      </c>
      <c r="AU116" s="73">
        <f t="shared" si="27"/>
        <v>0</v>
      </c>
      <c r="AV116" s="73">
        <f t="shared" si="27"/>
        <v>0</v>
      </c>
      <c r="AW116" s="73">
        <f t="shared" si="27"/>
        <v>0</v>
      </c>
      <c r="AX116" s="73">
        <f t="shared" si="27"/>
        <v>0</v>
      </c>
      <c r="AY116" s="73">
        <f t="shared" si="27"/>
        <v>0</v>
      </c>
      <c r="AZ116" s="73">
        <f t="shared" si="27"/>
        <v>0</v>
      </c>
      <c r="BA116" s="73">
        <f t="shared" si="27"/>
        <v>0</v>
      </c>
      <c r="BB116" s="235"/>
      <c r="BC116" s="30"/>
      <c r="BD116" s="79"/>
      <c r="BE116" s="79"/>
      <c r="BF116" s="79"/>
      <c r="BG116" s="79"/>
      <c r="BH116" s="79"/>
      <c r="BI116" s="79"/>
      <c r="BJ116" s="79"/>
    </row>
    <row r="117" spans="1:62" s="34" customFormat="1" ht="23">
      <c r="A117" s="490"/>
      <c r="B117" s="490"/>
      <c r="C117" s="490"/>
      <c r="D117" s="490"/>
      <c r="E117" s="490"/>
      <c r="F117" s="137" t="s">
        <v>164</v>
      </c>
      <c r="G117" s="380" t="s">
        <v>562</v>
      </c>
      <c r="H117" s="381" t="s">
        <v>431</v>
      </c>
      <c r="I117" s="71">
        <f>Bobot!O117</f>
        <v>1</v>
      </c>
      <c r="J117" s="72">
        <f>Bobot!O117</f>
        <v>1</v>
      </c>
      <c r="K117" s="346"/>
      <c r="L117" s="346"/>
      <c r="M117" s="70">
        <f>Bobot!$P117*($I117*('Input Bank'!$K117+'Input Bank'!$L117)/30)+($J117*'Input Bank'!M117)</f>
        <v>0</v>
      </c>
      <c r="N117" s="70">
        <f>Bobot!$P117*($I117*('Input Bank'!$K117+'Input Bank'!$L117)/30)+($J117*'Input Bank'!N117)</f>
        <v>0</v>
      </c>
      <c r="O117" s="70">
        <f>Bobot!$P117*($I117*('Input Bank'!$K117+'Input Bank'!$L117)/30)+($J117*'Input Bank'!O117)</f>
        <v>0</v>
      </c>
      <c r="P117" s="70">
        <f>Bobot!$P117*($I117*('Input Bank'!$K117+'Input Bank'!$L117)/30)+($J117*'Input Bank'!P117)</f>
        <v>0</v>
      </c>
      <c r="Q117" s="70">
        <f>Bobot!$P117*($I117*('Input Bank'!$K117+'Input Bank'!$L117)/30)+($J117*'Input Bank'!Q117)</f>
        <v>0</v>
      </c>
      <c r="R117" s="70">
        <f>Bobot!$P117*($I117*('Input Bank'!$K117+'Input Bank'!$L117)/30)+($J117*'Input Bank'!R117)</f>
        <v>0</v>
      </c>
      <c r="S117" s="70">
        <f>Bobot!$P117*($I117*('Input Bank'!$K117+'Input Bank'!$L117)/30)+($J117*'Input Bank'!S117)</f>
        <v>0</v>
      </c>
      <c r="T117" s="70">
        <f>Bobot!$P117*($I117*('Input Bank'!$K117+'Input Bank'!$L117)/30)+($J117*'Input Bank'!T117)</f>
        <v>0</v>
      </c>
      <c r="U117" s="70">
        <f>Bobot!$P117*($I117*('Input Bank'!$K117+'Input Bank'!$L117)/30)+($J117*'Input Bank'!U117)</f>
        <v>0</v>
      </c>
      <c r="V117" s="70">
        <f>Bobot!$P117*($I117*('Input Bank'!$K117+'Input Bank'!$L117)/30)+($J117*'Input Bank'!V117)</f>
        <v>0</v>
      </c>
      <c r="W117" s="70">
        <f>Bobot!$P117*($I117*('Input Bank'!$K117+'Input Bank'!$L117)/30)+($J117*'Input Bank'!W117)</f>
        <v>0</v>
      </c>
      <c r="X117" s="70">
        <f>Bobot!$P117*($I117*('Input Bank'!$K117+'Input Bank'!$L117)/30)+($J117*'Input Bank'!X117)</f>
        <v>0</v>
      </c>
      <c r="Y117" s="70">
        <f>Bobot!$P117*($I117*('Input Bank'!$K117+'Input Bank'!$L117)/30)+($J117*'Input Bank'!Y117)</f>
        <v>0</v>
      </c>
      <c r="Z117" s="70">
        <f>Bobot!$P117*($I117*('Input Bank'!$K117+'Input Bank'!$L117)/30)+($J117*'Input Bank'!Z117)</f>
        <v>0</v>
      </c>
      <c r="AA117" s="70">
        <f>Bobot!$P117*($I117*('Input Bank'!$K117+'Input Bank'!$L117)/30)+($J117*'Input Bank'!AA117)</f>
        <v>0</v>
      </c>
      <c r="AB117" s="70">
        <f>Bobot!$P117*($I117*('Input Bank'!$K117+'Input Bank'!$L117)/30)+($J117*'Input Bank'!AB117)</f>
        <v>0</v>
      </c>
      <c r="AC117" s="70">
        <f>Bobot!$P117*($I117*('Input Bank'!$K117+'Input Bank'!$L117)/30)+($J117*'Input Bank'!AC117)</f>
        <v>0</v>
      </c>
      <c r="AD117" s="70">
        <f>Bobot!$P117*($I117*('Input Bank'!$K117+'Input Bank'!$L117)/30)+($J117*'Input Bank'!AD117)</f>
        <v>0</v>
      </c>
      <c r="AE117" s="70">
        <f>Bobot!$P117*($I117*('Input Bank'!$K117+'Input Bank'!$L117)/30)+($J117*'Input Bank'!AE117)</f>
        <v>0</v>
      </c>
      <c r="AF117" s="70">
        <f>Bobot!$P117*($I117*('Input Bank'!$K117+'Input Bank'!$L117)/30)+($J117*'Input Bank'!AF117)</f>
        <v>0</v>
      </c>
      <c r="AG117" s="70">
        <f>Bobot!$P117*($I117*('Input Bank'!$K117+'Input Bank'!$L117)/30)+($J117*'Input Bank'!AG117)</f>
        <v>0</v>
      </c>
      <c r="AH117" s="70">
        <f>Bobot!$P117*($I117*('Input Bank'!$K117+'Input Bank'!$L117)/30)+($J117*'Input Bank'!AH117)</f>
        <v>0</v>
      </c>
      <c r="AI117" s="70">
        <f>Bobot!$P117*($I117*('Input Bank'!$K117+'Input Bank'!$L117)/30)+($J117*'Input Bank'!AI117)</f>
        <v>0</v>
      </c>
      <c r="AJ117" s="70">
        <f>Bobot!$P117*($I117*('Input Bank'!$K117+'Input Bank'!$L117)/30)+($J117*'Input Bank'!AJ117)</f>
        <v>0</v>
      </c>
      <c r="AK117" s="70">
        <f>Bobot!$P117*($I117*('Input Bank'!$K117+'Input Bank'!$L117)/30)+($J117*'Input Bank'!AK117)</f>
        <v>0</v>
      </c>
      <c r="AL117" s="70">
        <f>Bobot!$P117*($I117*('Input Bank'!$K117+'Input Bank'!$L117)/30)+($J117*'Input Bank'!AL117)</f>
        <v>0</v>
      </c>
      <c r="AM117" s="70">
        <f>Bobot!$P117*($I117*('Input Bank'!$K117+'Input Bank'!$L117)/30)+($J117*'Input Bank'!AM117)</f>
        <v>0</v>
      </c>
      <c r="AN117" s="70">
        <f>Bobot!$P117*($I117*('Input Bank'!$K117+'Input Bank'!$L117)/30)+($J117*'Input Bank'!AN117)</f>
        <v>0</v>
      </c>
      <c r="AO117" s="70">
        <f>Bobot!$P117*($I117*('Input Bank'!$K117+'Input Bank'!$L117)/30)+($J117*'Input Bank'!AO117)</f>
        <v>0</v>
      </c>
      <c r="AP117" s="70">
        <f>Bobot!$P117*($I117*('Input Bank'!$K117+'Input Bank'!$L117)/30)+($J117*'Input Bank'!AP117)</f>
        <v>0</v>
      </c>
      <c r="AQ117" s="70">
        <f>$J117*'Input Bank'!AQ117</f>
        <v>0</v>
      </c>
      <c r="AR117" s="70">
        <f>$J117*'Input Bank'!AR117</f>
        <v>0</v>
      </c>
      <c r="AS117" s="70">
        <f>$J117*'Input Bank'!AS117</f>
        <v>0</v>
      </c>
      <c r="AT117" s="70">
        <f>$J117*'Input Bank'!AT117</f>
        <v>0</v>
      </c>
      <c r="AU117" s="70">
        <f>$J117*'Input Bank'!AU117</f>
        <v>0</v>
      </c>
      <c r="AV117" s="70">
        <f>$J117*'Input Bank'!AV117</f>
        <v>0</v>
      </c>
      <c r="AW117" s="70">
        <f>$J117*'Input Bank'!AW117</f>
        <v>0</v>
      </c>
      <c r="AX117" s="70">
        <f>$J117*'Input Bank'!AX117</f>
        <v>0</v>
      </c>
      <c r="AY117" s="70">
        <f>$J117*'Input Bank'!AY117</f>
        <v>0</v>
      </c>
      <c r="AZ117" s="70">
        <f>$J117*'Input Bank'!AZ117</f>
        <v>0</v>
      </c>
      <c r="BA117" s="70">
        <f>$J117*'Input Bank'!BA117</f>
        <v>0</v>
      </c>
      <c r="BB117" s="235"/>
      <c r="BC117" s="30"/>
      <c r="BD117" s="79"/>
      <c r="BE117" s="79"/>
      <c r="BF117" s="79"/>
      <c r="BG117" s="79"/>
      <c r="BH117" s="79"/>
      <c r="BI117" s="79"/>
      <c r="BJ117" s="79"/>
    </row>
    <row r="118" spans="1:62" s="34" customFormat="1" ht="46">
      <c r="A118" s="490"/>
      <c r="B118" s="490"/>
      <c r="C118" s="490"/>
      <c r="D118" s="490"/>
      <c r="E118" s="490"/>
      <c r="F118" s="137" t="s">
        <v>165</v>
      </c>
      <c r="G118" s="380" t="s">
        <v>563</v>
      </c>
      <c r="H118" s="381" t="s">
        <v>432</v>
      </c>
      <c r="I118" s="71">
        <f>Bobot!O118</f>
        <v>1</v>
      </c>
      <c r="J118" s="72">
        <f>Bobot!O118</f>
        <v>1</v>
      </c>
      <c r="K118" s="346"/>
      <c r="L118" s="346"/>
      <c r="M118" s="70">
        <f>Bobot!$P118*($I118*('Input Bank'!$K118+'Input Bank'!$L118)/30)+($J118*'Input Bank'!M118)</f>
        <v>0</v>
      </c>
      <c r="N118" s="70">
        <f>Bobot!$P118*($I118*('Input Bank'!$K118+'Input Bank'!$L118)/30)+($J118*'Input Bank'!N118)</f>
        <v>0</v>
      </c>
      <c r="O118" s="70">
        <f>Bobot!$P118*($I118*('Input Bank'!$K118+'Input Bank'!$L118)/30)+($J118*'Input Bank'!O118)</f>
        <v>0</v>
      </c>
      <c r="P118" s="70">
        <f>Bobot!$P118*($I118*('Input Bank'!$K118+'Input Bank'!$L118)/30)+($J118*'Input Bank'!P118)</f>
        <v>0</v>
      </c>
      <c r="Q118" s="70">
        <f>Bobot!$P118*($I118*('Input Bank'!$K118+'Input Bank'!$L118)/30)+($J118*'Input Bank'!Q118)</f>
        <v>0</v>
      </c>
      <c r="R118" s="70">
        <f>Bobot!$P118*($I118*('Input Bank'!$K118+'Input Bank'!$L118)/30)+($J118*'Input Bank'!R118)</f>
        <v>0</v>
      </c>
      <c r="S118" s="70">
        <f>Bobot!$P118*($I118*('Input Bank'!$K118+'Input Bank'!$L118)/30)+($J118*'Input Bank'!S118)</f>
        <v>0</v>
      </c>
      <c r="T118" s="70">
        <f>Bobot!$P118*($I118*('Input Bank'!$K118+'Input Bank'!$L118)/30)+($J118*'Input Bank'!T118)</f>
        <v>0</v>
      </c>
      <c r="U118" s="70">
        <f>Bobot!$P118*($I118*('Input Bank'!$K118+'Input Bank'!$L118)/30)+($J118*'Input Bank'!U118)</f>
        <v>0</v>
      </c>
      <c r="V118" s="70">
        <f>Bobot!$P118*($I118*('Input Bank'!$K118+'Input Bank'!$L118)/30)+($J118*'Input Bank'!V118)</f>
        <v>0</v>
      </c>
      <c r="W118" s="70">
        <f>Bobot!$P118*($I118*('Input Bank'!$K118+'Input Bank'!$L118)/30)+($J118*'Input Bank'!W118)</f>
        <v>0</v>
      </c>
      <c r="X118" s="70">
        <f>Bobot!$P118*($I118*('Input Bank'!$K118+'Input Bank'!$L118)/30)+($J118*'Input Bank'!X118)</f>
        <v>0</v>
      </c>
      <c r="Y118" s="70">
        <f>Bobot!$P118*($I118*('Input Bank'!$K118+'Input Bank'!$L118)/30)+($J118*'Input Bank'!Y118)</f>
        <v>0</v>
      </c>
      <c r="Z118" s="70">
        <f>Bobot!$P118*($I118*('Input Bank'!$K118+'Input Bank'!$L118)/30)+($J118*'Input Bank'!Z118)</f>
        <v>0</v>
      </c>
      <c r="AA118" s="70">
        <f>Bobot!$P118*($I118*('Input Bank'!$K118+'Input Bank'!$L118)/30)+($J118*'Input Bank'!AA118)</f>
        <v>0</v>
      </c>
      <c r="AB118" s="70">
        <f>Bobot!$P118*($I118*('Input Bank'!$K118+'Input Bank'!$L118)/30)+($J118*'Input Bank'!AB118)</f>
        <v>0</v>
      </c>
      <c r="AC118" s="70">
        <f>Bobot!$P118*($I118*('Input Bank'!$K118+'Input Bank'!$L118)/30)+($J118*'Input Bank'!AC118)</f>
        <v>0</v>
      </c>
      <c r="AD118" s="70">
        <f>Bobot!$P118*($I118*('Input Bank'!$K118+'Input Bank'!$L118)/30)+($J118*'Input Bank'!AD118)</f>
        <v>0</v>
      </c>
      <c r="AE118" s="70">
        <f>Bobot!$P118*($I118*('Input Bank'!$K118+'Input Bank'!$L118)/30)+($J118*'Input Bank'!AE118)</f>
        <v>0</v>
      </c>
      <c r="AF118" s="70">
        <f>Bobot!$P118*($I118*('Input Bank'!$K118+'Input Bank'!$L118)/30)+($J118*'Input Bank'!AF118)</f>
        <v>0</v>
      </c>
      <c r="AG118" s="70">
        <f>Bobot!$P118*($I118*('Input Bank'!$K118+'Input Bank'!$L118)/30)+($J118*'Input Bank'!AG118)</f>
        <v>0</v>
      </c>
      <c r="AH118" s="70">
        <f>Bobot!$P118*($I118*('Input Bank'!$K118+'Input Bank'!$L118)/30)+($J118*'Input Bank'!AH118)</f>
        <v>0</v>
      </c>
      <c r="AI118" s="70">
        <f>Bobot!$P118*($I118*('Input Bank'!$K118+'Input Bank'!$L118)/30)+($J118*'Input Bank'!AI118)</f>
        <v>0</v>
      </c>
      <c r="AJ118" s="70">
        <f>Bobot!$P118*($I118*('Input Bank'!$K118+'Input Bank'!$L118)/30)+($J118*'Input Bank'!AJ118)</f>
        <v>0</v>
      </c>
      <c r="AK118" s="70">
        <f>Bobot!$P118*($I118*('Input Bank'!$K118+'Input Bank'!$L118)/30)+($J118*'Input Bank'!AK118)</f>
        <v>0</v>
      </c>
      <c r="AL118" s="70">
        <f>Bobot!$P118*($I118*('Input Bank'!$K118+'Input Bank'!$L118)/30)+($J118*'Input Bank'!AL118)</f>
        <v>0</v>
      </c>
      <c r="AM118" s="70">
        <f>Bobot!$P118*($I118*('Input Bank'!$K118+'Input Bank'!$L118)/30)+($J118*'Input Bank'!AM118)</f>
        <v>0</v>
      </c>
      <c r="AN118" s="70">
        <f>Bobot!$P118*($I118*('Input Bank'!$K118+'Input Bank'!$L118)/30)+($J118*'Input Bank'!AN118)</f>
        <v>0</v>
      </c>
      <c r="AO118" s="70">
        <f>Bobot!$P118*($I118*('Input Bank'!$K118+'Input Bank'!$L118)/30)+($J118*'Input Bank'!AO118)</f>
        <v>0</v>
      </c>
      <c r="AP118" s="70">
        <f>Bobot!$P118*($I118*('Input Bank'!$K118+'Input Bank'!$L118)/30)+($J118*'Input Bank'!AP118)</f>
        <v>0</v>
      </c>
      <c r="AQ118" s="70">
        <f>$J118*'Input Bank'!AQ118</f>
        <v>0</v>
      </c>
      <c r="AR118" s="70">
        <f>$J118*'Input Bank'!AR118</f>
        <v>0</v>
      </c>
      <c r="AS118" s="70">
        <f>$J118*'Input Bank'!AS118</f>
        <v>0</v>
      </c>
      <c r="AT118" s="70">
        <f>$J118*'Input Bank'!AT118</f>
        <v>0</v>
      </c>
      <c r="AU118" s="70">
        <f>$J118*'Input Bank'!AU118</f>
        <v>0</v>
      </c>
      <c r="AV118" s="70">
        <f>$J118*'Input Bank'!AV118</f>
        <v>0</v>
      </c>
      <c r="AW118" s="70">
        <f>$J118*'Input Bank'!AW118</f>
        <v>0</v>
      </c>
      <c r="AX118" s="70">
        <f>$J118*'Input Bank'!AX118</f>
        <v>0</v>
      </c>
      <c r="AY118" s="70">
        <f>$J118*'Input Bank'!AY118</f>
        <v>0</v>
      </c>
      <c r="AZ118" s="70">
        <f>$J118*'Input Bank'!AZ118</f>
        <v>0</v>
      </c>
      <c r="BA118" s="70">
        <f>$J118*'Input Bank'!BA118</f>
        <v>0</v>
      </c>
      <c r="BB118" s="235"/>
      <c r="BC118" s="30"/>
      <c r="BD118" s="79"/>
      <c r="BE118" s="79"/>
      <c r="BF118" s="79"/>
      <c r="BG118" s="79"/>
      <c r="BH118" s="79"/>
      <c r="BI118" s="79"/>
      <c r="BJ118" s="79"/>
    </row>
    <row r="119" spans="1:62" s="34" customFormat="1" ht="13">
      <c r="A119" s="490"/>
      <c r="B119" s="490"/>
      <c r="C119" s="490"/>
      <c r="D119" s="490"/>
      <c r="E119" s="490"/>
      <c r="F119" s="137" t="s">
        <v>166</v>
      </c>
      <c r="G119" s="167">
        <v>4.3</v>
      </c>
      <c r="H119" s="382" t="s">
        <v>312</v>
      </c>
      <c r="I119" s="71"/>
      <c r="J119" s="72"/>
      <c r="K119" s="346"/>
      <c r="L119" s="225">
        <f t="shared" ref="L119:BA119" si="28">SUM(L120:L123)</f>
        <v>0</v>
      </c>
      <c r="M119" s="225">
        <f t="shared" si="28"/>
        <v>0</v>
      </c>
      <c r="N119" s="225">
        <f t="shared" si="28"/>
        <v>0</v>
      </c>
      <c r="O119" s="225">
        <f t="shared" si="28"/>
        <v>0</v>
      </c>
      <c r="P119" s="225">
        <f t="shared" si="28"/>
        <v>0</v>
      </c>
      <c r="Q119" s="225">
        <f t="shared" si="28"/>
        <v>0</v>
      </c>
      <c r="R119" s="225">
        <f t="shared" si="28"/>
        <v>0</v>
      </c>
      <c r="S119" s="225">
        <f t="shared" si="28"/>
        <v>0</v>
      </c>
      <c r="T119" s="225">
        <f t="shared" ref="T119:AP119" si="29">SUM(T120:T123)</f>
        <v>0</v>
      </c>
      <c r="U119" s="225">
        <f t="shared" si="29"/>
        <v>0</v>
      </c>
      <c r="V119" s="225">
        <f t="shared" si="29"/>
        <v>0</v>
      </c>
      <c r="W119" s="225">
        <f t="shared" si="29"/>
        <v>0</v>
      </c>
      <c r="X119" s="225">
        <f t="shared" si="29"/>
        <v>0</v>
      </c>
      <c r="Y119" s="225">
        <f t="shared" si="29"/>
        <v>0</v>
      </c>
      <c r="Z119" s="225">
        <f t="shared" si="29"/>
        <v>0</v>
      </c>
      <c r="AA119" s="225">
        <f t="shared" si="29"/>
        <v>0</v>
      </c>
      <c r="AB119" s="225">
        <f t="shared" si="29"/>
        <v>0</v>
      </c>
      <c r="AC119" s="225">
        <f t="shared" si="29"/>
        <v>0</v>
      </c>
      <c r="AD119" s="225">
        <f t="shared" si="29"/>
        <v>0</v>
      </c>
      <c r="AE119" s="225">
        <f t="shared" si="29"/>
        <v>0</v>
      </c>
      <c r="AF119" s="225">
        <f t="shared" si="29"/>
        <v>0</v>
      </c>
      <c r="AG119" s="225">
        <f t="shared" si="29"/>
        <v>0</v>
      </c>
      <c r="AH119" s="225">
        <f t="shared" si="29"/>
        <v>0</v>
      </c>
      <c r="AI119" s="225">
        <f t="shared" si="29"/>
        <v>0</v>
      </c>
      <c r="AJ119" s="225">
        <f t="shared" si="29"/>
        <v>0</v>
      </c>
      <c r="AK119" s="225">
        <f t="shared" si="29"/>
        <v>0</v>
      </c>
      <c r="AL119" s="225">
        <f t="shared" si="29"/>
        <v>0</v>
      </c>
      <c r="AM119" s="225">
        <f t="shared" si="29"/>
        <v>0</v>
      </c>
      <c r="AN119" s="225">
        <f t="shared" si="29"/>
        <v>0</v>
      </c>
      <c r="AO119" s="225">
        <f t="shared" si="29"/>
        <v>0</v>
      </c>
      <c r="AP119" s="225">
        <f t="shared" si="29"/>
        <v>0</v>
      </c>
      <c r="AQ119" s="225">
        <f t="shared" si="28"/>
        <v>0</v>
      </c>
      <c r="AR119" s="225">
        <f t="shared" si="28"/>
        <v>0</v>
      </c>
      <c r="AS119" s="225">
        <f t="shared" si="28"/>
        <v>0</v>
      </c>
      <c r="AT119" s="225">
        <f t="shared" si="28"/>
        <v>0</v>
      </c>
      <c r="AU119" s="225">
        <f t="shared" si="28"/>
        <v>0</v>
      </c>
      <c r="AV119" s="225">
        <f t="shared" si="28"/>
        <v>0</v>
      </c>
      <c r="AW119" s="225">
        <f t="shared" si="28"/>
        <v>0</v>
      </c>
      <c r="AX119" s="225">
        <f t="shared" si="28"/>
        <v>0</v>
      </c>
      <c r="AY119" s="225">
        <f t="shared" si="28"/>
        <v>0</v>
      </c>
      <c r="AZ119" s="225">
        <f t="shared" si="28"/>
        <v>0</v>
      </c>
      <c r="BA119" s="228">
        <f t="shared" si="28"/>
        <v>0</v>
      </c>
      <c r="BB119" s="235"/>
      <c r="BC119" s="30"/>
      <c r="BD119" s="79"/>
      <c r="BE119" s="79"/>
      <c r="BF119" s="79"/>
      <c r="BG119" s="79"/>
      <c r="BH119" s="79"/>
      <c r="BI119" s="79"/>
      <c r="BJ119" s="79"/>
    </row>
    <row r="120" spans="1:62" s="34" customFormat="1">
      <c r="A120" s="490"/>
      <c r="B120" s="490"/>
      <c r="C120" s="490"/>
      <c r="D120" s="490"/>
      <c r="E120" s="490"/>
      <c r="F120" s="137" t="s">
        <v>167</v>
      </c>
      <c r="G120" s="417" t="s">
        <v>564</v>
      </c>
      <c r="H120" s="219" t="s">
        <v>313</v>
      </c>
      <c r="I120" s="71">
        <f>Bobot!O120</f>
        <v>0.05</v>
      </c>
      <c r="J120" s="72">
        <f>Bobot!O120</f>
        <v>0.05</v>
      </c>
      <c r="K120" s="346"/>
      <c r="L120" s="346">
        <f>IF(Bobot!$P120=0,1,0)*('Input Bank'!L120+'Input Bank'!K120)*I120</f>
        <v>0</v>
      </c>
      <c r="M120" s="70">
        <f>Bobot!$P120*($I120*('Input Bank'!$K120+'Input Bank'!$L120)/30)+($J120*'Input Bank'!M120)</f>
        <v>0</v>
      </c>
      <c r="N120" s="70">
        <f>Bobot!$P120*($I120*('Input Bank'!$K120+'Input Bank'!$L120)/30)+($J120*'Input Bank'!N120)</f>
        <v>0</v>
      </c>
      <c r="O120" s="70">
        <f>Bobot!$P120*($I120*('Input Bank'!$K120+'Input Bank'!$L120)/30)+($J120*'Input Bank'!O120)</f>
        <v>0</v>
      </c>
      <c r="P120" s="70">
        <f>Bobot!$P120*($I120*('Input Bank'!$K120+'Input Bank'!$L120)/30)+($J120*'Input Bank'!P120)</f>
        <v>0</v>
      </c>
      <c r="Q120" s="70">
        <f>Bobot!$P120*($I120*('Input Bank'!$K120+'Input Bank'!$L120)/30)+($J120*'Input Bank'!Q120)</f>
        <v>0</v>
      </c>
      <c r="R120" s="70">
        <f>Bobot!$P120*($I120*('Input Bank'!$K120+'Input Bank'!$L120)/30)+($J120*'Input Bank'!R120)</f>
        <v>0</v>
      </c>
      <c r="S120" s="70">
        <f>Bobot!$P120*($I120*('Input Bank'!$K120+'Input Bank'!$L120)/30)+($J120*'Input Bank'!S120)</f>
        <v>0</v>
      </c>
      <c r="T120" s="70">
        <f>Bobot!$P120*($I120*('Input Bank'!$K120+'Input Bank'!$L120)/30)+($J120*'Input Bank'!T120)</f>
        <v>0</v>
      </c>
      <c r="U120" s="70">
        <f>Bobot!$P120*($I120*('Input Bank'!$K120+'Input Bank'!$L120)/30)+($J120*'Input Bank'!U120)</f>
        <v>0</v>
      </c>
      <c r="V120" s="70">
        <f>Bobot!$P120*($I120*('Input Bank'!$K120+'Input Bank'!$L120)/30)+($J120*'Input Bank'!V120)</f>
        <v>0</v>
      </c>
      <c r="W120" s="70">
        <f>Bobot!$P120*($I120*('Input Bank'!$K120+'Input Bank'!$L120)/30)+($J120*'Input Bank'!W120)</f>
        <v>0</v>
      </c>
      <c r="X120" s="70">
        <f>Bobot!$P120*($I120*('Input Bank'!$K120+'Input Bank'!$L120)/30)+($J120*'Input Bank'!X120)</f>
        <v>0</v>
      </c>
      <c r="Y120" s="70">
        <f>Bobot!$P120*($I120*('Input Bank'!$K120+'Input Bank'!$L120)/30)+($J120*'Input Bank'!Y120)</f>
        <v>0</v>
      </c>
      <c r="Z120" s="70">
        <f>Bobot!$P120*($I120*('Input Bank'!$K120+'Input Bank'!$L120)/30)+($J120*'Input Bank'!Z120)</f>
        <v>0</v>
      </c>
      <c r="AA120" s="70">
        <f>Bobot!$P120*($I120*('Input Bank'!$K120+'Input Bank'!$L120)/30)+($J120*'Input Bank'!AA120)</f>
        <v>0</v>
      </c>
      <c r="AB120" s="70">
        <f>Bobot!$P120*($I120*('Input Bank'!$K120+'Input Bank'!$L120)/30)+($J120*'Input Bank'!AB120)</f>
        <v>0</v>
      </c>
      <c r="AC120" s="70">
        <f>Bobot!$P120*($I120*('Input Bank'!$K120+'Input Bank'!$L120)/30)+($J120*'Input Bank'!AC120)</f>
        <v>0</v>
      </c>
      <c r="AD120" s="70">
        <f>Bobot!$P120*($I120*('Input Bank'!$K120+'Input Bank'!$L120)/30)+($J120*'Input Bank'!AD120)</f>
        <v>0</v>
      </c>
      <c r="AE120" s="70">
        <f>Bobot!$P120*($I120*('Input Bank'!$K120+'Input Bank'!$L120)/30)+($J120*'Input Bank'!AE120)</f>
        <v>0</v>
      </c>
      <c r="AF120" s="70">
        <f>Bobot!$P120*($I120*('Input Bank'!$K120+'Input Bank'!$L120)/30)+($J120*'Input Bank'!AF120)</f>
        <v>0</v>
      </c>
      <c r="AG120" s="70">
        <f>Bobot!$P120*($I120*('Input Bank'!$K120+'Input Bank'!$L120)/30)+($J120*'Input Bank'!AG120)</f>
        <v>0</v>
      </c>
      <c r="AH120" s="70">
        <f>Bobot!$P120*($I120*('Input Bank'!$K120+'Input Bank'!$L120)/30)+($J120*'Input Bank'!AH120)</f>
        <v>0</v>
      </c>
      <c r="AI120" s="70">
        <f>Bobot!$P120*($I120*('Input Bank'!$K120+'Input Bank'!$L120)/30)+($J120*'Input Bank'!AI120)</f>
        <v>0</v>
      </c>
      <c r="AJ120" s="70">
        <f>Bobot!$P120*($I120*('Input Bank'!$K120+'Input Bank'!$L120)/30)+($J120*'Input Bank'!AJ120)</f>
        <v>0</v>
      </c>
      <c r="AK120" s="70">
        <f>Bobot!$P120*($I120*('Input Bank'!$K120+'Input Bank'!$L120)/30)+($J120*'Input Bank'!AK120)</f>
        <v>0</v>
      </c>
      <c r="AL120" s="70">
        <f>Bobot!$P120*($I120*('Input Bank'!$K120+'Input Bank'!$L120)/30)+($J120*'Input Bank'!AL120)</f>
        <v>0</v>
      </c>
      <c r="AM120" s="70">
        <f>Bobot!$P120*($I120*('Input Bank'!$K120+'Input Bank'!$L120)/30)+($J120*'Input Bank'!AM120)</f>
        <v>0</v>
      </c>
      <c r="AN120" s="70">
        <f>Bobot!$P120*($I120*('Input Bank'!$K120+'Input Bank'!$L120)/30)+($J120*'Input Bank'!AN120)</f>
        <v>0</v>
      </c>
      <c r="AO120" s="70">
        <f>Bobot!$P120*($I120*('Input Bank'!$K120+'Input Bank'!$L120)/30)+($J120*'Input Bank'!AO120)</f>
        <v>0</v>
      </c>
      <c r="AP120" s="70">
        <f>Bobot!$P120*($I120*('Input Bank'!$K120+'Input Bank'!$L120)/30)+($J120*'Input Bank'!AP120)</f>
        <v>0</v>
      </c>
      <c r="AQ120" s="70">
        <f>$J120*'Input Bank'!AQ120</f>
        <v>0</v>
      </c>
      <c r="AR120" s="70">
        <f>$J120*'Input Bank'!AR120</f>
        <v>0</v>
      </c>
      <c r="AS120" s="70">
        <f>$J120*'Input Bank'!AS120</f>
        <v>0</v>
      </c>
      <c r="AT120" s="70">
        <f>$J120*'Input Bank'!AT120</f>
        <v>0</v>
      </c>
      <c r="AU120" s="70">
        <f>$J120*'Input Bank'!AU120</f>
        <v>0</v>
      </c>
      <c r="AV120" s="70">
        <f>$J120*'Input Bank'!AV120</f>
        <v>0</v>
      </c>
      <c r="AW120" s="70">
        <f>$J120*'Input Bank'!AW120</f>
        <v>0</v>
      </c>
      <c r="AX120" s="70">
        <f>$J120*'Input Bank'!AX120</f>
        <v>0</v>
      </c>
      <c r="AY120" s="70">
        <f>$J120*'Input Bank'!AY120</f>
        <v>0</v>
      </c>
      <c r="AZ120" s="70">
        <f>$J120*'Input Bank'!AZ120</f>
        <v>0</v>
      </c>
      <c r="BA120" s="70">
        <f>$J120*'Input Bank'!BA120</f>
        <v>0</v>
      </c>
      <c r="BB120" s="235"/>
      <c r="BC120" s="30"/>
      <c r="BD120" s="79"/>
      <c r="BE120" s="79"/>
      <c r="BF120" s="79"/>
      <c r="BG120" s="79"/>
      <c r="BH120" s="79"/>
      <c r="BI120" s="79"/>
      <c r="BJ120" s="79"/>
    </row>
    <row r="121" spans="1:62" s="34" customFormat="1" ht="34.5">
      <c r="A121" s="490"/>
      <c r="B121" s="490"/>
      <c r="C121" s="490"/>
      <c r="D121" s="490"/>
      <c r="E121" s="490"/>
      <c r="F121" s="137" t="s">
        <v>168</v>
      </c>
      <c r="G121" s="417" t="s">
        <v>565</v>
      </c>
      <c r="H121" s="219" t="s">
        <v>314</v>
      </c>
      <c r="I121" s="71">
        <f>Bobot!O121</f>
        <v>0.1</v>
      </c>
      <c r="J121" s="72">
        <f>Bobot!O121</f>
        <v>0.1</v>
      </c>
      <c r="K121" s="346"/>
      <c r="L121" s="346">
        <f>IF(Bobot!$P121=0,1,0)*('Input Bank'!L121+'Input Bank'!K121)*I121</f>
        <v>0</v>
      </c>
      <c r="M121" s="70">
        <f>Bobot!$P121*($I121*('Input Bank'!$K121+'Input Bank'!$L121)/30)+($J121*'Input Bank'!M121)</f>
        <v>0</v>
      </c>
      <c r="N121" s="70">
        <f>Bobot!$P121*($I121*('Input Bank'!$K121+'Input Bank'!$L121)/30)+($J121*'Input Bank'!N121)</f>
        <v>0</v>
      </c>
      <c r="O121" s="70">
        <f>Bobot!$P121*($I121*('Input Bank'!$K121+'Input Bank'!$L121)/30)+($J121*'Input Bank'!O121)</f>
        <v>0</v>
      </c>
      <c r="P121" s="70">
        <f>Bobot!$P121*($I121*('Input Bank'!$K121+'Input Bank'!$L121)/30)+($J121*'Input Bank'!P121)</f>
        <v>0</v>
      </c>
      <c r="Q121" s="70">
        <f>Bobot!$P121*($I121*('Input Bank'!$K121+'Input Bank'!$L121)/30)+($J121*'Input Bank'!Q121)</f>
        <v>0</v>
      </c>
      <c r="R121" s="70">
        <f>Bobot!$P121*($I121*('Input Bank'!$K121+'Input Bank'!$L121)/30)+($J121*'Input Bank'!R121)</f>
        <v>0</v>
      </c>
      <c r="S121" s="70">
        <f>Bobot!$P121*($I121*('Input Bank'!$K121+'Input Bank'!$L121)/30)+($J121*'Input Bank'!S121)</f>
        <v>0</v>
      </c>
      <c r="T121" s="70">
        <f>Bobot!$P121*($I121*('Input Bank'!$K121+'Input Bank'!$L121)/30)+($J121*'Input Bank'!T121)</f>
        <v>0</v>
      </c>
      <c r="U121" s="70">
        <f>Bobot!$P121*($I121*('Input Bank'!$K121+'Input Bank'!$L121)/30)+($J121*'Input Bank'!U121)</f>
        <v>0</v>
      </c>
      <c r="V121" s="70">
        <f>Bobot!$P121*($I121*('Input Bank'!$K121+'Input Bank'!$L121)/30)+($J121*'Input Bank'!V121)</f>
        <v>0</v>
      </c>
      <c r="W121" s="70">
        <f>Bobot!$P121*($I121*('Input Bank'!$K121+'Input Bank'!$L121)/30)+($J121*'Input Bank'!W121)</f>
        <v>0</v>
      </c>
      <c r="X121" s="70">
        <f>Bobot!$P121*($I121*('Input Bank'!$K121+'Input Bank'!$L121)/30)+($J121*'Input Bank'!X121)</f>
        <v>0</v>
      </c>
      <c r="Y121" s="70">
        <f>Bobot!$P121*($I121*('Input Bank'!$K121+'Input Bank'!$L121)/30)+($J121*'Input Bank'!Y121)</f>
        <v>0</v>
      </c>
      <c r="Z121" s="70">
        <f>Bobot!$P121*($I121*('Input Bank'!$K121+'Input Bank'!$L121)/30)+($J121*'Input Bank'!Z121)</f>
        <v>0</v>
      </c>
      <c r="AA121" s="70">
        <f>Bobot!$P121*($I121*('Input Bank'!$K121+'Input Bank'!$L121)/30)+($J121*'Input Bank'!AA121)</f>
        <v>0</v>
      </c>
      <c r="AB121" s="70">
        <f>Bobot!$P121*($I121*('Input Bank'!$K121+'Input Bank'!$L121)/30)+($J121*'Input Bank'!AB121)</f>
        <v>0</v>
      </c>
      <c r="AC121" s="70">
        <f>Bobot!$P121*($I121*('Input Bank'!$K121+'Input Bank'!$L121)/30)+($J121*'Input Bank'!AC121)</f>
        <v>0</v>
      </c>
      <c r="AD121" s="70">
        <f>Bobot!$P121*($I121*('Input Bank'!$K121+'Input Bank'!$L121)/30)+($J121*'Input Bank'!AD121)</f>
        <v>0</v>
      </c>
      <c r="AE121" s="70">
        <f>Bobot!$P121*($I121*('Input Bank'!$K121+'Input Bank'!$L121)/30)+($J121*'Input Bank'!AE121)</f>
        <v>0</v>
      </c>
      <c r="AF121" s="70">
        <f>Bobot!$P121*($I121*('Input Bank'!$K121+'Input Bank'!$L121)/30)+($J121*'Input Bank'!AF121)</f>
        <v>0</v>
      </c>
      <c r="AG121" s="70">
        <f>Bobot!$P121*($I121*('Input Bank'!$K121+'Input Bank'!$L121)/30)+($J121*'Input Bank'!AG121)</f>
        <v>0</v>
      </c>
      <c r="AH121" s="70">
        <f>Bobot!$P121*($I121*('Input Bank'!$K121+'Input Bank'!$L121)/30)+($J121*'Input Bank'!AH121)</f>
        <v>0</v>
      </c>
      <c r="AI121" s="70">
        <f>Bobot!$P121*($I121*('Input Bank'!$K121+'Input Bank'!$L121)/30)+($J121*'Input Bank'!AI121)</f>
        <v>0</v>
      </c>
      <c r="AJ121" s="70">
        <f>Bobot!$P121*($I121*('Input Bank'!$K121+'Input Bank'!$L121)/30)+($J121*'Input Bank'!AJ121)</f>
        <v>0</v>
      </c>
      <c r="AK121" s="70">
        <f>Bobot!$P121*($I121*('Input Bank'!$K121+'Input Bank'!$L121)/30)+($J121*'Input Bank'!AK121)</f>
        <v>0</v>
      </c>
      <c r="AL121" s="70">
        <f>Bobot!$P121*($I121*('Input Bank'!$K121+'Input Bank'!$L121)/30)+($J121*'Input Bank'!AL121)</f>
        <v>0</v>
      </c>
      <c r="AM121" s="70">
        <f>Bobot!$P121*($I121*('Input Bank'!$K121+'Input Bank'!$L121)/30)+($J121*'Input Bank'!AM121)</f>
        <v>0</v>
      </c>
      <c r="AN121" s="70">
        <f>Bobot!$P121*($I121*('Input Bank'!$K121+'Input Bank'!$L121)/30)+($J121*'Input Bank'!AN121)</f>
        <v>0</v>
      </c>
      <c r="AO121" s="70">
        <f>Bobot!$P121*($I121*('Input Bank'!$K121+'Input Bank'!$L121)/30)+($J121*'Input Bank'!AO121)</f>
        <v>0</v>
      </c>
      <c r="AP121" s="70">
        <f>Bobot!$P121*($I121*('Input Bank'!$K121+'Input Bank'!$L121)/30)+($J121*'Input Bank'!AP121)</f>
        <v>0</v>
      </c>
      <c r="AQ121" s="70">
        <f>$J121*'Input Bank'!AQ121</f>
        <v>0</v>
      </c>
      <c r="AR121" s="70">
        <f>$J121*'Input Bank'!AR121</f>
        <v>0</v>
      </c>
      <c r="AS121" s="70">
        <f>$J121*'Input Bank'!AS121</f>
        <v>0</v>
      </c>
      <c r="AT121" s="70">
        <f>$J121*'Input Bank'!AT121</f>
        <v>0</v>
      </c>
      <c r="AU121" s="70">
        <f>$J121*'Input Bank'!AU121</f>
        <v>0</v>
      </c>
      <c r="AV121" s="70">
        <f>$J121*'Input Bank'!AV121</f>
        <v>0</v>
      </c>
      <c r="AW121" s="70">
        <f>$J121*'Input Bank'!AW121</f>
        <v>0</v>
      </c>
      <c r="AX121" s="70">
        <f>$J121*'Input Bank'!AX121</f>
        <v>0</v>
      </c>
      <c r="AY121" s="70">
        <f>$J121*'Input Bank'!AY121</f>
        <v>0</v>
      </c>
      <c r="AZ121" s="70">
        <f>$J121*'Input Bank'!AZ121</f>
        <v>0</v>
      </c>
      <c r="BA121" s="70">
        <f>$J121*'Input Bank'!BA121</f>
        <v>0</v>
      </c>
      <c r="BB121" s="235"/>
      <c r="BC121" s="30"/>
      <c r="BD121" s="79"/>
      <c r="BE121" s="79"/>
      <c r="BF121" s="79"/>
      <c r="BG121" s="79"/>
      <c r="BH121" s="79"/>
      <c r="BI121" s="79"/>
      <c r="BJ121" s="79"/>
    </row>
    <row r="122" spans="1:62" s="34" customFormat="1">
      <c r="A122" s="490"/>
      <c r="B122" s="490"/>
      <c r="C122" s="490"/>
      <c r="D122" s="490"/>
      <c r="E122" s="490"/>
      <c r="F122" s="137" t="s">
        <v>169</v>
      </c>
      <c r="G122" s="172" t="s">
        <v>566</v>
      </c>
      <c r="H122" s="219" t="s">
        <v>315</v>
      </c>
      <c r="I122" s="71">
        <f>Bobot!O122</f>
        <v>0.4</v>
      </c>
      <c r="J122" s="72">
        <f>Bobot!O122</f>
        <v>0.4</v>
      </c>
      <c r="K122" s="346"/>
      <c r="L122" s="346">
        <f>IF(Bobot!$P122=0,1,0)*('Input Bank'!L122+'Input Bank'!K122)*I122</f>
        <v>0</v>
      </c>
      <c r="M122" s="70">
        <f>Bobot!$P122*($I122*('Input Bank'!$K122+'Input Bank'!$L122)/30)+($J122*'Input Bank'!M122)</f>
        <v>0</v>
      </c>
      <c r="N122" s="70">
        <f>Bobot!$P122*($I122*('Input Bank'!$K122+'Input Bank'!$L122)/30)+($J122*'Input Bank'!N122)</f>
        <v>0</v>
      </c>
      <c r="O122" s="70">
        <f>Bobot!$P122*($I122*('Input Bank'!$K122+'Input Bank'!$L122)/30)+($J122*'Input Bank'!O122)</f>
        <v>0</v>
      </c>
      <c r="P122" s="70">
        <f>Bobot!$P122*($I122*('Input Bank'!$K122+'Input Bank'!$L122)/30)+($J122*'Input Bank'!P122)</f>
        <v>0</v>
      </c>
      <c r="Q122" s="70">
        <f>Bobot!$P122*($I122*('Input Bank'!$K122+'Input Bank'!$L122)/30)+($J122*'Input Bank'!Q122)</f>
        <v>0</v>
      </c>
      <c r="R122" s="70">
        <f>Bobot!$P122*($I122*('Input Bank'!$K122+'Input Bank'!$L122)/30)+($J122*'Input Bank'!R122)</f>
        <v>0</v>
      </c>
      <c r="S122" s="70">
        <f>Bobot!$P122*($I122*('Input Bank'!$K122+'Input Bank'!$L122)/30)+($J122*'Input Bank'!S122)</f>
        <v>0</v>
      </c>
      <c r="T122" s="70">
        <f>Bobot!$P122*($I122*('Input Bank'!$K122+'Input Bank'!$L122)/30)+($J122*'Input Bank'!T122)</f>
        <v>0</v>
      </c>
      <c r="U122" s="70">
        <f>Bobot!$P122*($I122*('Input Bank'!$K122+'Input Bank'!$L122)/30)+($J122*'Input Bank'!U122)</f>
        <v>0</v>
      </c>
      <c r="V122" s="70">
        <f>Bobot!$P122*($I122*('Input Bank'!$K122+'Input Bank'!$L122)/30)+($J122*'Input Bank'!V122)</f>
        <v>0</v>
      </c>
      <c r="W122" s="70">
        <f>Bobot!$P122*($I122*('Input Bank'!$K122+'Input Bank'!$L122)/30)+($J122*'Input Bank'!W122)</f>
        <v>0</v>
      </c>
      <c r="X122" s="70">
        <f>Bobot!$P122*($I122*('Input Bank'!$K122+'Input Bank'!$L122)/30)+($J122*'Input Bank'!X122)</f>
        <v>0</v>
      </c>
      <c r="Y122" s="70">
        <f>Bobot!$P122*($I122*('Input Bank'!$K122+'Input Bank'!$L122)/30)+($J122*'Input Bank'!Y122)</f>
        <v>0</v>
      </c>
      <c r="Z122" s="70">
        <f>Bobot!$P122*($I122*('Input Bank'!$K122+'Input Bank'!$L122)/30)+($J122*'Input Bank'!Z122)</f>
        <v>0</v>
      </c>
      <c r="AA122" s="70">
        <f>Bobot!$P122*($I122*('Input Bank'!$K122+'Input Bank'!$L122)/30)+($J122*'Input Bank'!AA122)</f>
        <v>0</v>
      </c>
      <c r="AB122" s="70">
        <f>Bobot!$P122*($I122*('Input Bank'!$K122+'Input Bank'!$L122)/30)+($J122*'Input Bank'!AB122)</f>
        <v>0</v>
      </c>
      <c r="AC122" s="70">
        <f>Bobot!$P122*($I122*('Input Bank'!$K122+'Input Bank'!$L122)/30)+($J122*'Input Bank'!AC122)</f>
        <v>0</v>
      </c>
      <c r="AD122" s="70">
        <f>Bobot!$P122*($I122*('Input Bank'!$K122+'Input Bank'!$L122)/30)+($J122*'Input Bank'!AD122)</f>
        <v>0</v>
      </c>
      <c r="AE122" s="70">
        <f>Bobot!$P122*($I122*('Input Bank'!$K122+'Input Bank'!$L122)/30)+($J122*'Input Bank'!AE122)</f>
        <v>0</v>
      </c>
      <c r="AF122" s="70">
        <f>Bobot!$P122*($I122*('Input Bank'!$K122+'Input Bank'!$L122)/30)+($J122*'Input Bank'!AF122)</f>
        <v>0</v>
      </c>
      <c r="AG122" s="70">
        <f>Bobot!$P122*($I122*('Input Bank'!$K122+'Input Bank'!$L122)/30)+($J122*'Input Bank'!AG122)</f>
        <v>0</v>
      </c>
      <c r="AH122" s="70">
        <f>Bobot!$P122*($I122*('Input Bank'!$K122+'Input Bank'!$L122)/30)+($J122*'Input Bank'!AH122)</f>
        <v>0</v>
      </c>
      <c r="AI122" s="70">
        <f>Bobot!$P122*($I122*('Input Bank'!$K122+'Input Bank'!$L122)/30)+($J122*'Input Bank'!AI122)</f>
        <v>0</v>
      </c>
      <c r="AJ122" s="70">
        <f>Bobot!$P122*($I122*('Input Bank'!$K122+'Input Bank'!$L122)/30)+($J122*'Input Bank'!AJ122)</f>
        <v>0</v>
      </c>
      <c r="AK122" s="70">
        <f>Bobot!$P122*($I122*('Input Bank'!$K122+'Input Bank'!$L122)/30)+($J122*'Input Bank'!AK122)</f>
        <v>0</v>
      </c>
      <c r="AL122" s="70">
        <f>Bobot!$P122*($I122*('Input Bank'!$K122+'Input Bank'!$L122)/30)+($J122*'Input Bank'!AL122)</f>
        <v>0</v>
      </c>
      <c r="AM122" s="70">
        <f>Bobot!$P122*($I122*('Input Bank'!$K122+'Input Bank'!$L122)/30)+($J122*'Input Bank'!AM122)</f>
        <v>0</v>
      </c>
      <c r="AN122" s="70">
        <f>Bobot!$P122*($I122*('Input Bank'!$K122+'Input Bank'!$L122)/30)+($J122*'Input Bank'!AN122)</f>
        <v>0</v>
      </c>
      <c r="AO122" s="70">
        <f>Bobot!$P122*($I122*('Input Bank'!$K122+'Input Bank'!$L122)/30)+($J122*'Input Bank'!AO122)</f>
        <v>0</v>
      </c>
      <c r="AP122" s="70">
        <f>Bobot!$P122*($I122*('Input Bank'!$K122+'Input Bank'!$L122)/30)+($J122*'Input Bank'!AP122)</f>
        <v>0</v>
      </c>
      <c r="AQ122" s="70">
        <f>$J122*'Input Bank'!AQ122</f>
        <v>0</v>
      </c>
      <c r="AR122" s="70">
        <f>$J122*'Input Bank'!AR122</f>
        <v>0</v>
      </c>
      <c r="AS122" s="70">
        <f>$J122*'Input Bank'!AS122</f>
        <v>0</v>
      </c>
      <c r="AT122" s="70">
        <f>$J122*'Input Bank'!AT122</f>
        <v>0</v>
      </c>
      <c r="AU122" s="70">
        <f>$J122*'Input Bank'!AU122</f>
        <v>0</v>
      </c>
      <c r="AV122" s="70">
        <f>$J122*'Input Bank'!AV122</f>
        <v>0</v>
      </c>
      <c r="AW122" s="70">
        <f>$J122*'Input Bank'!AW122</f>
        <v>0</v>
      </c>
      <c r="AX122" s="70">
        <f>$J122*'Input Bank'!AX122</f>
        <v>0</v>
      </c>
      <c r="AY122" s="70">
        <f>$J122*'Input Bank'!AY122</f>
        <v>0</v>
      </c>
      <c r="AZ122" s="70">
        <f>$J122*'Input Bank'!AZ122</f>
        <v>0</v>
      </c>
      <c r="BA122" s="70">
        <f>$J122*'Input Bank'!BA122</f>
        <v>0</v>
      </c>
      <c r="BB122" s="235"/>
      <c r="BC122" s="30"/>
      <c r="BD122" s="79"/>
      <c r="BE122" s="79"/>
      <c r="BF122" s="79"/>
      <c r="BG122" s="79"/>
      <c r="BH122" s="79"/>
      <c r="BI122" s="79"/>
      <c r="BJ122" s="79"/>
    </row>
    <row r="123" spans="1:62" s="34" customFormat="1">
      <c r="A123" s="490"/>
      <c r="B123" s="490"/>
      <c r="C123" s="490"/>
      <c r="D123" s="490"/>
      <c r="E123" s="490"/>
      <c r="F123" s="137" t="s">
        <v>170</v>
      </c>
      <c r="G123" s="172" t="s">
        <v>567</v>
      </c>
      <c r="H123" s="219" t="s">
        <v>316</v>
      </c>
      <c r="I123" s="71">
        <f>Bobot!O123</f>
        <v>1</v>
      </c>
      <c r="J123" s="72">
        <f>Bobot!O123</f>
        <v>1</v>
      </c>
      <c r="K123" s="346"/>
      <c r="L123" s="346">
        <f>IF(Bobot!$P123=0,1,0)*('Input Bank'!L123+'Input Bank'!K123)*I123</f>
        <v>0</v>
      </c>
      <c r="M123" s="70">
        <f>Bobot!$P123*($I123*('Input Bank'!$K123+'Input Bank'!$L123)/30)+($J123*'Input Bank'!M123)</f>
        <v>0</v>
      </c>
      <c r="N123" s="70">
        <f>Bobot!$P123*($I123*('Input Bank'!$K123+'Input Bank'!$L123)/30)+($J123*'Input Bank'!N123)</f>
        <v>0</v>
      </c>
      <c r="O123" s="70">
        <f>Bobot!$P123*($I123*('Input Bank'!$K123+'Input Bank'!$L123)/30)+($J123*'Input Bank'!O123)</f>
        <v>0</v>
      </c>
      <c r="P123" s="70">
        <f>Bobot!$P123*($I123*('Input Bank'!$K123+'Input Bank'!$L123)/30)+($J123*'Input Bank'!P123)</f>
        <v>0</v>
      </c>
      <c r="Q123" s="70">
        <f>Bobot!$P123*($I123*('Input Bank'!$K123+'Input Bank'!$L123)/30)+($J123*'Input Bank'!Q123)</f>
        <v>0</v>
      </c>
      <c r="R123" s="70">
        <f>Bobot!$P123*($I123*('Input Bank'!$K123+'Input Bank'!$L123)/30)+($J123*'Input Bank'!R123)</f>
        <v>0</v>
      </c>
      <c r="S123" s="70">
        <f>Bobot!$P123*($I123*('Input Bank'!$K123+'Input Bank'!$L123)/30)+($J123*'Input Bank'!S123)</f>
        <v>0</v>
      </c>
      <c r="T123" s="70">
        <f>Bobot!$P123*($I123*('Input Bank'!$K123+'Input Bank'!$L123)/30)+($J123*'Input Bank'!T123)</f>
        <v>0</v>
      </c>
      <c r="U123" s="70">
        <f>Bobot!$P123*($I123*('Input Bank'!$K123+'Input Bank'!$L123)/30)+($J123*'Input Bank'!U123)</f>
        <v>0</v>
      </c>
      <c r="V123" s="70">
        <f>Bobot!$P123*($I123*('Input Bank'!$K123+'Input Bank'!$L123)/30)+($J123*'Input Bank'!V123)</f>
        <v>0</v>
      </c>
      <c r="W123" s="70">
        <f>Bobot!$P123*($I123*('Input Bank'!$K123+'Input Bank'!$L123)/30)+($J123*'Input Bank'!W123)</f>
        <v>0</v>
      </c>
      <c r="X123" s="70">
        <f>Bobot!$P123*($I123*('Input Bank'!$K123+'Input Bank'!$L123)/30)+($J123*'Input Bank'!X123)</f>
        <v>0</v>
      </c>
      <c r="Y123" s="70">
        <f>Bobot!$P123*($I123*('Input Bank'!$K123+'Input Bank'!$L123)/30)+($J123*'Input Bank'!Y123)</f>
        <v>0</v>
      </c>
      <c r="Z123" s="70">
        <f>Bobot!$P123*($I123*('Input Bank'!$K123+'Input Bank'!$L123)/30)+($J123*'Input Bank'!Z123)</f>
        <v>0</v>
      </c>
      <c r="AA123" s="70">
        <f>Bobot!$P123*($I123*('Input Bank'!$K123+'Input Bank'!$L123)/30)+($J123*'Input Bank'!AA123)</f>
        <v>0</v>
      </c>
      <c r="AB123" s="70">
        <f>Bobot!$P123*($I123*('Input Bank'!$K123+'Input Bank'!$L123)/30)+($J123*'Input Bank'!AB123)</f>
        <v>0</v>
      </c>
      <c r="AC123" s="70">
        <f>Bobot!$P123*($I123*('Input Bank'!$K123+'Input Bank'!$L123)/30)+($J123*'Input Bank'!AC123)</f>
        <v>0</v>
      </c>
      <c r="AD123" s="70">
        <f>Bobot!$P123*($I123*('Input Bank'!$K123+'Input Bank'!$L123)/30)+($J123*'Input Bank'!AD123)</f>
        <v>0</v>
      </c>
      <c r="AE123" s="70">
        <f>Bobot!$P123*($I123*('Input Bank'!$K123+'Input Bank'!$L123)/30)+($J123*'Input Bank'!AE123)</f>
        <v>0</v>
      </c>
      <c r="AF123" s="70">
        <f>Bobot!$P123*($I123*('Input Bank'!$K123+'Input Bank'!$L123)/30)+($J123*'Input Bank'!AF123)</f>
        <v>0</v>
      </c>
      <c r="AG123" s="70">
        <f>Bobot!$P123*($I123*('Input Bank'!$K123+'Input Bank'!$L123)/30)+($J123*'Input Bank'!AG123)</f>
        <v>0</v>
      </c>
      <c r="AH123" s="70">
        <f>Bobot!$P123*($I123*('Input Bank'!$K123+'Input Bank'!$L123)/30)+($J123*'Input Bank'!AH123)</f>
        <v>0</v>
      </c>
      <c r="AI123" s="70">
        <f>Bobot!$P123*($I123*('Input Bank'!$K123+'Input Bank'!$L123)/30)+($J123*'Input Bank'!AI123)</f>
        <v>0</v>
      </c>
      <c r="AJ123" s="70">
        <f>Bobot!$P123*($I123*('Input Bank'!$K123+'Input Bank'!$L123)/30)+($J123*'Input Bank'!AJ123)</f>
        <v>0</v>
      </c>
      <c r="AK123" s="70">
        <f>Bobot!$P123*($I123*('Input Bank'!$K123+'Input Bank'!$L123)/30)+($J123*'Input Bank'!AK123)</f>
        <v>0</v>
      </c>
      <c r="AL123" s="70">
        <f>Bobot!$P123*($I123*('Input Bank'!$K123+'Input Bank'!$L123)/30)+($J123*'Input Bank'!AL123)</f>
        <v>0</v>
      </c>
      <c r="AM123" s="70">
        <f>Bobot!$P123*($I123*('Input Bank'!$K123+'Input Bank'!$L123)/30)+($J123*'Input Bank'!AM123)</f>
        <v>0</v>
      </c>
      <c r="AN123" s="70">
        <f>Bobot!$P123*($I123*('Input Bank'!$K123+'Input Bank'!$L123)/30)+($J123*'Input Bank'!AN123)</f>
        <v>0</v>
      </c>
      <c r="AO123" s="70">
        <f>Bobot!$P123*($I123*('Input Bank'!$K123+'Input Bank'!$L123)/30)+($J123*'Input Bank'!AO123)</f>
        <v>0</v>
      </c>
      <c r="AP123" s="70">
        <f>Bobot!$P123*($I123*('Input Bank'!$K123+'Input Bank'!$L123)/30)+($J123*'Input Bank'!AP123)</f>
        <v>0</v>
      </c>
      <c r="AQ123" s="70">
        <f>$J123*'Input Bank'!AQ123</f>
        <v>0</v>
      </c>
      <c r="AR123" s="70">
        <f>$J123*'Input Bank'!AR123</f>
        <v>0</v>
      </c>
      <c r="AS123" s="70">
        <f>$J123*'Input Bank'!AS123</f>
        <v>0</v>
      </c>
      <c r="AT123" s="70">
        <f>$J123*'Input Bank'!AT123</f>
        <v>0</v>
      </c>
      <c r="AU123" s="70">
        <f>$J123*'Input Bank'!AU123</f>
        <v>0</v>
      </c>
      <c r="AV123" s="70">
        <f>$J123*'Input Bank'!AV123</f>
        <v>0</v>
      </c>
      <c r="AW123" s="70">
        <f>$J123*'Input Bank'!AW123</f>
        <v>0</v>
      </c>
      <c r="AX123" s="70">
        <f>$J123*'Input Bank'!AX123</f>
        <v>0</v>
      </c>
      <c r="AY123" s="70">
        <f>$J123*'Input Bank'!AY123</f>
        <v>0</v>
      </c>
      <c r="AZ123" s="70">
        <f>$J123*'Input Bank'!AZ123</f>
        <v>0</v>
      </c>
      <c r="BA123" s="70">
        <f>$J123*'Input Bank'!BA123</f>
        <v>0</v>
      </c>
      <c r="BB123" s="235"/>
      <c r="BC123" s="30"/>
      <c r="BD123" s="79"/>
      <c r="BE123" s="79"/>
      <c r="BF123" s="79"/>
      <c r="BG123" s="79"/>
      <c r="BH123" s="79"/>
      <c r="BI123" s="79"/>
      <c r="BJ123" s="79"/>
    </row>
    <row r="124" spans="1:62" s="34" customFormat="1" ht="13">
      <c r="A124" s="490"/>
      <c r="B124" s="490"/>
      <c r="C124" s="490"/>
      <c r="D124" s="490"/>
      <c r="E124" s="490"/>
      <c r="F124" s="137" t="s">
        <v>13</v>
      </c>
      <c r="G124" s="170">
        <v>4.4000000000000004</v>
      </c>
      <c r="H124" s="218" t="s">
        <v>317</v>
      </c>
      <c r="I124" s="71"/>
      <c r="J124" s="72"/>
      <c r="K124" s="346"/>
      <c r="L124" s="225">
        <f t="shared" ref="L124:BA124" si="30">SUM(L125:L128)</f>
        <v>0</v>
      </c>
      <c r="M124" s="225">
        <f t="shared" si="30"/>
        <v>0</v>
      </c>
      <c r="N124" s="225">
        <f t="shared" si="30"/>
        <v>0</v>
      </c>
      <c r="O124" s="225">
        <f t="shared" si="30"/>
        <v>0</v>
      </c>
      <c r="P124" s="225">
        <f t="shared" si="30"/>
        <v>0</v>
      </c>
      <c r="Q124" s="225">
        <f t="shared" si="30"/>
        <v>0</v>
      </c>
      <c r="R124" s="225">
        <f t="shared" si="30"/>
        <v>0</v>
      </c>
      <c r="S124" s="225">
        <f t="shared" si="30"/>
        <v>0</v>
      </c>
      <c r="T124" s="225">
        <f t="shared" si="30"/>
        <v>0</v>
      </c>
      <c r="U124" s="225">
        <f t="shared" si="30"/>
        <v>0</v>
      </c>
      <c r="V124" s="225">
        <f t="shared" si="30"/>
        <v>0</v>
      </c>
      <c r="W124" s="225">
        <f t="shared" si="30"/>
        <v>0</v>
      </c>
      <c r="X124" s="225">
        <f t="shared" si="30"/>
        <v>0</v>
      </c>
      <c r="Y124" s="225">
        <f t="shared" si="30"/>
        <v>0</v>
      </c>
      <c r="Z124" s="225">
        <f t="shared" si="30"/>
        <v>0</v>
      </c>
      <c r="AA124" s="225">
        <f t="shared" si="30"/>
        <v>0</v>
      </c>
      <c r="AB124" s="225">
        <f t="shared" si="30"/>
        <v>0</v>
      </c>
      <c r="AC124" s="225">
        <f t="shared" si="30"/>
        <v>0</v>
      </c>
      <c r="AD124" s="225">
        <f t="shared" si="30"/>
        <v>0</v>
      </c>
      <c r="AE124" s="225">
        <f t="shared" si="30"/>
        <v>0</v>
      </c>
      <c r="AF124" s="225">
        <f t="shared" si="30"/>
        <v>0</v>
      </c>
      <c r="AG124" s="225">
        <f t="shared" si="30"/>
        <v>0</v>
      </c>
      <c r="AH124" s="225">
        <f t="shared" si="30"/>
        <v>0</v>
      </c>
      <c r="AI124" s="225">
        <f t="shared" si="30"/>
        <v>0</v>
      </c>
      <c r="AJ124" s="225">
        <f t="shared" si="30"/>
        <v>0</v>
      </c>
      <c r="AK124" s="225">
        <f t="shared" si="30"/>
        <v>0</v>
      </c>
      <c r="AL124" s="225">
        <f t="shared" si="30"/>
        <v>0</v>
      </c>
      <c r="AM124" s="225">
        <f t="shared" si="30"/>
        <v>0</v>
      </c>
      <c r="AN124" s="225">
        <f t="shared" si="30"/>
        <v>0</v>
      </c>
      <c r="AO124" s="225">
        <f t="shared" si="30"/>
        <v>0</v>
      </c>
      <c r="AP124" s="225">
        <f t="shared" si="30"/>
        <v>0</v>
      </c>
      <c r="AQ124" s="225">
        <f t="shared" si="30"/>
        <v>0</v>
      </c>
      <c r="AR124" s="225">
        <f t="shared" si="30"/>
        <v>0</v>
      </c>
      <c r="AS124" s="225">
        <f t="shared" si="30"/>
        <v>0</v>
      </c>
      <c r="AT124" s="225">
        <f t="shared" si="30"/>
        <v>0</v>
      </c>
      <c r="AU124" s="225">
        <f t="shared" si="30"/>
        <v>0</v>
      </c>
      <c r="AV124" s="225">
        <f t="shared" si="30"/>
        <v>0</v>
      </c>
      <c r="AW124" s="225">
        <f t="shared" si="30"/>
        <v>0</v>
      </c>
      <c r="AX124" s="225">
        <f t="shared" si="30"/>
        <v>0</v>
      </c>
      <c r="AY124" s="225">
        <f t="shared" si="30"/>
        <v>0</v>
      </c>
      <c r="AZ124" s="225">
        <f t="shared" si="30"/>
        <v>0</v>
      </c>
      <c r="BA124" s="225">
        <f t="shared" si="30"/>
        <v>0</v>
      </c>
      <c r="BB124" s="235"/>
      <c r="BC124" s="30"/>
      <c r="BD124" s="79"/>
      <c r="BE124" s="79"/>
      <c r="BF124" s="79"/>
      <c r="BG124" s="79"/>
      <c r="BH124" s="79"/>
      <c r="BI124" s="79"/>
      <c r="BJ124" s="79"/>
    </row>
    <row r="125" spans="1:62" s="34" customFormat="1">
      <c r="A125" s="490"/>
      <c r="B125" s="490"/>
      <c r="C125" s="490"/>
      <c r="D125" s="490"/>
      <c r="E125" s="490"/>
      <c r="F125" s="137" t="s">
        <v>171</v>
      </c>
      <c r="G125" s="172" t="s">
        <v>568</v>
      </c>
      <c r="H125" s="219" t="s">
        <v>313</v>
      </c>
      <c r="I125" s="71">
        <f>Bobot!O125</f>
        <v>0.05</v>
      </c>
      <c r="J125" s="72">
        <f>Bobot!O125</f>
        <v>0.05</v>
      </c>
      <c r="K125" s="346"/>
      <c r="L125" s="346">
        <f>IF(Bobot!$P125=0,1,0)*('Input Bank'!L125+'Input Bank'!K125)*I125</f>
        <v>0</v>
      </c>
      <c r="M125" s="70">
        <f>Bobot!$P125*($I125*('Input Bank'!$K125+'Input Bank'!$L125)/30)+($J125*'Input Bank'!M125)</f>
        <v>0</v>
      </c>
      <c r="N125" s="70">
        <f>Bobot!$P125*($I125*('Input Bank'!$K125+'Input Bank'!$L125)/30)+($J125*'Input Bank'!N125)</f>
        <v>0</v>
      </c>
      <c r="O125" s="70">
        <f>Bobot!$P125*($I125*('Input Bank'!$K125+'Input Bank'!$L125)/30)+($J125*'Input Bank'!O125)</f>
        <v>0</v>
      </c>
      <c r="P125" s="70">
        <f>Bobot!$P125*($I125*('Input Bank'!$K125+'Input Bank'!$L125)/30)+($J125*'Input Bank'!P125)</f>
        <v>0</v>
      </c>
      <c r="Q125" s="70">
        <f>Bobot!$P125*($I125*('Input Bank'!$K125+'Input Bank'!$L125)/30)+($J125*'Input Bank'!Q125)</f>
        <v>0</v>
      </c>
      <c r="R125" s="70">
        <f>Bobot!$P125*($I125*('Input Bank'!$K125+'Input Bank'!$L125)/30)+($J125*'Input Bank'!R125)</f>
        <v>0</v>
      </c>
      <c r="S125" s="70">
        <f>Bobot!$P125*($I125*('Input Bank'!$K125+'Input Bank'!$L125)/30)+($J125*'Input Bank'!S125)</f>
        <v>0</v>
      </c>
      <c r="T125" s="70">
        <f>Bobot!$P125*($I125*('Input Bank'!$K125+'Input Bank'!$L125)/30)+($J125*'Input Bank'!T125)</f>
        <v>0</v>
      </c>
      <c r="U125" s="70">
        <f>Bobot!$P125*($I125*('Input Bank'!$K125+'Input Bank'!$L125)/30)+($J125*'Input Bank'!U125)</f>
        <v>0</v>
      </c>
      <c r="V125" s="70">
        <f>Bobot!$P125*($I125*('Input Bank'!$K125+'Input Bank'!$L125)/30)+($J125*'Input Bank'!V125)</f>
        <v>0</v>
      </c>
      <c r="W125" s="70">
        <f>Bobot!$P125*($I125*('Input Bank'!$K125+'Input Bank'!$L125)/30)+($J125*'Input Bank'!W125)</f>
        <v>0</v>
      </c>
      <c r="X125" s="70">
        <f>Bobot!$P125*($I125*('Input Bank'!$K125+'Input Bank'!$L125)/30)+($J125*'Input Bank'!X125)</f>
        <v>0</v>
      </c>
      <c r="Y125" s="70">
        <f>Bobot!$P125*($I125*('Input Bank'!$K125+'Input Bank'!$L125)/30)+($J125*'Input Bank'!Y125)</f>
        <v>0</v>
      </c>
      <c r="Z125" s="70">
        <f>Bobot!$P125*($I125*('Input Bank'!$K125+'Input Bank'!$L125)/30)+($J125*'Input Bank'!Z125)</f>
        <v>0</v>
      </c>
      <c r="AA125" s="70">
        <f>Bobot!$P125*($I125*('Input Bank'!$K125+'Input Bank'!$L125)/30)+($J125*'Input Bank'!AA125)</f>
        <v>0</v>
      </c>
      <c r="AB125" s="70">
        <f>Bobot!$P125*($I125*('Input Bank'!$K125+'Input Bank'!$L125)/30)+($J125*'Input Bank'!AB125)</f>
        <v>0</v>
      </c>
      <c r="AC125" s="70">
        <f>Bobot!$P125*($I125*('Input Bank'!$K125+'Input Bank'!$L125)/30)+($J125*'Input Bank'!AC125)</f>
        <v>0</v>
      </c>
      <c r="AD125" s="70">
        <f>Bobot!$P125*($I125*('Input Bank'!$K125+'Input Bank'!$L125)/30)+($J125*'Input Bank'!AD125)</f>
        <v>0</v>
      </c>
      <c r="AE125" s="70">
        <f>Bobot!$P125*($I125*('Input Bank'!$K125+'Input Bank'!$L125)/30)+($J125*'Input Bank'!AE125)</f>
        <v>0</v>
      </c>
      <c r="AF125" s="70">
        <f>Bobot!$P125*($I125*('Input Bank'!$K125+'Input Bank'!$L125)/30)+($J125*'Input Bank'!AF125)</f>
        <v>0</v>
      </c>
      <c r="AG125" s="70">
        <f>Bobot!$P125*($I125*('Input Bank'!$K125+'Input Bank'!$L125)/30)+($J125*'Input Bank'!AG125)</f>
        <v>0</v>
      </c>
      <c r="AH125" s="70">
        <f>Bobot!$P125*($I125*('Input Bank'!$K125+'Input Bank'!$L125)/30)+($J125*'Input Bank'!AH125)</f>
        <v>0</v>
      </c>
      <c r="AI125" s="70">
        <f>Bobot!$P125*($I125*('Input Bank'!$K125+'Input Bank'!$L125)/30)+($J125*'Input Bank'!AI125)</f>
        <v>0</v>
      </c>
      <c r="AJ125" s="70">
        <f>Bobot!$P125*($I125*('Input Bank'!$K125+'Input Bank'!$L125)/30)+($J125*'Input Bank'!AJ125)</f>
        <v>0</v>
      </c>
      <c r="AK125" s="70">
        <f>Bobot!$P125*($I125*('Input Bank'!$K125+'Input Bank'!$L125)/30)+($J125*'Input Bank'!AK125)</f>
        <v>0</v>
      </c>
      <c r="AL125" s="70">
        <f>Bobot!$P125*($I125*('Input Bank'!$K125+'Input Bank'!$L125)/30)+($J125*'Input Bank'!AL125)</f>
        <v>0</v>
      </c>
      <c r="AM125" s="70">
        <f>Bobot!$P125*($I125*('Input Bank'!$K125+'Input Bank'!$L125)/30)+($J125*'Input Bank'!AM125)</f>
        <v>0</v>
      </c>
      <c r="AN125" s="70">
        <f>Bobot!$P125*($I125*('Input Bank'!$K125+'Input Bank'!$L125)/30)+($J125*'Input Bank'!AN125)</f>
        <v>0</v>
      </c>
      <c r="AO125" s="70">
        <f>Bobot!$P125*($I125*('Input Bank'!$K125+'Input Bank'!$L125)/30)+($J125*'Input Bank'!AO125)</f>
        <v>0</v>
      </c>
      <c r="AP125" s="70">
        <f>Bobot!$P125*($I125*('Input Bank'!$K125+'Input Bank'!$L125)/30)+($J125*'Input Bank'!AP125)</f>
        <v>0</v>
      </c>
      <c r="AQ125" s="70">
        <f>$J125*'Input Bank'!AQ125</f>
        <v>0</v>
      </c>
      <c r="AR125" s="70">
        <f>$J125*'Input Bank'!AR125</f>
        <v>0</v>
      </c>
      <c r="AS125" s="70">
        <f>$J125*'Input Bank'!AS125</f>
        <v>0</v>
      </c>
      <c r="AT125" s="70">
        <f>$J125*'Input Bank'!AT125</f>
        <v>0</v>
      </c>
      <c r="AU125" s="70">
        <f>$J125*'Input Bank'!AU125</f>
        <v>0</v>
      </c>
      <c r="AV125" s="70">
        <f>$J125*'Input Bank'!AV125</f>
        <v>0</v>
      </c>
      <c r="AW125" s="70">
        <f>$J125*'Input Bank'!AW125</f>
        <v>0</v>
      </c>
      <c r="AX125" s="70">
        <f>$J125*'Input Bank'!AX125</f>
        <v>0</v>
      </c>
      <c r="AY125" s="70">
        <f>$J125*'Input Bank'!AY125</f>
        <v>0</v>
      </c>
      <c r="AZ125" s="70">
        <f>$J125*'Input Bank'!AZ125</f>
        <v>0</v>
      </c>
      <c r="BA125" s="70">
        <f>$J125*'Input Bank'!BA125</f>
        <v>0</v>
      </c>
      <c r="BB125" s="235"/>
      <c r="BC125" s="30"/>
      <c r="BD125" s="79"/>
      <c r="BE125" s="79"/>
      <c r="BF125" s="79"/>
      <c r="BG125" s="79"/>
      <c r="BH125" s="79"/>
      <c r="BI125" s="79"/>
      <c r="BJ125" s="79"/>
    </row>
    <row r="126" spans="1:62" s="34" customFormat="1" ht="34.5">
      <c r="A126" s="490"/>
      <c r="B126" s="490"/>
      <c r="C126" s="490"/>
      <c r="D126" s="490"/>
      <c r="E126" s="490"/>
      <c r="F126" s="137" t="s">
        <v>172</v>
      </c>
      <c r="G126" s="172" t="s">
        <v>569</v>
      </c>
      <c r="H126" s="219" t="s">
        <v>318</v>
      </c>
      <c r="I126" s="71">
        <f>Bobot!O126</f>
        <v>0.3</v>
      </c>
      <c r="J126" s="72">
        <f>Bobot!O126</f>
        <v>0.3</v>
      </c>
      <c r="K126" s="346"/>
      <c r="L126" s="346">
        <f>IF(Bobot!$P126=0,1,0)*('Input Bank'!L126+'Input Bank'!K126)*I126</f>
        <v>0</v>
      </c>
      <c r="M126" s="70">
        <f>Bobot!$P126*($I126*('Input Bank'!$K126+'Input Bank'!$L126)/30)+($J126*'Input Bank'!M126)</f>
        <v>0</v>
      </c>
      <c r="N126" s="70">
        <f>Bobot!$P126*($I126*('Input Bank'!$K126+'Input Bank'!$L126)/30)+($J126*'Input Bank'!N126)</f>
        <v>0</v>
      </c>
      <c r="O126" s="70">
        <f>Bobot!$P126*($I126*('Input Bank'!$K126+'Input Bank'!$L126)/30)+($J126*'Input Bank'!O126)</f>
        <v>0</v>
      </c>
      <c r="P126" s="70">
        <f>Bobot!$P126*($I126*('Input Bank'!$K126+'Input Bank'!$L126)/30)+($J126*'Input Bank'!P126)</f>
        <v>0</v>
      </c>
      <c r="Q126" s="70">
        <f>Bobot!$P126*($I126*('Input Bank'!$K126+'Input Bank'!$L126)/30)+($J126*'Input Bank'!Q126)</f>
        <v>0</v>
      </c>
      <c r="R126" s="70">
        <f>Bobot!$P126*($I126*('Input Bank'!$K126+'Input Bank'!$L126)/30)+($J126*'Input Bank'!R126)</f>
        <v>0</v>
      </c>
      <c r="S126" s="70">
        <f>Bobot!$P126*($I126*('Input Bank'!$K126+'Input Bank'!$L126)/30)+($J126*'Input Bank'!S126)</f>
        <v>0</v>
      </c>
      <c r="T126" s="70">
        <f>Bobot!$P126*($I126*('Input Bank'!$K126+'Input Bank'!$L126)/30)+($J126*'Input Bank'!T126)</f>
        <v>0</v>
      </c>
      <c r="U126" s="70">
        <f>Bobot!$P126*($I126*('Input Bank'!$K126+'Input Bank'!$L126)/30)+($J126*'Input Bank'!U126)</f>
        <v>0</v>
      </c>
      <c r="V126" s="70">
        <f>Bobot!$P126*($I126*('Input Bank'!$K126+'Input Bank'!$L126)/30)+($J126*'Input Bank'!V126)</f>
        <v>0</v>
      </c>
      <c r="W126" s="70">
        <f>Bobot!$P126*($I126*('Input Bank'!$K126+'Input Bank'!$L126)/30)+($J126*'Input Bank'!W126)</f>
        <v>0</v>
      </c>
      <c r="X126" s="70">
        <f>Bobot!$P126*($I126*('Input Bank'!$K126+'Input Bank'!$L126)/30)+($J126*'Input Bank'!X126)</f>
        <v>0</v>
      </c>
      <c r="Y126" s="70">
        <f>Bobot!$P126*($I126*('Input Bank'!$K126+'Input Bank'!$L126)/30)+($J126*'Input Bank'!Y126)</f>
        <v>0</v>
      </c>
      <c r="Z126" s="70">
        <f>Bobot!$P126*($I126*('Input Bank'!$K126+'Input Bank'!$L126)/30)+($J126*'Input Bank'!Z126)</f>
        <v>0</v>
      </c>
      <c r="AA126" s="70">
        <f>Bobot!$P126*($I126*('Input Bank'!$K126+'Input Bank'!$L126)/30)+($J126*'Input Bank'!AA126)</f>
        <v>0</v>
      </c>
      <c r="AB126" s="70">
        <f>Bobot!$P126*($I126*('Input Bank'!$K126+'Input Bank'!$L126)/30)+($J126*'Input Bank'!AB126)</f>
        <v>0</v>
      </c>
      <c r="AC126" s="70">
        <f>Bobot!$P126*($I126*('Input Bank'!$K126+'Input Bank'!$L126)/30)+($J126*'Input Bank'!AC126)</f>
        <v>0</v>
      </c>
      <c r="AD126" s="70">
        <f>Bobot!$P126*($I126*('Input Bank'!$K126+'Input Bank'!$L126)/30)+($J126*'Input Bank'!AD126)</f>
        <v>0</v>
      </c>
      <c r="AE126" s="70">
        <f>Bobot!$P126*($I126*('Input Bank'!$K126+'Input Bank'!$L126)/30)+($J126*'Input Bank'!AE126)</f>
        <v>0</v>
      </c>
      <c r="AF126" s="70">
        <f>Bobot!$P126*($I126*('Input Bank'!$K126+'Input Bank'!$L126)/30)+($J126*'Input Bank'!AF126)</f>
        <v>0</v>
      </c>
      <c r="AG126" s="70">
        <f>Bobot!$P126*($I126*('Input Bank'!$K126+'Input Bank'!$L126)/30)+($J126*'Input Bank'!AG126)</f>
        <v>0</v>
      </c>
      <c r="AH126" s="70">
        <f>Bobot!$P126*($I126*('Input Bank'!$K126+'Input Bank'!$L126)/30)+($J126*'Input Bank'!AH126)</f>
        <v>0</v>
      </c>
      <c r="AI126" s="70">
        <f>Bobot!$P126*($I126*('Input Bank'!$K126+'Input Bank'!$L126)/30)+($J126*'Input Bank'!AI126)</f>
        <v>0</v>
      </c>
      <c r="AJ126" s="70">
        <f>Bobot!$P126*($I126*('Input Bank'!$K126+'Input Bank'!$L126)/30)+($J126*'Input Bank'!AJ126)</f>
        <v>0</v>
      </c>
      <c r="AK126" s="70">
        <f>Bobot!$P126*($I126*('Input Bank'!$K126+'Input Bank'!$L126)/30)+($J126*'Input Bank'!AK126)</f>
        <v>0</v>
      </c>
      <c r="AL126" s="70">
        <f>Bobot!$P126*($I126*('Input Bank'!$K126+'Input Bank'!$L126)/30)+($J126*'Input Bank'!AL126)</f>
        <v>0</v>
      </c>
      <c r="AM126" s="70">
        <f>Bobot!$P126*($I126*('Input Bank'!$K126+'Input Bank'!$L126)/30)+($J126*'Input Bank'!AM126)</f>
        <v>0</v>
      </c>
      <c r="AN126" s="70">
        <f>Bobot!$P126*($I126*('Input Bank'!$K126+'Input Bank'!$L126)/30)+($J126*'Input Bank'!AN126)</f>
        <v>0</v>
      </c>
      <c r="AO126" s="70">
        <f>Bobot!$P126*($I126*('Input Bank'!$K126+'Input Bank'!$L126)/30)+($J126*'Input Bank'!AO126)</f>
        <v>0</v>
      </c>
      <c r="AP126" s="70">
        <f>Bobot!$P126*($I126*('Input Bank'!$K126+'Input Bank'!$L126)/30)+($J126*'Input Bank'!AP126)</f>
        <v>0</v>
      </c>
      <c r="AQ126" s="70">
        <f>$J126*'Input Bank'!AQ126</f>
        <v>0</v>
      </c>
      <c r="AR126" s="70">
        <f>$J126*'Input Bank'!AR126</f>
        <v>0</v>
      </c>
      <c r="AS126" s="70">
        <f>$J126*'Input Bank'!AS126</f>
        <v>0</v>
      </c>
      <c r="AT126" s="70">
        <f>$J126*'Input Bank'!AT126</f>
        <v>0</v>
      </c>
      <c r="AU126" s="70">
        <f>$J126*'Input Bank'!AU126</f>
        <v>0</v>
      </c>
      <c r="AV126" s="70">
        <f>$J126*'Input Bank'!AV126</f>
        <v>0</v>
      </c>
      <c r="AW126" s="70">
        <f>$J126*'Input Bank'!AW126</f>
        <v>0</v>
      </c>
      <c r="AX126" s="70">
        <f>$J126*'Input Bank'!AX126</f>
        <v>0</v>
      </c>
      <c r="AY126" s="70">
        <f>$J126*'Input Bank'!AY126</f>
        <v>0</v>
      </c>
      <c r="AZ126" s="70">
        <f>$J126*'Input Bank'!AZ126</f>
        <v>0</v>
      </c>
      <c r="BA126" s="70">
        <f>$J126*'Input Bank'!BA126</f>
        <v>0</v>
      </c>
      <c r="BB126" s="235"/>
      <c r="BC126" s="30"/>
      <c r="BD126" s="79"/>
      <c r="BE126" s="79"/>
      <c r="BF126" s="79"/>
      <c r="BG126" s="79"/>
      <c r="BH126" s="79"/>
      <c r="BI126" s="79"/>
      <c r="BJ126" s="79"/>
    </row>
    <row r="127" spans="1:62" s="34" customFormat="1">
      <c r="A127" s="490"/>
      <c r="B127" s="490"/>
      <c r="C127" s="490"/>
      <c r="D127" s="490"/>
      <c r="E127" s="490"/>
      <c r="F127" s="137" t="s">
        <v>173</v>
      </c>
      <c r="G127" s="172" t="s">
        <v>570</v>
      </c>
      <c r="H127" s="219" t="s">
        <v>319</v>
      </c>
      <c r="I127" s="71">
        <f>Bobot!O127</f>
        <v>0.4</v>
      </c>
      <c r="J127" s="72">
        <f>Bobot!O127</f>
        <v>0.4</v>
      </c>
      <c r="K127" s="346"/>
      <c r="L127" s="346">
        <f>IF(Bobot!$P127=0,1,0)*('Input Bank'!L127+'Input Bank'!K127)*I127</f>
        <v>0</v>
      </c>
      <c r="M127" s="70">
        <f>Bobot!$P127*($I127*('Input Bank'!$K127+'Input Bank'!$L127)/30)+($J127*'Input Bank'!M127)</f>
        <v>0</v>
      </c>
      <c r="N127" s="70">
        <f>Bobot!$P127*($I127*('Input Bank'!$K127+'Input Bank'!$L127)/30)+($J127*'Input Bank'!N127)</f>
        <v>0</v>
      </c>
      <c r="O127" s="70">
        <f>Bobot!$P127*($I127*('Input Bank'!$K127+'Input Bank'!$L127)/30)+($J127*'Input Bank'!O127)</f>
        <v>0</v>
      </c>
      <c r="P127" s="70">
        <f>Bobot!$P127*($I127*('Input Bank'!$K127+'Input Bank'!$L127)/30)+($J127*'Input Bank'!P127)</f>
        <v>0</v>
      </c>
      <c r="Q127" s="70">
        <f>Bobot!$P127*($I127*('Input Bank'!$K127+'Input Bank'!$L127)/30)+($J127*'Input Bank'!Q127)</f>
        <v>0</v>
      </c>
      <c r="R127" s="70">
        <f>Bobot!$P127*($I127*('Input Bank'!$K127+'Input Bank'!$L127)/30)+($J127*'Input Bank'!R127)</f>
        <v>0</v>
      </c>
      <c r="S127" s="70">
        <f>Bobot!$P127*($I127*('Input Bank'!$K127+'Input Bank'!$L127)/30)+($J127*'Input Bank'!S127)</f>
        <v>0</v>
      </c>
      <c r="T127" s="70">
        <f>Bobot!$P127*($I127*('Input Bank'!$K127+'Input Bank'!$L127)/30)+($J127*'Input Bank'!T127)</f>
        <v>0</v>
      </c>
      <c r="U127" s="70">
        <f>Bobot!$P127*($I127*('Input Bank'!$K127+'Input Bank'!$L127)/30)+($J127*'Input Bank'!U127)</f>
        <v>0</v>
      </c>
      <c r="V127" s="70">
        <f>Bobot!$P127*($I127*('Input Bank'!$K127+'Input Bank'!$L127)/30)+($J127*'Input Bank'!V127)</f>
        <v>0</v>
      </c>
      <c r="W127" s="70">
        <f>Bobot!$P127*($I127*('Input Bank'!$K127+'Input Bank'!$L127)/30)+($J127*'Input Bank'!W127)</f>
        <v>0</v>
      </c>
      <c r="X127" s="70">
        <f>Bobot!$P127*($I127*('Input Bank'!$K127+'Input Bank'!$L127)/30)+($J127*'Input Bank'!X127)</f>
        <v>0</v>
      </c>
      <c r="Y127" s="70">
        <f>Bobot!$P127*($I127*('Input Bank'!$K127+'Input Bank'!$L127)/30)+($J127*'Input Bank'!Y127)</f>
        <v>0</v>
      </c>
      <c r="Z127" s="70">
        <f>Bobot!$P127*($I127*('Input Bank'!$K127+'Input Bank'!$L127)/30)+($J127*'Input Bank'!Z127)</f>
        <v>0</v>
      </c>
      <c r="AA127" s="70">
        <f>Bobot!$P127*($I127*('Input Bank'!$K127+'Input Bank'!$L127)/30)+($J127*'Input Bank'!AA127)</f>
        <v>0</v>
      </c>
      <c r="AB127" s="70">
        <f>Bobot!$P127*($I127*('Input Bank'!$K127+'Input Bank'!$L127)/30)+($J127*'Input Bank'!AB127)</f>
        <v>0</v>
      </c>
      <c r="AC127" s="70">
        <f>Bobot!$P127*($I127*('Input Bank'!$K127+'Input Bank'!$L127)/30)+($J127*'Input Bank'!AC127)</f>
        <v>0</v>
      </c>
      <c r="AD127" s="70">
        <f>Bobot!$P127*($I127*('Input Bank'!$K127+'Input Bank'!$L127)/30)+($J127*'Input Bank'!AD127)</f>
        <v>0</v>
      </c>
      <c r="AE127" s="70">
        <f>Bobot!$P127*($I127*('Input Bank'!$K127+'Input Bank'!$L127)/30)+($J127*'Input Bank'!AE127)</f>
        <v>0</v>
      </c>
      <c r="AF127" s="70">
        <f>Bobot!$P127*($I127*('Input Bank'!$K127+'Input Bank'!$L127)/30)+($J127*'Input Bank'!AF127)</f>
        <v>0</v>
      </c>
      <c r="AG127" s="70">
        <f>Bobot!$P127*($I127*('Input Bank'!$K127+'Input Bank'!$L127)/30)+($J127*'Input Bank'!AG127)</f>
        <v>0</v>
      </c>
      <c r="AH127" s="70">
        <f>Bobot!$P127*($I127*('Input Bank'!$K127+'Input Bank'!$L127)/30)+($J127*'Input Bank'!AH127)</f>
        <v>0</v>
      </c>
      <c r="AI127" s="70">
        <f>Bobot!$P127*($I127*('Input Bank'!$K127+'Input Bank'!$L127)/30)+($J127*'Input Bank'!AI127)</f>
        <v>0</v>
      </c>
      <c r="AJ127" s="70">
        <f>Bobot!$P127*($I127*('Input Bank'!$K127+'Input Bank'!$L127)/30)+($J127*'Input Bank'!AJ127)</f>
        <v>0</v>
      </c>
      <c r="AK127" s="70">
        <f>Bobot!$P127*($I127*('Input Bank'!$K127+'Input Bank'!$L127)/30)+($J127*'Input Bank'!AK127)</f>
        <v>0</v>
      </c>
      <c r="AL127" s="70">
        <f>Bobot!$P127*($I127*('Input Bank'!$K127+'Input Bank'!$L127)/30)+($J127*'Input Bank'!AL127)</f>
        <v>0</v>
      </c>
      <c r="AM127" s="70">
        <f>Bobot!$P127*($I127*('Input Bank'!$K127+'Input Bank'!$L127)/30)+($J127*'Input Bank'!AM127)</f>
        <v>0</v>
      </c>
      <c r="AN127" s="70">
        <f>Bobot!$P127*($I127*('Input Bank'!$K127+'Input Bank'!$L127)/30)+($J127*'Input Bank'!AN127)</f>
        <v>0</v>
      </c>
      <c r="AO127" s="70">
        <f>Bobot!$P127*($I127*('Input Bank'!$K127+'Input Bank'!$L127)/30)+($J127*'Input Bank'!AO127)</f>
        <v>0</v>
      </c>
      <c r="AP127" s="70">
        <f>Bobot!$P127*($I127*('Input Bank'!$K127+'Input Bank'!$L127)/30)+($J127*'Input Bank'!AP127)</f>
        <v>0</v>
      </c>
      <c r="AQ127" s="70">
        <f>$J127*'Input Bank'!AQ127</f>
        <v>0</v>
      </c>
      <c r="AR127" s="70">
        <f>$J127*'Input Bank'!AR127</f>
        <v>0</v>
      </c>
      <c r="AS127" s="70">
        <f>$J127*'Input Bank'!AS127</f>
        <v>0</v>
      </c>
      <c r="AT127" s="70">
        <f>$J127*'Input Bank'!AT127</f>
        <v>0</v>
      </c>
      <c r="AU127" s="70">
        <f>$J127*'Input Bank'!AU127</f>
        <v>0</v>
      </c>
      <c r="AV127" s="70">
        <f>$J127*'Input Bank'!AV127</f>
        <v>0</v>
      </c>
      <c r="AW127" s="70">
        <f>$J127*'Input Bank'!AW127</f>
        <v>0</v>
      </c>
      <c r="AX127" s="70">
        <f>$J127*'Input Bank'!AX127</f>
        <v>0</v>
      </c>
      <c r="AY127" s="70">
        <f>$J127*'Input Bank'!AY127</f>
        <v>0</v>
      </c>
      <c r="AZ127" s="70">
        <f>$J127*'Input Bank'!AZ127</f>
        <v>0</v>
      </c>
      <c r="BA127" s="70">
        <f>$J127*'Input Bank'!BA127</f>
        <v>0</v>
      </c>
      <c r="BB127" s="235"/>
      <c r="BC127" s="30"/>
      <c r="BD127" s="79"/>
      <c r="BE127" s="79"/>
      <c r="BF127" s="79"/>
      <c r="BG127" s="79"/>
      <c r="BH127" s="79"/>
      <c r="BI127" s="79"/>
      <c r="BJ127" s="79"/>
    </row>
    <row r="128" spans="1:62" s="34" customFormat="1" ht="23">
      <c r="A128" s="490"/>
      <c r="B128" s="490"/>
      <c r="C128" s="490"/>
      <c r="D128" s="490"/>
      <c r="E128" s="490"/>
      <c r="F128" s="137" t="s">
        <v>174</v>
      </c>
      <c r="G128" s="172" t="s">
        <v>571</v>
      </c>
      <c r="H128" s="219" t="s">
        <v>320</v>
      </c>
      <c r="I128" s="71">
        <f>Bobot!O128</f>
        <v>1</v>
      </c>
      <c r="J128" s="72">
        <f>Bobot!O128</f>
        <v>1</v>
      </c>
      <c r="K128" s="346"/>
      <c r="L128" s="346">
        <f>IF(Bobot!$P128=0,1,0)*('Input Bank'!L128+'Input Bank'!K128)*I128</f>
        <v>0</v>
      </c>
      <c r="M128" s="70">
        <f>Bobot!$P128*($I128*('Input Bank'!$K128+'Input Bank'!$L128)/30)+($J128*'Input Bank'!M128)</f>
        <v>0</v>
      </c>
      <c r="N128" s="70">
        <f>Bobot!$P128*($I128*('Input Bank'!$K128+'Input Bank'!$L128)/30)+($J128*'Input Bank'!N128)</f>
        <v>0</v>
      </c>
      <c r="O128" s="70">
        <f>Bobot!$P128*($I128*('Input Bank'!$K128+'Input Bank'!$L128)/30)+($J128*'Input Bank'!O128)</f>
        <v>0</v>
      </c>
      <c r="P128" s="70">
        <f>Bobot!$P128*($I128*('Input Bank'!$K128+'Input Bank'!$L128)/30)+($J128*'Input Bank'!P128)</f>
        <v>0</v>
      </c>
      <c r="Q128" s="70">
        <f>Bobot!$P128*($I128*('Input Bank'!$K128+'Input Bank'!$L128)/30)+($J128*'Input Bank'!Q128)</f>
        <v>0</v>
      </c>
      <c r="R128" s="70">
        <f>Bobot!$P128*($I128*('Input Bank'!$K128+'Input Bank'!$L128)/30)+($J128*'Input Bank'!R128)</f>
        <v>0</v>
      </c>
      <c r="S128" s="70">
        <f>Bobot!$P128*($I128*('Input Bank'!$K128+'Input Bank'!$L128)/30)+($J128*'Input Bank'!S128)</f>
        <v>0</v>
      </c>
      <c r="T128" s="70">
        <f>Bobot!$P128*($I128*('Input Bank'!$K128+'Input Bank'!$L128)/30)+($J128*'Input Bank'!T128)</f>
        <v>0</v>
      </c>
      <c r="U128" s="70">
        <f>Bobot!$P128*($I128*('Input Bank'!$K128+'Input Bank'!$L128)/30)+($J128*'Input Bank'!U128)</f>
        <v>0</v>
      </c>
      <c r="V128" s="70">
        <f>Bobot!$P128*($I128*('Input Bank'!$K128+'Input Bank'!$L128)/30)+($J128*'Input Bank'!V128)</f>
        <v>0</v>
      </c>
      <c r="W128" s="70">
        <f>Bobot!$P128*($I128*('Input Bank'!$K128+'Input Bank'!$L128)/30)+($J128*'Input Bank'!W128)</f>
        <v>0</v>
      </c>
      <c r="X128" s="70">
        <f>Bobot!$P128*($I128*('Input Bank'!$K128+'Input Bank'!$L128)/30)+($J128*'Input Bank'!X128)</f>
        <v>0</v>
      </c>
      <c r="Y128" s="70">
        <f>Bobot!$P128*($I128*('Input Bank'!$K128+'Input Bank'!$L128)/30)+($J128*'Input Bank'!Y128)</f>
        <v>0</v>
      </c>
      <c r="Z128" s="70">
        <f>Bobot!$P128*($I128*('Input Bank'!$K128+'Input Bank'!$L128)/30)+($J128*'Input Bank'!Z128)</f>
        <v>0</v>
      </c>
      <c r="AA128" s="70">
        <f>Bobot!$P128*($I128*('Input Bank'!$K128+'Input Bank'!$L128)/30)+($J128*'Input Bank'!AA128)</f>
        <v>0</v>
      </c>
      <c r="AB128" s="70">
        <f>Bobot!$P128*($I128*('Input Bank'!$K128+'Input Bank'!$L128)/30)+($J128*'Input Bank'!AB128)</f>
        <v>0</v>
      </c>
      <c r="AC128" s="70">
        <f>Bobot!$P128*($I128*('Input Bank'!$K128+'Input Bank'!$L128)/30)+($J128*'Input Bank'!AC128)</f>
        <v>0</v>
      </c>
      <c r="AD128" s="70">
        <f>Bobot!$P128*($I128*('Input Bank'!$K128+'Input Bank'!$L128)/30)+($J128*'Input Bank'!AD128)</f>
        <v>0</v>
      </c>
      <c r="AE128" s="70">
        <f>Bobot!$P128*($I128*('Input Bank'!$K128+'Input Bank'!$L128)/30)+($J128*'Input Bank'!AE128)</f>
        <v>0</v>
      </c>
      <c r="AF128" s="70">
        <f>Bobot!$P128*($I128*('Input Bank'!$K128+'Input Bank'!$L128)/30)+($J128*'Input Bank'!AF128)</f>
        <v>0</v>
      </c>
      <c r="AG128" s="70">
        <f>Bobot!$P128*($I128*('Input Bank'!$K128+'Input Bank'!$L128)/30)+($J128*'Input Bank'!AG128)</f>
        <v>0</v>
      </c>
      <c r="AH128" s="70">
        <f>Bobot!$P128*($I128*('Input Bank'!$K128+'Input Bank'!$L128)/30)+($J128*'Input Bank'!AH128)</f>
        <v>0</v>
      </c>
      <c r="AI128" s="70">
        <f>Bobot!$P128*($I128*('Input Bank'!$K128+'Input Bank'!$L128)/30)+($J128*'Input Bank'!AI128)</f>
        <v>0</v>
      </c>
      <c r="AJ128" s="70">
        <f>Bobot!$P128*($I128*('Input Bank'!$K128+'Input Bank'!$L128)/30)+($J128*'Input Bank'!AJ128)</f>
        <v>0</v>
      </c>
      <c r="AK128" s="70">
        <f>Bobot!$P128*($I128*('Input Bank'!$K128+'Input Bank'!$L128)/30)+($J128*'Input Bank'!AK128)</f>
        <v>0</v>
      </c>
      <c r="AL128" s="70">
        <f>Bobot!$P128*($I128*('Input Bank'!$K128+'Input Bank'!$L128)/30)+($J128*'Input Bank'!AL128)</f>
        <v>0</v>
      </c>
      <c r="AM128" s="70">
        <f>Bobot!$P128*($I128*('Input Bank'!$K128+'Input Bank'!$L128)/30)+($J128*'Input Bank'!AM128)</f>
        <v>0</v>
      </c>
      <c r="AN128" s="70">
        <f>Bobot!$P128*($I128*('Input Bank'!$K128+'Input Bank'!$L128)/30)+($J128*'Input Bank'!AN128)</f>
        <v>0</v>
      </c>
      <c r="AO128" s="70">
        <f>Bobot!$P128*($I128*('Input Bank'!$K128+'Input Bank'!$L128)/30)+($J128*'Input Bank'!AO128)</f>
        <v>0</v>
      </c>
      <c r="AP128" s="70">
        <f>Bobot!$P128*($I128*('Input Bank'!$K128+'Input Bank'!$L128)/30)+($J128*'Input Bank'!AP128)</f>
        <v>0</v>
      </c>
      <c r="AQ128" s="70">
        <f>$J128*'Input Bank'!AQ128</f>
        <v>0</v>
      </c>
      <c r="AR128" s="70">
        <f>$J128*'Input Bank'!AR128</f>
        <v>0</v>
      </c>
      <c r="AS128" s="70">
        <f>$J128*'Input Bank'!AS128</f>
        <v>0</v>
      </c>
      <c r="AT128" s="70">
        <f>$J128*'Input Bank'!AT128</f>
        <v>0</v>
      </c>
      <c r="AU128" s="70">
        <f>$J128*'Input Bank'!AU128</f>
        <v>0</v>
      </c>
      <c r="AV128" s="70">
        <f>$J128*'Input Bank'!AV128</f>
        <v>0</v>
      </c>
      <c r="AW128" s="70">
        <f>$J128*'Input Bank'!AW128</f>
        <v>0</v>
      </c>
      <c r="AX128" s="70">
        <f>$J128*'Input Bank'!AX128</f>
        <v>0</v>
      </c>
      <c r="AY128" s="70">
        <f>$J128*'Input Bank'!AY128</f>
        <v>0</v>
      </c>
      <c r="AZ128" s="70">
        <f>$J128*'Input Bank'!AZ128</f>
        <v>0</v>
      </c>
      <c r="BA128" s="70">
        <f>$J128*'Input Bank'!BA128</f>
        <v>0</v>
      </c>
      <c r="BB128" s="235"/>
      <c r="BC128" s="30"/>
      <c r="BD128" s="79"/>
      <c r="BE128" s="79"/>
      <c r="BF128" s="79"/>
      <c r="BG128" s="79"/>
      <c r="BH128" s="79"/>
      <c r="BI128" s="79"/>
      <c r="BJ128" s="79"/>
    </row>
    <row r="129" spans="1:63" s="34" customFormat="1" ht="13">
      <c r="A129" s="490"/>
      <c r="B129" s="490"/>
      <c r="C129" s="490"/>
      <c r="D129" s="490"/>
      <c r="E129" s="490"/>
      <c r="F129" s="137" t="s">
        <v>175</v>
      </c>
      <c r="G129" s="170">
        <v>4.5</v>
      </c>
      <c r="H129" s="221" t="s">
        <v>321</v>
      </c>
      <c r="I129" s="71"/>
      <c r="J129" s="72"/>
      <c r="K129" s="346"/>
      <c r="L129" s="225">
        <f t="shared" ref="L129:AA129" si="31">SUM(L130:L132)</f>
        <v>0</v>
      </c>
      <c r="M129" s="225">
        <f t="shared" si="31"/>
        <v>0</v>
      </c>
      <c r="N129" s="225">
        <f t="shared" si="31"/>
        <v>0</v>
      </c>
      <c r="O129" s="225">
        <f t="shared" si="31"/>
        <v>0</v>
      </c>
      <c r="P129" s="225">
        <f t="shared" si="31"/>
        <v>0</v>
      </c>
      <c r="Q129" s="225">
        <f t="shared" si="31"/>
        <v>0</v>
      </c>
      <c r="R129" s="225">
        <f t="shared" si="31"/>
        <v>0</v>
      </c>
      <c r="S129" s="225">
        <f t="shared" si="31"/>
        <v>0</v>
      </c>
      <c r="T129" s="225">
        <f t="shared" si="31"/>
        <v>0</v>
      </c>
      <c r="U129" s="225">
        <f t="shared" si="31"/>
        <v>0</v>
      </c>
      <c r="V129" s="225">
        <f t="shared" si="31"/>
        <v>0</v>
      </c>
      <c r="W129" s="225">
        <f t="shared" si="31"/>
        <v>0</v>
      </c>
      <c r="X129" s="225">
        <f t="shared" si="31"/>
        <v>0</v>
      </c>
      <c r="Y129" s="225">
        <f t="shared" si="31"/>
        <v>0</v>
      </c>
      <c r="Z129" s="225">
        <f t="shared" si="31"/>
        <v>0</v>
      </c>
      <c r="AA129" s="225">
        <f t="shared" si="31"/>
        <v>0</v>
      </c>
      <c r="AB129" s="226">
        <f>Bobot!$P129*($I129*('Input Bank'!$K129+'Input Bank'!$L129)/30)+($J129*'Input Bank'!AB129)</f>
        <v>0</v>
      </c>
      <c r="AC129" s="226">
        <f>Bobot!$P129*($I129*('Input Bank'!$K129+'Input Bank'!$L129)/30)+($J129*'Input Bank'!AC129)</f>
        <v>0</v>
      </c>
      <c r="AD129" s="226">
        <f>Bobot!$P129*($I129*('Input Bank'!$K129+'Input Bank'!$L129)/30)+($J129*'Input Bank'!AD129)</f>
        <v>0</v>
      </c>
      <c r="AE129" s="226">
        <f>Bobot!$P129*($I129*('Input Bank'!$K129+'Input Bank'!$L129)/30)+($J129*'Input Bank'!AE129)</f>
        <v>0</v>
      </c>
      <c r="AF129" s="226">
        <f>Bobot!$P129*($I129*('Input Bank'!$K129+'Input Bank'!$L129)/30)+($J129*'Input Bank'!AF129)</f>
        <v>0</v>
      </c>
      <c r="AG129" s="226">
        <f>Bobot!$P129*($I129*('Input Bank'!$K129+'Input Bank'!$L129)/30)+($J129*'Input Bank'!AG129)</f>
        <v>0</v>
      </c>
      <c r="AH129" s="226">
        <f>Bobot!$P129*($I129*('Input Bank'!$K129+'Input Bank'!$L129)/30)+($J129*'Input Bank'!AH129)</f>
        <v>0</v>
      </c>
      <c r="AI129" s="226">
        <f>Bobot!$P129*($I129*('Input Bank'!$K129+'Input Bank'!$L129)/30)+($J129*'Input Bank'!AI129)</f>
        <v>0</v>
      </c>
      <c r="AJ129" s="226">
        <f>Bobot!$P129*($I129*('Input Bank'!$K129+'Input Bank'!$L129)/30)+($J129*'Input Bank'!AJ129)</f>
        <v>0</v>
      </c>
      <c r="AK129" s="226">
        <f>Bobot!$P129*($I129*('Input Bank'!$K129+'Input Bank'!$L129)/30)+($J129*'Input Bank'!AK129)</f>
        <v>0</v>
      </c>
      <c r="AL129" s="226">
        <f>Bobot!$P129*($I129*('Input Bank'!$K129+'Input Bank'!$L129)/30)+($J129*'Input Bank'!AL129)</f>
        <v>0</v>
      </c>
      <c r="AM129" s="226">
        <f>Bobot!$P129*($I129*('Input Bank'!$K129+'Input Bank'!$L129)/30)+($J129*'Input Bank'!AM129)</f>
        <v>0</v>
      </c>
      <c r="AN129" s="226">
        <f>Bobot!$P129*($I129*('Input Bank'!$K129+'Input Bank'!$L129)/30)+($J129*'Input Bank'!AN129)</f>
        <v>0</v>
      </c>
      <c r="AO129" s="226">
        <f>Bobot!$P129*($I129*('Input Bank'!$K129+'Input Bank'!$L129)/30)+($J129*'Input Bank'!AO129)</f>
        <v>0</v>
      </c>
      <c r="AP129" s="226">
        <f>Bobot!$P129*($I129*('Input Bank'!$K129+'Input Bank'!$L129)/30)+($J129*'Input Bank'!AP129)</f>
        <v>0</v>
      </c>
      <c r="AQ129" s="70">
        <f>$J129*'Input Bank'!AQ129</f>
        <v>0</v>
      </c>
      <c r="AR129" s="70">
        <f>$J129*'Input Bank'!AR129</f>
        <v>0</v>
      </c>
      <c r="AS129" s="70">
        <f>$J129*'Input Bank'!AS129</f>
        <v>0</v>
      </c>
      <c r="AT129" s="70">
        <f>$J129*'Input Bank'!AT129</f>
        <v>0</v>
      </c>
      <c r="AU129" s="70">
        <f>$J129*'Input Bank'!AU129</f>
        <v>0</v>
      </c>
      <c r="AV129" s="70">
        <f>$J129*'Input Bank'!AV129</f>
        <v>0</v>
      </c>
      <c r="AW129" s="70">
        <f>$J129*'Input Bank'!AW129</f>
        <v>0</v>
      </c>
      <c r="AX129" s="70">
        <f>$J129*'Input Bank'!AX129</f>
        <v>0</v>
      </c>
      <c r="AY129" s="70">
        <f>$J129*'Input Bank'!AY129</f>
        <v>0</v>
      </c>
      <c r="AZ129" s="70">
        <f>$J129*'Input Bank'!AZ129</f>
        <v>0</v>
      </c>
      <c r="BA129" s="70">
        <f>$J129*'Input Bank'!BA129</f>
        <v>0</v>
      </c>
      <c r="BB129" s="235"/>
      <c r="BC129" s="30"/>
      <c r="BD129" s="79"/>
      <c r="BE129" s="79"/>
      <c r="BF129" s="79"/>
      <c r="BG129" s="79"/>
      <c r="BH129" s="79"/>
      <c r="BI129" s="79"/>
      <c r="BJ129" s="79"/>
    </row>
    <row r="130" spans="1:63" s="34" customFormat="1">
      <c r="A130" s="490"/>
      <c r="B130" s="490"/>
      <c r="C130" s="490"/>
      <c r="D130" s="490"/>
      <c r="E130" s="490"/>
      <c r="F130" s="137" t="s">
        <v>176</v>
      </c>
      <c r="G130" s="172" t="s">
        <v>572</v>
      </c>
      <c r="H130" s="220" t="s">
        <v>322</v>
      </c>
      <c r="I130" s="71">
        <f>Bobot!O130</f>
        <v>1</v>
      </c>
      <c r="J130" s="72">
        <f>Bobot!O130</f>
        <v>1</v>
      </c>
      <c r="K130" s="346"/>
      <c r="L130" s="346">
        <f>IF(Bobot!$P130=0,1,0)*('Input Bank'!L130+'Input Bank'!K130)*I130</f>
        <v>0</v>
      </c>
      <c r="M130" s="70">
        <f>Bobot!$P130*($I130*('Input Bank'!$K130+'Input Bank'!$L130)/30)+($J130*'Input Bank'!M130)</f>
        <v>0</v>
      </c>
      <c r="N130" s="70">
        <f>Bobot!$P130*($I130*('Input Bank'!$K130+'Input Bank'!$L130)/30)+($J130*'Input Bank'!N130)</f>
        <v>0</v>
      </c>
      <c r="O130" s="70">
        <f>Bobot!$P130*($I130*('Input Bank'!$K130+'Input Bank'!$L130)/30)+($J130*'Input Bank'!O130)</f>
        <v>0</v>
      </c>
      <c r="P130" s="70">
        <f>Bobot!$P130*($I130*('Input Bank'!$K130+'Input Bank'!$L130)/30)+($J130*'Input Bank'!P130)</f>
        <v>0</v>
      </c>
      <c r="Q130" s="70">
        <f>Bobot!$P130*($I130*('Input Bank'!$K130+'Input Bank'!$L130)/30)+($J130*'Input Bank'!Q130)</f>
        <v>0</v>
      </c>
      <c r="R130" s="70">
        <f>Bobot!$P130*($I130*('Input Bank'!$K130+'Input Bank'!$L130)/30)+($J130*'Input Bank'!R130)</f>
        <v>0</v>
      </c>
      <c r="S130" s="70">
        <f>Bobot!$P130*($I130*('Input Bank'!$K130+'Input Bank'!$L130)/30)+($J130*'Input Bank'!S130)</f>
        <v>0</v>
      </c>
      <c r="T130" s="70">
        <f>Bobot!$P130*($I130*('Input Bank'!$K130+'Input Bank'!$L130)/30)+($J130*'Input Bank'!T130)</f>
        <v>0</v>
      </c>
      <c r="U130" s="70">
        <f>Bobot!$P130*($I130*('Input Bank'!$K130+'Input Bank'!$L130)/30)+($J130*'Input Bank'!U130)</f>
        <v>0</v>
      </c>
      <c r="V130" s="70">
        <f>Bobot!$P130*($I130*('Input Bank'!$K130+'Input Bank'!$L130)/30)+($J130*'Input Bank'!V130)</f>
        <v>0</v>
      </c>
      <c r="W130" s="70">
        <f>Bobot!$P130*($I130*('Input Bank'!$K130+'Input Bank'!$L130)/30)+($J130*'Input Bank'!W130)</f>
        <v>0</v>
      </c>
      <c r="X130" s="70">
        <f>Bobot!$P130*($I130*('Input Bank'!$K130+'Input Bank'!$L130)/30)+($J130*'Input Bank'!X130)</f>
        <v>0</v>
      </c>
      <c r="Y130" s="70">
        <f>Bobot!$P130*($I130*('Input Bank'!$K130+'Input Bank'!$L130)/30)+($J130*'Input Bank'!Y130)</f>
        <v>0</v>
      </c>
      <c r="Z130" s="70">
        <f>Bobot!$P130*($I130*('Input Bank'!$K130+'Input Bank'!$L130)/30)+($J130*'Input Bank'!Z130)</f>
        <v>0</v>
      </c>
      <c r="AA130" s="70">
        <f>Bobot!$P130*($I130*('Input Bank'!$K130+'Input Bank'!$L130)/30)+($J130*'Input Bank'!AA130)</f>
        <v>0</v>
      </c>
      <c r="AB130" s="70">
        <f>Bobot!$P130*($I130*('Input Bank'!$K130+'Input Bank'!$L130)/30)+($J130*'Input Bank'!AB130)</f>
        <v>0</v>
      </c>
      <c r="AC130" s="70">
        <f>Bobot!$P130*($I130*('Input Bank'!$K130+'Input Bank'!$L130)/30)+($J130*'Input Bank'!AC130)</f>
        <v>0</v>
      </c>
      <c r="AD130" s="70">
        <f>Bobot!$P130*($I130*('Input Bank'!$K130+'Input Bank'!$L130)/30)+($J130*'Input Bank'!AD130)</f>
        <v>0</v>
      </c>
      <c r="AE130" s="70">
        <f>Bobot!$P130*($I130*('Input Bank'!$K130+'Input Bank'!$L130)/30)+($J130*'Input Bank'!AE130)</f>
        <v>0</v>
      </c>
      <c r="AF130" s="70">
        <f>Bobot!$P130*($I130*('Input Bank'!$K130+'Input Bank'!$L130)/30)+($J130*'Input Bank'!AF130)</f>
        <v>0</v>
      </c>
      <c r="AG130" s="70">
        <f>Bobot!$P130*($I130*('Input Bank'!$K130+'Input Bank'!$L130)/30)+($J130*'Input Bank'!AG130)</f>
        <v>0</v>
      </c>
      <c r="AH130" s="70">
        <f>Bobot!$P130*($I130*('Input Bank'!$K130+'Input Bank'!$L130)/30)+($J130*'Input Bank'!AH130)</f>
        <v>0</v>
      </c>
      <c r="AI130" s="70">
        <f>Bobot!$P130*($I130*('Input Bank'!$K130+'Input Bank'!$L130)/30)+($J130*'Input Bank'!AI130)</f>
        <v>0</v>
      </c>
      <c r="AJ130" s="70">
        <f>Bobot!$P130*($I130*('Input Bank'!$K130+'Input Bank'!$L130)/30)+($J130*'Input Bank'!AJ130)</f>
        <v>0</v>
      </c>
      <c r="AK130" s="70">
        <f>Bobot!$P130*($I130*('Input Bank'!$K130+'Input Bank'!$L130)/30)+($J130*'Input Bank'!AK130)</f>
        <v>0</v>
      </c>
      <c r="AL130" s="70">
        <f>Bobot!$P130*($I130*('Input Bank'!$K130+'Input Bank'!$L130)/30)+($J130*'Input Bank'!AL130)</f>
        <v>0</v>
      </c>
      <c r="AM130" s="70">
        <f>Bobot!$P130*($I130*('Input Bank'!$K130+'Input Bank'!$L130)/30)+($J130*'Input Bank'!AM130)</f>
        <v>0</v>
      </c>
      <c r="AN130" s="70">
        <f>Bobot!$P130*($I130*('Input Bank'!$K130+'Input Bank'!$L130)/30)+($J130*'Input Bank'!AN130)</f>
        <v>0</v>
      </c>
      <c r="AO130" s="70">
        <f>Bobot!$P130*($I130*('Input Bank'!$K130+'Input Bank'!$L130)/30)+($J130*'Input Bank'!AO130)</f>
        <v>0</v>
      </c>
      <c r="AP130" s="70">
        <f>Bobot!$P130*($I130*('Input Bank'!$K130+'Input Bank'!$L130)/30)+($J130*'Input Bank'!AP130)</f>
        <v>0</v>
      </c>
      <c r="AQ130" s="70">
        <f>$J130*'Input Bank'!AQ130</f>
        <v>0</v>
      </c>
      <c r="AR130" s="70">
        <f>$J130*'Input Bank'!AR130</f>
        <v>0</v>
      </c>
      <c r="AS130" s="70">
        <f>$J130*'Input Bank'!AS130</f>
        <v>0</v>
      </c>
      <c r="AT130" s="70">
        <f>$J130*'Input Bank'!AT130</f>
        <v>0</v>
      </c>
      <c r="AU130" s="70">
        <f>$J130*'Input Bank'!AU130</f>
        <v>0</v>
      </c>
      <c r="AV130" s="70">
        <f>$J130*'Input Bank'!AV130</f>
        <v>0</v>
      </c>
      <c r="AW130" s="70">
        <f>$J130*'Input Bank'!AW130</f>
        <v>0</v>
      </c>
      <c r="AX130" s="70">
        <f>$J130*'Input Bank'!AX130</f>
        <v>0</v>
      </c>
      <c r="AY130" s="70">
        <f>$J130*'Input Bank'!AY130</f>
        <v>0</v>
      </c>
      <c r="AZ130" s="70">
        <f>$J130*'Input Bank'!AZ130</f>
        <v>0</v>
      </c>
      <c r="BA130" s="70">
        <f>$J130*'Input Bank'!BA130</f>
        <v>0</v>
      </c>
      <c r="BB130" s="235"/>
      <c r="BC130" s="30"/>
      <c r="BD130" s="79"/>
      <c r="BE130" s="79"/>
      <c r="BF130" s="79"/>
      <c r="BG130" s="79"/>
      <c r="BH130" s="79"/>
      <c r="BI130" s="79"/>
      <c r="BJ130" s="79"/>
    </row>
    <row r="131" spans="1:63" s="34" customFormat="1">
      <c r="A131" s="490"/>
      <c r="B131" s="490"/>
      <c r="C131" s="490"/>
      <c r="D131" s="490"/>
      <c r="E131" s="490"/>
      <c r="F131" s="137" t="s">
        <v>177</v>
      </c>
      <c r="G131" s="172" t="s">
        <v>573</v>
      </c>
      <c r="H131" s="220" t="s">
        <v>292</v>
      </c>
      <c r="I131" s="71">
        <f>Bobot!O131</f>
        <v>1</v>
      </c>
      <c r="J131" s="72">
        <f>Bobot!O131</f>
        <v>1</v>
      </c>
      <c r="K131" s="346"/>
      <c r="L131" s="346">
        <f>IF(Bobot!$P131=0,1,0)*('Input Bank'!L131+'Input Bank'!K131)*I131</f>
        <v>0</v>
      </c>
      <c r="M131" s="70">
        <f>Bobot!$P131*($I131*('Input Bank'!$K131+'Input Bank'!$L131)/30)+($J131*'Input Bank'!M131)</f>
        <v>0</v>
      </c>
      <c r="N131" s="70">
        <f>Bobot!$P131*($I131*('Input Bank'!$K131+'Input Bank'!$L131)/30)+($J131*'Input Bank'!N131)</f>
        <v>0</v>
      </c>
      <c r="O131" s="70">
        <f>Bobot!$P131*($I131*('Input Bank'!$K131+'Input Bank'!$L131)/30)+($J131*'Input Bank'!O131)</f>
        <v>0</v>
      </c>
      <c r="P131" s="70">
        <f>Bobot!$P131*($I131*('Input Bank'!$K131+'Input Bank'!$L131)/30)+($J131*'Input Bank'!P131)</f>
        <v>0</v>
      </c>
      <c r="Q131" s="70">
        <f>Bobot!$P131*($I131*('Input Bank'!$K131+'Input Bank'!$L131)/30)+($J131*'Input Bank'!Q131)</f>
        <v>0</v>
      </c>
      <c r="R131" s="70">
        <f>Bobot!$P131*($I131*('Input Bank'!$K131+'Input Bank'!$L131)/30)+($J131*'Input Bank'!R131)</f>
        <v>0</v>
      </c>
      <c r="S131" s="70">
        <f>Bobot!$P131*($I131*('Input Bank'!$K131+'Input Bank'!$L131)/30)+($J131*'Input Bank'!S131)</f>
        <v>0</v>
      </c>
      <c r="T131" s="70">
        <f>Bobot!$P131*($I131*('Input Bank'!$K131+'Input Bank'!$L131)/30)+($J131*'Input Bank'!T131)</f>
        <v>0</v>
      </c>
      <c r="U131" s="70">
        <f>Bobot!$P131*($I131*('Input Bank'!$K131+'Input Bank'!$L131)/30)+($J131*'Input Bank'!U131)</f>
        <v>0</v>
      </c>
      <c r="V131" s="70">
        <f>Bobot!$P131*($I131*('Input Bank'!$K131+'Input Bank'!$L131)/30)+($J131*'Input Bank'!V131)</f>
        <v>0</v>
      </c>
      <c r="W131" s="70">
        <f>Bobot!$P131*($I131*('Input Bank'!$K131+'Input Bank'!$L131)/30)+($J131*'Input Bank'!W131)</f>
        <v>0</v>
      </c>
      <c r="X131" s="70">
        <f>Bobot!$P131*($I131*('Input Bank'!$K131+'Input Bank'!$L131)/30)+($J131*'Input Bank'!X131)</f>
        <v>0</v>
      </c>
      <c r="Y131" s="70">
        <f>Bobot!$P131*($I131*('Input Bank'!$K131+'Input Bank'!$L131)/30)+($J131*'Input Bank'!Y131)</f>
        <v>0</v>
      </c>
      <c r="Z131" s="70">
        <f>Bobot!$P131*($I131*('Input Bank'!$K131+'Input Bank'!$L131)/30)+($J131*'Input Bank'!Z131)</f>
        <v>0</v>
      </c>
      <c r="AA131" s="70">
        <f>Bobot!$P131*($I131*('Input Bank'!$K131+'Input Bank'!$L131)/30)+($J131*'Input Bank'!AA131)</f>
        <v>0</v>
      </c>
      <c r="AB131" s="70">
        <f>Bobot!$P131*($I131*('Input Bank'!$K131+'Input Bank'!$L131)/30)+($J131*'Input Bank'!AB131)</f>
        <v>0</v>
      </c>
      <c r="AC131" s="70">
        <f>Bobot!$P131*($I131*('Input Bank'!$K131+'Input Bank'!$L131)/30)+($J131*'Input Bank'!AC131)</f>
        <v>0</v>
      </c>
      <c r="AD131" s="70">
        <f>Bobot!$P131*($I131*('Input Bank'!$K131+'Input Bank'!$L131)/30)+($J131*'Input Bank'!AD131)</f>
        <v>0</v>
      </c>
      <c r="AE131" s="70">
        <f>Bobot!$P131*($I131*('Input Bank'!$K131+'Input Bank'!$L131)/30)+($J131*'Input Bank'!AE131)</f>
        <v>0</v>
      </c>
      <c r="AF131" s="70">
        <f>Bobot!$P131*($I131*('Input Bank'!$K131+'Input Bank'!$L131)/30)+($J131*'Input Bank'!AF131)</f>
        <v>0</v>
      </c>
      <c r="AG131" s="70">
        <f>Bobot!$P131*($I131*('Input Bank'!$K131+'Input Bank'!$L131)/30)+($J131*'Input Bank'!AG131)</f>
        <v>0</v>
      </c>
      <c r="AH131" s="70">
        <f>Bobot!$P131*($I131*('Input Bank'!$K131+'Input Bank'!$L131)/30)+($J131*'Input Bank'!AH131)</f>
        <v>0</v>
      </c>
      <c r="AI131" s="70">
        <f>Bobot!$P131*($I131*('Input Bank'!$K131+'Input Bank'!$L131)/30)+($J131*'Input Bank'!AI131)</f>
        <v>0</v>
      </c>
      <c r="AJ131" s="70">
        <f>Bobot!$P131*($I131*('Input Bank'!$K131+'Input Bank'!$L131)/30)+($J131*'Input Bank'!AJ131)</f>
        <v>0</v>
      </c>
      <c r="AK131" s="70">
        <f>Bobot!$P131*($I131*('Input Bank'!$K131+'Input Bank'!$L131)/30)+($J131*'Input Bank'!AK131)</f>
        <v>0</v>
      </c>
      <c r="AL131" s="70">
        <f>Bobot!$P131*($I131*('Input Bank'!$K131+'Input Bank'!$L131)/30)+($J131*'Input Bank'!AL131)</f>
        <v>0</v>
      </c>
      <c r="AM131" s="70">
        <f>Bobot!$P131*($I131*('Input Bank'!$K131+'Input Bank'!$L131)/30)+($J131*'Input Bank'!AM131)</f>
        <v>0</v>
      </c>
      <c r="AN131" s="70">
        <f>Bobot!$P131*($I131*('Input Bank'!$K131+'Input Bank'!$L131)/30)+($J131*'Input Bank'!AN131)</f>
        <v>0</v>
      </c>
      <c r="AO131" s="70">
        <f>Bobot!$P131*($I131*('Input Bank'!$K131+'Input Bank'!$L131)/30)+($J131*'Input Bank'!AO131)</f>
        <v>0</v>
      </c>
      <c r="AP131" s="70">
        <f>Bobot!$P131*($I131*('Input Bank'!$K131+'Input Bank'!$L131)/30)+($J131*'Input Bank'!AP131)</f>
        <v>0</v>
      </c>
      <c r="AQ131" s="70">
        <f>$J131*'Input Bank'!AQ131</f>
        <v>0</v>
      </c>
      <c r="AR131" s="70">
        <f>$J131*'Input Bank'!AR131</f>
        <v>0</v>
      </c>
      <c r="AS131" s="70">
        <f>$J131*'Input Bank'!AS131</f>
        <v>0</v>
      </c>
      <c r="AT131" s="70">
        <f>$J131*'Input Bank'!AT131</f>
        <v>0</v>
      </c>
      <c r="AU131" s="70">
        <f>$J131*'Input Bank'!AU131</f>
        <v>0</v>
      </c>
      <c r="AV131" s="70">
        <f>$J131*'Input Bank'!AV131</f>
        <v>0</v>
      </c>
      <c r="AW131" s="70">
        <f>$J131*'Input Bank'!AW131</f>
        <v>0</v>
      </c>
      <c r="AX131" s="70">
        <f>$J131*'Input Bank'!AX131</f>
        <v>0</v>
      </c>
      <c r="AY131" s="70">
        <f>$J131*'Input Bank'!AY131</f>
        <v>0</v>
      </c>
      <c r="AZ131" s="70">
        <f>$J131*'Input Bank'!AZ131</f>
        <v>0</v>
      </c>
      <c r="BA131" s="70">
        <f>$J131*'Input Bank'!BA131</f>
        <v>0</v>
      </c>
      <c r="BB131" s="235"/>
      <c r="BC131" s="30"/>
      <c r="BD131" s="79"/>
      <c r="BE131" s="79"/>
      <c r="BF131" s="79"/>
      <c r="BG131" s="79"/>
      <c r="BH131" s="79"/>
      <c r="BI131" s="79"/>
      <c r="BJ131" s="79"/>
    </row>
    <row r="132" spans="1:63" s="34" customFormat="1">
      <c r="A132" s="490"/>
      <c r="B132" s="490"/>
      <c r="C132" s="490"/>
      <c r="D132" s="490"/>
      <c r="E132" s="490"/>
      <c r="F132" s="137" t="s">
        <v>178</v>
      </c>
      <c r="G132" s="172" t="s">
        <v>574</v>
      </c>
      <c r="H132" s="220" t="s">
        <v>323</v>
      </c>
      <c r="I132" s="71">
        <f>Bobot!O132</f>
        <v>1</v>
      </c>
      <c r="J132" s="72">
        <f>Bobot!O132</f>
        <v>1</v>
      </c>
      <c r="K132" s="346"/>
      <c r="L132" s="346">
        <f>IF(Bobot!$P132=0,1,0)*('Input Bank'!L132+'Input Bank'!K132)*I132</f>
        <v>0</v>
      </c>
      <c r="M132" s="70">
        <f>Bobot!$P132*($I132*('Input Bank'!$K132+'Input Bank'!$L132)/30)+($J132*'Input Bank'!M132)</f>
        <v>0</v>
      </c>
      <c r="N132" s="70">
        <f>Bobot!$P132*($I132*('Input Bank'!$K132+'Input Bank'!$L132)/30)+($J132*'Input Bank'!N132)</f>
        <v>0</v>
      </c>
      <c r="O132" s="70">
        <f>Bobot!$P132*($I132*('Input Bank'!$K132+'Input Bank'!$L132)/30)+($J132*'Input Bank'!O132)</f>
        <v>0</v>
      </c>
      <c r="P132" s="70">
        <f>Bobot!$P132*($I132*('Input Bank'!$K132+'Input Bank'!$L132)/30)+($J132*'Input Bank'!P132)</f>
        <v>0</v>
      </c>
      <c r="Q132" s="70">
        <f>Bobot!$P132*($I132*('Input Bank'!$K132+'Input Bank'!$L132)/30)+($J132*'Input Bank'!Q132)</f>
        <v>0</v>
      </c>
      <c r="R132" s="70">
        <f>Bobot!$P132*($I132*('Input Bank'!$K132+'Input Bank'!$L132)/30)+($J132*'Input Bank'!R132)</f>
        <v>0</v>
      </c>
      <c r="S132" s="70">
        <f>Bobot!$P132*($I132*('Input Bank'!$K132+'Input Bank'!$L132)/30)+($J132*'Input Bank'!S132)</f>
        <v>0</v>
      </c>
      <c r="T132" s="70">
        <f>Bobot!$P132*($I132*('Input Bank'!$K132+'Input Bank'!$L132)/30)+($J132*'Input Bank'!T132)</f>
        <v>0</v>
      </c>
      <c r="U132" s="70">
        <f>Bobot!$P132*($I132*('Input Bank'!$K132+'Input Bank'!$L132)/30)+($J132*'Input Bank'!U132)</f>
        <v>0</v>
      </c>
      <c r="V132" s="70">
        <f>Bobot!$P132*($I132*('Input Bank'!$K132+'Input Bank'!$L132)/30)+($J132*'Input Bank'!V132)</f>
        <v>0</v>
      </c>
      <c r="W132" s="70">
        <f>Bobot!$P132*($I132*('Input Bank'!$K132+'Input Bank'!$L132)/30)+($J132*'Input Bank'!W132)</f>
        <v>0</v>
      </c>
      <c r="X132" s="70">
        <f>Bobot!$P132*($I132*('Input Bank'!$K132+'Input Bank'!$L132)/30)+($J132*'Input Bank'!X132)</f>
        <v>0</v>
      </c>
      <c r="Y132" s="70">
        <f>Bobot!$P132*($I132*('Input Bank'!$K132+'Input Bank'!$L132)/30)+($J132*'Input Bank'!Y132)</f>
        <v>0</v>
      </c>
      <c r="Z132" s="70">
        <f>Bobot!$P132*($I132*('Input Bank'!$K132+'Input Bank'!$L132)/30)+($J132*'Input Bank'!Z132)</f>
        <v>0</v>
      </c>
      <c r="AA132" s="70">
        <f>Bobot!$P132*($I132*('Input Bank'!$K132+'Input Bank'!$L132)/30)+($J132*'Input Bank'!AA132)</f>
        <v>0</v>
      </c>
      <c r="AB132" s="70">
        <f>Bobot!$P132*($I132*('Input Bank'!$K132+'Input Bank'!$L132)/30)+($J132*'Input Bank'!AB132)</f>
        <v>0</v>
      </c>
      <c r="AC132" s="70">
        <f>Bobot!$P132*($I132*('Input Bank'!$K132+'Input Bank'!$L132)/30)+($J132*'Input Bank'!AC132)</f>
        <v>0</v>
      </c>
      <c r="AD132" s="70">
        <f>Bobot!$P132*($I132*('Input Bank'!$K132+'Input Bank'!$L132)/30)+($J132*'Input Bank'!AD132)</f>
        <v>0</v>
      </c>
      <c r="AE132" s="70">
        <f>Bobot!$P132*($I132*('Input Bank'!$K132+'Input Bank'!$L132)/30)+($J132*'Input Bank'!AE132)</f>
        <v>0</v>
      </c>
      <c r="AF132" s="70">
        <f>Bobot!$P132*($I132*('Input Bank'!$K132+'Input Bank'!$L132)/30)+($J132*'Input Bank'!AF132)</f>
        <v>0</v>
      </c>
      <c r="AG132" s="70">
        <f>Bobot!$P132*($I132*('Input Bank'!$K132+'Input Bank'!$L132)/30)+($J132*'Input Bank'!AG132)</f>
        <v>0</v>
      </c>
      <c r="AH132" s="70">
        <f>Bobot!$P132*($I132*('Input Bank'!$K132+'Input Bank'!$L132)/30)+($J132*'Input Bank'!AH132)</f>
        <v>0</v>
      </c>
      <c r="AI132" s="70">
        <f>Bobot!$P132*($I132*('Input Bank'!$K132+'Input Bank'!$L132)/30)+($J132*'Input Bank'!AI132)</f>
        <v>0</v>
      </c>
      <c r="AJ132" s="70">
        <f>Bobot!$P132*($I132*('Input Bank'!$K132+'Input Bank'!$L132)/30)+($J132*'Input Bank'!AJ132)</f>
        <v>0</v>
      </c>
      <c r="AK132" s="70">
        <f>Bobot!$P132*($I132*('Input Bank'!$K132+'Input Bank'!$L132)/30)+($J132*'Input Bank'!AK132)</f>
        <v>0</v>
      </c>
      <c r="AL132" s="70">
        <f>Bobot!$P132*($I132*('Input Bank'!$K132+'Input Bank'!$L132)/30)+($J132*'Input Bank'!AL132)</f>
        <v>0</v>
      </c>
      <c r="AM132" s="70">
        <f>Bobot!$P132*($I132*('Input Bank'!$K132+'Input Bank'!$L132)/30)+($J132*'Input Bank'!AM132)</f>
        <v>0</v>
      </c>
      <c r="AN132" s="70">
        <f>Bobot!$P132*($I132*('Input Bank'!$K132+'Input Bank'!$L132)/30)+($J132*'Input Bank'!AN132)</f>
        <v>0</v>
      </c>
      <c r="AO132" s="70">
        <f>Bobot!$P132*($I132*('Input Bank'!$K132+'Input Bank'!$L132)/30)+($J132*'Input Bank'!AO132)</f>
        <v>0</v>
      </c>
      <c r="AP132" s="70">
        <f>Bobot!$P132*($I132*('Input Bank'!$K132+'Input Bank'!$L132)/30)+($J132*'Input Bank'!AP132)</f>
        <v>0</v>
      </c>
      <c r="AQ132" s="70">
        <f>$J132*'Input Bank'!AQ132</f>
        <v>0</v>
      </c>
      <c r="AR132" s="70">
        <f>$J132*'Input Bank'!AR132</f>
        <v>0</v>
      </c>
      <c r="AS132" s="70">
        <f>$J132*'Input Bank'!AS132</f>
        <v>0</v>
      </c>
      <c r="AT132" s="70">
        <f>$J132*'Input Bank'!AT132</f>
        <v>0</v>
      </c>
      <c r="AU132" s="70">
        <f>$J132*'Input Bank'!AU132</f>
        <v>0</v>
      </c>
      <c r="AV132" s="70">
        <f>$J132*'Input Bank'!AV132</f>
        <v>0</v>
      </c>
      <c r="AW132" s="70">
        <f>$J132*'Input Bank'!AW132</f>
        <v>0</v>
      </c>
      <c r="AX132" s="70">
        <f>$J132*'Input Bank'!AX132</f>
        <v>0</v>
      </c>
      <c r="AY132" s="70">
        <f>$J132*'Input Bank'!AY132</f>
        <v>0</v>
      </c>
      <c r="AZ132" s="70">
        <f>$J132*'Input Bank'!AZ132</f>
        <v>0</v>
      </c>
      <c r="BA132" s="70">
        <f>$J132*'Input Bank'!BA132</f>
        <v>0</v>
      </c>
      <c r="BB132" s="235"/>
      <c r="BC132" s="30"/>
      <c r="BD132" s="79"/>
      <c r="BE132" s="79"/>
      <c r="BF132" s="79"/>
      <c r="BG132" s="79"/>
      <c r="BH132" s="79"/>
      <c r="BI132" s="79"/>
      <c r="BJ132" s="79"/>
    </row>
    <row r="133" spans="1:63" s="34" customFormat="1" ht="13">
      <c r="A133" s="490"/>
      <c r="B133" s="490"/>
      <c r="C133" s="490"/>
      <c r="D133" s="490"/>
      <c r="E133" s="490"/>
      <c r="F133" s="137" t="s">
        <v>179</v>
      </c>
      <c r="G133" s="170">
        <v>4.5999999999999996</v>
      </c>
      <c r="H133" s="221" t="s">
        <v>324</v>
      </c>
      <c r="I133" s="71"/>
      <c r="J133" s="72"/>
      <c r="K133" s="346"/>
      <c r="L133" s="225">
        <f t="shared" ref="L133:BA133" si="32">SUM(L134:L141)</f>
        <v>0</v>
      </c>
      <c r="M133" s="225">
        <f t="shared" si="32"/>
        <v>0</v>
      </c>
      <c r="N133" s="225">
        <f t="shared" si="32"/>
        <v>0</v>
      </c>
      <c r="O133" s="225">
        <f t="shared" si="32"/>
        <v>0</v>
      </c>
      <c r="P133" s="225">
        <f t="shared" si="32"/>
        <v>0</v>
      </c>
      <c r="Q133" s="225">
        <f t="shared" si="32"/>
        <v>0</v>
      </c>
      <c r="R133" s="225">
        <f t="shared" si="32"/>
        <v>0</v>
      </c>
      <c r="S133" s="225">
        <f t="shared" si="32"/>
        <v>0</v>
      </c>
      <c r="T133" s="225">
        <f t="shared" si="32"/>
        <v>0</v>
      </c>
      <c r="U133" s="225">
        <f t="shared" si="32"/>
        <v>0</v>
      </c>
      <c r="V133" s="225">
        <f t="shared" si="32"/>
        <v>0</v>
      </c>
      <c r="W133" s="225">
        <f t="shared" si="32"/>
        <v>0</v>
      </c>
      <c r="X133" s="225">
        <f t="shared" si="32"/>
        <v>0</v>
      </c>
      <c r="Y133" s="225">
        <f t="shared" si="32"/>
        <v>0</v>
      </c>
      <c r="Z133" s="225">
        <f t="shared" si="32"/>
        <v>0</v>
      </c>
      <c r="AA133" s="225">
        <f t="shared" si="32"/>
        <v>0</v>
      </c>
      <c r="AB133" s="225">
        <f t="shared" si="32"/>
        <v>0</v>
      </c>
      <c r="AC133" s="225">
        <f t="shared" si="32"/>
        <v>0</v>
      </c>
      <c r="AD133" s="225">
        <f t="shared" si="32"/>
        <v>0</v>
      </c>
      <c r="AE133" s="225">
        <f t="shared" si="32"/>
        <v>0</v>
      </c>
      <c r="AF133" s="225">
        <f t="shared" si="32"/>
        <v>0</v>
      </c>
      <c r="AG133" s="225">
        <f t="shared" si="32"/>
        <v>0</v>
      </c>
      <c r="AH133" s="225">
        <f t="shared" si="32"/>
        <v>0</v>
      </c>
      <c r="AI133" s="225">
        <f t="shared" si="32"/>
        <v>0</v>
      </c>
      <c r="AJ133" s="225">
        <f t="shared" si="32"/>
        <v>0</v>
      </c>
      <c r="AK133" s="225">
        <f t="shared" si="32"/>
        <v>0</v>
      </c>
      <c r="AL133" s="225">
        <f t="shared" si="32"/>
        <v>0</v>
      </c>
      <c r="AM133" s="225">
        <f t="shared" si="32"/>
        <v>0</v>
      </c>
      <c r="AN133" s="225">
        <f t="shared" si="32"/>
        <v>0</v>
      </c>
      <c r="AO133" s="225">
        <f t="shared" si="32"/>
        <v>0</v>
      </c>
      <c r="AP133" s="225">
        <f t="shared" si="32"/>
        <v>0</v>
      </c>
      <c r="AQ133" s="225">
        <f t="shared" si="32"/>
        <v>0</v>
      </c>
      <c r="AR133" s="225">
        <f t="shared" si="32"/>
        <v>0</v>
      </c>
      <c r="AS133" s="225">
        <f t="shared" si="32"/>
        <v>0</v>
      </c>
      <c r="AT133" s="225">
        <f t="shared" si="32"/>
        <v>0</v>
      </c>
      <c r="AU133" s="225">
        <f t="shared" si="32"/>
        <v>0</v>
      </c>
      <c r="AV133" s="225">
        <f t="shared" si="32"/>
        <v>0</v>
      </c>
      <c r="AW133" s="225">
        <f t="shared" si="32"/>
        <v>0</v>
      </c>
      <c r="AX133" s="225">
        <f t="shared" si="32"/>
        <v>0</v>
      </c>
      <c r="AY133" s="225">
        <f t="shared" si="32"/>
        <v>0</v>
      </c>
      <c r="AZ133" s="225">
        <f t="shared" si="32"/>
        <v>0</v>
      </c>
      <c r="BA133" s="225">
        <f t="shared" si="32"/>
        <v>0</v>
      </c>
      <c r="BB133" s="235"/>
      <c r="BC133" s="30"/>
      <c r="BD133" s="79"/>
      <c r="BE133" s="79"/>
      <c r="BF133" s="79"/>
      <c r="BG133" s="79"/>
      <c r="BH133" s="79"/>
      <c r="BI133" s="79"/>
      <c r="BJ133" s="79"/>
    </row>
    <row r="134" spans="1:63" s="34" customFormat="1">
      <c r="A134" s="493"/>
      <c r="B134" s="493"/>
      <c r="C134" s="493"/>
      <c r="D134" s="493"/>
      <c r="E134" s="493"/>
      <c r="F134" s="137" t="s">
        <v>14</v>
      </c>
      <c r="G134" s="172" t="s">
        <v>575</v>
      </c>
      <c r="H134" s="220" t="s">
        <v>325</v>
      </c>
      <c r="I134" s="71">
        <f>Bobot!O134</f>
        <v>0.03</v>
      </c>
      <c r="J134" s="72">
        <f>Bobot!O134</f>
        <v>0.03</v>
      </c>
      <c r="K134" s="346"/>
      <c r="L134" s="346">
        <f>IF(Bobot!$P134=0,1,0)*('Input Bank'!L134+'Input Bank'!K134)*I134</f>
        <v>0</v>
      </c>
      <c r="M134" s="314">
        <f>Bobot!$P134*($I134*('Input Bank'!$K134+'Input Bank'!$L134)/30)+($J134*'Input Bank'!M134)</f>
        <v>0</v>
      </c>
      <c r="N134" s="314">
        <f>Bobot!$P134*($I134*('Input Bank'!$K134+'Input Bank'!$L134)/30)+($J134*'Input Bank'!N134)</f>
        <v>0</v>
      </c>
      <c r="O134" s="314">
        <f>Bobot!$P134*($I134*('Input Bank'!$K134+'Input Bank'!$L134)/30)+($J134*'Input Bank'!O134)</f>
        <v>0</v>
      </c>
      <c r="P134" s="314">
        <f>Bobot!$P134*($I134*('Input Bank'!$K134+'Input Bank'!$L134)/30)+($J134*'Input Bank'!P134)</f>
        <v>0</v>
      </c>
      <c r="Q134" s="314">
        <f>Bobot!$P134*($I134*('Input Bank'!$K134+'Input Bank'!$L134)/30)+($J134*'Input Bank'!Q134)</f>
        <v>0</v>
      </c>
      <c r="R134" s="314">
        <f>Bobot!$P134*($I134*('Input Bank'!$K134+'Input Bank'!$L134)/30)+($J134*'Input Bank'!R134)</f>
        <v>0</v>
      </c>
      <c r="S134" s="314">
        <f>Bobot!$P134*($I134*('Input Bank'!$K134+'Input Bank'!$L134)/30)+($J134*'Input Bank'!S134)</f>
        <v>0</v>
      </c>
      <c r="T134" s="314">
        <f>Bobot!$P134*($I134*('Input Bank'!$K134+'Input Bank'!$L134)/30)+($J134*'Input Bank'!T134)</f>
        <v>0</v>
      </c>
      <c r="U134" s="314">
        <f>Bobot!$P134*($I134*('Input Bank'!$K134+'Input Bank'!$L134)/30)+($J134*'Input Bank'!U134)</f>
        <v>0</v>
      </c>
      <c r="V134" s="314">
        <f>Bobot!$P134*($I134*('Input Bank'!$K134+'Input Bank'!$L134)/30)+($J134*'Input Bank'!V134)</f>
        <v>0</v>
      </c>
      <c r="W134" s="314">
        <f>Bobot!$P134*($I134*('Input Bank'!$K134+'Input Bank'!$L134)/30)+($J134*'Input Bank'!W134)</f>
        <v>0</v>
      </c>
      <c r="X134" s="314">
        <f>Bobot!$P134*($I134*('Input Bank'!$K134+'Input Bank'!$L134)/30)+($J134*'Input Bank'!X134)</f>
        <v>0</v>
      </c>
      <c r="Y134" s="314">
        <f>Bobot!$P134*($I134*('Input Bank'!$K134+'Input Bank'!$L134)/30)+($J134*'Input Bank'!Y134)</f>
        <v>0</v>
      </c>
      <c r="Z134" s="314">
        <f>Bobot!$P134*($I134*('Input Bank'!$K134+'Input Bank'!$L134)/30)+($J134*'Input Bank'!Z134)</f>
        <v>0</v>
      </c>
      <c r="AA134" s="314">
        <f>Bobot!$P134*($I134*('Input Bank'!$K134+'Input Bank'!$L134)/30)+($J134*'Input Bank'!AA134)</f>
        <v>0</v>
      </c>
      <c r="AB134" s="314">
        <f>Bobot!$P134*($I134*('Input Bank'!$K134+'Input Bank'!$L134)/30)+($J134*'Input Bank'!AB134)</f>
        <v>0</v>
      </c>
      <c r="AC134" s="314">
        <f>Bobot!$P134*($I134*('Input Bank'!$K134+'Input Bank'!$L134)/30)+($J134*'Input Bank'!AC134)</f>
        <v>0</v>
      </c>
      <c r="AD134" s="314">
        <f>Bobot!$P134*($I134*('Input Bank'!$K134+'Input Bank'!$L134)/30)+($J134*'Input Bank'!AD134)</f>
        <v>0</v>
      </c>
      <c r="AE134" s="314">
        <f>Bobot!$P134*($I134*('Input Bank'!$K134+'Input Bank'!$L134)/30)+($J134*'Input Bank'!AE134)</f>
        <v>0</v>
      </c>
      <c r="AF134" s="314">
        <f>Bobot!$P134*($I134*('Input Bank'!$K134+'Input Bank'!$L134)/30)+($J134*'Input Bank'!AF134)</f>
        <v>0</v>
      </c>
      <c r="AG134" s="314">
        <f>Bobot!$P134*($I134*('Input Bank'!$K134+'Input Bank'!$L134)/30)+($J134*'Input Bank'!AG134)</f>
        <v>0</v>
      </c>
      <c r="AH134" s="314">
        <f>Bobot!$P134*($I134*('Input Bank'!$K134+'Input Bank'!$L134)/30)+($J134*'Input Bank'!AH134)</f>
        <v>0</v>
      </c>
      <c r="AI134" s="314">
        <f>Bobot!$P134*($I134*('Input Bank'!$K134+'Input Bank'!$L134)/30)+($J134*'Input Bank'!AI134)</f>
        <v>0</v>
      </c>
      <c r="AJ134" s="314">
        <f>Bobot!$P134*($I134*('Input Bank'!$K134+'Input Bank'!$L134)/30)+($J134*'Input Bank'!AJ134)</f>
        <v>0</v>
      </c>
      <c r="AK134" s="314">
        <f>Bobot!$P134*($I134*('Input Bank'!$K134+'Input Bank'!$L134)/30)+($J134*'Input Bank'!AK134)</f>
        <v>0</v>
      </c>
      <c r="AL134" s="314">
        <f>Bobot!$P134*($I134*('Input Bank'!$K134+'Input Bank'!$L134)/30)+($J134*'Input Bank'!AL134)</f>
        <v>0</v>
      </c>
      <c r="AM134" s="314">
        <f>Bobot!$P134*($I134*('Input Bank'!$K134+'Input Bank'!$L134)/30)+($J134*'Input Bank'!AM134)</f>
        <v>0</v>
      </c>
      <c r="AN134" s="314">
        <f>Bobot!$P134*($I134*('Input Bank'!$K134+'Input Bank'!$L134)/30)+($J134*'Input Bank'!AN134)</f>
        <v>0</v>
      </c>
      <c r="AO134" s="314">
        <f>Bobot!$P134*($I134*('Input Bank'!$K134+'Input Bank'!$L134)/30)+($J134*'Input Bank'!AO134)</f>
        <v>0</v>
      </c>
      <c r="AP134" s="314">
        <f>Bobot!$P134*($I134*('Input Bank'!$K134+'Input Bank'!$L134)/30)+($J134*'Input Bank'!AP134)</f>
        <v>0</v>
      </c>
      <c r="AQ134" s="343">
        <f>$J134*'Input Bank'!AQ134</f>
        <v>0</v>
      </c>
      <c r="AR134" s="343">
        <f>$J134*'Input Bank'!AR134</f>
        <v>0</v>
      </c>
      <c r="AS134" s="343">
        <f>$J134*'Input Bank'!AS134</f>
        <v>0</v>
      </c>
      <c r="AT134" s="343">
        <f>$J134*'Input Bank'!AT134</f>
        <v>0</v>
      </c>
      <c r="AU134" s="343">
        <f>$J134*'Input Bank'!AU134</f>
        <v>0</v>
      </c>
      <c r="AV134" s="343">
        <f>$J134*'Input Bank'!AV134</f>
        <v>0</v>
      </c>
      <c r="AW134" s="343">
        <f>$J134*'Input Bank'!AW134</f>
        <v>0</v>
      </c>
      <c r="AX134" s="343">
        <f>$J134*'Input Bank'!AX134</f>
        <v>0</v>
      </c>
      <c r="AY134" s="343">
        <f>$J134*'Input Bank'!AY134</f>
        <v>0</v>
      </c>
      <c r="AZ134" s="343">
        <f>$J134*'Input Bank'!AZ134</f>
        <v>0</v>
      </c>
      <c r="BA134" s="343">
        <f>$J134*'Input Bank'!BA134</f>
        <v>0</v>
      </c>
      <c r="BB134" s="235"/>
      <c r="BC134" s="30"/>
      <c r="BD134" s="79"/>
      <c r="BE134" s="79"/>
      <c r="BF134" s="79"/>
      <c r="BG134" s="79"/>
      <c r="BH134" s="79"/>
      <c r="BI134" s="79"/>
      <c r="BJ134" s="79"/>
    </row>
    <row r="135" spans="1:63" s="34" customFormat="1" ht="23">
      <c r="A135" s="493"/>
      <c r="B135" s="493"/>
      <c r="C135" s="493"/>
      <c r="D135" s="493"/>
      <c r="E135" s="493"/>
      <c r="F135" s="137" t="s">
        <v>180</v>
      </c>
      <c r="G135" s="172" t="s">
        <v>576</v>
      </c>
      <c r="H135" s="220" t="s">
        <v>326</v>
      </c>
      <c r="I135" s="71">
        <f>Bobot!O135</f>
        <v>0</v>
      </c>
      <c r="J135" s="72">
        <f>Bobot!O135</f>
        <v>0</v>
      </c>
      <c r="K135" s="346"/>
      <c r="L135" s="346">
        <f>IF(Bobot!$P135=0,1,0)*('Input Bank'!L135+'Input Bank'!K135)*I135</f>
        <v>0</v>
      </c>
      <c r="M135" s="314">
        <f>Bobot!$P135*($I135*('Input Bank'!$K135+'Input Bank'!$L135)/30)+($J135*'Input Bank'!M135)</f>
        <v>0</v>
      </c>
      <c r="N135" s="314">
        <f>Bobot!$P135*($I135*('Input Bank'!$K135+'Input Bank'!$L135)/30)+($J135*'Input Bank'!N135)</f>
        <v>0</v>
      </c>
      <c r="O135" s="314">
        <f>Bobot!$P135*($I135*('Input Bank'!$K135+'Input Bank'!$L135)/30)+($J135*'Input Bank'!O135)</f>
        <v>0</v>
      </c>
      <c r="P135" s="314">
        <f>Bobot!$P135*($I135*('Input Bank'!$K135+'Input Bank'!$L135)/30)+($J135*'Input Bank'!P135)</f>
        <v>0</v>
      </c>
      <c r="Q135" s="314">
        <f>Bobot!$P135*($I135*('Input Bank'!$K135+'Input Bank'!$L135)/30)+($J135*'Input Bank'!Q135)</f>
        <v>0</v>
      </c>
      <c r="R135" s="314">
        <f>Bobot!$P135*($I135*('Input Bank'!$K135+'Input Bank'!$L135)/30)+($J135*'Input Bank'!R135)</f>
        <v>0</v>
      </c>
      <c r="S135" s="314">
        <f>Bobot!$P135*($I135*('Input Bank'!$K135+'Input Bank'!$L135)/30)+($J135*'Input Bank'!S135)</f>
        <v>0</v>
      </c>
      <c r="T135" s="314">
        <f>Bobot!$P135*($I135*('Input Bank'!$K135+'Input Bank'!$L135)/30)+($J135*'Input Bank'!T135)</f>
        <v>0</v>
      </c>
      <c r="U135" s="314">
        <f>Bobot!$P135*($I135*('Input Bank'!$K135+'Input Bank'!$L135)/30)+($J135*'Input Bank'!U135)</f>
        <v>0</v>
      </c>
      <c r="V135" s="314">
        <f>Bobot!$P135*($I135*('Input Bank'!$K135+'Input Bank'!$L135)/30)+($J135*'Input Bank'!V135)</f>
        <v>0</v>
      </c>
      <c r="W135" s="314">
        <f>Bobot!$P135*($I135*('Input Bank'!$K135+'Input Bank'!$L135)/30)+($J135*'Input Bank'!W135)</f>
        <v>0</v>
      </c>
      <c r="X135" s="314">
        <f>Bobot!$P135*($I135*('Input Bank'!$K135+'Input Bank'!$L135)/30)+($J135*'Input Bank'!X135)</f>
        <v>0</v>
      </c>
      <c r="Y135" s="314">
        <f>Bobot!$P135*($I135*('Input Bank'!$K135+'Input Bank'!$L135)/30)+($J135*'Input Bank'!Y135)</f>
        <v>0</v>
      </c>
      <c r="Z135" s="314">
        <f>Bobot!$P135*($I135*('Input Bank'!$K135+'Input Bank'!$L135)/30)+($J135*'Input Bank'!Z135)</f>
        <v>0</v>
      </c>
      <c r="AA135" s="314">
        <f>Bobot!$P135*($I135*('Input Bank'!$K135+'Input Bank'!$L135)/30)+($J135*'Input Bank'!AA135)</f>
        <v>0</v>
      </c>
      <c r="AB135" s="314">
        <f>Bobot!$P135*($I135*('Input Bank'!$K135+'Input Bank'!$L135)/30)+($J135*'Input Bank'!AB135)</f>
        <v>0</v>
      </c>
      <c r="AC135" s="314">
        <f>Bobot!$P135*($I135*('Input Bank'!$K135+'Input Bank'!$L135)/30)+($J135*'Input Bank'!AC135)</f>
        <v>0</v>
      </c>
      <c r="AD135" s="314">
        <f>Bobot!$P135*($I135*('Input Bank'!$K135+'Input Bank'!$L135)/30)+($J135*'Input Bank'!AD135)</f>
        <v>0</v>
      </c>
      <c r="AE135" s="314">
        <f>Bobot!$P135*($I135*('Input Bank'!$K135+'Input Bank'!$L135)/30)+($J135*'Input Bank'!AE135)</f>
        <v>0</v>
      </c>
      <c r="AF135" s="314">
        <f>Bobot!$P135*($I135*('Input Bank'!$K135+'Input Bank'!$L135)/30)+($J135*'Input Bank'!AF135)</f>
        <v>0</v>
      </c>
      <c r="AG135" s="314">
        <f>Bobot!$P135*($I135*('Input Bank'!$K135+'Input Bank'!$L135)/30)+($J135*'Input Bank'!AG135)</f>
        <v>0</v>
      </c>
      <c r="AH135" s="314">
        <f>Bobot!$P135*($I135*('Input Bank'!$K135+'Input Bank'!$L135)/30)+($J135*'Input Bank'!AH135)</f>
        <v>0</v>
      </c>
      <c r="AI135" s="314">
        <f>Bobot!$P135*($I135*('Input Bank'!$K135+'Input Bank'!$L135)/30)+($J135*'Input Bank'!AI135)</f>
        <v>0</v>
      </c>
      <c r="AJ135" s="314">
        <f>Bobot!$P135*($I135*('Input Bank'!$K135+'Input Bank'!$L135)/30)+($J135*'Input Bank'!AJ135)</f>
        <v>0</v>
      </c>
      <c r="AK135" s="314">
        <f>Bobot!$P135*($I135*('Input Bank'!$K135+'Input Bank'!$L135)/30)+($J135*'Input Bank'!AK135)</f>
        <v>0</v>
      </c>
      <c r="AL135" s="314">
        <f>Bobot!$P135*($I135*('Input Bank'!$K135+'Input Bank'!$L135)/30)+($J135*'Input Bank'!AL135)</f>
        <v>0</v>
      </c>
      <c r="AM135" s="314">
        <f>Bobot!$P135*($I135*('Input Bank'!$K135+'Input Bank'!$L135)/30)+($J135*'Input Bank'!AM135)</f>
        <v>0</v>
      </c>
      <c r="AN135" s="314">
        <f>Bobot!$P135*($I135*('Input Bank'!$K135+'Input Bank'!$L135)/30)+($J135*'Input Bank'!AN135)</f>
        <v>0</v>
      </c>
      <c r="AO135" s="314">
        <f>Bobot!$P135*($I135*('Input Bank'!$K135+'Input Bank'!$L135)/30)+($J135*'Input Bank'!AO135)</f>
        <v>0</v>
      </c>
      <c r="AP135" s="314">
        <f>Bobot!$P135*($I135*('Input Bank'!$K135+'Input Bank'!$L135)/30)+($J135*'Input Bank'!AP135)</f>
        <v>0</v>
      </c>
      <c r="AQ135" s="343">
        <f>$J135*'Input Bank'!AQ135</f>
        <v>0</v>
      </c>
      <c r="AR135" s="343">
        <f>$J135*'Input Bank'!AR135</f>
        <v>0</v>
      </c>
      <c r="AS135" s="343">
        <f>$J135*'Input Bank'!AS135</f>
        <v>0</v>
      </c>
      <c r="AT135" s="343">
        <f>$J135*'Input Bank'!AT135</f>
        <v>0</v>
      </c>
      <c r="AU135" s="343">
        <f>$J135*'Input Bank'!AU135</f>
        <v>0</v>
      </c>
      <c r="AV135" s="343">
        <f>$J135*'Input Bank'!AV135</f>
        <v>0</v>
      </c>
      <c r="AW135" s="343">
        <f>$J135*'Input Bank'!AW135</f>
        <v>0</v>
      </c>
      <c r="AX135" s="343">
        <f>$J135*'Input Bank'!AX135</f>
        <v>0</v>
      </c>
      <c r="AY135" s="343">
        <f>$J135*'Input Bank'!AY135</f>
        <v>0</v>
      </c>
      <c r="AZ135" s="343">
        <f>$J135*'Input Bank'!AZ135</f>
        <v>0</v>
      </c>
      <c r="BA135" s="343">
        <f>$J135*'Input Bank'!BA135</f>
        <v>0</v>
      </c>
      <c r="BB135" s="235"/>
      <c r="BC135" s="30"/>
      <c r="BD135" s="79"/>
      <c r="BE135" s="79"/>
      <c r="BF135" s="79"/>
      <c r="BG135" s="79"/>
      <c r="BH135" s="79"/>
      <c r="BI135" s="79"/>
      <c r="BJ135" s="79"/>
    </row>
    <row r="136" spans="1:63" s="34" customFormat="1" ht="23">
      <c r="A136" s="493"/>
      <c r="B136" s="493"/>
      <c r="C136" s="493"/>
      <c r="D136" s="493"/>
      <c r="E136" s="493"/>
      <c r="F136" s="137" t="s">
        <v>181</v>
      </c>
      <c r="G136" s="172" t="s">
        <v>577</v>
      </c>
      <c r="H136" s="220" t="s">
        <v>327</v>
      </c>
      <c r="I136" s="71">
        <f>Bobot!O136</f>
        <v>0.05</v>
      </c>
      <c r="J136" s="72">
        <f>Bobot!O136</f>
        <v>0.05</v>
      </c>
      <c r="K136" s="346"/>
      <c r="L136" s="346">
        <f>IF(Bobot!$P136=0,1,0)*('Input Bank'!L136+'Input Bank'!K136)*I136</f>
        <v>0</v>
      </c>
      <c r="M136" s="314">
        <f>Bobot!$P136*($I136*('Input Bank'!$K136+'Input Bank'!$L136)/30)+($J136*'Input Bank'!M136)</f>
        <v>0</v>
      </c>
      <c r="N136" s="314">
        <f>Bobot!$P136*($I136*('Input Bank'!$K136+'Input Bank'!$L136)/30)+($J136*'Input Bank'!N136)</f>
        <v>0</v>
      </c>
      <c r="O136" s="314">
        <f>Bobot!$P136*($I136*('Input Bank'!$K136+'Input Bank'!$L136)/30)+($J136*'Input Bank'!O136)</f>
        <v>0</v>
      </c>
      <c r="P136" s="314">
        <f>Bobot!$P136*($I136*('Input Bank'!$K136+'Input Bank'!$L136)/30)+($J136*'Input Bank'!P136)</f>
        <v>0</v>
      </c>
      <c r="Q136" s="314">
        <f>Bobot!$P136*($I136*('Input Bank'!$K136+'Input Bank'!$L136)/30)+($J136*'Input Bank'!Q136)</f>
        <v>0</v>
      </c>
      <c r="R136" s="314">
        <f>Bobot!$P136*($I136*('Input Bank'!$K136+'Input Bank'!$L136)/30)+($J136*'Input Bank'!R136)</f>
        <v>0</v>
      </c>
      <c r="S136" s="314">
        <f>Bobot!$P136*($I136*('Input Bank'!$K136+'Input Bank'!$L136)/30)+($J136*'Input Bank'!S136)</f>
        <v>0</v>
      </c>
      <c r="T136" s="314">
        <f>Bobot!$P136*($I136*('Input Bank'!$K136+'Input Bank'!$L136)/30)+($J136*'Input Bank'!T136)</f>
        <v>0</v>
      </c>
      <c r="U136" s="314">
        <f>Bobot!$P136*($I136*('Input Bank'!$K136+'Input Bank'!$L136)/30)+($J136*'Input Bank'!U136)</f>
        <v>0</v>
      </c>
      <c r="V136" s="314">
        <f>Bobot!$P136*($I136*('Input Bank'!$K136+'Input Bank'!$L136)/30)+($J136*'Input Bank'!V136)</f>
        <v>0</v>
      </c>
      <c r="W136" s="314">
        <f>Bobot!$P136*($I136*('Input Bank'!$K136+'Input Bank'!$L136)/30)+($J136*'Input Bank'!W136)</f>
        <v>0</v>
      </c>
      <c r="X136" s="314">
        <f>Bobot!$P136*($I136*('Input Bank'!$K136+'Input Bank'!$L136)/30)+($J136*'Input Bank'!X136)</f>
        <v>0</v>
      </c>
      <c r="Y136" s="314">
        <f>Bobot!$P136*($I136*('Input Bank'!$K136+'Input Bank'!$L136)/30)+($J136*'Input Bank'!Y136)</f>
        <v>0</v>
      </c>
      <c r="Z136" s="314">
        <f>Bobot!$P136*($I136*('Input Bank'!$K136+'Input Bank'!$L136)/30)+($J136*'Input Bank'!Z136)</f>
        <v>0</v>
      </c>
      <c r="AA136" s="314">
        <f>Bobot!$P136*($I136*('Input Bank'!$K136+'Input Bank'!$L136)/30)+($J136*'Input Bank'!AA136)</f>
        <v>0</v>
      </c>
      <c r="AB136" s="314">
        <f>Bobot!$P136*($I136*('Input Bank'!$K136+'Input Bank'!$L136)/30)+($J136*'Input Bank'!AB136)</f>
        <v>0</v>
      </c>
      <c r="AC136" s="314">
        <f>Bobot!$P136*($I136*('Input Bank'!$K136+'Input Bank'!$L136)/30)+($J136*'Input Bank'!AC136)</f>
        <v>0</v>
      </c>
      <c r="AD136" s="314">
        <f>Bobot!$P136*($I136*('Input Bank'!$K136+'Input Bank'!$L136)/30)+($J136*'Input Bank'!AD136)</f>
        <v>0</v>
      </c>
      <c r="AE136" s="314">
        <f>Bobot!$P136*($I136*('Input Bank'!$K136+'Input Bank'!$L136)/30)+($J136*'Input Bank'!AE136)</f>
        <v>0</v>
      </c>
      <c r="AF136" s="314">
        <f>Bobot!$P136*($I136*('Input Bank'!$K136+'Input Bank'!$L136)/30)+($J136*'Input Bank'!AF136)</f>
        <v>0</v>
      </c>
      <c r="AG136" s="314">
        <f>Bobot!$P136*($I136*('Input Bank'!$K136+'Input Bank'!$L136)/30)+($J136*'Input Bank'!AG136)</f>
        <v>0</v>
      </c>
      <c r="AH136" s="314">
        <f>Bobot!$P136*($I136*('Input Bank'!$K136+'Input Bank'!$L136)/30)+($J136*'Input Bank'!AH136)</f>
        <v>0</v>
      </c>
      <c r="AI136" s="314">
        <f>Bobot!$P136*($I136*('Input Bank'!$K136+'Input Bank'!$L136)/30)+($J136*'Input Bank'!AI136)</f>
        <v>0</v>
      </c>
      <c r="AJ136" s="314">
        <f>Bobot!$P136*($I136*('Input Bank'!$K136+'Input Bank'!$L136)/30)+($J136*'Input Bank'!AJ136)</f>
        <v>0</v>
      </c>
      <c r="AK136" s="314">
        <f>Bobot!$P136*($I136*('Input Bank'!$K136+'Input Bank'!$L136)/30)+($J136*'Input Bank'!AK136)</f>
        <v>0</v>
      </c>
      <c r="AL136" s="314">
        <f>Bobot!$P136*($I136*('Input Bank'!$K136+'Input Bank'!$L136)/30)+($J136*'Input Bank'!AL136)</f>
        <v>0</v>
      </c>
      <c r="AM136" s="314">
        <f>Bobot!$P136*($I136*('Input Bank'!$K136+'Input Bank'!$L136)/30)+($J136*'Input Bank'!AM136)</f>
        <v>0</v>
      </c>
      <c r="AN136" s="314">
        <f>Bobot!$P136*($I136*('Input Bank'!$K136+'Input Bank'!$L136)/30)+($J136*'Input Bank'!AN136)</f>
        <v>0</v>
      </c>
      <c r="AO136" s="314">
        <f>Bobot!$P136*($I136*('Input Bank'!$K136+'Input Bank'!$L136)/30)+($J136*'Input Bank'!AO136)</f>
        <v>0</v>
      </c>
      <c r="AP136" s="314">
        <f>Bobot!$P136*($I136*('Input Bank'!$K136+'Input Bank'!$L136)/30)+($J136*'Input Bank'!AP136)</f>
        <v>0</v>
      </c>
      <c r="AQ136" s="343">
        <f>$J136*'Input Bank'!AQ136</f>
        <v>0</v>
      </c>
      <c r="AR136" s="343">
        <f>$J136*'Input Bank'!AR136</f>
        <v>0</v>
      </c>
      <c r="AS136" s="343">
        <f>$J136*'Input Bank'!AS136</f>
        <v>0</v>
      </c>
      <c r="AT136" s="343">
        <f>$J136*'Input Bank'!AT136</f>
        <v>0</v>
      </c>
      <c r="AU136" s="343">
        <f>$J136*'Input Bank'!AU136</f>
        <v>0</v>
      </c>
      <c r="AV136" s="343">
        <f>$J136*'Input Bank'!AV136</f>
        <v>0</v>
      </c>
      <c r="AW136" s="343">
        <f>$J136*'Input Bank'!AW136</f>
        <v>0</v>
      </c>
      <c r="AX136" s="343">
        <f>$J136*'Input Bank'!AX136</f>
        <v>0</v>
      </c>
      <c r="AY136" s="343">
        <f>$J136*'Input Bank'!AY136</f>
        <v>0</v>
      </c>
      <c r="AZ136" s="343">
        <f>$J136*'Input Bank'!AZ136</f>
        <v>0</v>
      </c>
      <c r="BA136" s="343">
        <f>$J136*'Input Bank'!BA136</f>
        <v>0</v>
      </c>
      <c r="BB136" s="235"/>
      <c r="BC136" s="30"/>
      <c r="BD136" s="79"/>
      <c r="BE136" s="79"/>
      <c r="BF136" s="79"/>
      <c r="BG136" s="79"/>
      <c r="BH136" s="79"/>
      <c r="BI136" s="79"/>
      <c r="BJ136" s="79"/>
    </row>
    <row r="137" spans="1:63" s="34" customFormat="1" ht="34.5">
      <c r="A137" s="493"/>
      <c r="B137" s="493"/>
      <c r="C137" s="493"/>
      <c r="D137" s="493"/>
      <c r="E137" s="493"/>
      <c r="F137" s="137" t="s">
        <v>182</v>
      </c>
      <c r="G137" s="172" t="s">
        <v>578</v>
      </c>
      <c r="H137" s="220" t="s">
        <v>328</v>
      </c>
      <c r="I137" s="71">
        <f>Bobot!O137</f>
        <v>0.05</v>
      </c>
      <c r="J137" s="72">
        <f>Bobot!O137</f>
        <v>0.05</v>
      </c>
      <c r="K137" s="346"/>
      <c r="L137" s="346">
        <f>IF(Bobot!$P137=0,1,0)*('Input Bank'!L137+'Input Bank'!K137)*I137</f>
        <v>0</v>
      </c>
      <c r="M137" s="314">
        <f>Bobot!$P137*($I137*('Input Bank'!$K137+'Input Bank'!$L137)/30)+($J137*'Input Bank'!M137)</f>
        <v>0</v>
      </c>
      <c r="N137" s="314">
        <f>Bobot!$P137*($I137*('Input Bank'!$K137+'Input Bank'!$L137)/30)+($J137*'Input Bank'!N137)</f>
        <v>0</v>
      </c>
      <c r="O137" s="314">
        <f>Bobot!$P137*($I137*('Input Bank'!$K137+'Input Bank'!$L137)/30)+($J137*'Input Bank'!O137)</f>
        <v>0</v>
      </c>
      <c r="P137" s="314">
        <f>Bobot!$P137*($I137*('Input Bank'!$K137+'Input Bank'!$L137)/30)+($J137*'Input Bank'!P137)</f>
        <v>0</v>
      </c>
      <c r="Q137" s="314">
        <f>Bobot!$P137*($I137*('Input Bank'!$K137+'Input Bank'!$L137)/30)+($J137*'Input Bank'!Q137)</f>
        <v>0</v>
      </c>
      <c r="R137" s="314">
        <f>Bobot!$P137*($I137*('Input Bank'!$K137+'Input Bank'!$L137)/30)+($J137*'Input Bank'!R137)</f>
        <v>0</v>
      </c>
      <c r="S137" s="314">
        <f>Bobot!$P137*($I137*('Input Bank'!$K137+'Input Bank'!$L137)/30)+($J137*'Input Bank'!S137)</f>
        <v>0</v>
      </c>
      <c r="T137" s="314">
        <f>Bobot!$P137*($I137*('Input Bank'!$K137+'Input Bank'!$L137)/30)+($J137*'Input Bank'!T137)</f>
        <v>0</v>
      </c>
      <c r="U137" s="314">
        <f>Bobot!$P137*($I137*('Input Bank'!$K137+'Input Bank'!$L137)/30)+($J137*'Input Bank'!U137)</f>
        <v>0</v>
      </c>
      <c r="V137" s="314">
        <f>Bobot!$P137*($I137*('Input Bank'!$K137+'Input Bank'!$L137)/30)+($J137*'Input Bank'!V137)</f>
        <v>0</v>
      </c>
      <c r="W137" s="314">
        <f>Bobot!$P137*($I137*('Input Bank'!$K137+'Input Bank'!$L137)/30)+($J137*'Input Bank'!W137)</f>
        <v>0</v>
      </c>
      <c r="X137" s="314">
        <f>Bobot!$P137*($I137*('Input Bank'!$K137+'Input Bank'!$L137)/30)+($J137*'Input Bank'!X137)</f>
        <v>0</v>
      </c>
      <c r="Y137" s="314">
        <f>Bobot!$P137*($I137*('Input Bank'!$K137+'Input Bank'!$L137)/30)+($J137*'Input Bank'!Y137)</f>
        <v>0</v>
      </c>
      <c r="Z137" s="314">
        <f>Bobot!$P137*($I137*('Input Bank'!$K137+'Input Bank'!$L137)/30)+($J137*'Input Bank'!Z137)</f>
        <v>0</v>
      </c>
      <c r="AA137" s="314">
        <f>Bobot!$P137*($I137*('Input Bank'!$K137+'Input Bank'!$L137)/30)+($J137*'Input Bank'!AA137)</f>
        <v>0</v>
      </c>
      <c r="AB137" s="314">
        <f>Bobot!$P137*($I137*('Input Bank'!$K137+'Input Bank'!$L137)/30)+($J137*'Input Bank'!AB137)</f>
        <v>0</v>
      </c>
      <c r="AC137" s="314">
        <f>Bobot!$P137*($I137*('Input Bank'!$K137+'Input Bank'!$L137)/30)+($J137*'Input Bank'!AC137)</f>
        <v>0</v>
      </c>
      <c r="AD137" s="314">
        <f>Bobot!$P137*($I137*('Input Bank'!$K137+'Input Bank'!$L137)/30)+($J137*'Input Bank'!AD137)</f>
        <v>0</v>
      </c>
      <c r="AE137" s="314">
        <f>Bobot!$P137*($I137*('Input Bank'!$K137+'Input Bank'!$L137)/30)+($J137*'Input Bank'!AE137)</f>
        <v>0</v>
      </c>
      <c r="AF137" s="314">
        <f>Bobot!$P137*($I137*('Input Bank'!$K137+'Input Bank'!$L137)/30)+($J137*'Input Bank'!AF137)</f>
        <v>0</v>
      </c>
      <c r="AG137" s="314">
        <f>Bobot!$P137*($I137*('Input Bank'!$K137+'Input Bank'!$L137)/30)+($J137*'Input Bank'!AG137)</f>
        <v>0</v>
      </c>
      <c r="AH137" s="314">
        <f>Bobot!$P137*($I137*('Input Bank'!$K137+'Input Bank'!$L137)/30)+($J137*'Input Bank'!AH137)</f>
        <v>0</v>
      </c>
      <c r="AI137" s="314">
        <f>Bobot!$P137*($I137*('Input Bank'!$K137+'Input Bank'!$L137)/30)+($J137*'Input Bank'!AI137)</f>
        <v>0</v>
      </c>
      <c r="AJ137" s="314">
        <f>Bobot!$P137*($I137*('Input Bank'!$K137+'Input Bank'!$L137)/30)+($J137*'Input Bank'!AJ137)</f>
        <v>0</v>
      </c>
      <c r="AK137" s="314">
        <f>Bobot!$P137*($I137*('Input Bank'!$K137+'Input Bank'!$L137)/30)+($J137*'Input Bank'!AK137)</f>
        <v>0</v>
      </c>
      <c r="AL137" s="314">
        <f>Bobot!$P137*($I137*('Input Bank'!$K137+'Input Bank'!$L137)/30)+($J137*'Input Bank'!AL137)</f>
        <v>0</v>
      </c>
      <c r="AM137" s="314">
        <f>Bobot!$P137*($I137*('Input Bank'!$K137+'Input Bank'!$L137)/30)+($J137*'Input Bank'!AM137)</f>
        <v>0</v>
      </c>
      <c r="AN137" s="314">
        <f>Bobot!$P137*($I137*('Input Bank'!$K137+'Input Bank'!$L137)/30)+($J137*'Input Bank'!AN137)</f>
        <v>0</v>
      </c>
      <c r="AO137" s="314">
        <f>Bobot!$P137*($I137*('Input Bank'!$K137+'Input Bank'!$L137)/30)+($J137*'Input Bank'!AO137)</f>
        <v>0</v>
      </c>
      <c r="AP137" s="314">
        <f>Bobot!$P137*($I137*('Input Bank'!$K137+'Input Bank'!$L137)/30)+($J137*'Input Bank'!AP137)</f>
        <v>0</v>
      </c>
      <c r="AQ137" s="343">
        <f>$J137*'Input Bank'!AQ137</f>
        <v>0</v>
      </c>
      <c r="AR137" s="343">
        <f>$J137*'Input Bank'!AR137</f>
        <v>0</v>
      </c>
      <c r="AS137" s="343">
        <f>$J137*'Input Bank'!AS137</f>
        <v>0</v>
      </c>
      <c r="AT137" s="343">
        <f>$J137*'Input Bank'!AT137</f>
        <v>0</v>
      </c>
      <c r="AU137" s="343">
        <f>$J137*'Input Bank'!AU137</f>
        <v>0</v>
      </c>
      <c r="AV137" s="343">
        <f>$J137*'Input Bank'!AV137</f>
        <v>0</v>
      </c>
      <c r="AW137" s="343">
        <f>$J137*'Input Bank'!AW137</f>
        <v>0</v>
      </c>
      <c r="AX137" s="343">
        <f>$J137*'Input Bank'!AX137</f>
        <v>0</v>
      </c>
      <c r="AY137" s="343">
        <f>$J137*'Input Bank'!AY137</f>
        <v>0</v>
      </c>
      <c r="AZ137" s="343">
        <f>$J137*'Input Bank'!AZ137</f>
        <v>0</v>
      </c>
      <c r="BA137" s="343">
        <f>$J137*'Input Bank'!BA137</f>
        <v>0</v>
      </c>
      <c r="BB137" s="235"/>
      <c r="BC137" s="30"/>
      <c r="BD137" s="79"/>
      <c r="BE137" s="79"/>
      <c r="BF137" s="79"/>
      <c r="BG137" s="79"/>
      <c r="BH137" s="79"/>
      <c r="BI137" s="79"/>
      <c r="BJ137" s="79"/>
    </row>
    <row r="138" spans="1:63" s="34" customFormat="1" ht="23">
      <c r="A138" s="493"/>
      <c r="B138" s="493"/>
      <c r="C138" s="493"/>
      <c r="D138" s="493"/>
      <c r="E138" s="493"/>
      <c r="F138" s="137" t="s">
        <v>183</v>
      </c>
      <c r="G138" s="172" t="s">
        <v>579</v>
      </c>
      <c r="H138" s="220" t="s">
        <v>329</v>
      </c>
      <c r="I138" s="71">
        <f>Bobot!O138</f>
        <v>0.05</v>
      </c>
      <c r="J138" s="72">
        <f>Bobot!O138</f>
        <v>0.05</v>
      </c>
      <c r="K138" s="346"/>
      <c r="L138" s="346">
        <f>IF(Bobot!$P138=0,1,0)*('Input Bank'!L138+'Input Bank'!K138)*I138</f>
        <v>0</v>
      </c>
      <c r="M138" s="314">
        <f>Bobot!$P138*($I138*('Input Bank'!$K138+'Input Bank'!$L138)/30)+($J138*'Input Bank'!M138)</f>
        <v>0</v>
      </c>
      <c r="N138" s="314">
        <f>Bobot!$P138*($I138*('Input Bank'!$K138+'Input Bank'!$L138)/30)+($J138*'Input Bank'!N138)</f>
        <v>0</v>
      </c>
      <c r="O138" s="314">
        <f>Bobot!$P138*($I138*('Input Bank'!$K138+'Input Bank'!$L138)/30)+($J138*'Input Bank'!O138)</f>
        <v>0</v>
      </c>
      <c r="P138" s="314">
        <f>Bobot!$P138*($I138*('Input Bank'!$K138+'Input Bank'!$L138)/30)+($J138*'Input Bank'!P138)</f>
        <v>0</v>
      </c>
      <c r="Q138" s="314">
        <f>Bobot!$P138*($I138*('Input Bank'!$K138+'Input Bank'!$L138)/30)+($J138*'Input Bank'!Q138)</f>
        <v>0</v>
      </c>
      <c r="R138" s="314">
        <f>Bobot!$P138*($I138*('Input Bank'!$K138+'Input Bank'!$L138)/30)+($J138*'Input Bank'!R138)</f>
        <v>0</v>
      </c>
      <c r="S138" s="314">
        <f>Bobot!$P138*($I138*('Input Bank'!$K138+'Input Bank'!$L138)/30)+($J138*'Input Bank'!S138)</f>
        <v>0</v>
      </c>
      <c r="T138" s="314">
        <f>Bobot!$P138*($I138*('Input Bank'!$K138+'Input Bank'!$L138)/30)+($J138*'Input Bank'!T138)</f>
        <v>0</v>
      </c>
      <c r="U138" s="314">
        <f>Bobot!$P138*($I138*('Input Bank'!$K138+'Input Bank'!$L138)/30)+($J138*'Input Bank'!U138)</f>
        <v>0</v>
      </c>
      <c r="V138" s="314">
        <f>Bobot!$P138*($I138*('Input Bank'!$K138+'Input Bank'!$L138)/30)+($J138*'Input Bank'!V138)</f>
        <v>0</v>
      </c>
      <c r="W138" s="314">
        <f>Bobot!$P138*($I138*('Input Bank'!$K138+'Input Bank'!$L138)/30)+($J138*'Input Bank'!W138)</f>
        <v>0</v>
      </c>
      <c r="X138" s="314">
        <f>Bobot!$P138*($I138*('Input Bank'!$K138+'Input Bank'!$L138)/30)+($J138*'Input Bank'!X138)</f>
        <v>0</v>
      </c>
      <c r="Y138" s="314">
        <f>Bobot!$P138*($I138*('Input Bank'!$K138+'Input Bank'!$L138)/30)+($J138*'Input Bank'!Y138)</f>
        <v>0</v>
      </c>
      <c r="Z138" s="314">
        <f>Bobot!$P138*($I138*('Input Bank'!$K138+'Input Bank'!$L138)/30)+($J138*'Input Bank'!Z138)</f>
        <v>0</v>
      </c>
      <c r="AA138" s="314">
        <f>Bobot!$P138*($I138*('Input Bank'!$K138+'Input Bank'!$L138)/30)+($J138*'Input Bank'!AA138)</f>
        <v>0</v>
      </c>
      <c r="AB138" s="314">
        <f>Bobot!$P138*($I138*('Input Bank'!$K138+'Input Bank'!$L138)/30)+($J138*'Input Bank'!AB138)</f>
        <v>0</v>
      </c>
      <c r="AC138" s="314">
        <f>Bobot!$P138*($I138*('Input Bank'!$K138+'Input Bank'!$L138)/30)+($J138*'Input Bank'!AC138)</f>
        <v>0</v>
      </c>
      <c r="AD138" s="314">
        <f>Bobot!$P138*($I138*('Input Bank'!$K138+'Input Bank'!$L138)/30)+($J138*'Input Bank'!AD138)</f>
        <v>0</v>
      </c>
      <c r="AE138" s="314">
        <f>Bobot!$P138*($I138*('Input Bank'!$K138+'Input Bank'!$L138)/30)+($J138*'Input Bank'!AE138)</f>
        <v>0</v>
      </c>
      <c r="AF138" s="314">
        <f>Bobot!$P138*($I138*('Input Bank'!$K138+'Input Bank'!$L138)/30)+($J138*'Input Bank'!AF138)</f>
        <v>0</v>
      </c>
      <c r="AG138" s="314">
        <f>Bobot!$P138*($I138*('Input Bank'!$K138+'Input Bank'!$L138)/30)+($J138*'Input Bank'!AG138)</f>
        <v>0</v>
      </c>
      <c r="AH138" s="314">
        <f>Bobot!$P138*($I138*('Input Bank'!$K138+'Input Bank'!$L138)/30)+($J138*'Input Bank'!AH138)</f>
        <v>0</v>
      </c>
      <c r="AI138" s="314">
        <f>Bobot!$P138*($I138*('Input Bank'!$K138+'Input Bank'!$L138)/30)+($J138*'Input Bank'!AI138)</f>
        <v>0</v>
      </c>
      <c r="AJ138" s="314">
        <f>Bobot!$P138*($I138*('Input Bank'!$K138+'Input Bank'!$L138)/30)+($J138*'Input Bank'!AJ138)</f>
        <v>0</v>
      </c>
      <c r="AK138" s="314">
        <f>Bobot!$P138*($I138*('Input Bank'!$K138+'Input Bank'!$L138)/30)+($J138*'Input Bank'!AK138)</f>
        <v>0</v>
      </c>
      <c r="AL138" s="314">
        <f>Bobot!$P138*($I138*('Input Bank'!$K138+'Input Bank'!$L138)/30)+($J138*'Input Bank'!AL138)</f>
        <v>0</v>
      </c>
      <c r="AM138" s="314">
        <f>Bobot!$P138*($I138*('Input Bank'!$K138+'Input Bank'!$L138)/30)+($J138*'Input Bank'!AM138)</f>
        <v>0</v>
      </c>
      <c r="AN138" s="314">
        <f>Bobot!$P138*($I138*('Input Bank'!$K138+'Input Bank'!$L138)/30)+($J138*'Input Bank'!AN138)</f>
        <v>0</v>
      </c>
      <c r="AO138" s="314">
        <f>Bobot!$P138*($I138*('Input Bank'!$K138+'Input Bank'!$L138)/30)+($J138*'Input Bank'!AO138)</f>
        <v>0</v>
      </c>
      <c r="AP138" s="314">
        <f>Bobot!$P138*($I138*('Input Bank'!$K138+'Input Bank'!$L138)/30)+($J138*'Input Bank'!AP138)</f>
        <v>0</v>
      </c>
      <c r="AQ138" s="343">
        <f>$J138*'Input Bank'!AQ138</f>
        <v>0</v>
      </c>
      <c r="AR138" s="343">
        <f>$J138*'Input Bank'!AR138</f>
        <v>0</v>
      </c>
      <c r="AS138" s="343">
        <f>$J138*'Input Bank'!AS138</f>
        <v>0</v>
      </c>
      <c r="AT138" s="343">
        <f>$J138*'Input Bank'!AT138</f>
        <v>0</v>
      </c>
      <c r="AU138" s="343">
        <f>$J138*'Input Bank'!AU138</f>
        <v>0</v>
      </c>
      <c r="AV138" s="343">
        <f>$J138*'Input Bank'!AV138</f>
        <v>0</v>
      </c>
      <c r="AW138" s="343">
        <f>$J138*'Input Bank'!AW138</f>
        <v>0</v>
      </c>
      <c r="AX138" s="343">
        <f>$J138*'Input Bank'!AX138</f>
        <v>0</v>
      </c>
      <c r="AY138" s="343">
        <f>$J138*'Input Bank'!AY138</f>
        <v>0</v>
      </c>
      <c r="AZ138" s="343">
        <f>$J138*'Input Bank'!AZ138</f>
        <v>0</v>
      </c>
      <c r="BA138" s="343">
        <f>$J138*'Input Bank'!BA138</f>
        <v>0</v>
      </c>
      <c r="BB138" s="235"/>
      <c r="BC138" s="30"/>
      <c r="BD138" s="79"/>
      <c r="BE138" s="79"/>
      <c r="BF138" s="79"/>
      <c r="BG138" s="79"/>
      <c r="BH138" s="79"/>
      <c r="BI138" s="79"/>
      <c r="BJ138" s="79"/>
    </row>
    <row r="139" spans="1:63" s="34" customFormat="1" ht="23">
      <c r="A139" s="493"/>
      <c r="B139" s="493"/>
      <c r="C139" s="493"/>
      <c r="D139" s="493"/>
      <c r="E139" s="493"/>
      <c r="F139" s="137" t="s">
        <v>184</v>
      </c>
      <c r="G139" s="172" t="s">
        <v>580</v>
      </c>
      <c r="H139" s="220" t="s">
        <v>330</v>
      </c>
      <c r="I139" s="71">
        <f>Bobot!O139</f>
        <v>0.05</v>
      </c>
      <c r="J139" s="72">
        <f>Bobot!O139</f>
        <v>0.05</v>
      </c>
      <c r="K139" s="346"/>
      <c r="L139" s="346">
        <f>IF(Bobot!$P139=0,1,0)*('Input Bank'!L139+'Input Bank'!K139)*I139</f>
        <v>0</v>
      </c>
      <c r="M139" s="314">
        <f>Bobot!$P139*($I139*('Input Bank'!$K139+'Input Bank'!$L139)/30)+($J139*'Input Bank'!M139)</f>
        <v>0</v>
      </c>
      <c r="N139" s="314">
        <f>Bobot!$P139*($I139*('Input Bank'!$K139+'Input Bank'!$L139)/30)+($J139*'Input Bank'!N139)</f>
        <v>0</v>
      </c>
      <c r="O139" s="314">
        <f>Bobot!$P139*($I139*('Input Bank'!$K139+'Input Bank'!$L139)/30)+($J139*'Input Bank'!O139)</f>
        <v>0</v>
      </c>
      <c r="P139" s="314">
        <f>Bobot!$P139*($I139*('Input Bank'!$K139+'Input Bank'!$L139)/30)+($J139*'Input Bank'!P139)</f>
        <v>0</v>
      </c>
      <c r="Q139" s="314">
        <f>Bobot!$P139*($I139*('Input Bank'!$K139+'Input Bank'!$L139)/30)+($J139*'Input Bank'!Q139)</f>
        <v>0</v>
      </c>
      <c r="R139" s="314">
        <f>Bobot!$P139*($I139*('Input Bank'!$K139+'Input Bank'!$L139)/30)+($J139*'Input Bank'!R139)</f>
        <v>0</v>
      </c>
      <c r="S139" s="314">
        <f>Bobot!$P139*($I139*('Input Bank'!$K139+'Input Bank'!$L139)/30)+($J139*'Input Bank'!S139)</f>
        <v>0</v>
      </c>
      <c r="T139" s="314">
        <f>Bobot!$P139*($I139*('Input Bank'!$K139+'Input Bank'!$L139)/30)+($J139*'Input Bank'!T139)</f>
        <v>0</v>
      </c>
      <c r="U139" s="314">
        <f>Bobot!$P139*($I139*('Input Bank'!$K139+'Input Bank'!$L139)/30)+($J139*'Input Bank'!U139)</f>
        <v>0</v>
      </c>
      <c r="V139" s="314">
        <f>Bobot!$P139*($I139*('Input Bank'!$K139+'Input Bank'!$L139)/30)+($J139*'Input Bank'!V139)</f>
        <v>0</v>
      </c>
      <c r="W139" s="314">
        <f>Bobot!$P139*($I139*('Input Bank'!$K139+'Input Bank'!$L139)/30)+($J139*'Input Bank'!W139)</f>
        <v>0</v>
      </c>
      <c r="X139" s="314">
        <f>Bobot!$P139*($I139*('Input Bank'!$K139+'Input Bank'!$L139)/30)+($J139*'Input Bank'!X139)</f>
        <v>0</v>
      </c>
      <c r="Y139" s="314">
        <f>Bobot!$P139*($I139*('Input Bank'!$K139+'Input Bank'!$L139)/30)+($J139*'Input Bank'!Y139)</f>
        <v>0</v>
      </c>
      <c r="Z139" s="314">
        <f>Bobot!$P139*($I139*('Input Bank'!$K139+'Input Bank'!$L139)/30)+($J139*'Input Bank'!Z139)</f>
        <v>0</v>
      </c>
      <c r="AA139" s="314">
        <f>Bobot!$P139*($I139*('Input Bank'!$K139+'Input Bank'!$L139)/30)+($J139*'Input Bank'!AA139)</f>
        <v>0</v>
      </c>
      <c r="AB139" s="314">
        <f>Bobot!$P139*($I139*('Input Bank'!$K139+'Input Bank'!$L139)/30)+($J139*'Input Bank'!AB139)</f>
        <v>0</v>
      </c>
      <c r="AC139" s="314">
        <f>Bobot!$P139*($I139*('Input Bank'!$K139+'Input Bank'!$L139)/30)+($J139*'Input Bank'!AC139)</f>
        <v>0</v>
      </c>
      <c r="AD139" s="314">
        <f>Bobot!$P139*($I139*('Input Bank'!$K139+'Input Bank'!$L139)/30)+($J139*'Input Bank'!AD139)</f>
        <v>0</v>
      </c>
      <c r="AE139" s="314">
        <f>Bobot!$P139*($I139*('Input Bank'!$K139+'Input Bank'!$L139)/30)+($J139*'Input Bank'!AE139)</f>
        <v>0</v>
      </c>
      <c r="AF139" s="314">
        <f>Bobot!$P139*($I139*('Input Bank'!$K139+'Input Bank'!$L139)/30)+($J139*'Input Bank'!AF139)</f>
        <v>0</v>
      </c>
      <c r="AG139" s="314">
        <f>Bobot!$P139*($I139*('Input Bank'!$K139+'Input Bank'!$L139)/30)+($J139*'Input Bank'!AG139)</f>
        <v>0</v>
      </c>
      <c r="AH139" s="314">
        <f>Bobot!$P139*($I139*('Input Bank'!$K139+'Input Bank'!$L139)/30)+($J139*'Input Bank'!AH139)</f>
        <v>0</v>
      </c>
      <c r="AI139" s="314">
        <f>Bobot!$P139*($I139*('Input Bank'!$K139+'Input Bank'!$L139)/30)+($J139*'Input Bank'!AI139)</f>
        <v>0</v>
      </c>
      <c r="AJ139" s="314">
        <f>Bobot!$P139*($I139*('Input Bank'!$K139+'Input Bank'!$L139)/30)+($J139*'Input Bank'!AJ139)</f>
        <v>0</v>
      </c>
      <c r="AK139" s="314">
        <f>Bobot!$P139*($I139*('Input Bank'!$K139+'Input Bank'!$L139)/30)+($J139*'Input Bank'!AK139)</f>
        <v>0</v>
      </c>
      <c r="AL139" s="314">
        <f>Bobot!$P139*($I139*('Input Bank'!$K139+'Input Bank'!$L139)/30)+($J139*'Input Bank'!AL139)</f>
        <v>0</v>
      </c>
      <c r="AM139" s="314">
        <f>Bobot!$P139*($I139*('Input Bank'!$K139+'Input Bank'!$L139)/30)+($J139*'Input Bank'!AM139)</f>
        <v>0</v>
      </c>
      <c r="AN139" s="314">
        <f>Bobot!$P139*($I139*('Input Bank'!$K139+'Input Bank'!$L139)/30)+($J139*'Input Bank'!AN139)</f>
        <v>0</v>
      </c>
      <c r="AO139" s="314">
        <f>Bobot!$P139*($I139*('Input Bank'!$K139+'Input Bank'!$L139)/30)+($J139*'Input Bank'!AO139)</f>
        <v>0</v>
      </c>
      <c r="AP139" s="314">
        <f>Bobot!$P139*($I139*('Input Bank'!$K139+'Input Bank'!$L139)/30)+($J139*'Input Bank'!AP139)</f>
        <v>0</v>
      </c>
      <c r="AQ139" s="343">
        <f>$J139*'Input Bank'!AQ139</f>
        <v>0</v>
      </c>
      <c r="AR139" s="343">
        <f>$J139*'Input Bank'!AR139</f>
        <v>0</v>
      </c>
      <c r="AS139" s="343">
        <f>$J139*'Input Bank'!AS139</f>
        <v>0</v>
      </c>
      <c r="AT139" s="343">
        <f>$J139*'Input Bank'!AT139</f>
        <v>0</v>
      </c>
      <c r="AU139" s="343">
        <f>$J139*'Input Bank'!AU139</f>
        <v>0</v>
      </c>
      <c r="AV139" s="343">
        <f>$J139*'Input Bank'!AV139</f>
        <v>0</v>
      </c>
      <c r="AW139" s="343">
        <f>$J139*'Input Bank'!AW139</f>
        <v>0</v>
      </c>
      <c r="AX139" s="343">
        <f>$J139*'Input Bank'!AX139</f>
        <v>0</v>
      </c>
      <c r="AY139" s="343">
        <f>$J139*'Input Bank'!AY139</f>
        <v>0</v>
      </c>
      <c r="AZ139" s="343">
        <f>$J139*'Input Bank'!AZ139</f>
        <v>0</v>
      </c>
      <c r="BA139" s="343">
        <f>$J139*'Input Bank'!BA139</f>
        <v>0</v>
      </c>
      <c r="BB139" s="235"/>
      <c r="BC139" s="30"/>
      <c r="BD139" s="79"/>
      <c r="BE139" s="79"/>
      <c r="BF139" s="79"/>
      <c r="BG139" s="79"/>
      <c r="BH139" s="79"/>
      <c r="BI139" s="79"/>
      <c r="BJ139" s="79"/>
    </row>
    <row r="140" spans="1:63" s="34" customFormat="1" ht="46">
      <c r="A140" s="493"/>
      <c r="B140" s="493"/>
      <c r="C140" s="493"/>
      <c r="D140" s="493"/>
      <c r="E140" s="493"/>
      <c r="F140" s="137" t="s">
        <v>185</v>
      </c>
      <c r="G140" s="172" t="s">
        <v>581</v>
      </c>
      <c r="H140" s="220" t="s">
        <v>331</v>
      </c>
      <c r="I140" s="71">
        <f>Bobot!O140</f>
        <v>0.05</v>
      </c>
      <c r="J140" s="72">
        <f>Bobot!O140</f>
        <v>0.05</v>
      </c>
      <c r="K140" s="346"/>
      <c r="L140" s="346">
        <f>IF(Bobot!$P140=0,1,0)*('Input Bank'!L140+'Input Bank'!K140)*I140</f>
        <v>0</v>
      </c>
      <c r="M140" s="314">
        <f>Bobot!$P140*($I140*('Input Bank'!$K140+'Input Bank'!$L140)/30)+($J140*'Input Bank'!M140)</f>
        <v>0</v>
      </c>
      <c r="N140" s="314">
        <f>Bobot!$P140*($I140*('Input Bank'!$K140+'Input Bank'!$L140)/30)+($J140*'Input Bank'!N140)</f>
        <v>0</v>
      </c>
      <c r="O140" s="314">
        <f>Bobot!$P140*($I140*('Input Bank'!$K140+'Input Bank'!$L140)/30)+($J140*'Input Bank'!O140)</f>
        <v>0</v>
      </c>
      <c r="P140" s="314">
        <f>Bobot!$P140*($I140*('Input Bank'!$K140+'Input Bank'!$L140)/30)+($J140*'Input Bank'!P140)</f>
        <v>0</v>
      </c>
      <c r="Q140" s="314">
        <f>Bobot!$P140*($I140*('Input Bank'!$K140+'Input Bank'!$L140)/30)+($J140*'Input Bank'!Q140)</f>
        <v>0</v>
      </c>
      <c r="R140" s="314">
        <f>Bobot!$P140*($I140*('Input Bank'!$K140+'Input Bank'!$L140)/30)+($J140*'Input Bank'!R140)</f>
        <v>0</v>
      </c>
      <c r="S140" s="314">
        <f>Bobot!$P140*($I140*('Input Bank'!$K140+'Input Bank'!$L140)/30)+($J140*'Input Bank'!S140)</f>
        <v>0</v>
      </c>
      <c r="T140" s="314">
        <f>Bobot!$P140*($I140*('Input Bank'!$K140+'Input Bank'!$L140)/30)+($J140*'Input Bank'!T140)</f>
        <v>0</v>
      </c>
      <c r="U140" s="314">
        <f>Bobot!$P140*($I140*('Input Bank'!$K140+'Input Bank'!$L140)/30)+($J140*'Input Bank'!U140)</f>
        <v>0</v>
      </c>
      <c r="V140" s="314">
        <f>Bobot!$P140*($I140*('Input Bank'!$K140+'Input Bank'!$L140)/30)+($J140*'Input Bank'!V140)</f>
        <v>0</v>
      </c>
      <c r="W140" s="314">
        <f>Bobot!$P140*($I140*('Input Bank'!$K140+'Input Bank'!$L140)/30)+($J140*'Input Bank'!W140)</f>
        <v>0</v>
      </c>
      <c r="X140" s="314">
        <f>Bobot!$P140*($I140*('Input Bank'!$K140+'Input Bank'!$L140)/30)+($J140*'Input Bank'!X140)</f>
        <v>0</v>
      </c>
      <c r="Y140" s="314">
        <f>Bobot!$P140*($I140*('Input Bank'!$K140+'Input Bank'!$L140)/30)+($J140*'Input Bank'!Y140)</f>
        <v>0</v>
      </c>
      <c r="Z140" s="314">
        <f>Bobot!$P140*($I140*('Input Bank'!$K140+'Input Bank'!$L140)/30)+($J140*'Input Bank'!Z140)</f>
        <v>0</v>
      </c>
      <c r="AA140" s="314">
        <f>Bobot!$P140*($I140*('Input Bank'!$K140+'Input Bank'!$L140)/30)+($J140*'Input Bank'!AA140)</f>
        <v>0</v>
      </c>
      <c r="AB140" s="314">
        <f>Bobot!$P140*($I140*('Input Bank'!$K140+'Input Bank'!$L140)/30)+($J140*'Input Bank'!AB140)</f>
        <v>0</v>
      </c>
      <c r="AC140" s="314">
        <f>Bobot!$P140*($I140*('Input Bank'!$K140+'Input Bank'!$L140)/30)+($J140*'Input Bank'!AC140)</f>
        <v>0</v>
      </c>
      <c r="AD140" s="314">
        <f>Bobot!$P140*($I140*('Input Bank'!$K140+'Input Bank'!$L140)/30)+($J140*'Input Bank'!AD140)</f>
        <v>0</v>
      </c>
      <c r="AE140" s="314">
        <f>Bobot!$P140*($I140*('Input Bank'!$K140+'Input Bank'!$L140)/30)+($J140*'Input Bank'!AE140)</f>
        <v>0</v>
      </c>
      <c r="AF140" s="314">
        <f>Bobot!$P140*($I140*('Input Bank'!$K140+'Input Bank'!$L140)/30)+($J140*'Input Bank'!AF140)</f>
        <v>0</v>
      </c>
      <c r="AG140" s="314">
        <f>Bobot!$P140*($I140*('Input Bank'!$K140+'Input Bank'!$L140)/30)+($J140*'Input Bank'!AG140)</f>
        <v>0</v>
      </c>
      <c r="AH140" s="314">
        <f>Bobot!$P140*($I140*('Input Bank'!$K140+'Input Bank'!$L140)/30)+($J140*'Input Bank'!AH140)</f>
        <v>0</v>
      </c>
      <c r="AI140" s="314">
        <f>Bobot!$P140*($I140*('Input Bank'!$K140+'Input Bank'!$L140)/30)+($J140*'Input Bank'!AI140)</f>
        <v>0</v>
      </c>
      <c r="AJ140" s="314">
        <f>Bobot!$P140*($I140*('Input Bank'!$K140+'Input Bank'!$L140)/30)+($J140*'Input Bank'!AJ140)</f>
        <v>0</v>
      </c>
      <c r="AK140" s="314">
        <f>Bobot!$P140*($I140*('Input Bank'!$K140+'Input Bank'!$L140)/30)+($J140*'Input Bank'!AK140)</f>
        <v>0</v>
      </c>
      <c r="AL140" s="314">
        <f>Bobot!$P140*($I140*('Input Bank'!$K140+'Input Bank'!$L140)/30)+($J140*'Input Bank'!AL140)</f>
        <v>0</v>
      </c>
      <c r="AM140" s="314">
        <f>Bobot!$P140*($I140*('Input Bank'!$K140+'Input Bank'!$L140)/30)+($J140*'Input Bank'!AM140)</f>
        <v>0</v>
      </c>
      <c r="AN140" s="314">
        <f>Bobot!$P140*($I140*('Input Bank'!$K140+'Input Bank'!$L140)/30)+($J140*'Input Bank'!AN140)</f>
        <v>0</v>
      </c>
      <c r="AO140" s="314">
        <f>Bobot!$P140*($I140*('Input Bank'!$K140+'Input Bank'!$L140)/30)+($J140*'Input Bank'!AO140)</f>
        <v>0</v>
      </c>
      <c r="AP140" s="314">
        <f>Bobot!$P140*($I140*('Input Bank'!$K140+'Input Bank'!$L140)/30)+($J140*'Input Bank'!AP140)</f>
        <v>0</v>
      </c>
      <c r="AQ140" s="343">
        <f>$J140*'Input Bank'!AQ140</f>
        <v>0</v>
      </c>
      <c r="AR140" s="343">
        <f>$J140*'Input Bank'!AR140</f>
        <v>0</v>
      </c>
      <c r="AS140" s="343">
        <f>$J140*'Input Bank'!AS140</f>
        <v>0</v>
      </c>
      <c r="AT140" s="343">
        <f>$J140*'Input Bank'!AT140</f>
        <v>0</v>
      </c>
      <c r="AU140" s="343">
        <f>$J140*'Input Bank'!AU140</f>
        <v>0</v>
      </c>
      <c r="AV140" s="343">
        <f>$J140*'Input Bank'!AV140</f>
        <v>0</v>
      </c>
      <c r="AW140" s="343">
        <f>$J140*'Input Bank'!AW140</f>
        <v>0</v>
      </c>
      <c r="AX140" s="343">
        <f>$J140*'Input Bank'!AX140</f>
        <v>0</v>
      </c>
      <c r="AY140" s="343">
        <f>$J140*'Input Bank'!AY140</f>
        <v>0</v>
      </c>
      <c r="AZ140" s="343">
        <f>$J140*'Input Bank'!AZ140</f>
        <v>0</v>
      </c>
      <c r="BA140" s="343">
        <f>$J140*'Input Bank'!BA140</f>
        <v>0</v>
      </c>
      <c r="BB140" s="235"/>
      <c r="BC140" s="30"/>
      <c r="BD140" s="79"/>
      <c r="BE140" s="79"/>
      <c r="BF140" s="79"/>
      <c r="BG140" s="79"/>
      <c r="BH140" s="79"/>
      <c r="BI140" s="79"/>
      <c r="BJ140" s="79"/>
    </row>
    <row r="141" spans="1:63" s="34" customFormat="1" ht="23">
      <c r="A141" s="493"/>
      <c r="B141" s="493"/>
      <c r="C141" s="493"/>
      <c r="D141" s="493"/>
      <c r="E141" s="493"/>
      <c r="F141" s="137" t="s">
        <v>239</v>
      </c>
      <c r="G141" s="172" t="s">
        <v>582</v>
      </c>
      <c r="H141" s="220" t="s">
        <v>332</v>
      </c>
      <c r="I141" s="71">
        <f>Bobot!O141</f>
        <v>0.5</v>
      </c>
      <c r="J141" s="72">
        <f>Bobot!O141</f>
        <v>0.5</v>
      </c>
      <c r="K141" s="346"/>
      <c r="L141" s="346">
        <f>IF(Bobot!$P141=0,1,0)*('Input Bank'!L141+'Input Bank'!K141)*I141</f>
        <v>0</v>
      </c>
      <c r="M141" s="314">
        <f>Bobot!$P141*($I141*('Input Bank'!$K141+'Input Bank'!$L141)/30)+($J141*'Input Bank'!M141)</f>
        <v>0</v>
      </c>
      <c r="N141" s="314">
        <f>Bobot!$P141*($I141*('Input Bank'!$K141+'Input Bank'!$L141)/30)+($J141*'Input Bank'!N141)</f>
        <v>0</v>
      </c>
      <c r="O141" s="314">
        <f>Bobot!$P141*($I141*('Input Bank'!$K141+'Input Bank'!$L141)/30)+($J141*'Input Bank'!O141)</f>
        <v>0</v>
      </c>
      <c r="P141" s="314">
        <f>Bobot!$P141*($I141*('Input Bank'!$K141+'Input Bank'!$L141)/30)+($J141*'Input Bank'!P141)</f>
        <v>0</v>
      </c>
      <c r="Q141" s="314">
        <f>Bobot!$P141*($I141*('Input Bank'!$K141+'Input Bank'!$L141)/30)+($J141*'Input Bank'!Q141)</f>
        <v>0</v>
      </c>
      <c r="R141" s="314">
        <f>Bobot!$P141*($I141*('Input Bank'!$K141+'Input Bank'!$L141)/30)+($J141*'Input Bank'!R141)</f>
        <v>0</v>
      </c>
      <c r="S141" s="314">
        <f>Bobot!$P141*($I141*('Input Bank'!$K141+'Input Bank'!$L141)/30)+($J141*'Input Bank'!S141)</f>
        <v>0</v>
      </c>
      <c r="T141" s="314">
        <f>Bobot!$P141*($I141*('Input Bank'!$K141+'Input Bank'!$L141)/30)+($J141*'Input Bank'!T141)</f>
        <v>0</v>
      </c>
      <c r="U141" s="314">
        <f>Bobot!$P141*($I141*('Input Bank'!$K141+'Input Bank'!$L141)/30)+($J141*'Input Bank'!U141)</f>
        <v>0</v>
      </c>
      <c r="V141" s="314">
        <f>Bobot!$P141*($I141*('Input Bank'!$K141+'Input Bank'!$L141)/30)+($J141*'Input Bank'!V141)</f>
        <v>0</v>
      </c>
      <c r="W141" s="314">
        <f>Bobot!$P141*($I141*('Input Bank'!$K141+'Input Bank'!$L141)/30)+($J141*'Input Bank'!W141)</f>
        <v>0</v>
      </c>
      <c r="X141" s="314">
        <f>Bobot!$P141*($I141*('Input Bank'!$K141+'Input Bank'!$L141)/30)+($J141*'Input Bank'!X141)</f>
        <v>0</v>
      </c>
      <c r="Y141" s="314">
        <f>Bobot!$P141*($I141*('Input Bank'!$K141+'Input Bank'!$L141)/30)+($J141*'Input Bank'!Y141)</f>
        <v>0</v>
      </c>
      <c r="Z141" s="314">
        <f>Bobot!$P141*($I141*('Input Bank'!$K141+'Input Bank'!$L141)/30)+($J141*'Input Bank'!Z141)</f>
        <v>0</v>
      </c>
      <c r="AA141" s="314">
        <f>Bobot!$P141*($I141*('Input Bank'!$K141+'Input Bank'!$L141)/30)+($J141*'Input Bank'!AA141)</f>
        <v>0</v>
      </c>
      <c r="AB141" s="314">
        <f>Bobot!$P141*($I141*('Input Bank'!$K141+'Input Bank'!$L141)/30)+($J141*'Input Bank'!AB141)</f>
        <v>0</v>
      </c>
      <c r="AC141" s="314">
        <f>Bobot!$P141*($I141*('Input Bank'!$K141+'Input Bank'!$L141)/30)+($J141*'Input Bank'!AC141)</f>
        <v>0</v>
      </c>
      <c r="AD141" s="314">
        <f>Bobot!$P141*($I141*('Input Bank'!$K141+'Input Bank'!$L141)/30)+($J141*'Input Bank'!AD141)</f>
        <v>0</v>
      </c>
      <c r="AE141" s="314">
        <f>Bobot!$P141*($I141*('Input Bank'!$K141+'Input Bank'!$L141)/30)+($J141*'Input Bank'!AE141)</f>
        <v>0</v>
      </c>
      <c r="AF141" s="314">
        <f>Bobot!$P141*($I141*('Input Bank'!$K141+'Input Bank'!$L141)/30)+($J141*'Input Bank'!AF141)</f>
        <v>0</v>
      </c>
      <c r="AG141" s="314">
        <f>Bobot!$P141*($I141*('Input Bank'!$K141+'Input Bank'!$L141)/30)+($J141*'Input Bank'!AG141)</f>
        <v>0</v>
      </c>
      <c r="AH141" s="314">
        <f>Bobot!$P141*($I141*('Input Bank'!$K141+'Input Bank'!$L141)/30)+($J141*'Input Bank'!AH141)</f>
        <v>0</v>
      </c>
      <c r="AI141" s="314">
        <f>Bobot!$P141*($I141*('Input Bank'!$K141+'Input Bank'!$L141)/30)+($J141*'Input Bank'!AI141)</f>
        <v>0</v>
      </c>
      <c r="AJ141" s="314">
        <f>Bobot!$P141*($I141*('Input Bank'!$K141+'Input Bank'!$L141)/30)+($J141*'Input Bank'!AJ141)</f>
        <v>0</v>
      </c>
      <c r="AK141" s="314">
        <f>Bobot!$P141*($I141*('Input Bank'!$K141+'Input Bank'!$L141)/30)+($J141*'Input Bank'!AK141)</f>
        <v>0</v>
      </c>
      <c r="AL141" s="314">
        <f>Bobot!$P141*($I141*('Input Bank'!$K141+'Input Bank'!$L141)/30)+($J141*'Input Bank'!AL141)</f>
        <v>0</v>
      </c>
      <c r="AM141" s="314">
        <f>Bobot!$P141*($I141*('Input Bank'!$K141+'Input Bank'!$L141)/30)+($J141*'Input Bank'!AM141)</f>
        <v>0</v>
      </c>
      <c r="AN141" s="314">
        <f>Bobot!$P141*($I141*('Input Bank'!$K141+'Input Bank'!$L141)/30)+($J141*'Input Bank'!AN141)</f>
        <v>0</v>
      </c>
      <c r="AO141" s="314">
        <f>Bobot!$P141*($I141*('Input Bank'!$K141+'Input Bank'!$L141)/30)+($J141*'Input Bank'!AO141)</f>
        <v>0</v>
      </c>
      <c r="AP141" s="314">
        <f>Bobot!$P141*($I141*('Input Bank'!$K141+'Input Bank'!$L141)/30)+($J141*'Input Bank'!AP141)</f>
        <v>0</v>
      </c>
      <c r="AQ141" s="343">
        <f>$J141*'Input Bank'!AQ141</f>
        <v>0</v>
      </c>
      <c r="AR141" s="343">
        <f>$J141*'Input Bank'!AR141</f>
        <v>0</v>
      </c>
      <c r="AS141" s="343">
        <f>$J141*'Input Bank'!AS141</f>
        <v>0</v>
      </c>
      <c r="AT141" s="343">
        <f>$J141*'Input Bank'!AT141</f>
        <v>0</v>
      </c>
      <c r="AU141" s="343">
        <f>$J141*'Input Bank'!AU141</f>
        <v>0</v>
      </c>
      <c r="AV141" s="343">
        <f>$J141*'Input Bank'!AV141</f>
        <v>0</v>
      </c>
      <c r="AW141" s="343">
        <f>$J141*'Input Bank'!AW141</f>
        <v>0</v>
      </c>
      <c r="AX141" s="343">
        <f>$J141*'Input Bank'!AX141</f>
        <v>0</v>
      </c>
      <c r="AY141" s="343">
        <f>$J141*'Input Bank'!AY141</f>
        <v>0</v>
      </c>
      <c r="AZ141" s="343">
        <f>$J141*'Input Bank'!AZ141</f>
        <v>0</v>
      </c>
      <c r="BA141" s="343">
        <f>$J141*'Input Bank'!BA141</f>
        <v>0</v>
      </c>
      <c r="BB141" s="235"/>
      <c r="BC141" s="30"/>
      <c r="BD141" s="79"/>
      <c r="BE141" s="79"/>
      <c r="BF141" s="79"/>
      <c r="BG141" s="79"/>
      <c r="BH141" s="79"/>
      <c r="BI141" s="79"/>
      <c r="BJ141" s="79"/>
    </row>
    <row r="142" spans="1:63" s="34" customFormat="1" ht="26">
      <c r="A142" s="490">
        <f>Bobot!P61</f>
        <v>0</v>
      </c>
      <c r="B142" s="490"/>
      <c r="C142" s="490"/>
      <c r="D142" s="490"/>
      <c r="E142" s="490"/>
      <c r="F142" s="137" t="s">
        <v>186</v>
      </c>
      <c r="G142" s="170">
        <v>5</v>
      </c>
      <c r="H142" s="311" t="s">
        <v>294</v>
      </c>
      <c r="I142" s="477" t="s">
        <v>64</v>
      </c>
      <c r="J142" s="478" t="s">
        <v>65</v>
      </c>
      <c r="K142" s="304" t="s">
        <v>191</v>
      </c>
      <c r="L142" s="304" t="s">
        <v>192</v>
      </c>
      <c r="M142" s="305" t="s">
        <v>422</v>
      </c>
      <c r="N142" s="304" t="s">
        <v>193</v>
      </c>
      <c r="O142" s="304" t="s">
        <v>194</v>
      </c>
      <c r="P142" s="304" t="s">
        <v>195</v>
      </c>
      <c r="Q142" s="304" t="s">
        <v>196</v>
      </c>
      <c r="R142" s="304" t="s">
        <v>197</v>
      </c>
      <c r="S142" s="304" t="s">
        <v>198</v>
      </c>
      <c r="T142" s="304" t="s">
        <v>363</v>
      </c>
      <c r="U142" s="304" t="s">
        <v>364</v>
      </c>
      <c r="V142" s="304" t="s">
        <v>365</v>
      </c>
      <c r="W142" s="304" t="s">
        <v>366</v>
      </c>
      <c r="X142" s="304" t="s">
        <v>367</v>
      </c>
      <c r="Y142" s="304" t="s">
        <v>368</v>
      </c>
      <c r="Z142" s="304" t="s">
        <v>369</v>
      </c>
      <c r="AA142" s="304" t="s">
        <v>370</v>
      </c>
      <c r="AB142" s="304" t="s">
        <v>371</v>
      </c>
      <c r="AC142" s="304" t="s">
        <v>372</v>
      </c>
      <c r="AD142" s="304" t="s">
        <v>373</v>
      </c>
      <c r="AE142" s="304" t="s">
        <v>374</v>
      </c>
      <c r="AF142" s="304" t="s">
        <v>375</v>
      </c>
      <c r="AG142" s="304" t="s">
        <v>376</v>
      </c>
      <c r="AH142" s="304" t="s">
        <v>377</v>
      </c>
      <c r="AI142" s="304" t="s">
        <v>378</v>
      </c>
      <c r="AJ142" s="304" t="s">
        <v>379</v>
      </c>
      <c r="AK142" s="304" t="s">
        <v>380</v>
      </c>
      <c r="AL142" s="304" t="s">
        <v>381</v>
      </c>
      <c r="AM142" s="304" t="s">
        <v>382</v>
      </c>
      <c r="AN142" s="304" t="s">
        <v>383</v>
      </c>
      <c r="AO142" s="304" t="s">
        <v>384</v>
      </c>
      <c r="AP142" s="304" t="s">
        <v>385</v>
      </c>
      <c r="AQ142" s="304" t="s">
        <v>199</v>
      </c>
      <c r="AR142" s="304" t="s">
        <v>244</v>
      </c>
      <c r="AS142" s="304" t="s">
        <v>201</v>
      </c>
      <c r="AT142" s="304" t="s">
        <v>202</v>
      </c>
      <c r="AU142" s="304" t="s">
        <v>203</v>
      </c>
      <c r="AV142" s="304" t="s">
        <v>204</v>
      </c>
      <c r="AW142" s="304" t="s">
        <v>205</v>
      </c>
      <c r="AX142" s="304" t="s">
        <v>206</v>
      </c>
      <c r="AY142" s="304" t="s">
        <v>207</v>
      </c>
      <c r="AZ142" s="304" t="s">
        <v>245</v>
      </c>
      <c r="BA142" s="474" t="s">
        <v>209</v>
      </c>
      <c r="BB142" s="235"/>
      <c r="BC142" s="30"/>
      <c r="BD142" s="139"/>
      <c r="BE142" s="139"/>
      <c r="BF142" s="79"/>
      <c r="BG142" s="79"/>
      <c r="BH142" s="79"/>
      <c r="BI142" s="79"/>
      <c r="BJ142" s="79"/>
      <c r="BK142" s="79"/>
    </row>
    <row r="143" spans="1:63" s="34" customFormat="1" ht="13">
      <c r="A143" s="490" t="e">
        <f>Bobot!#REF!</f>
        <v>#REF!</v>
      </c>
      <c r="B143" s="490"/>
      <c r="C143" s="490"/>
      <c r="D143" s="490"/>
      <c r="E143" s="490"/>
      <c r="F143" s="137" t="s">
        <v>187</v>
      </c>
      <c r="G143" s="170" t="s">
        <v>231</v>
      </c>
      <c r="H143" s="141" t="s">
        <v>232</v>
      </c>
      <c r="I143" s="71">
        <f>Bobot!O143</f>
        <v>0</v>
      </c>
      <c r="J143" s="72">
        <f>Bobot!O143</f>
        <v>0</v>
      </c>
      <c r="K143" s="347"/>
      <c r="L143" s="73">
        <f>IF(Bobot!$P143=0,1,0)*('Input Bank'!L143+'Input Bank'!K143)*I143</f>
        <v>0</v>
      </c>
      <c r="M143" s="70">
        <f>Bobot!$P143*($I143*('Input Bank'!$K143+'Input Bank'!$L143)/30)+($J143*'Input Bank'!M143)</f>
        <v>0</v>
      </c>
      <c r="N143" s="70">
        <f>Bobot!$P143*($I143*('Input Bank'!$K143+'Input Bank'!$L143)/30)+($J143*'Input Bank'!N143)</f>
        <v>0</v>
      </c>
      <c r="O143" s="70">
        <f>Bobot!$P143*($I143*('Input Bank'!$K143+'Input Bank'!$L143)/30)+($J143*'Input Bank'!O143)</f>
        <v>0</v>
      </c>
      <c r="P143" s="70">
        <f>Bobot!$P143*($I143*('Input Bank'!$K143+'Input Bank'!$L143)/30)+($J143*'Input Bank'!P143)</f>
        <v>0</v>
      </c>
      <c r="Q143" s="70">
        <f>Bobot!$P143*($I143*('Input Bank'!$K143+'Input Bank'!$L143)/30)+($J143*'Input Bank'!Q143)</f>
        <v>0</v>
      </c>
      <c r="R143" s="70">
        <f>Bobot!$P143*($I143*('Input Bank'!$K143+'Input Bank'!$L143)/30)+($J143*'Input Bank'!R143)</f>
        <v>0</v>
      </c>
      <c r="S143" s="70">
        <f>Bobot!$P143*($I143*('Input Bank'!$K143+'Input Bank'!$L143)/30)+($J143*'Input Bank'!S143)</f>
        <v>0</v>
      </c>
      <c r="T143" s="70">
        <f>Bobot!$P143*($I143*('Input Bank'!$K143+'Input Bank'!$L143)/30)+($J143*'Input Bank'!T143)</f>
        <v>0</v>
      </c>
      <c r="U143" s="70">
        <f>Bobot!$P143*($I143*('Input Bank'!$K143+'Input Bank'!$L143)/30)+($J143*'Input Bank'!U143)</f>
        <v>0</v>
      </c>
      <c r="V143" s="70">
        <f>Bobot!$P143*($I143*('Input Bank'!$K143+'Input Bank'!$L143)/30)+($J143*'Input Bank'!V143)</f>
        <v>0</v>
      </c>
      <c r="W143" s="70">
        <f>Bobot!$P143*($I143*('Input Bank'!$K143+'Input Bank'!$L143)/30)+($J143*'Input Bank'!W143)</f>
        <v>0</v>
      </c>
      <c r="X143" s="70">
        <f>Bobot!$P143*($I143*('Input Bank'!$K143+'Input Bank'!$L143)/30)+($J143*'Input Bank'!X143)</f>
        <v>0</v>
      </c>
      <c r="Y143" s="70">
        <f>Bobot!$P143*($I143*('Input Bank'!$K143+'Input Bank'!$L143)/30)+($J143*'Input Bank'!Y143)</f>
        <v>0</v>
      </c>
      <c r="Z143" s="70">
        <f>Bobot!$P143*($I143*('Input Bank'!$K143+'Input Bank'!$L143)/30)+($J143*'Input Bank'!Z143)</f>
        <v>0</v>
      </c>
      <c r="AA143" s="70">
        <f>Bobot!$P143*($I143*('Input Bank'!$K143+'Input Bank'!$L143)/30)+($J143*'Input Bank'!AA143)</f>
        <v>0</v>
      </c>
      <c r="AB143" s="70">
        <f>Bobot!$P143*($I143*('Input Bank'!$K143+'Input Bank'!$L143)/30)+($J143*'Input Bank'!AB143)</f>
        <v>0</v>
      </c>
      <c r="AC143" s="70">
        <f>Bobot!$P143*($I143*('Input Bank'!$K143+'Input Bank'!$L143)/30)+($J143*'Input Bank'!AC143)</f>
        <v>0</v>
      </c>
      <c r="AD143" s="70">
        <f>Bobot!$P143*($I143*('Input Bank'!$K143+'Input Bank'!$L143)/30)+($J143*'Input Bank'!AD143)</f>
        <v>0</v>
      </c>
      <c r="AE143" s="70">
        <f>Bobot!$P143*($I143*('Input Bank'!$K143+'Input Bank'!$L143)/30)+($J143*'Input Bank'!AE143)</f>
        <v>0</v>
      </c>
      <c r="AF143" s="70">
        <f>Bobot!$P143*($I143*('Input Bank'!$K143+'Input Bank'!$L143)/30)+($J143*'Input Bank'!AF143)</f>
        <v>0</v>
      </c>
      <c r="AG143" s="70">
        <f>Bobot!$P143*($I143*('Input Bank'!$K143+'Input Bank'!$L143)/30)+($J143*'Input Bank'!AG143)</f>
        <v>0</v>
      </c>
      <c r="AH143" s="70">
        <f>Bobot!$P143*($I143*('Input Bank'!$K143+'Input Bank'!$L143)/30)+($J143*'Input Bank'!AH143)</f>
        <v>0</v>
      </c>
      <c r="AI143" s="70">
        <f>Bobot!$P143*($I143*('Input Bank'!$K143+'Input Bank'!$L143)/30)+($J143*'Input Bank'!AI143)</f>
        <v>0</v>
      </c>
      <c r="AJ143" s="70">
        <f>Bobot!$P143*($I143*('Input Bank'!$K143+'Input Bank'!$L143)/30)+($J143*'Input Bank'!AJ143)</f>
        <v>0</v>
      </c>
      <c r="AK143" s="70">
        <f>Bobot!$P143*($I143*('Input Bank'!$K143+'Input Bank'!$L143)/30)+($J143*'Input Bank'!AK143)</f>
        <v>0</v>
      </c>
      <c r="AL143" s="70">
        <f>Bobot!$P143*($I143*('Input Bank'!$K143+'Input Bank'!$L143)/30)+($J143*'Input Bank'!AL143)</f>
        <v>0</v>
      </c>
      <c r="AM143" s="70">
        <f>Bobot!$P143*($I143*('Input Bank'!$K143+'Input Bank'!$L143)/30)+($J143*'Input Bank'!AM143)</f>
        <v>0</v>
      </c>
      <c r="AN143" s="70">
        <f>Bobot!$P143*($I143*('Input Bank'!$K143+'Input Bank'!$L143)/30)+($J143*'Input Bank'!AN143)</f>
        <v>0</v>
      </c>
      <c r="AO143" s="70">
        <f>Bobot!$P143*($I143*('Input Bank'!$K143+'Input Bank'!$L143)/30)+($J143*'Input Bank'!AO143)</f>
        <v>0</v>
      </c>
      <c r="AP143" s="70">
        <f>Bobot!$P143*($I143*('Input Bank'!$K143+'Input Bank'!$L143)/30)+($J143*'Input Bank'!AP143)</f>
        <v>0</v>
      </c>
      <c r="AQ143" s="73">
        <f>$J143*'Input Bank'!AQ143</f>
        <v>0</v>
      </c>
      <c r="AR143" s="73">
        <f>$J143*'Input Bank'!AR143</f>
        <v>0</v>
      </c>
      <c r="AS143" s="73">
        <f>$J143*'Input Bank'!AS143</f>
        <v>0</v>
      </c>
      <c r="AT143" s="73">
        <f>$J143*'Input Bank'!AT143</f>
        <v>0</v>
      </c>
      <c r="AU143" s="73">
        <f>$J143*'Input Bank'!AU143</f>
        <v>0</v>
      </c>
      <c r="AV143" s="73">
        <f>$J143*'Input Bank'!AV143</f>
        <v>0</v>
      </c>
      <c r="AW143" s="73">
        <f>$J143*'Input Bank'!AW143</f>
        <v>0</v>
      </c>
      <c r="AX143" s="73">
        <f>$J143*'Input Bank'!AX143</f>
        <v>0</v>
      </c>
      <c r="AY143" s="73">
        <f>$J143*'Input Bank'!AY143</f>
        <v>0</v>
      </c>
      <c r="AZ143" s="73">
        <f>$J143*'Input Bank'!AZ143</f>
        <v>0</v>
      </c>
      <c r="BA143" s="74">
        <f>$J143*'Input Bank'!BA143</f>
        <v>0</v>
      </c>
      <c r="BB143" s="235"/>
      <c r="BC143" s="30"/>
      <c r="BD143" s="139"/>
      <c r="BE143" s="139"/>
      <c r="BG143" s="79"/>
      <c r="BH143" s="79"/>
      <c r="BI143" s="79"/>
      <c r="BJ143" s="79"/>
      <c r="BK143" s="79"/>
    </row>
    <row r="144" spans="1:63" s="34" customFormat="1" ht="13">
      <c r="A144" s="490">
        <f>Bobot!P63</f>
        <v>0</v>
      </c>
      <c r="B144" s="490"/>
      <c r="C144" s="490"/>
      <c r="D144" s="490"/>
      <c r="E144" s="490"/>
      <c r="F144" s="137" t="s">
        <v>15</v>
      </c>
      <c r="G144" s="170">
        <v>5.2</v>
      </c>
      <c r="H144" s="141" t="s">
        <v>233</v>
      </c>
      <c r="I144" s="71">
        <f>Bobot!O144</f>
        <v>0</v>
      </c>
      <c r="J144" s="72">
        <f>Bobot!O144</f>
        <v>0</v>
      </c>
      <c r="K144" s="345"/>
      <c r="L144" s="73">
        <f>IF(Bobot!$P144=0,1,0)*('Input Bank'!L144+'Input Bank'!K144)*I144</f>
        <v>0</v>
      </c>
      <c r="M144" s="70">
        <f>Bobot!$P144*($I144*('Input Bank'!$K144+'Input Bank'!$L144)/30)+($J144*'Input Bank'!M144)</f>
        <v>0</v>
      </c>
      <c r="N144" s="70">
        <f>Bobot!$P144*($I144*('Input Bank'!$K144+'Input Bank'!$L144)/30)+($J144*'Input Bank'!N144)</f>
        <v>0</v>
      </c>
      <c r="O144" s="70">
        <f>Bobot!$P144*($I144*('Input Bank'!$K144+'Input Bank'!$L144)/30)+($J144*'Input Bank'!O144)</f>
        <v>0</v>
      </c>
      <c r="P144" s="70">
        <f>Bobot!$P144*($I144*('Input Bank'!$K144+'Input Bank'!$L144)/30)+($J144*'Input Bank'!P144)</f>
        <v>0</v>
      </c>
      <c r="Q144" s="70">
        <f>Bobot!$P144*($I144*('Input Bank'!$K144+'Input Bank'!$L144)/30)+($J144*'Input Bank'!Q144)</f>
        <v>0</v>
      </c>
      <c r="R144" s="70">
        <f>Bobot!$P144*($I144*('Input Bank'!$K144+'Input Bank'!$L144)/30)+($J144*'Input Bank'!R144)</f>
        <v>0</v>
      </c>
      <c r="S144" s="70">
        <f>Bobot!$P144*($I144*('Input Bank'!$K144+'Input Bank'!$L144)/30)+($J144*'Input Bank'!S144)</f>
        <v>0</v>
      </c>
      <c r="T144" s="70">
        <f>Bobot!$P144*($I144*('Input Bank'!$K144+'Input Bank'!$L144)/30)+($J144*'Input Bank'!T144)</f>
        <v>0</v>
      </c>
      <c r="U144" s="70">
        <f>Bobot!$P144*($I144*('Input Bank'!$K144+'Input Bank'!$L144)/30)+($J144*'Input Bank'!U144)</f>
        <v>0</v>
      </c>
      <c r="V144" s="70">
        <f>Bobot!$P144*($I144*('Input Bank'!$K144+'Input Bank'!$L144)/30)+($J144*'Input Bank'!V144)</f>
        <v>0</v>
      </c>
      <c r="W144" s="70">
        <f>Bobot!$P144*($I144*('Input Bank'!$K144+'Input Bank'!$L144)/30)+($J144*'Input Bank'!W144)</f>
        <v>0</v>
      </c>
      <c r="X144" s="70">
        <f>Bobot!$P144*($I144*('Input Bank'!$K144+'Input Bank'!$L144)/30)+($J144*'Input Bank'!X144)</f>
        <v>0</v>
      </c>
      <c r="Y144" s="70">
        <f>Bobot!$P144*($I144*('Input Bank'!$K144+'Input Bank'!$L144)/30)+($J144*'Input Bank'!Y144)</f>
        <v>0</v>
      </c>
      <c r="Z144" s="70">
        <f>Bobot!$P144*($I144*('Input Bank'!$K144+'Input Bank'!$L144)/30)+($J144*'Input Bank'!Z144)</f>
        <v>0</v>
      </c>
      <c r="AA144" s="70">
        <f>Bobot!$P144*($I144*('Input Bank'!$K144+'Input Bank'!$L144)/30)+($J144*'Input Bank'!AA144)</f>
        <v>0</v>
      </c>
      <c r="AB144" s="70">
        <f>Bobot!$P144*($I144*('Input Bank'!$K144+'Input Bank'!$L144)/30)+($J144*'Input Bank'!AB144)</f>
        <v>0</v>
      </c>
      <c r="AC144" s="70">
        <f>Bobot!$P144*($I144*('Input Bank'!$K144+'Input Bank'!$L144)/30)+($J144*'Input Bank'!AC144)</f>
        <v>0</v>
      </c>
      <c r="AD144" s="70">
        <f>Bobot!$P144*($I144*('Input Bank'!$K144+'Input Bank'!$L144)/30)+($J144*'Input Bank'!AD144)</f>
        <v>0</v>
      </c>
      <c r="AE144" s="70">
        <f>Bobot!$P144*($I144*('Input Bank'!$K144+'Input Bank'!$L144)/30)+($J144*'Input Bank'!AE144)</f>
        <v>0</v>
      </c>
      <c r="AF144" s="70">
        <f>Bobot!$P144*($I144*('Input Bank'!$K144+'Input Bank'!$L144)/30)+($J144*'Input Bank'!AF144)</f>
        <v>0</v>
      </c>
      <c r="AG144" s="70">
        <f>Bobot!$P144*($I144*('Input Bank'!$K144+'Input Bank'!$L144)/30)+($J144*'Input Bank'!AG144)</f>
        <v>0</v>
      </c>
      <c r="AH144" s="70">
        <f>Bobot!$P144*($I144*('Input Bank'!$K144+'Input Bank'!$L144)/30)+($J144*'Input Bank'!AH144)</f>
        <v>0</v>
      </c>
      <c r="AI144" s="70">
        <f>Bobot!$P144*($I144*('Input Bank'!$K144+'Input Bank'!$L144)/30)+($J144*'Input Bank'!AI144)</f>
        <v>0</v>
      </c>
      <c r="AJ144" s="70">
        <f>Bobot!$P144*($I144*('Input Bank'!$K144+'Input Bank'!$L144)/30)+($J144*'Input Bank'!AJ144)</f>
        <v>0</v>
      </c>
      <c r="AK144" s="70">
        <f>Bobot!$P144*($I144*('Input Bank'!$K144+'Input Bank'!$L144)/30)+($J144*'Input Bank'!AK144)</f>
        <v>0</v>
      </c>
      <c r="AL144" s="70">
        <f>Bobot!$P144*($I144*('Input Bank'!$K144+'Input Bank'!$L144)/30)+($J144*'Input Bank'!AL144)</f>
        <v>0</v>
      </c>
      <c r="AM144" s="70">
        <f>Bobot!$P144*($I144*('Input Bank'!$K144+'Input Bank'!$L144)/30)+($J144*'Input Bank'!AM144)</f>
        <v>0</v>
      </c>
      <c r="AN144" s="70">
        <f>Bobot!$P144*($I144*('Input Bank'!$K144+'Input Bank'!$L144)/30)+($J144*'Input Bank'!AN144)</f>
        <v>0</v>
      </c>
      <c r="AO144" s="70">
        <f>Bobot!$P144*($I144*('Input Bank'!$K144+'Input Bank'!$L144)/30)+($J144*'Input Bank'!AO144)</f>
        <v>0</v>
      </c>
      <c r="AP144" s="70">
        <f>Bobot!$P144*($I144*('Input Bank'!$K144+'Input Bank'!$L144)/30)+($J144*'Input Bank'!AP144)</f>
        <v>0</v>
      </c>
      <c r="AQ144" s="73">
        <f>$J144*'Input Bank'!AQ144</f>
        <v>0</v>
      </c>
      <c r="AR144" s="73">
        <f>$J144*'Input Bank'!AR144</f>
        <v>0</v>
      </c>
      <c r="AS144" s="73">
        <f>$J144*'Input Bank'!AS144</f>
        <v>0</v>
      </c>
      <c r="AT144" s="73">
        <f>$J144*'Input Bank'!AT144</f>
        <v>0</v>
      </c>
      <c r="AU144" s="73">
        <f>$J144*'Input Bank'!AU144</f>
        <v>0</v>
      </c>
      <c r="AV144" s="73">
        <f>$J144*'Input Bank'!AV144</f>
        <v>0</v>
      </c>
      <c r="AW144" s="73">
        <f>$J144*'Input Bank'!AW144</f>
        <v>0</v>
      </c>
      <c r="AX144" s="73">
        <f>$J144*'Input Bank'!AX144</f>
        <v>0</v>
      </c>
      <c r="AY144" s="73">
        <f>$J144*'Input Bank'!AY144</f>
        <v>0</v>
      </c>
      <c r="AZ144" s="73">
        <f>$J144*'Input Bank'!AZ144</f>
        <v>0</v>
      </c>
      <c r="BA144" s="74">
        <f>$J144*'Input Bank'!BA144</f>
        <v>0</v>
      </c>
      <c r="BB144" s="235"/>
      <c r="BC144" s="30"/>
      <c r="BD144" s="30"/>
      <c r="BE144" s="30"/>
      <c r="BF144" s="139"/>
      <c r="BJ144" s="79"/>
      <c r="BK144" s="79"/>
    </row>
    <row r="145" spans="1:66" s="34" customFormat="1" ht="13">
      <c r="A145" s="490">
        <f>Bobot!P64</f>
        <v>0</v>
      </c>
      <c r="B145" s="490"/>
      <c r="C145" s="490"/>
      <c r="D145" s="490"/>
      <c r="E145" s="490"/>
      <c r="F145" s="137" t="s">
        <v>188</v>
      </c>
      <c r="G145" s="170">
        <v>5.3</v>
      </c>
      <c r="H145" s="142" t="s">
        <v>234</v>
      </c>
      <c r="I145" s="71">
        <f>Bobot!O145</f>
        <v>0</v>
      </c>
      <c r="J145" s="72">
        <f>Bobot!O145</f>
        <v>0</v>
      </c>
      <c r="K145" s="345"/>
      <c r="L145" s="73">
        <f>IF(Bobot!$P145=0,1,0)*('Input Bank'!L145+'Input Bank'!K145)*I145</f>
        <v>0</v>
      </c>
      <c r="M145" s="70">
        <f>Bobot!$P145*($I145*('Input Bank'!$K145+'Input Bank'!$L145)/30)+($J145*'Input Bank'!M145)</f>
        <v>0</v>
      </c>
      <c r="N145" s="70">
        <f>Bobot!$P145*($I145*('Input Bank'!$K145+'Input Bank'!$L145)/30)+($J145*'Input Bank'!N145)</f>
        <v>0</v>
      </c>
      <c r="O145" s="70">
        <f>Bobot!$P145*($I145*('Input Bank'!$K145+'Input Bank'!$L145)/30)+($J145*'Input Bank'!O145)</f>
        <v>0</v>
      </c>
      <c r="P145" s="70">
        <f>Bobot!$P145*($I145*('Input Bank'!$K145+'Input Bank'!$L145)/30)+($J145*'Input Bank'!P145)</f>
        <v>0</v>
      </c>
      <c r="Q145" s="70">
        <f>Bobot!$P145*($I145*('Input Bank'!$K145+'Input Bank'!$L145)/30)+($J145*'Input Bank'!Q145)</f>
        <v>0</v>
      </c>
      <c r="R145" s="70">
        <f>Bobot!$P145*($I145*('Input Bank'!$K145+'Input Bank'!$L145)/30)+($J145*'Input Bank'!R145)</f>
        <v>0</v>
      </c>
      <c r="S145" s="70">
        <f>Bobot!$P145*($I145*('Input Bank'!$K145+'Input Bank'!$L145)/30)+($J145*'Input Bank'!S145)</f>
        <v>0</v>
      </c>
      <c r="T145" s="70">
        <f>Bobot!$P145*($I145*('Input Bank'!$K145+'Input Bank'!$L145)/30)+($J145*'Input Bank'!T145)</f>
        <v>0</v>
      </c>
      <c r="U145" s="70">
        <f>Bobot!$P145*($I145*('Input Bank'!$K145+'Input Bank'!$L145)/30)+($J145*'Input Bank'!U145)</f>
        <v>0</v>
      </c>
      <c r="V145" s="70">
        <f>Bobot!$P145*($I145*('Input Bank'!$K145+'Input Bank'!$L145)/30)+($J145*'Input Bank'!V145)</f>
        <v>0</v>
      </c>
      <c r="W145" s="70">
        <f>Bobot!$P145*($I145*('Input Bank'!$K145+'Input Bank'!$L145)/30)+($J145*'Input Bank'!W145)</f>
        <v>0</v>
      </c>
      <c r="X145" s="70">
        <f>Bobot!$P145*($I145*('Input Bank'!$K145+'Input Bank'!$L145)/30)+($J145*'Input Bank'!X145)</f>
        <v>0</v>
      </c>
      <c r="Y145" s="70">
        <f>Bobot!$P145*($I145*('Input Bank'!$K145+'Input Bank'!$L145)/30)+($J145*'Input Bank'!Y145)</f>
        <v>0</v>
      </c>
      <c r="Z145" s="70">
        <f>Bobot!$P145*($I145*('Input Bank'!$K145+'Input Bank'!$L145)/30)+($J145*'Input Bank'!Z145)</f>
        <v>0</v>
      </c>
      <c r="AA145" s="70">
        <f>Bobot!$P145*($I145*('Input Bank'!$K145+'Input Bank'!$L145)/30)+($J145*'Input Bank'!AA145)</f>
        <v>0</v>
      </c>
      <c r="AB145" s="70">
        <f>Bobot!$P145*($I145*('Input Bank'!$K145+'Input Bank'!$L145)/30)+($J145*'Input Bank'!AB145)</f>
        <v>0</v>
      </c>
      <c r="AC145" s="70">
        <f>Bobot!$P145*($I145*('Input Bank'!$K145+'Input Bank'!$L145)/30)+($J145*'Input Bank'!AC145)</f>
        <v>0</v>
      </c>
      <c r="AD145" s="70">
        <f>Bobot!$P145*($I145*('Input Bank'!$K145+'Input Bank'!$L145)/30)+($J145*'Input Bank'!AD145)</f>
        <v>0</v>
      </c>
      <c r="AE145" s="70">
        <f>Bobot!$P145*($I145*('Input Bank'!$K145+'Input Bank'!$L145)/30)+($J145*'Input Bank'!AE145)</f>
        <v>0</v>
      </c>
      <c r="AF145" s="70">
        <f>Bobot!$P145*($I145*('Input Bank'!$K145+'Input Bank'!$L145)/30)+($J145*'Input Bank'!AF145)</f>
        <v>0</v>
      </c>
      <c r="AG145" s="70">
        <f>Bobot!$P145*($I145*('Input Bank'!$K145+'Input Bank'!$L145)/30)+($J145*'Input Bank'!AG145)</f>
        <v>0</v>
      </c>
      <c r="AH145" s="70">
        <f>Bobot!$P145*($I145*('Input Bank'!$K145+'Input Bank'!$L145)/30)+($J145*'Input Bank'!AH145)</f>
        <v>0</v>
      </c>
      <c r="AI145" s="70">
        <f>Bobot!$P145*($I145*('Input Bank'!$K145+'Input Bank'!$L145)/30)+($J145*'Input Bank'!AI145)</f>
        <v>0</v>
      </c>
      <c r="AJ145" s="70">
        <f>Bobot!$P145*($I145*('Input Bank'!$K145+'Input Bank'!$L145)/30)+($J145*'Input Bank'!AJ145)</f>
        <v>0</v>
      </c>
      <c r="AK145" s="70">
        <f>Bobot!$P145*($I145*('Input Bank'!$K145+'Input Bank'!$L145)/30)+($J145*'Input Bank'!AK145)</f>
        <v>0</v>
      </c>
      <c r="AL145" s="70">
        <f>Bobot!$P145*($I145*('Input Bank'!$K145+'Input Bank'!$L145)/30)+($J145*'Input Bank'!AL145)</f>
        <v>0</v>
      </c>
      <c r="AM145" s="70">
        <f>Bobot!$P145*($I145*('Input Bank'!$K145+'Input Bank'!$L145)/30)+($J145*'Input Bank'!AM145)</f>
        <v>0</v>
      </c>
      <c r="AN145" s="70">
        <f>Bobot!$P145*($I145*('Input Bank'!$K145+'Input Bank'!$L145)/30)+($J145*'Input Bank'!AN145)</f>
        <v>0</v>
      </c>
      <c r="AO145" s="70">
        <f>Bobot!$P145*($I145*('Input Bank'!$K145+'Input Bank'!$L145)/30)+($J145*'Input Bank'!AO145)</f>
        <v>0</v>
      </c>
      <c r="AP145" s="70">
        <f>Bobot!$P145*($I145*('Input Bank'!$K145+'Input Bank'!$L145)/30)+($J145*'Input Bank'!AP145)</f>
        <v>0</v>
      </c>
      <c r="AQ145" s="73">
        <f>$J145*'Input Bank'!AQ145</f>
        <v>0</v>
      </c>
      <c r="AR145" s="73">
        <f>$J145*'Input Bank'!AR145</f>
        <v>0</v>
      </c>
      <c r="AS145" s="73">
        <f>$J145*'Input Bank'!AS145</f>
        <v>0</v>
      </c>
      <c r="AT145" s="73">
        <f>$J145*'Input Bank'!AT145</f>
        <v>0</v>
      </c>
      <c r="AU145" s="73">
        <f>$J145*'Input Bank'!AU145</f>
        <v>0</v>
      </c>
      <c r="AV145" s="73">
        <f>$J145*'Input Bank'!AV145</f>
        <v>0</v>
      </c>
      <c r="AW145" s="73">
        <f>$J145*'Input Bank'!AW145</f>
        <v>0</v>
      </c>
      <c r="AX145" s="73">
        <f>$J145*'Input Bank'!AX145</f>
        <v>0</v>
      </c>
      <c r="AY145" s="73">
        <f>$J145*'Input Bank'!AY145</f>
        <v>0</v>
      </c>
      <c r="AZ145" s="73">
        <f>$J145*'Input Bank'!AZ145</f>
        <v>0</v>
      </c>
      <c r="BA145" s="74">
        <f>$J145*'Input Bank'!BA145</f>
        <v>0</v>
      </c>
      <c r="BB145" s="230"/>
      <c r="BC145" s="30"/>
      <c r="BD145" s="30"/>
      <c r="BE145" s="30"/>
      <c r="BF145" s="139"/>
      <c r="BG145" s="139"/>
      <c r="BH145" s="139"/>
      <c r="BI145" s="139"/>
      <c r="BJ145" s="79"/>
      <c r="BK145" s="79"/>
    </row>
    <row r="146" spans="1:66" s="34" customFormat="1" ht="26">
      <c r="A146" s="490" t="e">
        <f>Bobot!#REF!</f>
        <v>#REF!</v>
      </c>
      <c r="B146" s="490"/>
      <c r="C146" s="490"/>
      <c r="D146" s="490"/>
      <c r="E146" s="490"/>
      <c r="F146" s="137" t="s">
        <v>334</v>
      </c>
      <c r="G146" s="170">
        <v>6</v>
      </c>
      <c r="H146" s="311" t="s">
        <v>295</v>
      </c>
      <c r="I146" s="477" t="s">
        <v>64</v>
      </c>
      <c r="J146" s="478" t="s">
        <v>65</v>
      </c>
      <c r="K146" s="304" t="s">
        <v>191</v>
      </c>
      <c r="L146" s="304" t="s">
        <v>192</v>
      </c>
      <c r="M146" s="305" t="s">
        <v>422</v>
      </c>
      <c r="N146" s="304" t="s">
        <v>193</v>
      </c>
      <c r="O146" s="304" t="s">
        <v>194</v>
      </c>
      <c r="P146" s="304" t="s">
        <v>195</v>
      </c>
      <c r="Q146" s="304" t="s">
        <v>196</v>
      </c>
      <c r="R146" s="304" t="s">
        <v>197</v>
      </c>
      <c r="S146" s="304" t="s">
        <v>198</v>
      </c>
      <c r="T146" s="304" t="s">
        <v>363</v>
      </c>
      <c r="U146" s="304" t="s">
        <v>364</v>
      </c>
      <c r="V146" s="304" t="s">
        <v>365</v>
      </c>
      <c r="W146" s="304" t="s">
        <v>366</v>
      </c>
      <c r="X146" s="304" t="s">
        <v>367</v>
      </c>
      <c r="Y146" s="304" t="s">
        <v>368</v>
      </c>
      <c r="Z146" s="304" t="s">
        <v>369</v>
      </c>
      <c r="AA146" s="304" t="s">
        <v>370</v>
      </c>
      <c r="AB146" s="304" t="s">
        <v>371</v>
      </c>
      <c r="AC146" s="304" t="s">
        <v>372</v>
      </c>
      <c r="AD146" s="304" t="s">
        <v>373</v>
      </c>
      <c r="AE146" s="304" t="s">
        <v>374</v>
      </c>
      <c r="AF146" s="304" t="s">
        <v>375</v>
      </c>
      <c r="AG146" s="304" t="s">
        <v>376</v>
      </c>
      <c r="AH146" s="304" t="s">
        <v>377</v>
      </c>
      <c r="AI146" s="304" t="s">
        <v>378</v>
      </c>
      <c r="AJ146" s="304" t="s">
        <v>379</v>
      </c>
      <c r="AK146" s="304" t="s">
        <v>380</v>
      </c>
      <c r="AL146" s="304" t="s">
        <v>381</v>
      </c>
      <c r="AM146" s="304" t="s">
        <v>382</v>
      </c>
      <c r="AN146" s="304" t="s">
        <v>383</v>
      </c>
      <c r="AO146" s="304" t="s">
        <v>384</v>
      </c>
      <c r="AP146" s="304" t="s">
        <v>385</v>
      </c>
      <c r="AQ146" s="304" t="s">
        <v>199</v>
      </c>
      <c r="AR146" s="304" t="s">
        <v>244</v>
      </c>
      <c r="AS146" s="304" t="s">
        <v>201</v>
      </c>
      <c r="AT146" s="304" t="s">
        <v>202</v>
      </c>
      <c r="AU146" s="304" t="s">
        <v>203</v>
      </c>
      <c r="AV146" s="304" t="s">
        <v>204</v>
      </c>
      <c r="AW146" s="304" t="s">
        <v>205</v>
      </c>
      <c r="AX146" s="304" t="s">
        <v>206</v>
      </c>
      <c r="AY146" s="304" t="s">
        <v>207</v>
      </c>
      <c r="AZ146" s="304" t="s">
        <v>245</v>
      </c>
      <c r="BA146" s="474" t="s">
        <v>209</v>
      </c>
      <c r="BB146" s="230"/>
      <c r="BC146" s="30"/>
      <c r="BD146" s="30"/>
      <c r="BE146" s="30"/>
      <c r="BF146" s="139"/>
      <c r="BG146" s="139"/>
      <c r="BH146" s="139"/>
      <c r="BI146" s="139"/>
      <c r="BJ146" s="79"/>
      <c r="BK146" s="79"/>
      <c r="BL146" s="79"/>
    </row>
    <row r="147" spans="1:66" s="34" customFormat="1" ht="13">
      <c r="A147" s="490" t="e">
        <f>Bobot!#REF!</f>
        <v>#REF!</v>
      </c>
      <c r="B147" s="490"/>
      <c r="C147" s="490"/>
      <c r="D147" s="490"/>
      <c r="E147" s="490"/>
      <c r="F147" s="137" t="s">
        <v>335</v>
      </c>
      <c r="G147" s="170">
        <v>6.1</v>
      </c>
      <c r="H147" s="20" t="s">
        <v>57</v>
      </c>
      <c r="I147" s="71">
        <f>Bobot!O147</f>
        <v>0</v>
      </c>
      <c r="J147" s="72">
        <f>Bobot!O147</f>
        <v>0</v>
      </c>
      <c r="K147" s="345"/>
      <c r="L147" s="73">
        <f>IF(Bobot!$P147=0,1,0)*('Input Bank'!L147+'Input Bank'!K147)*I147</f>
        <v>0</v>
      </c>
      <c r="M147" s="70">
        <f>Bobot!$P147*($I147*('Input Bank'!$K147+'Input Bank'!$L147)/30)+($J147*'Input Bank'!M147)</f>
        <v>0</v>
      </c>
      <c r="N147" s="70">
        <f>Bobot!$P147*($I147*('Input Bank'!$K147+'Input Bank'!$L147)/30)+($J147*'Input Bank'!N147)</f>
        <v>0</v>
      </c>
      <c r="O147" s="70">
        <f>Bobot!$P147*($I147*('Input Bank'!$K147+'Input Bank'!$L147)/30)+($J147*'Input Bank'!O147)</f>
        <v>0</v>
      </c>
      <c r="P147" s="70">
        <f>Bobot!$P147*($I147*('Input Bank'!$K147+'Input Bank'!$L147)/30)+($J147*'Input Bank'!P147)</f>
        <v>0</v>
      </c>
      <c r="Q147" s="70">
        <f>Bobot!$P147*($I147*('Input Bank'!$K147+'Input Bank'!$L147)/30)+($J147*'Input Bank'!Q147)</f>
        <v>0</v>
      </c>
      <c r="R147" s="70">
        <f>Bobot!$P147*($I147*('Input Bank'!$K147+'Input Bank'!$L147)/30)+($J147*'Input Bank'!R147)</f>
        <v>0</v>
      </c>
      <c r="S147" s="70">
        <f>Bobot!$P147*($I147*('Input Bank'!$K147+'Input Bank'!$L147)/30)+($J147*'Input Bank'!S147)</f>
        <v>0</v>
      </c>
      <c r="T147" s="70">
        <f>Bobot!$P147*($I147*('Input Bank'!$K147+'Input Bank'!$L147)/30)+($J147*'Input Bank'!T147)</f>
        <v>0</v>
      </c>
      <c r="U147" s="70">
        <f>Bobot!$P147*($I147*('Input Bank'!$K147+'Input Bank'!$L147)/30)+($J147*'Input Bank'!U147)</f>
        <v>0</v>
      </c>
      <c r="V147" s="70">
        <f>Bobot!$P147*($I147*('Input Bank'!$K147+'Input Bank'!$L147)/30)+($J147*'Input Bank'!V147)</f>
        <v>0</v>
      </c>
      <c r="W147" s="70">
        <f>Bobot!$P147*($I147*('Input Bank'!$K147+'Input Bank'!$L147)/30)+($J147*'Input Bank'!W147)</f>
        <v>0</v>
      </c>
      <c r="X147" s="70">
        <f>Bobot!$P147*($I147*('Input Bank'!$K147+'Input Bank'!$L147)/30)+($J147*'Input Bank'!X147)</f>
        <v>0</v>
      </c>
      <c r="Y147" s="70">
        <f>Bobot!$P147*($I147*('Input Bank'!$K147+'Input Bank'!$L147)/30)+($J147*'Input Bank'!Y147)</f>
        <v>0</v>
      </c>
      <c r="Z147" s="70">
        <f>Bobot!$P147*($I147*('Input Bank'!$K147+'Input Bank'!$L147)/30)+($J147*'Input Bank'!Z147)</f>
        <v>0</v>
      </c>
      <c r="AA147" s="70">
        <f>Bobot!$P147*($I147*('Input Bank'!$K147+'Input Bank'!$L147)/30)+($J147*'Input Bank'!AA147)</f>
        <v>0</v>
      </c>
      <c r="AB147" s="70">
        <f>Bobot!$P147*($I147*('Input Bank'!$K147+'Input Bank'!$L147)/30)+($J147*'Input Bank'!AB147)</f>
        <v>0</v>
      </c>
      <c r="AC147" s="70">
        <f>Bobot!$P147*($I147*('Input Bank'!$K147+'Input Bank'!$L147)/30)+($J147*'Input Bank'!AC147)</f>
        <v>0</v>
      </c>
      <c r="AD147" s="70">
        <f>Bobot!$P147*($I147*('Input Bank'!$K147+'Input Bank'!$L147)/30)+($J147*'Input Bank'!AD147)</f>
        <v>0</v>
      </c>
      <c r="AE147" s="70">
        <f>Bobot!$P147*($I147*('Input Bank'!$K147+'Input Bank'!$L147)/30)+($J147*'Input Bank'!AE147)</f>
        <v>0</v>
      </c>
      <c r="AF147" s="70">
        <f>Bobot!$P147*($I147*('Input Bank'!$K147+'Input Bank'!$L147)/30)+($J147*'Input Bank'!AF147)</f>
        <v>0</v>
      </c>
      <c r="AG147" s="70">
        <f>Bobot!$P147*($I147*('Input Bank'!$K147+'Input Bank'!$L147)/30)+($J147*'Input Bank'!AG147)</f>
        <v>0</v>
      </c>
      <c r="AH147" s="70">
        <f>Bobot!$P147*($I147*('Input Bank'!$K147+'Input Bank'!$L147)/30)+($J147*'Input Bank'!AH147)</f>
        <v>0</v>
      </c>
      <c r="AI147" s="70">
        <f>Bobot!$P147*($I147*('Input Bank'!$K147+'Input Bank'!$L147)/30)+($J147*'Input Bank'!AI147)</f>
        <v>0</v>
      </c>
      <c r="AJ147" s="70">
        <f>Bobot!$P147*($I147*('Input Bank'!$K147+'Input Bank'!$L147)/30)+($J147*'Input Bank'!AJ147)</f>
        <v>0</v>
      </c>
      <c r="AK147" s="70">
        <f>Bobot!$P147*($I147*('Input Bank'!$K147+'Input Bank'!$L147)/30)+($J147*'Input Bank'!AK147)</f>
        <v>0</v>
      </c>
      <c r="AL147" s="70">
        <f>Bobot!$P147*($I147*('Input Bank'!$K147+'Input Bank'!$L147)/30)+($J147*'Input Bank'!AL147)</f>
        <v>0</v>
      </c>
      <c r="AM147" s="70">
        <f>Bobot!$P147*($I147*('Input Bank'!$K147+'Input Bank'!$L147)/30)+($J147*'Input Bank'!AM147)</f>
        <v>0</v>
      </c>
      <c r="AN147" s="70">
        <f>Bobot!$P147*($I147*('Input Bank'!$K147+'Input Bank'!$L147)/30)+($J147*'Input Bank'!AN147)</f>
        <v>0</v>
      </c>
      <c r="AO147" s="70">
        <f>Bobot!$P147*($I147*('Input Bank'!$K147+'Input Bank'!$L147)/30)+($J147*'Input Bank'!AO147)</f>
        <v>0</v>
      </c>
      <c r="AP147" s="70">
        <f>Bobot!$P147*($I147*('Input Bank'!$K147+'Input Bank'!$L147)/30)+($J147*'Input Bank'!AP147)</f>
        <v>0</v>
      </c>
      <c r="AQ147" s="70">
        <f>Bobot!$P147*($I147*('Input Bank'!$K147+'Input Bank'!$L147)/30)+($J147*'Input Bank'!AQ147)</f>
        <v>0</v>
      </c>
      <c r="AR147" s="70">
        <f>Bobot!$P147*($I147*('Input Bank'!$K147+'Input Bank'!$L147)/30)+($J147*'Input Bank'!AR147)</f>
        <v>0</v>
      </c>
      <c r="AS147" s="70">
        <f>Bobot!$P147*($I147*('Input Bank'!$K147+'Input Bank'!$L147)/30)+($J147*'Input Bank'!AS147)</f>
        <v>0</v>
      </c>
      <c r="AT147" s="70">
        <f>Bobot!$P147*($I147*('Input Bank'!$K147+'Input Bank'!$L147)/30)+($J147*'Input Bank'!AT147)</f>
        <v>0</v>
      </c>
      <c r="AU147" s="70">
        <f>Bobot!$P147*($I147*('Input Bank'!$K147+'Input Bank'!$L147)/30)+($J147*'Input Bank'!AU147)</f>
        <v>0</v>
      </c>
      <c r="AV147" s="70">
        <f>Bobot!$P147*($I147*('Input Bank'!$K147+'Input Bank'!$L147)/30)+($J147*'Input Bank'!AV147)</f>
        <v>0</v>
      </c>
      <c r="AW147" s="70">
        <f>Bobot!$P147*($I147*('Input Bank'!$K147+'Input Bank'!$L147)/30)+($J147*'Input Bank'!AW147)</f>
        <v>0</v>
      </c>
      <c r="AX147" s="70">
        <f>Bobot!$P147*($I147*('Input Bank'!$K147+'Input Bank'!$L147)/30)+($J147*'Input Bank'!AX147)</f>
        <v>0</v>
      </c>
      <c r="AY147" s="70">
        <f>Bobot!$P147*($I147*('Input Bank'!$K147+'Input Bank'!$L147)/30)+($J147*'Input Bank'!AY147)</f>
        <v>0</v>
      </c>
      <c r="AZ147" s="70">
        <f>Bobot!$P147*($I147*('Input Bank'!$K147+'Input Bank'!$L147)/30)+($J147*'Input Bank'!AZ147)</f>
        <v>0</v>
      </c>
      <c r="BA147" s="227">
        <f>Bobot!$P147*($I147*('Input Bank'!$K147+'Input Bank'!$L147)/30)+($J147*'Input Bank'!BA147)</f>
        <v>0</v>
      </c>
      <c r="BB147" s="230"/>
      <c r="BC147" s="30"/>
      <c r="BD147" s="30"/>
      <c r="BE147" s="30"/>
      <c r="BF147" s="139"/>
      <c r="BG147" s="139"/>
      <c r="BH147" s="139"/>
      <c r="BI147" s="139"/>
      <c r="BJ147" s="79"/>
      <c r="BK147" s="79"/>
      <c r="BL147" s="79"/>
    </row>
    <row r="148" spans="1:66" s="34" customFormat="1" ht="13">
      <c r="A148" s="490" t="e">
        <f>Bobot!#REF!</f>
        <v>#REF!</v>
      </c>
      <c r="B148" s="490"/>
      <c r="C148" s="490"/>
      <c r="D148" s="490"/>
      <c r="E148" s="490"/>
      <c r="F148" s="137" t="s">
        <v>336</v>
      </c>
      <c r="G148" s="170">
        <v>6.2</v>
      </c>
      <c r="H148" s="20" t="s">
        <v>58</v>
      </c>
      <c r="I148" s="71">
        <f>Bobot!O148</f>
        <v>0</v>
      </c>
      <c r="J148" s="72">
        <f>Bobot!O148</f>
        <v>0</v>
      </c>
      <c r="K148" s="345"/>
      <c r="L148" s="73">
        <f>IF(Bobot!$P148=0,1,0)*('Input Bank'!L148+'Input Bank'!K148)*I148</f>
        <v>0</v>
      </c>
      <c r="M148" s="70">
        <f>Bobot!$P148*($I148*('Input Bank'!$K148+'Input Bank'!$L148)/30)+($J148*'Input Bank'!M148)</f>
        <v>0</v>
      </c>
      <c r="N148" s="70">
        <f>Bobot!$P148*($I148*('Input Bank'!$K148+'Input Bank'!$L148)/30)+($J148*'Input Bank'!N148)</f>
        <v>0</v>
      </c>
      <c r="O148" s="70">
        <f>Bobot!$P148*($I148*('Input Bank'!$K148+'Input Bank'!$L148)/30)+($J148*'Input Bank'!O148)</f>
        <v>0</v>
      </c>
      <c r="P148" s="70">
        <f>Bobot!$P148*($I148*('Input Bank'!$K148+'Input Bank'!$L148)/30)+($J148*'Input Bank'!P148)</f>
        <v>0</v>
      </c>
      <c r="Q148" s="70">
        <f>Bobot!$P148*($I148*('Input Bank'!$K148+'Input Bank'!$L148)/30)+($J148*'Input Bank'!Q148)</f>
        <v>0</v>
      </c>
      <c r="R148" s="70">
        <f>Bobot!$P148*($I148*('Input Bank'!$K148+'Input Bank'!$L148)/30)+($J148*'Input Bank'!R148)</f>
        <v>0</v>
      </c>
      <c r="S148" s="70">
        <f>Bobot!$P148*($I148*('Input Bank'!$K148+'Input Bank'!$L148)/30)+($J148*'Input Bank'!S148)</f>
        <v>0</v>
      </c>
      <c r="T148" s="70">
        <f>Bobot!$P148*($I148*('Input Bank'!$K148+'Input Bank'!$L148)/30)+($J148*'Input Bank'!T148)</f>
        <v>0</v>
      </c>
      <c r="U148" s="70">
        <f>Bobot!$P148*($I148*('Input Bank'!$K148+'Input Bank'!$L148)/30)+($J148*'Input Bank'!U148)</f>
        <v>0</v>
      </c>
      <c r="V148" s="70">
        <f>Bobot!$P148*($I148*('Input Bank'!$K148+'Input Bank'!$L148)/30)+($J148*'Input Bank'!V148)</f>
        <v>0</v>
      </c>
      <c r="W148" s="70">
        <f>Bobot!$P148*($I148*('Input Bank'!$K148+'Input Bank'!$L148)/30)+($J148*'Input Bank'!W148)</f>
        <v>0</v>
      </c>
      <c r="X148" s="70">
        <f>Bobot!$P148*($I148*('Input Bank'!$K148+'Input Bank'!$L148)/30)+($J148*'Input Bank'!X148)</f>
        <v>0</v>
      </c>
      <c r="Y148" s="70">
        <f>Bobot!$P148*($I148*('Input Bank'!$K148+'Input Bank'!$L148)/30)+($J148*'Input Bank'!Y148)</f>
        <v>0</v>
      </c>
      <c r="Z148" s="70">
        <f>Bobot!$P148*($I148*('Input Bank'!$K148+'Input Bank'!$L148)/30)+($J148*'Input Bank'!Z148)</f>
        <v>0</v>
      </c>
      <c r="AA148" s="70">
        <f>Bobot!$P148*($I148*('Input Bank'!$K148+'Input Bank'!$L148)/30)+($J148*'Input Bank'!AA148)</f>
        <v>0</v>
      </c>
      <c r="AB148" s="70">
        <f>Bobot!$P148*($I148*('Input Bank'!$K148+'Input Bank'!$L148)/30)+($J148*'Input Bank'!AB148)</f>
        <v>0</v>
      </c>
      <c r="AC148" s="70">
        <f>Bobot!$P148*($I148*('Input Bank'!$K148+'Input Bank'!$L148)/30)+($J148*'Input Bank'!AC148)</f>
        <v>0</v>
      </c>
      <c r="AD148" s="70">
        <f>Bobot!$P148*($I148*('Input Bank'!$K148+'Input Bank'!$L148)/30)+($J148*'Input Bank'!AD148)</f>
        <v>0</v>
      </c>
      <c r="AE148" s="70">
        <f>Bobot!$P148*($I148*('Input Bank'!$K148+'Input Bank'!$L148)/30)+($J148*'Input Bank'!AE148)</f>
        <v>0</v>
      </c>
      <c r="AF148" s="70">
        <f>Bobot!$P148*($I148*('Input Bank'!$K148+'Input Bank'!$L148)/30)+($J148*'Input Bank'!AF148)</f>
        <v>0</v>
      </c>
      <c r="AG148" s="70">
        <f>Bobot!$P148*($I148*('Input Bank'!$K148+'Input Bank'!$L148)/30)+($J148*'Input Bank'!AG148)</f>
        <v>0</v>
      </c>
      <c r="AH148" s="70">
        <f>Bobot!$P148*($I148*('Input Bank'!$K148+'Input Bank'!$L148)/30)+($J148*'Input Bank'!AH148)</f>
        <v>0</v>
      </c>
      <c r="AI148" s="70">
        <f>Bobot!$P148*($I148*('Input Bank'!$K148+'Input Bank'!$L148)/30)+($J148*'Input Bank'!AI148)</f>
        <v>0</v>
      </c>
      <c r="AJ148" s="70">
        <f>Bobot!$P148*($I148*('Input Bank'!$K148+'Input Bank'!$L148)/30)+($J148*'Input Bank'!AJ148)</f>
        <v>0</v>
      </c>
      <c r="AK148" s="70">
        <f>Bobot!$P148*($I148*('Input Bank'!$K148+'Input Bank'!$L148)/30)+($J148*'Input Bank'!AK148)</f>
        <v>0</v>
      </c>
      <c r="AL148" s="70">
        <f>Bobot!$P148*($I148*('Input Bank'!$K148+'Input Bank'!$L148)/30)+($J148*'Input Bank'!AL148)</f>
        <v>0</v>
      </c>
      <c r="AM148" s="70">
        <f>Bobot!$P148*($I148*('Input Bank'!$K148+'Input Bank'!$L148)/30)+($J148*'Input Bank'!AM148)</f>
        <v>0</v>
      </c>
      <c r="AN148" s="70">
        <f>Bobot!$P148*($I148*('Input Bank'!$K148+'Input Bank'!$L148)/30)+($J148*'Input Bank'!AN148)</f>
        <v>0</v>
      </c>
      <c r="AO148" s="70">
        <f>Bobot!$P148*($I148*('Input Bank'!$K148+'Input Bank'!$L148)/30)+($J148*'Input Bank'!AO148)</f>
        <v>0</v>
      </c>
      <c r="AP148" s="70">
        <f>Bobot!$P148*($I148*('Input Bank'!$K148+'Input Bank'!$L148)/30)+($J148*'Input Bank'!AP148)</f>
        <v>0</v>
      </c>
      <c r="AQ148" s="70">
        <f>Bobot!$P148*($I148*('Input Bank'!$K148+'Input Bank'!$L148)/30)+($J148*'Input Bank'!AQ148)</f>
        <v>0</v>
      </c>
      <c r="AR148" s="70">
        <f>Bobot!$P148*($I148*('Input Bank'!$K148+'Input Bank'!$L148)/30)+($J148*'Input Bank'!AR148)</f>
        <v>0</v>
      </c>
      <c r="AS148" s="70">
        <f>Bobot!$P148*($I148*('Input Bank'!$K148+'Input Bank'!$L148)/30)+($J148*'Input Bank'!AS148)</f>
        <v>0</v>
      </c>
      <c r="AT148" s="70">
        <f>Bobot!$P148*($I148*('Input Bank'!$K148+'Input Bank'!$L148)/30)+($J148*'Input Bank'!AT148)</f>
        <v>0</v>
      </c>
      <c r="AU148" s="70">
        <f>Bobot!$P148*($I148*('Input Bank'!$K148+'Input Bank'!$L148)/30)+($J148*'Input Bank'!AU148)</f>
        <v>0</v>
      </c>
      <c r="AV148" s="70">
        <f>Bobot!$P148*($I148*('Input Bank'!$K148+'Input Bank'!$L148)/30)+($J148*'Input Bank'!AV148)</f>
        <v>0</v>
      </c>
      <c r="AW148" s="70">
        <f>Bobot!$P148*($I148*('Input Bank'!$K148+'Input Bank'!$L148)/30)+($J148*'Input Bank'!AW148)</f>
        <v>0</v>
      </c>
      <c r="AX148" s="70">
        <f>Bobot!$P148*($I148*('Input Bank'!$K148+'Input Bank'!$L148)/30)+($J148*'Input Bank'!AX148)</f>
        <v>0</v>
      </c>
      <c r="AY148" s="70">
        <f>Bobot!$P148*($I148*('Input Bank'!$K148+'Input Bank'!$L148)/30)+($J148*'Input Bank'!AY148)</f>
        <v>0</v>
      </c>
      <c r="AZ148" s="70">
        <f>Bobot!$P148*($I148*('Input Bank'!$K148+'Input Bank'!$L148)/30)+($J148*'Input Bank'!AZ148)</f>
        <v>0</v>
      </c>
      <c r="BA148" s="227">
        <f>Bobot!$P148*($I148*('Input Bank'!$K148+'Input Bank'!$L148)/30)+($J148*'Input Bank'!BA148)</f>
        <v>0</v>
      </c>
      <c r="BB148" s="230"/>
      <c r="BC148" s="30"/>
      <c r="BD148" s="30"/>
      <c r="BE148" s="30"/>
      <c r="BF148" s="139"/>
      <c r="BG148" s="139"/>
      <c r="BH148" s="139"/>
      <c r="BI148" s="139"/>
      <c r="BJ148" s="79"/>
      <c r="BK148" s="79"/>
      <c r="BL148" s="79"/>
    </row>
    <row r="149" spans="1:66" s="34" customFormat="1" ht="13">
      <c r="A149" s="490"/>
      <c r="B149" s="490"/>
      <c r="C149" s="490"/>
      <c r="D149" s="490"/>
      <c r="E149" s="490"/>
      <c r="F149" s="137" t="s">
        <v>337</v>
      </c>
      <c r="G149" s="170">
        <v>6.3</v>
      </c>
      <c r="H149" s="20" t="s">
        <v>413</v>
      </c>
      <c r="I149" s="71">
        <f>Bobot!O149</f>
        <v>0</v>
      </c>
      <c r="J149" s="72">
        <f>Bobot!O149</f>
        <v>0</v>
      </c>
      <c r="K149" s="345"/>
      <c r="L149" s="73"/>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227"/>
      <c r="BB149" s="230"/>
      <c r="BC149" s="30"/>
      <c r="BD149" s="30"/>
      <c r="BE149" s="30"/>
      <c r="BF149" s="139"/>
      <c r="BG149" s="139"/>
      <c r="BH149" s="139"/>
      <c r="BI149" s="139"/>
      <c r="BJ149" s="79"/>
      <c r="BK149" s="79"/>
      <c r="BL149" s="79"/>
    </row>
    <row r="150" spans="1:66" s="34" customFormat="1" ht="13">
      <c r="A150" s="490"/>
      <c r="B150" s="490"/>
      <c r="C150" s="490"/>
      <c r="D150" s="490"/>
      <c r="E150" s="490"/>
      <c r="F150" s="137" t="s">
        <v>338</v>
      </c>
      <c r="G150" s="170">
        <v>6.4</v>
      </c>
      <c r="H150" s="20" t="s">
        <v>414</v>
      </c>
      <c r="I150" s="71">
        <f>Bobot!O150</f>
        <v>0</v>
      </c>
      <c r="J150" s="72">
        <f>Bobot!O150</f>
        <v>0</v>
      </c>
      <c r="K150" s="345"/>
      <c r="L150" s="73"/>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227"/>
      <c r="BB150" s="230"/>
      <c r="BC150" s="30"/>
      <c r="BD150" s="30"/>
      <c r="BE150" s="30"/>
      <c r="BF150" s="139"/>
      <c r="BG150" s="139"/>
      <c r="BH150" s="139"/>
      <c r="BI150" s="139"/>
      <c r="BJ150" s="79"/>
      <c r="BK150" s="79"/>
      <c r="BL150" s="79"/>
    </row>
    <row r="151" spans="1:66" s="34" customFormat="1" ht="13">
      <c r="A151" s="490" t="e">
        <f>Bobot!#REF!</f>
        <v>#REF!</v>
      </c>
      <c r="B151" s="490"/>
      <c r="C151" s="490"/>
      <c r="D151" s="490"/>
      <c r="E151" s="490"/>
      <c r="F151" s="137" t="s">
        <v>339</v>
      </c>
      <c r="G151" s="170">
        <v>6.5</v>
      </c>
      <c r="H151" s="20" t="s">
        <v>59</v>
      </c>
      <c r="I151" s="71">
        <f>Bobot!O151</f>
        <v>0</v>
      </c>
      <c r="J151" s="72">
        <f>Bobot!O151</f>
        <v>0</v>
      </c>
      <c r="K151" s="345"/>
      <c r="L151" s="73">
        <f>IF(Bobot!$P151=0,1,0)*('Input Bank'!L151+'Input Bank'!K151)*I151</f>
        <v>0</v>
      </c>
      <c r="M151" s="70">
        <f>Bobot!$P151*($I151*('Input Bank'!$K151+'Input Bank'!$L151)/30)+($J151*'Input Bank'!M151)</f>
        <v>0</v>
      </c>
      <c r="N151" s="70">
        <f>Bobot!$P151*($I151*('Input Bank'!$K151+'Input Bank'!$L151)/30)+($J151*'Input Bank'!N151)</f>
        <v>0</v>
      </c>
      <c r="O151" s="70">
        <f>Bobot!$P151*($I151*('Input Bank'!$K151+'Input Bank'!$L151)/30)+($J151*'Input Bank'!O151)</f>
        <v>0</v>
      </c>
      <c r="P151" s="70">
        <f>Bobot!$P151*($I151*('Input Bank'!$K151+'Input Bank'!$L151)/30)+($J151*'Input Bank'!P151)</f>
        <v>0</v>
      </c>
      <c r="Q151" s="70">
        <f>Bobot!$P151*($I151*('Input Bank'!$K151+'Input Bank'!$L151)/30)+($J151*'Input Bank'!Q151)</f>
        <v>0</v>
      </c>
      <c r="R151" s="70">
        <f>Bobot!$P151*($I151*('Input Bank'!$K151+'Input Bank'!$L151)/30)+($J151*'Input Bank'!R151)</f>
        <v>0</v>
      </c>
      <c r="S151" s="70">
        <f>Bobot!$P151*($I151*('Input Bank'!$K151+'Input Bank'!$L151)/30)+($J151*'Input Bank'!S151)</f>
        <v>0</v>
      </c>
      <c r="T151" s="70">
        <f>Bobot!$P151*($I151*('Input Bank'!$K151+'Input Bank'!$L151)/30)+($J151*'Input Bank'!T151)</f>
        <v>0</v>
      </c>
      <c r="U151" s="70">
        <f>Bobot!$P151*($I151*('Input Bank'!$K151+'Input Bank'!$L151)/30)+($J151*'Input Bank'!U151)</f>
        <v>0</v>
      </c>
      <c r="V151" s="70">
        <f>Bobot!$P151*($I151*('Input Bank'!$K151+'Input Bank'!$L151)/30)+($J151*'Input Bank'!V151)</f>
        <v>0</v>
      </c>
      <c r="W151" s="70">
        <f>Bobot!$P151*($I151*('Input Bank'!$K151+'Input Bank'!$L151)/30)+($J151*'Input Bank'!W151)</f>
        <v>0</v>
      </c>
      <c r="X151" s="70">
        <f>Bobot!$P151*($I151*('Input Bank'!$K151+'Input Bank'!$L151)/30)+($J151*'Input Bank'!X151)</f>
        <v>0</v>
      </c>
      <c r="Y151" s="70">
        <f>Bobot!$P151*($I151*('Input Bank'!$K151+'Input Bank'!$L151)/30)+($J151*'Input Bank'!Y151)</f>
        <v>0</v>
      </c>
      <c r="Z151" s="70">
        <f>Bobot!$P151*($I151*('Input Bank'!$K151+'Input Bank'!$L151)/30)+($J151*'Input Bank'!Z151)</f>
        <v>0</v>
      </c>
      <c r="AA151" s="70">
        <f>Bobot!$P151*($I151*('Input Bank'!$K151+'Input Bank'!$L151)/30)+($J151*'Input Bank'!AA151)</f>
        <v>0</v>
      </c>
      <c r="AB151" s="70">
        <f>Bobot!$P151*($I151*('Input Bank'!$K151+'Input Bank'!$L151)/30)+($J151*'Input Bank'!AB151)</f>
        <v>0</v>
      </c>
      <c r="AC151" s="70">
        <f>Bobot!$P151*($I151*('Input Bank'!$K151+'Input Bank'!$L151)/30)+($J151*'Input Bank'!AC151)</f>
        <v>0</v>
      </c>
      <c r="AD151" s="70">
        <f>Bobot!$P151*($I151*('Input Bank'!$K151+'Input Bank'!$L151)/30)+($J151*'Input Bank'!AD151)</f>
        <v>0</v>
      </c>
      <c r="AE151" s="70">
        <f>Bobot!$P151*($I151*('Input Bank'!$K151+'Input Bank'!$L151)/30)+($J151*'Input Bank'!AE151)</f>
        <v>0</v>
      </c>
      <c r="AF151" s="70">
        <f>Bobot!$P151*($I151*('Input Bank'!$K151+'Input Bank'!$L151)/30)+($J151*'Input Bank'!AF151)</f>
        <v>0</v>
      </c>
      <c r="AG151" s="70">
        <f>Bobot!$P151*($I151*('Input Bank'!$K151+'Input Bank'!$L151)/30)+($J151*'Input Bank'!AG151)</f>
        <v>0</v>
      </c>
      <c r="AH151" s="70">
        <f>Bobot!$P151*($I151*('Input Bank'!$K151+'Input Bank'!$L151)/30)+($J151*'Input Bank'!AH151)</f>
        <v>0</v>
      </c>
      <c r="AI151" s="70">
        <f>Bobot!$P151*($I151*('Input Bank'!$K151+'Input Bank'!$L151)/30)+($J151*'Input Bank'!AI151)</f>
        <v>0</v>
      </c>
      <c r="AJ151" s="70">
        <f>Bobot!$P151*($I151*('Input Bank'!$K151+'Input Bank'!$L151)/30)+($J151*'Input Bank'!AJ151)</f>
        <v>0</v>
      </c>
      <c r="AK151" s="70">
        <f>Bobot!$P151*($I151*('Input Bank'!$K151+'Input Bank'!$L151)/30)+($J151*'Input Bank'!AK151)</f>
        <v>0</v>
      </c>
      <c r="AL151" s="70">
        <f>Bobot!$P151*($I151*('Input Bank'!$K151+'Input Bank'!$L151)/30)+($J151*'Input Bank'!AL151)</f>
        <v>0</v>
      </c>
      <c r="AM151" s="70">
        <f>Bobot!$P151*($I151*('Input Bank'!$K151+'Input Bank'!$L151)/30)+($J151*'Input Bank'!AM151)</f>
        <v>0</v>
      </c>
      <c r="AN151" s="70">
        <f>Bobot!$P151*($I151*('Input Bank'!$K151+'Input Bank'!$L151)/30)+($J151*'Input Bank'!AN151)</f>
        <v>0</v>
      </c>
      <c r="AO151" s="70">
        <f>Bobot!$P151*($I151*('Input Bank'!$K151+'Input Bank'!$L151)/30)+($J151*'Input Bank'!AO151)</f>
        <v>0</v>
      </c>
      <c r="AP151" s="70">
        <f>Bobot!$P151*($I151*('Input Bank'!$K151+'Input Bank'!$L151)/30)+($J151*'Input Bank'!AP151)</f>
        <v>0</v>
      </c>
      <c r="AQ151" s="70">
        <f>Bobot!$P151*($I151*('Input Bank'!$K151+'Input Bank'!$L151)/30)+($J151*'Input Bank'!AQ151)</f>
        <v>0</v>
      </c>
      <c r="AR151" s="70">
        <f>Bobot!$P151*($I151*('Input Bank'!$K151+'Input Bank'!$L151)/30)+($J151*'Input Bank'!AR151)</f>
        <v>0</v>
      </c>
      <c r="AS151" s="70">
        <f>Bobot!$P151*($I151*('Input Bank'!$K151+'Input Bank'!$L151)/30)+($J151*'Input Bank'!AS151)</f>
        <v>0</v>
      </c>
      <c r="AT151" s="70">
        <f>Bobot!$P151*($I151*('Input Bank'!$K151+'Input Bank'!$L151)/30)+($J151*'Input Bank'!AT151)</f>
        <v>0</v>
      </c>
      <c r="AU151" s="70">
        <f>Bobot!$P151*($I151*('Input Bank'!$K151+'Input Bank'!$L151)/30)+($J151*'Input Bank'!AU151)</f>
        <v>0</v>
      </c>
      <c r="AV151" s="70">
        <f>Bobot!$P151*($I151*('Input Bank'!$K151+'Input Bank'!$L151)/30)+($J151*'Input Bank'!AV151)</f>
        <v>0</v>
      </c>
      <c r="AW151" s="70">
        <f>Bobot!$P151*($I151*('Input Bank'!$K151+'Input Bank'!$L151)/30)+($J151*'Input Bank'!AW151)</f>
        <v>0</v>
      </c>
      <c r="AX151" s="70">
        <f>Bobot!$P151*($I151*('Input Bank'!$K151+'Input Bank'!$L151)/30)+($J151*'Input Bank'!AX151)</f>
        <v>0</v>
      </c>
      <c r="AY151" s="70">
        <f>Bobot!$P151*($I151*('Input Bank'!$K151+'Input Bank'!$L151)/30)+($J151*'Input Bank'!AY151)</f>
        <v>0</v>
      </c>
      <c r="AZ151" s="70">
        <f>Bobot!$P151*($I151*('Input Bank'!$K151+'Input Bank'!$L151)/30)+($J151*'Input Bank'!AZ151)</f>
        <v>0</v>
      </c>
      <c r="BA151" s="227">
        <f>Bobot!$P151*($I151*('Input Bank'!$K151+'Input Bank'!$L151)/30)+($J151*'Input Bank'!BA151)</f>
        <v>0</v>
      </c>
      <c r="BB151" s="230"/>
      <c r="BC151" s="30"/>
      <c r="BD151" s="30"/>
      <c r="BE151" s="30"/>
      <c r="BF151" s="30"/>
      <c r="BG151" s="139"/>
      <c r="BH151" s="139"/>
      <c r="BI151" s="139"/>
      <c r="BJ151" s="79"/>
      <c r="BK151" s="79"/>
      <c r="BL151" s="79"/>
    </row>
    <row r="152" spans="1:66" s="34" customFormat="1" ht="13">
      <c r="A152" s="490" t="e">
        <f>Bobot!#REF!</f>
        <v>#REF!</v>
      </c>
      <c r="B152" s="490"/>
      <c r="C152" s="490"/>
      <c r="D152" s="490"/>
      <c r="E152" s="490"/>
      <c r="F152" s="137" t="s">
        <v>340</v>
      </c>
      <c r="G152" s="170">
        <v>6.6</v>
      </c>
      <c r="H152" s="20" t="s">
        <v>60</v>
      </c>
      <c r="I152" s="71">
        <f>Bobot!O152</f>
        <v>0</v>
      </c>
      <c r="J152" s="72">
        <f>Bobot!O152</f>
        <v>0</v>
      </c>
      <c r="K152" s="345"/>
      <c r="L152" s="73">
        <f>IF(Bobot!$P152=0,1,0)*('Input Bank'!L152+'Input Bank'!K152)*I152</f>
        <v>0</v>
      </c>
      <c r="M152" s="70">
        <f>Bobot!$P152*($I152*('Input Bank'!$K152+'Input Bank'!$L152)/30)+($J152*'Input Bank'!M152)</f>
        <v>0</v>
      </c>
      <c r="N152" s="70">
        <f>Bobot!$P152*($I152*('Input Bank'!$K152+'Input Bank'!$L152)/30)+($J152*'Input Bank'!N152)</f>
        <v>0</v>
      </c>
      <c r="O152" s="70">
        <f>Bobot!$P152*($I152*('Input Bank'!$K152+'Input Bank'!$L152)/30)+($J152*'Input Bank'!O152)</f>
        <v>0</v>
      </c>
      <c r="P152" s="70">
        <f>Bobot!$P152*($I152*('Input Bank'!$K152+'Input Bank'!$L152)/30)+($J152*'Input Bank'!P152)</f>
        <v>0</v>
      </c>
      <c r="Q152" s="70">
        <f>Bobot!$P152*($I152*('Input Bank'!$K152+'Input Bank'!$L152)/30)+($J152*'Input Bank'!Q152)</f>
        <v>0</v>
      </c>
      <c r="R152" s="70">
        <f>Bobot!$P152*($I152*('Input Bank'!$K152+'Input Bank'!$L152)/30)+($J152*'Input Bank'!R152)</f>
        <v>0</v>
      </c>
      <c r="S152" s="70">
        <f>Bobot!$P152*($I152*('Input Bank'!$K152+'Input Bank'!$L152)/30)+($J152*'Input Bank'!S152)</f>
        <v>0</v>
      </c>
      <c r="T152" s="70">
        <f>Bobot!$P152*($I152*('Input Bank'!$K152+'Input Bank'!$L152)/30)+($J152*'Input Bank'!T152)</f>
        <v>0</v>
      </c>
      <c r="U152" s="70">
        <f>Bobot!$P152*($I152*('Input Bank'!$K152+'Input Bank'!$L152)/30)+($J152*'Input Bank'!U152)</f>
        <v>0</v>
      </c>
      <c r="V152" s="70">
        <f>Bobot!$P152*($I152*('Input Bank'!$K152+'Input Bank'!$L152)/30)+($J152*'Input Bank'!V152)</f>
        <v>0</v>
      </c>
      <c r="W152" s="70">
        <f>Bobot!$P152*($I152*('Input Bank'!$K152+'Input Bank'!$L152)/30)+($J152*'Input Bank'!W152)</f>
        <v>0</v>
      </c>
      <c r="X152" s="70">
        <f>Bobot!$P152*($I152*('Input Bank'!$K152+'Input Bank'!$L152)/30)+($J152*'Input Bank'!X152)</f>
        <v>0</v>
      </c>
      <c r="Y152" s="70">
        <f>Bobot!$P152*($I152*('Input Bank'!$K152+'Input Bank'!$L152)/30)+($J152*'Input Bank'!Y152)</f>
        <v>0</v>
      </c>
      <c r="Z152" s="70">
        <f>Bobot!$P152*($I152*('Input Bank'!$K152+'Input Bank'!$L152)/30)+($J152*'Input Bank'!Z152)</f>
        <v>0</v>
      </c>
      <c r="AA152" s="70">
        <f>Bobot!$P152*($I152*('Input Bank'!$K152+'Input Bank'!$L152)/30)+($J152*'Input Bank'!AA152)</f>
        <v>0</v>
      </c>
      <c r="AB152" s="70">
        <f>Bobot!$P152*($I152*('Input Bank'!$K152+'Input Bank'!$L152)/30)+($J152*'Input Bank'!AB152)</f>
        <v>0</v>
      </c>
      <c r="AC152" s="70">
        <f>Bobot!$P152*($I152*('Input Bank'!$K152+'Input Bank'!$L152)/30)+($J152*'Input Bank'!AC152)</f>
        <v>0</v>
      </c>
      <c r="AD152" s="70">
        <f>Bobot!$P152*($I152*('Input Bank'!$K152+'Input Bank'!$L152)/30)+($J152*'Input Bank'!AD152)</f>
        <v>0</v>
      </c>
      <c r="AE152" s="70">
        <f>Bobot!$P152*($I152*('Input Bank'!$K152+'Input Bank'!$L152)/30)+($J152*'Input Bank'!AE152)</f>
        <v>0</v>
      </c>
      <c r="AF152" s="70">
        <f>Bobot!$P152*($I152*('Input Bank'!$K152+'Input Bank'!$L152)/30)+($J152*'Input Bank'!AF152)</f>
        <v>0</v>
      </c>
      <c r="AG152" s="70">
        <f>Bobot!$P152*($I152*('Input Bank'!$K152+'Input Bank'!$L152)/30)+($J152*'Input Bank'!AG152)</f>
        <v>0</v>
      </c>
      <c r="AH152" s="70">
        <f>Bobot!$P152*($I152*('Input Bank'!$K152+'Input Bank'!$L152)/30)+($J152*'Input Bank'!AH152)</f>
        <v>0</v>
      </c>
      <c r="AI152" s="70">
        <f>Bobot!$P152*($I152*('Input Bank'!$K152+'Input Bank'!$L152)/30)+($J152*'Input Bank'!AI152)</f>
        <v>0</v>
      </c>
      <c r="AJ152" s="70">
        <f>Bobot!$P152*($I152*('Input Bank'!$K152+'Input Bank'!$L152)/30)+($J152*'Input Bank'!AJ152)</f>
        <v>0</v>
      </c>
      <c r="AK152" s="70">
        <f>Bobot!$P152*($I152*('Input Bank'!$K152+'Input Bank'!$L152)/30)+($J152*'Input Bank'!AK152)</f>
        <v>0</v>
      </c>
      <c r="AL152" s="70">
        <f>Bobot!$P152*($I152*('Input Bank'!$K152+'Input Bank'!$L152)/30)+($J152*'Input Bank'!AL152)</f>
        <v>0</v>
      </c>
      <c r="AM152" s="70">
        <f>Bobot!$P152*($I152*('Input Bank'!$K152+'Input Bank'!$L152)/30)+($J152*'Input Bank'!AM152)</f>
        <v>0</v>
      </c>
      <c r="AN152" s="70">
        <f>Bobot!$P152*($I152*('Input Bank'!$K152+'Input Bank'!$L152)/30)+($J152*'Input Bank'!AN152)</f>
        <v>0</v>
      </c>
      <c r="AO152" s="70">
        <f>Bobot!$P152*($I152*('Input Bank'!$K152+'Input Bank'!$L152)/30)+($J152*'Input Bank'!AO152)</f>
        <v>0</v>
      </c>
      <c r="AP152" s="70">
        <f>Bobot!$P152*($I152*('Input Bank'!$K152+'Input Bank'!$L152)/30)+($J152*'Input Bank'!AP152)</f>
        <v>0</v>
      </c>
      <c r="AQ152" s="70">
        <f>Bobot!$P152*($I152*('Input Bank'!$K152+'Input Bank'!$L152)/30)+($J152*'Input Bank'!AQ152)</f>
        <v>0</v>
      </c>
      <c r="AR152" s="70">
        <f>Bobot!$P152*($I152*('Input Bank'!$K152+'Input Bank'!$L152)/30)+($J152*'Input Bank'!AR152)</f>
        <v>0</v>
      </c>
      <c r="AS152" s="70">
        <f>Bobot!$P152*($I152*('Input Bank'!$K152+'Input Bank'!$L152)/30)+($J152*'Input Bank'!AS152)</f>
        <v>0</v>
      </c>
      <c r="AT152" s="70">
        <f>Bobot!$P152*($I152*('Input Bank'!$K152+'Input Bank'!$L152)/30)+($J152*'Input Bank'!AT152)</f>
        <v>0</v>
      </c>
      <c r="AU152" s="70">
        <f>Bobot!$P152*($I152*('Input Bank'!$K152+'Input Bank'!$L152)/30)+($J152*'Input Bank'!AU152)</f>
        <v>0</v>
      </c>
      <c r="AV152" s="70">
        <f>Bobot!$P152*($I152*('Input Bank'!$K152+'Input Bank'!$L152)/30)+($J152*'Input Bank'!AV152)</f>
        <v>0</v>
      </c>
      <c r="AW152" s="70">
        <f>Bobot!$P152*($I152*('Input Bank'!$K152+'Input Bank'!$L152)/30)+($J152*'Input Bank'!AW152)</f>
        <v>0</v>
      </c>
      <c r="AX152" s="70">
        <f>Bobot!$P152*($I152*('Input Bank'!$K152+'Input Bank'!$L152)/30)+($J152*'Input Bank'!AX152)</f>
        <v>0</v>
      </c>
      <c r="AY152" s="70">
        <f>Bobot!$P152*($I152*('Input Bank'!$K152+'Input Bank'!$L152)/30)+($J152*'Input Bank'!AY152)</f>
        <v>0</v>
      </c>
      <c r="AZ152" s="70">
        <f>Bobot!$P152*($I152*('Input Bank'!$K152+'Input Bank'!$L152)/30)+($J152*'Input Bank'!AZ152)</f>
        <v>0</v>
      </c>
      <c r="BA152" s="227">
        <f>Bobot!$P152*($I152*('Input Bank'!$K152+'Input Bank'!$L152)/30)+($J152*'Input Bank'!BA152)</f>
        <v>0</v>
      </c>
      <c r="BB152" s="230"/>
      <c r="BC152" s="30"/>
      <c r="BD152" s="30"/>
      <c r="BE152" s="30"/>
      <c r="BF152" s="30"/>
      <c r="BG152" s="139"/>
      <c r="BH152" s="139"/>
      <c r="BI152" s="139"/>
      <c r="BJ152" s="79"/>
      <c r="BK152" s="79"/>
      <c r="BL152" s="79"/>
    </row>
    <row r="153" spans="1:66" s="34" customFormat="1" ht="13">
      <c r="A153" s="490" t="e">
        <f>Bobot!#REF!</f>
        <v>#REF!</v>
      </c>
      <c r="B153" s="490"/>
      <c r="C153" s="490"/>
      <c r="D153" s="490"/>
      <c r="E153" s="490"/>
      <c r="F153" s="137" t="s">
        <v>341</v>
      </c>
      <c r="G153" s="170">
        <v>6.7</v>
      </c>
      <c r="H153" s="20" t="s">
        <v>61</v>
      </c>
      <c r="I153" s="71">
        <f>Bobot!O153</f>
        <v>0</v>
      </c>
      <c r="J153" s="72">
        <f>Bobot!O153</f>
        <v>0</v>
      </c>
      <c r="K153" s="345"/>
      <c r="L153" s="73">
        <f>IF(Bobot!$P153=0,1,0)*('Input Bank'!L153+'Input Bank'!K153)*I153</f>
        <v>0</v>
      </c>
      <c r="M153" s="70">
        <f>Bobot!$P153*($I153*('Input Bank'!$K153+'Input Bank'!$L153)/30)+($J153*'Input Bank'!M153)</f>
        <v>0</v>
      </c>
      <c r="N153" s="70">
        <f>Bobot!$P153*($I153*('Input Bank'!$K153+'Input Bank'!$L153)/30)+($J153*'Input Bank'!N153)</f>
        <v>0</v>
      </c>
      <c r="O153" s="70">
        <f>Bobot!$P153*($I153*('Input Bank'!$K153+'Input Bank'!$L153)/30)+($J153*'Input Bank'!O153)</f>
        <v>0</v>
      </c>
      <c r="P153" s="70">
        <f>Bobot!$P153*($I153*('Input Bank'!$K153+'Input Bank'!$L153)/30)+($J153*'Input Bank'!P153)</f>
        <v>0</v>
      </c>
      <c r="Q153" s="70">
        <f>Bobot!$P153*($I153*('Input Bank'!$K153+'Input Bank'!$L153)/30)+($J153*'Input Bank'!Q153)</f>
        <v>0</v>
      </c>
      <c r="R153" s="70">
        <f>Bobot!$P153*($I153*('Input Bank'!$K153+'Input Bank'!$L153)/30)+($J153*'Input Bank'!R153)</f>
        <v>0</v>
      </c>
      <c r="S153" s="70">
        <f>Bobot!$P153*($I153*('Input Bank'!$K153+'Input Bank'!$L153)/30)+($J153*'Input Bank'!S153)</f>
        <v>0</v>
      </c>
      <c r="T153" s="70">
        <f>Bobot!$P153*($I153*('Input Bank'!$K153+'Input Bank'!$L153)/30)+($J153*'Input Bank'!T153)</f>
        <v>0</v>
      </c>
      <c r="U153" s="70">
        <f>Bobot!$P153*($I153*('Input Bank'!$K153+'Input Bank'!$L153)/30)+($J153*'Input Bank'!U153)</f>
        <v>0</v>
      </c>
      <c r="V153" s="70">
        <f>Bobot!$P153*($I153*('Input Bank'!$K153+'Input Bank'!$L153)/30)+($J153*'Input Bank'!V153)</f>
        <v>0</v>
      </c>
      <c r="W153" s="70">
        <f>Bobot!$P153*($I153*('Input Bank'!$K153+'Input Bank'!$L153)/30)+($J153*'Input Bank'!W153)</f>
        <v>0</v>
      </c>
      <c r="X153" s="70">
        <f>Bobot!$P153*($I153*('Input Bank'!$K153+'Input Bank'!$L153)/30)+($J153*'Input Bank'!X153)</f>
        <v>0</v>
      </c>
      <c r="Y153" s="70">
        <f>Bobot!$P153*($I153*('Input Bank'!$K153+'Input Bank'!$L153)/30)+($J153*'Input Bank'!Y153)</f>
        <v>0</v>
      </c>
      <c r="Z153" s="70">
        <f>Bobot!$P153*($I153*('Input Bank'!$K153+'Input Bank'!$L153)/30)+($J153*'Input Bank'!Z153)</f>
        <v>0</v>
      </c>
      <c r="AA153" s="70">
        <f>Bobot!$P153*($I153*('Input Bank'!$K153+'Input Bank'!$L153)/30)+($J153*'Input Bank'!AA153)</f>
        <v>0</v>
      </c>
      <c r="AB153" s="70">
        <f>Bobot!$P153*($I153*('Input Bank'!$K153+'Input Bank'!$L153)/30)+($J153*'Input Bank'!AB153)</f>
        <v>0</v>
      </c>
      <c r="AC153" s="70">
        <f>Bobot!$P153*($I153*('Input Bank'!$K153+'Input Bank'!$L153)/30)+($J153*'Input Bank'!AC153)</f>
        <v>0</v>
      </c>
      <c r="AD153" s="70">
        <f>Bobot!$P153*($I153*('Input Bank'!$K153+'Input Bank'!$L153)/30)+($J153*'Input Bank'!AD153)</f>
        <v>0</v>
      </c>
      <c r="AE153" s="70">
        <f>Bobot!$P153*($I153*('Input Bank'!$K153+'Input Bank'!$L153)/30)+($J153*'Input Bank'!AE153)</f>
        <v>0</v>
      </c>
      <c r="AF153" s="70">
        <f>Bobot!$P153*($I153*('Input Bank'!$K153+'Input Bank'!$L153)/30)+($J153*'Input Bank'!AF153)</f>
        <v>0</v>
      </c>
      <c r="AG153" s="70">
        <f>Bobot!$P153*($I153*('Input Bank'!$K153+'Input Bank'!$L153)/30)+($J153*'Input Bank'!AG153)</f>
        <v>0</v>
      </c>
      <c r="AH153" s="70">
        <f>Bobot!$P153*($I153*('Input Bank'!$K153+'Input Bank'!$L153)/30)+($J153*'Input Bank'!AH153)</f>
        <v>0</v>
      </c>
      <c r="AI153" s="70">
        <f>Bobot!$P153*($I153*('Input Bank'!$K153+'Input Bank'!$L153)/30)+($J153*'Input Bank'!AI153)</f>
        <v>0</v>
      </c>
      <c r="AJ153" s="70">
        <f>Bobot!$P153*($I153*('Input Bank'!$K153+'Input Bank'!$L153)/30)+($J153*'Input Bank'!AJ153)</f>
        <v>0</v>
      </c>
      <c r="AK153" s="70">
        <f>Bobot!$P153*($I153*('Input Bank'!$K153+'Input Bank'!$L153)/30)+($J153*'Input Bank'!AK153)</f>
        <v>0</v>
      </c>
      <c r="AL153" s="70">
        <f>Bobot!$P153*($I153*('Input Bank'!$K153+'Input Bank'!$L153)/30)+($J153*'Input Bank'!AL153)</f>
        <v>0</v>
      </c>
      <c r="AM153" s="70">
        <f>Bobot!$P153*($I153*('Input Bank'!$K153+'Input Bank'!$L153)/30)+($J153*'Input Bank'!AM153)</f>
        <v>0</v>
      </c>
      <c r="AN153" s="70">
        <f>Bobot!$P153*($I153*('Input Bank'!$K153+'Input Bank'!$L153)/30)+($J153*'Input Bank'!AN153)</f>
        <v>0</v>
      </c>
      <c r="AO153" s="70">
        <f>Bobot!$P153*($I153*('Input Bank'!$K153+'Input Bank'!$L153)/30)+($J153*'Input Bank'!AO153)</f>
        <v>0</v>
      </c>
      <c r="AP153" s="70">
        <f>Bobot!$P153*($I153*('Input Bank'!$K153+'Input Bank'!$L153)/30)+($J153*'Input Bank'!AP153)</f>
        <v>0</v>
      </c>
      <c r="AQ153" s="70">
        <f>Bobot!$P153*($I153*('Input Bank'!$K153+'Input Bank'!$L153)/30)+($J153*'Input Bank'!AQ153)</f>
        <v>0</v>
      </c>
      <c r="AR153" s="70">
        <f>Bobot!$P153*($I153*('Input Bank'!$K153+'Input Bank'!$L153)/30)+($J153*'Input Bank'!AR153)</f>
        <v>0</v>
      </c>
      <c r="AS153" s="70">
        <f>Bobot!$P153*($I153*('Input Bank'!$K153+'Input Bank'!$L153)/30)+($J153*'Input Bank'!AS153)</f>
        <v>0</v>
      </c>
      <c r="AT153" s="70">
        <f>Bobot!$P153*($I153*('Input Bank'!$K153+'Input Bank'!$L153)/30)+($J153*'Input Bank'!AT153)</f>
        <v>0</v>
      </c>
      <c r="AU153" s="70">
        <f>Bobot!$P153*($I153*('Input Bank'!$K153+'Input Bank'!$L153)/30)+($J153*'Input Bank'!AU153)</f>
        <v>0</v>
      </c>
      <c r="AV153" s="70">
        <f>Bobot!$P153*($I153*('Input Bank'!$K153+'Input Bank'!$L153)/30)+($J153*'Input Bank'!AV153)</f>
        <v>0</v>
      </c>
      <c r="AW153" s="70">
        <f>Bobot!$P153*($I153*('Input Bank'!$K153+'Input Bank'!$L153)/30)+($J153*'Input Bank'!AW153)</f>
        <v>0</v>
      </c>
      <c r="AX153" s="70">
        <f>Bobot!$P153*($I153*('Input Bank'!$K153+'Input Bank'!$L153)/30)+($J153*'Input Bank'!AX153)</f>
        <v>0</v>
      </c>
      <c r="AY153" s="70">
        <f>Bobot!$P153*($I153*('Input Bank'!$K153+'Input Bank'!$L153)/30)+($J153*'Input Bank'!AY153)</f>
        <v>0</v>
      </c>
      <c r="AZ153" s="70">
        <f>Bobot!$P153*($I153*('Input Bank'!$K153+'Input Bank'!$L153)/30)+($J153*'Input Bank'!AZ153)</f>
        <v>0</v>
      </c>
      <c r="BA153" s="227">
        <f>Bobot!$P153*($I153*('Input Bank'!$K153+'Input Bank'!$L153)/30)+($J153*'Input Bank'!BA153)</f>
        <v>0</v>
      </c>
      <c r="BB153" s="230"/>
      <c r="BC153" s="42"/>
      <c r="BD153" s="30"/>
      <c r="BE153" s="30"/>
      <c r="BF153" s="30"/>
      <c r="BG153" s="30"/>
      <c r="BH153" s="30"/>
      <c r="BI153" s="30"/>
      <c r="BJ153" s="79"/>
      <c r="BK153" s="79"/>
      <c r="BL153" s="79"/>
    </row>
    <row r="154" spans="1:66" s="34" customFormat="1" ht="13">
      <c r="A154" s="490">
        <f>Bobot!P66</f>
        <v>0</v>
      </c>
      <c r="B154" s="490"/>
      <c r="C154" s="490"/>
      <c r="D154" s="490"/>
      <c r="E154" s="490"/>
      <c r="F154" s="137" t="s">
        <v>342</v>
      </c>
      <c r="G154" s="170">
        <v>6.8</v>
      </c>
      <c r="H154" s="143" t="s">
        <v>262</v>
      </c>
      <c r="I154" s="71">
        <f>Bobot!O154</f>
        <v>0</v>
      </c>
      <c r="J154" s="72">
        <f>Bobot!O154</f>
        <v>0</v>
      </c>
      <c r="K154" s="82">
        <f>$J154*'Input Bank'!K154</f>
        <v>0</v>
      </c>
      <c r="L154" s="342"/>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4"/>
      <c r="BB154" s="234"/>
      <c r="BC154" s="42"/>
      <c r="BD154" s="30"/>
      <c r="BE154" s="30"/>
      <c r="BF154" s="30"/>
      <c r="BG154" s="30"/>
      <c r="BH154" s="30"/>
      <c r="BI154" s="30"/>
      <c r="BJ154" s="79"/>
      <c r="BK154" s="79"/>
      <c r="BL154" s="79"/>
      <c r="BN154" s="79"/>
    </row>
    <row r="155" spans="1:66" s="34" customFormat="1" ht="13">
      <c r="A155" s="490">
        <f>Bobot!P67</f>
        <v>0</v>
      </c>
      <c r="B155" s="490"/>
      <c r="C155" s="490"/>
      <c r="D155" s="490"/>
      <c r="E155" s="490"/>
      <c r="F155" s="137" t="s">
        <v>343</v>
      </c>
      <c r="G155" s="170">
        <v>6.9</v>
      </c>
      <c r="H155" s="143" t="s">
        <v>263</v>
      </c>
      <c r="I155" s="71">
        <f>Bobot!O155</f>
        <v>0</v>
      </c>
      <c r="J155" s="72">
        <f>Bobot!O155</f>
        <v>0</v>
      </c>
      <c r="K155" s="82">
        <f>$J155*'Input Bank'!K155</f>
        <v>0</v>
      </c>
      <c r="L155" s="342"/>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4"/>
      <c r="BB155" s="234"/>
      <c r="BC155" s="42"/>
      <c r="BD155" s="30"/>
      <c r="BE155" s="30"/>
      <c r="BF155" s="30"/>
      <c r="BG155" s="30"/>
      <c r="BH155" s="30"/>
      <c r="BI155" s="30"/>
      <c r="BJ155" s="79"/>
      <c r="BK155" s="79"/>
      <c r="BL155" s="79"/>
      <c r="BM155" s="79"/>
      <c r="BN155" s="79"/>
    </row>
    <row r="156" spans="1:66" s="34" customFormat="1" ht="13">
      <c r="A156" s="490">
        <f>Bobot!P68</f>
        <v>0</v>
      </c>
      <c r="B156" s="490"/>
      <c r="C156" s="490"/>
      <c r="D156" s="490"/>
      <c r="E156" s="490"/>
      <c r="F156" s="137" t="s">
        <v>344</v>
      </c>
      <c r="G156" s="298">
        <v>6.1</v>
      </c>
      <c r="H156" s="143" t="s">
        <v>264</v>
      </c>
      <c r="I156" s="71">
        <f>Bobot!O156</f>
        <v>0</v>
      </c>
      <c r="J156" s="72">
        <f>Bobot!O156</f>
        <v>0</v>
      </c>
      <c r="K156" s="82">
        <f>$J156*'Input Bank'!K156</f>
        <v>0</v>
      </c>
      <c r="L156" s="342"/>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4"/>
      <c r="BB156" s="234"/>
      <c r="BC156" s="42"/>
      <c r="BD156" s="30"/>
      <c r="BE156" s="30"/>
      <c r="BF156" s="30"/>
      <c r="BG156" s="30"/>
      <c r="BH156" s="30"/>
      <c r="BI156" s="30"/>
      <c r="BJ156" s="79"/>
      <c r="BK156" s="79"/>
      <c r="BL156" s="79"/>
      <c r="BM156" s="79"/>
      <c r="BN156" s="79"/>
    </row>
    <row r="157" spans="1:66" s="34" customFormat="1" ht="13">
      <c r="A157" s="490">
        <f>Bobot!P69</f>
        <v>0</v>
      </c>
      <c r="B157" s="490"/>
      <c r="C157" s="490"/>
      <c r="D157" s="490"/>
      <c r="E157" s="490"/>
      <c r="F157" s="137" t="s">
        <v>345</v>
      </c>
      <c r="G157" s="170">
        <v>6.11</v>
      </c>
      <c r="H157" s="143" t="s">
        <v>265</v>
      </c>
      <c r="I157" s="71">
        <f>Bobot!O157</f>
        <v>0</v>
      </c>
      <c r="J157" s="72">
        <f>Bobot!O157</f>
        <v>0</v>
      </c>
      <c r="K157" s="82">
        <f>$J157*'Input Bank'!K157</f>
        <v>0</v>
      </c>
      <c r="L157" s="342"/>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4"/>
      <c r="BB157" s="234"/>
      <c r="BC157" s="42"/>
      <c r="BD157" s="30"/>
      <c r="BE157" s="30"/>
      <c r="BF157" s="30"/>
      <c r="BG157" s="30"/>
      <c r="BH157" s="30"/>
      <c r="BI157" s="30"/>
      <c r="BJ157" s="79"/>
      <c r="BK157" s="79"/>
      <c r="BL157" s="79"/>
      <c r="BM157" s="79"/>
      <c r="BN157" s="79"/>
    </row>
    <row r="158" spans="1:66" s="34" customFormat="1" ht="13">
      <c r="A158" s="490" t="e">
        <f>Bobot!#REF!</f>
        <v>#REF!</v>
      </c>
      <c r="B158" s="490"/>
      <c r="C158" s="490"/>
      <c r="D158" s="490"/>
      <c r="E158" s="490"/>
      <c r="F158" s="137" t="s">
        <v>346</v>
      </c>
      <c r="G158" s="170">
        <v>6.12</v>
      </c>
      <c r="H158" s="143" t="s">
        <v>266</v>
      </c>
      <c r="I158" s="71">
        <f>Bobot!O158</f>
        <v>0</v>
      </c>
      <c r="J158" s="72">
        <f>Bobot!O158</f>
        <v>0</v>
      </c>
      <c r="K158" s="82">
        <f>$J158*'Input Bank'!K158</f>
        <v>0</v>
      </c>
      <c r="L158" s="342"/>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4"/>
      <c r="BB158" s="230"/>
      <c r="BC158" s="42"/>
      <c r="BD158" s="30"/>
      <c r="BE158" s="30"/>
      <c r="BF158" s="30"/>
      <c r="BG158" s="30"/>
      <c r="BH158" s="30"/>
      <c r="BI158" s="30"/>
      <c r="BJ158" s="79"/>
      <c r="BK158" s="79"/>
      <c r="BL158" s="79"/>
      <c r="BM158" s="79"/>
      <c r="BN158" s="79"/>
    </row>
    <row r="159" spans="1:66" s="34" customFormat="1" ht="13">
      <c r="A159" s="490">
        <f>Bobot!P70</f>
        <v>0</v>
      </c>
      <c r="B159" s="490" t="e">
        <f>SUM('SPM Skenario Dasar'!L32,'SPM Skenario Dasar'!L36,'SPM Skenario Dasar'!#REF!,'SPM Skenario Dasar'!L27:L51,'SPM Skenario Dasar'!#REF!,'SPM Skenario Dasar'!#REF!,'SPM Skenario Dasar'!#REF!,'SPM Skenario Dasar'!#REF!,'SPM Skenario Dasar'!#REF!,'SPM Skenario Dasar'!#REF!,'SPM Skenario Dasar'!#REF!)+#REF!</f>
        <v>#REF!</v>
      </c>
      <c r="C159" s="490"/>
      <c r="D159" s="490"/>
      <c r="E159" s="490"/>
      <c r="F159" s="137" t="s">
        <v>347</v>
      </c>
      <c r="G159" s="170">
        <v>6.13</v>
      </c>
      <c r="H159" s="143" t="s">
        <v>267</v>
      </c>
      <c r="I159" s="71">
        <f>Bobot!O159</f>
        <v>0</v>
      </c>
      <c r="J159" s="72">
        <f>Bobot!O159</f>
        <v>0</v>
      </c>
      <c r="K159" s="82">
        <f>$J159*'Input Bank'!K159</f>
        <v>0</v>
      </c>
      <c r="L159" s="342"/>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4"/>
      <c r="BB159" s="230"/>
      <c r="BD159" s="30"/>
      <c r="BE159" s="30"/>
      <c r="BF159" s="30"/>
      <c r="BG159" s="30"/>
      <c r="BH159" s="30"/>
      <c r="BI159" s="30"/>
      <c r="BJ159" s="79"/>
      <c r="BK159" s="79"/>
      <c r="BL159" s="79"/>
      <c r="BM159" s="79"/>
      <c r="BN159" s="79"/>
    </row>
    <row r="160" spans="1:66" s="34" customFormat="1" ht="13.5" thickBot="1">
      <c r="A160" s="490">
        <f>Bobot!P78</f>
        <v>0</v>
      </c>
      <c r="B160" s="490"/>
      <c r="C160" s="490"/>
      <c r="D160" s="490"/>
      <c r="E160" s="490"/>
      <c r="F160" s="137" t="s">
        <v>348</v>
      </c>
      <c r="G160" s="170"/>
      <c r="H160" s="143"/>
      <c r="I160" s="84"/>
      <c r="J160" s="84"/>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D160" s="42"/>
      <c r="BE160" s="30"/>
      <c r="BF160" s="30"/>
      <c r="BG160" s="30"/>
      <c r="BH160" s="30"/>
      <c r="BI160" s="30"/>
      <c r="BJ160" s="139"/>
      <c r="BK160" s="79"/>
      <c r="BL160" s="79"/>
      <c r="BM160" s="79"/>
      <c r="BN160" s="79"/>
    </row>
    <row r="161" spans="1:66" s="34" customFormat="1" ht="26">
      <c r="A161" s="490">
        <f>Bobot!P81</f>
        <v>0</v>
      </c>
      <c r="B161" s="490"/>
      <c r="C161" s="490"/>
      <c r="D161" s="490"/>
      <c r="E161" s="490"/>
      <c r="F161" s="137" t="s">
        <v>349</v>
      </c>
      <c r="G161" s="170">
        <v>7</v>
      </c>
      <c r="H161" s="311" t="s">
        <v>296</v>
      </c>
      <c r="I161" s="479"/>
      <c r="J161" s="480"/>
      <c r="K161" s="304" t="s">
        <v>191</v>
      </c>
      <c r="L161" s="304" t="s">
        <v>192</v>
      </c>
      <c r="M161" s="305" t="s">
        <v>423</v>
      </c>
      <c r="N161" s="304" t="s">
        <v>193</v>
      </c>
      <c r="O161" s="304" t="s">
        <v>194</v>
      </c>
      <c r="P161" s="304" t="s">
        <v>195</v>
      </c>
      <c r="Q161" s="304" t="s">
        <v>196</v>
      </c>
      <c r="R161" s="304" t="s">
        <v>197</v>
      </c>
      <c r="S161" s="304" t="s">
        <v>198</v>
      </c>
      <c r="T161" s="304" t="s">
        <v>363</v>
      </c>
      <c r="U161" s="304" t="s">
        <v>364</v>
      </c>
      <c r="V161" s="304" t="s">
        <v>365</v>
      </c>
      <c r="W161" s="304" t="s">
        <v>366</v>
      </c>
      <c r="X161" s="304" t="s">
        <v>367</v>
      </c>
      <c r="Y161" s="304" t="s">
        <v>368</v>
      </c>
      <c r="Z161" s="304" t="s">
        <v>369</v>
      </c>
      <c r="AA161" s="304" t="s">
        <v>370</v>
      </c>
      <c r="AB161" s="304" t="s">
        <v>371</v>
      </c>
      <c r="AC161" s="304" t="s">
        <v>372</v>
      </c>
      <c r="AD161" s="304" t="s">
        <v>373</v>
      </c>
      <c r="AE161" s="304" t="s">
        <v>374</v>
      </c>
      <c r="AF161" s="304" t="s">
        <v>375</v>
      </c>
      <c r="AG161" s="304" t="s">
        <v>376</v>
      </c>
      <c r="AH161" s="304" t="s">
        <v>377</v>
      </c>
      <c r="AI161" s="304" t="s">
        <v>378</v>
      </c>
      <c r="AJ161" s="304" t="s">
        <v>379</v>
      </c>
      <c r="AK161" s="304" t="s">
        <v>380</v>
      </c>
      <c r="AL161" s="304" t="s">
        <v>381</v>
      </c>
      <c r="AM161" s="304" t="s">
        <v>382</v>
      </c>
      <c r="AN161" s="304" t="s">
        <v>383</v>
      </c>
      <c r="AO161" s="304" t="s">
        <v>384</v>
      </c>
      <c r="AP161" s="304" t="s">
        <v>385</v>
      </c>
      <c r="AQ161" s="304" t="s">
        <v>199</v>
      </c>
      <c r="AR161" s="304" t="s">
        <v>200</v>
      </c>
      <c r="AS161" s="304" t="s">
        <v>201</v>
      </c>
      <c r="AT161" s="304" t="s">
        <v>202</v>
      </c>
      <c r="AU161" s="304" t="s">
        <v>203</v>
      </c>
      <c r="AV161" s="304" t="s">
        <v>204</v>
      </c>
      <c r="AW161" s="304" t="s">
        <v>205</v>
      </c>
      <c r="AX161" s="304" t="s">
        <v>206</v>
      </c>
      <c r="AY161" s="304" t="s">
        <v>207</v>
      </c>
      <c r="AZ161" s="304" t="s">
        <v>208</v>
      </c>
      <c r="BA161" s="304" t="s">
        <v>209</v>
      </c>
      <c r="BC161" s="30"/>
      <c r="BD161" s="42"/>
      <c r="BE161" s="30"/>
      <c r="BF161" s="30"/>
      <c r="BG161" s="30"/>
      <c r="BH161" s="30"/>
      <c r="BI161" s="30"/>
      <c r="BJ161" s="139"/>
      <c r="BL161" s="79"/>
      <c r="BM161" s="79"/>
      <c r="BN161" s="79"/>
    </row>
    <row r="162" spans="1:66" s="34" customFormat="1" ht="13">
      <c r="A162" s="490" t="e">
        <f>Bobot!#REF!</f>
        <v>#REF!</v>
      </c>
      <c r="B162" s="490"/>
      <c r="C162" s="490"/>
      <c r="D162" s="490"/>
      <c r="E162" s="490"/>
      <c r="F162" s="137" t="s">
        <v>350</v>
      </c>
      <c r="G162" s="170">
        <v>7.1</v>
      </c>
      <c r="H162" s="113" t="s">
        <v>235</v>
      </c>
      <c r="I162" s="338"/>
      <c r="J162" s="348"/>
      <c r="K162" s="349"/>
      <c r="L162" s="331"/>
      <c r="M162" s="86">
        <f>'Input Bank'!M162</f>
        <v>0</v>
      </c>
      <c r="N162" s="86">
        <f>'Input Bank'!N162</f>
        <v>0</v>
      </c>
      <c r="O162" s="86">
        <f>'Input Bank'!O162</f>
        <v>0</v>
      </c>
      <c r="P162" s="86">
        <f>'Input Bank'!P162</f>
        <v>0</v>
      </c>
      <c r="Q162" s="86">
        <f>'Input Bank'!Q162</f>
        <v>0</v>
      </c>
      <c r="R162" s="86">
        <f>'Input Bank'!R162</f>
        <v>0</v>
      </c>
      <c r="S162" s="86">
        <f>'Input Bank'!S162</f>
        <v>0</v>
      </c>
      <c r="T162" s="86">
        <f>'Input Bank'!T162</f>
        <v>0</v>
      </c>
      <c r="U162" s="86">
        <f>'Input Bank'!U162</f>
        <v>0</v>
      </c>
      <c r="V162" s="86">
        <f>'Input Bank'!V162</f>
        <v>0</v>
      </c>
      <c r="W162" s="86">
        <f>'Input Bank'!W162</f>
        <v>0</v>
      </c>
      <c r="X162" s="86">
        <f>'Input Bank'!X162</f>
        <v>0</v>
      </c>
      <c r="Y162" s="86">
        <f>'Input Bank'!Y162</f>
        <v>0</v>
      </c>
      <c r="Z162" s="86">
        <f>'Input Bank'!Z162</f>
        <v>0</v>
      </c>
      <c r="AA162" s="86">
        <f>'Input Bank'!AA162</f>
        <v>0</v>
      </c>
      <c r="AB162" s="86">
        <f>'Input Bank'!AB162</f>
        <v>0</v>
      </c>
      <c r="AC162" s="86">
        <f>'Input Bank'!AC162</f>
        <v>0</v>
      </c>
      <c r="AD162" s="86">
        <f>'Input Bank'!AD162</f>
        <v>0</v>
      </c>
      <c r="AE162" s="86">
        <f>'Input Bank'!AE162</f>
        <v>0</v>
      </c>
      <c r="AF162" s="86">
        <f>'Input Bank'!AF162</f>
        <v>0</v>
      </c>
      <c r="AG162" s="86">
        <f>'Input Bank'!AG162</f>
        <v>0</v>
      </c>
      <c r="AH162" s="86">
        <f>'Input Bank'!AH162</f>
        <v>0</v>
      </c>
      <c r="AI162" s="86">
        <f>'Input Bank'!AI162</f>
        <v>0</v>
      </c>
      <c r="AJ162" s="86">
        <f>'Input Bank'!AJ162</f>
        <v>0</v>
      </c>
      <c r="AK162" s="86">
        <f>'Input Bank'!AK162</f>
        <v>0</v>
      </c>
      <c r="AL162" s="86">
        <f>'Input Bank'!AL162</f>
        <v>0</v>
      </c>
      <c r="AM162" s="86">
        <f>'Input Bank'!AM162</f>
        <v>0</v>
      </c>
      <c r="AN162" s="86">
        <f>'Input Bank'!AN162</f>
        <v>0</v>
      </c>
      <c r="AO162" s="86">
        <f>'Input Bank'!AO162</f>
        <v>0</v>
      </c>
      <c r="AP162" s="86">
        <f>'Input Bank'!AP162</f>
        <v>0</v>
      </c>
      <c r="AQ162" s="86">
        <f>'Input Bank'!AQ162</f>
        <v>0</v>
      </c>
      <c r="AR162" s="86">
        <f>'Input Bank'!AR162</f>
        <v>0</v>
      </c>
      <c r="AS162" s="86">
        <f>'Input Bank'!AS162</f>
        <v>0</v>
      </c>
      <c r="AT162" s="86">
        <f>'Input Bank'!AT162</f>
        <v>0</v>
      </c>
      <c r="AU162" s="86">
        <f>'Input Bank'!AU162</f>
        <v>0</v>
      </c>
      <c r="AV162" s="86">
        <f>'Input Bank'!AV162</f>
        <v>0</v>
      </c>
      <c r="AW162" s="86">
        <f>'Input Bank'!AW162</f>
        <v>0</v>
      </c>
      <c r="AX162" s="86">
        <f>'Input Bank'!AX162</f>
        <v>0</v>
      </c>
      <c r="AY162" s="86">
        <f>'Input Bank'!AY162</f>
        <v>0</v>
      </c>
      <c r="AZ162" s="86">
        <f>'Input Bank'!AZ162</f>
        <v>0</v>
      </c>
      <c r="BA162" s="86">
        <f>'Input Bank'!BA162</f>
        <v>0</v>
      </c>
      <c r="BC162" s="30"/>
      <c r="BD162" s="42"/>
      <c r="BE162" s="30"/>
      <c r="BF162" s="30"/>
      <c r="BG162" s="30"/>
      <c r="BH162" s="30"/>
      <c r="BI162" s="30"/>
      <c r="BJ162" s="139"/>
      <c r="BL162" s="79"/>
      <c r="BM162" s="79"/>
      <c r="BN162" s="79"/>
    </row>
    <row r="163" spans="1:66" s="34" customFormat="1" ht="13">
      <c r="A163" s="490">
        <f>Bobot!P82</f>
        <v>0</v>
      </c>
      <c r="B163" s="490"/>
      <c r="C163" s="490"/>
      <c r="D163" s="490"/>
      <c r="E163" s="490"/>
      <c r="F163" s="137" t="s">
        <v>351</v>
      </c>
      <c r="G163" s="172" t="s">
        <v>583</v>
      </c>
      <c r="H163" s="132" t="s">
        <v>236</v>
      </c>
      <c r="I163" s="338"/>
      <c r="J163" s="348"/>
      <c r="K163" s="350"/>
      <c r="L163" s="351"/>
      <c r="M163" s="86">
        <f>'Input Bank'!M163</f>
        <v>0</v>
      </c>
      <c r="N163" s="86">
        <f>'Input Bank'!N163</f>
        <v>0</v>
      </c>
      <c r="O163" s="86">
        <f>'Input Bank'!O163</f>
        <v>0</v>
      </c>
      <c r="P163" s="86">
        <f>'Input Bank'!P163</f>
        <v>0</v>
      </c>
      <c r="Q163" s="86">
        <f>'Input Bank'!Q163</f>
        <v>0</v>
      </c>
      <c r="R163" s="86">
        <f>'Input Bank'!R163</f>
        <v>0</v>
      </c>
      <c r="S163" s="86">
        <f>'Input Bank'!S163</f>
        <v>0</v>
      </c>
      <c r="T163" s="86">
        <f>'Input Bank'!T163</f>
        <v>0</v>
      </c>
      <c r="U163" s="86">
        <f>'Input Bank'!U163</f>
        <v>0</v>
      </c>
      <c r="V163" s="86">
        <f>'Input Bank'!V163</f>
        <v>0</v>
      </c>
      <c r="W163" s="86">
        <f>'Input Bank'!W163</f>
        <v>0</v>
      </c>
      <c r="X163" s="86">
        <f>'Input Bank'!X163</f>
        <v>0</v>
      </c>
      <c r="Y163" s="86">
        <f>'Input Bank'!Y163</f>
        <v>0</v>
      </c>
      <c r="Z163" s="86">
        <f>'Input Bank'!Z163</f>
        <v>0</v>
      </c>
      <c r="AA163" s="86">
        <f>'Input Bank'!AA163</f>
        <v>0</v>
      </c>
      <c r="AB163" s="86">
        <f>'Input Bank'!AB163</f>
        <v>0</v>
      </c>
      <c r="AC163" s="86">
        <f>'Input Bank'!AC163</f>
        <v>0</v>
      </c>
      <c r="AD163" s="86">
        <f>'Input Bank'!AD163</f>
        <v>0</v>
      </c>
      <c r="AE163" s="86">
        <f>'Input Bank'!AE163</f>
        <v>0</v>
      </c>
      <c r="AF163" s="86">
        <f>'Input Bank'!AF163</f>
        <v>0</v>
      </c>
      <c r="AG163" s="86">
        <f>'Input Bank'!AG163</f>
        <v>0</v>
      </c>
      <c r="AH163" s="86">
        <f>'Input Bank'!AH163</f>
        <v>0</v>
      </c>
      <c r="AI163" s="86">
        <f>'Input Bank'!AI163</f>
        <v>0</v>
      </c>
      <c r="AJ163" s="86">
        <f>'Input Bank'!AJ163</f>
        <v>0</v>
      </c>
      <c r="AK163" s="86">
        <f>'Input Bank'!AK163</f>
        <v>0</v>
      </c>
      <c r="AL163" s="86">
        <f>'Input Bank'!AL163</f>
        <v>0</v>
      </c>
      <c r="AM163" s="86">
        <f>'Input Bank'!AM163</f>
        <v>0</v>
      </c>
      <c r="AN163" s="86">
        <f>'Input Bank'!AN163</f>
        <v>0</v>
      </c>
      <c r="AO163" s="86">
        <f>'Input Bank'!AO163</f>
        <v>0</v>
      </c>
      <c r="AP163" s="86">
        <f>'Input Bank'!AP163</f>
        <v>0</v>
      </c>
      <c r="AQ163" s="86">
        <f>'Input Bank'!AQ163</f>
        <v>0</v>
      </c>
      <c r="AR163" s="86">
        <f>'Input Bank'!AR163</f>
        <v>0</v>
      </c>
      <c r="AS163" s="86">
        <f>'Input Bank'!AS163</f>
        <v>0</v>
      </c>
      <c r="AT163" s="86">
        <f>'Input Bank'!AT163</f>
        <v>0</v>
      </c>
      <c r="AU163" s="86">
        <f>'Input Bank'!AU163</f>
        <v>0</v>
      </c>
      <c r="AV163" s="86">
        <f>'Input Bank'!AV163</f>
        <v>0</v>
      </c>
      <c r="AW163" s="86">
        <f>'Input Bank'!AW163</f>
        <v>0</v>
      </c>
      <c r="AX163" s="86">
        <f>'Input Bank'!AX163</f>
        <v>0</v>
      </c>
      <c r="AY163" s="86">
        <f>'Input Bank'!AY163</f>
        <v>0</v>
      </c>
      <c r="AZ163" s="86">
        <f>'Input Bank'!AZ163</f>
        <v>0</v>
      </c>
      <c r="BA163" s="86">
        <f>'Input Bank'!BA163</f>
        <v>0</v>
      </c>
      <c r="BC163" s="30"/>
      <c r="BD163" s="42"/>
      <c r="BE163" s="30"/>
      <c r="BF163" s="30"/>
      <c r="BG163" s="30"/>
      <c r="BH163" s="30"/>
      <c r="BI163" s="30"/>
      <c r="BJ163" s="30"/>
      <c r="BK163" s="139"/>
      <c r="BL163" s="79"/>
      <c r="BM163" s="79"/>
      <c r="BN163" s="79"/>
    </row>
    <row r="164" spans="1:66" s="34" customFormat="1" ht="13">
      <c r="A164" s="490">
        <f>Bobot!P83</f>
        <v>0</v>
      </c>
      <c r="B164" s="490"/>
      <c r="C164" s="490"/>
      <c r="D164" s="490"/>
      <c r="E164" s="490"/>
      <c r="F164" s="137" t="s">
        <v>352</v>
      </c>
      <c r="G164" s="172" t="s">
        <v>584</v>
      </c>
      <c r="H164" s="132" t="s">
        <v>212</v>
      </c>
      <c r="I164" s="338"/>
      <c r="J164" s="348"/>
      <c r="K164" s="350"/>
      <c r="L164" s="351"/>
      <c r="M164" s="86">
        <f>'Input Bank'!M164</f>
        <v>0</v>
      </c>
      <c r="N164" s="86">
        <f>'Input Bank'!N164</f>
        <v>0</v>
      </c>
      <c r="O164" s="86">
        <f>'Input Bank'!O164</f>
        <v>0</v>
      </c>
      <c r="P164" s="86">
        <f>'Input Bank'!P164</f>
        <v>0</v>
      </c>
      <c r="Q164" s="86">
        <f>'Input Bank'!Q164</f>
        <v>0</v>
      </c>
      <c r="R164" s="86">
        <f>'Input Bank'!R164</f>
        <v>0</v>
      </c>
      <c r="S164" s="86">
        <f>'Input Bank'!S164</f>
        <v>0</v>
      </c>
      <c r="T164" s="86">
        <f>'Input Bank'!T164</f>
        <v>0</v>
      </c>
      <c r="U164" s="86">
        <f>'Input Bank'!U164</f>
        <v>0</v>
      </c>
      <c r="V164" s="86">
        <f>'Input Bank'!V164</f>
        <v>0</v>
      </c>
      <c r="W164" s="86">
        <f>'Input Bank'!W164</f>
        <v>0</v>
      </c>
      <c r="X164" s="86">
        <f>'Input Bank'!X164</f>
        <v>0</v>
      </c>
      <c r="Y164" s="86">
        <f>'Input Bank'!Y164</f>
        <v>0</v>
      </c>
      <c r="Z164" s="86">
        <f>'Input Bank'!Z164</f>
        <v>0</v>
      </c>
      <c r="AA164" s="86">
        <f>'Input Bank'!AA164</f>
        <v>0</v>
      </c>
      <c r="AB164" s="86">
        <f>'Input Bank'!AB164</f>
        <v>0</v>
      </c>
      <c r="AC164" s="86">
        <f>'Input Bank'!AC164</f>
        <v>0</v>
      </c>
      <c r="AD164" s="86">
        <f>'Input Bank'!AD164</f>
        <v>0</v>
      </c>
      <c r="AE164" s="86">
        <f>'Input Bank'!AE164</f>
        <v>0</v>
      </c>
      <c r="AF164" s="86">
        <f>'Input Bank'!AF164</f>
        <v>0</v>
      </c>
      <c r="AG164" s="86">
        <f>'Input Bank'!AG164</f>
        <v>0</v>
      </c>
      <c r="AH164" s="86">
        <f>'Input Bank'!AH164</f>
        <v>0</v>
      </c>
      <c r="AI164" s="86">
        <f>'Input Bank'!AI164</f>
        <v>0</v>
      </c>
      <c r="AJ164" s="86">
        <f>'Input Bank'!AJ164</f>
        <v>0</v>
      </c>
      <c r="AK164" s="86">
        <f>'Input Bank'!AK164</f>
        <v>0</v>
      </c>
      <c r="AL164" s="86">
        <f>'Input Bank'!AL164</f>
        <v>0</v>
      </c>
      <c r="AM164" s="86">
        <f>'Input Bank'!AM164</f>
        <v>0</v>
      </c>
      <c r="AN164" s="86">
        <f>'Input Bank'!AN164</f>
        <v>0</v>
      </c>
      <c r="AO164" s="86">
        <f>'Input Bank'!AO164</f>
        <v>0</v>
      </c>
      <c r="AP164" s="86">
        <f>'Input Bank'!AP164</f>
        <v>0</v>
      </c>
      <c r="AQ164" s="86">
        <f>'Input Bank'!AQ164</f>
        <v>0</v>
      </c>
      <c r="AR164" s="86">
        <f>'Input Bank'!AR164</f>
        <v>0</v>
      </c>
      <c r="AS164" s="86">
        <f>'Input Bank'!AS164</f>
        <v>0</v>
      </c>
      <c r="AT164" s="86">
        <f>'Input Bank'!AT164</f>
        <v>0</v>
      </c>
      <c r="AU164" s="86">
        <f>'Input Bank'!AU164</f>
        <v>0</v>
      </c>
      <c r="AV164" s="86">
        <f>'Input Bank'!AV164</f>
        <v>0</v>
      </c>
      <c r="AW164" s="86">
        <f>'Input Bank'!AW164</f>
        <v>0</v>
      </c>
      <c r="AX164" s="86">
        <f>'Input Bank'!AX164</f>
        <v>0</v>
      </c>
      <c r="AY164" s="86">
        <f>'Input Bank'!AY164</f>
        <v>0</v>
      </c>
      <c r="AZ164" s="86">
        <f>'Input Bank'!AZ164</f>
        <v>0</v>
      </c>
      <c r="BA164" s="86">
        <f>'Input Bank'!BA164</f>
        <v>0</v>
      </c>
      <c r="BC164" s="30"/>
      <c r="BD164" s="42"/>
      <c r="BE164" s="30"/>
      <c r="BF164" s="30"/>
      <c r="BG164" s="30"/>
      <c r="BH164" s="30"/>
      <c r="BI164" s="30"/>
      <c r="BJ164" s="30"/>
      <c r="BK164" s="139"/>
      <c r="BL164" s="79"/>
      <c r="BM164" s="79"/>
      <c r="BN164" s="79"/>
    </row>
    <row r="165" spans="1:66" s="34" customFormat="1" ht="13">
      <c r="A165" s="490">
        <f>Bobot!P84</f>
        <v>0</v>
      </c>
      <c r="B165" s="490"/>
      <c r="C165" s="490"/>
      <c r="D165" s="490"/>
      <c r="E165" s="490"/>
      <c r="F165" s="137" t="s">
        <v>353</v>
      </c>
      <c r="G165" s="172" t="s">
        <v>585</v>
      </c>
      <c r="H165" s="132" t="s">
        <v>237</v>
      </c>
      <c r="I165" s="338"/>
      <c r="J165" s="348"/>
      <c r="K165" s="350"/>
      <c r="L165" s="351"/>
      <c r="M165" s="86">
        <f>'Input Bank'!M165</f>
        <v>0</v>
      </c>
      <c r="N165" s="86">
        <f>'Input Bank'!N165</f>
        <v>0</v>
      </c>
      <c r="O165" s="86">
        <f>'Input Bank'!O165</f>
        <v>0</v>
      </c>
      <c r="P165" s="86">
        <f>'Input Bank'!P165</f>
        <v>0</v>
      </c>
      <c r="Q165" s="86">
        <f>'Input Bank'!Q165</f>
        <v>0</v>
      </c>
      <c r="R165" s="86">
        <f>'Input Bank'!R165</f>
        <v>0</v>
      </c>
      <c r="S165" s="86">
        <f>'Input Bank'!S165</f>
        <v>0</v>
      </c>
      <c r="T165" s="86">
        <f>'Input Bank'!T165</f>
        <v>0</v>
      </c>
      <c r="U165" s="86">
        <f>'Input Bank'!U165</f>
        <v>0</v>
      </c>
      <c r="V165" s="86">
        <f>'Input Bank'!V165</f>
        <v>0</v>
      </c>
      <c r="W165" s="86">
        <f>'Input Bank'!W165</f>
        <v>0</v>
      </c>
      <c r="X165" s="86">
        <f>'Input Bank'!X165</f>
        <v>0</v>
      </c>
      <c r="Y165" s="86">
        <f>'Input Bank'!Y165</f>
        <v>0</v>
      </c>
      <c r="Z165" s="86">
        <f>'Input Bank'!Z165</f>
        <v>0</v>
      </c>
      <c r="AA165" s="86">
        <f>'Input Bank'!AA165</f>
        <v>0</v>
      </c>
      <c r="AB165" s="86">
        <f>'Input Bank'!AB165</f>
        <v>0</v>
      </c>
      <c r="AC165" s="86">
        <f>'Input Bank'!AC165</f>
        <v>0</v>
      </c>
      <c r="AD165" s="86">
        <f>'Input Bank'!AD165</f>
        <v>0</v>
      </c>
      <c r="AE165" s="86">
        <f>'Input Bank'!AE165</f>
        <v>0</v>
      </c>
      <c r="AF165" s="86">
        <f>'Input Bank'!AF165</f>
        <v>0</v>
      </c>
      <c r="AG165" s="86">
        <f>'Input Bank'!AG165</f>
        <v>0</v>
      </c>
      <c r="AH165" s="86">
        <f>'Input Bank'!AH165</f>
        <v>0</v>
      </c>
      <c r="AI165" s="86">
        <f>'Input Bank'!AI165</f>
        <v>0</v>
      </c>
      <c r="AJ165" s="86">
        <f>'Input Bank'!AJ165</f>
        <v>0</v>
      </c>
      <c r="AK165" s="86">
        <f>'Input Bank'!AK165</f>
        <v>0</v>
      </c>
      <c r="AL165" s="86">
        <f>'Input Bank'!AL165</f>
        <v>0</v>
      </c>
      <c r="AM165" s="86">
        <f>'Input Bank'!AM165</f>
        <v>0</v>
      </c>
      <c r="AN165" s="86">
        <f>'Input Bank'!AN165</f>
        <v>0</v>
      </c>
      <c r="AO165" s="86">
        <f>'Input Bank'!AO165</f>
        <v>0</v>
      </c>
      <c r="AP165" s="86">
        <f>'Input Bank'!AP165</f>
        <v>0</v>
      </c>
      <c r="AQ165" s="86">
        <f>'Input Bank'!AQ165</f>
        <v>0</v>
      </c>
      <c r="AR165" s="86">
        <f>'Input Bank'!AR165</f>
        <v>0</v>
      </c>
      <c r="AS165" s="86">
        <f>'Input Bank'!AS165</f>
        <v>0</v>
      </c>
      <c r="AT165" s="86">
        <f>'Input Bank'!AT165</f>
        <v>0</v>
      </c>
      <c r="AU165" s="86">
        <f>'Input Bank'!AU165</f>
        <v>0</v>
      </c>
      <c r="AV165" s="86">
        <f>'Input Bank'!AV165</f>
        <v>0</v>
      </c>
      <c r="AW165" s="86">
        <f>'Input Bank'!AW165</f>
        <v>0</v>
      </c>
      <c r="AX165" s="86">
        <f>'Input Bank'!AX165</f>
        <v>0</v>
      </c>
      <c r="AY165" s="86">
        <f>'Input Bank'!AY165</f>
        <v>0</v>
      </c>
      <c r="AZ165" s="86">
        <f>'Input Bank'!AZ165</f>
        <v>0</v>
      </c>
      <c r="BA165" s="86">
        <f>'Input Bank'!BA165</f>
        <v>0</v>
      </c>
      <c r="BC165" s="30"/>
      <c r="BD165" s="42"/>
      <c r="BE165" s="30"/>
      <c r="BF165" s="30"/>
      <c r="BG165" s="30"/>
      <c r="BH165" s="30"/>
      <c r="BI165" s="30"/>
      <c r="BJ165" s="30"/>
      <c r="BK165" s="139"/>
      <c r="BL165" s="79"/>
      <c r="BM165" s="79"/>
      <c r="BN165" s="79"/>
    </row>
    <row r="166" spans="1:66" s="34" customFormat="1" ht="26">
      <c r="A166" s="490">
        <f>Bobot!P85</f>
        <v>0</v>
      </c>
      <c r="B166" s="490"/>
      <c r="C166" s="490"/>
      <c r="D166" s="490"/>
      <c r="E166" s="490"/>
      <c r="F166" s="137" t="s">
        <v>415</v>
      </c>
      <c r="G166" s="170">
        <v>7.2</v>
      </c>
      <c r="H166" s="113" t="s">
        <v>268</v>
      </c>
      <c r="I166" s="338"/>
      <c r="J166" s="348"/>
      <c r="K166" s="350"/>
      <c r="L166" s="331"/>
      <c r="M166" s="86">
        <f>'Input Bank'!M166</f>
        <v>0</v>
      </c>
      <c r="N166" s="86">
        <f>'Input Bank'!N166</f>
        <v>0</v>
      </c>
      <c r="O166" s="86">
        <f>'Input Bank'!O166</f>
        <v>0</v>
      </c>
      <c r="P166" s="86">
        <f>'Input Bank'!P166</f>
        <v>0</v>
      </c>
      <c r="Q166" s="86">
        <f>'Input Bank'!Q166</f>
        <v>0</v>
      </c>
      <c r="R166" s="86">
        <f>'Input Bank'!R166</f>
        <v>0</v>
      </c>
      <c r="S166" s="86">
        <f>'Input Bank'!S166</f>
        <v>0</v>
      </c>
      <c r="T166" s="86">
        <f>'Input Bank'!T166</f>
        <v>0</v>
      </c>
      <c r="U166" s="86">
        <f>'Input Bank'!U166</f>
        <v>0</v>
      </c>
      <c r="V166" s="86">
        <f>'Input Bank'!V166</f>
        <v>0</v>
      </c>
      <c r="W166" s="86">
        <f>'Input Bank'!W166</f>
        <v>0</v>
      </c>
      <c r="X166" s="86">
        <f>'Input Bank'!X166</f>
        <v>0</v>
      </c>
      <c r="Y166" s="86">
        <f>'Input Bank'!Y166</f>
        <v>0</v>
      </c>
      <c r="Z166" s="86">
        <f>'Input Bank'!Z166</f>
        <v>0</v>
      </c>
      <c r="AA166" s="86">
        <f>'Input Bank'!AA166</f>
        <v>0</v>
      </c>
      <c r="AB166" s="86">
        <f>'Input Bank'!AB166</f>
        <v>0</v>
      </c>
      <c r="AC166" s="86">
        <f>'Input Bank'!AC166</f>
        <v>0</v>
      </c>
      <c r="AD166" s="86">
        <f>'Input Bank'!AD166</f>
        <v>0</v>
      </c>
      <c r="AE166" s="86">
        <f>'Input Bank'!AE166</f>
        <v>0</v>
      </c>
      <c r="AF166" s="86">
        <f>'Input Bank'!AF166</f>
        <v>0</v>
      </c>
      <c r="AG166" s="86">
        <f>'Input Bank'!AG166</f>
        <v>0</v>
      </c>
      <c r="AH166" s="86">
        <f>'Input Bank'!AH166</f>
        <v>0</v>
      </c>
      <c r="AI166" s="86">
        <f>'Input Bank'!AI166</f>
        <v>0</v>
      </c>
      <c r="AJ166" s="86">
        <f>'Input Bank'!AJ166</f>
        <v>0</v>
      </c>
      <c r="AK166" s="86">
        <f>'Input Bank'!AK166</f>
        <v>0</v>
      </c>
      <c r="AL166" s="86">
        <f>'Input Bank'!AL166</f>
        <v>0</v>
      </c>
      <c r="AM166" s="86">
        <f>'Input Bank'!AM166</f>
        <v>0</v>
      </c>
      <c r="AN166" s="86">
        <f>'Input Bank'!AN166</f>
        <v>0</v>
      </c>
      <c r="AO166" s="86">
        <f>'Input Bank'!AO166</f>
        <v>0</v>
      </c>
      <c r="AP166" s="86">
        <f>'Input Bank'!AP166</f>
        <v>0</v>
      </c>
      <c r="AQ166" s="86">
        <f>'Input Bank'!AQ166</f>
        <v>0</v>
      </c>
      <c r="AR166" s="86">
        <f>'Input Bank'!AR166</f>
        <v>0</v>
      </c>
      <c r="AS166" s="86">
        <f>'Input Bank'!AS166</f>
        <v>0</v>
      </c>
      <c r="AT166" s="86">
        <f>'Input Bank'!AT166</f>
        <v>0</v>
      </c>
      <c r="AU166" s="86">
        <f>'Input Bank'!AU166</f>
        <v>0</v>
      </c>
      <c r="AV166" s="86">
        <f>'Input Bank'!AV166</f>
        <v>0</v>
      </c>
      <c r="AW166" s="86">
        <f>'Input Bank'!AW166</f>
        <v>0</v>
      </c>
      <c r="AX166" s="86">
        <f>'Input Bank'!AX166</f>
        <v>0</v>
      </c>
      <c r="AY166" s="86">
        <f>'Input Bank'!AY166</f>
        <v>0</v>
      </c>
      <c r="AZ166" s="86">
        <f>'Input Bank'!AZ166</f>
        <v>0</v>
      </c>
      <c r="BA166" s="86">
        <f>'Input Bank'!BA166</f>
        <v>0</v>
      </c>
      <c r="BC166" s="30"/>
      <c r="BD166" s="42"/>
      <c r="BE166" s="30"/>
      <c r="BF166" s="30"/>
      <c r="BG166" s="30"/>
      <c r="BH166" s="30"/>
      <c r="BI166" s="30"/>
      <c r="BJ166" s="30"/>
      <c r="BK166" s="139"/>
      <c r="BL166" s="79"/>
      <c r="BM166" s="79"/>
      <c r="BN166" s="79"/>
    </row>
    <row r="167" spans="1:66" s="34" customFormat="1" ht="13">
      <c r="A167" s="490">
        <f>Bobot!P86</f>
        <v>0</v>
      </c>
      <c r="B167" s="490"/>
      <c r="C167" s="490"/>
      <c r="D167" s="490"/>
      <c r="E167" s="490"/>
      <c r="F167" s="137" t="s">
        <v>416</v>
      </c>
      <c r="G167" s="172" t="s">
        <v>586</v>
      </c>
      <c r="H167" s="132" t="s">
        <v>236</v>
      </c>
      <c r="I167" s="338"/>
      <c r="J167" s="348"/>
      <c r="K167" s="350"/>
      <c r="L167" s="351"/>
      <c r="M167" s="86">
        <f>'Input Bank'!M167</f>
        <v>0</v>
      </c>
      <c r="N167" s="86">
        <f>'Input Bank'!N167</f>
        <v>0</v>
      </c>
      <c r="O167" s="86">
        <f>'Input Bank'!O167</f>
        <v>0</v>
      </c>
      <c r="P167" s="86">
        <f>'Input Bank'!P167</f>
        <v>0</v>
      </c>
      <c r="Q167" s="86">
        <f>'Input Bank'!Q167</f>
        <v>0</v>
      </c>
      <c r="R167" s="86">
        <f>'Input Bank'!R167</f>
        <v>0</v>
      </c>
      <c r="S167" s="86">
        <f>'Input Bank'!S167</f>
        <v>0</v>
      </c>
      <c r="T167" s="86">
        <f>'Input Bank'!T167</f>
        <v>0</v>
      </c>
      <c r="U167" s="86">
        <f>'Input Bank'!U167</f>
        <v>0</v>
      </c>
      <c r="V167" s="86">
        <f>'Input Bank'!V167</f>
        <v>0</v>
      </c>
      <c r="W167" s="86">
        <f>'Input Bank'!W167</f>
        <v>0</v>
      </c>
      <c r="X167" s="86">
        <f>'Input Bank'!X167</f>
        <v>0</v>
      </c>
      <c r="Y167" s="86">
        <f>'Input Bank'!Y167</f>
        <v>0</v>
      </c>
      <c r="Z167" s="86">
        <f>'Input Bank'!Z167</f>
        <v>0</v>
      </c>
      <c r="AA167" s="86">
        <f>'Input Bank'!AA167</f>
        <v>0</v>
      </c>
      <c r="AB167" s="86">
        <f>'Input Bank'!AB167</f>
        <v>0</v>
      </c>
      <c r="AC167" s="86">
        <f>'Input Bank'!AC167</f>
        <v>0</v>
      </c>
      <c r="AD167" s="86">
        <f>'Input Bank'!AD167</f>
        <v>0</v>
      </c>
      <c r="AE167" s="86">
        <f>'Input Bank'!AE167</f>
        <v>0</v>
      </c>
      <c r="AF167" s="86">
        <f>'Input Bank'!AF167</f>
        <v>0</v>
      </c>
      <c r="AG167" s="86">
        <f>'Input Bank'!AG167</f>
        <v>0</v>
      </c>
      <c r="AH167" s="86">
        <f>'Input Bank'!AH167</f>
        <v>0</v>
      </c>
      <c r="AI167" s="86">
        <f>'Input Bank'!AI167</f>
        <v>0</v>
      </c>
      <c r="AJ167" s="86">
        <f>'Input Bank'!AJ167</f>
        <v>0</v>
      </c>
      <c r="AK167" s="86">
        <f>'Input Bank'!AK167</f>
        <v>0</v>
      </c>
      <c r="AL167" s="86">
        <f>'Input Bank'!AL167</f>
        <v>0</v>
      </c>
      <c r="AM167" s="86">
        <f>'Input Bank'!AM167</f>
        <v>0</v>
      </c>
      <c r="AN167" s="86">
        <f>'Input Bank'!AN167</f>
        <v>0</v>
      </c>
      <c r="AO167" s="86">
        <f>'Input Bank'!AO167</f>
        <v>0</v>
      </c>
      <c r="AP167" s="86">
        <f>'Input Bank'!AP167</f>
        <v>0</v>
      </c>
      <c r="AQ167" s="86">
        <f>'Input Bank'!AQ167</f>
        <v>0</v>
      </c>
      <c r="AR167" s="86">
        <f>'Input Bank'!AR167</f>
        <v>0</v>
      </c>
      <c r="AS167" s="86">
        <f>'Input Bank'!AS167</f>
        <v>0</v>
      </c>
      <c r="AT167" s="86">
        <f>'Input Bank'!AT167</f>
        <v>0</v>
      </c>
      <c r="AU167" s="86">
        <f>'Input Bank'!AU167</f>
        <v>0</v>
      </c>
      <c r="AV167" s="86">
        <f>'Input Bank'!AV167</f>
        <v>0</v>
      </c>
      <c r="AW167" s="86">
        <f>'Input Bank'!AW167</f>
        <v>0</v>
      </c>
      <c r="AX167" s="86">
        <f>'Input Bank'!AX167</f>
        <v>0</v>
      </c>
      <c r="AY167" s="86">
        <f>'Input Bank'!AY167</f>
        <v>0</v>
      </c>
      <c r="AZ167" s="86">
        <f>'Input Bank'!AZ167</f>
        <v>0</v>
      </c>
      <c r="BA167" s="86">
        <f>'Input Bank'!BA167</f>
        <v>0</v>
      </c>
      <c r="BC167" s="30"/>
      <c r="BD167" s="42"/>
      <c r="BE167" s="30"/>
      <c r="BF167" s="30"/>
      <c r="BG167" s="30"/>
      <c r="BH167" s="30"/>
      <c r="BI167" s="30"/>
      <c r="BJ167" s="30"/>
      <c r="BK167" s="139"/>
      <c r="BL167" s="79"/>
      <c r="BM167" s="79"/>
      <c r="BN167" s="79"/>
    </row>
    <row r="168" spans="1:66" s="34" customFormat="1" ht="13">
      <c r="A168" s="490" t="e">
        <f>Bobot!#REF!</f>
        <v>#REF!</v>
      </c>
      <c r="B168" s="490"/>
      <c r="C168" s="490"/>
      <c r="D168" s="490"/>
      <c r="E168" s="490"/>
      <c r="F168" s="137" t="s">
        <v>417</v>
      </c>
      <c r="G168" s="172" t="s">
        <v>587</v>
      </c>
      <c r="H168" s="132" t="s">
        <v>212</v>
      </c>
      <c r="I168" s="338"/>
      <c r="J168" s="348"/>
      <c r="K168" s="350"/>
      <c r="L168" s="351"/>
      <c r="M168" s="86">
        <f>'Input Bank'!M168</f>
        <v>0</v>
      </c>
      <c r="N168" s="86">
        <f>'Input Bank'!N168</f>
        <v>0</v>
      </c>
      <c r="O168" s="86">
        <f>'Input Bank'!O168</f>
        <v>0</v>
      </c>
      <c r="P168" s="86">
        <f>'Input Bank'!P168</f>
        <v>0</v>
      </c>
      <c r="Q168" s="86">
        <f>'Input Bank'!Q168</f>
        <v>0</v>
      </c>
      <c r="R168" s="86">
        <f>'Input Bank'!R168</f>
        <v>0</v>
      </c>
      <c r="S168" s="86">
        <f>'Input Bank'!S168</f>
        <v>0</v>
      </c>
      <c r="T168" s="86">
        <f>'Input Bank'!T168</f>
        <v>0</v>
      </c>
      <c r="U168" s="86">
        <f>'Input Bank'!U168</f>
        <v>0</v>
      </c>
      <c r="V168" s="86">
        <f>'Input Bank'!V168</f>
        <v>0</v>
      </c>
      <c r="W168" s="86">
        <f>'Input Bank'!W168</f>
        <v>0</v>
      </c>
      <c r="X168" s="86">
        <f>'Input Bank'!X168</f>
        <v>0</v>
      </c>
      <c r="Y168" s="86">
        <f>'Input Bank'!Y168</f>
        <v>0</v>
      </c>
      <c r="Z168" s="86">
        <f>'Input Bank'!Z168</f>
        <v>0</v>
      </c>
      <c r="AA168" s="86">
        <f>'Input Bank'!AA168</f>
        <v>0</v>
      </c>
      <c r="AB168" s="86">
        <f>'Input Bank'!AB168</f>
        <v>0</v>
      </c>
      <c r="AC168" s="86">
        <f>'Input Bank'!AC168</f>
        <v>0</v>
      </c>
      <c r="AD168" s="86">
        <f>'Input Bank'!AD168</f>
        <v>0</v>
      </c>
      <c r="AE168" s="86">
        <f>'Input Bank'!AE168</f>
        <v>0</v>
      </c>
      <c r="AF168" s="86">
        <f>'Input Bank'!AF168</f>
        <v>0</v>
      </c>
      <c r="AG168" s="86">
        <f>'Input Bank'!AG168</f>
        <v>0</v>
      </c>
      <c r="AH168" s="86">
        <f>'Input Bank'!AH168</f>
        <v>0</v>
      </c>
      <c r="AI168" s="86">
        <f>'Input Bank'!AI168</f>
        <v>0</v>
      </c>
      <c r="AJ168" s="86">
        <f>'Input Bank'!AJ168</f>
        <v>0</v>
      </c>
      <c r="AK168" s="86">
        <f>'Input Bank'!AK168</f>
        <v>0</v>
      </c>
      <c r="AL168" s="86">
        <f>'Input Bank'!AL168</f>
        <v>0</v>
      </c>
      <c r="AM168" s="86">
        <f>'Input Bank'!AM168</f>
        <v>0</v>
      </c>
      <c r="AN168" s="86">
        <f>'Input Bank'!AN168</f>
        <v>0</v>
      </c>
      <c r="AO168" s="86">
        <f>'Input Bank'!AO168</f>
        <v>0</v>
      </c>
      <c r="AP168" s="86">
        <f>'Input Bank'!AP168</f>
        <v>0</v>
      </c>
      <c r="AQ168" s="86">
        <f>'Input Bank'!AQ168</f>
        <v>0</v>
      </c>
      <c r="AR168" s="86">
        <f>'Input Bank'!AR168</f>
        <v>0</v>
      </c>
      <c r="AS168" s="86">
        <f>'Input Bank'!AS168</f>
        <v>0</v>
      </c>
      <c r="AT168" s="86">
        <f>'Input Bank'!AT168</f>
        <v>0</v>
      </c>
      <c r="AU168" s="86">
        <f>'Input Bank'!AU168</f>
        <v>0</v>
      </c>
      <c r="AV168" s="86">
        <f>'Input Bank'!AV168</f>
        <v>0</v>
      </c>
      <c r="AW168" s="86">
        <f>'Input Bank'!AW168</f>
        <v>0</v>
      </c>
      <c r="AX168" s="86">
        <f>'Input Bank'!AX168</f>
        <v>0</v>
      </c>
      <c r="AY168" s="86">
        <f>'Input Bank'!AY168</f>
        <v>0</v>
      </c>
      <c r="AZ168" s="86">
        <f>'Input Bank'!AZ168</f>
        <v>0</v>
      </c>
      <c r="BA168" s="86">
        <f>'Input Bank'!BA168</f>
        <v>0</v>
      </c>
      <c r="BB168" s="22"/>
      <c r="BC168" s="30"/>
      <c r="BD168" s="42"/>
      <c r="BE168" s="42"/>
      <c r="BF168" s="30"/>
      <c r="BG168" s="30"/>
      <c r="BH168" s="30"/>
      <c r="BI168" s="30"/>
      <c r="BJ168" s="30"/>
      <c r="BK168" s="139"/>
      <c r="BL168" s="79"/>
      <c r="BM168" s="79"/>
      <c r="BN168" s="79"/>
    </row>
    <row r="169" spans="1:66" s="34" customFormat="1" ht="13">
      <c r="A169" s="490">
        <f>Bobot!P87</f>
        <v>0</v>
      </c>
      <c r="B169" s="490"/>
      <c r="C169" s="490"/>
      <c r="D169" s="490"/>
      <c r="E169" s="490"/>
      <c r="F169" s="137" t="s">
        <v>418</v>
      </c>
      <c r="G169" s="172" t="s">
        <v>588</v>
      </c>
      <c r="H169" s="132" t="s">
        <v>237</v>
      </c>
      <c r="I169" s="338"/>
      <c r="J169" s="348"/>
      <c r="K169" s="350"/>
      <c r="L169" s="351"/>
      <c r="M169" s="86">
        <f>'Input Bank'!M169</f>
        <v>0</v>
      </c>
      <c r="N169" s="86">
        <f>'Input Bank'!N169</f>
        <v>0</v>
      </c>
      <c r="O169" s="86">
        <f>'Input Bank'!O169</f>
        <v>0</v>
      </c>
      <c r="P169" s="86">
        <f>'Input Bank'!P169</f>
        <v>0</v>
      </c>
      <c r="Q169" s="86">
        <f>'Input Bank'!Q169</f>
        <v>0</v>
      </c>
      <c r="R169" s="86">
        <f>'Input Bank'!R169</f>
        <v>0</v>
      </c>
      <c r="S169" s="86">
        <f>'Input Bank'!S169</f>
        <v>0</v>
      </c>
      <c r="T169" s="86">
        <f>'Input Bank'!T169</f>
        <v>0</v>
      </c>
      <c r="U169" s="86">
        <f>'Input Bank'!U169</f>
        <v>0</v>
      </c>
      <c r="V169" s="86">
        <f>'Input Bank'!V169</f>
        <v>0</v>
      </c>
      <c r="W169" s="86">
        <f>'Input Bank'!W169</f>
        <v>0</v>
      </c>
      <c r="X169" s="86">
        <f>'Input Bank'!X169</f>
        <v>0</v>
      </c>
      <c r="Y169" s="86">
        <f>'Input Bank'!Y169</f>
        <v>0</v>
      </c>
      <c r="Z169" s="86">
        <f>'Input Bank'!Z169</f>
        <v>0</v>
      </c>
      <c r="AA169" s="86">
        <f>'Input Bank'!AA169</f>
        <v>0</v>
      </c>
      <c r="AB169" s="86">
        <f>'Input Bank'!AB169</f>
        <v>0</v>
      </c>
      <c r="AC169" s="86">
        <f>'Input Bank'!AC169</f>
        <v>0</v>
      </c>
      <c r="AD169" s="86">
        <f>'Input Bank'!AD169</f>
        <v>0</v>
      </c>
      <c r="AE169" s="86">
        <f>'Input Bank'!AE169</f>
        <v>0</v>
      </c>
      <c r="AF169" s="86">
        <f>'Input Bank'!AF169</f>
        <v>0</v>
      </c>
      <c r="AG169" s="86">
        <f>'Input Bank'!AG169</f>
        <v>0</v>
      </c>
      <c r="AH169" s="86">
        <f>'Input Bank'!AH169</f>
        <v>0</v>
      </c>
      <c r="AI169" s="86">
        <f>'Input Bank'!AI169</f>
        <v>0</v>
      </c>
      <c r="AJ169" s="86">
        <f>'Input Bank'!AJ169</f>
        <v>0</v>
      </c>
      <c r="AK169" s="86">
        <f>'Input Bank'!AK169</f>
        <v>0</v>
      </c>
      <c r="AL169" s="86">
        <f>'Input Bank'!AL169</f>
        <v>0</v>
      </c>
      <c r="AM169" s="86">
        <f>'Input Bank'!AM169</f>
        <v>0</v>
      </c>
      <c r="AN169" s="86">
        <f>'Input Bank'!AN169</f>
        <v>0</v>
      </c>
      <c r="AO169" s="86">
        <f>'Input Bank'!AO169</f>
        <v>0</v>
      </c>
      <c r="AP169" s="86">
        <f>'Input Bank'!AP169</f>
        <v>0</v>
      </c>
      <c r="AQ169" s="86">
        <f>'Input Bank'!AQ169</f>
        <v>0</v>
      </c>
      <c r="AR169" s="86">
        <f>'Input Bank'!AR169</f>
        <v>0</v>
      </c>
      <c r="AS169" s="86">
        <f>'Input Bank'!AS169</f>
        <v>0</v>
      </c>
      <c r="AT169" s="86">
        <f>'Input Bank'!AT169</f>
        <v>0</v>
      </c>
      <c r="AU169" s="86">
        <f>'Input Bank'!AU169</f>
        <v>0</v>
      </c>
      <c r="AV169" s="86">
        <f>'Input Bank'!AV169</f>
        <v>0</v>
      </c>
      <c r="AW169" s="86">
        <f>'Input Bank'!AW169</f>
        <v>0</v>
      </c>
      <c r="AX169" s="86">
        <f>'Input Bank'!AX169</f>
        <v>0</v>
      </c>
      <c r="AY169" s="86">
        <f>'Input Bank'!AY169</f>
        <v>0</v>
      </c>
      <c r="AZ169" s="86">
        <f>'Input Bank'!AZ169</f>
        <v>0</v>
      </c>
      <c r="BA169" s="86">
        <f>'Input Bank'!BA169</f>
        <v>0</v>
      </c>
      <c r="BB169" s="22"/>
      <c r="BC169" s="42"/>
      <c r="BD169" s="42"/>
      <c r="BE169" s="42"/>
      <c r="BF169" s="30"/>
      <c r="BG169" s="30"/>
      <c r="BH169" s="30"/>
      <c r="BI169" s="30"/>
      <c r="BJ169" s="30"/>
      <c r="BK169" s="139"/>
      <c r="BL169" s="79"/>
      <c r="BM169" s="79"/>
      <c r="BN169" s="79"/>
    </row>
    <row r="170" spans="1:66" s="34" customFormat="1" ht="26">
      <c r="A170" s="490">
        <f>Bobot!P88</f>
        <v>0</v>
      </c>
      <c r="B170" s="490"/>
      <c r="C170" s="490"/>
      <c r="D170" s="490"/>
      <c r="E170" s="490"/>
      <c r="F170" s="137" t="s">
        <v>444</v>
      </c>
      <c r="G170" s="170">
        <v>7.3</v>
      </c>
      <c r="H170" s="113" t="s">
        <v>238</v>
      </c>
      <c r="I170" s="338"/>
      <c r="J170" s="348"/>
      <c r="K170" s="350"/>
      <c r="L170" s="331"/>
      <c r="M170" s="86">
        <f>'Input Bank'!M170</f>
        <v>0</v>
      </c>
      <c r="N170" s="86">
        <f>'Input Bank'!N170</f>
        <v>0</v>
      </c>
      <c r="O170" s="86">
        <f>'Input Bank'!O170</f>
        <v>0</v>
      </c>
      <c r="P170" s="86">
        <f>'Input Bank'!P170</f>
        <v>0</v>
      </c>
      <c r="Q170" s="86">
        <f>'Input Bank'!Q170</f>
        <v>0</v>
      </c>
      <c r="R170" s="86">
        <f>'Input Bank'!R170</f>
        <v>0</v>
      </c>
      <c r="S170" s="86">
        <f>'Input Bank'!S170</f>
        <v>0</v>
      </c>
      <c r="T170" s="86">
        <f>'Input Bank'!T170</f>
        <v>0</v>
      </c>
      <c r="U170" s="86">
        <f>'Input Bank'!U170</f>
        <v>0</v>
      </c>
      <c r="V170" s="86">
        <f>'Input Bank'!V170</f>
        <v>0</v>
      </c>
      <c r="W170" s="86">
        <f>'Input Bank'!W170</f>
        <v>0</v>
      </c>
      <c r="X170" s="86">
        <f>'Input Bank'!X170</f>
        <v>0</v>
      </c>
      <c r="Y170" s="86">
        <f>'Input Bank'!Y170</f>
        <v>0</v>
      </c>
      <c r="Z170" s="86">
        <f>'Input Bank'!Z170</f>
        <v>0</v>
      </c>
      <c r="AA170" s="86">
        <f>'Input Bank'!AA170</f>
        <v>0</v>
      </c>
      <c r="AB170" s="86">
        <f>'Input Bank'!AB170</f>
        <v>0</v>
      </c>
      <c r="AC170" s="86">
        <f>'Input Bank'!AC170</f>
        <v>0</v>
      </c>
      <c r="AD170" s="86">
        <f>'Input Bank'!AD170</f>
        <v>0</v>
      </c>
      <c r="AE170" s="86">
        <f>'Input Bank'!AE170</f>
        <v>0</v>
      </c>
      <c r="AF170" s="86">
        <f>'Input Bank'!AF170</f>
        <v>0</v>
      </c>
      <c r="AG170" s="86">
        <f>'Input Bank'!AG170</f>
        <v>0</v>
      </c>
      <c r="AH170" s="86">
        <f>'Input Bank'!AH170</f>
        <v>0</v>
      </c>
      <c r="AI170" s="86">
        <f>'Input Bank'!AI170</f>
        <v>0</v>
      </c>
      <c r="AJ170" s="86">
        <f>'Input Bank'!AJ170</f>
        <v>0</v>
      </c>
      <c r="AK170" s="86">
        <f>'Input Bank'!AK170</f>
        <v>0</v>
      </c>
      <c r="AL170" s="86">
        <f>'Input Bank'!AL170</f>
        <v>0</v>
      </c>
      <c r="AM170" s="86">
        <f>'Input Bank'!AM170</f>
        <v>0</v>
      </c>
      <c r="AN170" s="86">
        <f>'Input Bank'!AN170</f>
        <v>0</v>
      </c>
      <c r="AO170" s="86">
        <f>'Input Bank'!AO170</f>
        <v>0</v>
      </c>
      <c r="AP170" s="86">
        <f>'Input Bank'!AP170</f>
        <v>0</v>
      </c>
      <c r="AQ170" s="86">
        <f>'Input Bank'!AQ170</f>
        <v>0</v>
      </c>
      <c r="AR170" s="86">
        <f>'Input Bank'!AR170</f>
        <v>0</v>
      </c>
      <c r="AS170" s="86">
        <f>'Input Bank'!AS170</f>
        <v>0</v>
      </c>
      <c r="AT170" s="86">
        <f>'Input Bank'!AT170</f>
        <v>0</v>
      </c>
      <c r="AU170" s="86">
        <f>'Input Bank'!AU170</f>
        <v>0</v>
      </c>
      <c r="AV170" s="86">
        <f>'Input Bank'!AV170</f>
        <v>0</v>
      </c>
      <c r="AW170" s="86">
        <f>'Input Bank'!AW170</f>
        <v>0</v>
      </c>
      <c r="AX170" s="86">
        <f>'Input Bank'!AX170</f>
        <v>0</v>
      </c>
      <c r="AY170" s="86">
        <f>'Input Bank'!AY170</f>
        <v>0</v>
      </c>
      <c r="AZ170" s="86">
        <f>'Input Bank'!AZ170</f>
        <v>0</v>
      </c>
      <c r="BA170" s="86">
        <f>'Input Bank'!BA170</f>
        <v>0</v>
      </c>
      <c r="BB170" s="22"/>
      <c r="BC170" s="30"/>
      <c r="BD170" s="42"/>
      <c r="BE170" s="42"/>
      <c r="BF170" s="30"/>
      <c r="BG170" s="30"/>
      <c r="BH170" s="30"/>
      <c r="BI170" s="30"/>
      <c r="BJ170" s="30"/>
      <c r="BK170" s="30"/>
      <c r="BL170" s="79"/>
      <c r="BM170" s="79"/>
      <c r="BN170" s="79"/>
    </row>
    <row r="171" spans="1:66" s="34" customFormat="1">
      <c r="A171" s="490" t="e">
        <f>Bobot!#REF!</f>
        <v>#REF!</v>
      </c>
      <c r="B171" s="490"/>
      <c r="C171" s="490"/>
      <c r="D171" s="490"/>
      <c r="E171" s="490"/>
      <c r="F171" s="137" t="s">
        <v>445</v>
      </c>
      <c r="G171" s="172" t="s">
        <v>591</v>
      </c>
      <c r="H171" s="132" t="s">
        <v>236</v>
      </c>
      <c r="I171" s="338"/>
      <c r="J171" s="348"/>
      <c r="K171" s="350"/>
      <c r="L171" s="351"/>
      <c r="M171" s="86">
        <f>'Input Bank'!M171</f>
        <v>0</v>
      </c>
      <c r="N171" s="86">
        <f>'Input Bank'!N171</f>
        <v>0</v>
      </c>
      <c r="O171" s="86">
        <f>'Input Bank'!O171</f>
        <v>0</v>
      </c>
      <c r="P171" s="86">
        <f>'Input Bank'!P171</f>
        <v>0</v>
      </c>
      <c r="Q171" s="86">
        <f>'Input Bank'!Q171</f>
        <v>0</v>
      </c>
      <c r="R171" s="86">
        <f>'Input Bank'!R171</f>
        <v>0</v>
      </c>
      <c r="S171" s="86">
        <f>'Input Bank'!S171</f>
        <v>0</v>
      </c>
      <c r="T171" s="86">
        <f>'Input Bank'!T171</f>
        <v>0</v>
      </c>
      <c r="U171" s="86">
        <f>'Input Bank'!U171</f>
        <v>0</v>
      </c>
      <c r="V171" s="86">
        <f>'Input Bank'!V171</f>
        <v>0</v>
      </c>
      <c r="W171" s="86">
        <f>'Input Bank'!W171</f>
        <v>0</v>
      </c>
      <c r="X171" s="86">
        <f>'Input Bank'!X171</f>
        <v>0</v>
      </c>
      <c r="Y171" s="86">
        <f>'Input Bank'!Y171</f>
        <v>0</v>
      </c>
      <c r="Z171" s="86">
        <f>'Input Bank'!Z171</f>
        <v>0</v>
      </c>
      <c r="AA171" s="86">
        <f>'Input Bank'!AA171</f>
        <v>0</v>
      </c>
      <c r="AB171" s="86">
        <f>'Input Bank'!AB171</f>
        <v>0</v>
      </c>
      <c r="AC171" s="86">
        <f>'Input Bank'!AC171</f>
        <v>0</v>
      </c>
      <c r="AD171" s="86">
        <f>'Input Bank'!AD171</f>
        <v>0</v>
      </c>
      <c r="AE171" s="86">
        <f>'Input Bank'!AE171</f>
        <v>0</v>
      </c>
      <c r="AF171" s="86">
        <f>'Input Bank'!AF171</f>
        <v>0</v>
      </c>
      <c r="AG171" s="86">
        <f>'Input Bank'!AG171</f>
        <v>0</v>
      </c>
      <c r="AH171" s="86">
        <f>'Input Bank'!AH171</f>
        <v>0</v>
      </c>
      <c r="AI171" s="86">
        <f>'Input Bank'!AI171</f>
        <v>0</v>
      </c>
      <c r="AJ171" s="86">
        <f>'Input Bank'!AJ171</f>
        <v>0</v>
      </c>
      <c r="AK171" s="86">
        <f>'Input Bank'!AK171</f>
        <v>0</v>
      </c>
      <c r="AL171" s="86">
        <f>'Input Bank'!AL171</f>
        <v>0</v>
      </c>
      <c r="AM171" s="86">
        <f>'Input Bank'!AM171</f>
        <v>0</v>
      </c>
      <c r="AN171" s="86">
        <f>'Input Bank'!AN171</f>
        <v>0</v>
      </c>
      <c r="AO171" s="86">
        <f>'Input Bank'!AO171</f>
        <v>0</v>
      </c>
      <c r="AP171" s="86">
        <f>'Input Bank'!AP171</f>
        <v>0</v>
      </c>
      <c r="AQ171" s="86">
        <f>'Input Bank'!AQ171</f>
        <v>0</v>
      </c>
      <c r="AR171" s="86">
        <f>'Input Bank'!AR171</f>
        <v>0</v>
      </c>
      <c r="AS171" s="86">
        <f>'Input Bank'!AS171</f>
        <v>0</v>
      </c>
      <c r="AT171" s="86">
        <f>'Input Bank'!AT171</f>
        <v>0</v>
      </c>
      <c r="AU171" s="86">
        <f>'Input Bank'!AU171</f>
        <v>0</v>
      </c>
      <c r="AV171" s="86">
        <f>'Input Bank'!AV171</f>
        <v>0</v>
      </c>
      <c r="AW171" s="86">
        <f>'Input Bank'!AW171</f>
        <v>0</v>
      </c>
      <c r="AX171" s="86">
        <f>'Input Bank'!AX171</f>
        <v>0</v>
      </c>
      <c r="AY171" s="86">
        <f>'Input Bank'!AY171</f>
        <v>0</v>
      </c>
      <c r="AZ171" s="86">
        <f>'Input Bank'!AZ171</f>
        <v>0</v>
      </c>
      <c r="BA171" s="86">
        <f>'Input Bank'!BA171</f>
        <v>0</v>
      </c>
      <c r="BB171" s="22"/>
      <c r="BC171" s="30"/>
      <c r="BD171" s="42"/>
      <c r="BE171" s="42"/>
      <c r="BF171" s="30"/>
      <c r="BG171" s="30"/>
      <c r="BH171" s="30"/>
      <c r="BI171" s="30"/>
      <c r="BJ171" s="30"/>
      <c r="BK171" s="30"/>
      <c r="BL171" s="79"/>
      <c r="BM171" s="79"/>
      <c r="BN171" s="79"/>
    </row>
    <row r="172" spans="1:66" s="34" customFormat="1">
      <c r="A172" s="490" t="e">
        <f>Bobot!#REF!</f>
        <v>#REF!</v>
      </c>
      <c r="B172" s="490"/>
      <c r="C172" s="490"/>
      <c r="D172" s="490"/>
      <c r="E172" s="490"/>
      <c r="F172" s="137" t="s">
        <v>446</v>
      </c>
      <c r="G172" s="172" t="s">
        <v>590</v>
      </c>
      <c r="H172" s="132" t="s">
        <v>212</v>
      </c>
      <c r="I172" s="338"/>
      <c r="J172" s="348"/>
      <c r="K172" s="350"/>
      <c r="L172" s="351"/>
      <c r="M172" s="86">
        <f>'Input Bank'!M172</f>
        <v>0</v>
      </c>
      <c r="N172" s="86">
        <f>'Input Bank'!N172</f>
        <v>0</v>
      </c>
      <c r="O172" s="86">
        <f>'Input Bank'!O172</f>
        <v>0</v>
      </c>
      <c r="P172" s="86">
        <f>'Input Bank'!P172</f>
        <v>0</v>
      </c>
      <c r="Q172" s="86">
        <f>'Input Bank'!Q172</f>
        <v>0</v>
      </c>
      <c r="R172" s="86">
        <f>'Input Bank'!R172</f>
        <v>0</v>
      </c>
      <c r="S172" s="86">
        <f>'Input Bank'!S172</f>
        <v>0</v>
      </c>
      <c r="T172" s="86">
        <f>'Input Bank'!T172</f>
        <v>0</v>
      </c>
      <c r="U172" s="86">
        <f>'Input Bank'!U172</f>
        <v>0</v>
      </c>
      <c r="V172" s="86">
        <f>'Input Bank'!V172</f>
        <v>0</v>
      </c>
      <c r="W172" s="86">
        <f>'Input Bank'!W172</f>
        <v>0</v>
      </c>
      <c r="X172" s="86">
        <f>'Input Bank'!X172</f>
        <v>0</v>
      </c>
      <c r="Y172" s="86">
        <f>'Input Bank'!Y172</f>
        <v>0</v>
      </c>
      <c r="Z172" s="86">
        <f>'Input Bank'!Z172</f>
        <v>0</v>
      </c>
      <c r="AA172" s="86">
        <f>'Input Bank'!AA172</f>
        <v>0</v>
      </c>
      <c r="AB172" s="86">
        <f>'Input Bank'!AB172</f>
        <v>0</v>
      </c>
      <c r="AC172" s="86">
        <f>'Input Bank'!AC172</f>
        <v>0</v>
      </c>
      <c r="AD172" s="86">
        <f>'Input Bank'!AD172</f>
        <v>0</v>
      </c>
      <c r="AE172" s="86">
        <f>'Input Bank'!AE172</f>
        <v>0</v>
      </c>
      <c r="AF172" s="86">
        <f>'Input Bank'!AF172</f>
        <v>0</v>
      </c>
      <c r="AG172" s="86">
        <f>'Input Bank'!AG172</f>
        <v>0</v>
      </c>
      <c r="AH172" s="86">
        <f>'Input Bank'!AH172</f>
        <v>0</v>
      </c>
      <c r="AI172" s="86">
        <f>'Input Bank'!AI172</f>
        <v>0</v>
      </c>
      <c r="AJ172" s="86">
        <f>'Input Bank'!AJ172</f>
        <v>0</v>
      </c>
      <c r="AK172" s="86">
        <f>'Input Bank'!AK172</f>
        <v>0</v>
      </c>
      <c r="AL172" s="86">
        <f>'Input Bank'!AL172</f>
        <v>0</v>
      </c>
      <c r="AM172" s="86">
        <f>'Input Bank'!AM172</f>
        <v>0</v>
      </c>
      <c r="AN172" s="86">
        <f>'Input Bank'!AN172</f>
        <v>0</v>
      </c>
      <c r="AO172" s="86">
        <f>'Input Bank'!AO172</f>
        <v>0</v>
      </c>
      <c r="AP172" s="86">
        <f>'Input Bank'!AP172</f>
        <v>0</v>
      </c>
      <c r="AQ172" s="86">
        <f>'Input Bank'!AQ172</f>
        <v>0</v>
      </c>
      <c r="AR172" s="86">
        <f>'Input Bank'!AR172</f>
        <v>0</v>
      </c>
      <c r="AS172" s="86">
        <f>'Input Bank'!AS172</f>
        <v>0</v>
      </c>
      <c r="AT172" s="86">
        <f>'Input Bank'!AT172</f>
        <v>0</v>
      </c>
      <c r="AU172" s="86">
        <f>'Input Bank'!AU172</f>
        <v>0</v>
      </c>
      <c r="AV172" s="86">
        <f>'Input Bank'!AV172</f>
        <v>0</v>
      </c>
      <c r="AW172" s="86">
        <f>'Input Bank'!AW172</f>
        <v>0</v>
      </c>
      <c r="AX172" s="86">
        <f>'Input Bank'!AX172</f>
        <v>0</v>
      </c>
      <c r="AY172" s="86">
        <f>'Input Bank'!AY172</f>
        <v>0</v>
      </c>
      <c r="AZ172" s="86">
        <f>'Input Bank'!AZ172</f>
        <v>0</v>
      </c>
      <c r="BA172" s="86">
        <f>'Input Bank'!BA172</f>
        <v>0</v>
      </c>
      <c r="BB172" s="42"/>
      <c r="BC172" s="30"/>
      <c r="BD172" s="42"/>
      <c r="BE172" s="42"/>
      <c r="BF172" s="30"/>
      <c r="BG172" s="30"/>
      <c r="BH172" s="30"/>
      <c r="BI172" s="30"/>
      <c r="BJ172" s="30"/>
      <c r="BK172" s="30"/>
      <c r="BL172" s="79"/>
      <c r="BM172" s="79"/>
      <c r="BN172" s="79"/>
    </row>
    <row r="173" spans="1:66" s="34" customFormat="1" ht="13" thickBot="1">
      <c r="A173" s="490" t="e">
        <f>Bobot!#REF!</f>
        <v>#REF!</v>
      </c>
      <c r="B173" s="490"/>
      <c r="C173" s="490"/>
      <c r="D173" s="490"/>
      <c r="E173" s="490"/>
      <c r="F173" s="137" t="s">
        <v>447</v>
      </c>
      <c r="G173" s="172" t="s">
        <v>589</v>
      </c>
      <c r="H173" s="132" t="s">
        <v>237</v>
      </c>
      <c r="I173" s="352"/>
      <c r="J173" s="353"/>
      <c r="K173" s="354"/>
      <c r="L173" s="355"/>
      <c r="M173" s="87">
        <f>'Input Bank'!M173</f>
        <v>0</v>
      </c>
      <c r="N173" s="88">
        <f>'Input Bank'!N173</f>
        <v>0</v>
      </c>
      <c r="O173" s="88">
        <f>'Input Bank'!O173</f>
        <v>0</v>
      </c>
      <c r="P173" s="88">
        <f>'Input Bank'!P173</f>
        <v>0</v>
      </c>
      <c r="Q173" s="88">
        <f>'Input Bank'!Q173</f>
        <v>0</v>
      </c>
      <c r="R173" s="88">
        <f>'Input Bank'!R173</f>
        <v>0</v>
      </c>
      <c r="S173" s="88">
        <f>'Input Bank'!S173</f>
        <v>0</v>
      </c>
      <c r="T173" s="88">
        <f>'Input Bank'!T173</f>
        <v>0</v>
      </c>
      <c r="U173" s="88">
        <f>'Input Bank'!U173</f>
        <v>0</v>
      </c>
      <c r="V173" s="88">
        <f>'Input Bank'!V173</f>
        <v>0</v>
      </c>
      <c r="W173" s="88">
        <f>'Input Bank'!W173</f>
        <v>0</v>
      </c>
      <c r="X173" s="88">
        <f>'Input Bank'!X173</f>
        <v>0</v>
      </c>
      <c r="Y173" s="88">
        <f>'Input Bank'!Y173</f>
        <v>0</v>
      </c>
      <c r="Z173" s="88">
        <f>'Input Bank'!Z173</f>
        <v>0</v>
      </c>
      <c r="AA173" s="88">
        <f>'Input Bank'!AA173</f>
        <v>0</v>
      </c>
      <c r="AB173" s="88">
        <f>'Input Bank'!AB173</f>
        <v>0</v>
      </c>
      <c r="AC173" s="88">
        <f>'Input Bank'!AC173</f>
        <v>0</v>
      </c>
      <c r="AD173" s="88">
        <f>'Input Bank'!AD173</f>
        <v>0</v>
      </c>
      <c r="AE173" s="88">
        <f>'Input Bank'!AE173</f>
        <v>0</v>
      </c>
      <c r="AF173" s="88">
        <f>'Input Bank'!AF173</f>
        <v>0</v>
      </c>
      <c r="AG173" s="88">
        <f>'Input Bank'!AG173</f>
        <v>0</v>
      </c>
      <c r="AH173" s="88">
        <f>'Input Bank'!AH173</f>
        <v>0</v>
      </c>
      <c r="AI173" s="88">
        <f>'Input Bank'!AI173</f>
        <v>0</v>
      </c>
      <c r="AJ173" s="88">
        <f>'Input Bank'!AJ173</f>
        <v>0</v>
      </c>
      <c r="AK173" s="88">
        <f>'Input Bank'!AK173</f>
        <v>0</v>
      </c>
      <c r="AL173" s="88">
        <f>'Input Bank'!AL173</f>
        <v>0</v>
      </c>
      <c r="AM173" s="88">
        <f>'Input Bank'!AM173</f>
        <v>0</v>
      </c>
      <c r="AN173" s="88">
        <f>'Input Bank'!AN173</f>
        <v>0</v>
      </c>
      <c r="AO173" s="88">
        <f>'Input Bank'!AO173</f>
        <v>0</v>
      </c>
      <c r="AP173" s="88">
        <f>'Input Bank'!AP173</f>
        <v>0</v>
      </c>
      <c r="AQ173" s="88">
        <f>'Input Bank'!AQ173</f>
        <v>0</v>
      </c>
      <c r="AR173" s="88">
        <f>'Input Bank'!AR173</f>
        <v>0</v>
      </c>
      <c r="AS173" s="88">
        <f>'Input Bank'!AS173</f>
        <v>0</v>
      </c>
      <c r="AT173" s="88">
        <f>'Input Bank'!AT173</f>
        <v>0</v>
      </c>
      <c r="AU173" s="88">
        <f>'Input Bank'!AU173</f>
        <v>0</v>
      </c>
      <c r="AV173" s="88">
        <f>'Input Bank'!AV173</f>
        <v>0</v>
      </c>
      <c r="AW173" s="88">
        <f>'Input Bank'!AW173</f>
        <v>0</v>
      </c>
      <c r="AX173" s="88">
        <f>'Input Bank'!AX173</f>
        <v>0</v>
      </c>
      <c r="AY173" s="88">
        <f>'Input Bank'!AY173</f>
        <v>0</v>
      </c>
      <c r="AZ173" s="88">
        <f>'Input Bank'!AZ173</f>
        <v>0</v>
      </c>
      <c r="BA173" s="88">
        <f>'Input Bank'!BA173</f>
        <v>0</v>
      </c>
      <c r="BB173" s="131"/>
      <c r="BC173" s="30"/>
      <c r="BD173" s="42"/>
      <c r="BE173" s="42"/>
      <c r="BF173" s="30"/>
      <c r="BG173" s="30"/>
      <c r="BH173" s="30"/>
      <c r="BI173" s="30"/>
      <c r="BJ173" s="30"/>
      <c r="BK173" s="30"/>
      <c r="BM173" s="79"/>
      <c r="BN173" s="79"/>
    </row>
    <row r="174" spans="1:66" s="34" customFormat="1">
      <c r="A174" s="490" t="e">
        <f>Bobot!#REF!</f>
        <v>#REF!</v>
      </c>
      <c r="B174" s="490"/>
      <c r="C174" s="490"/>
      <c r="D174" s="490"/>
      <c r="E174" s="490"/>
      <c r="F174" s="20"/>
      <c r="G174" s="22"/>
      <c r="H174" s="20"/>
      <c r="I174" s="84"/>
      <c r="J174" s="84"/>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131"/>
      <c r="BE174" s="42"/>
      <c r="BF174" s="42"/>
      <c r="BG174" s="30"/>
      <c r="BH174" s="30"/>
      <c r="BI174" s="30"/>
      <c r="BJ174" s="30"/>
      <c r="BK174" s="30"/>
      <c r="BM174" s="79"/>
      <c r="BN174" s="79"/>
    </row>
    <row r="175" spans="1:66" s="34" customFormat="1" ht="13" thickBot="1">
      <c r="A175" s="490">
        <f>Bobot!P89</f>
        <v>0</v>
      </c>
      <c r="B175" s="490"/>
      <c r="C175" s="490"/>
      <c r="D175" s="490"/>
      <c r="E175" s="490"/>
      <c r="F175" s="20"/>
      <c r="G175" s="22"/>
      <c r="H175" s="20"/>
      <c r="I175" s="84"/>
      <c r="J175" s="84"/>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131"/>
      <c r="BE175" s="42"/>
      <c r="BF175" s="42"/>
      <c r="BG175" s="30"/>
      <c r="BH175" s="30"/>
      <c r="BI175" s="30"/>
      <c r="BJ175" s="30"/>
      <c r="BK175" s="30"/>
      <c r="BM175" s="79"/>
      <c r="BN175" s="79"/>
    </row>
    <row r="176" spans="1:66" s="34" customFormat="1" ht="26">
      <c r="A176" s="490" t="e">
        <f>Bobot!#REF!</f>
        <v>#REF!</v>
      </c>
      <c r="B176" s="490"/>
      <c r="C176" s="490"/>
      <c r="D176" s="490"/>
      <c r="E176" s="490"/>
      <c r="F176" s="137" t="s">
        <v>448</v>
      </c>
      <c r="G176" s="170">
        <v>8</v>
      </c>
      <c r="H176" s="311" t="s">
        <v>297</v>
      </c>
      <c r="I176" s="479"/>
      <c r="J176" s="480"/>
      <c r="K176" s="304" t="s">
        <v>191</v>
      </c>
      <c r="L176" s="304" t="s">
        <v>192</v>
      </c>
      <c r="M176" s="305" t="s">
        <v>423</v>
      </c>
      <c r="N176" s="304" t="s">
        <v>193</v>
      </c>
      <c r="O176" s="304" t="s">
        <v>194</v>
      </c>
      <c r="P176" s="304" t="s">
        <v>195</v>
      </c>
      <c r="Q176" s="304" t="s">
        <v>196</v>
      </c>
      <c r="R176" s="304" t="s">
        <v>197</v>
      </c>
      <c r="S176" s="304" t="s">
        <v>198</v>
      </c>
      <c r="T176" s="304" t="s">
        <v>363</v>
      </c>
      <c r="U176" s="304" t="s">
        <v>364</v>
      </c>
      <c r="V176" s="304" t="s">
        <v>365</v>
      </c>
      <c r="W176" s="304" t="s">
        <v>366</v>
      </c>
      <c r="X176" s="304" t="s">
        <v>367</v>
      </c>
      <c r="Y176" s="304" t="s">
        <v>368</v>
      </c>
      <c r="Z176" s="304" t="s">
        <v>369</v>
      </c>
      <c r="AA176" s="304" t="s">
        <v>370</v>
      </c>
      <c r="AB176" s="304" t="s">
        <v>371</v>
      </c>
      <c r="AC176" s="304" t="s">
        <v>372</v>
      </c>
      <c r="AD176" s="304" t="s">
        <v>373</v>
      </c>
      <c r="AE176" s="304" t="s">
        <v>374</v>
      </c>
      <c r="AF176" s="304" t="s">
        <v>375</v>
      </c>
      <c r="AG176" s="304" t="s">
        <v>376</v>
      </c>
      <c r="AH176" s="304" t="s">
        <v>377</v>
      </c>
      <c r="AI176" s="304" t="s">
        <v>378</v>
      </c>
      <c r="AJ176" s="304" t="s">
        <v>379</v>
      </c>
      <c r="AK176" s="304" t="s">
        <v>380</v>
      </c>
      <c r="AL176" s="304" t="s">
        <v>381</v>
      </c>
      <c r="AM176" s="304" t="s">
        <v>382</v>
      </c>
      <c r="AN176" s="304" t="s">
        <v>383</v>
      </c>
      <c r="AO176" s="304" t="s">
        <v>384</v>
      </c>
      <c r="AP176" s="304" t="s">
        <v>385</v>
      </c>
      <c r="AQ176" s="304" t="s">
        <v>199</v>
      </c>
      <c r="AR176" s="304" t="s">
        <v>200</v>
      </c>
      <c r="AS176" s="304" t="s">
        <v>201</v>
      </c>
      <c r="AT176" s="304" t="s">
        <v>202</v>
      </c>
      <c r="AU176" s="304" t="s">
        <v>203</v>
      </c>
      <c r="AV176" s="304" t="s">
        <v>204</v>
      </c>
      <c r="AW176" s="304" t="s">
        <v>205</v>
      </c>
      <c r="AX176" s="304" t="s">
        <v>206</v>
      </c>
      <c r="AY176" s="304" t="s">
        <v>207</v>
      </c>
      <c r="AZ176" s="304" t="s">
        <v>208</v>
      </c>
      <c r="BA176" s="304" t="s">
        <v>209</v>
      </c>
      <c r="BB176" s="131"/>
      <c r="BE176" s="42"/>
      <c r="BF176" s="42"/>
      <c r="BG176" s="30"/>
      <c r="BH176" s="30"/>
      <c r="BI176" s="30"/>
      <c r="BJ176" s="30"/>
      <c r="BK176" s="30"/>
      <c r="BL176" s="139"/>
      <c r="BM176" s="79"/>
      <c r="BN176" s="79"/>
    </row>
    <row r="177" spans="1:72" s="34" customFormat="1" ht="13">
      <c r="A177" s="490" t="e">
        <f>Bobot!#REF!</f>
        <v>#REF!</v>
      </c>
      <c r="B177" s="490"/>
      <c r="C177" s="490"/>
      <c r="D177" s="490"/>
      <c r="E177" s="490"/>
      <c r="F177" s="137" t="s">
        <v>449</v>
      </c>
      <c r="G177" s="170">
        <v>8.1</v>
      </c>
      <c r="H177" s="113" t="s">
        <v>62</v>
      </c>
      <c r="I177" s="356"/>
      <c r="J177" s="357"/>
      <c r="K177" s="90">
        <f>'Input Bank'!K177</f>
        <v>0</v>
      </c>
      <c r="L177" s="359"/>
      <c r="M177" s="91">
        <f>'Input Bank'!M177</f>
        <v>0</v>
      </c>
      <c r="N177" s="91">
        <f>'Input Bank'!N177</f>
        <v>0</v>
      </c>
      <c r="O177" s="91">
        <f>'Input Bank'!O177</f>
        <v>0</v>
      </c>
      <c r="P177" s="91">
        <f>'Input Bank'!P177</f>
        <v>0</v>
      </c>
      <c r="Q177" s="91">
        <f>'Input Bank'!Q177</f>
        <v>0</v>
      </c>
      <c r="R177" s="91">
        <f>'Input Bank'!R177</f>
        <v>0</v>
      </c>
      <c r="S177" s="91">
        <f>'Input Bank'!S177</f>
        <v>0</v>
      </c>
      <c r="T177" s="91">
        <f>'Input Bank'!T177</f>
        <v>0</v>
      </c>
      <c r="U177" s="91">
        <f>'Input Bank'!U177</f>
        <v>0</v>
      </c>
      <c r="V177" s="91">
        <f>'Input Bank'!V177</f>
        <v>0</v>
      </c>
      <c r="W177" s="91">
        <f>'Input Bank'!W177</f>
        <v>0</v>
      </c>
      <c r="X177" s="91">
        <f>'Input Bank'!X177</f>
        <v>0</v>
      </c>
      <c r="Y177" s="91">
        <f>'Input Bank'!Y177</f>
        <v>0</v>
      </c>
      <c r="Z177" s="91">
        <f>'Input Bank'!Z177</f>
        <v>0</v>
      </c>
      <c r="AA177" s="91">
        <f>'Input Bank'!AA177</f>
        <v>0</v>
      </c>
      <c r="AB177" s="91">
        <f>'Input Bank'!AB177</f>
        <v>0</v>
      </c>
      <c r="AC177" s="91">
        <f>'Input Bank'!AC177</f>
        <v>0</v>
      </c>
      <c r="AD177" s="91">
        <f>'Input Bank'!AD177</f>
        <v>0</v>
      </c>
      <c r="AE177" s="91">
        <f>'Input Bank'!AE177</f>
        <v>0</v>
      </c>
      <c r="AF177" s="91">
        <f>'Input Bank'!AF177</f>
        <v>0</v>
      </c>
      <c r="AG177" s="91">
        <f>'Input Bank'!AG177</f>
        <v>0</v>
      </c>
      <c r="AH177" s="91">
        <f>'Input Bank'!AH177</f>
        <v>0</v>
      </c>
      <c r="AI177" s="91">
        <f>'Input Bank'!AI177</f>
        <v>0</v>
      </c>
      <c r="AJ177" s="91">
        <f>'Input Bank'!AJ177</f>
        <v>0</v>
      </c>
      <c r="AK177" s="91">
        <f>'Input Bank'!AK177</f>
        <v>0</v>
      </c>
      <c r="AL177" s="91">
        <f>'Input Bank'!AL177</f>
        <v>0</v>
      </c>
      <c r="AM177" s="91">
        <f>'Input Bank'!AM177</f>
        <v>0</v>
      </c>
      <c r="AN177" s="91">
        <f>'Input Bank'!AN177</f>
        <v>0</v>
      </c>
      <c r="AO177" s="91">
        <f>'Input Bank'!AO177</f>
        <v>0</v>
      </c>
      <c r="AP177" s="91">
        <f>'Input Bank'!AP177</f>
        <v>0</v>
      </c>
      <c r="AQ177" s="91">
        <f>'Input Bank'!AQ177</f>
        <v>0</v>
      </c>
      <c r="AR177" s="91">
        <f>'Input Bank'!AR177</f>
        <v>0</v>
      </c>
      <c r="AS177" s="91">
        <f>'Input Bank'!AS177</f>
        <v>0</v>
      </c>
      <c r="AT177" s="91">
        <f>'Input Bank'!AT177</f>
        <v>0</v>
      </c>
      <c r="AU177" s="91">
        <f>'Input Bank'!AU177</f>
        <v>0</v>
      </c>
      <c r="AV177" s="91">
        <f>'Input Bank'!AV177</f>
        <v>0</v>
      </c>
      <c r="AW177" s="91">
        <f>'Input Bank'!AW177</f>
        <v>0</v>
      </c>
      <c r="AX177" s="91">
        <f>'Input Bank'!AX177</f>
        <v>0</v>
      </c>
      <c r="AY177" s="91">
        <f>'Input Bank'!AY177</f>
        <v>0</v>
      </c>
      <c r="AZ177" s="91">
        <f>'Input Bank'!AZ177</f>
        <v>0</v>
      </c>
      <c r="BA177" s="92">
        <f>'Input Bank'!BA177</f>
        <v>0</v>
      </c>
      <c r="BB177" s="131"/>
      <c r="BC177" s="28"/>
      <c r="BE177" s="42"/>
      <c r="BF177" s="42"/>
      <c r="BG177" s="42"/>
      <c r="BH177" s="42"/>
      <c r="BI177" s="42"/>
      <c r="BJ177" s="30"/>
      <c r="BK177" s="30"/>
      <c r="BL177" s="139"/>
      <c r="BM177" s="79"/>
      <c r="BN177" s="79"/>
    </row>
    <row r="178" spans="1:72" s="34" customFormat="1" ht="13">
      <c r="A178" s="490" t="e">
        <f>Bobot!#REF!</f>
        <v>#REF!</v>
      </c>
      <c r="B178" s="490"/>
      <c r="C178" s="490"/>
      <c r="D178" s="490"/>
      <c r="E178" s="490"/>
      <c r="F178" s="137" t="s">
        <v>450</v>
      </c>
      <c r="G178" s="172" t="s">
        <v>592</v>
      </c>
      <c r="H178" s="132" t="s">
        <v>240</v>
      </c>
      <c r="I178" s="338"/>
      <c r="J178" s="339"/>
      <c r="K178" s="93">
        <f>'Input Bank'!K178</f>
        <v>0</v>
      </c>
      <c r="L178" s="360"/>
      <c r="M178" s="94">
        <f>'Input Bank'!M178</f>
        <v>0</v>
      </c>
      <c r="N178" s="94">
        <f>'Input Bank'!N178</f>
        <v>0</v>
      </c>
      <c r="O178" s="94">
        <f>'Input Bank'!O178</f>
        <v>0</v>
      </c>
      <c r="P178" s="94">
        <f>'Input Bank'!P178</f>
        <v>0</v>
      </c>
      <c r="Q178" s="94">
        <f>'Input Bank'!Q178</f>
        <v>0</v>
      </c>
      <c r="R178" s="94">
        <f>'Input Bank'!R178</f>
        <v>0</v>
      </c>
      <c r="S178" s="94">
        <f>'Input Bank'!S178</f>
        <v>0</v>
      </c>
      <c r="T178" s="94">
        <f>'Input Bank'!T178</f>
        <v>0</v>
      </c>
      <c r="U178" s="94">
        <f>'Input Bank'!U178</f>
        <v>0</v>
      </c>
      <c r="V178" s="94">
        <f>'Input Bank'!V178</f>
        <v>0</v>
      </c>
      <c r="W178" s="94">
        <f>'Input Bank'!W178</f>
        <v>0</v>
      </c>
      <c r="X178" s="94">
        <f>'Input Bank'!X178</f>
        <v>0</v>
      </c>
      <c r="Y178" s="94">
        <f>'Input Bank'!Y178</f>
        <v>0</v>
      </c>
      <c r="Z178" s="94">
        <f>'Input Bank'!Z178</f>
        <v>0</v>
      </c>
      <c r="AA178" s="94">
        <f>'Input Bank'!AA178</f>
        <v>0</v>
      </c>
      <c r="AB178" s="94">
        <f>'Input Bank'!AB178</f>
        <v>0</v>
      </c>
      <c r="AC178" s="94">
        <f>'Input Bank'!AC178</f>
        <v>0</v>
      </c>
      <c r="AD178" s="94">
        <f>'Input Bank'!AD178</f>
        <v>0</v>
      </c>
      <c r="AE178" s="94">
        <f>'Input Bank'!AE178</f>
        <v>0</v>
      </c>
      <c r="AF178" s="94">
        <f>'Input Bank'!AF178</f>
        <v>0</v>
      </c>
      <c r="AG178" s="94">
        <f>'Input Bank'!AG178</f>
        <v>0</v>
      </c>
      <c r="AH178" s="94">
        <f>'Input Bank'!AH178</f>
        <v>0</v>
      </c>
      <c r="AI178" s="94">
        <f>'Input Bank'!AI178</f>
        <v>0</v>
      </c>
      <c r="AJ178" s="94">
        <f>'Input Bank'!AJ178</f>
        <v>0</v>
      </c>
      <c r="AK178" s="94">
        <f>'Input Bank'!AK178</f>
        <v>0</v>
      </c>
      <c r="AL178" s="94">
        <f>'Input Bank'!AL178</f>
        <v>0</v>
      </c>
      <c r="AM178" s="94">
        <f>'Input Bank'!AM178</f>
        <v>0</v>
      </c>
      <c r="AN178" s="94">
        <f>'Input Bank'!AN178</f>
        <v>0</v>
      </c>
      <c r="AO178" s="94">
        <f>'Input Bank'!AO178</f>
        <v>0</v>
      </c>
      <c r="AP178" s="94">
        <f>'Input Bank'!AP178</f>
        <v>0</v>
      </c>
      <c r="AQ178" s="94">
        <f>'Input Bank'!AQ178</f>
        <v>0</v>
      </c>
      <c r="AR178" s="94">
        <f>'Input Bank'!AR178</f>
        <v>0</v>
      </c>
      <c r="AS178" s="94">
        <f>'Input Bank'!AS178</f>
        <v>0</v>
      </c>
      <c r="AT178" s="94">
        <f>'Input Bank'!AT178</f>
        <v>0</v>
      </c>
      <c r="AU178" s="94">
        <f>'Input Bank'!AU178</f>
        <v>0</v>
      </c>
      <c r="AV178" s="94">
        <f>'Input Bank'!AV178</f>
        <v>0</v>
      </c>
      <c r="AW178" s="94">
        <f>'Input Bank'!AW178</f>
        <v>0</v>
      </c>
      <c r="AX178" s="94">
        <f>'Input Bank'!AX178</f>
        <v>0</v>
      </c>
      <c r="AY178" s="94">
        <f>'Input Bank'!AY178</f>
        <v>0</v>
      </c>
      <c r="AZ178" s="94">
        <f>'Input Bank'!AZ178</f>
        <v>0</v>
      </c>
      <c r="BA178" s="95">
        <f>'Input Bank'!BA178</f>
        <v>0</v>
      </c>
      <c r="BB178" s="131"/>
      <c r="BE178" s="42"/>
      <c r="BF178" s="42"/>
      <c r="BG178" s="42"/>
      <c r="BH178" s="42"/>
      <c r="BI178" s="42"/>
      <c r="BJ178" s="30"/>
      <c r="BK178" s="30"/>
      <c r="BL178" s="139"/>
      <c r="BM178" s="79"/>
      <c r="BN178" s="79"/>
    </row>
    <row r="179" spans="1:72" s="34" customFormat="1" ht="13">
      <c r="A179" s="490" t="e">
        <f>Bobot!#REF!</f>
        <v>#REF!</v>
      </c>
      <c r="B179" s="490"/>
      <c r="C179" s="490"/>
      <c r="D179" s="490"/>
      <c r="E179" s="490"/>
      <c r="F179" s="137" t="s">
        <v>451</v>
      </c>
      <c r="G179" s="172" t="s">
        <v>593</v>
      </c>
      <c r="H179" s="132" t="s">
        <v>241</v>
      </c>
      <c r="I179" s="338"/>
      <c r="J179" s="339"/>
      <c r="K179" s="93">
        <f>'Input Bank'!K179</f>
        <v>0</v>
      </c>
      <c r="L179" s="360"/>
      <c r="M179" s="94">
        <f>'Input Bank'!M179</f>
        <v>0</v>
      </c>
      <c r="N179" s="94">
        <f>'Input Bank'!N179</f>
        <v>0</v>
      </c>
      <c r="O179" s="94">
        <f>'Input Bank'!O179</f>
        <v>0</v>
      </c>
      <c r="P179" s="94">
        <f>'Input Bank'!P179</f>
        <v>0</v>
      </c>
      <c r="Q179" s="94">
        <f>'Input Bank'!Q179</f>
        <v>0</v>
      </c>
      <c r="R179" s="94">
        <f>'Input Bank'!R179</f>
        <v>0</v>
      </c>
      <c r="S179" s="94">
        <f>'Input Bank'!S179</f>
        <v>0</v>
      </c>
      <c r="T179" s="94">
        <f>'Input Bank'!T179</f>
        <v>0</v>
      </c>
      <c r="U179" s="94">
        <f>'Input Bank'!U179</f>
        <v>0</v>
      </c>
      <c r="V179" s="94">
        <f>'Input Bank'!V179</f>
        <v>0</v>
      </c>
      <c r="W179" s="94">
        <f>'Input Bank'!W179</f>
        <v>0</v>
      </c>
      <c r="X179" s="94">
        <f>'Input Bank'!X179</f>
        <v>0</v>
      </c>
      <c r="Y179" s="94">
        <f>'Input Bank'!Y179</f>
        <v>0</v>
      </c>
      <c r="Z179" s="94">
        <f>'Input Bank'!Z179</f>
        <v>0</v>
      </c>
      <c r="AA179" s="94">
        <f>'Input Bank'!AA179</f>
        <v>0</v>
      </c>
      <c r="AB179" s="94">
        <f>'Input Bank'!AB179</f>
        <v>0</v>
      </c>
      <c r="AC179" s="94">
        <f>'Input Bank'!AC179</f>
        <v>0</v>
      </c>
      <c r="AD179" s="94">
        <f>'Input Bank'!AD179</f>
        <v>0</v>
      </c>
      <c r="AE179" s="94">
        <f>'Input Bank'!AE179</f>
        <v>0</v>
      </c>
      <c r="AF179" s="94">
        <f>'Input Bank'!AF179</f>
        <v>0</v>
      </c>
      <c r="AG179" s="94">
        <f>'Input Bank'!AG179</f>
        <v>0</v>
      </c>
      <c r="AH179" s="94">
        <f>'Input Bank'!AH179</f>
        <v>0</v>
      </c>
      <c r="AI179" s="94">
        <f>'Input Bank'!AI179</f>
        <v>0</v>
      </c>
      <c r="AJ179" s="94">
        <f>'Input Bank'!AJ179</f>
        <v>0</v>
      </c>
      <c r="AK179" s="94">
        <f>'Input Bank'!AK179</f>
        <v>0</v>
      </c>
      <c r="AL179" s="94">
        <f>'Input Bank'!AL179</f>
        <v>0</v>
      </c>
      <c r="AM179" s="94">
        <f>'Input Bank'!AM179</f>
        <v>0</v>
      </c>
      <c r="AN179" s="94">
        <f>'Input Bank'!AN179</f>
        <v>0</v>
      </c>
      <c r="AO179" s="94">
        <f>'Input Bank'!AO179</f>
        <v>0</v>
      </c>
      <c r="AP179" s="94">
        <f>'Input Bank'!AP179</f>
        <v>0</v>
      </c>
      <c r="AQ179" s="94">
        <f>'Input Bank'!AQ179</f>
        <v>0</v>
      </c>
      <c r="AR179" s="94">
        <f>'Input Bank'!AR179</f>
        <v>0</v>
      </c>
      <c r="AS179" s="94">
        <f>'Input Bank'!AS179</f>
        <v>0</v>
      </c>
      <c r="AT179" s="94">
        <f>'Input Bank'!AT179</f>
        <v>0</v>
      </c>
      <c r="AU179" s="94">
        <f>'Input Bank'!AU179</f>
        <v>0</v>
      </c>
      <c r="AV179" s="94">
        <f>'Input Bank'!AV179</f>
        <v>0</v>
      </c>
      <c r="AW179" s="94">
        <f>'Input Bank'!AW179</f>
        <v>0</v>
      </c>
      <c r="AX179" s="94">
        <f>'Input Bank'!AX179</f>
        <v>0</v>
      </c>
      <c r="AY179" s="94">
        <f>'Input Bank'!AY179</f>
        <v>0</v>
      </c>
      <c r="AZ179" s="94">
        <f>'Input Bank'!AZ179</f>
        <v>0</v>
      </c>
      <c r="BA179" s="95">
        <f>'Input Bank'!BA179</f>
        <v>0</v>
      </c>
      <c r="BB179" s="131"/>
      <c r="BE179" s="42"/>
      <c r="BF179" s="42"/>
      <c r="BG179" s="42"/>
      <c r="BH179" s="42"/>
      <c r="BI179" s="42"/>
      <c r="BJ179" s="30"/>
      <c r="BK179" s="30"/>
      <c r="BL179" s="139"/>
      <c r="BM179" s="79"/>
      <c r="BN179" s="79"/>
    </row>
    <row r="180" spans="1:72" s="34" customFormat="1" ht="13">
      <c r="A180" s="490">
        <f>Bobot!P93</f>
        <v>0</v>
      </c>
      <c r="B180" s="490"/>
      <c r="C180" s="490"/>
      <c r="D180" s="490"/>
      <c r="E180" s="490"/>
      <c r="F180" s="137" t="s">
        <v>452</v>
      </c>
      <c r="G180" s="172" t="s">
        <v>594</v>
      </c>
      <c r="H180" s="132" t="s">
        <v>212</v>
      </c>
      <c r="I180" s="338"/>
      <c r="J180" s="339"/>
      <c r="K180" s="93">
        <f>'Input Bank'!K180</f>
        <v>0</v>
      </c>
      <c r="L180" s="360"/>
      <c r="M180" s="94">
        <f>'Input Bank'!M180</f>
        <v>0</v>
      </c>
      <c r="N180" s="94">
        <f>'Input Bank'!N180</f>
        <v>0</v>
      </c>
      <c r="O180" s="94">
        <f>'Input Bank'!O180</f>
        <v>0</v>
      </c>
      <c r="P180" s="94">
        <f>'Input Bank'!P180</f>
        <v>0</v>
      </c>
      <c r="Q180" s="94">
        <f>'Input Bank'!Q180</f>
        <v>0</v>
      </c>
      <c r="R180" s="94">
        <f>'Input Bank'!R180</f>
        <v>0</v>
      </c>
      <c r="S180" s="94">
        <f>'Input Bank'!S180</f>
        <v>0</v>
      </c>
      <c r="T180" s="94">
        <f>'Input Bank'!T180</f>
        <v>0</v>
      </c>
      <c r="U180" s="94">
        <f>'Input Bank'!U180</f>
        <v>0</v>
      </c>
      <c r="V180" s="94">
        <f>'Input Bank'!V180</f>
        <v>0</v>
      </c>
      <c r="W180" s="94">
        <f>'Input Bank'!W180</f>
        <v>0</v>
      </c>
      <c r="X180" s="94">
        <f>'Input Bank'!X180</f>
        <v>0</v>
      </c>
      <c r="Y180" s="94">
        <f>'Input Bank'!Y180</f>
        <v>0</v>
      </c>
      <c r="Z180" s="94">
        <f>'Input Bank'!Z180</f>
        <v>0</v>
      </c>
      <c r="AA180" s="94">
        <f>'Input Bank'!AA180</f>
        <v>0</v>
      </c>
      <c r="AB180" s="94">
        <f>'Input Bank'!AB180</f>
        <v>0</v>
      </c>
      <c r="AC180" s="94">
        <f>'Input Bank'!AC180</f>
        <v>0</v>
      </c>
      <c r="AD180" s="94">
        <f>'Input Bank'!AD180</f>
        <v>0</v>
      </c>
      <c r="AE180" s="94">
        <f>'Input Bank'!AE180</f>
        <v>0</v>
      </c>
      <c r="AF180" s="94">
        <f>'Input Bank'!AF180</f>
        <v>0</v>
      </c>
      <c r="AG180" s="94">
        <f>'Input Bank'!AG180</f>
        <v>0</v>
      </c>
      <c r="AH180" s="94">
        <f>'Input Bank'!AH180</f>
        <v>0</v>
      </c>
      <c r="AI180" s="94">
        <f>'Input Bank'!AI180</f>
        <v>0</v>
      </c>
      <c r="AJ180" s="94">
        <f>'Input Bank'!AJ180</f>
        <v>0</v>
      </c>
      <c r="AK180" s="94">
        <f>'Input Bank'!AK180</f>
        <v>0</v>
      </c>
      <c r="AL180" s="94">
        <f>'Input Bank'!AL180</f>
        <v>0</v>
      </c>
      <c r="AM180" s="94">
        <f>'Input Bank'!AM180</f>
        <v>0</v>
      </c>
      <c r="AN180" s="94">
        <f>'Input Bank'!AN180</f>
        <v>0</v>
      </c>
      <c r="AO180" s="94">
        <f>'Input Bank'!AO180</f>
        <v>0</v>
      </c>
      <c r="AP180" s="94">
        <f>'Input Bank'!AP180</f>
        <v>0</v>
      </c>
      <c r="AQ180" s="94">
        <f>'Input Bank'!AQ180</f>
        <v>0</v>
      </c>
      <c r="AR180" s="94">
        <f>'Input Bank'!AR180</f>
        <v>0</v>
      </c>
      <c r="AS180" s="94">
        <f>'Input Bank'!AS180</f>
        <v>0</v>
      </c>
      <c r="AT180" s="94">
        <f>'Input Bank'!AT180</f>
        <v>0</v>
      </c>
      <c r="AU180" s="94">
        <f>'Input Bank'!AU180</f>
        <v>0</v>
      </c>
      <c r="AV180" s="94">
        <f>'Input Bank'!AV180</f>
        <v>0</v>
      </c>
      <c r="AW180" s="94">
        <f>'Input Bank'!AW180</f>
        <v>0</v>
      </c>
      <c r="AX180" s="94">
        <f>'Input Bank'!AX180</f>
        <v>0</v>
      </c>
      <c r="AY180" s="94">
        <f>'Input Bank'!AY180</f>
        <v>0</v>
      </c>
      <c r="AZ180" s="94">
        <f>'Input Bank'!AZ180</f>
        <v>0</v>
      </c>
      <c r="BA180" s="95">
        <f>'Input Bank'!BA180</f>
        <v>0</v>
      </c>
      <c r="BB180" s="131"/>
      <c r="BE180" s="42"/>
      <c r="BF180" s="42"/>
      <c r="BG180" s="42"/>
      <c r="BH180" s="42"/>
      <c r="BI180" s="42"/>
      <c r="BJ180" s="30"/>
      <c r="BK180" s="30"/>
      <c r="BL180" s="139"/>
      <c r="BM180" s="79"/>
      <c r="BN180" s="79"/>
    </row>
    <row r="181" spans="1:72" s="34" customFormat="1" ht="13">
      <c r="A181" s="490" t="e">
        <f>Bobot!#REF!</f>
        <v>#REF!</v>
      </c>
      <c r="B181" s="490"/>
      <c r="C181" s="490"/>
      <c r="D181" s="490"/>
      <c r="E181" s="490"/>
      <c r="F181" s="137" t="s">
        <v>453</v>
      </c>
      <c r="G181" s="172" t="s">
        <v>595</v>
      </c>
      <c r="H181" s="132" t="s">
        <v>237</v>
      </c>
      <c r="I181" s="338"/>
      <c r="J181" s="339"/>
      <c r="K181" s="93">
        <f>'Input Bank'!K181</f>
        <v>0</v>
      </c>
      <c r="L181" s="360"/>
      <c r="M181" s="94">
        <f>'Input Bank'!M181</f>
        <v>0</v>
      </c>
      <c r="N181" s="94">
        <f>'Input Bank'!N181</f>
        <v>0</v>
      </c>
      <c r="O181" s="94">
        <f>'Input Bank'!O181</f>
        <v>0</v>
      </c>
      <c r="P181" s="94">
        <f>'Input Bank'!P181</f>
        <v>0</v>
      </c>
      <c r="Q181" s="94">
        <f>'Input Bank'!Q181</f>
        <v>0</v>
      </c>
      <c r="R181" s="94">
        <f>'Input Bank'!R181</f>
        <v>0</v>
      </c>
      <c r="S181" s="94">
        <f>'Input Bank'!S181</f>
        <v>0</v>
      </c>
      <c r="T181" s="94">
        <f>'Input Bank'!T181</f>
        <v>0</v>
      </c>
      <c r="U181" s="94">
        <f>'Input Bank'!U181</f>
        <v>0</v>
      </c>
      <c r="V181" s="94">
        <f>'Input Bank'!V181</f>
        <v>0</v>
      </c>
      <c r="W181" s="94">
        <f>'Input Bank'!W181</f>
        <v>0</v>
      </c>
      <c r="X181" s="94">
        <f>'Input Bank'!X181</f>
        <v>0</v>
      </c>
      <c r="Y181" s="94">
        <f>'Input Bank'!Y181</f>
        <v>0</v>
      </c>
      <c r="Z181" s="94">
        <f>'Input Bank'!Z181</f>
        <v>0</v>
      </c>
      <c r="AA181" s="94">
        <f>'Input Bank'!AA181</f>
        <v>0</v>
      </c>
      <c r="AB181" s="94">
        <f>'Input Bank'!AB181</f>
        <v>0</v>
      </c>
      <c r="AC181" s="94">
        <f>'Input Bank'!AC181</f>
        <v>0</v>
      </c>
      <c r="AD181" s="94">
        <f>'Input Bank'!AD181</f>
        <v>0</v>
      </c>
      <c r="AE181" s="94">
        <f>'Input Bank'!AE181</f>
        <v>0</v>
      </c>
      <c r="AF181" s="94">
        <f>'Input Bank'!AF181</f>
        <v>0</v>
      </c>
      <c r="AG181" s="94">
        <f>'Input Bank'!AG181</f>
        <v>0</v>
      </c>
      <c r="AH181" s="94">
        <f>'Input Bank'!AH181</f>
        <v>0</v>
      </c>
      <c r="AI181" s="94">
        <f>'Input Bank'!AI181</f>
        <v>0</v>
      </c>
      <c r="AJ181" s="94">
        <f>'Input Bank'!AJ181</f>
        <v>0</v>
      </c>
      <c r="AK181" s="94">
        <f>'Input Bank'!AK181</f>
        <v>0</v>
      </c>
      <c r="AL181" s="94">
        <f>'Input Bank'!AL181</f>
        <v>0</v>
      </c>
      <c r="AM181" s="94">
        <f>'Input Bank'!AM181</f>
        <v>0</v>
      </c>
      <c r="AN181" s="94">
        <f>'Input Bank'!AN181</f>
        <v>0</v>
      </c>
      <c r="AO181" s="94">
        <f>'Input Bank'!AO181</f>
        <v>0</v>
      </c>
      <c r="AP181" s="94">
        <f>'Input Bank'!AP181</f>
        <v>0</v>
      </c>
      <c r="AQ181" s="94">
        <f>'Input Bank'!AQ181</f>
        <v>0</v>
      </c>
      <c r="AR181" s="94">
        <f>'Input Bank'!AR181</f>
        <v>0</v>
      </c>
      <c r="AS181" s="94">
        <f>'Input Bank'!AS181</f>
        <v>0</v>
      </c>
      <c r="AT181" s="94">
        <f>'Input Bank'!AT181</f>
        <v>0</v>
      </c>
      <c r="AU181" s="94">
        <f>'Input Bank'!AU181</f>
        <v>0</v>
      </c>
      <c r="AV181" s="94">
        <f>'Input Bank'!AV181</f>
        <v>0</v>
      </c>
      <c r="AW181" s="94">
        <f>'Input Bank'!AW181</f>
        <v>0</v>
      </c>
      <c r="AX181" s="94">
        <f>'Input Bank'!AX181</f>
        <v>0</v>
      </c>
      <c r="AY181" s="94">
        <f>'Input Bank'!AY181</f>
        <v>0</v>
      </c>
      <c r="AZ181" s="94">
        <f>'Input Bank'!AZ181</f>
        <v>0</v>
      </c>
      <c r="BA181" s="95">
        <f>'Input Bank'!BA181</f>
        <v>0</v>
      </c>
      <c r="BB181" s="131"/>
      <c r="BC181" s="28"/>
      <c r="BE181" s="42"/>
      <c r="BF181" s="42"/>
      <c r="BG181" s="42"/>
      <c r="BH181" s="42"/>
      <c r="BI181" s="42"/>
      <c r="BJ181" s="30"/>
      <c r="BK181" s="30"/>
      <c r="BL181" s="139"/>
      <c r="BM181" s="79"/>
    </row>
    <row r="182" spans="1:72" s="34" customFormat="1" ht="13.5" thickBot="1">
      <c r="A182" s="490" t="e">
        <f>Bobot!#REF!</f>
        <v>#REF!</v>
      </c>
      <c r="B182" s="490"/>
      <c r="C182" s="490"/>
      <c r="D182" s="490"/>
      <c r="E182" s="490"/>
      <c r="F182" s="137" t="s">
        <v>454</v>
      </c>
      <c r="G182" s="170">
        <v>8.1999999999999993</v>
      </c>
      <c r="H182" s="113" t="s">
        <v>242</v>
      </c>
      <c r="I182" s="352"/>
      <c r="J182" s="358"/>
      <c r="K182" s="362"/>
      <c r="L182" s="361"/>
      <c r="M182" s="96">
        <f>'Input Bank'!M182</f>
        <v>0</v>
      </c>
      <c r="N182" s="96">
        <f>'Input Bank'!N182</f>
        <v>0</v>
      </c>
      <c r="O182" s="96">
        <f>'Input Bank'!O182</f>
        <v>0</v>
      </c>
      <c r="P182" s="96">
        <f>'Input Bank'!P182</f>
        <v>0</v>
      </c>
      <c r="Q182" s="96">
        <f>'Input Bank'!Q182</f>
        <v>0</v>
      </c>
      <c r="R182" s="96">
        <f>'Input Bank'!R182</f>
        <v>0</v>
      </c>
      <c r="S182" s="96">
        <f>'Input Bank'!S182</f>
        <v>0</v>
      </c>
      <c r="T182" s="96">
        <f>'Input Bank'!T182</f>
        <v>0</v>
      </c>
      <c r="U182" s="96">
        <f>'Input Bank'!U182</f>
        <v>0</v>
      </c>
      <c r="V182" s="96">
        <f>'Input Bank'!V182</f>
        <v>0</v>
      </c>
      <c r="W182" s="96">
        <f>'Input Bank'!W182</f>
        <v>0</v>
      </c>
      <c r="X182" s="96">
        <f>'Input Bank'!X182</f>
        <v>0</v>
      </c>
      <c r="Y182" s="96">
        <f>'Input Bank'!Y182</f>
        <v>0</v>
      </c>
      <c r="Z182" s="96">
        <f>'Input Bank'!Z182</f>
        <v>0</v>
      </c>
      <c r="AA182" s="96">
        <f>'Input Bank'!AA182</f>
        <v>0</v>
      </c>
      <c r="AB182" s="96">
        <f>'Input Bank'!AB182</f>
        <v>0</v>
      </c>
      <c r="AC182" s="96">
        <f>'Input Bank'!AC182</f>
        <v>0</v>
      </c>
      <c r="AD182" s="96">
        <f>'Input Bank'!AD182</f>
        <v>0</v>
      </c>
      <c r="AE182" s="96">
        <f>'Input Bank'!AE182</f>
        <v>0</v>
      </c>
      <c r="AF182" s="96">
        <f>'Input Bank'!AF182</f>
        <v>0</v>
      </c>
      <c r="AG182" s="96">
        <f>'Input Bank'!AG182</f>
        <v>0</v>
      </c>
      <c r="AH182" s="96">
        <f>'Input Bank'!AH182</f>
        <v>0</v>
      </c>
      <c r="AI182" s="96">
        <f>'Input Bank'!AI182</f>
        <v>0</v>
      </c>
      <c r="AJ182" s="96">
        <f>'Input Bank'!AJ182</f>
        <v>0</v>
      </c>
      <c r="AK182" s="96">
        <f>'Input Bank'!AK182</f>
        <v>0</v>
      </c>
      <c r="AL182" s="96">
        <f>'Input Bank'!AL182</f>
        <v>0</v>
      </c>
      <c r="AM182" s="96">
        <f>'Input Bank'!AM182</f>
        <v>0</v>
      </c>
      <c r="AN182" s="96">
        <f>'Input Bank'!AN182</f>
        <v>0</v>
      </c>
      <c r="AO182" s="96">
        <f>'Input Bank'!AO182</f>
        <v>0</v>
      </c>
      <c r="AP182" s="96">
        <f>'Input Bank'!AP182</f>
        <v>0</v>
      </c>
      <c r="AQ182" s="96">
        <f>'Input Bank'!AQ182</f>
        <v>0</v>
      </c>
      <c r="AR182" s="96">
        <f>'Input Bank'!AR182</f>
        <v>0</v>
      </c>
      <c r="AS182" s="96">
        <f>'Input Bank'!AS182</f>
        <v>0</v>
      </c>
      <c r="AT182" s="96">
        <f>'Input Bank'!AT182</f>
        <v>0</v>
      </c>
      <c r="AU182" s="96">
        <f>'Input Bank'!AU182</f>
        <v>0</v>
      </c>
      <c r="AV182" s="96">
        <f>'Input Bank'!AV182</f>
        <v>0</v>
      </c>
      <c r="AW182" s="96">
        <f>'Input Bank'!AW182</f>
        <v>0</v>
      </c>
      <c r="AX182" s="96">
        <f>'Input Bank'!AX182</f>
        <v>0</v>
      </c>
      <c r="AY182" s="96">
        <f>'Input Bank'!AY182</f>
        <v>0</v>
      </c>
      <c r="AZ182" s="96">
        <f>'Input Bank'!AZ182</f>
        <v>0</v>
      </c>
      <c r="BA182" s="97">
        <f>'Input Bank'!BA182</f>
        <v>0</v>
      </c>
      <c r="BB182" s="131"/>
      <c r="BE182" s="42"/>
      <c r="BF182" s="42"/>
      <c r="BG182" s="42"/>
      <c r="BH182" s="42"/>
      <c r="BI182" s="42"/>
      <c r="BJ182" s="30"/>
      <c r="BK182" s="30"/>
      <c r="BL182" s="30"/>
    </row>
    <row r="183" spans="1:72" s="34" customFormat="1" ht="13">
      <c r="A183" s="490" t="e">
        <f>Bobot!#REF!</f>
        <v>#REF!</v>
      </c>
      <c r="B183" s="490"/>
      <c r="C183" s="490"/>
      <c r="D183" s="490"/>
      <c r="E183" s="490"/>
      <c r="F183" s="137" t="s">
        <v>455</v>
      </c>
      <c r="G183" s="170">
        <v>8.3000000000000007</v>
      </c>
      <c r="H183" s="326" t="s">
        <v>479</v>
      </c>
      <c r="I183" s="404"/>
      <c r="J183" s="405"/>
      <c r="K183" s="405"/>
      <c r="L183" s="157">
        <f>L182+L85</f>
        <v>0</v>
      </c>
      <c r="M183" s="157">
        <f>M182+M85</f>
        <v>0</v>
      </c>
      <c r="N183" s="157">
        <f t="shared" ref="N183:BA183" si="33">N182+N85</f>
        <v>0</v>
      </c>
      <c r="O183" s="157">
        <f t="shared" si="33"/>
        <v>0</v>
      </c>
      <c r="P183" s="157">
        <f t="shared" si="33"/>
        <v>0</v>
      </c>
      <c r="Q183" s="157">
        <f t="shared" si="33"/>
        <v>0</v>
      </c>
      <c r="R183" s="157">
        <f t="shared" si="33"/>
        <v>0</v>
      </c>
      <c r="S183" s="157">
        <f t="shared" si="33"/>
        <v>0</v>
      </c>
      <c r="T183" s="157">
        <f t="shared" si="33"/>
        <v>0</v>
      </c>
      <c r="U183" s="157">
        <f t="shared" si="33"/>
        <v>0</v>
      </c>
      <c r="V183" s="157">
        <f t="shared" si="33"/>
        <v>0</v>
      </c>
      <c r="W183" s="157">
        <f t="shared" si="33"/>
        <v>0</v>
      </c>
      <c r="X183" s="157">
        <f t="shared" si="33"/>
        <v>0</v>
      </c>
      <c r="Y183" s="157">
        <f t="shared" si="33"/>
        <v>0</v>
      </c>
      <c r="Z183" s="157">
        <f t="shared" si="33"/>
        <v>0</v>
      </c>
      <c r="AA183" s="157">
        <f t="shared" si="33"/>
        <v>0</v>
      </c>
      <c r="AB183" s="157">
        <f t="shared" si="33"/>
        <v>0</v>
      </c>
      <c r="AC183" s="157">
        <f t="shared" si="33"/>
        <v>0</v>
      </c>
      <c r="AD183" s="157">
        <f t="shared" si="33"/>
        <v>0</v>
      </c>
      <c r="AE183" s="157">
        <f t="shared" si="33"/>
        <v>0</v>
      </c>
      <c r="AF183" s="157">
        <f t="shared" si="33"/>
        <v>0</v>
      </c>
      <c r="AG183" s="157">
        <f t="shared" si="33"/>
        <v>0</v>
      </c>
      <c r="AH183" s="157">
        <f t="shared" si="33"/>
        <v>0</v>
      </c>
      <c r="AI183" s="157">
        <f t="shared" si="33"/>
        <v>0</v>
      </c>
      <c r="AJ183" s="157">
        <f t="shared" si="33"/>
        <v>0</v>
      </c>
      <c r="AK183" s="157">
        <f t="shared" si="33"/>
        <v>0</v>
      </c>
      <c r="AL183" s="157">
        <f t="shared" si="33"/>
        <v>0</v>
      </c>
      <c r="AM183" s="157">
        <f t="shared" si="33"/>
        <v>0</v>
      </c>
      <c r="AN183" s="157">
        <f t="shared" si="33"/>
        <v>0</v>
      </c>
      <c r="AO183" s="157">
        <f t="shared" si="33"/>
        <v>0</v>
      </c>
      <c r="AP183" s="157">
        <f t="shared" si="33"/>
        <v>0</v>
      </c>
      <c r="AQ183" s="157">
        <f t="shared" si="33"/>
        <v>0</v>
      </c>
      <c r="AR183" s="157">
        <f t="shared" si="33"/>
        <v>0</v>
      </c>
      <c r="AS183" s="157">
        <f t="shared" si="33"/>
        <v>0</v>
      </c>
      <c r="AT183" s="157">
        <f t="shared" si="33"/>
        <v>0</v>
      </c>
      <c r="AU183" s="157">
        <f t="shared" si="33"/>
        <v>0</v>
      </c>
      <c r="AV183" s="157">
        <f t="shared" si="33"/>
        <v>0</v>
      </c>
      <c r="AW183" s="157">
        <f t="shared" si="33"/>
        <v>0</v>
      </c>
      <c r="AX183" s="157">
        <f t="shared" si="33"/>
        <v>0</v>
      </c>
      <c r="AY183" s="157">
        <f t="shared" si="33"/>
        <v>0</v>
      </c>
      <c r="AZ183" s="157">
        <f t="shared" si="33"/>
        <v>0</v>
      </c>
      <c r="BA183" s="157">
        <f t="shared" si="33"/>
        <v>0</v>
      </c>
      <c r="BB183" s="131"/>
      <c r="BE183" s="42"/>
      <c r="BF183" s="42"/>
      <c r="BG183" s="42"/>
      <c r="BH183" s="42"/>
      <c r="BI183" s="42"/>
      <c r="BJ183" s="30"/>
      <c r="BK183" s="30"/>
      <c r="BL183" s="30"/>
    </row>
    <row r="184" spans="1:72" s="34" customFormat="1" ht="13">
      <c r="A184" s="490" t="e">
        <f>Bobot!#REF!</f>
        <v>#REF!</v>
      </c>
      <c r="B184" s="490"/>
      <c r="C184" s="490"/>
      <c r="D184" s="490"/>
      <c r="E184" s="490"/>
      <c r="F184" s="137" t="s">
        <v>456</v>
      </c>
      <c r="G184" s="170">
        <v>8.4</v>
      </c>
      <c r="H184" s="135" t="s">
        <v>243</v>
      </c>
      <c r="I184" s="320">
        <f>Bobot!O184</f>
        <v>1</v>
      </c>
      <c r="J184" s="321">
        <f>IF(Dashboard!$L$7="Input LCR bank",Bobot!J184,Bobot!M184)</f>
        <v>1</v>
      </c>
      <c r="K184" s="363"/>
      <c r="L184" s="98">
        <f>$I184*'Input Bank'!L184</f>
        <v>0</v>
      </c>
      <c r="M184" s="319">
        <f>$I184*'Input Bank'!M184</f>
        <v>0</v>
      </c>
      <c r="N184" s="319">
        <f>$I184*'Input Bank'!N184</f>
        <v>0</v>
      </c>
      <c r="O184" s="319">
        <f>$I184*'Input Bank'!O184</f>
        <v>0</v>
      </c>
      <c r="P184" s="319">
        <f>$I184*'Input Bank'!P184</f>
        <v>0</v>
      </c>
      <c r="Q184" s="319">
        <f>$I184*'Input Bank'!Q184</f>
        <v>0</v>
      </c>
      <c r="R184" s="319">
        <f>$I184*'Input Bank'!R184</f>
        <v>0</v>
      </c>
      <c r="S184" s="319">
        <f>$I184*'Input Bank'!S184</f>
        <v>0</v>
      </c>
      <c r="T184" s="319">
        <f>$I184*'Input Bank'!T184</f>
        <v>0</v>
      </c>
      <c r="U184" s="319">
        <f>$I184*'Input Bank'!U184</f>
        <v>0</v>
      </c>
      <c r="V184" s="319">
        <f>$I184*'Input Bank'!V184</f>
        <v>0</v>
      </c>
      <c r="W184" s="319">
        <f>$I184*'Input Bank'!W184</f>
        <v>0</v>
      </c>
      <c r="X184" s="319">
        <f>$I184*'Input Bank'!X184</f>
        <v>0</v>
      </c>
      <c r="Y184" s="319">
        <f>$I184*'Input Bank'!Y184</f>
        <v>0</v>
      </c>
      <c r="Z184" s="319">
        <f>$I184*'Input Bank'!Z184</f>
        <v>0</v>
      </c>
      <c r="AA184" s="319">
        <f>$I184*'Input Bank'!AA184</f>
        <v>0</v>
      </c>
      <c r="AB184" s="319">
        <f>$I184*'Input Bank'!AB184</f>
        <v>0</v>
      </c>
      <c r="AC184" s="319">
        <f>$I184*'Input Bank'!AC184</f>
        <v>0</v>
      </c>
      <c r="AD184" s="319">
        <f>$I184*'Input Bank'!AD184</f>
        <v>0</v>
      </c>
      <c r="AE184" s="319">
        <f>$I184*'Input Bank'!AE184</f>
        <v>0</v>
      </c>
      <c r="AF184" s="319">
        <f>$I184*'Input Bank'!AF184</f>
        <v>0</v>
      </c>
      <c r="AG184" s="319">
        <f>$I184*'Input Bank'!AG184</f>
        <v>0</v>
      </c>
      <c r="AH184" s="319">
        <f>$I184*'Input Bank'!AH184</f>
        <v>0</v>
      </c>
      <c r="AI184" s="319">
        <f>$I184*'Input Bank'!AI184</f>
        <v>0</v>
      </c>
      <c r="AJ184" s="319">
        <f>$I184*'Input Bank'!AJ184</f>
        <v>0</v>
      </c>
      <c r="AK184" s="319">
        <f>$I184*'Input Bank'!AK184</f>
        <v>0</v>
      </c>
      <c r="AL184" s="319">
        <f>$I184*'Input Bank'!AL184</f>
        <v>0</v>
      </c>
      <c r="AM184" s="319">
        <f>$I184*'Input Bank'!AM184</f>
        <v>0</v>
      </c>
      <c r="AN184" s="319">
        <f>$I184*'Input Bank'!AN184</f>
        <v>0</v>
      </c>
      <c r="AO184" s="319">
        <f>$I184*'Input Bank'!AO184</f>
        <v>0</v>
      </c>
      <c r="AP184" s="319">
        <f>$I184*'Input Bank'!AP184</f>
        <v>0</v>
      </c>
      <c r="AQ184" s="319">
        <f>$I184*'Input Bank'!AQ184</f>
        <v>0</v>
      </c>
      <c r="AR184" s="319">
        <f>$I184*'Input Bank'!AR184</f>
        <v>0</v>
      </c>
      <c r="AS184" s="319">
        <f>$I184*'Input Bank'!AS184</f>
        <v>0</v>
      </c>
      <c r="AT184" s="319">
        <f>$I184*'Input Bank'!AT184</f>
        <v>0</v>
      </c>
      <c r="AU184" s="319">
        <f>$I184*'Input Bank'!AU184</f>
        <v>0</v>
      </c>
      <c r="AV184" s="319">
        <f>$I184*'Input Bank'!AV184</f>
        <v>0</v>
      </c>
      <c r="AW184" s="319">
        <f>$I184*'Input Bank'!AW184</f>
        <v>0</v>
      </c>
      <c r="AX184" s="319">
        <f>$I184*'Input Bank'!AX184</f>
        <v>0</v>
      </c>
      <c r="AY184" s="319">
        <f>$I184*'Input Bank'!AY184</f>
        <v>0</v>
      </c>
      <c r="AZ184" s="319">
        <f>$I184*'Input Bank'!AZ184</f>
        <v>0</v>
      </c>
      <c r="BA184" s="319">
        <f>$I184*'Input Bank'!BA184</f>
        <v>0</v>
      </c>
      <c r="BB184" s="131"/>
      <c r="BE184" s="42"/>
      <c r="BF184" s="42"/>
      <c r="BG184" s="42"/>
      <c r="BH184" s="42"/>
      <c r="BI184" s="42"/>
      <c r="BJ184" s="30"/>
      <c r="BK184" s="30"/>
      <c r="BL184" s="30"/>
      <c r="BN184" s="139"/>
    </row>
    <row r="185" spans="1:72" s="34" customFormat="1" ht="13">
      <c r="A185" s="490" t="e">
        <f>Bobot!#REF!</f>
        <v>#REF!</v>
      </c>
      <c r="B185" s="490"/>
      <c r="C185" s="490"/>
      <c r="D185" s="490"/>
      <c r="E185" s="490"/>
      <c r="F185" s="83"/>
      <c r="G185" s="83"/>
      <c r="H185" s="99"/>
      <c r="I185" s="38"/>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66" t="e">
        <f>AO183/AO85</f>
        <v>#DIV/0!</v>
      </c>
      <c r="AP185" s="30"/>
      <c r="AQ185" s="30"/>
      <c r="AR185" s="30"/>
      <c r="AS185" s="30"/>
      <c r="AT185" s="30"/>
      <c r="AU185" s="30"/>
      <c r="AV185" s="30"/>
      <c r="AW185" s="30"/>
      <c r="AX185" s="30"/>
      <c r="AY185" s="30"/>
      <c r="AZ185" s="30"/>
      <c r="BA185" s="30"/>
      <c r="BB185" s="131"/>
      <c r="BE185" s="42"/>
      <c r="BF185" s="42"/>
      <c r="BG185" s="42"/>
      <c r="BH185" s="42"/>
      <c r="BI185" s="42"/>
      <c r="BJ185" s="30"/>
      <c r="BK185" s="30"/>
      <c r="BL185" s="30"/>
      <c r="BM185" s="139"/>
      <c r="BN185" s="139"/>
    </row>
    <row r="186" spans="1:72" s="42" customFormat="1" ht="26">
      <c r="A186" s="490" t="e">
        <f>Bobot!#REF!</f>
        <v>#REF!</v>
      </c>
      <c r="B186" s="490"/>
      <c r="C186" s="490"/>
      <c r="D186" s="490"/>
      <c r="E186" s="490"/>
      <c r="F186" s="137" t="s">
        <v>615</v>
      </c>
      <c r="G186" s="170">
        <v>9</v>
      </c>
      <c r="H186" s="311" t="s">
        <v>620</v>
      </c>
      <c r="I186" s="481"/>
      <c r="J186" s="481"/>
      <c r="K186" s="304" t="s">
        <v>191</v>
      </c>
      <c r="L186" s="304" t="s">
        <v>192</v>
      </c>
      <c r="M186" s="305" t="s">
        <v>422</v>
      </c>
      <c r="N186" s="304" t="s">
        <v>193</v>
      </c>
      <c r="O186" s="304" t="s">
        <v>194</v>
      </c>
      <c r="P186" s="304" t="s">
        <v>195</v>
      </c>
      <c r="Q186" s="304" t="s">
        <v>196</v>
      </c>
      <c r="R186" s="304" t="s">
        <v>197</v>
      </c>
      <c r="S186" s="304" t="s">
        <v>198</v>
      </c>
      <c r="T186" s="304" t="s">
        <v>363</v>
      </c>
      <c r="U186" s="304" t="s">
        <v>364</v>
      </c>
      <c r="V186" s="304" t="s">
        <v>365</v>
      </c>
      <c r="W186" s="304" t="s">
        <v>366</v>
      </c>
      <c r="X186" s="304" t="s">
        <v>367</v>
      </c>
      <c r="Y186" s="304" t="s">
        <v>368</v>
      </c>
      <c r="Z186" s="304" t="s">
        <v>369</v>
      </c>
      <c r="AA186" s="304" t="s">
        <v>370</v>
      </c>
      <c r="AB186" s="304" t="s">
        <v>371</v>
      </c>
      <c r="AC186" s="304" t="s">
        <v>372</v>
      </c>
      <c r="AD186" s="304" t="s">
        <v>373</v>
      </c>
      <c r="AE186" s="304" t="s">
        <v>374</v>
      </c>
      <c r="AF186" s="304" t="s">
        <v>375</v>
      </c>
      <c r="AG186" s="304" t="s">
        <v>376</v>
      </c>
      <c r="AH186" s="304" t="s">
        <v>377</v>
      </c>
      <c r="AI186" s="304" t="s">
        <v>378</v>
      </c>
      <c r="AJ186" s="304" t="s">
        <v>379</v>
      </c>
      <c r="AK186" s="304" t="s">
        <v>380</v>
      </c>
      <c r="AL186" s="304" t="s">
        <v>381</v>
      </c>
      <c r="AM186" s="304" t="s">
        <v>382</v>
      </c>
      <c r="AN186" s="304" t="s">
        <v>383</v>
      </c>
      <c r="AO186" s="304" t="s">
        <v>384</v>
      </c>
      <c r="AP186" s="304" t="s">
        <v>385</v>
      </c>
      <c r="AQ186" s="304" t="s">
        <v>199</v>
      </c>
      <c r="AR186" s="304" t="s">
        <v>244</v>
      </c>
      <c r="AS186" s="304" t="s">
        <v>201</v>
      </c>
      <c r="AT186" s="304" t="s">
        <v>202</v>
      </c>
      <c r="AU186" s="304" t="s">
        <v>203</v>
      </c>
      <c r="AV186" s="304" t="s">
        <v>204</v>
      </c>
      <c r="AW186" s="304" t="s">
        <v>205</v>
      </c>
      <c r="AX186" s="304" t="s">
        <v>206</v>
      </c>
      <c r="AY186" s="304" t="s">
        <v>207</v>
      </c>
      <c r="AZ186" s="304" t="s">
        <v>245</v>
      </c>
      <c r="BA186" s="304" t="s">
        <v>209</v>
      </c>
      <c r="BB186" s="22"/>
      <c r="BC186" s="22"/>
      <c r="BD186" s="41"/>
      <c r="BE186" s="131"/>
      <c r="BF186" s="131"/>
      <c r="BG186" s="131"/>
      <c r="BH186" s="131"/>
      <c r="BI186" s="131"/>
      <c r="BJ186" s="34"/>
      <c r="BK186" s="30"/>
      <c r="BL186" s="30"/>
      <c r="BM186" s="34"/>
      <c r="BN186" s="34"/>
      <c r="BO186" s="34"/>
      <c r="BP186" s="34"/>
    </row>
    <row r="187" spans="1:72" s="42" customFormat="1" ht="23">
      <c r="A187" s="490" t="e">
        <f>Bobot!#REF!</f>
        <v>#REF!</v>
      </c>
      <c r="B187" s="493"/>
      <c r="C187" s="493"/>
      <c r="D187" s="493"/>
      <c r="E187" s="493"/>
      <c r="F187" s="137" t="s">
        <v>616</v>
      </c>
      <c r="G187" s="170" t="s">
        <v>617</v>
      </c>
      <c r="H187" s="498" t="s">
        <v>482</v>
      </c>
      <c r="I187" s="375"/>
      <c r="J187" s="375"/>
      <c r="K187" s="375"/>
      <c r="L187" s="376">
        <f t="shared" ref="L187:BA187" si="34">(L107+L85)</f>
        <v>0</v>
      </c>
      <c r="M187" s="376">
        <f t="shared" si="34"/>
        <v>0</v>
      </c>
      <c r="N187" s="376">
        <f t="shared" si="34"/>
        <v>0</v>
      </c>
      <c r="O187" s="376">
        <f t="shared" si="34"/>
        <v>0</v>
      </c>
      <c r="P187" s="376">
        <f t="shared" si="34"/>
        <v>0</v>
      </c>
      <c r="Q187" s="376">
        <f t="shared" si="34"/>
        <v>0</v>
      </c>
      <c r="R187" s="376">
        <f t="shared" si="34"/>
        <v>0</v>
      </c>
      <c r="S187" s="376">
        <f t="shared" si="34"/>
        <v>0</v>
      </c>
      <c r="T187" s="376">
        <f t="shared" si="34"/>
        <v>0</v>
      </c>
      <c r="U187" s="376">
        <f t="shared" si="34"/>
        <v>0</v>
      </c>
      <c r="V187" s="376">
        <f t="shared" si="34"/>
        <v>0</v>
      </c>
      <c r="W187" s="376">
        <f t="shared" si="34"/>
        <v>0</v>
      </c>
      <c r="X187" s="376">
        <f t="shared" si="34"/>
        <v>0</v>
      </c>
      <c r="Y187" s="376">
        <f t="shared" si="34"/>
        <v>0</v>
      </c>
      <c r="Z187" s="376">
        <f t="shared" si="34"/>
        <v>0</v>
      </c>
      <c r="AA187" s="376">
        <f t="shared" si="34"/>
        <v>0</v>
      </c>
      <c r="AB187" s="376">
        <f t="shared" si="34"/>
        <v>0</v>
      </c>
      <c r="AC187" s="376">
        <f t="shared" si="34"/>
        <v>0</v>
      </c>
      <c r="AD187" s="376">
        <f t="shared" si="34"/>
        <v>0</v>
      </c>
      <c r="AE187" s="376">
        <f t="shared" si="34"/>
        <v>0</v>
      </c>
      <c r="AF187" s="376">
        <f t="shared" si="34"/>
        <v>0</v>
      </c>
      <c r="AG187" s="376">
        <f t="shared" si="34"/>
        <v>0</v>
      </c>
      <c r="AH187" s="376">
        <f t="shared" si="34"/>
        <v>0</v>
      </c>
      <c r="AI187" s="376">
        <f t="shared" si="34"/>
        <v>0</v>
      </c>
      <c r="AJ187" s="376">
        <f t="shared" si="34"/>
        <v>0</v>
      </c>
      <c r="AK187" s="376">
        <f t="shared" si="34"/>
        <v>0</v>
      </c>
      <c r="AL187" s="376">
        <f t="shared" si="34"/>
        <v>0</v>
      </c>
      <c r="AM187" s="376">
        <f t="shared" si="34"/>
        <v>0</v>
      </c>
      <c r="AN187" s="376">
        <f t="shared" si="34"/>
        <v>0</v>
      </c>
      <c r="AO187" s="376">
        <f t="shared" si="34"/>
        <v>0</v>
      </c>
      <c r="AP187" s="376">
        <f t="shared" si="34"/>
        <v>0</v>
      </c>
      <c r="AQ187" s="376">
        <f t="shared" si="34"/>
        <v>0</v>
      </c>
      <c r="AR187" s="376">
        <f t="shared" si="34"/>
        <v>0</v>
      </c>
      <c r="AS187" s="376">
        <f t="shared" si="34"/>
        <v>0</v>
      </c>
      <c r="AT187" s="376">
        <f t="shared" si="34"/>
        <v>0</v>
      </c>
      <c r="AU187" s="376">
        <f t="shared" si="34"/>
        <v>0</v>
      </c>
      <c r="AV187" s="376">
        <f t="shared" si="34"/>
        <v>0</v>
      </c>
      <c r="AW187" s="376">
        <f t="shared" si="34"/>
        <v>0</v>
      </c>
      <c r="AX187" s="376">
        <f t="shared" si="34"/>
        <v>0</v>
      </c>
      <c r="AY187" s="376">
        <f t="shared" si="34"/>
        <v>0</v>
      </c>
      <c r="AZ187" s="376">
        <f t="shared" si="34"/>
        <v>0</v>
      </c>
      <c r="BA187" s="376">
        <f t="shared" si="34"/>
        <v>0</v>
      </c>
      <c r="BB187" s="22"/>
      <c r="BC187" s="22"/>
      <c r="BD187" s="22"/>
      <c r="BE187" s="131"/>
      <c r="BF187" s="131"/>
      <c r="BG187" s="131"/>
      <c r="BH187" s="131"/>
      <c r="BI187" s="131"/>
      <c r="BJ187" s="34"/>
      <c r="BK187" s="34"/>
      <c r="BL187" s="30"/>
      <c r="BM187" s="34"/>
      <c r="BN187" s="34"/>
      <c r="BO187" s="34"/>
      <c r="BP187" s="34"/>
      <c r="BQ187" s="34"/>
      <c r="BR187" s="34"/>
      <c r="BS187" s="34"/>
      <c r="BT187" s="34"/>
    </row>
    <row r="188" spans="1:72" s="42" customFormat="1" ht="13">
      <c r="A188" s="490" t="e">
        <f>Bobot!#REF!</f>
        <v>#REF!</v>
      </c>
      <c r="B188" s="490"/>
      <c r="C188" s="490"/>
      <c r="D188" s="490"/>
      <c r="E188" s="490"/>
      <c r="F188" s="101"/>
      <c r="G188" s="101"/>
      <c r="H188" s="21"/>
      <c r="I188" s="21"/>
      <c r="J188" s="20"/>
      <c r="K188" s="22"/>
      <c r="L188" s="22"/>
      <c r="M188" s="22" t="s">
        <v>608</v>
      </c>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100"/>
      <c r="BF188" s="131"/>
      <c r="BG188" s="131"/>
      <c r="BH188" s="131"/>
      <c r="BI188" s="131"/>
      <c r="BJ188" s="34"/>
      <c r="BK188" s="28"/>
      <c r="BL188" s="30"/>
      <c r="BM188" s="34"/>
      <c r="BN188" s="34"/>
      <c r="BO188" s="34"/>
      <c r="BP188" s="34"/>
      <c r="BQ188" s="34"/>
      <c r="BR188" s="34"/>
      <c r="BS188" s="34"/>
      <c r="BT188" s="34"/>
    </row>
    <row r="189" spans="1:72" s="42" customFormat="1">
      <c r="A189" s="490" t="e">
        <f>Bobot!#REF!</f>
        <v>#REF!</v>
      </c>
      <c r="B189" s="490"/>
      <c r="C189" s="490"/>
      <c r="D189" s="490"/>
      <c r="E189" s="490"/>
      <c r="F189" s="101"/>
      <c r="G189" s="101"/>
      <c r="H189" s="21"/>
      <c r="I189" s="21"/>
      <c r="J189" s="20"/>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100"/>
      <c r="BF189" s="131"/>
      <c r="BG189" s="131"/>
      <c r="BH189" s="131"/>
      <c r="BI189" s="131"/>
      <c r="BJ189" s="34"/>
      <c r="BK189" s="34"/>
      <c r="BL189" s="30"/>
      <c r="BM189" s="34"/>
      <c r="BN189" s="34"/>
      <c r="BO189" s="34"/>
      <c r="BP189" s="34"/>
      <c r="BQ189" s="34"/>
      <c r="BR189" s="34"/>
      <c r="BS189" s="34"/>
      <c r="BT189" s="34"/>
    </row>
    <row r="190" spans="1:72" s="42" customFormat="1">
      <c r="A190" s="490" t="e">
        <f>Bobot!#REF!</f>
        <v>#REF!</v>
      </c>
      <c r="B190" s="490"/>
      <c r="C190" s="490"/>
      <c r="D190" s="490"/>
      <c r="E190" s="490"/>
      <c r="F190" s="101"/>
      <c r="G190" s="101"/>
      <c r="H190" s="21"/>
      <c r="I190" s="21"/>
      <c r="J190" s="20"/>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41"/>
      <c r="BF190" s="131"/>
      <c r="BG190" s="131"/>
      <c r="BH190" s="131"/>
      <c r="BI190" s="131"/>
      <c r="BJ190" s="34"/>
      <c r="BK190" s="34"/>
      <c r="BL190" s="30"/>
      <c r="BM190" s="34"/>
      <c r="BN190" s="34"/>
      <c r="BO190" s="34"/>
      <c r="BP190" s="34"/>
      <c r="BQ190" s="34"/>
      <c r="BR190" s="34"/>
      <c r="BS190" s="34"/>
      <c r="BT190" s="34"/>
    </row>
    <row r="191" spans="1:72" s="42" customFormat="1">
      <c r="A191" s="490" t="e">
        <f>Bobot!#REF!</f>
        <v>#REF!</v>
      </c>
      <c r="B191" s="490"/>
      <c r="C191" s="490"/>
      <c r="D191" s="490"/>
      <c r="E191" s="490"/>
      <c r="F191" s="101"/>
      <c r="G191" s="101"/>
      <c r="H191" s="21"/>
      <c r="I191" s="21"/>
      <c r="J191" s="20"/>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162"/>
      <c r="BF191" s="131"/>
      <c r="BG191" s="131"/>
      <c r="BH191" s="131"/>
      <c r="BI191" s="131"/>
      <c r="BJ191" s="34"/>
      <c r="BK191" s="34"/>
      <c r="BL191" s="30"/>
      <c r="BM191" s="34"/>
      <c r="BN191" s="34"/>
      <c r="BO191" s="34"/>
      <c r="BP191" s="34"/>
      <c r="BQ191" s="34"/>
      <c r="BR191" s="34"/>
      <c r="BS191" s="34"/>
      <c r="BT191" s="34"/>
    </row>
    <row r="192" spans="1:72" s="42" customFormat="1" ht="13">
      <c r="A192" s="490">
        <f>Bobot!P142</f>
        <v>0</v>
      </c>
      <c r="B192" s="490"/>
      <c r="C192" s="490"/>
      <c r="D192" s="490"/>
      <c r="E192" s="490"/>
      <c r="F192" s="101"/>
      <c r="G192" s="101"/>
      <c r="H192" s="21"/>
      <c r="I192" s="21"/>
      <c r="J192" s="20"/>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162"/>
      <c r="BF192" s="131"/>
      <c r="BG192" s="131"/>
      <c r="BH192" s="131"/>
      <c r="BI192" s="131"/>
      <c r="BJ192" s="34"/>
      <c r="BK192" s="28"/>
      <c r="BM192" s="34"/>
      <c r="BN192" s="30"/>
      <c r="BO192" s="34"/>
      <c r="BP192" s="34"/>
      <c r="BQ192" s="34"/>
      <c r="BR192" s="34"/>
      <c r="BS192" s="34"/>
      <c r="BT192" s="34"/>
    </row>
    <row r="193" spans="1:72" s="42" customFormat="1">
      <c r="A193" s="490" t="e">
        <f>Bobot!#REF!</f>
        <v>#REF!</v>
      </c>
      <c r="B193" s="490"/>
      <c r="C193" s="490"/>
      <c r="D193" s="490"/>
      <c r="E193" s="490"/>
      <c r="F193" s="101"/>
      <c r="G193" s="101"/>
      <c r="H193" s="21"/>
      <c r="I193" s="21"/>
      <c r="J193" s="20"/>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41"/>
      <c r="BF193" s="41"/>
      <c r="BG193" s="131"/>
      <c r="BH193" s="131"/>
      <c r="BI193" s="131"/>
      <c r="BJ193" s="34"/>
      <c r="BK193" s="34"/>
      <c r="BL193" s="30"/>
      <c r="BM193" s="30"/>
      <c r="BN193" s="30"/>
      <c r="BO193" s="34"/>
      <c r="BP193" s="34"/>
      <c r="BQ193" s="34"/>
      <c r="BR193" s="34"/>
      <c r="BS193" s="34"/>
      <c r="BT193" s="34"/>
    </row>
    <row r="194" spans="1:72" s="42" customFormat="1">
      <c r="A194" s="490">
        <f>Bobot!P143</f>
        <v>0</v>
      </c>
      <c r="B194" s="490"/>
      <c r="C194" s="490"/>
      <c r="D194" s="490"/>
      <c r="E194" s="490"/>
      <c r="F194" s="101"/>
      <c r="G194" s="101"/>
      <c r="H194" s="21"/>
      <c r="I194" s="21"/>
      <c r="J194" s="20"/>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41"/>
      <c r="BF194" s="100"/>
      <c r="BG194" s="131"/>
      <c r="BH194" s="131"/>
      <c r="BI194" s="131"/>
      <c r="BJ194" s="34"/>
      <c r="BK194" s="34"/>
      <c r="BL194" s="30"/>
      <c r="BM194" s="30"/>
      <c r="BN194" s="30"/>
      <c r="BO194" s="34"/>
      <c r="BP194" s="34"/>
      <c r="BQ194" s="34"/>
      <c r="BR194" s="34"/>
      <c r="BS194" s="34"/>
      <c r="BT194" s="34"/>
    </row>
    <row r="195" spans="1:72" s="42" customFormat="1">
      <c r="A195" s="490" t="e">
        <f>Bobot!#REF!</f>
        <v>#REF!</v>
      </c>
      <c r="B195" s="490"/>
      <c r="C195" s="490"/>
      <c r="D195" s="490"/>
      <c r="E195" s="490"/>
      <c r="F195" s="101"/>
      <c r="G195" s="101"/>
      <c r="H195" s="21"/>
      <c r="I195" s="21"/>
      <c r="J195" s="20"/>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41"/>
      <c r="BF195" s="100"/>
      <c r="BG195" s="131"/>
      <c r="BH195" s="131"/>
      <c r="BI195" s="131"/>
      <c r="BJ195" s="34"/>
      <c r="BK195" s="34"/>
      <c r="BL195" s="30"/>
      <c r="BM195" s="30"/>
      <c r="BN195" s="30"/>
      <c r="BO195" s="34"/>
      <c r="BP195" s="30"/>
      <c r="BQ195" s="34"/>
      <c r="BR195" s="34"/>
      <c r="BS195" s="34"/>
      <c r="BT195" s="34"/>
    </row>
    <row r="196" spans="1:72" s="42" customFormat="1">
      <c r="A196" s="490" t="e">
        <f>Bobot!#REF!</f>
        <v>#REF!</v>
      </c>
      <c r="B196" s="490"/>
      <c r="C196" s="490"/>
      <c r="D196" s="490"/>
      <c r="E196" s="490"/>
      <c r="F196" s="101"/>
      <c r="G196" s="101"/>
      <c r="H196" s="21"/>
      <c r="I196" s="21"/>
      <c r="J196" s="20"/>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100"/>
      <c r="BF196" s="41"/>
      <c r="BG196" s="41"/>
      <c r="BH196" s="41"/>
      <c r="BI196" s="41"/>
      <c r="BJ196" s="34"/>
      <c r="BK196" s="34"/>
      <c r="BL196" s="30"/>
      <c r="BM196" s="30"/>
      <c r="BN196" s="30"/>
      <c r="BO196" s="30"/>
      <c r="BP196" s="30"/>
      <c r="BQ196" s="34"/>
      <c r="BR196" s="34"/>
      <c r="BS196" s="34"/>
      <c r="BT196" s="34"/>
    </row>
    <row r="197" spans="1:72" s="42" customFormat="1">
      <c r="A197" s="490">
        <f>Bobot!P144</f>
        <v>0</v>
      </c>
      <c r="B197" s="490"/>
      <c r="C197" s="490"/>
      <c r="D197" s="490"/>
      <c r="E197" s="490"/>
      <c r="F197" s="101"/>
      <c r="G197" s="101"/>
      <c r="H197" s="21"/>
      <c r="I197" s="21"/>
      <c r="J197" s="20"/>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100"/>
      <c r="BF197" s="162"/>
      <c r="BG197" s="100"/>
      <c r="BH197" s="100"/>
      <c r="BI197" s="100"/>
      <c r="BJ197" s="34"/>
      <c r="BK197" s="34"/>
      <c r="BL197" s="34"/>
      <c r="BM197" s="30"/>
      <c r="BN197" s="30"/>
      <c r="BO197" s="30"/>
      <c r="BP197" s="30"/>
      <c r="BQ197" s="30"/>
      <c r="BR197" s="30"/>
      <c r="BS197" s="30"/>
      <c r="BT197" s="30"/>
    </row>
    <row r="198" spans="1:72" s="34" customFormat="1">
      <c r="A198" s="490" t="e">
        <f>Bobot!#REF!</f>
        <v>#REF!</v>
      </c>
      <c r="B198" s="490"/>
      <c r="C198" s="490"/>
      <c r="D198" s="490"/>
      <c r="E198" s="490"/>
      <c r="F198" s="101"/>
      <c r="G198" s="101"/>
      <c r="H198" s="21"/>
      <c r="I198" s="21"/>
      <c r="J198" s="20"/>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41"/>
      <c r="BF198" s="162"/>
      <c r="BG198" s="100"/>
      <c r="BH198" s="100"/>
      <c r="BI198" s="100"/>
      <c r="BM198" s="30"/>
      <c r="BN198" s="30"/>
      <c r="BO198" s="30"/>
      <c r="BP198" s="30"/>
      <c r="BQ198" s="30"/>
      <c r="BR198" s="30"/>
      <c r="BS198" s="30"/>
      <c r="BT198" s="30"/>
    </row>
    <row r="199" spans="1:72" s="34" customFormat="1">
      <c r="A199" s="490" t="e">
        <f>Bobot!#REF!</f>
        <v>#REF!</v>
      </c>
      <c r="B199" s="490"/>
      <c r="C199" s="490"/>
      <c r="D199" s="490"/>
      <c r="E199" s="490"/>
      <c r="F199" s="101"/>
      <c r="G199" s="101"/>
      <c r="H199" s="21"/>
      <c r="I199" s="21"/>
      <c r="J199" s="20"/>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41"/>
      <c r="BG199" s="41"/>
      <c r="BH199" s="41"/>
      <c r="BI199" s="41"/>
      <c r="BJ199" s="22"/>
      <c r="BM199" s="30"/>
      <c r="BN199" s="30"/>
      <c r="BO199" s="30"/>
      <c r="BP199" s="30"/>
      <c r="BQ199" s="30"/>
      <c r="BR199" s="30"/>
      <c r="BS199" s="30"/>
      <c r="BT199" s="30"/>
    </row>
    <row r="200" spans="1:72" s="34" customFormat="1">
      <c r="A200" s="490">
        <f>Bobot!P145</f>
        <v>0</v>
      </c>
      <c r="B200" s="490"/>
      <c r="C200" s="490"/>
      <c r="D200" s="490"/>
      <c r="E200" s="490"/>
      <c r="F200" s="101"/>
      <c r="G200" s="101"/>
      <c r="H200" s="21"/>
      <c r="I200" s="21"/>
      <c r="J200" s="20"/>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41"/>
      <c r="BG200" s="162"/>
      <c r="BH200" s="162"/>
      <c r="BI200" s="162"/>
      <c r="BJ200" s="30"/>
      <c r="BM200" s="30"/>
      <c r="BN200" s="30"/>
      <c r="BO200" s="30"/>
      <c r="BP200" s="30"/>
      <c r="BQ200" s="30"/>
      <c r="BR200" s="30"/>
      <c r="BS200" s="30"/>
      <c r="BT200" s="30"/>
    </row>
    <row r="201" spans="1:72" s="34" customFormat="1" ht="13">
      <c r="A201" s="490">
        <f>Bobot!P148</f>
        <v>0</v>
      </c>
      <c r="B201" s="490"/>
      <c r="C201" s="490"/>
      <c r="D201" s="490"/>
      <c r="E201" s="490"/>
      <c r="F201" s="101"/>
      <c r="G201" s="101"/>
      <c r="H201" s="21"/>
      <c r="I201" s="21"/>
      <c r="J201" s="20"/>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41"/>
      <c r="BG201" s="162"/>
      <c r="BH201" s="162"/>
      <c r="BI201" s="162"/>
      <c r="BJ201" s="30"/>
      <c r="BL201" s="28"/>
      <c r="BM201" s="30"/>
      <c r="BN201" s="42"/>
      <c r="BO201" s="30"/>
      <c r="BP201" s="30"/>
      <c r="BQ201" s="30"/>
      <c r="BR201" s="30"/>
      <c r="BS201" s="30"/>
      <c r="BT201" s="30"/>
    </row>
    <row r="202" spans="1:72" s="34" customFormat="1">
      <c r="A202" s="490" t="e">
        <f>Bobot!#REF!</f>
        <v>#REF!</v>
      </c>
      <c r="B202" s="490"/>
      <c r="C202" s="490"/>
      <c r="D202" s="490"/>
      <c r="E202" s="490"/>
      <c r="F202" s="101"/>
      <c r="G202" s="101"/>
      <c r="H202" s="21"/>
      <c r="I202" s="21"/>
      <c r="J202" s="20"/>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100"/>
      <c r="BG202" s="41"/>
      <c r="BH202" s="41"/>
      <c r="BI202" s="41"/>
      <c r="BJ202" s="22"/>
      <c r="BM202" s="42"/>
      <c r="BN202" s="30"/>
      <c r="BO202" s="30"/>
      <c r="BP202" s="30"/>
      <c r="BQ202" s="30"/>
      <c r="BR202" s="30"/>
      <c r="BS202" s="30"/>
      <c r="BT202" s="30"/>
    </row>
    <row r="203" spans="1:72" s="34" customFormat="1">
      <c r="A203" s="490">
        <f>Bobot!P152</f>
        <v>0</v>
      </c>
      <c r="B203" s="490"/>
      <c r="C203" s="490"/>
      <c r="D203" s="490"/>
      <c r="E203" s="490"/>
      <c r="F203" s="101"/>
      <c r="G203" s="101"/>
      <c r="H203" s="21"/>
      <c r="I203" s="21"/>
      <c r="J203" s="20"/>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100"/>
      <c r="BG203" s="41"/>
      <c r="BH203" s="41"/>
      <c r="BI203" s="41"/>
      <c r="BJ203" s="42"/>
      <c r="BM203" s="30"/>
      <c r="BN203" s="30"/>
      <c r="BO203" s="30"/>
      <c r="BP203" s="30"/>
      <c r="BQ203" s="30"/>
      <c r="BR203" s="30"/>
      <c r="BS203" s="30"/>
      <c r="BT203" s="30"/>
    </row>
    <row r="204" spans="1:72" s="34" customFormat="1">
      <c r="A204" s="490">
        <f>Bobot!P153</f>
        <v>0</v>
      </c>
      <c r="B204" s="490"/>
      <c r="C204" s="490"/>
      <c r="D204" s="490"/>
      <c r="E204" s="490"/>
      <c r="F204" s="101"/>
      <c r="G204" s="101"/>
      <c r="H204" s="21"/>
      <c r="I204" s="21"/>
      <c r="J204" s="20"/>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41"/>
      <c r="BG204" s="41"/>
      <c r="BH204" s="41"/>
      <c r="BI204" s="41"/>
      <c r="BJ204" s="131"/>
      <c r="BM204" s="30"/>
      <c r="BN204" s="30"/>
      <c r="BO204" s="30"/>
      <c r="BP204" s="42"/>
      <c r="BQ204" s="30"/>
      <c r="BR204" s="30"/>
      <c r="BS204" s="30"/>
      <c r="BT204" s="30"/>
    </row>
    <row r="205" spans="1:72" s="34" customFormat="1" ht="13">
      <c r="A205" s="490">
        <f>Bobot!P154</f>
        <v>0</v>
      </c>
      <c r="B205" s="490"/>
      <c r="C205" s="490"/>
      <c r="D205" s="490"/>
      <c r="E205" s="490"/>
      <c r="F205" s="101"/>
      <c r="G205" s="101"/>
      <c r="H205" s="21"/>
      <c r="I205" s="21"/>
      <c r="J205" s="20"/>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100"/>
      <c r="BH205" s="100"/>
      <c r="BI205" s="100"/>
      <c r="BJ205" s="131"/>
      <c r="BL205" s="28"/>
      <c r="BM205" s="30"/>
      <c r="BN205" s="30"/>
      <c r="BO205" s="42"/>
      <c r="BP205" s="30"/>
      <c r="BQ205" s="30"/>
      <c r="BR205" s="30"/>
      <c r="BS205" s="30"/>
      <c r="BT205" s="30"/>
    </row>
    <row r="206" spans="1:72" s="34" customFormat="1">
      <c r="A206" s="490" t="e">
        <f>Bobot!#REF!</f>
        <v>#REF!</v>
      </c>
      <c r="B206" s="490"/>
      <c r="C206" s="490"/>
      <c r="D206" s="490"/>
      <c r="E206" s="490"/>
      <c r="F206" s="101"/>
      <c r="G206" s="101"/>
      <c r="H206" s="21"/>
      <c r="I206" s="21"/>
      <c r="J206" s="20"/>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100"/>
      <c r="BH206" s="100"/>
      <c r="BI206" s="100"/>
      <c r="BJ206" s="131"/>
      <c r="BK206" s="22"/>
      <c r="BM206" s="30"/>
      <c r="BO206" s="30"/>
      <c r="BP206" s="30"/>
      <c r="BQ206" s="42"/>
      <c r="BR206" s="42"/>
      <c r="BS206" s="42"/>
      <c r="BT206" s="42"/>
    </row>
    <row r="207" spans="1:72" s="34" customFormat="1">
      <c r="A207" s="490" t="e">
        <f>Bobot!#REF!</f>
        <v>#REF!</v>
      </c>
      <c r="B207" s="490"/>
      <c r="C207" s="490"/>
      <c r="D207" s="490"/>
      <c r="E207" s="490"/>
      <c r="F207" s="101"/>
      <c r="G207" s="101"/>
      <c r="H207" s="21"/>
      <c r="I207" s="21"/>
      <c r="J207" s="20"/>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41"/>
      <c r="BH207" s="41"/>
      <c r="BI207" s="41"/>
      <c r="BJ207" s="131"/>
      <c r="BK207" s="30"/>
      <c r="BO207" s="30"/>
      <c r="BP207" s="30"/>
      <c r="BQ207" s="30"/>
      <c r="BR207" s="30"/>
      <c r="BS207" s="30"/>
      <c r="BT207" s="30"/>
    </row>
    <row r="208" spans="1:72" s="34" customFormat="1">
      <c r="A208" s="490" t="e">
        <f>Bobot!#REF!</f>
        <v>#REF!</v>
      </c>
      <c r="B208" s="490"/>
      <c r="C208" s="490"/>
      <c r="D208" s="490"/>
      <c r="E208" s="490"/>
      <c r="F208" s="101"/>
      <c r="G208" s="101"/>
      <c r="H208" s="21"/>
      <c r="I208" s="21"/>
      <c r="J208" s="20"/>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131"/>
      <c r="BK208" s="30"/>
      <c r="BO208" s="30"/>
      <c r="BP208" s="30"/>
      <c r="BQ208" s="30"/>
      <c r="BR208" s="30"/>
      <c r="BS208" s="30"/>
      <c r="BT208" s="30"/>
    </row>
    <row r="209" spans="1:72" s="34" customFormat="1">
      <c r="A209" s="490" t="e">
        <f>Bobot!#REF!</f>
        <v>#REF!</v>
      </c>
      <c r="B209" s="490"/>
      <c r="C209" s="490"/>
      <c r="D209" s="490"/>
      <c r="E209" s="490"/>
      <c r="F209" s="101"/>
      <c r="G209" s="101"/>
      <c r="H209" s="21"/>
      <c r="I209" s="21"/>
      <c r="J209" s="20"/>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131"/>
      <c r="BK209" s="22"/>
      <c r="BO209" s="30"/>
      <c r="BQ209" s="30"/>
      <c r="BR209" s="30"/>
      <c r="BS209" s="30"/>
      <c r="BT209" s="30"/>
    </row>
    <row r="210" spans="1:72" s="34" customFormat="1" ht="13">
      <c r="A210" s="490" t="e">
        <f>Bobot!#REF!</f>
        <v>#REF!</v>
      </c>
      <c r="B210" s="490"/>
      <c r="C210" s="490"/>
      <c r="D210" s="490"/>
      <c r="E210" s="490"/>
      <c r="F210" s="101"/>
      <c r="G210" s="101"/>
      <c r="H210" s="21"/>
      <c r="I210" s="21"/>
      <c r="J210" s="20"/>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131"/>
      <c r="BK210" s="42"/>
      <c r="BN210" s="28"/>
      <c r="BQ210" s="30"/>
      <c r="BR210" s="30"/>
      <c r="BS210" s="30"/>
      <c r="BT210" s="30"/>
    </row>
    <row r="211" spans="1:72" s="30" customFormat="1" ht="13">
      <c r="A211" s="490" t="e">
        <f>Bobot!#REF!</f>
        <v>#REF!</v>
      </c>
      <c r="B211" s="490"/>
      <c r="C211" s="490"/>
      <c r="D211" s="490"/>
      <c r="E211" s="490"/>
      <c r="F211" s="101"/>
      <c r="G211" s="101"/>
      <c r="H211" s="21"/>
      <c r="I211" s="21"/>
      <c r="J211" s="20"/>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131"/>
      <c r="BK211" s="131"/>
      <c r="BL211" s="34"/>
      <c r="BM211" s="28"/>
      <c r="BN211" s="34"/>
      <c r="BO211" s="34"/>
      <c r="BP211" s="34"/>
      <c r="BQ211" s="34"/>
      <c r="BR211" s="34"/>
      <c r="BS211" s="34"/>
      <c r="BT211" s="34"/>
    </row>
    <row r="212" spans="1:72" s="30" customFormat="1">
      <c r="A212" s="490" t="e">
        <f>Bobot!#REF!</f>
        <v>#REF!</v>
      </c>
      <c r="B212" s="490"/>
      <c r="C212" s="490"/>
      <c r="D212" s="490"/>
      <c r="E212" s="490"/>
      <c r="F212" s="101"/>
      <c r="G212" s="101"/>
      <c r="H212" s="21"/>
      <c r="I212" s="21"/>
      <c r="J212" s="20"/>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131"/>
      <c r="BK212" s="131"/>
      <c r="BL212" s="34"/>
      <c r="BM212" s="34"/>
      <c r="BN212" s="34"/>
      <c r="BO212" s="34"/>
      <c r="BP212" s="34"/>
      <c r="BQ212" s="34"/>
      <c r="BR212" s="34"/>
      <c r="BS212" s="34"/>
      <c r="BT212" s="34"/>
    </row>
    <row r="213" spans="1:72" s="30" customFormat="1" ht="13">
      <c r="A213" s="490" t="e">
        <f>Bobot!#REF!</f>
        <v>#REF!</v>
      </c>
      <c r="B213" s="490"/>
      <c r="C213" s="490"/>
      <c r="D213" s="490"/>
      <c r="E213" s="490"/>
      <c r="F213" s="101"/>
      <c r="G213" s="101"/>
      <c r="H213" s="21"/>
      <c r="I213" s="21"/>
      <c r="J213" s="20"/>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131"/>
      <c r="BK213" s="131"/>
      <c r="BL213" s="34"/>
      <c r="BM213" s="34"/>
      <c r="BN213" s="34"/>
      <c r="BO213" s="34"/>
      <c r="BP213" s="28"/>
      <c r="BQ213" s="34"/>
      <c r="BR213" s="34"/>
      <c r="BS213" s="34"/>
      <c r="BT213" s="34"/>
    </row>
    <row r="214" spans="1:72" s="30" customFormat="1" ht="13">
      <c r="A214" s="490" t="e">
        <f>Bobot!#REF!</f>
        <v>#REF!</v>
      </c>
      <c r="B214" s="490"/>
      <c r="C214" s="490"/>
      <c r="D214" s="490"/>
      <c r="E214" s="490"/>
      <c r="F214" s="101"/>
      <c r="G214" s="101"/>
      <c r="H214" s="21"/>
      <c r="I214" s="21"/>
      <c r="J214" s="20"/>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131"/>
      <c r="BK214" s="131"/>
      <c r="BL214" s="34"/>
      <c r="BM214" s="34"/>
      <c r="BN214" s="28"/>
      <c r="BO214" s="28"/>
      <c r="BP214" s="34"/>
      <c r="BQ214" s="34"/>
      <c r="BR214" s="34"/>
      <c r="BS214" s="34"/>
      <c r="BT214" s="34"/>
    </row>
    <row r="215" spans="1:72" s="30" customFormat="1" ht="13">
      <c r="A215" s="490" t="e">
        <f>Bobot!#REF!</f>
        <v>#REF!</v>
      </c>
      <c r="B215" s="490"/>
      <c r="C215" s="490"/>
      <c r="D215" s="490"/>
      <c r="E215" s="490"/>
      <c r="F215" s="101"/>
      <c r="G215" s="101"/>
      <c r="H215" s="21"/>
      <c r="I215" s="21"/>
      <c r="J215" s="20"/>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131"/>
      <c r="BK215" s="131"/>
      <c r="BL215" s="34"/>
      <c r="BM215" s="28"/>
      <c r="BN215" s="34"/>
      <c r="BO215" s="34"/>
      <c r="BP215" s="34"/>
      <c r="BQ215" s="28"/>
      <c r="BR215" s="28"/>
      <c r="BS215" s="28"/>
      <c r="BT215" s="28"/>
    </row>
    <row r="216" spans="1:72" s="30" customFormat="1">
      <c r="A216" s="490" t="e">
        <f>Bobot!#REF!</f>
        <v>#REF!</v>
      </c>
      <c r="B216" s="490"/>
      <c r="C216" s="490"/>
      <c r="D216" s="490"/>
      <c r="E216" s="490"/>
      <c r="F216" s="101"/>
      <c r="G216" s="101"/>
      <c r="H216" s="21"/>
      <c r="I216" s="21"/>
      <c r="J216" s="20"/>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131"/>
      <c r="BK216" s="131"/>
      <c r="BL216" s="34"/>
      <c r="BM216" s="34"/>
      <c r="BN216" s="34"/>
      <c r="BO216" s="34"/>
      <c r="BP216" s="34"/>
      <c r="BQ216" s="34"/>
      <c r="BR216" s="34"/>
      <c r="BS216" s="34"/>
      <c r="BT216" s="34"/>
    </row>
    <row r="217" spans="1:72" s="30" customFormat="1" ht="13">
      <c r="A217" s="490" t="e">
        <f>Bobot!#REF!</f>
        <v>#REF!</v>
      </c>
      <c r="B217" s="490"/>
      <c r="C217" s="490"/>
      <c r="D217" s="490"/>
      <c r="E217" s="490"/>
      <c r="F217" s="101"/>
      <c r="G217" s="101"/>
      <c r="H217" s="21"/>
      <c r="I217" s="21"/>
      <c r="J217" s="20"/>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131"/>
      <c r="BK217" s="131"/>
      <c r="BL217" s="34"/>
      <c r="BM217" s="34"/>
      <c r="BN217" s="34"/>
      <c r="BO217" s="34"/>
      <c r="BP217" s="28"/>
      <c r="BQ217" s="34"/>
      <c r="BR217" s="34"/>
      <c r="BS217" s="34"/>
      <c r="BT217" s="34"/>
    </row>
    <row r="218" spans="1:72" s="30" customFormat="1" ht="13">
      <c r="A218" s="490" t="e">
        <f>Bobot!#REF!</f>
        <v>#REF!</v>
      </c>
      <c r="B218" s="490"/>
      <c r="C218" s="490"/>
      <c r="D218" s="490"/>
      <c r="E218" s="490"/>
      <c r="F218" s="101"/>
      <c r="G218" s="101"/>
      <c r="H218" s="21"/>
      <c r="I218" s="21"/>
      <c r="J218" s="20"/>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41"/>
      <c r="BK218" s="131"/>
      <c r="BL218" s="34"/>
      <c r="BM218" s="34"/>
      <c r="BN218" s="34"/>
      <c r="BO218" s="28"/>
      <c r="BP218" s="34"/>
      <c r="BQ218" s="34"/>
      <c r="BR218" s="34"/>
      <c r="BS218" s="34"/>
      <c r="BT218" s="34"/>
    </row>
    <row r="219" spans="1:72" s="30" customFormat="1" ht="13">
      <c r="A219" s="490" t="e">
        <f>Bobot!#REF!</f>
        <v>#REF!</v>
      </c>
      <c r="B219" s="490"/>
      <c r="C219" s="490"/>
      <c r="D219" s="490"/>
      <c r="E219" s="490"/>
      <c r="F219" s="101"/>
      <c r="G219" s="101"/>
      <c r="H219" s="21"/>
      <c r="I219" s="21"/>
      <c r="J219" s="20"/>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100"/>
      <c r="BK219" s="131"/>
      <c r="BL219" s="22"/>
      <c r="BM219" s="34"/>
      <c r="BN219" s="34"/>
      <c r="BO219" s="34"/>
      <c r="BP219" s="34"/>
      <c r="BQ219" s="28"/>
      <c r="BR219" s="28"/>
      <c r="BS219" s="28"/>
      <c r="BT219" s="28"/>
    </row>
    <row r="220" spans="1:72" s="42" customFormat="1">
      <c r="A220" s="490" t="e">
        <f>Bobot!#REF!</f>
        <v>#REF!</v>
      </c>
      <c r="B220" s="490"/>
      <c r="C220" s="490"/>
      <c r="D220" s="490"/>
      <c r="E220" s="490"/>
      <c r="F220" s="101"/>
      <c r="G220" s="101"/>
      <c r="H220" s="21"/>
      <c r="I220" s="21"/>
      <c r="J220" s="20"/>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100"/>
      <c r="BK220" s="131"/>
      <c r="BL220" s="30"/>
      <c r="BM220" s="34"/>
      <c r="BN220" s="34"/>
      <c r="BO220" s="34"/>
      <c r="BP220" s="34"/>
      <c r="BQ220" s="34"/>
      <c r="BR220" s="34"/>
      <c r="BS220" s="34"/>
      <c r="BT220" s="34"/>
    </row>
    <row r="221" spans="1:72" s="30" customFormat="1">
      <c r="A221" s="490">
        <f>Bobot!P155</f>
        <v>0</v>
      </c>
      <c r="B221" s="486"/>
      <c r="C221" s="486"/>
      <c r="D221" s="486"/>
      <c r="E221" s="486"/>
      <c r="F221" s="101"/>
      <c r="G221" s="101"/>
      <c r="H221" s="21"/>
      <c r="I221" s="21"/>
      <c r="J221" s="20"/>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41"/>
      <c r="BK221" s="131"/>
      <c r="BM221" s="34"/>
      <c r="BN221" s="34"/>
      <c r="BO221" s="34"/>
      <c r="BP221" s="34"/>
      <c r="BQ221" s="34"/>
      <c r="BR221" s="34"/>
      <c r="BS221" s="34"/>
      <c r="BT221" s="34"/>
    </row>
    <row r="222" spans="1:72" s="30" customFormat="1">
      <c r="A222" s="490">
        <f>Bobot!P156</f>
        <v>0</v>
      </c>
      <c r="B222" s="486"/>
      <c r="C222" s="486"/>
      <c r="D222" s="486"/>
      <c r="E222" s="486"/>
      <c r="F222" s="101"/>
      <c r="G222" s="101"/>
      <c r="H222" s="21"/>
      <c r="I222" s="21"/>
      <c r="J222" s="20"/>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162"/>
      <c r="BK222" s="131"/>
      <c r="BL222" s="22"/>
      <c r="BM222" s="34"/>
      <c r="BN222" s="34"/>
      <c r="BO222" s="34"/>
      <c r="BP222" s="34"/>
      <c r="BQ222" s="34"/>
      <c r="BR222" s="34"/>
      <c r="BS222" s="34"/>
      <c r="BT222" s="34"/>
    </row>
    <row r="223" spans="1:72" s="30" customFormat="1">
      <c r="A223" s="490">
        <f>Bobot!P157</f>
        <v>0</v>
      </c>
      <c r="B223" s="486"/>
      <c r="C223" s="486"/>
      <c r="D223" s="486"/>
      <c r="E223" s="486"/>
      <c r="F223" s="101"/>
      <c r="G223" s="101"/>
      <c r="H223" s="21"/>
      <c r="I223" s="21"/>
      <c r="J223" s="20"/>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162"/>
      <c r="BK223" s="131"/>
      <c r="BL223" s="42"/>
      <c r="BM223" s="34"/>
      <c r="BN223" s="34"/>
      <c r="BO223" s="34"/>
      <c r="BP223" s="34"/>
      <c r="BQ223" s="34"/>
      <c r="BR223" s="34"/>
      <c r="BS223" s="34"/>
      <c r="BT223" s="34"/>
    </row>
    <row r="224" spans="1:72" s="30" customFormat="1">
      <c r="A224" s="490">
        <f>Bobot!P158</f>
        <v>0</v>
      </c>
      <c r="B224" s="486"/>
      <c r="C224" s="486"/>
      <c r="D224" s="486"/>
      <c r="E224" s="486"/>
      <c r="F224" s="101"/>
      <c r="G224" s="101"/>
      <c r="H224" s="21"/>
      <c r="I224" s="21"/>
      <c r="J224" s="20"/>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41"/>
      <c r="BK224" s="131"/>
      <c r="BL224" s="131"/>
      <c r="BM224" s="34"/>
      <c r="BN224" s="34"/>
      <c r="BO224" s="34"/>
      <c r="BP224" s="34"/>
      <c r="BQ224" s="34"/>
      <c r="BR224" s="34"/>
      <c r="BS224" s="34"/>
      <c r="BT224" s="34"/>
    </row>
    <row r="225" spans="1:72" s="34" customFormat="1">
      <c r="A225" s="490">
        <f>Bobot!P159</f>
        <v>0</v>
      </c>
      <c r="B225" s="486"/>
      <c r="C225" s="486"/>
      <c r="D225" s="486"/>
      <c r="E225" s="486"/>
      <c r="F225" s="101"/>
      <c r="G225" s="101"/>
      <c r="H225" s="21"/>
      <c r="I225" s="21"/>
      <c r="J225" s="20"/>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41"/>
      <c r="BK225" s="41"/>
      <c r="BL225" s="131"/>
    </row>
    <row r="226" spans="1:72" s="34" customFormat="1">
      <c r="A226" s="490" t="e">
        <f>Bobot!#REF!</f>
        <v>#REF!</v>
      </c>
      <c r="B226" s="486"/>
      <c r="C226" s="486"/>
      <c r="D226" s="486"/>
      <c r="E226" s="486"/>
      <c r="F226" s="101"/>
      <c r="G226" s="101"/>
      <c r="H226" s="21"/>
      <c r="I226" s="21"/>
      <c r="J226" s="20"/>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41"/>
      <c r="BK226" s="100"/>
      <c r="BL226" s="131"/>
    </row>
    <row r="227" spans="1:72" s="34" customFormat="1">
      <c r="A227" s="490" t="e">
        <f>Bobot!#REF!</f>
        <v>#REF!</v>
      </c>
      <c r="B227" s="486"/>
      <c r="C227" s="486"/>
      <c r="D227" s="486"/>
      <c r="E227" s="486"/>
      <c r="F227" s="101"/>
      <c r="G227" s="101"/>
      <c r="H227" s="21"/>
      <c r="I227" s="21"/>
      <c r="J227" s="20"/>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100"/>
      <c r="BK227" s="100"/>
      <c r="BL227" s="131"/>
    </row>
    <row r="228" spans="1:72" s="34" customFormat="1">
      <c r="A228" s="490" t="e">
        <f>Bobot!#REF!</f>
        <v>#REF!</v>
      </c>
      <c r="B228" s="486"/>
      <c r="C228" s="486"/>
      <c r="D228" s="486"/>
      <c r="E228" s="486"/>
      <c r="F228" s="101"/>
      <c r="G228" s="101"/>
      <c r="H228" s="21"/>
      <c r="I228" s="21"/>
      <c r="J228" s="20"/>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100"/>
      <c r="BK228" s="41"/>
      <c r="BL228" s="131"/>
      <c r="BN228" s="22"/>
    </row>
    <row r="229" spans="1:72" s="28" customFormat="1" ht="13">
      <c r="A229" s="490" t="e">
        <f>Bobot!#REF!</f>
        <v>#REF!</v>
      </c>
      <c r="B229" s="494"/>
      <c r="C229" s="494"/>
      <c r="D229" s="494"/>
      <c r="E229" s="494"/>
      <c r="F229" s="101"/>
      <c r="G229" s="101"/>
      <c r="H229" s="21"/>
      <c r="I229" s="21"/>
      <c r="J229" s="20"/>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41"/>
      <c r="BK229" s="162"/>
      <c r="BL229" s="131"/>
      <c r="BM229" s="22"/>
      <c r="BN229" s="30"/>
      <c r="BO229" s="34"/>
      <c r="BP229" s="34"/>
      <c r="BQ229" s="34"/>
      <c r="BR229" s="34"/>
      <c r="BS229" s="34"/>
      <c r="BT229" s="34"/>
    </row>
    <row r="230" spans="1:72" s="34" customFormat="1">
      <c r="A230" s="490" t="e">
        <f>Bobot!#REF!</f>
        <v>#REF!</v>
      </c>
      <c r="B230" s="486"/>
      <c r="C230" s="486"/>
      <c r="D230" s="486"/>
      <c r="E230" s="486"/>
      <c r="F230" s="101"/>
      <c r="G230" s="101"/>
      <c r="H230" s="21"/>
      <c r="I230" s="21"/>
      <c r="J230" s="20"/>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162"/>
      <c r="BL230" s="131"/>
      <c r="BM230" s="30"/>
      <c r="BN230" s="30"/>
    </row>
    <row r="231" spans="1:72" s="34" customFormat="1">
      <c r="A231" s="490" t="e">
        <f>Bobot!#REF!</f>
        <v>#REF!</v>
      </c>
      <c r="B231" s="486"/>
      <c r="C231" s="486"/>
      <c r="D231" s="486"/>
      <c r="E231" s="486"/>
      <c r="F231" s="101"/>
      <c r="G231" s="101"/>
      <c r="H231" s="21"/>
      <c r="I231" s="21"/>
      <c r="J231" s="20"/>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41"/>
      <c r="BL231" s="131"/>
      <c r="BM231" s="30"/>
      <c r="BN231" s="22"/>
      <c r="BP231" s="22"/>
    </row>
    <row r="232" spans="1:72" s="34" customFormat="1">
      <c r="A232" s="490" t="e">
        <f>Bobot!#REF!</f>
        <v>#REF!</v>
      </c>
      <c r="B232" s="486"/>
      <c r="C232" s="486"/>
      <c r="D232" s="486"/>
      <c r="E232" s="486"/>
      <c r="F232" s="101"/>
      <c r="G232" s="101"/>
      <c r="H232" s="21"/>
      <c r="I232" s="21"/>
      <c r="J232" s="20"/>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41"/>
      <c r="BL232" s="131"/>
      <c r="BM232" s="22"/>
      <c r="BN232" s="42"/>
      <c r="BO232" s="22"/>
      <c r="BP232" s="30"/>
    </row>
    <row r="233" spans="1:72" s="28" customFormat="1" ht="13">
      <c r="A233" s="490" t="e">
        <f>Bobot!#REF!</f>
        <v>#REF!</v>
      </c>
      <c r="B233" s="494"/>
      <c r="C233" s="494"/>
      <c r="D233" s="494"/>
      <c r="E233" s="494"/>
      <c r="F233" s="101"/>
      <c r="G233" s="101"/>
      <c r="H233" s="21"/>
      <c r="I233" s="21"/>
      <c r="J233" s="20"/>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41"/>
      <c r="BL233" s="131"/>
      <c r="BM233" s="42"/>
      <c r="BN233" s="131"/>
      <c r="BO233" s="30"/>
      <c r="BP233" s="30"/>
      <c r="BQ233" s="22"/>
      <c r="BR233" s="22"/>
      <c r="BS233" s="22"/>
      <c r="BT233" s="22"/>
    </row>
    <row r="234" spans="1:72" s="34" customFormat="1">
      <c r="A234" s="490" t="e">
        <f>Bobot!#REF!</f>
        <v>#REF!</v>
      </c>
      <c r="B234" s="486"/>
      <c r="C234" s="486"/>
      <c r="D234" s="486"/>
      <c r="E234" s="486"/>
      <c r="F234" s="101"/>
      <c r="G234" s="101"/>
      <c r="H234" s="21"/>
      <c r="I234" s="21"/>
      <c r="J234" s="20"/>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100"/>
      <c r="BL234" s="131"/>
      <c r="BM234" s="131"/>
      <c r="BN234" s="131"/>
      <c r="BO234" s="30"/>
      <c r="BP234" s="22"/>
      <c r="BQ234" s="30"/>
      <c r="BR234" s="30"/>
      <c r="BS234" s="30"/>
      <c r="BT234" s="30"/>
    </row>
    <row r="235" spans="1:72" s="34" customFormat="1">
      <c r="A235" s="490" t="e">
        <f>Bobot!#REF!</f>
        <v>#REF!</v>
      </c>
      <c r="B235" s="486"/>
      <c r="C235" s="486"/>
      <c r="D235" s="486"/>
      <c r="E235" s="486"/>
      <c r="F235" s="101"/>
      <c r="G235" s="101"/>
      <c r="H235" s="21"/>
      <c r="I235" s="21"/>
      <c r="J235" s="20"/>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100"/>
      <c r="BL235" s="131"/>
      <c r="BM235" s="131"/>
      <c r="BN235" s="131"/>
      <c r="BO235" s="22"/>
      <c r="BP235" s="42"/>
      <c r="BQ235" s="30"/>
      <c r="BR235" s="30"/>
      <c r="BS235" s="30"/>
      <c r="BT235" s="30"/>
    </row>
    <row r="236" spans="1:72" s="34" customFormat="1">
      <c r="A236" s="490" t="e">
        <f>Bobot!#REF!</f>
        <v>#REF!</v>
      </c>
      <c r="B236" s="486"/>
      <c r="C236" s="486"/>
      <c r="D236" s="486"/>
      <c r="E236" s="486"/>
      <c r="F236" s="101"/>
      <c r="G236" s="101"/>
      <c r="H236" s="21"/>
      <c r="I236" s="21"/>
      <c r="J236" s="20"/>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41"/>
      <c r="BL236" s="131"/>
      <c r="BM236" s="131"/>
      <c r="BN236" s="131"/>
      <c r="BO236" s="42"/>
      <c r="BP236" s="131"/>
      <c r="BQ236" s="22"/>
      <c r="BR236" s="22"/>
      <c r="BS236" s="22"/>
      <c r="BT236" s="22"/>
    </row>
    <row r="237" spans="1:72" s="34" customFormat="1">
      <c r="A237" s="490" t="e">
        <f>Bobot!#REF!</f>
        <v>#REF!</v>
      </c>
      <c r="B237" s="486"/>
      <c r="C237" s="486"/>
      <c r="D237" s="486"/>
      <c r="E237" s="486"/>
      <c r="F237" s="101"/>
      <c r="G237" s="101"/>
      <c r="H237" s="21"/>
      <c r="I237" s="21"/>
      <c r="J237" s="20"/>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131"/>
      <c r="BM237" s="131"/>
      <c r="BN237" s="131"/>
      <c r="BO237" s="131"/>
      <c r="BP237" s="131"/>
      <c r="BQ237" s="42"/>
      <c r="BR237" s="42"/>
      <c r="BS237" s="42"/>
      <c r="BT237" s="42"/>
    </row>
    <row r="238" spans="1:72" s="34" customFormat="1">
      <c r="A238" s="490" t="e">
        <f>Bobot!#REF!</f>
        <v>#REF!</v>
      </c>
      <c r="B238" s="486"/>
      <c r="C238" s="486"/>
      <c r="D238" s="486"/>
      <c r="E238" s="486"/>
      <c r="F238" s="101"/>
      <c r="G238" s="101"/>
      <c r="H238" s="21"/>
      <c r="I238" s="21"/>
      <c r="J238" s="20"/>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41"/>
      <c r="BM238" s="131"/>
      <c r="BN238" s="131"/>
      <c r="BO238" s="131"/>
      <c r="BP238" s="131"/>
      <c r="BQ238" s="131"/>
      <c r="BR238" s="131"/>
      <c r="BS238" s="131"/>
      <c r="BT238" s="131"/>
    </row>
    <row r="239" spans="1:72" s="34" customFormat="1">
      <c r="A239" s="490">
        <f>Bobot!P161</f>
        <v>0</v>
      </c>
      <c r="B239" s="486"/>
      <c r="C239" s="486"/>
      <c r="D239" s="486"/>
      <c r="E239" s="486"/>
      <c r="F239" s="101"/>
      <c r="G239" s="101"/>
      <c r="H239" s="21"/>
      <c r="I239" s="21"/>
      <c r="J239" s="20"/>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100"/>
      <c r="BM239" s="131"/>
      <c r="BN239" s="131"/>
      <c r="BO239" s="131"/>
      <c r="BP239" s="131"/>
      <c r="BQ239" s="131"/>
      <c r="BR239" s="131"/>
      <c r="BS239" s="131"/>
      <c r="BT239" s="131"/>
    </row>
    <row r="240" spans="1:72" s="34" customFormat="1">
      <c r="A240" s="490" t="e">
        <f>Bobot!#REF!</f>
        <v>#REF!</v>
      </c>
      <c r="B240" s="486"/>
      <c r="C240" s="486"/>
      <c r="D240" s="486"/>
      <c r="E240" s="486"/>
      <c r="F240" s="101"/>
      <c r="G240" s="101"/>
      <c r="H240" s="21"/>
      <c r="I240" s="21"/>
      <c r="J240" s="20"/>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100"/>
      <c r="BM240" s="131"/>
      <c r="BN240" s="131"/>
      <c r="BO240" s="131"/>
      <c r="BP240" s="131"/>
      <c r="BQ240" s="131"/>
      <c r="BR240" s="131"/>
      <c r="BS240" s="131"/>
      <c r="BT240" s="131"/>
    </row>
    <row r="241" spans="1:72" s="34" customFormat="1">
      <c r="A241" s="490">
        <f>Bobot!P162</f>
        <v>0</v>
      </c>
      <c r="B241" s="486"/>
      <c r="C241" s="486"/>
      <c r="D241" s="486"/>
      <c r="E241" s="486"/>
      <c r="F241" s="101"/>
      <c r="G241" s="101"/>
      <c r="H241" s="21"/>
      <c r="I241" s="21"/>
      <c r="J241" s="20"/>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41"/>
      <c r="BM241" s="131"/>
      <c r="BN241" s="131"/>
      <c r="BO241" s="131"/>
      <c r="BP241" s="131"/>
      <c r="BQ241" s="131"/>
      <c r="BR241" s="131"/>
      <c r="BS241" s="131"/>
      <c r="BT241" s="131"/>
    </row>
    <row r="242" spans="1:72" s="34" customFormat="1">
      <c r="A242" s="490">
        <f>Bobot!P163</f>
        <v>0</v>
      </c>
      <c r="B242" s="486"/>
      <c r="C242" s="486"/>
      <c r="D242" s="486"/>
      <c r="E242" s="486"/>
      <c r="F242" s="101"/>
      <c r="G242" s="101"/>
      <c r="H242" s="21"/>
      <c r="I242" s="21"/>
      <c r="J242" s="20"/>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162"/>
      <c r="BM242" s="131"/>
      <c r="BN242" s="131"/>
      <c r="BO242" s="131"/>
      <c r="BP242" s="131"/>
      <c r="BQ242" s="131"/>
      <c r="BR242" s="131"/>
      <c r="BS242" s="131"/>
      <c r="BT242" s="131"/>
    </row>
    <row r="243" spans="1:72" s="34" customFormat="1">
      <c r="A243" s="490">
        <f>Bobot!P164</f>
        <v>0</v>
      </c>
      <c r="B243" s="486"/>
      <c r="C243" s="486"/>
      <c r="D243" s="486"/>
      <c r="E243" s="486"/>
      <c r="F243" s="101"/>
      <c r="G243" s="101"/>
      <c r="H243" s="21"/>
      <c r="I243" s="21"/>
      <c r="J243" s="20"/>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162"/>
      <c r="BM243" s="131"/>
      <c r="BN243" s="131"/>
      <c r="BO243" s="131"/>
      <c r="BP243" s="131"/>
      <c r="BQ243" s="131"/>
      <c r="BR243" s="131"/>
      <c r="BS243" s="131"/>
      <c r="BT243" s="131"/>
    </row>
    <row r="244" spans="1:72" s="34" customFormat="1">
      <c r="A244" s="490">
        <f>Bobot!P165</f>
        <v>0</v>
      </c>
      <c r="B244" s="486"/>
      <c r="C244" s="486"/>
      <c r="D244" s="486"/>
      <c r="E244" s="486"/>
      <c r="F244" s="101"/>
      <c r="G244" s="101"/>
      <c r="H244" s="21"/>
      <c r="I244" s="21"/>
      <c r="J244" s="20"/>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41"/>
      <c r="BM244" s="131"/>
      <c r="BN244" s="131"/>
      <c r="BO244" s="131"/>
      <c r="BP244" s="131"/>
      <c r="BQ244" s="131"/>
      <c r="BR244" s="131"/>
      <c r="BS244" s="131"/>
      <c r="BT244" s="131"/>
    </row>
    <row r="245" spans="1:72" s="34" customFormat="1">
      <c r="A245" s="490">
        <f>Bobot!P166</f>
        <v>0</v>
      </c>
      <c r="B245" s="486"/>
      <c r="C245" s="486"/>
      <c r="D245" s="486"/>
      <c r="E245" s="486"/>
      <c r="F245" s="101"/>
      <c r="G245" s="101"/>
      <c r="H245" s="21"/>
      <c r="I245" s="21"/>
      <c r="J245" s="20"/>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41"/>
      <c r="BM245" s="131"/>
      <c r="BN245" s="131"/>
      <c r="BO245" s="131"/>
      <c r="BP245" s="131"/>
      <c r="BQ245" s="131"/>
      <c r="BR245" s="131"/>
      <c r="BS245" s="131"/>
      <c r="BT245" s="131"/>
    </row>
    <row r="246" spans="1:72" s="34" customFormat="1">
      <c r="A246" s="490">
        <f>Bobot!P167</f>
        <v>0</v>
      </c>
      <c r="B246" s="486"/>
      <c r="C246" s="486"/>
      <c r="D246" s="486"/>
      <c r="E246" s="486"/>
      <c r="F246" s="101"/>
      <c r="G246" s="101"/>
      <c r="H246" s="21"/>
      <c r="I246" s="21"/>
      <c r="J246" s="20"/>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41"/>
      <c r="BM246" s="131"/>
      <c r="BN246" s="131"/>
      <c r="BO246" s="131"/>
      <c r="BP246" s="131"/>
      <c r="BQ246" s="131"/>
      <c r="BR246" s="131"/>
      <c r="BS246" s="131"/>
      <c r="BT246" s="131"/>
    </row>
    <row r="247" spans="1:72">
      <c r="A247" s="490">
        <f>Bobot!P168</f>
        <v>0</v>
      </c>
      <c r="BL247" s="100"/>
      <c r="BM247" s="131"/>
      <c r="BN247" s="41"/>
      <c r="BO247" s="131"/>
      <c r="BP247" s="131"/>
      <c r="BQ247" s="131"/>
      <c r="BR247" s="131"/>
      <c r="BS247" s="131"/>
      <c r="BT247" s="131"/>
    </row>
    <row r="248" spans="1:72" s="30" customFormat="1">
      <c r="A248" s="490">
        <f>Bobot!P169</f>
        <v>0</v>
      </c>
      <c r="B248" s="486"/>
      <c r="C248" s="486"/>
      <c r="D248" s="486"/>
      <c r="E248" s="486"/>
      <c r="F248" s="101"/>
      <c r="G248" s="101"/>
      <c r="H248" s="21"/>
      <c r="I248" s="21"/>
      <c r="J248" s="20"/>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100"/>
      <c r="BM248" s="41"/>
      <c r="BN248" s="100"/>
      <c r="BO248" s="131"/>
      <c r="BP248" s="131"/>
      <c r="BQ248" s="131"/>
      <c r="BR248" s="131"/>
      <c r="BS248" s="131"/>
      <c r="BT248" s="131"/>
    </row>
    <row r="249" spans="1:72" s="30" customFormat="1">
      <c r="A249" s="490">
        <f>Bobot!P170</f>
        <v>0</v>
      </c>
      <c r="B249" s="486"/>
      <c r="C249" s="486"/>
      <c r="D249" s="486"/>
      <c r="E249" s="486"/>
      <c r="F249" s="101"/>
      <c r="G249" s="101"/>
      <c r="H249" s="21"/>
      <c r="I249" s="21"/>
      <c r="J249" s="20"/>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41"/>
      <c r="BM249" s="100"/>
      <c r="BN249" s="100"/>
      <c r="BO249" s="131"/>
      <c r="BP249" s="131"/>
      <c r="BQ249" s="131"/>
      <c r="BR249" s="131"/>
      <c r="BS249" s="131"/>
      <c r="BT249" s="131"/>
    </row>
    <row r="250" spans="1:72">
      <c r="A250" s="490">
        <f>Bobot!P171</f>
        <v>0</v>
      </c>
      <c r="BM250" s="100"/>
      <c r="BN250" s="41"/>
      <c r="BO250" s="131"/>
      <c r="BP250" s="41"/>
      <c r="BQ250" s="131"/>
      <c r="BR250" s="131"/>
      <c r="BS250" s="131"/>
      <c r="BT250" s="131"/>
    </row>
    <row r="251" spans="1:72" s="42" customFormat="1">
      <c r="A251" s="490">
        <f>Bobot!P172</f>
        <v>0</v>
      </c>
      <c r="B251" s="495"/>
      <c r="C251" s="495"/>
      <c r="D251" s="495"/>
      <c r="E251" s="495"/>
      <c r="F251" s="101"/>
      <c r="G251" s="101"/>
      <c r="H251" s="21"/>
      <c r="I251" s="21"/>
      <c r="J251" s="20"/>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41"/>
      <c r="BN251" s="162"/>
      <c r="BO251" s="41"/>
      <c r="BP251" s="100"/>
      <c r="BQ251" s="131"/>
      <c r="BR251" s="131"/>
      <c r="BS251" s="131"/>
      <c r="BT251" s="131"/>
    </row>
    <row r="252" spans="1:72" s="131" customFormat="1">
      <c r="A252" s="490">
        <f>Bobot!P173</f>
        <v>0</v>
      </c>
      <c r="B252" s="495"/>
      <c r="C252" s="495"/>
      <c r="D252" s="495"/>
      <c r="E252" s="495"/>
      <c r="F252" s="101"/>
      <c r="G252" s="101"/>
      <c r="H252" s="21"/>
      <c r="I252" s="21"/>
      <c r="J252" s="20"/>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162"/>
      <c r="BN252" s="162"/>
      <c r="BO252" s="100"/>
      <c r="BP252" s="100"/>
      <c r="BQ252" s="41"/>
      <c r="BR252" s="41"/>
      <c r="BS252" s="41"/>
      <c r="BT252" s="41"/>
    </row>
    <row r="253" spans="1:72" s="131" customFormat="1">
      <c r="A253" s="490">
        <f>Bobot!P174</f>
        <v>0</v>
      </c>
      <c r="B253" s="495"/>
      <c r="C253" s="495"/>
      <c r="D253" s="495"/>
      <c r="E253" s="495"/>
      <c r="F253" s="101"/>
      <c r="G253" s="101"/>
      <c r="H253" s="21"/>
      <c r="I253" s="21"/>
      <c r="J253" s="20"/>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162"/>
      <c r="BN253" s="41"/>
      <c r="BO253" s="100"/>
      <c r="BP253" s="41"/>
      <c r="BQ253" s="100"/>
      <c r="BR253" s="100"/>
      <c r="BS253" s="100"/>
      <c r="BT253" s="100"/>
    </row>
    <row r="254" spans="1:72" s="131" customFormat="1">
      <c r="A254" s="490">
        <f>Bobot!P175</f>
        <v>0</v>
      </c>
      <c r="B254" s="495"/>
      <c r="C254" s="495"/>
      <c r="D254" s="495"/>
      <c r="E254" s="495"/>
      <c r="F254" s="101"/>
      <c r="G254" s="101"/>
      <c r="H254" s="21"/>
      <c r="I254" s="21"/>
      <c r="J254" s="20"/>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41"/>
      <c r="BN254" s="41"/>
      <c r="BO254" s="41"/>
      <c r="BP254" s="162"/>
      <c r="BQ254" s="100"/>
      <c r="BR254" s="100"/>
      <c r="BS254" s="100"/>
      <c r="BT254" s="100"/>
    </row>
    <row r="255" spans="1:72" s="131" customFormat="1">
      <c r="A255" s="490">
        <f>Bobot!P176</f>
        <v>0</v>
      </c>
      <c r="B255" s="495"/>
      <c r="C255" s="495"/>
      <c r="D255" s="495"/>
      <c r="E255" s="495"/>
      <c r="F255" s="101"/>
      <c r="G255" s="101"/>
      <c r="H255" s="21"/>
      <c r="I255" s="21"/>
      <c r="J255" s="20"/>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41"/>
      <c r="BN255" s="41"/>
      <c r="BO255" s="162"/>
      <c r="BP255" s="162"/>
      <c r="BQ255" s="41"/>
      <c r="BR255" s="41"/>
      <c r="BS255" s="41"/>
      <c r="BT255" s="41"/>
    </row>
    <row r="256" spans="1:72" s="131" customFormat="1">
      <c r="A256" s="490" t="e">
        <f>Bobot!#REF!</f>
        <v>#REF!</v>
      </c>
      <c r="B256" s="495"/>
      <c r="C256" s="495"/>
      <c r="D256" s="495"/>
      <c r="E256" s="495"/>
      <c r="F256" s="101"/>
      <c r="G256" s="101"/>
      <c r="H256" s="21"/>
      <c r="I256" s="21"/>
      <c r="J256" s="20"/>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41"/>
      <c r="BN256" s="100"/>
      <c r="BO256" s="162"/>
      <c r="BP256" s="41"/>
      <c r="BQ256" s="162"/>
      <c r="BR256" s="162"/>
      <c r="BS256" s="162"/>
      <c r="BT256" s="162"/>
    </row>
    <row r="257" spans="1:72" s="131" customFormat="1">
      <c r="A257" s="490">
        <f>Bobot!P177</f>
        <v>0</v>
      </c>
      <c r="B257" s="495"/>
      <c r="C257" s="495"/>
      <c r="D257" s="495"/>
      <c r="E257" s="495"/>
      <c r="F257" s="101"/>
      <c r="G257" s="101"/>
      <c r="H257" s="21"/>
      <c r="I257" s="21"/>
      <c r="J257" s="20"/>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100"/>
      <c r="BN257" s="100"/>
      <c r="BO257" s="41"/>
      <c r="BP257" s="41"/>
      <c r="BQ257" s="162"/>
      <c r="BR257" s="162"/>
      <c r="BS257" s="162"/>
      <c r="BT257" s="162"/>
    </row>
    <row r="258" spans="1:72" s="131" customFormat="1">
      <c r="A258" s="490">
        <f>Bobot!P178</f>
        <v>0</v>
      </c>
      <c r="B258" s="495"/>
      <c r="C258" s="495"/>
      <c r="D258" s="495"/>
      <c r="E258" s="495"/>
      <c r="F258" s="101"/>
      <c r="G258" s="101"/>
      <c r="H258" s="21"/>
      <c r="I258" s="21"/>
      <c r="J258" s="20"/>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100"/>
      <c r="BN258" s="41"/>
      <c r="BO258" s="41"/>
      <c r="BP258" s="41"/>
      <c r="BQ258" s="41"/>
      <c r="BR258" s="41"/>
      <c r="BS258" s="41"/>
      <c r="BT258" s="41"/>
    </row>
    <row r="259" spans="1:72" s="131" customFormat="1">
      <c r="A259" s="490">
        <f>Bobot!P179</f>
        <v>0</v>
      </c>
      <c r="B259" s="495"/>
      <c r="C259" s="495"/>
      <c r="D259" s="495"/>
      <c r="E259" s="495"/>
      <c r="F259" s="101"/>
      <c r="G259" s="101"/>
      <c r="H259" s="21"/>
      <c r="I259" s="21"/>
      <c r="J259" s="20"/>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41"/>
      <c r="BN259" s="22"/>
      <c r="BO259" s="41"/>
      <c r="BP259" s="100"/>
      <c r="BQ259" s="41"/>
      <c r="BR259" s="41"/>
      <c r="BS259" s="41"/>
      <c r="BT259" s="41"/>
    </row>
    <row r="260" spans="1:72" s="131" customFormat="1">
      <c r="A260" s="490">
        <f>Bobot!P180</f>
        <v>0</v>
      </c>
      <c r="B260" s="495"/>
      <c r="C260" s="495"/>
      <c r="D260" s="495"/>
      <c r="E260" s="495"/>
      <c r="F260" s="101"/>
      <c r="G260" s="101"/>
      <c r="H260" s="21"/>
      <c r="I260" s="21"/>
      <c r="J260" s="20"/>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100"/>
      <c r="BP260" s="100"/>
      <c r="BQ260" s="41"/>
      <c r="BR260" s="41"/>
      <c r="BS260" s="41"/>
      <c r="BT260" s="41"/>
    </row>
    <row r="261" spans="1:72" s="131" customFormat="1">
      <c r="A261" s="490">
        <f>Bobot!P181</f>
        <v>0</v>
      </c>
      <c r="B261" s="495"/>
      <c r="C261" s="495"/>
      <c r="D261" s="495"/>
      <c r="E261" s="495"/>
      <c r="F261" s="101"/>
      <c r="G261" s="101"/>
      <c r="H261" s="21"/>
      <c r="I261" s="21"/>
      <c r="J261" s="20"/>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100"/>
      <c r="BP261" s="41"/>
      <c r="BQ261" s="100"/>
      <c r="BR261" s="100"/>
      <c r="BS261" s="100"/>
      <c r="BT261" s="100"/>
    </row>
    <row r="262" spans="1:72" s="131" customFormat="1">
      <c r="A262" s="490">
        <f>Bobot!P182</f>
        <v>0</v>
      </c>
      <c r="B262" s="495"/>
      <c r="C262" s="495"/>
      <c r="D262" s="495"/>
      <c r="E262" s="495"/>
      <c r="F262" s="101"/>
      <c r="G262" s="101"/>
      <c r="H262" s="21"/>
      <c r="I262" s="21"/>
      <c r="J262" s="20"/>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41"/>
      <c r="BP262" s="22"/>
      <c r="BQ262" s="100"/>
      <c r="BR262" s="100"/>
      <c r="BS262" s="100"/>
      <c r="BT262" s="100"/>
    </row>
    <row r="263" spans="1:72" s="131" customFormat="1">
      <c r="A263" s="490">
        <f>Bobot!P183</f>
        <v>0</v>
      </c>
      <c r="B263" s="495"/>
      <c r="C263" s="495"/>
      <c r="D263" s="495"/>
      <c r="E263" s="495"/>
      <c r="F263" s="101"/>
      <c r="G263" s="101"/>
      <c r="H263" s="21"/>
      <c r="I263" s="21"/>
      <c r="J263" s="20"/>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41"/>
      <c r="BR263" s="41"/>
      <c r="BS263" s="41"/>
      <c r="BT263" s="41"/>
    </row>
    <row r="264" spans="1:72" s="131" customFormat="1">
      <c r="A264" s="490">
        <f>Bobot!P184</f>
        <v>0</v>
      </c>
      <c r="B264" s="495"/>
      <c r="C264" s="495"/>
      <c r="D264" s="495"/>
      <c r="E264" s="495"/>
      <c r="F264" s="101"/>
      <c r="G264" s="101"/>
      <c r="H264" s="21"/>
      <c r="I264" s="21"/>
      <c r="J264" s="20"/>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row>
    <row r="265" spans="1:72" s="131" customFormat="1">
      <c r="A265" s="490" t="e">
        <f>Bobot!#REF!</f>
        <v>#REF!</v>
      </c>
      <c r="B265" s="495"/>
      <c r="C265" s="495"/>
      <c r="D265" s="495"/>
      <c r="E265" s="495"/>
      <c r="F265" s="101"/>
      <c r="G265" s="101"/>
      <c r="H265" s="21"/>
      <c r="I265" s="21"/>
      <c r="J265" s="20"/>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row>
    <row r="266" spans="1:72" s="41" customFormat="1">
      <c r="A266" s="490" t="e">
        <f>Bobot!#REF!</f>
        <v>#REF!</v>
      </c>
      <c r="B266" s="496"/>
      <c r="C266" s="496"/>
      <c r="D266" s="496"/>
      <c r="E266" s="496"/>
      <c r="F266" s="101"/>
      <c r="G266" s="101"/>
      <c r="H266" s="21"/>
      <c r="I266" s="21"/>
      <c r="J266" s="20"/>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row>
    <row r="267" spans="1:72" s="100" customFormat="1">
      <c r="A267" s="490" t="e">
        <f>Bobot!#REF!</f>
        <v>#REF!</v>
      </c>
      <c r="B267" s="496"/>
      <c r="C267" s="496"/>
      <c r="D267" s="496"/>
      <c r="E267" s="496"/>
      <c r="F267" s="101"/>
      <c r="G267" s="101"/>
      <c r="H267" s="21"/>
      <c r="I267" s="21"/>
      <c r="J267" s="20"/>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row>
    <row r="268" spans="1:72" s="100" customFormat="1">
      <c r="A268" s="490" t="e">
        <f>Bobot!#REF!</f>
        <v>#REF!</v>
      </c>
      <c r="B268" s="496"/>
      <c r="C268" s="496"/>
      <c r="D268" s="496"/>
      <c r="E268" s="496"/>
      <c r="F268" s="101"/>
      <c r="G268" s="101"/>
      <c r="H268" s="21"/>
      <c r="I268" s="21"/>
      <c r="J268" s="20"/>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row>
    <row r="269" spans="1:72" s="41" customFormat="1">
      <c r="A269" s="490" t="e">
        <f>Bobot!#REF!</f>
        <v>#REF!</v>
      </c>
      <c r="B269" s="496"/>
      <c r="C269" s="496"/>
      <c r="D269" s="496"/>
      <c r="E269" s="496"/>
      <c r="F269" s="101"/>
      <c r="G269" s="101"/>
      <c r="H269" s="21"/>
      <c r="I269" s="21"/>
      <c r="J269" s="20"/>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row>
    <row r="270" spans="1:72" s="162" customFormat="1">
      <c r="A270" s="490" t="e">
        <f>Bobot!#REF!</f>
        <v>#REF!</v>
      </c>
      <c r="B270" s="497"/>
      <c r="C270" s="497"/>
      <c r="D270" s="497"/>
      <c r="E270" s="497"/>
      <c r="F270" s="101"/>
      <c r="G270" s="101"/>
      <c r="H270" s="21"/>
      <c r="I270" s="21"/>
      <c r="J270" s="20"/>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row>
    <row r="271" spans="1:72" s="162" customFormat="1">
      <c r="A271" s="490" t="e">
        <f>Bobot!#REF!</f>
        <v>#REF!</v>
      </c>
      <c r="B271" s="497"/>
      <c r="C271" s="497"/>
      <c r="D271" s="497"/>
      <c r="E271" s="497"/>
      <c r="F271" s="101"/>
      <c r="G271" s="101"/>
      <c r="H271" s="21"/>
      <c r="I271" s="21"/>
      <c r="J271" s="20"/>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row>
    <row r="272" spans="1:72" s="41" customFormat="1">
      <c r="A272" s="490" t="e">
        <f>Bobot!#REF!</f>
        <v>#REF!</v>
      </c>
      <c r="B272" s="496"/>
      <c r="C272" s="496"/>
      <c r="D272" s="496"/>
      <c r="E272" s="496"/>
      <c r="F272" s="101"/>
      <c r="G272" s="101"/>
      <c r="H272" s="21"/>
      <c r="I272" s="21"/>
      <c r="J272" s="20"/>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row>
    <row r="273" spans="1:72" s="41" customFormat="1">
      <c r="A273" s="490" t="e">
        <f>Bobot!#REF!</f>
        <v>#REF!</v>
      </c>
      <c r="B273" s="496"/>
      <c r="C273" s="496"/>
      <c r="D273" s="496"/>
      <c r="E273" s="496"/>
      <c r="F273" s="101"/>
      <c r="G273" s="101"/>
      <c r="H273" s="21"/>
      <c r="I273" s="21"/>
      <c r="J273" s="20"/>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row>
    <row r="274" spans="1:72" s="41" customFormat="1">
      <c r="A274" s="490" t="e">
        <f>Bobot!#REF!</f>
        <v>#REF!</v>
      </c>
      <c r="B274" s="496"/>
      <c r="C274" s="496"/>
      <c r="D274" s="496"/>
      <c r="E274" s="496"/>
      <c r="F274" s="101"/>
      <c r="G274" s="101"/>
      <c r="H274" s="21"/>
      <c r="I274" s="21"/>
      <c r="J274" s="20"/>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row>
    <row r="275" spans="1:72" s="100" customFormat="1">
      <c r="A275" s="490" t="e">
        <f>Bobot!#REF!</f>
        <v>#REF!</v>
      </c>
      <c r="B275" s="496"/>
      <c r="C275" s="496"/>
      <c r="D275" s="496"/>
      <c r="E275" s="496"/>
      <c r="F275" s="101"/>
      <c r="G275" s="101"/>
      <c r="H275" s="21"/>
      <c r="I275" s="21"/>
      <c r="J275" s="20"/>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row>
    <row r="276" spans="1:72" s="100" customFormat="1">
      <c r="A276" s="490" t="e">
        <f>Bobot!#REF!</f>
        <v>#REF!</v>
      </c>
      <c r="B276" s="496"/>
      <c r="C276" s="496"/>
      <c r="D276" s="496"/>
      <c r="E276" s="496"/>
      <c r="F276" s="101"/>
      <c r="G276" s="101"/>
      <c r="H276" s="21"/>
      <c r="I276" s="21"/>
      <c r="J276" s="20"/>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row>
    <row r="277" spans="1:72" s="41" customFormat="1">
      <c r="A277" s="490" t="e">
        <f>Bobot!#REF!</f>
        <v>#REF!</v>
      </c>
      <c r="B277" s="496"/>
      <c r="C277" s="496"/>
      <c r="D277" s="496"/>
      <c r="E277" s="496"/>
      <c r="F277" s="101"/>
      <c r="G277" s="101"/>
      <c r="H277" s="21"/>
      <c r="I277" s="21"/>
      <c r="J277" s="20"/>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row>
    <row r="278" spans="1:72">
      <c r="A278" s="490" t="e">
        <f>Bobot!#REF!</f>
        <v>#REF!</v>
      </c>
    </row>
    <row r="279" spans="1:72">
      <c r="A279" s="490" t="e">
        <f>Bobot!#REF!</f>
        <v>#REF!</v>
      </c>
    </row>
    <row r="280" spans="1:72">
      <c r="A280" s="490" t="e">
        <f>Bobot!#REF!</f>
        <v>#REF!</v>
      </c>
    </row>
    <row r="281" spans="1:72">
      <c r="A281" s="490" t="e">
        <f>Bobot!#REF!</f>
        <v>#REF!</v>
      </c>
    </row>
    <row r="282" spans="1:72">
      <c r="A282" s="490" t="e">
        <f>Bobot!#REF!</f>
        <v>#REF!</v>
      </c>
    </row>
    <row r="283" spans="1:72">
      <c r="A283" s="490" t="e">
        <f>Bobot!#REF!</f>
        <v>#REF!</v>
      </c>
    </row>
    <row r="284" spans="1:72">
      <c r="A284" s="490" t="e">
        <f>Bobot!#REF!</f>
        <v>#REF!</v>
      </c>
    </row>
    <row r="285" spans="1:72">
      <c r="A285" s="490" t="e">
        <f>Bobot!#REF!</f>
        <v>#REF!</v>
      </c>
    </row>
    <row r="286" spans="1:72">
      <c r="A286" s="490" t="e">
        <f>Bobot!#REF!</f>
        <v>#REF!</v>
      </c>
    </row>
    <row r="287" spans="1:72">
      <c r="A287" s="490" t="e">
        <f>Bobot!#REF!</f>
        <v>#REF!</v>
      </c>
    </row>
    <row r="288" spans="1:72">
      <c r="A288" s="490" t="e">
        <f>Bobot!#REF!</f>
        <v>#REF!</v>
      </c>
    </row>
    <row r="289" spans="1:1">
      <c r="A289" s="490" t="e">
        <f>Bobot!#REF!</f>
        <v>#REF!</v>
      </c>
    </row>
    <row r="290" spans="1:1">
      <c r="A290" s="490" t="e">
        <f>Bobot!#REF!</f>
        <v>#REF!</v>
      </c>
    </row>
    <row r="291" spans="1:1">
      <c r="A291" s="490" t="e">
        <f>Bobot!#REF!</f>
        <v>#REF!</v>
      </c>
    </row>
    <row r="292" spans="1:1">
      <c r="A292" s="490" t="e">
        <f>Bobot!#REF!</f>
        <v>#REF!</v>
      </c>
    </row>
    <row r="293" spans="1:1">
      <c r="A293" s="490" t="e">
        <f>Bobot!#REF!</f>
        <v>#REF!</v>
      </c>
    </row>
    <row r="294" spans="1:1">
      <c r="A294" s="490" t="e">
        <f>Bobot!#REF!</f>
        <v>#REF!</v>
      </c>
    </row>
    <row r="295" spans="1:1">
      <c r="A295" s="490" t="e">
        <f>Bobot!#REF!</f>
        <v>#REF!</v>
      </c>
    </row>
    <row r="296" spans="1:1">
      <c r="A296" s="490" t="e">
        <f>Bobot!#REF!</f>
        <v>#REF!</v>
      </c>
    </row>
    <row r="297" spans="1:1">
      <c r="A297" s="490" t="e">
        <f>Bobot!#REF!</f>
        <v>#REF!</v>
      </c>
    </row>
    <row r="298" spans="1:1">
      <c r="A298" s="490" t="e">
        <f>Bobot!#REF!</f>
        <v>#REF!</v>
      </c>
    </row>
    <row r="299" spans="1:1">
      <c r="A299" s="490" t="e">
        <f>Bobot!#REF!</f>
        <v>#REF!</v>
      </c>
    </row>
    <row r="300" spans="1:1">
      <c r="A300" s="490" t="e">
        <f>Bobot!#REF!</f>
        <v>#REF!</v>
      </c>
    </row>
    <row r="301" spans="1:1">
      <c r="A301" s="490" t="e">
        <f>Bobot!#REF!</f>
        <v>#REF!</v>
      </c>
    </row>
    <row r="302" spans="1:1">
      <c r="A302" s="490" t="e">
        <f>Bobot!#REF!</f>
        <v>#REF!</v>
      </c>
    </row>
    <row r="303" spans="1:1">
      <c r="A303" s="490" t="e">
        <f>Bobot!#REF!</f>
        <v>#REF!</v>
      </c>
    </row>
    <row r="304" spans="1:1">
      <c r="A304" s="490" t="e">
        <f>Bobot!#REF!</f>
        <v>#REF!</v>
      </c>
    </row>
    <row r="305" spans="1:1">
      <c r="A305" s="490" t="e">
        <f>Bobot!#REF!</f>
        <v>#REF!</v>
      </c>
    </row>
    <row r="306" spans="1:1">
      <c r="A306" s="490" t="e">
        <f>Bobot!#REF!</f>
        <v>#REF!</v>
      </c>
    </row>
    <row r="307" spans="1:1">
      <c r="A307" s="490" t="e">
        <f>Bobot!#REF!</f>
        <v>#REF!</v>
      </c>
    </row>
    <row r="308" spans="1:1">
      <c r="A308" s="490" t="e">
        <f>Bobot!#REF!</f>
        <v>#REF!</v>
      </c>
    </row>
    <row r="309" spans="1:1">
      <c r="A309" s="490" t="e">
        <f>Bobot!#REF!</f>
        <v>#REF!</v>
      </c>
    </row>
    <row r="310" spans="1:1">
      <c r="A310" s="490" t="e">
        <f>Bobot!#REF!</f>
        <v>#REF!</v>
      </c>
    </row>
    <row r="311" spans="1:1">
      <c r="A311" s="490" t="e">
        <f>Bobot!#REF!</f>
        <v>#REF!</v>
      </c>
    </row>
    <row r="312" spans="1:1">
      <c r="A312" s="490" t="e">
        <f>Bobot!#REF!</f>
        <v>#REF!</v>
      </c>
    </row>
    <row r="313" spans="1:1">
      <c r="A313" s="490" t="e">
        <f>Bobot!#REF!</f>
        <v>#REF!</v>
      </c>
    </row>
    <row r="314" spans="1:1">
      <c r="A314" s="490" t="e">
        <f>Bobot!#REF!</f>
        <v>#REF!</v>
      </c>
    </row>
    <row r="315" spans="1:1">
      <c r="A315" s="490" t="e">
        <f>Bobot!#REF!</f>
        <v>#REF!</v>
      </c>
    </row>
    <row r="316" spans="1:1">
      <c r="A316" s="490" t="e">
        <f>Bobot!#REF!</f>
        <v>#REF!</v>
      </c>
    </row>
    <row r="317" spans="1:1">
      <c r="A317" s="490" t="e">
        <f>Bobot!#REF!</f>
        <v>#REF!</v>
      </c>
    </row>
    <row r="318" spans="1:1">
      <c r="A318" s="490" t="e">
        <f>Bobot!#REF!</f>
        <v>#REF!</v>
      </c>
    </row>
    <row r="319" spans="1:1">
      <c r="A319" s="490" t="e">
        <f>Bobot!#REF!</f>
        <v>#REF!</v>
      </c>
    </row>
    <row r="320" spans="1:1">
      <c r="A320" s="490" t="e">
        <f>Bobot!#REF!</f>
        <v>#REF!</v>
      </c>
    </row>
    <row r="321" spans="1:1">
      <c r="A321" s="490" t="e">
        <f>Bobot!#REF!</f>
        <v>#REF!</v>
      </c>
    </row>
    <row r="322" spans="1:1">
      <c r="A322" s="490" t="e">
        <f>Bobot!#REF!</f>
        <v>#REF!</v>
      </c>
    </row>
    <row r="323" spans="1:1">
      <c r="A323" s="490" t="e">
        <f>Bobot!#REF!</f>
        <v>#REF!</v>
      </c>
    </row>
    <row r="324" spans="1:1">
      <c r="A324" s="490" t="e">
        <f>Bobot!#REF!</f>
        <v>#REF!</v>
      </c>
    </row>
    <row r="325" spans="1:1">
      <c r="A325" s="490" t="e">
        <f>Bobot!#REF!</f>
        <v>#REF!</v>
      </c>
    </row>
    <row r="326" spans="1:1">
      <c r="A326" s="490" t="e">
        <f>Bobot!#REF!</f>
        <v>#REF!</v>
      </c>
    </row>
    <row r="327" spans="1:1">
      <c r="A327" s="490" t="e">
        <f>Bobot!#REF!</f>
        <v>#REF!</v>
      </c>
    </row>
    <row r="328" spans="1:1">
      <c r="A328" s="490" t="e">
        <f>Bobot!#REF!</f>
        <v>#REF!</v>
      </c>
    </row>
    <row r="329" spans="1:1">
      <c r="A329" s="490" t="e">
        <f>Bobot!#REF!</f>
        <v>#REF!</v>
      </c>
    </row>
    <row r="330" spans="1:1">
      <c r="A330" s="490" t="e">
        <f>Bobot!#REF!</f>
        <v>#REF!</v>
      </c>
    </row>
    <row r="331" spans="1:1">
      <c r="A331" s="490" t="e">
        <f>Bobot!#REF!</f>
        <v>#REF!</v>
      </c>
    </row>
    <row r="332" spans="1:1">
      <c r="A332" s="490" t="e">
        <f>Bobot!#REF!</f>
        <v>#REF!</v>
      </c>
    </row>
    <row r="333" spans="1:1">
      <c r="A333" s="490" t="e">
        <f>Bobot!#REF!</f>
        <v>#REF!</v>
      </c>
    </row>
    <row r="334" spans="1:1">
      <c r="A334" s="490" t="e">
        <f>Bobot!#REF!</f>
        <v>#REF!</v>
      </c>
    </row>
    <row r="335" spans="1:1">
      <c r="A335" s="490" t="e">
        <f>Bobot!#REF!</f>
        <v>#REF!</v>
      </c>
    </row>
    <row r="336" spans="1:1">
      <c r="A336" s="490" t="e">
        <f>Bobot!#REF!</f>
        <v>#REF!</v>
      </c>
    </row>
    <row r="337" spans="1:1">
      <c r="A337" s="490" t="e">
        <f>Bobot!#REF!</f>
        <v>#REF!</v>
      </c>
    </row>
    <row r="338" spans="1:1">
      <c r="A338" s="490" t="e">
        <f>Bobot!#REF!</f>
        <v>#REF!</v>
      </c>
    </row>
    <row r="339" spans="1:1">
      <c r="A339" s="490" t="e">
        <f>Bobot!#REF!</f>
        <v>#REF!</v>
      </c>
    </row>
    <row r="340" spans="1:1">
      <c r="A340" s="490" t="e">
        <f>Bobot!#REF!</f>
        <v>#REF!</v>
      </c>
    </row>
    <row r="341" spans="1:1">
      <c r="A341" s="490" t="e">
        <f>Bobot!#REF!</f>
        <v>#REF!</v>
      </c>
    </row>
    <row r="342" spans="1:1">
      <c r="A342" s="490" t="e">
        <f>Bobot!#REF!</f>
        <v>#REF!</v>
      </c>
    </row>
    <row r="343" spans="1:1">
      <c r="A343" s="490" t="e">
        <f>Bobot!#REF!</f>
        <v>#REF!</v>
      </c>
    </row>
    <row r="344" spans="1:1">
      <c r="A344" s="490" t="e">
        <f>Bobot!#REF!</f>
        <v>#REF!</v>
      </c>
    </row>
    <row r="345" spans="1:1">
      <c r="A345" s="490" t="e">
        <f>Bobot!#REF!</f>
        <v>#REF!</v>
      </c>
    </row>
    <row r="346" spans="1:1">
      <c r="A346" s="490" t="e">
        <f>Bobot!#REF!</f>
        <v>#REF!</v>
      </c>
    </row>
    <row r="347" spans="1:1">
      <c r="A347" s="490" t="e">
        <f>Bobot!#REF!</f>
        <v>#REF!</v>
      </c>
    </row>
    <row r="348" spans="1:1">
      <c r="A348" s="490" t="e">
        <f>Bobot!#REF!</f>
        <v>#REF!</v>
      </c>
    </row>
    <row r="349" spans="1:1">
      <c r="A349" s="490" t="e">
        <f>Bobot!#REF!</f>
        <v>#REF!</v>
      </c>
    </row>
    <row r="350" spans="1:1">
      <c r="A350" s="490" t="e">
        <f>Bobot!#REF!</f>
        <v>#REF!</v>
      </c>
    </row>
    <row r="351" spans="1:1">
      <c r="A351" s="490" t="e">
        <f>Bobot!#REF!</f>
        <v>#REF!</v>
      </c>
    </row>
    <row r="352" spans="1:1">
      <c r="A352" s="490" t="e">
        <f>Bobot!#REF!</f>
        <v>#REF!</v>
      </c>
    </row>
    <row r="353" spans="1:1">
      <c r="A353" s="490" t="e">
        <f>Bobot!#REF!</f>
        <v>#REF!</v>
      </c>
    </row>
  </sheetData>
  <mergeCells count="1">
    <mergeCell ref="H13:H14"/>
  </mergeCells>
  <phoneticPr fontId="94" type="noConversion"/>
  <conditionalFormatting sqref="J17:J31">
    <cfRule type="expression" dxfId="5" priority="20">
      <formula>I17&lt;&gt;J17</formula>
    </cfRule>
  </conditionalFormatting>
  <conditionalFormatting sqref="J33:J34 J37:J42 J44:J51">
    <cfRule type="expression" dxfId="4" priority="3">
      <formula>I33&lt;&gt;J33</formula>
    </cfRule>
  </conditionalFormatting>
  <conditionalFormatting sqref="J56:J61 J63:J68 J70:J78 J80:J82 J87:J88 J90:J92 J94:J102 J104:J105 J110:J118 J120:J123 J125:J128 J130:J132 J134:J141 J143:J145 J147:J159">
    <cfRule type="expression" dxfId="3" priority="2">
      <formula>I56&lt;&gt;J56</formula>
    </cfRule>
  </conditionalFormatting>
  <pageMargins left="0.7" right="0.7" top="0.75" bottom="0.75" header="0.3" footer="0.3"/>
  <pageSetup paperSize="9" scale="28" orientation="portrait" r:id="rId1"/>
  <rowBreaks count="3" manualBreakCount="3">
    <brk id="87" max="16383" man="1"/>
    <brk id="166" max="16383" man="1"/>
    <brk id="191" max="16383" man="1"/>
  </rowBreaks>
  <ignoredErrors>
    <ignoredError sqref="AV76:BH78 AV119:BA145 AV102:BH102 BB80:BH81 AV56:BH61 AV82:BH82 BB93:BH93 BB96:BH96 AV108:BA115 BB101:BH101 BB89:BH89 AV104:BH105 BB103:BH103 AV184:BA184 AV177:BA182 AV162:BA175 AV63:BH68 BB62:BH62 AV70:BH74 BB69:BH69 BB79:BH79 AV86:BH88 BB83:BH85 AV147:BA160" emptyCellReference="1"/>
    <ignoredError sqref="K14:BS14 I15:AU15 I182:L182 I178:J181 L178:L181 K17:R17 I79:K79 I43:K43 I53:AU53 T17:AU17 I62:K62 I103:J103 F196:AU268 L189:AU195 K18:AU18 K19:AU19 K20:N20 K21:AU21 K22:AU22 K23:AU23 K24:AU24 K26:AU26 K27:AU27 K36 K33:AU33 K34:AU34 K37:AP37 K38:AP38 K40:AP40 K41:AP41 K42:AP42 K44:AP44 K45:AP45 K46:AP46 K47:AP47 K48:AP48 K49:AP49 K50:AP50 K51:AU51 K56:L56 K57:L57 K58:L58 K59:L59 K60:L60 K61:L61 I69:K69 K63:L63 K64:L64 K65:L65 K66:L66 K67:L67 K68:L68 K70:L70 K71:L71 K72:L72 K73:L73 K74:L74 K76:L76 K77 K78:L78 I86:L86 K80 K81 K82:L82 K87:L87 K88:L88 K102:L102 K104:L104 K105:L105 I184 K184:L184 F185:G185 AP185:AU185 I16:K16 I185:J185 L185:AN185 K32:L32 F188:G195 K25:AU25 K28:AU31 F15:G184 L188 N188:AU188 K35 I52:K52 I54:K55 I83:K85 P20:AU20" numberStoredAsText="1"/>
    <ignoredError sqref="K178:K181 M178:AU181 I119:K119 M76:AU76 M102:AU102 M78:AU78 AQ77:AU77 M56:AU61 M82:AU82 I108:AU108 K110:AU110 K111:AU111 K112:AU112 K113:AU113 K114:AU114 K115:AU115 I124:K124 K120:AU120 K121:AU121 K122:AU122 K123:AU123 I129:K129 K125:AU125 K126:AU126 K127:AU127 K128:AU128 I133:K133 K130:AU130 K131:AU131 K132:AU132 I142:AU142 K134:AU134 K135:AU135 K136:AU136 K137:AU137 K138:AU138 K139:L139 K140:AU140 K141:AU141 K143:AU143 K144:AU144 K145:AU145 I160:AU160 K147:AU147 K148:AU148 K149:AU149 K150:AU150 K151:AU151 K152:AU152 K153:AU153 K154:AU154 K155:AU155 K156:AU156 K157:AU157 K158:AU158 K159:AU159 I106:K106 M104:AU105 I107:J107 I109:K109 M109:AU109 M119:AU119 M124:AU124 M129:AU129 M133:AU133 M184:AU184 I177:AU177 I176:J176 I162:AU175 I161:J161 M86:AU88 N182:AU182 N139:AU139 M63:AU68 M70:AU74" numberStoredAsText="1"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4710B-4232-4B55-A68B-4FE5441DC5A5}">
  <sheetPr codeName="Sheet2">
    <tabColor rgb="FFFFFF00"/>
  </sheetPr>
  <dimension ref="A1:BT353"/>
  <sheetViews>
    <sheetView zoomScale="40" zoomScaleNormal="40" workbookViewId="0">
      <selection activeCell="N26" sqref="N26"/>
    </sheetView>
    <sheetView workbookViewId="1"/>
  </sheetViews>
  <sheetFormatPr defaultColWidth="11.36328125" defaultRowHeight="12.5"/>
  <cols>
    <col min="1" max="1" width="1" style="497" customWidth="1"/>
    <col min="2" max="4" width="1" style="493" customWidth="1"/>
    <col min="5" max="5" width="6" style="493" customWidth="1"/>
    <col min="6" max="6" width="10.36328125" style="101" customWidth="1"/>
    <col min="7" max="7" width="14.1796875" style="101" customWidth="1"/>
    <col min="8" max="8" width="57.1796875" style="21" customWidth="1"/>
    <col min="9" max="9" width="8.36328125" style="21" customWidth="1"/>
    <col min="10" max="10" width="9" style="20" customWidth="1"/>
    <col min="11" max="11" width="18.36328125" style="22" customWidth="1"/>
    <col min="12" max="53" width="17.36328125" style="22" customWidth="1"/>
    <col min="54" max="194" width="11.36328125" style="22"/>
    <col min="195" max="195" width="2.6328125" style="22" customWidth="1"/>
    <col min="196" max="196" width="7" style="22" customWidth="1"/>
    <col min="197" max="197" width="9.6328125" style="22" bestFit="1" customWidth="1"/>
    <col min="198" max="198" width="76" style="22" customWidth="1"/>
    <col min="199" max="199" width="14.36328125" style="22" customWidth="1"/>
    <col min="200" max="208" width="11.36328125" style="22" customWidth="1"/>
    <col min="209" max="215" width="9.6328125" style="22" customWidth="1"/>
    <col min="216" max="216" width="11.36328125" style="22" customWidth="1"/>
    <col min="217" max="223" width="9.6328125" style="22" customWidth="1"/>
    <col min="224" max="224" width="11.36328125" style="22" customWidth="1"/>
    <col min="225" max="231" width="9.6328125" style="22" customWidth="1"/>
    <col min="232" max="232" width="11.36328125" style="22" customWidth="1"/>
    <col min="233" max="239" width="9.6328125" style="22" customWidth="1"/>
    <col min="240" max="240" width="11.36328125" style="22" customWidth="1"/>
    <col min="241" max="267" width="9.6328125" style="22" customWidth="1"/>
    <col min="268" max="268" width="11.36328125" style="22" customWidth="1"/>
    <col min="269" max="301" width="9.6328125" style="22" customWidth="1"/>
    <col min="302" max="309" width="11.36328125" style="22" customWidth="1"/>
    <col min="310" max="450" width="11.36328125" style="22"/>
    <col min="451" max="451" width="2.6328125" style="22" customWidth="1"/>
    <col min="452" max="452" width="7" style="22" customWidth="1"/>
    <col min="453" max="453" width="9.6328125" style="22" bestFit="1" customWidth="1"/>
    <col min="454" max="454" width="76" style="22" customWidth="1"/>
    <col min="455" max="455" width="14.36328125" style="22" customWidth="1"/>
    <col min="456" max="464" width="11.36328125" style="22" customWidth="1"/>
    <col min="465" max="471" width="9.6328125" style="22" customWidth="1"/>
    <col min="472" max="472" width="11.36328125" style="22" customWidth="1"/>
    <col min="473" max="479" width="9.6328125" style="22" customWidth="1"/>
    <col min="480" max="480" width="11.36328125" style="22" customWidth="1"/>
    <col min="481" max="487" width="9.6328125" style="22" customWidth="1"/>
    <col min="488" max="488" width="11.36328125" style="22" customWidth="1"/>
    <col min="489" max="495" width="9.6328125" style="22" customWidth="1"/>
    <col min="496" max="496" width="11.36328125" style="22" customWidth="1"/>
    <col min="497" max="523" width="9.6328125" style="22" customWidth="1"/>
    <col min="524" max="524" width="11.36328125" style="22" customWidth="1"/>
    <col min="525" max="557" width="9.6328125" style="22" customWidth="1"/>
    <col min="558" max="565" width="11.36328125" style="22" customWidth="1"/>
    <col min="566" max="706" width="11.36328125" style="22"/>
    <col min="707" max="707" width="2.6328125" style="22" customWidth="1"/>
    <col min="708" max="708" width="7" style="22" customWidth="1"/>
    <col min="709" max="709" width="9.6328125" style="22" bestFit="1" customWidth="1"/>
    <col min="710" max="710" width="76" style="22" customWidth="1"/>
    <col min="711" max="711" width="14.36328125" style="22" customWidth="1"/>
    <col min="712" max="720" width="11.36328125" style="22" customWidth="1"/>
    <col min="721" max="727" width="9.6328125" style="22" customWidth="1"/>
    <col min="728" max="728" width="11.36328125" style="22" customWidth="1"/>
    <col min="729" max="735" width="9.6328125" style="22" customWidth="1"/>
    <col min="736" max="736" width="11.36328125" style="22" customWidth="1"/>
    <col min="737" max="743" width="9.6328125" style="22" customWidth="1"/>
    <col min="744" max="744" width="11.36328125" style="22" customWidth="1"/>
    <col min="745" max="751" width="9.6328125" style="22" customWidth="1"/>
    <col min="752" max="752" width="11.36328125" style="22" customWidth="1"/>
    <col min="753" max="779" width="9.6328125" style="22" customWidth="1"/>
    <col min="780" max="780" width="11.36328125" style="22" customWidth="1"/>
    <col min="781" max="813" width="9.6328125" style="22" customWidth="1"/>
    <col min="814" max="821" width="11.36328125" style="22" customWidth="1"/>
    <col min="822" max="962" width="11.36328125" style="22"/>
    <col min="963" max="963" width="2.6328125" style="22" customWidth="1"/>
    <col min="964" max="964" width="7" style="22" customWidth="1"/>
    <col min="965" max="965" width="9.6328125" style="22" bestFit="1" customWidth="1"/>
    <col min="966" max="966" width="76" style="22" customWidth="1"/>
    <col min="967" max="967" width="14.36328125" style="22" customWidth="1"/>
    <col min="968" max="976" width="11.36328125" style="22" customWidth="1"/>
    <col min="977" max="983" width="9.6328125" style="22" customWidth="1"/>
    <col min="984" max="984" width="11.36328125" style="22" customWidth="1"/>
    <col min="985" max="991" width="9.6328125" style="22" customWidth="1"/>
    <col min="992" max="992" width="11.36328125" style="22" customWidth="1"/>
    <col min="993" max="999" width="9.6328125" style="22" customWidth="1"/>
    <col min="1000" max="1000" width="11.36328125" style="22" customWidth="1"/>
    <col min="1001" max="1007" width="9.6328125" style="22" customWidth="1"/>
    <col min="1008" max="1008" width="11.36328125" style="22" customWidth="1"/>
    <col min="1009" max="1035" width="9.6328125" style="22" customWidth="1"/>
    <col min="1036" max="1036" width="11.36328125" style="22" customWidth="1"/>
    <col min="1037" max="1069" width="9.6328125" style="22" customWidth="1"/>
    <col min="1070" max="1077" width="11.36328125" style="22" customWidth="1"/>
    <col min="1078" max="1218" width="11.36328125" style="22"/>
    <col min="1219" max="1219" width="2.6328125" style="22" customWidth="1"/>
    <col min="1220" max="1220" width="7" style="22" customWidth="1"/>
    <col min="1221" max="1221" width="9.6328125" style="22" bestFit="1" customWidth="1"/>
    <col min="1222" max="1222" width="76" style="22" customWidth="1"/>
    <col min="1223" max="1223" width="14.36328125" style="22" customWidth="1"/>
    <col min="1224" max="1232" width="11.36328125" style="22" customWidth="1"/>
    <col min="1233" max="1239" width="9.6328125" style="22" customWidth="1"/>
    <col min="1240" max="1240" width="11.36328125" style="22" customWidth="1"/>
    <col min="1241" max="1247" width="9.6328125" style="22" customWidth="1"/>
    <col min="1248" max="1248" width="11.36328125" style="22" customWidth="1"/>
    <col min="1249" max="1255" width="9.6328125" style="22" customWidth="1"/>
    <col min="1256" max="1256" width="11.36328125" style="22" customWidth="1"/>
    <col min="1257" max="1263" width="9.6328125" style="22" customWidth="1"/>
    <col min="1264" max="1264" width="11.36328125" style="22" customWidth="1"/>
    <col min="1265" max="1291" width="9.6328125" style="22" customWidth="1"/>
    <col min="1292" max="1292" width="11.36328125" style="22" customWidth="1"/>
    <col min="1293" max="1325" width="9.6328125" style="22" customWidth="1"/>
    <col min="1326" max="1333" width="11.36328125" style="22" customWidth="1"/>
    <col min="1334" max="1474" width="11.36328125" style="22"/>
    <col min="1475" max="1475" width="2.6328125" style="22" customWidth="1"/>
    <col min="1476" max="1476" width="7" style="22" customWidth="1"/>
    <col min="1477" max="1477" width="9.6328125" style="22" bestFit="1" customWidth="1"/>
    <col min="1478" max="1478" width="76" style="22" customWidth="1"/>
    <col min="1479" max="1479" width="14.36328125" style="22" customWidth="1"/>
    <col min="1480" max="1488" width="11.36328125" style="22" customWidth="1"/>
    <col min="1489" max="1495" width="9.6328125" style="22" customWidth="1"/>
    <col min="1496" max="1496" width="11.36328125" style="22" customWidth="1"/>
    <col min="1497" max="1503" width="9.6328125" style="22" customWidth="1"/>
    <col min="1504" max="1504" width="11.36328125" style="22" customWidth="1"/>
    <col min="1505" max="1511" width="9.6328125" style="22" customWidth="1"/>
    <col min="1512" max="1512" width="11.36328125" style="22" customWidth="1"/>
    <col min="1513" max="1519" width="9.6328125" style="22" customWidth="1"/>
    <col min="1520" max="1520" width="11.36328125" style="22" customWidth="1"/>
    <col min="1521" max="1547" width="9.6328125" style="22" customWidth="1"/>
    <col min="1548" max="1548" width="11.36328125" style="22" customWidth="1"/>
    <col min="1549" max="1581" width="9.6328125" style="22" customWidth="1"/>
    <col min="1582" max="1589" width="11.36328125" style="22" customWidth="1"/>
    <col min="1590" max="1730" width="11.36328125" style="22"/>
    <col min="1731" max="1731" width="2.6328125" style="22" customWidth="1"/>
    <col min="1732" max="1732" width="7" style="22" customWidth="1"/>
    <col min="1733" max="1733" width="9.6328125" style="22" bestFit="1" customWidth="1"/>
    <col min="1734" max="1734" width="76" style="22" customWidth="1"/>
    <col min="1735" max="1735" width="14.36328125" style="22" customWidth="1"/>
    <col min="1736" max="1744" width="11.36328125" style="22" customWidth="1"/>
    <col min="1745" max="1751" width="9.6328125" style="22" customWidth="1"/>
    <col min="1752" max="1752" width="11.36328125" style="22" customWidth="1"/>
    <col min="1753" max="1759" width="9.6328125" style="22" customWidth="1"/>
    <col min="1760" max="1760" width="11.36328125" style="22" customWidth="1"/>
    <col min="1761" max="1767" width="9.6328125" style="22" customWidth="1"/>
    <col min="1768" max="1768" width="11.36328125" style="22" customWidth="1"/>
    <col min="1769" max="1775" width="9.6328125" style="22" customWidth="1"/>
    <col min="1776" max="1776" width="11.36328125" style="22" customWidth="1"/>
    <col min="1777" max="1803" width="9.6328125" style="22" customWidth="1"/>
    <col min="1804" max="1804" width="11.36328125" style="22" customWidth="1"/>
    <col min="1805" max="1837" width="9.6328125" style="22" customWidth="1"/>
    <col min="1838" max="1845" width="11.36328125" style="22" customWidth="1"/>
    <col min="1846" max="1986" width="11.36328125" style="22"/>
    <col min="1987" max="1987" width="2.6328125" style="22" customWidth="1"/>
    <col min="1988" max="1988" width="7" style="22" customWidth="1"/>
    <col min="1989" max="1989" width="9.6328125" style="22" bestFit="1" customWidth="1"/>
    <col min="1990" max="1990" width="76" style="22" customWidth="1"/>
    <col min="1991" max="1991" width="14.36328125" style="22" customWidth="1"/>
    <col min="1992" max="2000" width="11.36328125" style="22" customWidth="1"/>
    <col min="2001" max="2007" width="9.6328125" style="22" customWidth="1"/>
    <col min="2008" max="2008" width="11.36328125" style="22" customWidth="1"/>
    <col min="2009" max="2015" width="9.6328125" style="22" customWidth="1"/>
    <col min="2016" max="2016" width="11.36328125" style="22" customWidth="1"/>
    <col min="2017" max="2023" width="9.6328125" style="22" customWidth="1"/>
    <col min="2024" max="2024" width="11.36328125" style="22" customWidth="1"/>
    <col min="2025" max="2031" width="9.6328125" style="22" customWidth="1"/>
    <col min="2032" max="2032" width="11.36328125" style="22" customWidth="1"/>
    <col min="2033" max="2059" width="9.6328125" style="22" customWidth="1"/>
    <col min="2060" max="2060" width="11.36328125" style="22" customWidth="1"/>
    <col min="2061" max="2093" width="9.6328125" style="22" customWidth="1"/>
    <col min="2094" max="2101" width="11.36328125" style="22" customWidth="1"/>
    <col min="2102" max="2242" width="11.36328125" style="22"/>
    <col min="2243" max="2243" width="2.6328125" style="22" customWidth="1"/>
    <col min="2244" max="2244" width="7" style="22" customWidth="1"/>
    <col min="2245" max="2245" width="9.6328125" style="22" bestFit="1" customWidth="1"/>
    <col min="2246" max="2246" width="76" style="22" customWidth="1"/>
    <col min="2247" max="2247" width="14.36328125" style="22" customWidth="1"/>
    <col min="2248" max="2256" width="11.36328125" style="22" customWidth="1"/>
    <col min="2257" max="2263" width="9.6328125" style="22" customWidth="1"/>
    <col min="2264" max="2264" width="11.36328125" style="22" customWidth="1"/>
    <col min="2265" max="2271" width="9.6328125" style="22" customWidth="1"/>
    <col min="2272" max="2272" width="11.36328125" style="22" customWidth="1"/>
    <col min="2273" max="2279" width="9.6328125" style="22" customWidth="1"/>
    <col min="2280" max="2280" width="11.36328125" style="22" customWidth="1"/>
    <col min="2281" max="2287" width="9.6328125" style="22" customWidth="1"/>
    <col min="2288" max="2288" width="11.36328125" style="22" customWidth="1"/>
    <col min="2289" max="2315" width="9.6328125" style="22" customWidth="1"/>
    <col min="2316" max="2316" width="11.36328125" style="22" customWidth="1"/>
    <col min="2317" max="2349" width="9.6328125" style="22" customWidth="1"/>
    <col min="2350" max="2357" width="11.36328125" style="22" customWidth="1"/>
    <col min="2358" max="2498" width="11.36328125" style="22"/>
    <col min="2499" max="2499" width="2.6328125" style="22" customWidth="1"/>
    <col min="2500" max="2500" width="7" style="22" customWidth="1"/>
    <col min="2501" max="2501" width="9.6328125" style="22" bestFit="1" customWidth="1"/>
    <col min="2502" max="2502" width="76" style="22" customWidth="1"/>
    <col min="2503" max="2503" width="14.36328125" style="22" customWidth="1"/>
    <col min="2504" max="2512" width="11.36328125" style="22" customWidth="1"/>
    <col min="2513" max="2519" width="9.6328125" style="22" customWidth="1"/>
    <col min="2520" max="2520" width="11.36328125" style="22" customWidth="1"/>
    <col min="2521" max="2527" width="9.6328125" style="22" customWidth="1"/>
    <col min="2528" max="2528" width="11.36328125" style="22" customWidth="1"/>
    <col min="2529" max="2535" width="9.6328125" style="22" customWidth="1"/>
    <col min="2536" max="2536" width="11.36328125" style="22" customWidth="1"/>
    <col min="2537" max="2543" width="9.6328125" style="22" customWidth="1"/>
    <col min="2544" max="2544" width="11.36328125" style="22" customWidth="1"/>
    <col min="2545" max="2571" width="9.6328125" style="22" customWidth="1"/>
    <col min="2572" max="2572" width="11.36328125" style="22" customWidth="1"/>
    <col min="2573" max="2605" width="9.6328125" style="22" customWidth="1"/>
    <col min="2606" max="2613" width="11.36328125" style="22" customWidth="1"/>
    <col min="2614" max="2754" width="11.36328125" style="22"/>
    <col min="2755" max="2755" width="2.6328125" style="22" customWidth="1"/>
    <col min="2756" max="2756" width="7" style="22" customWidth="1"/>
    <col min="2757" max="2757" width="9.6328125" style="22" bestFit="1" customWidth="1"/>
    <col min="2758" max="2758" width="76" style="22" customWidth="1"/>
    <col min="2759" max="2759" width="14.36328125" style="22" customWidth="1"/>
    <col min="2760" max="2768" width="11.36328125" style="22" customWidth="1"/>
    <col min="2769" max="2775" width="9.6328125" style="22" customWidth="1"/>
    <col min="2776" max="2776" width="11.36328125" style="22" customWidth="1"/>
    <col min="2777" max="2783" width="9.6328125" style="22" customWidth="1"/>
    <col min="2784" max="2784" width="11.36328125" style="22" customWidth="1"/>
    <col min="2785" max="2791" width="9.6328125" style="22" customWidth="1"/>
    <col min="2792" max="2792" width="11.36328125" style="22" customWidth="1"/>
    <col min="2793" max="2799" width="9.6328125" style="22" customWidth="1"/>
    <col min="2800" max="2800" width="11.36328125" style="22" customWidth="1"/>
    <col min="2801" max="2827" width="9.6328125" style="22" customWidth="1"/>
    <col min="2828" max="2828" width="11.36328125" style="22" customWidth="1"/>
    <col min="2829" max="2861" width="9.6328125" style="22" customWidth="1"/>
    <col min="2862" max="2869" width="11.36328125" style="22" customWidth="1"/>
    <col min="2870" max="3010" width="11.36328125" style="22"/>
    <col min="3011" max="3011" width="2.6328125" style="22" customWidth="1"/>
    <col min="3012" max="3012" width="7" style="22" customWidth="1"/>
    <col min="3013" max="3013" width="9.6328125" style="22" bestFit="1" customWidth="1"/>
    <col min="3014" max="3014" width="76" style="22" customWidth="1"/>
    <col min="3015" max="3015" width="14.36328125" style="22" customWidth="1"/>
    <col min="3016" max="3024" width="11.36328125" style="22" customWidth="1"/>
    <col min="3025" max="3031" width="9.6328125" style="22" customWidth="1"/>
    <col min="3032" max="3032" width="11.36328125" style="22" customWidth="1"/>
    <col min="3033" max="3039" width="9.6328125" style="22" customWidth="1"/>
    <col min="3040" max="3040" width="11.36328125" style="22" customWidth="1"/>
    <col min="3041" max="3047" width="9.6328125" style="22" customWidth="1"/>
    <col min="3048" max="3048" width="11.36328125" style="22" customWidth="1"/>
    <col min="3049" max="3055" width="9.6328125" style="22" customWidth="1"/>
    <col min="3056" max="3056" width="11.36328125" style="22" customWidth="1"/>
    <col min="3057" max="3083" width="9.6328125" style="22" customWidth="1"/>
    <col min="3084" max="3084" width="11.36328125" style="22" customWidth="1"/>
    <col min="3085" max="3117" width="9.6328125" style="22" customWidth="1"/>
    <col min="3118" max="3125" width="11.36328125" style="22" customWidth="1"/>
    <col min="3126" max="3266" width="11.36328125" style="22"/>
    <col min="3267" max="3267" width="2.6328125" style="22" customWidth="1"/>
    <col min="3268" max="3268" width="7" style="22" customWidth="1"/>
    <col min="3269" max="3269" width="9.6328125" style="22" bestFit="1" customWidth="1"/>
    <col min="3270" max="3270" width="76" style="22" customWidth="1"/>
    <col min="3271" max="3271" width="14.36328125" style="22" customWidth="1"/>
    <col min="3272" max="3280" width="11.36328125" style="22" customWidth="1"/>
    <col min="3281" max="3287" width="9.6328125" style="22" customWidth="1"/>
    <col min="3288" max="3288" width="11.36328125" style="22" customWidth="1"/>
    <col min="3289" max="3295" width="9.6328125" style="22" customWidth="1"/>
    <col min="3296" max="3296" width="11.36328125" style="22" customWidth="1"/>
    <col min="3297" max="3303" width="9.6328125" style="22" customWidth="1"/>
    <col min="3304" max="3304" width="11.36328125" style="22" customWidth="1"/>
    <col min="3305" max="3311" width="9.6328125" style="22" customWidth="1"/>
    <col min="3312" max="3312" width="11.36328125" style="22" customWidth="1"/>
    <col min="3313" max="3339" width="9.6328125" style="22" customWidth="1"/>
    <col min="3340" max="3340" width="11.36328125" style="22" customWidth="1"/>
    <col min="3341" max="3373" width="9.6328125" style="22" customWidth="1"/>
    <col min="3374" max="3381" width="11.36328125" style="22" customWidth="1"/>
    <col min="3382" max="3522" width="11.36328125" style="22"/>
    <col min="3523" max="3523" width="2.6328125" style="22" customWidth="1"/>
    <col min="3524" max="3524" width="7" style="22" customWidth="1"/>
    <col min="3525" max="3525" width="9.6328125" style="22" bestFit="1" customWidth="1"/>
    <col min="3526" max="3526" width="76" style="22" customWidth="1"/>
    <col min="3527" max="3527" width="14.36328125" style="22" customWidth="1"/>
    <col min="3528" max="3536" width="11.36328125" style="22" customWidth="1"/>
    <col min="3537" max="3543" width="9.6328125" style="22" customWidth="1"/>
    <col min="3544" max="3544" width="11.36328125" style="22" customWidth="1"/>
    <col min="3545" max="3551" width="9.6328125" style="22" customWidth="1"/>
    <col min="3552" max="3552" width="11.36328125" style="22" customWidth="1"/>
    <col min="3553" max="3559" width="9.6328125" style="22" customWidth="1"/>
    <col min="3560" max="3560" width="11.36328125" style="22" customWidth="1"/>
    <col min="3561" max="3567" width="9.6328125" style="22" customWidth="1"/>
    <col min="3568" max="3568" width="11.36328125" style="22" customWidth="1"/>
    <col min="3569" max="3595" width="9.6328125" style="22" customWidth="1"/>
    <col min="3596" max="3596" width="11.36328125" style="22" customWidth="1"/>
    <col min="3597" max="3629" width="9.6328125" style="22" customWidth="1"/>
    <col min="3630" max="3637" width="11.36328125" style="22" customWidth="1"/>
    <col min="3638" max="3778" width="11.36328125" style="22"/>
    <col min="3779" max="3779" width="2.6328125" style="22" customWidth="1"/>
    <col min="3780" max="3780" width="7" style="22" customWidth="1"/>
    <col min="3781" max="3781" width="9.6328125" style="22" bestFit="1" customWidth="1"/>
    <col min="3782" max="3782" width="76" style="22" customWidth="1"/>
    <col min="3783" max="3783" width="14.36328125" style="22" customWidth="1"/>
    <col min="3784" max="3792" width="11.36328125" style="22" customWidth="1"/>
    <col min="3793" max="3799" width="9.6328125" style="22" customWidth="1"/>
    <col min="3800" max="3800" width="11.36328125" style="22" customWidth="1"/>
    <col min="3801" max="3807" width="9.6328125" style="22" customWidth="1"/>
    <col min="3808" max="3808" width="11.36328125" style="22" customWidth="1"/>
    <col min="3809" max="3815" width="9.6328125" style="22" customWidth="1"/>
    <col min="3816" max="3816" width="11.36328125" style="22" customWidth="1"/>
    <col min="3817" max="3823" width="9.6328125" style="22" customWidth="1"/>
    <col min="3824" max="3824" width="11.36328125" style="22" customWidth="1"/>
    <col min="3825" max="3851" width="9.6328125" style="22" customWidth="1"/>
    <col min="3852" max="3852" width="11.36328125" style="22" customWidth="1"/>
    <col min="3853" max="3885" width="9.6328125" style="22" customWidth="1"/>
    <col min="3886" max="3893" width="11.36328125" style="22" customWidth="1"/>
    <col min="3894" max="4034" width="11.36328125" style="22"/>
    <col min="4035" max="4035" width="2.6328125" style="22" customWidth="1"/>
    <col min="4036" max="4036" width="7" style="22" customWidth="1"/>
    <col min="4037" max="4037" width="9.6328125" style="22" bestFit="1" customWidth="1"/>
    <col min="4038" max="4038" width="76" style="22" customWidth="1"/>
    <col min="4039" max="4039" width="14.36328125" style="22" customWidth="1"/>
    <col min="4040" max="4048" width="11.36328125" style="22" customWidth="1"/>
    <col min="4049" max="4055" width="9.6328125" style="22" customWidth="1"/>
    <col min="4056" max="4056" width="11.36328125" style="22" customWidth="1"/>
    <col min="4057" max="4063" width="9.6328125" style="22" customWidth="1"/>
    <col min="4064" max="4064" width="11.36328125" style="22" customWidth="1"/>
    <col min="4065" max="4071" width="9.6328125" style="22" customWidth="1"/>
    <col min="4072" max="4072" width="11.36328125" style="22" customWidth="1"/>
    <col min="4073" max="4079" width="9.6328125" style="22" customWidth="1"/>
    <col min="4080" max="4080" width="11.36328125" style="22" customWidth="1"/>
    <col min="4081" max="4107" width="9.6328125" style="22" customWidth="1"/>
    <col min="4108" max="4108" width="11.36328125" style="22" customWidth="1"/>
    <col min="4109" max="4141" width="9.6328125" style="22" customWidth="1"/>
    <col min="4142" max="4149" width="11.36328125" style="22" customWidth="1"/>
    <col min="4150" max="4290" width="11.36328125" style="22"/>
    <col min="4291" max="4291" width="2.6328125" style="22" customWidth="1"/>
    <col min="4292" max="4292" width="7" style="22" customWidth="1"/>
    <col min="4293" max="4293" width="9.6328125" style="22" bestFit="1" customWidth="1"/>
    <col min="4294" max="4294" width="76" style="22" customWidth="1"/>
    <col min="4295" max="4295" width="14.36328125" style="22" customWidth="1"/>
    <col min="4296" max="4304" width="11.36328125" style="22" customWidth="1"/>
    <col min="4305" max="4311" width="9.6328125" style="22" customWidth="1"/>
    <col min="4312" max="4312" width="11.36328125" style="22" customWidth="1"/>
    <col min="4313" max="4319" width="9.6328125" style="22" customWidth="1"/>
    <col min="4320" max="4320" width="11.36328125" style="22" customWidth="1"/>
    <col min="4321" max="4327" width="9.6328125" style="22" customWidth="1"/>
    <col min="4328" max="4328" width="11.36328125" style="22" customWidth="1"/>
    <col min="4329" max="4335" width="9.6328125" style="22" customWidth="1"/>
    <col min="4336" max="4336" width="11.36328125" style="22" customWidth="1"/>
    <col min="4337" max="4363" width="9.6328125" style="22" customWidth="1"/>
    <col min="4364" max="4364" width="11.36328125" style="22" customWidth="1"/>
    <col min="4365" max="4397" width="9.6328125" style="22" customWidth="1"/>
    <col min="4398" max="4405" width="11.36328125" style="22" customWidth="1"/>
    <col min="4406" max="4546" width="11.36328125" style="22"/>
    <col min="4547" max="4547" width="2.6328125" style="22" customWidth="1"/>
    <col min="4548" max="4548" width="7" style="22" customWidth="1"/>
    <col min="4549" max="4549" width="9.6328125" style="22" bestFit="1" customWidth="1"/>
    <col min="4550" max="4550" width="76" style="22" customWidth="1"/>
    <col min="4551" max="4551" width="14.36328125" style="22" customWidth="1"/>
    <col min="4552" max="4560" width="11.36328125" style="22" customWidth="1"/>
    <col min="4561" max="4567" width="9.6328125" style="22" customWidth="1"/>
    <col min="4568" max="4568" width="11.36328125" style="22" customWidth="1"/>
    <col min="4569" max="4575" width="9.6328125" style="22" customWidth="1"/>
    <col min="4576" max="4576" width="11.36328125" style="22" customWidth="1"/>
    <col min="4577" max="4583" width="9.6328125" style="22" customWidth="1"/>
    <col min="4584" max="4584" width="11.36328125" style="22" customWidth="1"/>
    <col min="4585" max="4591" width="9.6328125" style="22" customWidth="1"/>
    <col min="4592" max="4592" width="11.36328125" style="22" customWidth="1"/>
    <col min="4593" max="4619" width="9.6328125" style="22" customWidth="1"/>
    <col min="4620" max="4620" width="11.36328125" style="22" customWidth="1"/>
    <col min="4621" max="4653" width="9.6328125" style="22" customWidth="1"/>
    <col min="4654" max="4661" width="11.36328125" style="22" customWidth="1"/>
    <col min="4662" max="4802" width="11.36328125" style="22"/>
    <col min="4803" max="4803" width="2.6328125" style="22" customWidth="1"/>
    <col min="4804" max="4804" width="7" style="22" customWidth="1"/>
    <col min="4805" max="4805" width="9.6328125" style="22" bestFit="1" customWidth="1"/>
    <col min="4806" max="4806" width="76" style="22" customWidth="1"/>
    <col min="4807" max="4807" width="14.36328125" style="22" customWidth="1"/>
    <col min="4808" max="4816" width="11.36328125" style="22" customWidth="1"/>
    <col min="4817" max="4823" width="9.6328125" style="22" customWidth="1"/>
    <col min="4824" max="4824" width="11.36328125" style="22" customWidth="1"/>
    <col min="4825" max="4831" width="9.6328125" style="22" customWidth="1"/>
    <col min="4832" max="4832" width="11.36328125" style="22" customWidth="1"/>
    <col min="4833" max="4839" width="9.6328125" style="22" customWidth="1"/>
    <col min="4840" max="4840" width="11.36328125" style="22" customWidth="1"/>
    <col min="4841" max="4847" width="9.6328125" style="22" customWidth="1"/>
    <col min="4848" max="4848" width="11.36328125" style="22" customWidth="1"/>
    <col min="4849" max="4875" width="9.6328125" style="22" customWidth="1"/>
    <col min="4876" max="4876" width="11.36328125" style="22" customWidth="1"/>
    <col min="4877" max="4909" width="9.6328125" style="22" customWidth="1"/>
    <col min="4910" max="4917" width="11.36328125" style="22" customWidth="1"/>
    <col min="4918" max="5058" width="11.36328125" style="22"/>
    <col min="5059" max="5059" width="2.6328125" style="22" customWidth="1"/>
    <col min="5060" max="5060" width="7" style="22" customWidth="1"/>
    <col min="5061" max="5061" width="9.6328125" style="22" bestFit="1" customWidth="1"/>
    <col min="5062" max="5062" width="76" style="22" customWidth="1"/>
    <col min="5063" max="5063" width="14.36328125" style="22" customWidth="1"/>
    <col min="5064" max="5072" width="11.36328125" style="22" customWidth="1"/>
    <col min="5073" max="5079" width="9.6328125" style="22" customWidth="1"/>
    <col min="5080" max="5080" width="11.36328125" style="22" customWidth="1"/>
    <col min="5081" max="5087" width="9.6328125" style="22" customWidth="1"/>
    <col min="5088" max="5088" width="11.36328125" style="22" customWidth="1"/>
    <col min="5089" max="5095" width="9.6328125" style="22" customWidth="1"/>
    <col min="5096" max="5096" width="11.36328125" style="22" customWidth="1"/>
    <col min="5097" max="5103" width="9.6328125" style="22" customWidth="1"/>
    <col min="5104" max="5104" width="11.36328125" style="22" customWidth="1"/>
    <col min="5105" max="5131" width="9.6328125" style="22" customWidth="1"/>
    <col min="5132" max="5132" width="11.36328125" style="22" customWidth="1"/>
    <col min="5133" max="5165" width="9.6328125" style="22" customWidth="1"/>
    <col min="5166" max="5173" width="11.36328125" style="22" customWidth="1"/>
    <col min="5174" max="5314" width="11.36328125" style="22"/>
    <col min="5315" max="5315" width="2.6328125" style="22" customWidth="1"/>
    <col min="5316" max="5316" width="7" style="22" customWidth="1"/>
    <col min="5317" max="5317" width="9.6328125" style="22" bestFit="1" customWidth="1"/>
    <col min="5318" max="5318" width="76" style="22" customWidth="1"/>
    <col min="5319" max="5319" width="14.36328125" style="22" customWidth="1"/>
    <col min="5320" max="5328" width="11.36328125" style="22" customWidth="1"/>
    <col min="5329" max="5335" width="9.6328125" style="22" customWidth="1"/>
    <col min="5336" max="5336" width="11.36328125" style="22" customWidth="1"/>
    <col min="5337" max="5343" width="9.6328125" style="22" customWidth="1"/>
    <col min="5344" max="5344" width="11.36328125" style="22" customWidth="1"/>
    <col min="5345" max="5351" width="9.6328125" style="22" customWidth="1"/>
    <col min="5352" max="5352" width="11.36328125" style="22" customWidth="1"/>
    <col min="5353" max="5359" width="9.6328125" style="22" customWidth="1"/>
    <col min="5360" max="5360" width="11.36328125" style="22" customWidth="1"/>
    <col min="5361" max="5387" width="9.6328125" style="22" customWidth="1"/>
    <col min="5388" max="5388" width="11.36328125" style="22" customWidth="1"/>
    <col min="5389" max="5421" width="9.6328125" style="22" customWidth="1"/>
    <col min="5422" max="5429" width="11.36328125" style="22" customWidth="1"/>
    <col min="5430" max="5570" width="11.36328125" style="22"/>
    <col min="5571" max="5571" width="2.6328125" style="22" customWidth="1"/>
    <col min="5572" max="5572" width="7" style="22" customWidth="1"/>
    <col min="5573" max="5573" width="9.6328125" style="22" bestFit="1" customWidth="1"/>
    <col min="5574" max="5574" width="76" style="22" customWidth="1"/>
    <col min="5575" max="5575" width="14.36328125" style="22" customWidth="1"/>
    <col min="5576" max="5584" width="11.36328125" style="22" customWidth="1"/>
    <col min="5585" max="5591" width="9.6328125" style="22" customWidth="1"/>
    <col min="5592" max="5592" width="11.36328125" style="22" customWidth="1"/>
    <col min="5593" max="5599" width="9.6328125" style="22" customWidth="1"/>
    <col min="5600" max="5600" width="11.36328125" style="22" customWidth="1"/>
    <col min="5601" max="5607" width="9.6328125" style="22" customWidth="1"/>
    <col min="5608" max="5608" width="11.36328125" style="22" customWidth="1"/>
    <col min="5609" max="5615" width="9.6328125" style="22" customWidth="1"/>
    <col min="5616" max="5616" width="11.36328125" style="22" customWidth="1"/>
    <col min="5617" max="5643" width="9.6328125" style="22" customWidth="1"/>
    <col min="5644" max="5644" width="11.36328125" style="22" customWidth="1"/>
    <col min="5645" max="5677" width="9.6328125" style="22" customWidth="1"/>
    <col min="5678" max="5685" width="11.36328125" style="22" customWidth="1"/>
    <col min="5686" max="5826" width="11.36328125" style="22"/>
    <col min="5827" max="5827" width="2.6328125" style="22" customWidth="1"/>
    <col min="5828" max="5828" width="7" style="22" customWidth="1"/>
    <col min="5829" max="5829" width="9.6328125" style="22" bestFit="1" customWidth="1"/>
    <col min="5830" max="5830" width="76" style="22" customWidth="1"/>
    <col min="5831" max="5831" width="14.36328125" style="22" customWidth="1"/>
    <col min="5832" max="5840" width="11.36328125" style="22" customWidth="1"/>
    <col min="5841" max="5847" width="9.6328125" style="22" customWidth="1"/>
    <col min="5848" max="5848" width="11.36328125" style="22" customWidth="1"/>
    <col min="5849" max="5855" width="9.6328125" style="22" customWidth="1"/>
    <col min="5856" max="5856" width="11.36328125" style="22" customWidth="1"/>
    <col min="5857" max="5863" width="9.6328125" style="22" customWidth="1"/>
    <col min="5864" max="5864" width="11.36328125" style="22" customWidth="1"/>
    <col min="5865" max="5871" width="9.6328125" style="22" customWidth="1"/>
    <col min="5872" max="5872" width="11.36328125" style="22" customWidth="1"/>
    <col min="5873" max="5899" width="9.6328125" style="22" customWidth="1"/>
    <col min="5900" max="5900" width="11.36328125" style="22" customWidth="1"/>
    <col min="5901" max="5933" width="9.6328125" style="22" customWidth="1"/>
    <col min="5934" max="5941" width="11.36328125" style="22" customWidth="1"/>
    <col min="5942" max="6082" width="11.36328125" style="22"/>
    <col min="6083" max="6083" width="2.6328125" style="22" customWidth="1"/>
    <col min="6084" max="6084" width="7" style="22" customWidth="1"/>
    <col min="6085" max="6085" width="9.6328125" style="22" bestFit="1" customWidth="1"/>
    <col min="6086" max="6086" width="76" style="22" customWidth="1"/>
    <col min="6087" max="6087" width="14.36328125" style="22" customWidth="1"/>
    <col min="6088" max="6096" width="11.36328125" style="22" customWidth="1"/>
    <col min="6097" max="6103" width="9.6328125" style="22" customWidth="1"/>
    <col min="6104" max="6104" width="11.36328125" style="22" customWidth="1"/>
    <col min="6105" max="6111" width="9.6328125" style="22" customWidth="1"/>
    <col min="6112" max="6112" width="11.36328125" style="22" customWidth="1"/>
    <col min="6113" max="6119" width="9.6328125" style="22" customWidth="1"/>
    <col min="6120" max="6120" width="11.36328125" style="22" customWidth="1"/>
    <col min="6121" max="6127" width="9.6328125" style="22" customWidth="1"/>
    <col min="6128" max="6128" width="11.36328125" style="22" customWidth="1"/>
    <col min="6129" max="6155" width="9.6328125" style="22" customWidth="1"/>
    <col min="6156" max="6156" width="11.36328125" style="22" customWidth="1"/>
    <col min="6157" max="6189" width="9.6328125" style="22" customWidth="1"/>
    <col min="6190" max="6197" width="11.36328125" style="22" customWidth="1"/>
    <col min="6198" max="6338" width="11.36328125" style="22"/>
    <col min="6339" max="6339" width="2.6328125" style="22" customWidth="1"/>
    <col min="6340" max="6340" width="7" style="22" customWidth="1"/>
    <col min="6341" max="6341" width="9.6328125" style="22" bestFit="1" customWidth="1"/>
    <col min="6342" max="6342" width="76" style="22" customWidth="1"/>
    <col min="6343" max="6343" width="14.36328125" style="22" customWidth="1"/>
    <col min="6344" max="6352" width="11.36328125" style="22" customWidth="1"/>
    <col min="6353" max="6359" width="9.6328125" style="22" customWidth="1"/>
    <col min="6360" max="6360" width="11.36328125" style="22" customWidth="1"/>
    <col min="6361" max="6367" width="9.6328125" style="22" customWidth="1"/>
    <col min="6368" max="6368" width="11.36328125" style="22" customWidth="1"/>
    <col min="6369" max="6375" width="9.6328125" style="22" customWidth="1"/>
    <col min="6376" max="6376" width="11.36328125" style="22" customWidth="1"/>
    <col min="6377" max="6383" width="9.6328125" style="22" customWidth="1"/>
    <col min="6384" max="6384" width="11.36328125" style="22" customWidth="1"/>
    <col min="6385" max="6411" width="9.6328125" style="22" customWidth="1"/>
    <col min="6412" max="6412" width="11.36328125" style="22" customWidth="1"/>
    <col min="6413" max="6445" width="9.6328125" style="22" customWidth="1"/>
    <col min="6446" max="6453" width="11.36328125" style="22" customWidth="1"/>
    <col min="6454" max="6594" width="11.36328125" style="22"/>
    <col min="6595" max="6595" width="2.6328125" style="22" customWidth="1"/>
    <col min="6596" max="6596" width="7" style="22" customWidth="1"/>
    <col min="6597" max="6597" width="9.6328125" style="22" bestFit="1" customWidth="1"/>
    <col min="6598" max="6598" width="76" style="22" customWidth="1"/>
    <col min="6599" max="6599" width="14.36328125" style="22" customWidth="1"/>
    <col min="6600" max="6608" width="11.36328125" style="22" customWidth="1"/>
    <col min="6609" max="6615" width="9.6328125" style="22" customWidth="1"/>
    <col min="6616" max="6616" width="11.36328125" style="22" customWidth="1"/>
    <col min="6617" max="6623" width="9.6328125" style="22" customWidth="1"/>
    <col min="6624" max="6624" width="11.36328125" style="22" customWidth="1"/>
    <col min="6625" max="6631" width="9.6328125" style="22" customWidth="1"/>
    <col min="6632" max="6632" width="11.36328125" style="22" customWidth="1"/>
    <col min="6633" max="6639" width="9.6328125" style="22" customWidth="1"/>
    <col min="6640" max="6640" width="11.36328125" style="22" customWidth="1"/>
    <col min="6641" max="6667" width="9.6328125" style="22" customWidth="1"/>
    <col min="6668" max="6668" width="11.36328125" style="22" customWidth="1"/>
    <col min="6669" max="6701" width="9.6328125" style="22" customWidth="1"/>
    <col min="6702" max="6709" width="11.36328125" style="22" customWidth="1"/>
    <col min="6710" max="6850" width="11.36328125" style="22"/>
    <col min="6851" max="6851" width="2.6328125" style="22" customWidth="1"/>
    <col min="6852" max="6852" width="7" style="22" customWidth="1"/>
    <col min="6853" max="6853" width="9.6328125" style="22" bestFit="1" customWidth="1"/>
    <col min="6854" max="6854" width="76" style="22" customWidth="1"/>
    <col min="6855" max="6855" width="14.36328125" style="22" customWidth="1"/>
    <col min="6856" max="6864" width="11.36328125" style="22" customWidth="1"/>
    <col min="6865" max="6871" width="9.6328125" style="22" customWidth="1"/>
    <col min="6872" max="6872" width="11.36328125" style="22" customWidth="1"/>
    <col min="6873" max="6879" width="9.6328125" style="22" customWidth="1"/>
    <col min="6880" max="6880" width="11.36328125" style="22" customWidth="1"/>
    <col min="6881" max="6887" width="9.6328125" style="22" customWidth="1"/>
    <col min="6888" max="6888" width="11.36328125" style="22" customWidth="1"/>
    <col min="6889" max="6895" width="9.6328125" style="22" customWidth="1"/>
    <col min="6896" max="6896" width="11.36328125" style="22" customWidth="1"/>
    <col min="6897" max="6923" width="9.6328125" style="22" customWidth="1"/>
    <col min="6924" max="6924" width="11.36328125" style="22" customWidth="1"/>
    <col min="6925" max="6957" width="9.6328125" style="22" customWidth="1"/>
    <col min="6958" max="6965" width="11.36328125" style="22" customWidth="1"/>
    <col min="6966" max="7106" width="11.36328125" style="22"/>
    <col min="7107" max="7107" width="2.6328125" style="22" customWidth="1"/>
    <col min="7108" max="7108" width="7" style="22" customWidth="1"/>
    <col min="7109" max="7109" width="9.6328125" style="22" bestFit="1" customWidth="1"/>
    <col min="7110" max="7110" width="76" style="22" customWidth="1"/>
    <col min="7111" max="7111" width="14.36328125" style="22" customWidth="1"/>
    <col min="7112" max="7120" width="11.36328125" style="22" customWidth="1"/>
    <col min="7121" max="7127" width="9.6328125" style="22" customWidth="1"/>
    <col min="7128" max="7128" width="11.36328125" style="22" customWidth="1"/>
    <col min="7129" max="7135" width="9.6328125" style="22" customWidth="1"/>
    <col min="7136" max="7136" width="11.36328125" style="22" customWidth="1"/>
    <col min="7137" max="7143" width="9.6328125" style="22" customWidth="1"/>
    <col min="7144" max="7144" width="11.36328125" style="22" customWidth="1"/>
    <col min="7145" max="7151" width="9.6328125" style="22" customWidth="1"/>
    <col min="7152" max="7152" width="11.36328125" style="22" customWidth="1"/>
    <col min="7153" max="7179" width="9.6328125" style="22" customWidth="1"/>
    <col min="7180" max="7180" width="11.36328125" style="22" customWidth="1"/>
    <col min="7181" max="7213" width="9.6328125" style="22" customWidth="1"/>
    <col min="7214" max="7221" width="11.36328125" style="22" customWidth="1"/>
    <col min="7222" max="7362" width="11.36328125" style="22"/>
    <col min="7363" max="7363" width="2.6328125" style="22" customWidth="1"/>
    <col min="7364" max="7364" width="7" style="22" customWidth="1"/>
    <col min="7365" max="7365" width="9.6328125" style="22" bestFit="1" customWidth="1"/>
    <col min="7366" max="7366" width="76" style="22" customWidth="1"/>
    <col min="7367" max="7367" width="14.36328125" style="22" customWidth="1"/>
    <col min="7368" max="7376" width="11.36328125" style="22" customWidth="1"/>
    <col min="7377" max="7383" width="9.6328125" style="22" customWidth="1"/>
    <col min="7384" max="7384" width="11.36328125" style="22" customWidth="1"/>
    <col min="7385" max="7391" width="9.6328125" style="22" customWidth="1"/>
    <col min="7392" max="7392" width="11.36328125" style="22" customWidth="1"/>
    <col min="7393" max="7399" width="9.6328125" style="22" customWidth="1"/>
    <col min="7400" max="7400" width="11.36328125" style="22" customWidth="1"/>
    <col min="7401" max="7407" width="9.6328125" style="22" customWidth="1"/>
    <col min="7408" max="7408" width="11.36328125" style="22" customWidth="1"/>
    <col min="7409" max="7435" width="9.6328125" style="22" customWidth="1"/>
    <col min="7436" max="7436" width="11.36328125" style="22" customWidth="1"/>
    <col min="7437" max="7469" width="9.6328125" style="22" customWidth="1"/>
    <col min="7470" max="7477" width="11.36328125" style="22" customWidth="1"/>
    <col min="7478" max="7618" width="11.36328125" style="22"/>
    <col min="7619" max="7619" width="2.6328125" style="22" customWidth="1"/>
    <col min="7620" max="7620" width="7" style="22" customWidth="1"/>
    <col min="7621" max="7621" width="9.6328125" style="22" bestFit="1" customWidth="1"/>
    <col min="7622" max="7622" width="76" style="22" customWidth="1"/>
    <col min="7623" max="7623" width="14.36328125" style="22" customWidth="1"/>
    <col min="7624" max="7632" width="11.36328125" style="22" customWidth="1"/>
    <col min="7633" max="7639" width="9.6328125" style="22" customWidth="1"/>
    <col min="7640" max="7640" width="11.36328125" style="22" customWidth="1"/>
    <col min="7641" max="7647" width="9.6328125" style="22" customWidth="1"/>
    <col min="7648" max="7648" width="11.36328125" style="22" customWidth="1"/>
    <col min="7649" max="7655" width="9.6328125" style="22" customWidth="1"/>
    <col min="7656" max="7656" width="11.36328125" style="22" customWidth="1"/>
    <col min="7657" max="7663" width="9.6328125" style="22" customWidth="1"/>
    <col min="7664" max="7664" width="11.36328125" style="22" customWidth="1"/>
    <col min="7665" max="7691" width="9.6328125" style="22" customWidth="1"/>
    <col min="7692" max="7692" width="11.36328125" style="22" customWidth="1"/>
    <col min="7693" max="7725" width="9.6328125" style="22" customWidth="1"/>
    <col min="7726" max="7733" width="11.36328125" style="22" customWidth="1"/>
    <col min="7734" max="7874" width="11.36328125" style="22"/>
    <col min="7875" max="7875" width="2.6328125" style="22" customWidth="1"/>
    <col min="7876" max="7876" width="7" style="22" customWidth="1"/>
    <col min="7877" max="7877" width="9.6328125" style="22" bestFit="1" customWidth="1"/>
    <col min="7878" max="7878" width="76" style="22" customWidth="1"/>
    <col min="7879" max="7879" width="14.36328125" style="22" customWidth="1"/>
    <col min="7880" max="7888" width="11.36328125" style="22" customWidth="1"/>
    <col min="7889" max="7895" width="9.6328125" style="22" customWidth="1"/>
    <col min="7896" max="7896" width="11.36328125" style="22" customWidth="1"/>
    <col min="7897" max="7903" width="9.6328125" style="22" customWidth="1"/>
    <col min="7904" max="7904" width="11.36328125" style="22" customWidth="1"/>
    <col min="7905" max="7911" width="9.6328125" style="22" customWidth="1"/>
    <col min="7912" max="7912" width="11.36328125" style="22" customWidth="1"/>
    <col min="7913" max="7919" width="9.6328125" style="22" customWidth="1"/>
    <col min="7920" max="7920" width="11.36328125" style="22" customWidth="1"/>
    <col min="7921" max="7947" width="9.6328125" style="22" customWidth="1"/>
    <col min="7948" max="7948" width="11.36328125" style="22" customWidth="1"/>
    <col min="7949" max="7981" width="9.6328125" style="22" customWidth="1"/>
    <col min="7982" max="7989" width="11.36328125" style="22" customWidth="1"/>
    <col min="7990" max="8130" width="11.36328125" style="22"/>
    <col min="8131" max="8131" width="2.6328125" style="22" customWidth="1"/>
    <col min="8132" max="8132" width="7" style="22" customWidth="1"/>
    <col min="8133" max="8133" width="9.6328125" style="22" bestFit="1" customWidth="1"/>
    <col min="8134" max="8134" width="76" style="22" customWidth="1"/>
    <col min="8135" max="8135" width="14.36328125" style="22" customWidth="1"/>
    <col min="8136" max="8144" width="11.36328125" style="22" customWidth="1"/>
    <col min="8145" max="8151" width="9.6328125" style="22" customWidth="1"/>
    <col min="8152" max="8152" width="11.36328125" style="22" customWidth="1"/>
    <col min="8153" max="8159" width="9.6328125" style="22" customWidth="1"/>
    <col min="8160" max="8160" width="11.36328125" style="22" customWidth="1"/>
    <col min="8161" max="8167" width="9.6328125" style="22" customWidth="1"/>
    <col min="8168" max="8168" width="11.36328125" style="22" customWidth="1"/>
    <col min="8169" max="8175" width="9.6328125" style="22" customWidth="1"/>
    <col min="8176" max="8176" width="11.36328125" style="22" customWidth="1"/>
    <col min="8177" max="8203" width="9.6328125" style="22" customWidth="1"/>
    <col min="8204" max="8204" width="11.36328125" style="22" customWidth="1"/>
    <col min="8205" max="8237" width="9.6328125" style="22" customWidth="1"/>
    <col min="8238" max="8245" width="11.36328125" style="22" customWidth="1"/>
    <col min="8246" max="8386" width="11.36328125" style="22"/>
    <col min="8387" max="8387" width="2.6328125" style="22" customWidth="1"/>
    <col min="8388" max="8388" width="7" style="22" customWidth="1"/>
    <col min="8389" max="8389" width="9.6328125" style="22" bestFit="1" customWidth="1"/>
    <col min="8390" max="8390" width="76" style="22" customWidth="1"/>
    <col min="8391" max="8391" width="14.36328125" style="22" customWidth="1"/>
    <col min="8392" max="8400" width="11.36328125" style="22" customWidth="1"/>
    <col min="8401" max="8407" width="9.6328125" style="22" customWidth="1"/>
    <col min="8408" max="8408" width="11.36328125" style="22" customWidth="1"/>
    <col min="8409" max="8415" width="9.6328125" style="22" customWidth="1"/>
    <col min="8416" max="8416" width="11.36328125" style="22" customWidth="1"/>
    <col min="8417" max="8423" width="9.6328125" style="22" customWidth="1"/>
    <col min="8424" max="8424" width="11.36328125" style="22" customWidth="1"/>
    <col min="8425" max="8431" width="9.6328125" style="22" customWidth="1"/>
    <col min="8432" max="8432" width="11.36328125" style="22" customWidth="1"/>
    <col min="8433" max="8459" width="9.6328125" style="22" customWidth="1"/>
    <col min="8460" max="8460" width="11.36328125" style="22" customWidth="1"/>
    <col min="8461" max="8493" width="9.6328125" style="22" customWidth="1"/>
    <col min="8494" max="8501" width="11.36328125" style="22" customWidth="1"/>
    <col min="8502" max="8642" width="11.36328125" style="22"/>
    <col min="8643" max="8643" width="2.6328125" style="22" customWidth="1"/>
    <col min="8644" max="8644" width="7" style="22" customWidth="1"/>
    <col min="8645" max="8645" width="9.6328125" style="22" bestFit="1" customWidth="1"/>
    <col min="8646" max="8646" width="76" style="22" customWidth="1"/>
    <col min="8647" max="8647" width="14.36328125" style="22" customWidth="1"/>
    <col min="8648" max="8656" width="11.36328125" style="22" customWidth="1"/>
    <col min="8657" max="8663" width="9.6328125" style="22" customWidth="1"/>
    <col min="8664" max="8664" width="11.36328125" style="22" customWidth="1"/>
    <col min="8665" max="8671" width="9.6328125" style="22" customWidth="1"/>
    <col min="8672" max="8672" width="11.36328125" style="22" customWidth="1"/>
    <col min="8673" max="8679" width="9.6328125" style="22" customWidth="1"/>
    <col min="8680" max="8680" width="11.36328125" style="22" customWidth="1"/>
    <col min="8681" max="8687" width="9.6328125" style="22" customWidth="1"/>
    <col min="8688" max="8688" width="11.36328125" style="22" customWidth="1"/>
    <col min="8689" max="8715" width="9.6328125" style="22" customWidth="1"/>
    <col min="8716" max="8716" width="11.36328125" style="22" customWidth="1"/>
    <col min="8717" max="8749" width="9.6328125" style="22" customWidth="1"/>
    <col min="8750" max="8757" width="11.36328125" style="22" customWidth="1"/>
    <col min="8758" max="8898" width="11.36328125" style="22"/>
    <col min="8899" max="8899" width="2.6328125" style="22" customWidth="1"/>
    <col min="8900" max="8900" width="7" style="22" customWidth="1"/>
    <col min="8901" max="8901" width="9.6328125" style="22" bestFit="1" customWidth="1"/>
    <col min="8902" max="8902" width="76" style="22" customWidth="1"/>
    <col min="8903" max="8903" width="14.36328125" style="22" customWidth="1"/>
    <col min="8904" max="8912" width="11.36328125" style="22" customWidth="1"/>
    <col min="8913" max="8919" width="9.6328125" style="22" customWidth="1"/>
    <col min="8920" max="8920" width="11.36328125" style="22" customWidth="1"/>
    <col min="8921" max="8927" width="9.6328125" style="22" customWidth="1"/>
    <col min="8928" max="8928" width="11.36328125" style="22" customWidth="1"/>
    <col min="8929" max="8935" width="9.6328125" style="22" customWidth="1"/>
    <col min="8936" max="8936" width="11.36328125" style="22" customWidth="1"/>
    <col min="8937" max="8943" width="9.6328125" style="22" customWidth="1"/>
    <col min="8944" max="8944" width="11.36328125" style="22" customWidth="1"/>
    <col min="8945" max="8971" width="9.6328125" style="22" customWidth="1"/>
    <col min="8972" max="8972" width="11.36328125" style="22" customWidth="1"/>
    <col min="8973" max="9005" width="9.6328125" style="22" customWidth="1"/>
    <col min="9006" max="9013" width="11.36328125" style="22" customWidth="1"/>
    <col min="9014" max="9154" width="11.36328125" style="22"/>
    <col min="9155" max="9155" width="2.6328125" style="22" customWidth="1"/>
    <col min="9156" max="9156" width="7" style="22" customWidth="1"/>
    <col min="9157" max="9157" width="9.6328125" style="22" bestFit="1" customWidth="1"/>
    <col min="9158" max="9158" width="76" style="22" customWidth="1"/>
    <col min="9159" max="9159" width="14.36328125" style="22" customWidth="1"/>
    <col min="9160" max="9168" width="11.36328125" style="22" customWidth="1"/>
    <col min="9169" max="9175" width="9.6328125" style="22" customWidth="1"/>
    <col min="9176" max="9176" width="11.36328125" style="22" customWidth="1"/>
    <col min="9177" max="9183" width="9.6328125" style="22" customWidth="1"/>
    <col min="9184" max="9184" width="11.36328125" style="22" customWidth="1"/>
    <col min="9185" max="9191" width="9.6328125" style="22" customWidth="1"/>
    <col min="9192" max="9192" width="11.36328125" style="22" customWidth="1"/>
    <col min="9193" max="9199" width="9.6328125" style="22" customWidth="1"/>
    <col min="9200" max="9200" width="11.36328125" style="22" customWidth="1"/>
    <col min="9201" max="9227" width="9.6328125" style="22" customWidth="1"/>
    <col min="9228" max="9228" width="11.36328125" style="22" customWidth="1"/>
    <col min="9229" max="9261" width="9.6328125" style="22" customWidth="1"/>
    <col min="9262" max="9269" width="11.36328125" style="22" customWidth="1"/>
    <col min="9270" max="9410" width="11.36328125" style="22"/>
    <col min="9411" max="9411" width="2.6328125" style="22" customWidth="1"/>
    <col min="9412" max="9412" width="7" style="22" customWidth="1"/>
    <col min="9413" max="9413" width="9.6328125" style="22" bestFit="1" customWidth="1"/>
    <col min="9414" max="9414" width="76" style="22" customWidth="1"/>
    <col min="9415" max="9415" width="14.36328125" style="22" customWidth="1"/>
    <col min="9416" max="9424" width="11.36328125" style="22" customWidth="1"/>
    <col min="9425" max="9431" width="9.6328125" style="22" customWidth="1"/>
    <col min="9432" max="9432" width="11.36328125" style="22" customWidth="1"/>
    <col min="9433" max="9439" width="9.6328125" style="22" customWidth="1"/>
    <col min="9440" max="9440" width="11.36328125" style="22" customWidth="1"/>
    <col min="9441" max="9447" width="9.6328125" style="22" customWidth="1"/>
    <col min="9448" max="9448" width="11.36328125" style="22" customWidth="1"/>
    <col min="9449" max="9455" width="9.6328125" style="22" customWidth="1"/>
    <col min="9456" max="9456" width="11.36328125" style="22" customWidth="1"/>
    <col min="9457" max="9483" width="9.6328125" style="22" customWidth="1"/>
    <col min="9484" max="9484" width="11.36328125" style="22" customWidth="1"/>
    <col min="9485" max="9517" width="9.6328125" style="22" customWidth="1"/>
    <col min="9518" max="9525" width="11.36328125" style="22" customWidth="1"/>
    <col min="9526" max="9666" width="11.36328125" style="22"/>
    <col min="9667" max="9667" width="2.6328125" style="22" customWidth="1"/>
    <col min="9668" max="9668" width="7" style="22" customWidth="1"/>
    <col min="9669" max="9669" width="9.6328125" style="22" bestFit="1" customWidth="1"/>
    <col min="9670" max="9670" width="76" style="22" customWidth="1"/>
    <col min="9671" max="9671" width="14.36328125" style="22" customWidth="1"/>
    <col min="9672" max="9680" width="11.36328125" style="22" customWidth="1"/>
    <col min="9681" max="9687" width="9.6328125" style="22" customWidth="1"/>
    <col min="9688" max="9688" width="11.36328125" style="22" customWidth="1"/>
    <col min="9689" max="9695" width="9.6328125" style="22" customWidth="1"/>
    <col min="9696" max="9696" width="11.36328125" style="22" customWidth="1"/>
    <col min="9697" max="9703" width="9.6328125" style="22" customWidth="1"/>
    <col min="9704" max="9704" width="11.36328125" style="22" customWidth="1"/>
    <col min="9705" max="9711" width="9.6328125" style="22" customWidth="1"/>
    <col min="9712" max="9712" width="11.36328125" style="22" customWidth="1"/>
    <col min="9713" max="9739" width="9.6328125" style="22" customWidth="1"/>
    <col min="9740" max="9740" width="11.36328125" style="22" customWidth="1"/>
    <col min="9741" max="9773" width="9.6328125" style="22" customWidth="1"/>
    <col min="9774" max="9781" width="11.36328125" style="22" customWidth="1"/>
    <col min="9782" max="9922" width="11.36328125" style="22"/>
    <col min="9923" max="9923" width="2.6328125" style="22" customWidth="1"/>
    <col min="9924" max="9924" width="7" style="22" customWidth="1"/>
    <col min="9925" max="9925" width="9.6328125" style="22" bestFit="1" customWidth="1"/>
    <col min="9926" max="9926" width="76" style="22" customWidth="1"/>
    <col min="9927" max="9927" width="14.36328125" style="22" customWidth="1"/>
    <col min="9928" max="9936" width="11.36328125" style="22" customWidth="1"/>
    <col min="9937" max="9943" width="9.6328125" style="22" customWidth="1"/>
    <col min="9944" max="9944" width="11.36328125" style="22" customWidth="1"/>
    <col min="9945" max="9951" width="9.6328125" style="22" customWidth="1"/>
    <col min="9952" max="9952" width="11.36328125" style="22" customWidth="1"/>
    <col min="9953" max="9959" width="9.6328125" style="22" customWidth="1"/>
    <col min="9960" max="9960" width="11.36328125" style="22" customWidth="1"/>
    <col min="9961" max="9967" width="9.6328125" style="22" customWidth="1"/>
    <col min="9968" max="9968" width="11.36328125" style="22" customWidth="1"/>
    <col min="9969" max="9995" width="9.6328125" style="22" customWidth="1"/>
    <col min="9996" max="9996" width="11.36328125" style="22" customWidth="1"/>
    <col min="9997" max="10029" width="9.6328125" style="22" customWidth="1"/>
    <col min="10030" max="10037" width="11.36328125" style="22" customWidth="1"/>
    <col min="10038" max="10178" width="11.36328125" style="22"/>
    <col min="10179" max="10179" width="2.6328125" style="22" customWidth="1"/>
    <col min="10180" max="10180" width="7" style="22" customWidth="1"/>
    <col min="10181" max="10181" width="9.6328125" style="22" bestFit="1" customWidth="1"/>
    <col min="10182" max="10182" width="76" style="22" customWidth="1"/>
    <col min="10183" max="10183" width="14.36328125" style="22" customWidth="1"/>
    <col min="10184" max="10192" width="11.36328125" style="22" customWidth="1"/>
    <col min="10193" max="10199" width="9.6328125" style="22" customWidth="1"/>
    <col min="10200" max="10200" width="11.36328125" style="22" customWidth="1"/>
    <col min="10201" max="10207" width="9.6328125" style="22" customWidth="1"/>
    <col min="10208" max="10208" width="11.36328125" style="22" customWidth="1"/>
    <col min="10209" max="10215" width="9.6328125" style="22" customWidth="1"/>
    <col min="10216" max="10216" width="11.36328125" style="22" customWidth="1"/>
    <col min="10217" max="10223" width="9.6328125" style="22" customWidth="1"/>
    <col min="10224" max="10224" width="11.36328125" style="22" customWidth="1"/>
    <col min="10225" max="10251" width="9.6328125" style="22" customWidth="1"/>
    <col min="10252" max="10252" width="11.36328125" style="22" customWidth="1"/>
    <col min="10253" max="10285" width="9.6328125" style="22" customWidth="1"/>
    <col min="10286" max="10293" width="11.36328125" style="22" customWidth="1"/>
    <col min="10294" max="10434" width="11.36328125" style="22"/>
    <col min="10435" max="10435" width="2.6328125" style="22" customWidth="1"/>
    <col min="10436" max="10436" width="7" style="22" customWidth="1"/>
    <col min="10437" max="10437" width="9.6328125" style="22" bestFit="1" customWidth="1"/>
    <col min="10438" max="10438" width="76" style="22" customWidth="1"/>
    <col min="10439" max="10439" width="14.36328125" style="22" customWidth="1"/>
    <col min="10440" max="10448" width="11.36328125" style="22" customWidth="1"/>
    <col min="10449" max="10455" width="9.6328125" style="22" customWidth="1"/>
    <col min="10456" max="10456" width="11.36328125" style="22" customWidth="1"/>
    <col min="10457" max="10463" width="9.6328125" style="22" customWidth="1"/>
    <col min="10464" max="10464" width="11.36328125" style="22" customWidth="1"/>
    <col min="10465" max="10471" width="9.6328125" style="22" customWidth="1"/>
    <col min="10472" max="10472" width="11.36328125" style="22" customWidth="1"/>
    <col min="10473" max="10479" width="9.6328125" style="22" customWidth="1"/>
    <col min="10480" max="10480" width="11.36328125" style="22" customWidth="1"/>
    <col min="10481" max="10507" width="9.6328125" style="22" customWidth="1"/>
    <col min="10508" max="10508" width="11.36328125" style="22" customWidth="1"/>
    <col min="10509" max="10541" width="9.6328125" style="22" customWidth="1"/>
    <col min="10542" max="10549" width="11.36328125" style="22" customWidth="1"/>
    <col min="10550" max="10690" width="11.36328125" style="22"/>
    <col min="10691" max="10691" width="2.6328125" style="22" customWidth="1"/>
    <col min="10692" max="10692" width="7" style="22" customWidth="1"/>
    <col min="10693" max="10693" width="9.6328125" style="22" bestFit="1" customWidth="1"/>
    <col min="10694" max="10694" width="76" style="22" customWidth="1"/>
    <col min="10695" max="10695" width="14.36328125" style="22" customWidth="1"/>
    <col min="10696" max="10704" width="11.36328125" style="22" customWidth="1"/>
    <col min="10705" max="10711" width="9.6328125" style="22" customWidth="1"/>
    <col min="10712" max="10712" width="11.36328125" style="22" customWidth="1"/>
    <col min="10713" max="10719" width="9.6328125" style="22" customWidth="1"/>
    <col min="10720" max="10720" width="11.36328125" style="22" customWidth="1"/>
    <col min="10721" max="10727" width="9.6328125" style="22" customWidth="1"/>
    <col min="10728" max="10728" width="11.36328125" style="22" customWidth="1"/>
    <col min="10729" max="10735" width="9.6328125" style="22" customWidth="1"/>
    <col min="10736" max="10736" width="11.36328125" style="22" customWidth="1"/>
    <col min="10737" max="10763" width="9.6328125" style="22" customWidth="1"/>
    <col min="10764" max="10764" width="11.36328125" style="22" customWidth="1"/>
    <col min="10765" max="10797" width="9.6328125" style="22" customWidth="1"/>
    <col min="10798" max="10805" width="11.36328125" style="22" customWidth="1"/>
    <col min="10806" max="10946" width="11.36328125" style="22"/>
    <col min="10947" max="10947" width="2.6328125" style="22" customWidth="1"/>
    <col min="10948" max="10948" width="7" style="22" customWidth="1"/>
    <col min="10949" max="10949" width="9.6328125" style="22" bestFit="1" customWidth="1"/>
    <col min="10950" max="10950" width="76" style="22" customWidth="1"/>
    <col min="10951" max="10951" width="14.36328125" style="22" customWidth="1"/>
    <col min="10952" max="10960" width="11.36328125" style="22" customWidth="1"/>
    <col min="10961" max="10967" width="9.6328125" style="22" customWidth="1"/>
    <col min="10968" max="10968" width="11.36328125" style="22" customWidth="1"/>
    <col min="10969" max="10975" width="9.6328125" style="22" customWidth="1"/>
    <col min="10976" max="10976" width="11.36328125" style="22" customWidth="1"/>
    <col min="10977" max="10983" width="9.6328125" style="22" customWidth="1"/>
    <col min="10984" max="10984" width="11.36328125" style="22" customWidth="1"/>
    <col min="10985" max="10991" width="9.6328125" style="22" customWidth="1"/>
    <col min="10992" max="10992" width="11.36328125" style="22" customWidth="1"/>
    <col min="10993" max="11019" width="9.6328125" style="22" customWidth="1"/>
    <col min="11020" max="11020" width="11.36328125" style="22" customWidth="1"/>
    <col min="11021" max="11053" width="9.6328125" style="22" customWidth="1"/>
    <col min="11054" max="11061" width="11.36328125" style="22" customWidth="1"/>
    <col min="11062" max="11202" width="11.36328125" style="22"/>
    <col min="11203" max="11203" width="2.6328125" style="22" customWidth="1"/>
    <col min="11204" max="11204" width="7" style="22" customWidth="1"/>
    <col min="11205" max="11205" width="9.6328125" style="22" bestFit="1" customWidth="1"/>
    <col min="11206" max="11206" width="76" style="22" customWidth="1"/>
    <col min="11207" max="11207" width="14.36328125" style="22" customWidth="1"/>
    <col min="11208" max="11216" width="11.36328125" style="22" customWidth="1"/>
    <col min="11217" max="11223" width="9.6328125" style="22" customWidth="1"/>
    <col min="11224" max="11224" width="11.36328125" style="22" customWidth="1"/>
    <col min="11225" max="11231" width="9.6328125" style="22" customWidth="1"/>
    <col min="11232" max="11232" width="11.36328125" style="22" customWidth="1"/>
    <col min="11233" max="11239" width="9.6328125" style="22" customWidth="1"/>
    <col min="11240" max="11240" width="11.36328125" style="22" customWidth="1"/>
    <col min="11241" max="11247" width="9.6328125" style="22" customWidth="1"/>
    <col min="11248" max="11248" width="11.36328125" style="22" customWidth="1"/>
    <col min="11249" max="11275" width="9.6328125" style="22" customWidth="1"/>
    <col min="11276" max="11276" width="11.36328125" style="22" customWidth="1"/>
    <col min="11277" max="11309" width="9.6328125" style="22" customWidth="1"/>
    <col min="11310" max="11317" width="11.36328125" style="22" customWidth="1"/>
    <col min="11318" max="11458" width="11.36328125" style="22"/>
    <col min="11459" max="11459" width="2.6328125" style="22" customWidth="1"/>
    <col min="11460" max="11460" width="7" style="22" customWidth="1"/>
    <col min="11461" max="11461" width="9.6328125" style="22" bestFit="1" customWidth="1"/>
    <col min="11462" max="11462" width="76" style="22" customWidth="1"/>
    <col min="11463" max="11463" width="14.36328125" style="22" customWidth="1"/>
    <col min="11464" max="11472" width="11.36328125" style="22" customWidth="1"/>
    <col min="11473" max="11479" width="9.6328125" style="22" customWidth="1"/>
    <col min="11480" max="11480" width="11.36328125" style="22" customWidth="1"/>
    <col min="11481" max="11487" width="9.6328125" style="22" customWidth="1"/>
    <col min="11488" max="11488" width="11.36328125" style="22" customWidth="1"/>
    <col min="11489" max="11495" width="9.6328125" style="22" customWidth="1"/>
    <col min="11496" max="11496" width="11.36328125" style="22" customWidth="1"/>
    <col min="11497" max="11503" width="9.6328125" style="22" customWidth="1"/>
    <col min="11504" max="11504" width="11.36328125" style="22" customWidth="1"/>
    <col min="11505" max="11531" width="9.6328125" style="22" customWidth="1"/>
    <col min="11532" max="11532" width="11.36328125" style="22" customWidth="1"/>
    <col min="11533" max="11565" width="9.6328125" style="22" customWidth="1"/>
    <col min="11566" max="11573" width="11.36328125" style="22" customWidth="1"/>
    <col min="11574" max="11714" width="11.36328125" style="22"/>
    <col min="11715" max="11715" width="2.6328125" style="22" customWidth="1"/>
    <col min="11716" max="11716" width="7" style="22" customWidth="1"/>
    <col min="11717" max="11717" width="9.6328125" style="22" bestFit="1" customWidth="1"/>
    <col min="11718" max="11718" width="76" style="22" customWidth="1"/>
    <col min="11719" max="11719" width="14.36328125" style="22" customWidth="1"/>
    <col min="11720" max="11728" width="11.36328125" style="22" customWidth="1"/>
    <col min="11729" max="11735" width="9.6328125" style="22" customWidth="1"/>
    <col min="11736" max="11736" width="11.36328125" style="22" customWidth="1"/>
    <col min="11737" max="11743" width="9.6328125" style="22" customWidth="1"/>
    <col min="11744" max="11744" width="11.36328125" style="22" customWidth="1"/>
    <col min="11745" max="11751" width="9.6328125" style="22" customWidth="1"/>
    <col min="11752" max="11752" width="11.36328125" style="22" customWidth="1"/>
    <col min="11753" max="11759" width="9.6328125" style="22" customWidth="1"/>
    <col min="11760" max="11760" width="11.36328125" style="22" customWidth="1"/>
    <col min="11761" max="11787" width="9.6328125" style="22" customWidth="1"/>
    <col min="11788" max="11788" width="11.36328125" style="22" customWidth="1"/>
    <col min="11789" max="11821" width="9.6328125" style="22" customWidth="1"/>
    <col min="11822" max="11829" width="11.36328125" style="22" customWidth="1"/>
    <col min="11830" max="11970" width="11.36328125" style="22"/>
    <col min="11971" max="11971" width="2.6328125" style="22" customWidth="1"/>
    <col min="11972" max="11972" width="7" style="22" customWidth="1"/>
    <col min="11973" max="11973" width="9.6328125" style="22" bestFit="1" customWidth="1"/>
    <col min="11974" max="11974" width="76" style="22" customWidth="1"/>
    <col min="11975" max="11975" width="14.36328125" style="22" customWidth="1"/>
    <col min="11976" max="11984" width="11.36328125" style="22" customWidth="1"/>
    <col min="11985" max="11991" width="9.6328125" style="22" customWidth="1"/>
    <col min="11992" max="11992" width="11.36328125" style="22" customWidth="1"/>
    <col min="11993" max="11999" width="9.6328125" style="22" customWidth="1"/>
    <col min="12000" max="12000" width="11.36328125" style="22" customWidth="1"/>
    <col min="12001" max="12007" width="9.6328125" style="22" customWidth="1"/>
    <col min="12008" max="12008" width="11.36328125" style="22" customWidth="1"/>
    <col min="12009" max="12015" width="9.6328125" style="22" customWidth="1"/>
    <col min="12016" max="12016" width="11.36328125" style="22" customWidth="1"/>
    <col min="12017" max="12043" width="9.6328125" style="22" customWidth="1"/>
    <col min="12044" max="12044" width="11.36328125" style="22" customWidth="1"/>
    <col min="12045" max="12077" width="9.6328125" style="22" customWidth="1"/>
    <col min="12078" max="12085" width="11.36328125" style="22" customWidth="1"/>
    <col min="12086" max="12226" width="11.36328125" style="22"/>
    <col min="12227" max="12227" width="2.6328125" style="22" customWidth="1"/>
    <col min="12228" max="12228" width="7" style="22" customWidth="1"/>
    <col min="12229" max="12229" width="9.6328125" style="22" bestFit="1" customWidth="1"/>
    <col min="12230" max="12230" width="76" style="22" customWidth="1"/>
    <col min="12231" max="12231" width="14.36328125" style="22" customWidth="1"/>
    <col min="12232" max="12240" width="11.36328125" style="22" customWidth="1"/>
    <col min="12241" max="12247" width="9.6328125" style="22" customWidth="1"/>
    <col min="12248" max="12248" width="11.36328125" style="22" customWidth="1"/>
    <col min="12249" max="12255" width="9.6328125" style="22" customWidth="1"/>
    <col min="12256" max="12256" width="11.36328125" style="22" customWidth="1"/>
    <col min="12257" max="12263" width="9.6328125" style="22" customWidth="1"/>
    <col min="12264" max="12264" width="11.36328125" style="22" customWidth="1"/>
    <col min="12265" max="12271" width="9.6328125" style="22" customWidth="1"/>
    <col min="12272" max="12272" width="11.36328125" style="22" customWidth="1"/>
    <col min="12273" max="12299" width="9.6328125" style="22" customWidth="1"/>
    <col min="12300" max="12300" width="11.36328125" style="22" customWidth="1"/>
    <col min="12301" max="12333" width="9.6328125" style="22" customWidth="1"/>
    <col min="12334" max="12341" width="11.36328125" style="22" customWidth="1"/>
    <col min="12342" max="12482" width="11.36328125" style="22"/>
    <col min="12483" max="12483" width="2.6328125" style="22" customWidth="1"/>
    <col min="12484" max="12484" width="7" style="22" customWidth="1"/>
    <col min="12485" max="12485" width="9.6328125" style="22" bestFit="1" customWidth="1"/>
    <col min="12486" max="12486" width="76" style="22" customWidth="1"/>
    <col min="12487" max="12487" width="14.36328125" style="22" customWidth="1"/>
    <col min="12488" max="12496" width="11.36328125" style="22" customWidth="1"/>
    <col min="12497" max="12503" width="9.6328125" style="22" customWidth="1"/>
    <col min="12504" max="12504" width="11.36328125" style="22" customWidth="1"/>
    <col min="12505" max="12511" width="9.6328125" style="22" customWidth="1"/>
    <col min="12512" max="12512" width="11.36328125" style="22" customWidth="1"/>
    <col min="12513" max="12519" width="9.6328125" style="22" customWidth="1"/>
    <col min="12520" max="12520" width="11.36328125" style="22" customWidth="1"/>
    <col min="12521" max="12527" width="9.6328125" style="22" customWidth="1"/>
    <col min="12528" max="12528" width="11.36328125" style="22" customWidth="1"/>
    <col min="12529" max="12555" width="9.6328125" style="22" customWidth="1"/>
    <col min="12556" max="12556" width="11.36328125" style="22" customWidth="1"/>
    <col min="12557" max="12589" width="9.6328125" style="22" customWidth="1"/>
    <col min="12590" max="12597" width="11.36328125" style="22" customWidth="1"/>
    <col min="12598" max="12738" width="11.36328125" style="22"/>
    <col min="12739" max="12739" width="2.6328125" style="22" customWidth="1"/>
    <col min="12740" max="12740" width="7" style="22" customWidth="1"/>
    <col min="12741" max="12741" width="9.6328125" style="22" bestFit="1" customWidth="1"/>
    <col min="12742" max="12742" width="76" style="22" customWidth="1"/>
    <col min="12743" max="12743" width="14.36328125" style="22" customWidth="1"/>
    <col min="12744" max="12752" width="11.36328125" style="22" customWidth="1"/>
    <col min="12753" max="12759" width="9.6328125" style="22" customWidth="1"/>
    <col min="12760" max="12760" width="11.36328125" style="22" customWidth="1"/>
    <col min="12761" max="12767" width="9.6328125" style="22" customWidth="1"/>
    <col min="12768" max="12768" width="11.36328125" style="22" customWidth="1"/>
    <col min="12769" max="12775" width="9.6328125" style="22" customWidth="1"/>
    <col min="12776" max="12776" width="11.36328125" style="22" customWidth="1"/>
    <col min="12777" max="12783" width="9.6328125" style="22" customWidth="1"/>
    <col min="12784" max="12784" width="11.36328125" style="22" customWidth="1"/>
    <col min="12785" max="12811" width="9.6328125" style="22" customWidth="1"/>
    <col min="12812" max="12812" width="11.36328125" style="22" customWidth="1"/>
    <col min="12813" max="12845" width="9.6328125" style="22" customWidth="1"/>
    <col min="12846" max="12853" width="11.36328125" style="22" customWidth="1"/>
    <col min="12854" max="12994" width="11.36328125" style="22"/>
    <col min="12995" max="12995" width="2.6328125" style="22" customWidth="1"/>
    <col min="12996" max="12996" width="7" style="22" customWidth="1"/>
    <col min="12997" max="12997" width="9.6328125" style="22" bestFit="1" customWidth="1"/>
    <col min="12998" max="12998" width="76" style="22" customWidth="1"/>
    <col min="12999" max="12999" width="14.36328125" style="22" customWidth="1"/>
    <col min="13000" max="13008" width="11.36328125" style="22" customWidth="1"/>
    <col min="13009" max="13015" width="9.6328125" style="22" customWidth="1"/>
    <col min="13016" max="13016" width="11.36328125" style="22" customWidth="1"/>
    <col min="13017" max="13023" width="9.6328125" style="22" customWidth="1"/>
    <col min="13024" max="13024" width="11.36328125" style="22" customWidth="1"/>
    <col min="13025" max="13031" width="9.6328125" style="22" customWidth="1"/>
    <col min="13032" max="13032" width="11.36328125" style="22" customWidth="1"/>
    <col min="13033" max="13039" width="9.6328125" style="22" customWidth="1"/>
    <col min="13040" max="13040" width="11.36328125" style="22" customWidth="1"/>
    <col min="13041" max="13067" width="9.6328125" style="22" customWidth="1"/>
    <col min="13068" max="13068" width="11.36328125" style="22" customWidth="1"/>
    <col min="13069" max="13101" width="9.6328125" style="22" customWidth="1"/>
    <col min="13102" max="13109" width="11.36328125" style="22" customWidth="1"/>
    <col min="13110" max="13250" width="11.36328125" style="22"/>
    <col min="13251" max="13251" width="2.6328125" style="22" customWidth="1"/>
    <col min="13252" max="13252" width="7" style="22" customWidth="1"/>
    <col min="13253" max="13253" width="9.6328125" style="22" bestFit="1" customWidth="1"/>
    <col min="13254" max="13254" width="76" style="22" customWidth="1"/>
    <col min="13255" max="13255" width="14.36328125" style="22" customWidth="1"/>
    <col min="13256" max="13264" width="11.36328125" style="22" customWidth="1"/>
    <col min="13265" max="13271" width="9.6328125" style="22" customWidth="1"/>
    <col min="13272" max="13272" width="11.36328125" style="22" customWidth="1"/>
    <col min="13273" max="13279" width="9.6328125" style="22" customWidth="1"/>
    <col min="13280" max="13280" width="11.36328125" style="22" customWidth="1"/>
    <col min="13281" max="13287" width="9.6328125" style="22" customWidth="1"/>
    <col min="13288" max="13288" width="11.36328125" style="22" customWidth="1"/>
    <col min="13289" max="13295" width="9.6328125" style="22" customWidth="1"/>
    <col min="13296" max="13296" width="11.36328125" style="22" customWidth="1"/>
    <col min="13297" max="13323" width="9.6328125" style="22" customWidth="1"/>
    <col min="13324" max="13324" width="11.36328125" style="22" customWidth="1"/>
    <col min="13325" max="13357" width="9.6328125" style="22" customWidth="1"/>
    <col min="13358" max="13365" width="11.36328125" style="22" customWidth="1"/>
    <col min="13366" max="13506" width="11.36328125" style="22"/>
    <col min="13507" max="13507" width="2.6328125" style="22" customWidth="1"/>
    <col min="13508" max="13508" width="7" style="22" customWidth="1"/>
    <col min="13509" max="13509" width="9.6328125" style="22" bestFit="1" customWidth="1"/>
    <col min="13510" max="13510" width="76" style="22" customWidth="1"/>
    <col min="13511" max="13511" width="14.36328125" style="22" customWidth="1"/>
    <col min="13512" max="13520" width="11.36328125" style="22" customWidth="1"/>
    <col min="13521" max="13527" width="9.6328125" style="22" customWidth="1"/>
    <col min="13528" max="13528" width="11.36328125" style="22" customWidth="1"/>
    <col min="13529" max="13535" width="9.6328125" style="22" customWidth="1"/>
    <col min="13536" max="13536" width="11.36328125" style="22" customWidth="1"/>
    <col min="13537" max="13543" width="9.6328125" style="22" customWidth="1"/>
    <col min="13544" max="13544" width="11.36328125" style="22" customWidth="1"/>
    <col min="13545" max="13551" width="9.6328125" style="22" customWidth="1"/>
    <col min="13552" max="13552" width="11.36328125" style="22" customWidth="1"/>
    <col min="13553" max="13579" width="9.6328125" style="22" customWidth="1"/>
    <col min="13580" max="13580" width="11.36328125" style="22" customWidth="1"/>
    <col min="13581" max="13613" width="9.6328125" style="22" customWidth="1"/>
    <col min="13614" max="13621" width="11.36328125" style="22" customWidth="1"/>
    <col min="13622" max="13762" width="11.36328125" style="22"/>
    <col min="13763" max="13763" width="2.6328125" style="22" customWidth="1"/>
    <col min="13764" max="13764" width="7" style="22" customWidth="1"/>
    <col min="13765" max="13765" width="9.6328125" style="22" bestFit="1" customWidth="1"/>
    <col min="13766" max="13766" width="76" style="22" customWidth="1"/>
    <col min="13767" max="13767" width="14.36328125" style="22" customWidth="1"/>
    <col min="13768" max="13776" width="11.36328125" style="22" customWidth="1"/>
    <col min="13777" max="13783" width="9.6328125" style="22" customWidth="1"/>
    <col min="13784" max="13784" width="11.36328125" style="22" customWidth="1"/>
    <col min="13785" max="13791" width="9.6328125" style="22" customWidth="1"/>
    <col min="13792" max="13792" width="11.36328125" style="22" customWidth="1"/>
    <col min="13793" max="13799" width="9.6328125" style="22" customWidth="1"/>
    <col min="13800" max="13800" width="11.36328125" style="22" customWidth="1"/>
    <col min="13801" max="13807" width="9.6328125" style="22" customWidth="1"/>
    <col min="13808" max="13808" width="11.36328125" style="22" customWidth="1"/>
    <col min="13809" max="13835" width="9.6328125" style="22" customWidth="1"/>
    <col min="13836" max="13836" width="11.36328125" style="22" customWidth="1"/>
    <col min="13837" max="13869" width="9.6328125" style="22" customWidth="1"/>
    <col min="13870" max="13877" width="11.36328125" style="22" customWidth="1"/>
    <col min="13878" max="14018" width="11.36328125" style="22"/>
    <col min="14019" max="14019" width="2.6328125" style="22" customWidth="1"/>
    <col min="14020" max="14020" width="7" style="22" customWidth="1"/>
    <col min="14021" max="14021" width="9.6328125" style="22" bestFit="1" customWidth="1"/>
    <col min="14022" max="14022" width="76" style="22" customWidth="1"/>
    <col min="14023" max="14023" width="14.36328125" style="22" customWidth="1"/>
    <col min="14024" max="14032" width="11.36328125" style="22" customWidth="1"/>
    <col min="14033" max="14039" width="9.6328125" style="22" customWidth="1"/>
    <col min="14040" max="14040" width="11.36328125" style="22" customWidth="1"/>
    <col min="14041" max="14047" width="9.6328125" style="22" customWidth="1"/>
    <col min="14048" max="14048" width="11.36328125" style="22" customWidth="1"/>
    <col min="14049" max="14055" width="9.6328125" style="22" customWidth="1"/>
    <col min="14056" max="14056" width="11.36328125" style="22" customWidth="1"/>
    <col min="14057" max="14063" width="9.6328125" style="22" customWidth="1"/>
    <col min="14064" max="14064" width="11.36328125" style="22" customWidth="1"/>
    <col min="14065" max="14091" width="9.6328125" style="22" customWidth="1"/>
    <col min="14092" max="14092" width="11.36328125" style="22" customWidth="1"/>
    <col min="14093" max="14125" width="9.6328125" style="22" customWidth="1"/>
    <col min="14126" max="14133" width="11.36328125" style="22" customWidth="1"/>
    <col min="14134" max="14274" width="11.36328125" style="22"/>
    <col min="14275" max="14275" width="2.6328125" style="22" customWidth="1"/>
    <col min="14276" max="14276" width="7" style="22" customWidth="1"/>
    <col min="14277" max="14277" width="9.6328125" style="22" bestFit="1" customWidth="1"/>
    <col min="14278" max="14278" width="76" style="22" customWidth="1"/>
    <col min="14279" max="14279" width="14.36328125" style="22" customWidth="1"/>
    <col min="14280" max="14288" width="11.36328125" style="22" customWidth="1"/>
    <col min="14289" max="14295" width="9.6328125" style="22" customWidth="1"/>
    <col min="14296" max="14296" width="11.36328125" style="22" customWidth="1"/>
    <col min="14297" max="14303" width="9.6328125" style="22" customWidth="1"/>
    <col min="14304" max="14304" width="11.36328125" style="22" customWidth="1"/>
    <col min="14305" max="14311" width="9.6328125" style="22" customWidth="1"/>
    <col min="14312" max="14312" width="11.36328125" style="22" customWidth="1"/>
    <col min="14313" max="14319" width="9.6328125" style="22" customWidth="1"/>
    <col min="14320" max="14320" width="11.36328125" style="22" customWidth="1"/>
    <col min="14321" max="14347" width="9.6328125" style="22" customWidth="1"/>
    <col min="14348" max="14348" width="11.36328125" style="22" customWidth="1"/>
    <col min="14349" max="14381" width="9.6328125" style="22" customWidth="1"/>
    <col min="14382" max="14389" width="11.36328125" style="22" customWidth="1"/>
    <col min="14390" max="14530" width="11.36328125" style="22"/>
    <col min="14531" max="14531" width="2.6328125" style="22" customWidth="1"/>
    <col min="14532" max="14532" width="7" style="22" customWidth="1"/>
    <col min="14533" max="14533" width="9.6328125" style="22" bestFit="1" customWidth="1"/>
    <col min="14534" max="14534" width="76" style="22" customWidth="1"/>
    <col min="14535" max="14535" width="14.36328125" style="22" customWidth="1"/>
    <col min="14536" max="14544" width="11.36328125" style="22" customWidth="1"/>
    <col min="14545" max="14551" width="9.6328125" style="22" customWidth="1"/>
    <col min="14552" max="14552" width="11.36328125" style="22" customWidth="1"/>
    <col min="14553" max="14559" width="9.6328125" style="22" customWidth="1"/>
    <col min="14560" max="14560" width="11.36328125" style="22" customWidth="1"/>
    <col min="14561" max="14567" width="9.6328125" style="22" customWidth="1"/>
    <col min="14568" max="14568" width="11.36328125" style="22" customWidth="1"/>
    <col min="14569" max="14575" width="9.6328125" style="22" customWidth="1"/>
    <col min="14576" max="14576" width="11.36328125" style="22" customWidth="1"/>
    <col min="14577" max="14603" width="9.6328125" style="22" customWidth="1"/>
    <col min="14604" max="14604" width="11.36328125" style="22" customWidth="1"/>
    <col min="14605" max="14637" width="9.6328125" style="22" customWidth="1"/>
    <col min="14638" max="14645" width="11.36328125" style="22" customWidth="1"/>
    <col min="14646" max="14786" width="11.36328125" style="22"/>
    <col min="14787" max="14787" width="2.6328125" style="22" customWidth="1"/>
    <col min="14788" max="14788" width="7" style="22" customWidth="1"/>
    <col min="14789" max="14789" width="9.6328125" style="22" bestFit="1" customWidth="1"/>
    <col min="14790" max="14790" width="76" style="22" customWidth="1"/>
    <col min="14791" max="14791" width="14.36328125" style="22" customWidth="1"/>
    <col min="14792" max="14800" width="11.36328125" style="22" customWidth="1"/>
    <col min="14801" max="14807" width="9.6328125" style="22" customWidth="1"/>
    <col min="14808" max="14808" width="11.36328125" style="22" customWidth="1"/>
    <col min="14809" max="14815" width="9.6328125" style="22" customWidth="1"/>
    <col min="14816" max="14816" width="11.36328125" style="22" customWidth="1"/>
    <col min="14817" max="14823" width="9.6328125" style="22" customWidth="1"/>
    <col min="14824" max="14824" width="11.36328125" style="22" customWidth="1"/>
    <col min="14825" max="14831" width="9.6328125" style="22" customWidth="1"/>
    <col min="14832" max="14832" width="11.36328125" style="22" customWidth="1"/>
    <col min="14833" max="14859" width="9.6328125" style="22" customWidth="1"/>
    <col min="14860" max="14860" width="11.36328125" style="22" customWidth="1"/>
    <col min="14861" max="14893" width="9.6328125" style="22" customWidth="1"/>
    <col min="14894" max="14901" width="11.36328125" style="22" customWidth="1"/>
    <col min="14902" max="15042" width="11.36328125" style="22"/>
    <col min="15043" max="15043" width="2.6328125" style="22" customWidth="1"/>
    <col min="15044" max="15044" width="7" style="22" customWidth="1"/>
    <col min="15045" max="15045" width="9.6328125" style="22" bestFit="1" customWidth="1"/>
    <col min="15046" max="15046" width="76" style="22" customWidth="1"/>
    <col min="15047" max="15047" width="14.36328125" style="22" customWidth="1"/>
    <col min="15048" max="15056" width="11.36328125" style="22" customWidth="1"/>
    <col min="15057" max="15063" width="9.6328125" style="22" customWidth="1"/>
    <col min="15064" max="15064" width="11.36328125" style="22" customWidth="1"/>
    <col min="15065" max="15071" width="9.6328125" style="22" customWidth="1"/>
    <col min="15072" max="15072" width="11.36328125" style="22" customWidth="1"/>
    <col min="15073" max="15079" width="9.6328125" style="22" customWidth="1"/>
    <col min="15080" max="15080" width="11.36328125" style="22" customWidth="1"/>
    <col min="15081" max="15087" width="9.6328125" style="22" customWidth="1"/>
    <col min="15088" max="15088" width="11.36328125" style="22" customWidth="1"/>
    <col min="15089" max="15115" width="9.6328125" style="22" customWidth="1"/>
    <col min="15116" max="15116" width="11.36328125" style="22" customWidth="1"/>
    <col min="15117" max="15149" width="9.6328125" style="22" customWidth="1"/>
    <col min="15150" max="15157" width="11.36328125" style="22" customWidth="1"/>
    <col min="15158" max="15298" width="11.36328125" style="22"/>
    <col min="15299" max="15299" width="2.6328125" style="22" customWidth="1"/>
    <col min="15300" max="15300" width="7" style="22" customWidth="1"/>
    <col min="15301" max="15301" width="9.6328125" style="22" bestFit="1" customWidth="1"/>
    <col min="15302" max="15302" width="76" style="22" customWidth="1"/>
    <col min="15303" max="15303" width="14.36328125" style="22" customWidth="1"/>
    <col min="15304" max="15312" width="11.36328125" style="22" customWidth="1"/>
    <col min="15313" max="15319" width="9.6328125" style="22" customWidth="1"/>
    <col min="15320" max="15320" width="11.36328125" style="22" customWidth="1"/>
    <col min="15321" max="15327" width="9.6328125" style="22" customWidth="1"/>
    <col min="15328" max="15328" width="11.36328125" style="22" customWidth="1"/>
    <col min="15329" max="15335" width="9.6328125" style="22" customWidth="1"/>
    <col min="15336" max="15336" width="11.36328125" style="22" customWidth="1"/>
    <col min="15337" max="15343" width="9.6328125" style="22" customWidth="1"/>
    <col min="15344" max="15344" width="11.36328125" style="22" customWidth="1"/>
    <col min="15345" max="15371" width="9.6328125" style="22" customWidth="1"/>
    <col min="15372" max="15372" width="11.36328125" style="22" customWidth="1"/>
    <col min="15373" max="15405" width="9.6328125" style="22" customWidth="1"/>
    <col min="15406" max="15413" width="11.36328125" style="22" customWidth="1"/>
    <col min="15414" max="15554" width="11.36328125" style="22"/>
    <col min="15555" max="15555" width="2.6328125" style="22" customWidth="1"/>
    <col min="15556" max="15556" width="7" style="22" customWidth="1"/>
    <col min="15557" max="15557" width="9.6328125" style="22" bestFit="1" customWidth="1"/>
    <col min="15558" max="15558" width="76" style="22" customWidth="1"/>
    <col min="15559" max="15559" width="14.36328125" style="22" customWidth="1"/>
    <col min="15560" max="15568" width="11.36328125" style="22" customWidth="1"/>
    <col min="15569" max="15575" width="9.6328125" style="22" customWidth="1"/>
    <col min="15576" max="15576" width="11.36328125" style="22" customWidth="1"/>
    <col min="15577" max="15583" width="9.6328125" style="22" customWidth="1"/>
    <col min="15584" max="15584" width="11.36328125" style="22" customWidth="1"/>
    <col min="15585" max="15591" width="9.6328125" style="22" customWidth="1"/>
    <col min="15592" max="15592" width="11.36328125" style="22" customWidth="1"/>
    <col min="15593" max="15599" width="9.6328125" style="22" customWidth="1"/>
    <col min="15600" max="15600" width="11.36328125" style="22" customWidth="1"/>
    <col min="15601" max="15627" width="9.6328125" style="22" customWidth="1"/>
    <col min="15628" max="15628" width="11.36328125" style="22" customWidth="1"/>
    <col min="15629" max="15661" width="9.6328125" style="22" customWidth="1"/>
    <col min="15662" max="15669" width="11.36328125" style="22" customWidth="1"/>
    <col min="15670" max="15810" width="11.36328125" style="22"/>
    <col min="15811" max="15811" width="2.6328125" style="22" customWidth="1"/>
    <col min="15812" max="15812" width="7" style="22" customWidth="1"/>
    <col min="15813" max="15813" width="9.6328125" style="22" bestFit="1" customWidth="1"/>
    <col min="15814" max="15814" width="76" style="22" customWidth="1"/>
    <col min="15815" max="15815" width="14.36328125" style="22" customWidth="1"/>
    <col min="15816" max="15824" width="11.36328125" style="22" customWidth="1"/>
    <col min="15825" max="15831" width="9.6328125" style="22" customWidth="1"/>
    <col min="15832" max="15832" width="11.36328125" style="22" customWidth="1"/>
    <col min="15833" max="15839" width="9.6328125" style="22" customWidth="1"/>
    <col min="15840" max="15840" width="11.36328125" style="22" customWidth="1"/>
    <col min="15841" max="15847" width="9.6328125" style="22" customWidth="1"/>
    <col min="15848" max="15848" width="11.36328125" style="22" customWidth="1"/>
    <col min="15849" max="15855" width="9.6328125" style="22" customWidth="1"/>
    <col min="15856" max="15856" width="11.36328125" style="22" customWidth="1"/>
    <col min="15857" max="15883" width="9.6328125" style="22" customWidth="1"/>
    <col min="15884" max="15884" width="11.36328125" style="22" customWidth="1"/>
    <col min="15885" max="15917" width="9.6328125" style="22" customWidth="1"/>
    <col min="15918" max="15925" width="11.36328125" style="22" customWidth="1"/>
    <col min="15926" max="16066" width="11.36328125" style="22"/>
    <col min="16067" max="16067" width="2.6328125" style="22" customWidth="1"/>
    <col min="16068" max="16068" width="7" style="22" customWidth="1"/>
    <col min="16069" max="16069" width="9.6328125" style="22" bestFit="1" customWidth="1"/>
    <col min="16070" max="16070" width="76" style="22" customWidth="1"/>
    <col min="16071" max="16071" width="14.36328125" style="22" customWidth="1"/>
    <col min="16072" max="16080" width="11.36328125" style="22" customWidth="1"/>
    <col min="16081" max="16087" width="9.6328125" style="22" customWidth="1"/>
    <col min="16088" max="16088" width="11.36328125" style="22" customWidth="1"/>
    <col min="16089" max="16095" width="9.6328125" style="22" customWidth="1"/>
    <col min="16096" max="16096" width="11.36328125" style="22" customWidth="1"/>
    <col min="16097" max="16103" width="9.6328125" style="22" customWidth="1"/>
    <col min="16104" max="16104" width="11.36328125" style="22" customWidth="1"/>
    <col min="16105" max="16111" width="9.6328125" style="22" customWidth="1"/>
    <col min="16112" max="16112" width="11.36328125" style="22" customWidth="1"/>
    <col min="16113" max="16139" width="9.6328125" style="22" customWidth="1"/>
    <col min="16140" max="16140" width="11.36328125" style="22" customWidth="1"/>
    <col min="16141" max="16173" width="9.6328125" style="22" customWidth="1"/>
    <col min="16174" max="16181" width="11.36328125" style="22" customWidth="1"/>
    <col min="16182" max="16384" width="11.36328125" style="22"/>
  </cols>
  <sheetData>
    <row r="1" spans="1:54" s="30" customFormat="1" ht="13">
      <c r="A1" s="486"/>
      <c r="B1" s="486"/>
      <c r="C1" s="486"/>
      <c r="D1" s="486"/>
      <c r="E1" s="486"/>
      <c r="F1" s="79"/>
      <c r="G1" s="79"/>
      <c r="H1" s="33"/>
      <c r="I1" s="33"/>
      <c r="J1" s="33"/>
    </row>
    <row r="2" spans="1:54" s="30" customFormat="1" ht="13">
      <c r="A2" s="486"/>
      <c r="B2" s="487"/>
      <c r="C2" s="487"/>
      <c r="D2" s="487"/>
      <c r="E2" s="487"/>
      <c r="F2" s="116"/>
      <c r="G2" s="116"/>
      <c r="H2" s="115"/>
      <c r="I2" s="115"/>
      <c r="J2" s="115"/>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158"/>
      <c r="AR2" s="158"/>
      <c r="AS2" s="158"/>
      <c r="AT2" s="28"/>
      <c r="AU2" s="28"/>
      <c r="AV2" s="28"/>
      <c r="AW2" s="28"/>
      <c r="AX2" s="28"/>
      <c r="AY2" s="28"/>
      <c r="AZ2" s="28"/>
      <c r="BA2" s="28"/>
    </row>
    <row r="3" spans="1:54" s="30" customFormat="1" ht="13">
      <c r="A3" s="486"/>
      <c r="B3" s="487"/>
      <c r="C3" s="487"/>
      <c r="D3" s="487"/>
      <c r="E3" s="487"/>
      <c r="F3" s="79"/>
      <c r="G3" s="116"/>
      <c r="H3" s="115"/>
      <c r="I3" s="115"/>
      <c r="J3" s="116"/>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row>
    <row r="4" spans="1:54" s="30" customFormat="1" ht="13">
      <c r="A4" s="486"/>
      <c r="B4" s="487"/>
      <c r="C4" s="487"/>
      <c r="D4" s="487"/>
      <c r="E4" s="487"/>
      <c r="F4" s="79"/>
      <c r="G4" s="116"/>
      <c r="H4" s="115"/>
      <c r="I4" s="115"/>
      <c r="J4" s="28"/>
      <c r="K4" s="28"/>
      <c r="L4" s="28"/>
      <c r="M4" s="28"/>
      <c r="N4" s="440" t="s">
        <v>612</v>
      </c>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row>
    <row r="5" spans="1:54" s="30" customFormat="1" ht="13">
      <c r="A5" s="486"/>
      <c r="B5" s="487"/>
      <c r="C5" s="487"/>
      <c r="D5" s="487"/>
      <c r="E5" s="487"/>
      <c r="F5" s="79"/>
      <c r="G5" s="116"/>
      <c r="H5" s="115"/>
      <c r="I5" s="115"/>
      <c r="J5" s="28"/>
      <c r="K5" s="28"/>
      <c r="L5" s="28"/>
      <c r="M5" s="28"/>
      <c r="N5" s="440" t="s">
        <v>613</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row>
    <row r="6" spans="1:54" s="30" customFormat="1" ht="13">
      <c r="A6" s="486"/>
      <c r="B6" s="487"/>
      <c r="C6" s="487"/>
      <c r="D6" s="487"/>
      <c r="E6" s="487"/>
      <c r="F6" s="79"/>
      <c r="G6" s="116"/>
      <c r="H6" s="115"/>
      <c r="I6" s="115"/>
      <c r="J6" s="28"/>
      <c r="K6" s="116" t="s">
        <v>619</v>
      </c>
      <c r="L6" s="28"/>
      <c r="M6" s="28"/>
      <c r="N6" s="440" t="s">
        <v>614</v>
      </c>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row>
    <row r="7" spans="1:54" s="30" customFormat="1" ht="13">
      <c r="A7" s="486"/>
      <c r="B7" s="487"/>
      <c r="C7" s="487"/>
      <c r="D7" s="487"/>
      <c r="E7" s="487"/>
      <c r="F7" s="79"/>
      <c r="G7" s="116"/>
      <c r="H7" s="115"/>
      <c r="I7" s="115"/>
      <c r="J7" s="28"/>
      <c r="K7" s="518" t="s">
        <v>612</v>
      </c>
      <c r="L7" s="519"/>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row>
    <row r="8" spans="1:54" s="30" customFormat="1" ht="13">
      <c r="A8" s="486"/>
      <c r="B8" s="487"/>
      <c r="C8" s="487"/>
      <c r="D8" s="487"/>
      <c r="E8" s="487"/>
      <c r="F8" s="79"/>
      <c r="G8" s="116"/>
      <c r="H8" s="115"/>
      <c r="I8" s="115"/>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159"/>
      <c r="AU8" s="159"/>
      <c r="AV8" s="159"/>
      <c r="AW8" s="159"/>
      <c r="AX8" s="28"/>
      <c r="AY8" s="28"/>
      <c r="AZ8" s="28"/>
      <c r="BA8" s="28"/>
    </row>
    <row r="9" spans="1:54" s="30" customFormat="1" ht="13">
      <c r="A9" s="486"/>
      <c r="B9" s="486"/>
      <c r="C9" s="486"/>
      <c r="D9" s="486"/>
      <c r="E9" s="486"/>
      <c r="F9" s="160"/>
      <c r="G9" s="161"/>
      <c r="H9" s="365" t="s">
        <v>618</v>
      </c>
      <c r="I9" s="119"/>
      <c r="J9" s="120"/>
      <c r="K9" s="116"/>
      <c r="L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row>
    <row r="10" spans="1:54" s="30" customFormat="1" ht="13">
      <c r="A10" s="486"/>
      <c r="B10" s="486"/>
      <c r="C10" s="486"/>
      <c r="D10" s="486"/>
      <c r="E10" s="486"/>
      <c r="F10" s="160"/>
      <c r="G10" s="160"/>
      <c r="H10" s="31"/>
      <c r="I10" s="119"/>
      <c r="J10" s="120"/>
      <c r="K10" s="116"/>
      <c r="L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row>
    <row r="11" spans="1:54" s="30" customFormat="1" ht="13">
      <c r="A11" s="486"/>
      <c r="B11" s="486"/>
      <c r="C11" s="486"/>
      <c r="D11" s="486"/>
      <c r="E11" s="486"/>
      <c r="F11" s="79"/>
      <c r="G11" s="79"/>
      <c r="H11" s="33"/>
      <c r="I11" s="33"/>
      <c r="J11" s="27"/>
      <c r="K11" s="215" t="str">
        <f>TEXT(K12,"ddd")</f>
        <v>Sat</v>
      </c>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row>
    <row r="12" spans="1:54" s="30" customFormat="1" ht="13.5" thickBot="1">
      <c r="A12" s="486"/>
      <c r="B12" s="486"/>
      <c r="C12" s="486"/>
      <c r="D12" s="486"/>
      <c r="E12" s="486"/>
      <c r="F12" s="79"/>
      <c r="G12" s="79"/>
      <c r="H12" s="123"/>
      <c r="I12" s="33"/>
      <c r="J12" s="27"/>
      <c r="K12" s="216">
        <f>'Header &amp; Notes'!J14</f>
        <v>0</v>
      </c>
      <c r="L12" s="180">
        <f>K12+1</f>
        <v>1</v>
      </c>
      <c r="M12" s="180">
        <f>K12+1</f>
        <v>1</v>
      </c>
      <c r="N12" s="180">
        <f t="shared" ref="N12:S12" si="0">M12+1</f>
        <v>2</v>
      </c>
      <c r="O12" s="180">
        <f t="shared" si="0"/>
        <v>3</v>
      </c>
      <c r="P12" s="180">
        <f t="shared" si="0"/>
        <v>4</v>
      </c>
      <c r="Q12" s="180">
        <f>P12+1</f>
        <v>5</v>
      </c>
      <c r="R12" s="180">
        <f t="shared" si="0"/>
        <v>6</v>
      </c>
      <c r="S12" s="180">
        <f t="shared" si="0"/>
        <v>7</v>
      </c>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t="e">
        <f>#REF!+7</f>
        <v>#REF!</v>
      </c>
      <c r="AR12" s="180" t="e">
        <f>AQ12+ROUNDDOWN(21/2,0)</f>
        <v>#REF!</v>
      </c>
      <c r="AS12" s="180" t="e">
        <f>AR12+30/2</f>
        <v>#REF!</v>
      </c>
      <c r="AT12" s="180" t="e">
        <f t="shared" ref="AT12:AV12" si="1">AS12+30/2</f>
        <v>#REF!</v>
      </c>
      <c r="AU12" s="180" t="e">
        <f t="shared" si="1"/>
        <v>#REF!</v>
      </c>
      <c r="AV12" s="180" t="e">
        <f t="shared" si="1"/>
        <v>#REF!</v>
      </c>
      <c r="AW12" s="180" t="e">
        <f>AV12+92/2</f>
        <v>#REF!</v>
      </c>
      <c r="AX12" s="180" t="e">
        <f>AW12+92/2</f>
        <v>#REF!</v>
      </c>
      <c r="AY12" s="180" t="e">
        <f>AX12+ROUNDDOWN(365/2,0)</f>
        <v>#REF!</v>
      </c>
      <c r="AZ12" s="180" t="e">
        <f>AY12+ROUNDDOWN(3*365/2,)</f>
        <v>#REF!</v>
      </c>
      <c r="BA12" s="180" t="e">
        <f>AZ12+3650/2</f>
        <v>#REF!</v>
      </c>
    </row>
    <row r="13" spans="1:54" s="34" customFormat="1" ht="26">
      <c r="A13" s="488"/>
      <c r="B13" s="488"/>
      <c r="C13" s="488"/>
      <c r="D13" s="488"/>
      <c r="E13" s="488"/>
      <c r="F13" s="464" t="s">
        <v>0</v>
      </c>
      <c r="G13" s="465" t="s">
        <v>1</v>
      </c>
      <c r="H13" s="528" t="s">
        <v>2</v>
      </c>
      <c r="I13" s="466" t="s">
        <v>64</v>
      </c>
      <c r="J13" s="466" t="s">
        <v>65</v>
      </c>
      <c r="K13" s="467" t="s">
        <v>191</v>
      </c>
      <c r="L13" s="467" t="s">
        <v>192</v>
      </c>
      <c r="M13" s="467" t="s">
        <v>422</v>
      </c>
      <c r="N13" s="467" t="s">
        <v>193</v>
      </c>
      <c r="O13" s="467" t="s">
        <v>194</v>
      </c>
      <c r="P13" s="467" t="s">
        <v>195</v>
      </c>
      <c r="Q13" s="467" t="s">
        <v>196</v>
      </c>
      <c r="R13" s="467" t="s">
        <v>197</v>
      </c>
      <c r="S13" s="467" t="s">
        <v>198</v>
      </c>
      <c r="T13" s="467" t="s">
        <v>363</v>
      </c>
      <c r="U13" s="467" t="s">
        <v>364</v>
      </c>
      <c r="V13" s="467" t="s">
        <v>365</v>
      </c>
      <c r="W13" s="467" t="s">
        <v>366</v>
      </c>
      <c r="X13" s="467" t="s">
        <v>367</v>
      </c>
      <c r="Y13" s="467" t="s">
        <v>368</v>
      </c>
      <c r="Z13" s="467" t="s">
        <v>369</v>
      </c>
      <c r="AA13" s="467" t="s">
        <v>370</v>
      </c>
      <c r="AB13" s="467" t="s">
        <v>371</v>
      </c>
      <c r="AC13" s="467" t="s">
        <v>372</v>
      </c>
      <c r="AD13" s="467" t="s">
        <v>373</v>
      </c>
      <c r="AE13" s="467" t="s">
        <v>374</v>
      </c>
      <c r="AF13" s="467" t="s">
        <v>375</v>
      </c>
      <c r="AG13" s="467" t="s">
        <v>376</v>
      </c>
      <c r="AH13" s="467" t="s">
        <v>377</v>
      </c>
      <c r="AI13" s="467" t="s">
        <v>378</v>
      </c>
      <c r="AJ13" s="467" t="s">
        <v>379</v>
      </c>
      <c r="AK13" s="467" t="s">
        <v>380</v>
      </c>
      <c r="AL13" s="467" t="s">
        <v>381</v>
      </c>
      <c r="AM13" s="467" t="s">
        <v>382</v>
      </c>
      <c r="AN13" s="467" t="s">
        <v>383</v>
      </c>
      <c r="AO13" s="467" t="s">
        <v>384</v>
      </c>
      <c r="AP13" s="467" t="s">
        <v>385</v>
      </c>
      <c r="AQ13" s="467" t="s">
        <v>199</v>
      </c>
      <c r="AR13" s="467" t="s">
        <v>244</v>
      </c>
      <c r="AS13" s="467" t="s">
        <v>201</v>
      </c>
      <c r="AT13" s="467" t="s">
        <v>202</v>
      </c>
      <c r="AU13" s="467" t="s">
        <v>203</v>
      </c>
      <c r="AV13" s="467" t="s">
        <v>204</v>
      </c>
      <c r="AW13" s="467" t="s">
        <v>205</v>
      </c>
      <c r="AX13" s="467" t="s">
        <v>206</v>
      </c>
      <c r="AY13" s="467" t="s">
        <v>207</v>
      </c>
      <c r="AZ13" s="467" t="s">
        <v>245</v>
      </c>
      <c r="BA13" s="467" t="s">
        <v>209</v>
      </c>
      <c r="BB13" s="230"/>
    </row>
    <row r="14" spans="1:54" s="34" customFormat="1" ht="13">
      <c r="A14" s="488"/>
      <c r="B14" s="488"/>
      <c r="C14" s="488"/>
      <c r="D14" s="488"/>
      <c r="E14" s="488"/>
      <c r="F14" s="468"/>
      <c r="G14" s="469"/>
      <c r="H14" s="529"/>
      <c r="I14" s="467"/>
      <c r="J14" s="467"/>
      <c r="K14" s="470" t="s">
        <v>16</v>
      </c>
      <c r="L14" s="467" t="s">
        <v>17</v>
      </c>
      <c r="M14" s="467" t="s">
        <v>18</v>
      </c>
      <c r="N14" s="467" t="s">
        <v>21</v>
      </c>
      <c r="O14" s="467" t="s">
        <v>22</v>
      </c>
      <c r="P14" s="467" t="s">
        <v>23</v>
      </c>
      <c r="Q14" s="467" t="s">
        <v>24</v>
      </c>
      <c r="R14" s="467" t="s">
        <v>25</v>
      </c>
      <c r="S14" s="467" t="s">
        <v>26</v>
      </c>
      <c r="T14" s="467" t="s">
        <v>27</v>
      </c>
      <c r="U14" s="467" t="s">
        <v>28</v>
      </c>
      <c r="V14" s="467" t="s">
        <v>29</v>
      </c>
      <c r="W14" s="467" t="s">
        <v>30</v>
      </c>
      <c r="X14" s="467" t="s">
        <v>31</v>
      </c>
      <c r="Y14" s="467" t="s">
        <v>32</v>
      </c>
      <c r="Z14" s="467" t="s">
        <v>33</v>
      </c>
      <c r="AA14" s="467" t="s">
        <v>35</v>
      </c>
      <c r="AB14" s="467" t="s">
        <v>37</v>
      </c>
      <c r="AC14" s="467" t="s">
        <v>39</v>
      </c>
      <c r="AD14" s="467" t="s">
        <v>41</v>
      </c>
      <c r="AE14" s="467" t="s">
        <v>43</v>
      </c>
      <c r="AF14" s="467" t="s">
        <v>44</v>
      </c>
      <c r="AG14" s="467" t="s">
        <v>45</v>
      </c>
      <c r="AH14" s="467" t="s">
        <v>354</v>
      </c>
      <c r="AI14" s="467" t="s">
        <v>355</v>
      </c>
      <c r="AJ14" s="467" t="s">
        <v>356</v>
      </c>
      <c r="AK14" s="467" t="s">
        <v>357</v>
      </c>
      <c r="AL14" s="467" t="s">
        <v>358</v>
      </c>
      <c r="AM14" s="467" t="s">
        <v>359</v>
      </c>
      <c r="AN14" s="467" t="s">
        <v>360</v>
      </c>
      <c r="AO14" s="467" t="s">
        <v>361</v>
      </c>
      <c r="AP14" s="467" t="s">
        <v>362</v>
      </c>
      <c r="AQ14" s="467" t="s">
        <v>30</v>
      </c>
      <c r="AR14" s="467" t="s">
        <v>31</v>
      </c>
      <c r="AS14" s="467" t="s">
        <v>32</v>
      </c>
      <c r="AT14" s="467" t="s">
        <v>33</v>
      </c>
      <c r="AU14" s="467" t="s">
        <v>35</v>
      </c>
      <c r="AV14" s="467" t="s">
        <v>37</v>
      </c>
      <c r="AW14" s="467" t="s">
        <v>39</v>
      </c>
      <c r="AX14" s="467" t="s">
        <v>41</v>
      </c>
      <c r="AY14" s="467" t="s">
        <v>43</v>
      </c>
      <c r="AZ14" s="467" t="s">
        <v>44</v>
      </c>
      <c r="BA14" s="471" t="s">
        <v>45</v>
      </c>
      <c r="BB14" s="230"/>
    </row>
    <row r="15" spans="1:54" s="34" customFormat="1" ht="13">
      <c r="A15" s="499"/>
      <c r="B15" s="489"/>
      <c r="C15" s="489"/>
      <c r="D15" s="489"/>
      <c r="E15" s="489"/>
      <c r="F15" s="137" t="s">
        <v>73</v>
      </c>
      <c r="G15" s="170">
        <v>1</v>
      </c>
      <c r="H15" s="395" t="s">
        <v>210</v>
      </c>
      <c r="I15" s="328"/>
      <c r="J15" s="329"/>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230"/>
    </row>
    <row r="16" spans="1:54" s="131" customFormat="1" ht="13">
      <c r="A16" s="490" t="e">
        <f>Bobot!#REF!</f>
        <v>#REF!</v>
      </c>
      <c r="B16" s="490"/>
      <c r="C16" s="490"/>
      <c r="D16" s="490"/>
      <c r="E16" s="490"/>
      <c r="F16" s="137" t="s">
        <v>74</v>
      </c>
      <c r="G16" s="170">
        <v>1.1000000000000001</v>
      </c>
      <c r="H16" s="392" t="s">
        <v>211</v>
      </c>
      <c r="I16" s="71"/>
      <c r="J16" s="72"/>
      <c r="K16" s="331"/>
      <c r="L16" s="367">
        <f>SUM(L17:L31)</f>
        <v>0</v>
      </c>
      <c r="M16" s="367">
        <f t="shared" ref="M16:BA16" si="2">SUM(M17:M31)</f>
        <v>0</v>
      </c>
      <c r="N16" s="367">
        <f t="shared" si="2"/>
        <v>0</v>
      </c>
      <c r="O16" s="367">
        <f t="shared" si="2"/>
        <v>0</v>
      </c>
      <c r="P16" s="367">
        <f t="shared" si="2"/>
        <v>0</v>
      </c>
      <c r="Q16" s="367">
        <f t="shared" si="2"/>
        <v>0</v>
      </c>
      <c r="R16" s="367">
        <f t="shared" si="2"/>
        <v>0</v>
      </c>
      <c r="S16" s="367">
        <f t="shared" si="2"/>
        <v>0</v>
      </c>
      <c r="T16" s="367">
        <f t="shared" si="2"/>
        <v>0</v>
      </c>
      <c r="U16" s="367">
        <f t="shared" si="2"/>
        <v>0</v>
      </c>
      <c r="V16" s="367">
        <f t="shared" si="2"/>
        <v>0</v>
      </c>
      <c r="W16" s="367">
        <f t="shared" si="2"/>
        <v>0</v>
      </c>
      <c r="X16" s="367">
        <f t="shared" si="2"/>
        <v>0</v>
      </c>
      <c r="Y16" s="367">
        <f t="shared" si="2"/>
        <v>0</v>
      </c>
      <c r="Z16" s="367">
        <f t="shared" si="2"/>
        <v>0</v>
      </c>
      <c r="AA16" s="367">
        <f t="shared" si="2"/>
        <v>0</v>
      </c>
      <c r="AB16" s="367">
        <f t="shared" si="2"/>
        <v>0</v>
      </c>
      <c r="AC16" s="367">
        <f t="shared" si="2"/>
        <v>0</v>
      </c>
      <c r="AD16" s="367">
        <f t="shared" si="2"/>
        <v>0</v>
      </c>
      <c r="AE16" s="367">
        <f t="shared" si="2"/>
        <v>0</v>
      </c>
      <c r="AF16" s="367">
        <f t="shared" si="2"/>
        <v>0</v>
      </c>
      <c r="AG16" s="367">
        <f t="shared" si="2"/>
        <v>0</v>
      </c>
      <c r="AH16" s="367">
        <f t="shared" si="2"/>
        <v>0</v>
      </c>
      <c r="AI16" s="367">
        <f t="shared" si="2"/>
        <v>0</v>
      </c>
      <c r="AJ16" s="367">
        <f t="shared" si="2"/>
        <v>0</v>
      </c>
      <c r="AK16" s="367">
        <f t="shared" si="2"/>
        <v>0</v>
      </c>
      <c r="AL16" s="367">
        <f t="shared" si="2"/>
        <v>0</v>
      </c>
      <c r="AM16" s="367">
        <f t="shared" si="2"/>
        <v>0</v>
      </c>
      <c r="AN16" s="367">
        <f t="shared" si="2"/>
        <v>0</v>
      </c>
      <c r="AO16" s="367">
        <f t="shared" si="2"/>
        <v>0</v>
      </c>
      <c r="AP16" s="367">
        <f t="shared" si="2"/>
        <v>0</v>
      </c>
      <c r="AQ16" s="367">
        <f t="shared" si="2"/>
        <v>0</v>
      </c>
      <c r="AR16" s="367">
        <f t="shared" si="2"/>
        <v>0</v>
      </c>
      <c r="AS16" s="367">
        <f t="shared" si="2"/>
        <v>0</v>
      </c>
      <c r="AT16" s="367">
        <f t="shared" si="2"/>
        <v>0</v>
      </c>
      <c r="AU16" s="367">
        <f t="shared" si="2"/>
        <v>0</v>
      </c>
      <c r="AV16" s="367">
        <f t="shared" si="2"/>
        <v>0</v>
      </c>
      <c r="AW16" s="367">
        <f t="shared" si="2"/>
        <v>0</v>
      </c>
      <c r="AX16" s="367">
        <f t="shared" si="2"/>
        <v>0</v>
      </c>
      <c r="AY16" s="367">
        <f t="shared" si="2"/>
        <v>0</v>
      </c>
      <c r="AZ16" s="367">
        <f t="shared" si="2"/>
        <v>0</v>
      </c>
      <c r="BA16" s="367">
        <f t="shared" si="2"/>
        <v>0</v>
      </c>
      <c r="BB16" s="230"/>
    </row>
    <row r="17" spans="1:68" s="131" customFormat="1">
      <c r="A17" s="490" t="e">
        <f>Bobot!#REF!</f>
        <v>#REF!</v>
      </c>
      <c r="B17" s="490"/>
      <c r="C17" s="490"/>
      <c r="D17" s="490"/>
      <c r="E17" s="490"/>
      <c r="F17" s="137" t="s">
        <v>75</v>
      </c>
      <c r="G17" s="172" t="s">
        <v>492</v>
      </c>
      <c r="H17" s="396" t="s">
        <v>282</v>
      </c>
      <c r="I17" s="71">
        <f>IF($K$7="Skenario Bank 1",VLOOKUP($F17,Bobot!$F$17:$AA$184,15,0),IF($K$7="Skenario Bank 2",VLOOKUP(F17,Bobot!$F$17:$AA$184,18,0),IF($K$7="Skenario Bank 3",VLOOKUP($F17,Bobot!$F$17:$AA$184,21,0),0)))</f>
        <v>0</v>
      </c>
      <c r="J17" s="72">
        <f>IF($K$7="Skenario Bank 1",VLOOKUP($F17,Bobot!$F$17:$AA$184,16,0),IF($K$7="Skenario Bank 2",VLOOKUP($F17,Bobot!$F$17:$AA$184,19,0),IF($K$7="Skenario Bank 3",VLOOKUP($F17,Bobot!$F$17:$AA$184,22,0),0)))</f>
        <v>0</v>
      </c>
      <c r="K17" s="331"/>
      <c r="L17" s="76">
        <f>IF(Bobot!$P17=0,1,0)*('Input Bank'!L17+'Input Bank'!K17)*I17</f>
        <v>0</v>
      </c>
      <c r="M17" s="70">
        <f>Bobot!$P17*($I17*('Input Bank'!$K17+'Input Bank'!$L17)/30)+($J17*'Input Bank'!M17)</f>
        <v>0</v>
      </c>
      <c r="N17" s="70">
        <f>Bobot!$P17*($I17*('Input Bank'!$K17+'Input Bank'!$L17)/30)+($J17*'Input Bank'!N17)</f>
        <v>0</v>
      </c>
      <c r="O17" s="70">
        <f>Bobot!$P17*($I17*('Input Bank'!$K17+'Input Bank'!$L17)/30)+($J17*'Input Bank'!O17)</f>
        <v>0</v>
      </c>
      <c r="P17" s="70">
        <f>Bobot!$P17*($I17*('Input Bank'!$K17+'Input Bank'!$L17)/30)+($J17*'Input Bank'!P17)</f>
        <v>0</v>
      </c>
      <c r="Q17" s="70">
        <f>Bobot!$P17*($I17*('Input Bank'!$K17+'Input Bank'!$L17)/30)+($J17*'Input Bank'!Q17)</f>
        <v>0</v>
      </c>
      <c r="R17" s="70">
        <f>Bobot!$P17*($I17*('Input Bank'!$K17+'Input Bank'!$L17)/30)+($J17*'Input Bank'!R17)</f>
        <v>0</v>
      </c>
      <c r="S17" s="70">
        <f>Bobot!$P17*($I17*('Input Bank'!$K17+'Input Bank'!$L17)/30)+($J17*'Input Bank'!S17)</f>
        <v>0</v>
      </c>
      <c r="T17" s="70">
        <f>Bobot!$P17*($I17*('Input Bank'!$K17+'Input Bank'!$L17)/30)+($J17*'Input Bank'!T17)</f>
        <v>0</v>
      </c>
      <c r="U17" s="70">
        <f>Bobot!$P17*($I17*('Input Bank'!$K17+'Input Bank'!$L17)/30)+($J17*'Input Bank'!U17)</f>
        <v>0</v>
      </c>
      <c r="V17" s="70">
        <f>Bobot!$P17*($I17*('Input Bank'!$K17+'Input Bank'!$L17)/30)+($J17*'Input Bank'!V17)</f>
        <v>0</v>
      </c>
      <c r="W17" s="70">
        <f>Bobot!$P17*($I17*('Input Bank'!$K17+'Input Bank'!$L17)/30)+($J17*'Input Bank'!W17)</f>
        <v>0</v>
      </c>
      <c r="X17" s="70">
        <f>Bobot!$P17*($I17*('Input Bank'!$K17+'Input Bank'!$L17)/30)+($J17*'Input Bank'!X17)</f>
        <v>0</v>
      </c>
      <c r="Y17" s="70">
        <f>Bobot!$P17*($I17*('Input Bank'!$K17+'Input Bank'!$L17)/30)+($J17*'Input Bank'!Y17)</f>
        <v>0</v>
      </c>
      <c r="Z17" s="70">
        <f>Bobot!$P17*($I17*('Input Bank'!$K17+'Input Bank'!$L17)/30)+($J17*'Input Bank'!Z17)</f>
        <v>0</v>
      </c>
      <c r="AA17" s="70">
        <f>Bobot!$P17*($I17*('Input Bank'!$K17+'Input Bank'!$L17)/30)+($J17*'Input Bank'!AA17)</f>
        <v>0</v>
      </c>
      <c r="AB17" s="70">
        <f>Bobot!$P17*($I17*('Input Bank'!$K17+'Input Bank'!$L17)/30)+($J17*'Input Bank'!AB17)</f>
        <v>0</v>
      </c>
      <c r="AC17" s="70">
        <f>Bobot!$P17*($I17*('Input Bank'!$K17+'Input Bank'!$L17)/30)+($J17*'Input Bank'!AC17)</f>
        <v>0</v>
      </c>
      <c r="AD17" s="70">
        <f>Bobot!$P17*($I17*('Input Bank'!$K17+'Input Bank'!$L17)/30)+($J17*'Input Bank'!AD17)</f>
        <v>0</v>
      </c>
      <c r="AE17" s="70">
        <f>Bobot!$P17*($I17*('Input Bank'!$K17+'Input Bank'!$L17)/30)+($J17*'Input Bank'!AE17)</f>
        <v>0</v>
      </c>
      <c r="AF17" s="70">
        <f>Bobot!$P17*($I17*('Input Bank'!$K17+'Input Bank'!$L17)/30)+($J17*'Input Bank'!AF17)</f>
        <v>0</v>
      </c>
      <c r="AG17" s="70">
        <f>Bobot!$P17*($I17*('Input Bank'!$K17+'Input Bank'!$L17)/30)+($J17*'Input Bank'!AG17)</f>
        <v>0</v>
      </c>
      <c r="AH17" s="70">
        <f>Bobot!$P17*($I17*('Input Bank'!$K17+'Input Bank'!$L17)/30)+($J17*'Input Bank'!AH17)</f>
        <v>0</v>
      </c>
      <c r="AI17" s="70">
        <f>Bobot!$P17*($I17*('Input Bank'!$K17+'Input Bank'!$L17)/30)+($J17*'Input Bank'!AI17)</f>
        <v>0</v>
      </c>
      <c r="AJ17" s="70">
        <f>Bobot!$P17*($I17*('Input Bank'!$K17+'Input Bank'!$L17)/30)+($J17*'Input Bank'!AJ17)</f>
        <v>0</v>
      </c>
      <c r="AK17" s="70">
        <f>Bobot!$P17*($I17*('Input Bank'!$K17+'Input Bank'!$L17)/30)+($J17*'Input Bank'!AK17)</f>
        <v>0</v>
      </c>
      <c r="AL17" s="70">
        <f>Bobot!$P17*($I17*('Input Bank'!$K17+'Input Bank'!$L17)/30)+($J17*'Input Bank'!AL17)</f>
        <v>0</v>
      </c>
      <c r="AM17" s="70">
        <f>Bobot!$P17*($I17*('Input Bank'!$K17+'Input Bank'!$L17)/30)+($J17*'Input Bank'!AM17)</f>
        <v>0</v>
      </c>
      <c r="AN17" s="70">
        <f>Bobot!$P17*($I17*('Input Bank'!$K17+'Input Bank'!$L17)/30)+($J17*'Input Bank'!AN17)</f>
        <v>0</v>
      </c>
      <c r="AO17" s="70">
        <f>Bobot!$P17*($I17*('Input Bank'!$K17+'Input Bank'!$L17)/30)+($J17*'Input Bank'!AO17)</f>
        <v>0</v>
      </c>
      <c r="AP17" s="70">
        <f>Bobot!$P17*($I17*('Input Bank'!$K17+'Input Bank'!$L17)/30)+($J17*'Input Bank'!AP17)</f>
        <v>0</v>
      </c>
      <c r="AQ17" s="70">
        <f>$J17*'Input Bank'!AQ17</f>
        <v>0</v>
      </c>
      <c r="AR17" s="70">
        <f>$J17*'Input Bank'!AR17</f>
        <v>0</v>
      </c>
      <c r="AS17" s="70">
        <f>$J17*'Input Bank'!AS17</f>
        <v>0</v>
      </c>
      <c r="AT17" s="70">
        <f>$J17*'Input Bank'!AT17</f>
        <v>0</v>
      </c>
      <c r="AU17" s="70">
        <f>$J17*'Input Bank'!AU17</f>
        <v>0</v>
      </c>
      <c r="AV17" s="70">
        <f>$J17*'Input Bank'!AV17</f>
        <v>0</v>
      </c>
      <c r="AW17" s="70">
        <f>$J17*'Input Bank'!AW17</f>
        <v>0</v>
      </c>
      <c r="AX17" s="70">
        <f>$J17*'Input Bank'!AX17</f>
        <v>0</v>
      </c>
      <c r="AY17" s="70">
        <f>$J17*'Input Bank'!AY17</f>
        <v>0</v>
      </c>
      <c r="AZ17" s="70">
        <f>$J17*'Input Bank'!AZ17</f>
        <v>0</v>
      </c>
      <c r="BA17" s="227">
        <f>$J17*'Input Bank'!BA17</f>
        <v>0</v>
      </c>
      <c r="BB17" s="231"/>
      <c r="BC17" s="34"/>
      <c r="BD17" s="34"/>
      <c r="BE17" s="34"/>
      <c r="BF17" s="34"/>
      <c r="BG17" s="34"/>
      <c r="BH17" s="34"/>
      <c r="BI17" s="34"/>
      <c r="BJ17" s="34"/>
    </row>
    <row r="18" spans="1:68" s="131" customFormat="1">
      <c r="A18" s="490" t="e">
        <f>Bobot!#REF!</f>
        <v>#REF!</v>
      </c>
      <c r="B18" s="490"/>
      <c r="C18" s="490"/>
      <c r="D18" s="490"/>
      <c r="E18" s="490"/>
      <c r="F18" s="137" t="s">
        <v>76</v>
      </c>
      <c r="G18" s="172" t="s">
        <v>493</v>
      </c>
      <c r="H18" s="396" t="s">
        <v>283</v>
      </c>
      <c r="I18" s="71">
        <f>IF($K$7="Skenario Bank 1",VLOOKUP($F18,Bobot!$F$17:$AA$184,15,0),IF($K$7="Skenario Bank 2",VLOOKUP(F18,Bobot!$F$17:$AA$184,18,0),IF($K$7="Skenario Bank 3",VLOOKUP($F18,Bobot!$F$17:$AA$184,21,0),0)))</f>
        <v>0</v>
      </c>
      <c r="J18" s="72">
        <f>IF($K$7="Skenario Bank 1",VLOOKUP($F18,Bobot!$F$17:$AA$184,16,0),IF($K$7="Skenario Bank 2",VLOOKUP($F18,Bobot!$F$17:$AA$184,19,0),IF($K$7="Skenario Bank 3",VLOOKUP($F18,Bobot!$F$17:$AA$184,22,0),0)))</f>
        <v>0</v>
      </c>
      <c r="K18" s="331"/>
      <c r="L18" s="76">
        <f>IF(Bobot!$P18=0,1,0)*('Input Bank'!L18+'Input Bank'!K18)*I18</f>
        <v>0</v>
      </c>
      <c r="M18" s="70">
        <f>Bobot!$P18*($I18*('Input Bank'!$K18+'Input Bank'!$L18)/30)+($J18*'Input Bank'!M18)</f>
        <v>0</v>
      </c>
      <c r="N18" s="70">
        <f>Bobot!$P18*($I18*('Input Bank'!$K18+'Input Bank'!$L18)/30)+($J18*'Input Bank'!N18)</f>
        <v>0</v>
      </c>
      <c r="O18" s="70">
        <f>Bobot!$P18*($I18*('Input Bank'!$K18+'Input Bank'!$L18)/30)+($J18*'Input Bank'!O18)</f>
        <v>0</v>
      </c>
      <c r="P18" s="70">
        <f>Bobot!$P18*($I18*('Input Bank'!$K18+'Input Bank'!$L18)/30)+($J18*'Input Bank'!P18)</f>
        <v>0</v>
      </c>
      <c r="Q18" s="70">
        <f>Bobot!$P18*($I18*('Input Bank'!$K18+'Input Bank'!$L18)/30)+($J18*'Input Bank'!Q18)</f>
        <v>0</v>
      </c>
      <c r="R18" s="70">
        <f>Bobot!$P18*($I18*('Input Bank'!$K18+'Input Bank'!$L18)/30)+($J18*'Input Bank'!R18)</f>
        <v>0</v>
      </c>
      <c r="S18" s="70">
        <f>Bobot!$P18*($I18*('Input Bank'!$K18+'Input Bank'!$L18)/30)+($J18*'Input Bank'!S18)</f>
        <v>0</v>
      </c>
      <c r="T18" s="70">
        <f>Bobot!$P18*($I18*('Input Bank'!$K18+'Input Bank'!$L18)/30)+($J18*'Input Bank'!T18)</f>
        <v>0</v>
      </c>
      <c r="U18" s="70">
        <f>Bobot!$P18*($I18*('Input Bank'!$K18+'Input Bank'!$L18)/30)+($J18*'Input Bank'!U18)</f>
        <v>0</v>
      </c>
      <c r="V18" s="70">
        <f>Bobot!$P18*($I18*('Input Bank'!$K18+'Input Bank'!$L18)/30)+($J18*'Input Bank'!V18)</f>
        <v>0</v>
      </c>
      <c r="W18" s="70">
        <f>Bobot!$P18*($I18*('Input Bank'!$K18+'Input Bank'!$L18)/30)+($J18*'Input Bank'!W18)</f>
        <v>0</v>
      </c>
      <c r="X18" s="70">
        <f>Bobot!$P18*($I18*('Input Bank'!$K18+'Input Bank'!$L18)/30)+($J18*'Input Bank'!X18)</f>
        <v>0</v>
      </c>
      <c r="Y18" s="70">
        <f>Bobot!$P18*($I18*('Input Bank'!$K18+'Input Bank'!$L18)/30)+($J18*'Input Bank'!Y18)</f>
        <v>0</v>
      </c>
      <c r="Z18" s="70">
        <f>Bobot!$P18*($I18*('Input Bank'!$K18+'Input Bank'!$L18)/30)+($J18*'Input Bank'!Z18)</f>
        <v>0</v>
      </c>
      <c r="AA18" s="70">
        <f>Bobot!$P18*($I18*('Input Bank'!$K18+'Input Bank'!$L18)/30)+($J18*'Input Bank'!AA18)</f>
        <v>0</v>
      </c>
      <c r="AB18" s="70">
        <f>Bobot!$P18*($I18*('Input Bank'!$K18+'Input Bank'!$L18)/30)+($J18*'Input Bank'!AB18)</f>
        <v>0</v>
      </c>
      <c r="AC18" s="70">
        <f>Bobot!$P18*($I18*('Input Bank'!$K18+'Input Bank'!$L18)/30)+($J18*'Input Bank'!AC18)</f>
        <v>0</v>
      </c>
      <c r="AD18" s="70">
        <f>Bobot!$P18*($I18*('Input Bank'!$K18+'Input Bank'!$L18)/30)+($J18*'Input Bank'!AD18)</f>
        <v>0</v>
      </c>
      <c r="AE18" s="70">
        <f>Bobot!$P18*($I18*('Input Bank'!$K18+'Input Bank'!$L18)/30)+($J18*'Input Bank'!AE18)</f>
        <v>0</v>
      </c>
      <c r="AF18" s="70">
        <f>Bobot!$P18*($I18*('Input Bank'!$K18+'Input Bank'!$L18)/30)+($J18*'Input Bank'!AF18)</f>
        <v>0</v>
      </c>
      <c r="AG18" s="70">
        <f>Bobot!$P18*($I18*('Input Bank'!$K18+'Input Bank'!$L18)/30)+($J18*'Input Bank'!AG18)</f>
        <v>0</v>
      </c>
      <c r="AH18" s="70">
        <f>Bobot!$P18*($I18*('Input Bank'!$K18+'Input Bank'!$L18)/30)+($J18*'Input Bank'!AH18)</f>
        <v>0</v>
      </c>
      <c r="AI18" s="70">
        <f>Bobot!$P18*($I18*('Input Bank'!$K18+'Input Bank'!$L18)/30)+($J18*'Input Bank'!AI18)</f>
        <v>0</v>
      </c>
      <c r="AJ18" s="70">
        <f>Bobot!$P18*($I18*('Input Bank'!$K18+'Input Bank'!$L18)/30)+($J18*'Input Bank'!AJ18)</f>
        <v>0</v>
      </c>
      <c r="AK18" s="70">
        <f>Bobot!$P18*($I18*('Input Bank'!$K18+'Input Bank'!$L18)/30)+($J18*'Input Bank'!AK18)</f>
        <v>0</v>
      </c>
      <c r="AL18" s="70">
        <f>Bobot!$P18*($I18*('Input Bank'!$K18+'Input Bank'!$L18)/30)+($J18*'Input Bank'!AL18)</f>
        <v>0</v>
      </c>
      <c r="AM18" s="70">
        <f>Bobot!$P18*($I18*('Input Bank'!$K18+'Input Bank'!$L18)/30)+($J18*'Input Bank'!AM18)</f>
        <v>0</v>
      </c>
      <c r="AN18" s="70">
        <f>Bobot!$P18*($I18*('Input Bank'!$K18+'Input Bank'!$L18)/30)+($J18*'Input Bank'!AN18)</f>
        <v>0</v>
      </c>
      <c r="AO18" s="70">
        <f>Bobot!$P18*($I18*('Input Bank'!$K18+'Input Bank'!$L18)/30)+($J18*'Input Bank'!AO18)</f>
        <v>0</v>
      </c>
      <c r="AP18" s="70">
        <f>Bobot!$P18*($I18*('Input Bank'!$K18+'Input Bank'!$L18)/30)+($J18*'Input Bank'!AP18)</f>
        <v>0</v>
      </c>
      <c r="AQ18" s="70">
        <f>$J18*'Input Bank'!AQ18</f>
        <v>0</v>
      </c>
      <c r="AR18" s="70">
        <f>$J18*'Input Bank'!AR18</f>
        <v>0</v>
      </c>
      <c r="AS18" s="70">
        <f>$J18*'Input Bank'!AS18</f>
        <v>0</v>
      </c>
      <c r="AT18" s="70">
        <f>$J18*'Input Bank'!AT18</f>
        <v>0</v>
      </c>
      <c r="AU18" s="70">
        <f>$J18*'Input Bank'!AU18</f>
        <v>0</v>
      </c>
      <c r="AV18" s="70">
        <f>$J18*'Input Bank'!AV18</f>
        <v>0</v>
      </c>
      <c r="AW18" s="70">
        <f>$J18*'Input Bank'!AW18</f>
        <v>0</v>
      </c>
      <c r="AX18" s="70">
        <f>$J18*'Input Bank'!AX18</f>
        <v>0</v>
      </c>
      <c r="AY18" s="70">
        <f>$J18*'Input Bank'!AY18</f>
        <v>0</v>
      </c>
      <c r="AZ18" s="70">
        <f>$J18*'Input Bank'!AZ18</f>
        <v>0</v>
      </c>
      <c r="BA18" s="227">
        <f>$J18*'Input Bank'!BA18</f>
        <v>0</v>
      </c>
      <c r="BB18" s="231"/>
      <c r="BC18" s="34"/>
      <c r="BD18" s="34"/>
      <c r="BE18" s="34"/>
      <c r="BF18" s="34"/>
      <c r="BG18" s="34"/>
      <c r="BH18" s="34"/>
      <c r="BI18" s="34"/>
      <c r="BJ18" s="34"/>
    </row>
    <row r="19" spans="1:68" s="34" customFormat="1">
      <c r="A19" s="490" t="e">
        <f>Bobot!#REF!</f>
        <v>#REF!</v>
      </c>
      <c r="B19" s="490"/>
      <c r="C19" s="490"/>
      <c r="D19" s="490"/>
      <c r="E19" s="490"/>
      <c r="F19" s="137" t="s">
        <v>77</v>
      </c>
      <c r="G19" s="172" t="s">
        <v>494</v>
      </c>
      <c r="H19" s="396" t="s">
        <v>281</v>
      </c>
      <c r="I19" s="71">
        <f>IF($K$7="Skenario Bank 1",VLOOKUP($F19,Bobot!$F$17:$AA$184,15,0),IF($K$7="Skenario Bank 2",VLOOKUP(F19,Bobot!$F$17:$AA$184,18,0),IF($K$7="Skenario Bank 3",VLOOKUP($F19,Bobot!$F$17:$AA$184,21,0),0)))</f>
        <v>0</v>
      </c>
      <c r="J19" s="72">
        <f>IF($K$7="Skenario Bank 1",VLOOKUP($F19,Bobot!$F$17:$AA$184,16,0),IF($K$7="Skenario Bank 2",VLOOKUP($F19,Bobot!$F$17:$AA$184,19,0),IF($K$7="Skenario Bank 3",VLOOKUP($F19,Bobot!$F$17:$AA$184,22,0),0)))</f>
        <v>0</v>
      </c>
      <c r="K19" s="331"/>
      <c r="L19" s="76">
        <f>IF(Bobot!$P19=0,1,0)*('Input Bank'!L19+'Input Bank'!K19)*I19</f>
        <v>0</v>
      </c>
      <c r="M19" s="70">
        <f>Bobot!$P19*($I19*('Input Bank'!$K19+'Input Bank'!$L19)/30)+($J19*'Input Bank'!M19)</f>
        <v>0</v>
      </c>
      <c r="N19" s="70">
        <f>Bobot!$P19*($I19*('Input Bank'!$K19+'Input Bank'!$L19)/30)+($J19*'Input Bank'!N19)</f>
        <v>0</v>
      </c>
      <c r="O19" s="70">
        <f>Bobot!$P19*($I19*('Input Bank'!$K19+'Input Bank'!$L19)/30)+($J19*'Input Bank'!O19)</f>
        <v>0</v>
      </c>
      <c r="P19" s="70">
        <f>Bobot!$P19*($I19*('Input Bank'!$K19+'Input Bank'!$L19)/30)+($J19*'Input Bank'!P19)</f>
        <v>0</v>
      </c>
      <c r="Q19" s="70">
        <f>Bobot!$P19*($I19*('Input Bank'!$K19+'Input Bank'!$L19)/30)+($J19*'Input Bank'!Q19)</f>
        <v>0</v>
      </c>
      <c r="R19" s="70">
        <f>Bobot!$P19*($I19*('Input Bank'!$K19+'Input Bank'!$L19)/30)+($J19*'Input Bank'!R19)</f>
        <v>0</v>
      </c>
      <c r="S19" s="70">
        <f>Bobot!$P19*($I19*('Input Bank'!$K19+'Input Bank'!$L19)/30)+($J19*'Input Bank'!S19)</f>
        <v>0</v>
      </c>
      <c r="T19" s="70">
        <f>Bobot!$P19*($I19*('Input Bank'!$K19+'Input Bank'!$L19)/30)+($J19*'Input Bank'!T19)</f>
        <v>0</v>
      </c>
      <c r="U19" s="70">
        <f>Bobot!$P19*($I19*('Input Bank'!$K19+'Input Bank'!$L19)/30)+($J19*'Input Bank'!U19)</f>
        <v>0</v>
      </c>
      <c r="V19" s="70">
        <f>Bobot!$P19*($I19*('Input Bank'!$K19+'Input Bank'!$L19)/30)+($J19*'Input Bank'!V19)</f>
        <v>0</v>
      </c>
      <c r="W19" s="70">
        <f>Bobot!$P19*($I19*('Input Bank'!$K19+'Input Bank'!$L19)/30)+($J19*'Input Bank'!W19)</f>
        <v>0</v>
      </c>
      <c r="X19" s="70">
        <f>Bobot!$P19*($I19*('Input Bank'!$K19+'Input Bank'!$L19)/30)+($J19*'Input Bank'!X19)</f>
        <v>0</v>
      </c>
      <c r="Y19" s="70">
        <f>Bobot!$P19*($I19*('Input Bank'!$K19+'Input Bank'!$L19)/30)+($J19*'Input Bank'!Y19)</f>
        <v>0</v>
      </c>
      <c r="Z19" s="70">
        <f>Bobot!$P19*($I19*('Input Bank'!$K19+'Input Bank'!$L19)/30)+($J19*'Input Bank'!Z19)</f>
        <v>0</v>
      </c>
      <c r="AA19" s="70">
        <f>Bobot!$P19*($I19*('Input Bank'!$K19+'Input Bank'!$L19)/30)+($J19*'Input Bank'!AA19)</f>
        <v>0</v>
      </c>
      <c r="AB19" s="70">
        <f>Bobot!$P19*($I19*('Input Bank'!$K19+'Input Bank'!$L19)/30)+($J19*'Input Bank'!AB19)</f>
        <v>0</v>
      </c>
      <c r="AC19" s="70">
        <f>Bobot!$P19*($I19*('Input Bank'!$K19+'Input Bank'!$L19)/30)+($J19*'Input Bank'!AC19)</f>
        <v>0</v>
      </c>
      <c r="AD19" s="70">
        <f>Bobot!$P19*($I19*('Input Bank'!$K19+'Input Bank'!$L19)/30)+($J19*'Input Bank'!AD19)</f>
        <v>0</v>
      </c>
      <c r="AE19" s="70">
        <f>Bobot!$P19*($I19*('Input Bank'!$K19+'Input Bank'!$L19)/30)+($J19*'Input Bank'!AE19)</f>
        <v>0</v>
      </c>
      <c r="AF19" s="70">
        <f>Bobot!$P19*($I19*('Input Bank'!$K19+'Input Bank'!$L19)/30)+($J19*'Input Bank'!AF19)</f>
        <v>0</v>
      </c>
      <c r="AG19" s="70">
        <f>Bobot!$P19*($I19*('Input Bank'!$K19+'Input Bank'!$L19)/30)+($J19*'Input Bank'!AG19)</f>
        <v>0</v>
      </c>
      <c r="AH19" s="70">
        <f>Bobot!$P19*($I19*('Input Bank'!$K19+'Input Bank'!$L19)/30)+($J19*'Input Bank'!AH19)</f>
        <v>0</v>
      </c>
      <c r="AI19" s="70">
        <f>Bobot!$P19*($I19*('Input Bank'!$K19+'Input Bank'!$L19)/30)+($J19*'Input Bank'!AI19)</f>
        <v>0</v>
      </c>
      <c r="AJ19" s="70">
        <f>Bobot!$P19*($I19*('Input Bank'!$K19+'Input Bank'!$L19)/30)+($J19*'Input Bank'!AJ19)</f>
        <v>0</v>
      </c>
      <c r="AK19" s="70">
        <f>Bobot!$P19*($I19*('Input Bank'!$K19+'Input Bank'!$L19)/30)+($J19*'Input Bank'!AK19)</f>
        <v>0</v>
      </c>
      <c r="AL19" s="70">
        <f>Bobot!$P19*($I19*('Input Bank'!$K19+'Input Bank'!$L19)/30)+($J19*'Input Bank'!AL19)</f>
        <v>0</v>
      </c>
      <c r="AM19" s="70">
        <f>Bobot!$P19*($I19*('Input Bank'!$K19+'Input Bank'!$L19)/30)+($J19*'Input Bank'!AM19)</f>
        <v>0</v>
      </c>
      <c r="AN19" s="70">
        <f>Bobot!$P19*($I19*('Input Bank'!$K19+'Input Bank'!$L19)/30)+($J19*'Input Bank'!AN19)</f>
        <v>0</v>
      </c>
      <c r="AO19" s="70">
        <f>Bobot!$P19*($I19*('Input Bank'!$K19+'Input Bank'!$L19)/30)+($J19*'Input Bank'!AO19)</f>
        <v>0</v>
      </c>
      <c r="AP19" s="70">
        <f>Bobot!$P19*($I19*('Input Bank'!$K19+'Input Bank'!$L19)/30)+($J19*'Input Bank'!AP19)</f>
        <v>0</v>
      </c>
      <c r="AQ19" s="70">
        <f>$J19*'Input Bank'!AQ19</f>
        <v>0</v>
      </c>
      <c r="AR19" s="70">
        <f>$J19*'Input Bank'!AR19</f>
        <v>0</v>
      </c>
      <c r="AS19" s="70">
        <f>$J19*'Input Bank'!AS19</f>
        <v>0</v>
      </c>
      <c r="AT19" s="70">
        <f>$J19*'Input Bank'!AT19</f>
        <v>0</v>
      </c>
      <c r="AU19" s="70">
        <f>$J19*'Input Bank'!AU19</f>
        <v>0</v>
      </c>
      <c r="AV19" s="70">
        <f>$J19*'Input Bank'!AV19</f>
        <v>0</v>
      </c>
      <c r="AW19" s="70">
        <f>$J19*'Input Bank'!AW19</f>
        <v>0</v>
      </c>
      <c r="AX19" s="70">
        <f>$J19*'Input Bank'!AX19</f>
        <v>0</v>
      </c>
      <c r="AY19" s="70">
        <f>$J19*'Input Bank'!AY19</f>
        <v>0</v>
      </c>
      <c r="AZ19" s="70">
        <f>$J19*'Input Bank'!AZ19</f>
        <v>0</v>
      </c>
      <c r="BA19" s="227">
        <f>$J19*'Input Bank'!BA19</f>
        <v>0</v>
      </c>
      <c r="BB19" s="231"/>
    </row>
    <row r="20" spans="1:68" s="34" customFormat="1">
      <c r="A20" s="490"/>
      <c r="B20" s="490"/>
      <c r="C20" s="490"/>
      <c r="D20" s="490"/>
      <c r="E20" s="490"/>
      <c r="F20" s="137" t="s">
        <v>78</v>
      </c>
      <c r="G20" s="172" t="s">
        <v>495</v>
      </c>
      <c r="H20" s="394" t="s">
        <v>460</v>
      </c>
      <c r="I20" s="71">
        <f>IF($K$7="Skenario Bank 1",VLOOKUP($F20,Bobot!$F$17:$AA$184,15,0),IF($K$7="Skenario Bank 2",VLOOKUP(F20,Bobot!$F$17:$AA$184,18,0),IF($K$7="Skenario Bank 3",VLOOKUP($F20,Bobot!$F$17:$AA$184,21,0),0)))</f>
        <v>0</v>
      </c>
      <c r="J20" s="72">
        <f>IF($K$7="Skenario Bank 1",VLOOKUP($F20,Bobot!$F$17:$AA$184,16,0),IF($K$7="Skenario Bank 2",VLOOKUP($F20,Bobot!$F$17:$AA$184,19,0),IF($K$7="Skenario Bank 3",VLOOKUP($F20,Bobot!$F$17:$AA$184,22,0),0)))</f>
        <v>0</v>
      </c>
      <c r="K20" s="331"/>
      <c r="L20" s="76">
        <f>IF(Bobot!$P20=0,1,0)*('Input Bank'!L20+'Input Bank'!K20)*I20</f>
        <v>0</v>
      </c>
      <c r="M20" s="70">
        <f>Bobot!$P20*($I20*('Input Bank'!$K20+'Input Bank'!$L20)/30)+($J20*'Input Bank'!M20)</f>
        <v>0</v>
      </c>
      <c r="N20" s="70">
        <f>Bobot!$P20*($I20*('Input Bank'!$K20+'Input Bank'!$L20)/30)+($J20*'Input Bank'!N20)</f>
        <v>0</v>
      </c>
      <c r="O20" s="70">
        <f>Bobot!$P20*($I20*('Input Bank'!$K20+'Input Bank'!$L20)/30)+($J20*'Input Bank'!O20)</f>
        <v>0</v>
      </c>
      <c r="P20" s="70">
        <f>Bobot!$P20*($I20*('Input Bank'!$K20+'Input Bank'!$L20)/30)+($J20*'Input Bank'!P20)</f>
        <v>0</v>
      </c>
      <c r="Q20" s="70">
        <f>Bobot!$P20*($I20*('Input Bank'!$K20+'Input Bank'!$L20)/30)+($J20*'Input Bank'!Q20)</f>
        <v>0</v>
      </c>
      <c r="R20" s="70">
        <f>Bobot!$P20*($I20*('Input Bank'!$K20+'Input Bank'!$L20)/30)+($J20*'Input Bank'!R20)</f>
        <v>0</v>
      </c>
      <c r="S20" s="70">
        <f>Bobot!$P20*($I20*('Input Bank'!$K20+'Input Bank'!$L20)/30)+($J20*'Input Bank'!S20)</f>
        <v>0</v>
      </c>
      <c r="T20" s="70">
        <f>Bobot!$P20*($I20*('Input Bank'!$K20+'Input Bank'!$L20)/30)+($J20*'Input Bank'!T20)</f>
        <v>0</v>
      </c>
      <c r="U20" s="70">
        <f>Bobot!$P20*($I20*('Input Bank'!$K20+'Input Bank'!$L20)/30)+($J20*'Input Bank'!U20)</f>
        <v>0</v>
      </c>
      <c r="V20" s="70">
        <f>Bobot!$P20*($I20*('Input Bank'!$K20+'Input Bank'!$L20)/30)+($J20*'Input Bank'!V20)</f>
        <v>0</v>
      </c>
      <c r="W20" s="70">
        <f>Bobot!$P20*($I20*('Input Bank'!$K20+'Input Bank'!$L20)/30)+($J20*'Input Bank'!W20)</f>
        <v>0</v>
      </c>
      <c r="X20" s="70">
        <f>Bobot!$P20*($I20*('Input Bank'!$K20+'Input Bank'!$L20)/30)+($J20*'Input Bank'!X20)</f>
        <v>0</v>
      </c>
      <c r="Y20" s="70">
        <f>Bobot!$P20*($I20*('Input Bank'!$K20+'Input Bank'!$L20)/30)+($J20*'Input Bank'!Y20)</f>
        <v>0</v>
      </c>
      <c r="Z20" s="70">
        <f>Bobot!$P20*($I20*('Input Bank'!$K20+'Input Bank'!$L20)/30)+($J20*'Input Bank'!Z20)</f>
        <v>0</v>
      </c>
      <c r="AA20" s="70">
        <f>Bobot!$P20*($I20*('Input Bank'!$K20+'Input Bank'!$L20)/30)+($J20*'Input Bank'!AA20)</f>
        <v>0</v>
      </c>
      <c r="AB20" s="70">
        <f>Bobot!$P20*($I20*('Input Bank'!$K20+'Input Bank'!$L20)/30)+($J20*'Input Bank'!AB20)</f>
        <v>0</v>
      </c>
      <c r="AC20" s="70">
        <f>Bobot!$P20*($I20*('Input Bank'!$K20+'Input Bank'!$L20)/30)+($J20*'Input Bank'!AC20)</f>
        <v>0</v>
      </c>
      <c r="AD20" s="70">
        <f>Bobot!$P20*($I20*('Input Bank'!$K20+'Input Bank'!$L20)/30)+($J20*'Input Bank'!AD20)</f>
        <v>0</v>
      </c>
      <c r="AE20" s="70">
        <f>Bobot!$P20*($I20*('Input Bank'!$K20+'Input Bank'!$L20)/30)+($J20*'Input Bank'!AE20)</f>
        <v>0</v>
      </c>
      <c r="AF20" s="70">
        <f>Bobot!$P20*($I20*('Input Bank'!$K20+'Input Bank'!$L20)/30)+($J20*'Input Bank'!AF20)</f>
        <v>0</v>
      </c>
      <c r="AG20" s="70">
        <f>Bobot!$P20*($I20*('Input Bank'!$K20+'Input Bank'!$L20)/30)+($J20*'Input Bank'!AG20)</f>
        <v>0</v>
      </c>
      <c r="AH20" s="70">
        <f>Bobot!$P20*($I20*('Input Bank'!$K20+'Input Bank'!$L20)/30)+($J20*'Input Bank'!AH20)</f>
        <v>0</v>
      </c>
      <c r="AI20" s="70">
        <f>Bobot!$P20*($I20*('Input Bank'!$K20+'Input Bank'!$L20)/30)+($J20*'Input Bank'!AI20)</f>
        <v>0</v>
      </c>
      <c r="AJ20" s="70">
        <f>Bobot!$P20*($I20*('Input Bank'!$K20+'Input Bank'!$L20)/30)+($J20*'Input Bank'!AJ20)</f>
        <v>0</v>
      </c>
      <c r="AK20" s="70">
        <f>Bobot!$P20*($I20*('Input Bank'!$K20+'Input Bank'!$L20)/30)+($J20*'Input Bank'!AK20)</f>
        <v>0</v>
      </c>
      <c r="AL20" s="70">
        <f>Bobot!$P20*($I20*('Input Bank'!$K20+'Input Bank'!$L20)/30)+($J20*'Input Bank'!AL20)</f>
        <v>0</v>
      </c>
      <c r="AM20" s="70">
        <f>Bobot!$P20*($I20*('Input Bank'!$K20+'Input Bank'!$L20)/30)+($J20*'Input Bank'!AM20)</f>
        <v>0</v>
      </c>
      <c r="AN20" s="70">
        <f>Bobot!$P20*($I20*('Input Bank'!$K20+'Input Bank'!$L20)/30)+($J20*'Input Bank'!AN20)</f>
        <v>0</v>
      </c>
      <c r="AO20" s="70">
        <f>Bobot!$P20*($I20*('Input Bank'!$K20+'Input Bank'!$L20)/30)+($J20*'Input Bank'!AO20)</f>
        <v>0</v>
      </c>
      <c r="AP20" s="70">
        <f>Bobot!$P20*($I20*('Input Bank'!$K20+'Input Bank'!$L20)/30)+($J20*'Input Bank'!AP20)</f>
        <v>0</v>
      </c>
      <c r="AQ20" s="70">
        <f>$J20*'Input Bank'!AQ20</f>
        <v>0</v>
      </c>
      <c r="AR20" s="70">
        <f>$J20*'Input Bank'!AR20</f>
        <v>0</v>
      </c>
      <c r="AS20" s="70">
        <f>$J20*'Input Bank'!AS20</f>
        <v>0</v>
      </c>
      <c r="AT20" s="70">
        <f>$J20*'Input Bank'!AT20</f>
        <v>0</v>
      </c>
      <c r="AU20" s="70">
        <f>$J20*'Input Bank'!AU20</f>
        <v>0</v>
      </c>
      <c r="AV20" s="70">
        <f>$J20*'Input Bank'!AV20</f>
        <v>0</v>
      </c>
      <c r="AW20" s="70">
        <f>$J20*'Input Bank'!AW20</f>
        <v>0</v>
      </c>
      <c r="AX20" s="70">
        <f>$J20*'Input Bank'!AX20</f>
        <v>0</v>
      </c>
      <c r="AY20" s="70">
        <f>$J20*'Input Bank'!AY20</f>
        <v>0</v>
      </c>
      <c r="AZ20" s="70">
        <f>$J20*'Input Bank'!AZ20</f>
        <v>0</v>
      </c>
      <c r="BA20" s="227">
        <f>$J20*'Input Bank'!BA20</f>
        <v>0</v>
      </c>
      <c r="BB20" s="231"/>
    </row>
    <row r="21" spans="1:68" s="131" customFormat="1" ht="25">
      <c r="A21" s="490">
        <f>Bobot!P38</f>
        <v>0</v>
      </c>
      <c r="B21" s="491"/>
      <c r="C21" s="491"/>
      <c r="D21" s="491"/>
      <c r="E21" s="491"/>
      <c r="F21" s="137" t="s">
        <v>79</v>
      </c>
      <c r="G21" s="172" t="s">
        <v>496</v>
      </c>
      <c r="H21" s="394" t="s">
        <v>485</v>
      </c>
      <c r="I21" s="71">
        <f>IF($K$7="Skenario Bank 1",VLOOKUP($F21,Bobot!$F$17:$AA$184,15,0),IF($K$7="Skenario Bank 2",VLOOKUP(F21,Bobot!$F$17:$AA$184,18,0),IF($K$7="Skenario Bank 3",VLOOKUP($F21,Bobot!$F$17:$AA$184,21,0),0)))</f>
        <v>0</v>
      </c>
      <c r="J21" s="72">
        <f>IF($K$7="Skenario Bank 1",VLOOKUP($F21,Bobot!$F$17:$AA$184,16,0),IF($K$7="Skenario Bank 2",VLOOKUP($F21,Bobot!$F$17:$AA$184,19,0),IF($K$7="Skenario Bank 3",VLOOKUP($F21,Bobot!$F$17:$AA$184,22,0),0)))</f>
        <v>0</v>
      </c>
      <c r="K21" s="331"/>
      <c r="L21" s="76">
        <f>IF(Bobot!$P21=0,1,0)*('Input Bank'!L21+'Input Bank'!K21)*I21</f>
        <v>0</v>
      </c>
      <c r="M21" s="70">
        <f>Bobot!$P21*($I21*('Input Bank'!$K21+'Input Bank'!$L21)/30)+($J21*'Input Bank'!M21)</f>
        <v>0</v>
      </c>
      <c r="N21" s="70">
        <f>Bobot!$P21*($I21*('Input Bank'!$K21+'Input Bank'!$L21)/30)+($J21*'Input Bank'!N21)</f>
        <v>0</v>
      </c>
      <c r="O21" s="70">
        <f>Bobot!$P21*($I21*('Input Bank'!$K21+'Input Bank'!$L21)/30)+($J21*'Input Bank'!O21)</f>
        <v>0</v>
      </c>
      <c r="P21" s="70">
        <f>Bobot!$P21*($I21*('Input Bank'!$K21+'Input Bank'!$L21)/30)+($J21*'Input Bank'!P21)</f>
        <v>0</v>
      </c>
      <c r="Q21" s="70">
        <f>Bobot!$P21*($I21*('Input Bank'!$K21+'Input Bank'!$L21)/30)+($J21*'Input Bank'!Q21)</f>
        <v>0</v>
      </c>
      <c r="R21" s="70">
        <f>Bobot!$P21*($I21*('Input Bank'!$K21+'Input Bank'!$L21)/30)+($J21*'Input Bank'!R21)</f>
        <v>0</v>
      </c>
      <c r="S21" s="70">
        <f>Bobot!$P21*($I21*('Input Bank'!$K21+'Input Bank'!$L21)/30)+($J21*'Input Bank'!S21)</f>
        <v>0</v>
      </c>
      <c r="T21" s="70">
        <f>Bobot!$P21*($I21*('Input Bank'!$K21+'Input Bank'!$L21)/30)+($J21*'Input Bank'!T21)</f>
        <v>0</v>
      </c>
      <c r="U21" s="70">
        <f>Bobot!$P21*($I21*('Input Bank'!$K21+'Input Bank'!$L21)/30)+($J21*'Input Bank'!U21)</f>
        <v>0</v>
      </c>
      <c r="V21" s="70">
        <f>Bobot!$P21*($I21*('Input Bank'!$K21+'Input Bank'!$L21)/30)+($J21*'Input Bank'!V21)</f>
        <v>0</v>
      </c>
      <c r="W21" s="70">
        <f>Bobot!$P21*($I21*('Input Bank'!$K21+'Input Bank'!$L21)/30)+($J21*'Input Bank'!W21)</f>
        <v>0</v>
      </c>
      <c r="X21" s="70">
        <f>Bobot!$P21*($I21*('Input Bank'!$K21+'Input Bank'!$L21)/30)+($J21*'Input Bank'!X21)</f>
        <v>0</v>
      </c>
      <c r="Y21" s="70">
        <f>Bobot!$P21*($I21*('Input Bank'!$K21+'Input Bank'!$L21)/30)+($J21*'Input Bank'!Y21)</f>
        <v>0</v>
      </c>
      <c r="Z21" s="70">
        <f>Bobot!$P21*($I21*('Input Bank'!$K21+'Input Bank'!$L21)/30)+($J21*'Input Bank'!Z21)</f>
        <v>0</v>
      </c>
      <c r="AA21" s="70">
        <f>Bobot!$P21*($I21*('Input Bank'!$K21+'Input Bank'!$L21)/30)+($J21*'Input Bank'!AA21)</f>
        <v>0</v>
      </c>
      <c r="AB21" s="70">
        <f>Bobot!$P21*($I21*('Input Bank'!$K21+'Input Bank'!$L21)/30)+($J21*'Input Bank'!AB21)</f>
        <v>0</v>
      </c>
      <c r="AC21" s="70">
        <f>Bobot!$P21*($I21*('Input Bank'!$K21+'Input Bank'!$L21)/30)+($J21*'Input Bank'!AC21)</f>
        <v>0</v>
      </c>
      <c r="AD21" s="70">
        <f>Bobot!$P21*($I21*('Input Bank'!$K21+'Input Bank'!$L21)/30)+($J21*'Input Bank'!AD21)</f>
        <v>0</v>
      </c>
      <c r="AE21" s="70">
        <f>Bobot!$P21*($I21*('Input Bank'!$K21+'Input Bank'!$L21)/30)+($J21*'Input Bank'!AE21)</f>
        <v>0</v>
      </c>
      <c r="AF21" s="70">
        <f>Bobot!$P21*($I21*('Input Bank'!$K21+'Input Bank'!$L21)/30)+($J21*'Input Bank'!AF21)</f>
        <v>0</v>
      </c>
      <c r="AG21" s="70">
        <f>Bobot!$P21*($I21*('Input Bank'!$K21+'Input Bank'!$L21)/30)+($J21*'Input Bank'!AG21)</f>
        <v>0</v>
      </c>
      <c r="AH21" s="70">
        <f>Bobot!$P21*($I21*('Input Bank'!$K21+'Input Bank'!$L21)/30)+($J21*'Input Bank'!AH21)</f>
        <v>0</v>
      </c>
      <c r="AI21" s="70">
        <f>Bobot!$P21*($I21*('Input Bank'!$K21+'Input Bank'!$L21)/30)+($J21*'Input Bank'!AI21)</f>
        <v>0</v>
      </c>
      <c r="AJ21" s="70">
        <f>Bobot!$P21*($I21*('Input Bank'!$K21+'Input Bank'!$L21)/30)+($J21*'Input Bank'!AJ21)</f>
        <v>0</v>
      </c>
      <c r="AK21" s="70">
        <f>Bobot!$P21*($I21*('Input Bank'!$K21+'Input Bank'!$L21)/30)+($J21*'Input Bank'!AK21)</f>
        <v>0</v>
      </c>
      <c r="AL21" s="70">
        <f>Bobot!$P21*($I21*('Input Bank'!$K21+'Input Bank'!$L21)/30)+($J21*'Input Bank'!AL21)</f>
        <v>0</v>
      </c>
      <c r="AM21" s="70">
        <f>Bobot!$P21*($I21*('Input Bank'!$K21+'Input Bank'!$L21)/30)+($J21*'Input Bank'!AM21)</f>
        <v>0</v>
      </c>
      <c r="AN21" s="70">
        <f>Bobot!$P21*($I21*('Input Bank'!$K21+'Input Bank'!$L21)/30)+($J21*'Input Bank'!AN21)</f>
        <v>0</v>
      </c>
      <c r="AO21" s="70">
        <f>Bobot!$P21*($I21*('Input Bank'!$K21+'Input Bank'!$L21)/30)+($J21*'Input Bank'!AO21)</f>
        <v>0</v>
      </c>
      <c r="AP21" s="70">
        <f>Bobot!$P21*($I21*('Input Bank'!$K21+'Input Bank'!$L21)/30)+($J21*'Input Bank'!AP21)</f>
        <v>0</v>
      </c>
      <c r="AQ21" s="70">
        <f>$J21*'Input Bank'!AQ21</f>
        <v>0</v>
      </c>
      <c r="AR21" s="70">
        <f>$J21*'Input Bank'!AR21</f>
        <v>0</v>
      </c>
      <c r="AS21" s="70">
        <f>$J21*'Input Bank'!AS21</f>
        <v>0</v>
      </c>
      <c r="AT21" s="70">
        <f>$J21*'Input Bank'!AT21</f>
        <v>0</v>
      </c>
      <c r="AU21" s="70">
        <f>$J21*'Input Bank'!AU21</f>
        <v>0</v>
      </c>
      <c r="AV21" s="70">
        <f>$J21*'Input Bank'!AV21</f>
        <v>0</v>
      </c>
      <c r="AW21" s="70">
        <f>$J21*'Input Bank'!AW21</f>
        <v>0</v>
      </c>
      <c r="AX21" s="70">
        <f>$J21*'Input Bank'!AX21</f>
        <v>0</v>
      </c>
      <c r="AY21" s="70">
        <f>$J21*'Input Bank'!AY21</f>
        <v>0</v>
      </c>
      <c r="AZ21" s="70">
        <f>$J21*'Input Bank'!AZ21</f>
        <v>0</v>
      </c>
      <c r="BA21" s="227">
        <f>$J21*'Input Bank'!BA21</f>
        <v>0</v>
      </c>
      <c r="BB21" s="230"/>
      <c r="BC21" s="34"/>
      <c r="BD21" s="34"/>
      <c r="BE21" s="34"/>
      <c r="BF21" s="34"/>
      <c r="BG21" s="34"/>
      <c r="BH21" s="34"/>
      <c r="BI21" s="34"/>
      <c r="BJ21" s="34"/>
    </row>
    <row r="22" spans="1:68" s="131" customFormat="1" ht="25">
      <c r="A22" s="490" t="e">
        <f>Bobot!#REF!</f>
        <v>#REF!</v>
      </c>
      <c r="B22" s="491"/>
      <c r="C22" s="491"/>
      <c r="D22" s="491"/>
      <c r="E22" s="491"/>
      <c r="F22" s="137" t="s">
        <v>80</v>
      </c>
      <c r="G22" s="172" t="s">
        <v>497</v>
      </c>
      <c r="H22" s="394" t="s">
        <v>486</v>
      </c>
      <c r="I22" s="71">
        <f>IF($K$7="Skenario Bank 1",VLOOKUP($F22,Bobot!$F$17:$AA$184,15,0),IF($K$7="Skenario Bank 2",VLOOKUP(F22,Bobot!$F$17:$AA$184,18,0),IF($K$7="Skenario Bank 3",VLOOKUP($F22,Bobot!$F$17:$AA$184,21,0),0)))</f>
        <v>0</v>
      </c>
      <c r="J22" s="72">
        <f>IF($K$7="Skenario Bank 1",VLOOKUP($F22,Bobot!$F$17:$AA$184,16,0),IF($K$7="Skenario Bank 2",VLOOKUP($F22,Bobot!$F$17:$AA$184,19,0),IF($K$7="Skenario Bank 3",VLOOKUP($F22,Bobot!$F$17:$AA$184,22,0),0)))</f>
        <v>0</v>
      </c>
      <c r="K22" s="331"/>
      <c r="L22" s="76">
        <f>IF(Bobot!$P22=0,1,0)*('Input Bank'!L22+'Input Bank'!K22)*I22</f>
        <v>0</v>
      </c>
      <c r="M22" s="70">
        <f>Bobot!$P22*($I22*('Input Bank'!$K22+'Input Bank'!$L22)/30)+($J22*'Input Bank'!M22)</f>
        <v>0</v>
      </c>
      <c r="N22" s="70">
        <f>Bobot!$P22*($I22*('Input Bank'!$K22+'Input Bank'!$L22)/30)+($J22*'Input Bank'!N22)</f>
        <v>0</v>
      </c>
      <c r="O22" s="70">
        <f>Bobot!$P22*($I22*('Input Bank'!$K22+'Input Bank'!$L22)/30)+($J22*'Input Bank'!O22)</f>
        <v>0</v>
      </c>
      <c r="P22" s="70">
        <f>Bobot!$P22*($I22*('Input Bank'!$K22+'Input Bank'!$L22)/30)+($J22*'Input Bank'!P22)</f>
        <v>0</v>
      </c>
      <c r="Q22" s="70">
        <f>Bobot!$P22*($I22*('Input Bank'!$K22+'Input Bank'!$L22)/30)+($J22*'Input Bank'!Q22)</f>
        <v>0</v>
      </c>
      <c r="R22" s="70">
        <f>Bobot!$P22*($I22*('Input Bank'!$K22+'Input Bank'!$L22)/30)+($J22*'Input Bank'!R22)</f>
        <v>0</v>
      </c>
      <c r="S22" s="70">
        <f>Bobot!$P22*($I22*('Input Bank'!$K22+'Input Bank'!$L22)/30)+($J22*'Input Bank'!S22)</f>
        <v>0</v>
      </c>
      <c r="T22" s="70">
        <f>Bobot!$P22*($I22*('Input Bank'!$K22+'Input Bank'!$L22)/30)+($J22*'Input Bank'!T22)</f>
        <v>0</v>
      </c>
      <c r="U22" s="70">
        <f>Bobot!$P22*($I22*('Input Bank'!$K22+'Input Bank'!$L22)/30)+($J22*'Input Bank'!U22)</f>
        <v>0</v>
      </c>
      <c r="V22" s="70">
        <f>Bobot!$P22*($I22*('Input Bank'!$K22+'Input Bank'!$L22)/30)+($J22*'Input Bank'!V22)</f>
        <v>0</v>
      </c>
      <c r="W22" s="70">
        <f>Bobot!$P22*($I22*('Input Bank'!$K22+'Input Bank'!$L22)/30)+($J22*'Input Bank'!W22)</f>
        <v>0</v>
      </c>
      <c r="X22" s="70">
        <f>Bobot!$P22*($I22*('Input Bank'!$K22+'Input Bank'!$L22)/30)+($J22*'Input Bank'!X22)</f>
        <v>0</v>
      </c>
      <c r="Y22" s="70">
        <f>Bobot!$P22*($I22*('Input Bank'!$K22+'Input Bank'!$L22)/30)+($J22*'Input Bank'!Y22)</f>
        <v>0</v>
      </c>
      <c r="Z22" s="70">
        <f>Bobot!$P22*($I22*('Input Bank'!$K22+'Input Bank'!$L22)/30)+($J22*'Input Bank'!Z22)</f>
        <v>0</v>
      </c>
      <c r="AA22" s="70">
        <f>Bobot!$P22*($I22*('Input Bank'!$K22+'Input Bank'!$L22)/30)+($J22*'Input Bank'!AA22)</f>
        <v>0</v>
      </c>
      <c r="AB22" s="70">
        <f>Bobot!$P22*($I22*('Input Bank'!$K22+'Input Bank'!$L22)/30)+($J22*'Input Bank'!AB22)</f>
        <v>0</v>
      </c>
      <c r="AC22" s="70">
        <f>Bobot!$P22*($I22*('Input Bank'!$K22+'Input Bank'!$L22)/30)+($J22*'Input Bank'!AC22)</f>
        <v>0</v>
      </c>
      <c r="AD22" s="70">
        <f>Bobot!$P22*($I22*('Input Bank'!$K22+'Input Bank'!$L22)/30)+($J22*'Input Bank'!AD22)</f>
        <v>0</v>
      </c>
      <c r="AE22" s="70">
        <f>Bobot!$P22*($I22*('Input Bank'!$K22+'Input Bank'!$L22)/30)+($J22*'Input Bank'!AE22)</f>
        <v>0</v>
      </c>
      <c r="AF22" s="70">
        <f>Bobot!$P22*($I22*('Input Bank'!$K22+'Input Bank'!$L22)/30)+($J22*'Input Bank'!AF22)</f>
        <v>0</v>
      </c>
      <c r="AG22" s="70">
        <f>Bobot!$P22*($I22*('Input Bank'!$K22+'Input Bank'!$L22)/30)+($J22*'Input Bank'!AG22)</f>
        <v>0</v>
      </c>
      <c r="AH22" s="70">
        <f>Bobot!$P22*($I22*('Input Bank'!$K22+'Input Bank'!$L22)/30)+($J22*'Input Bank'!AH22)</f>
        <v>0</v>
      </c>
      <c r="AI22" s="70">
        <f>Bobot!$P22*($I22*('Input Bank'!$K22+'Input Bank'!$L22)/30)+($J22*'Input Bank'!AI22)</f>
        <v>0</v>
      </c>
      <c r="AJ22" s="70">
        <f>Bobot!$P22*($I22*('Input Bank'!$K22+'Input Bank'!$L22)/30)+($J22*'Input Bank'!AJ22)</f>
        <v>0</v>
      </c>
      <c r="AK22" s="70">
        <f>Bobot!$P22*($I22*('Input Bank'!$K22+'Input Bank'!$L22)/30)+($J22*'Input Bank'!AK22)</f>
        <v>0</v>
      </c>
      <c r="AL22" s="70">
        <f>Bobot!$P22*($I22*('Input Bank'!$K22+'Input Bank'!$L22)/30)+($J22*'Input Bank'!AL22)</f>
        <v>0</v>
      </c>
      <c r="AM22" s="70">
        <f>Bobot!$P22*($I22*('Input Bank'!$K22+'Input Bank'!$L22)/30)+($J22*'Input Bank'!AM22)</f>
        <v>0</v>
      </c>
      <c r="AN22" s="70">
        <f>Bobot!$P22*($I22*('Input Bank'!$K22+'Input Bank'!$L22)/30)+($J22*'Input Bank'!AN22)</f>
        <v>0</v>
      </c>
      <c r="AO22" s="70">
        <f>Bobot!$P22*($I22*('Input Bank'!$K22+'Input Bank'!$L22)/30)+($J22*'Input Bank'!AO22)</f>
        <v>0</v>
      </c>
      <c r="AP22" s="70">
        <f>Bobot!$P22*($I22*('Input Bank'!$K22+'Input Bank'!$L22)/30)+($J22*'Input Bank'!AP22)</f>
        <v>0</v>
      </c>
      <c r="AQ22" s="70">
        <f>$J22*'Input Bank'!AQ22</f>
        <v>0</v>
      </c>
      <c r="AR22" s="70">
        <f>$J22*'Input Bank'!AR22</f>
        <v>0</v>
      </c>
      <c r="AS22" s="70">
        <f>$J22*'Input Bank'!AS22</f>
        <v>0</v>
      </c>
      <c r="AT22" s="70">
        <f>$J22*'Input Bank'!AT22</f>
        <v>0</v>
      </c>
      <c r="AU22" s="70">
        <f>$J22*'Input Bank'!AU22</f>
        <v>0</v>
      </c>
      <c r="AV22" s="70">
        <f>$J22*'Input Bank'!AV22</f>
        <v>0</v>
      </c>
      <c r="AW22" s="70">
        <f>$J22*'Input Bank'!AW22</f>
        <v>0</v>
      </c>
      <c r="AX22" s="70">
        <f>$J22*'Input Bank'!AX22</f>
        <v>0</v>
      </c>
      <c r="AY22" s="70">
        <f>$J22*'Input Bank'!AY22</f>
        <v>0</v>
      </c>
      <c r="AZ22" s="70">
        <f>$J22*'Input Bank'!AZ22</f>
        <v>0</v>
      </c>
      <c r="BA22" s="227">
        <f>$J22*'Input Bank'!BA22</f>
        <v>0</v>
      </c>
      <c r="BB22" s="230"/>
      <c r="BC22" s="34"/>
      <c r="BD22" s="34"/>
      <c r="BE22" s="34"/>
      <c r="BF22" s="34"/>
      <c r="BG22" s="34"/>
      <c r="BH22" s="34"/>
      <c r="BI22" s="34"/>
      <c r="BJ22" s="34"/>
    </row>
    <row r="23" spans="1:68" s="34" customFormat="1">
      <c r="A23" s="490" t="e">
        <f>Bobot!#REF!</f>
        <v>#REF!</v>
      </c>
      <c r="B23" s="491"/>
      <c r="C23" s="491"/>
      <c r="D23" s="491"/>
      <c r="E23" s="491"/>
      <c r="F23" s="137" t="s">
        <v>81</v>
      </c>
      <c r="G23" s="172" t="s">
        <v>498</v>
      </c>
      <c r="H23" s="396" t="s">
        <v>487</v>
      </c>
      <c r="I23" s="71">
        <f>IF($K$7="Skenario Bank 1",VLOOKUP($F23,Bobot!$F$17:$AA$184,15,0),IF($K$7="Skenario Bank 2",VLOOKUP(F23,Bobot!$F$17:$AA$184,18,0),IF($K$7="Skenario Bank 3",VLOOKUP($F23,Bobot!$F$17:$AA$184,21,0),0)))</f>
        <v>0</v>
      </c>
      <c r="J23" s="72">
        <f>IF($K$7="Skenario Bank 1",VLOOKUP($F23,Bobot!$F$17:$AA$184,16,0),IF($K$7="Skenario Bank 2",VLOOKUP($F23,Bobot!$F$17:$AA$184,19,0),IF($K$7="Skenario Bank 3",VLOOKUP($F23,Bobot!$F$17:$AA$184,22,0),0)))</f>
        <v>0</v>
      </c>
      <c r="K23" s="331"/>
      <c r="L23" s="76">
        <f>IF(Bobot!$P23=0,1,0)*('Input Bank'!L23+'Input Bank'!K23)*I23</f>
        <v>0</v>
      </c>
      <c r="M23" s="70">
        <f>Bobot!$P23*($I23*('Input Bank'!$K23+'Input Bank'!$L23)/30)+($J23*'Input Bank'!M23)</f>
        <v>0</v>
      </c>
      <c r="N23" s="70">
        <f>Bobot!$P23*($I23*('Input Bank'!$K23+'Input Bank'!$L23)/30)+($J23*'Input Bank'!N23)</f>
        <v>0</v>
      </c>
      <c r="O23" s="70">
        <f>Bobot!$P23*($I23*('Input Bank'!$K23+'Input Bank'!$L23)/30)+($J23*'Input Bank'!O23)</f>
        <v>0</v>
      </c>
      <c r="P23" s="70">
        <f>Bobot!$P23*($I23*('Input Bank'!$K23+'Input Bank'!$L23)/30)+($J23*'Input Bank'!P23)</f>
        <v>0</v>
      </c>
      <c r="Q23" s="70">
        <f>Bobot!$P23*($I23*('Input Bank'!$K23+'Input Bank'!$L23)/30)+($J23*'Input Bank'!Q23)</f>
        <v>0</v>
      </c>
      <c r="R23" s="70">
        <f>Bobot!$P23*($I23*('Input Bank'!$K23+'Input Bank'!$L23)/30)+($J23*'Input Bank'!R23)</f>
        <v>0</v>
      </c>
      <c r="S23" s="70">
        <f>Bobot!$P23*($I23*('Input Bank'!$K23+'Input Bank'!$L23)/30)+($J23*'Input Bank'!S23)</f>
        <v>0</v>
      </c>
      <c r="T23" s="70">
        <f>Bobot!$P23*($I23*('Input Bank'!$K23+'Input Bank'!$L23)/30)+($J23*'Input Bank'!T23)</f>
        <v>0</v>
      </c>
      <c r="U23" s="70">
        <f>Bobot!$P23*($I23*('Input Bank'!$K23+'Input Bank'!$L23)/30)+($J23*'Input Bank'!U23)</f>
        <v>0</v>
      </c>
      <c r="V23" s="70">
        <f>Bobot!$P23*($I23*('Input Bank'!$K23+'Input Bank'!$L23)/30)+($J23*'Input Bank'!V23)</f>
        <v>0</v>
      </c>
      <c r="W23" s="70">
        <f>Bobot!$P23*($I23*('Input Bank'!$K23+'Input Bank'!$L23)/30)+($J23*'Input Bank'!W23)</f>
        <v>0</v>
      </c>
      <c r="X23" s="70">
        <f>Bobot!$P23*($I23*('Input Bank'!$K23+'Input Bank'!$L23)/30)+($J23*'Input Bank'!X23)</f>
        <v>0</v>
      </c>
      <c r="Y23" s="70">
        <f>Bobot!$P23*($I23*('Input Bank'!$K23+'Input Bank'!$L23)/30)+($J23*'Input Bank'!Y23)</f>
        <v>0</v>
      </c>
      <c r="Z23" s="70">
        <f>Bobot!$P23*($I23*('Input Bank'!$K23+'Input Bank'!$L23)/30)+($J23*'Input Bank'!Z23)</f>
        <v>0</v>
      </c>
      <c r="AA23" s="70">
        <f>Bobot!$P23*($I23*('Input Bank'!$K23+'Input Bank'!$L23)/30)+($J23*'Input Bank'!AA23)</f>
        <v>0</v>
      </c>
      <c r="AB23" s="70">
        <f>Bobot!$P23*($I23*('Input Bank'!$K23+'Input Bank'!$L23)/30)+($J23*'Input Bank'!AB23)</f>
        <v>0</v>
      </c>
      <c r="AC23" s="70">
        <f>Bobot!$P23*($I23*('Input Bank'!$K23+'Input Bank'!$L23)/30)+($J23*'Input Bank'!AC23)</f>
        <v>0</v>
      </c>
      <c r="AD23" s="70">
        <f>Bobot!$P23*($I23*('Input Bank'!$K23+'Input Bank'!$L23)/30)+($J23*'Input Bank'!AD23)</f>
        <v>0</v>
      </c>
      <c r="AE23" s="70">
        <f>Bobot!$P23*($I23*('Input Bank'!$K23+'Input Bank'!$L23)/30)+($J23*'Input Bank'!AE23)</f>
        <v>0</v>
      </c>
      <c r="AF23" s="70">
        <f>Bobot!$P23*($I23*('Input Bank'!$K23+'Input Bank'!$L23)/30)+($J23*'Input Bank'!AF23)</f>
        <v>0</v>
      </c>
      <c r="AG23" s="70">
        <f>Bobot!$P23*($I23*('Input Bank'!$K23+'Input Bank'!$L23)/30)+($J23*'Input Bank'!AG23)</f>
        <v>0</v>
      </c>
      <c r="AH23" s="70">
        <f>Bobot!$P23*($I23*('Input Bank'!$K23+'Input Bank'!$L23)/30)+($J23*'Input Bank'!AH23)</f>
        <v>0</v>
      </c>
      <c r="AI23" s="70">
        <f>Bobot!$P23*($I23*('Input Bank'!$K23+'Input Bank'!$L23)/30)+($J23*'Input Bank'!AI23)</f>
        <v>0</v>
      </c>
      <c r="AJ23" s="70">
        <f>Bobot!$P23*($I23*('Input Bank'!$K23+'Input Bank'!$L23)/30)+($J23*'Input Bank'!AJ23)</f>
        <v>0</v>
      </c>
      <c r="AK23" s="70">
        <f>Bobot!$P23*($I23*('Input Bank'!$K23+'Input Bank'!$L23)/30)+($J23*'Input Bank'!AK23)</f>
        <v>0</v>
      </c>
      <c r="AL23" s="70">
        <f>Bobot!$P23*($I23*('Input Bank'!$K23+'Input Bank'!$L23)/30)+($J23*'Input Bank'!AL23)</f>
        <v>0</v>
      </c>
      <c r="AM23" s="70">
        <f>Bobot!$P23*($I23*('Input Bank'!$K23+'Input Bank'!$L23)/30)+($J23*'Input Bank'!AM23)</f>
        <v>0</v>
      </c>
      <c r="AN23" s="70">
        <f>Bobot!$P23*($I23*('Input Bank'!$K23+'Input Bank'!$L23)/30)+($J23*'Input Bank'!AN23)</f>
        <v>0</v>
      </c>
      <c r="AO23" s="70">
        <f>Bobot!$P23*($I23*('Input Bank'!$K23+'Input Bank'!$L23)/30)+($J23*'Input Bank'!AO23)</f>
        <v>0</v>
      </c>
      <c r="AP23" s="70">
        <f>Bobot!$P23*($I23*('Input Bank'!$K23+'Input Bank'!$L23)/30)+($J23*'Input Bank'!AP23)</f>
        <v>0</v>
      </c>
      <c r="AQ23" s="70">
        <f>$J23*'Input Bank'!AQ23</f>
        <v>0</v>
      </c>
      <c r="AR23" s="70">
        <f>$J23*'Input Bank'!AR23</f>
        <v>0</v>
      </c>
      <c r="AS23" s="70">
        <f>$J23*'Input Bank'!AS23</f>
        <v>0</v>
      </c>
      <c r="AT23" s="70">
        <f>$J23*'Input Bank'!AT23</f>
        <v>0</v>
      </c>
      <c r="AU23" s="70">
        <f>$J23*'Input Bank'!AU23</f>
        <v>0</v>
      </c>
      <c r="AV23" s="70">
        <f>$J23*'Input Bank'!AV23</f>
        <v>0</v>
      </c>
      <c r="AW23" s="70">
        <f>$J23*'Input Bank'!AW23</f>
        <v>0</v>
      </c>
      <c r="AX23" s="70">
        <f>$J23*'Input Bank'!AX23</f>
        <v>0</v>
      </c>
      <c r="AY23" s="70">
        <f>$J23*'Input Bank'!AY23</f>
        <v>0</v>
      </c>
      <c r="AZ23" s="70">
        <f>$J23*'Input Bank'!AZ23</f>
        <v>0</v>
      </c>
      <c r="BA23" s="227">
        <f>$J23*'Input Bank'!BA23</f>
        <v>0</v>
      </c>
      <c r="BB23" s="230"/>
      <c r="BI23" s="131"/>
      <c r="BJ23" s="131"/>
    </row>
    <row r="24" spans="1:68" s="34" customFormat="1">
      <c r="A24" s="490">
        <f>Bobot!P40</f>
        <v>0</v>
      </c>
      <c r="B24" s="491"/>
      <c r="C24" s="491"/>
      <c r="D24" s="491"/>
      <c r="E24" s="491"/>
      <c r="F24" s="137" t="s">
        <v>3</v>
      </c>
      <c r="G24" s="172" t="s">
        <v>499</v>
      </c>
      <c r="H24" s="396" t="s">
        <v>488</v>
      </c>
      <c r="I24" s="71">
        <f>IF($K$7="Skenario Bank 1",VLOOKUP($F24,Bobot!$F$17:$AA$184,15,0),IF($K$7="Skenario Bank 2",VLOOKUP(F24,Bobot!$F$17:$AA$184,18,0),IF($K$7="Skenario Bank 3",VLOOKUP($F24,Bobot!$F$17:$AA$184,21,0),0)))</f>
        <v>0</v>
      </c>
      <c r="J24" s="72">
        <f>IF($K$7="Skenario Bank 1",VLOOKUP($F24,Bobot!$F$17:$AA$184,16,0),IF($K$7="Skenario Bank 2",VLOOKUP($F24,Bobot!$F$17:$AA$184,19,0),IF($K$7="Skenario Bank 3",VLOOKUP($F24,Bobot!$F$17:$AA$184,22,0),0)))</f>
        <v>0</v>
      </c>
      <c r="K24" s="331"/>
      <c r="L24" s="76">
        <f>IF(Bobot!$P24=0,1,0)*('Input Bank'!L24+'Input Bank'!K24)*I24</f>
        <v>0</v>
      </c>
      <c r="M24" s="70">
        <f>Bobot!$P24*($I24*('Input Bank'!$K24+'Input Bank'!$L24)/30)+($J24*'Input Bank'!M24)</f>
        <v>0</v>
      </c>
      <c r="N24" s="70">
        <f>Bobot!$P24*($I24*('Input Bank'!$K24+'Input Bank'!$L24)/30)+($J24*'Input Bank'!N24)</f>
        <v>0</v>
      </c>
      <c r="O24" s="70">
        <f>Bobot!$P24*($I24*('Input Bank'!$K24+'Input Bank'!$L24)/30)+($J24*'Input Bank'!O24)</f>
        <v>0</v>
      </c>
      <c r="P24" s="70">
        <f>Bobot!$P24*($I24*('Input Bank'!$K24+'Input Bank'!$L24)/30)+($J24*'Input Bank'!P24)</f>
        <v>0</v>
      </c>
      <c r="Q24" s="70">
        <f>Bobot!$P24*($I24*('Input Bank'!$K24+'Input Bank'!$L24)/30)+($J24*'Input Bank'!Q24)</f>
        <v>0</v>
      </c>
      <c r="R24" s="70">
        <f>Bobot!$P24*($I24*('Input Bank'!$K24+'Input Bank'!$L24)/30)+($J24*'Input Bank'!R24)</f>
        <v>0</v>
      </c>
      <c r="S24" s="70">
        <f>Bobot!$P24*($I24*('Input Bank'!$K24+'Input Bank'!$L24)/30)+($J24*'Input Bank'!S24)</f>
        <v>0</v>
      </c>
      <c r="T24" s="70">
        <f>Bobot!$P24*($I24*('Input Bank'!$K24+'Input Bank'!$L24)/30)+($J24*'Input Bank'!T24)</f>
        <v>0</v>
      </c>
      <c r="U24" s="70">
        <f>Bobot!$P24*($I24*('Input Bank'!$K24+'Input Bank'!$L24)/30)+($J24*'Input Bank'!U24)</f>
        <v>0</v>
      </c>
      <c r="V24" s="70">
        <f>Bobot!$P24*($I24*('Input Bank'!$K24+'Input Bank'!$L24)/30)+($J24*'Input Bank'!V24)</f>
        <v>0</v>
      </c>
      <c r="W24" s="70">
        <f>Bobot!$P24*($I24*('Input Bank'!$K24+'Input Bank'!$L24)/30)+($J24*'Input Bank'!W24)</f>
        <v>0</v>
      </c>
      <c r="X24" s="70">
        <f>Bobot!$P24*($I24*('Input Bank'!$K24+'Input Bank'!$L24)/30)+($J24*'Input Bank'!X24)</f>
        <v>0</v>
      </c>
      <c r="Y24" s="70">
        <f>Bobot!$P24*($I24*('Input Bank'!$K24+'Input Bank'!$L24)/30)+($J24*'Input Bank'!Y24)</f>
        <v>0</v>
      </c>
      <c r="Z24" s="70">
        <f>Bobot!$P24*($I24*('Input Bank'!$K24+'Input Bank'!$L24)/30)+($J24*'Input Bank'!Z24)</f>
        <v>0</v>
      </c>
      <c r="AA24" s="70">
        <f>Bobot!$P24*($I24*('Input Bank'!$K24+'Input Bank'!$L24)/30)+($J24*'Input Bank'!AA24)</f>
        <v>0</v>
      </c>
      <c r="AB24" s="70">
        <f>Bobot!$P24*($I24*('Input Bank'!$K24+'Input Bank'!$L24)/30)+($J24*'Input Bank'!AB24)</f>
        <v>0</v>
      </c>
      <c r="AC24" s="70">
        <f>Bobot!$P24*($I24*('Input Bank'!$K24+'Input Bank'!$L24)/30)+($J24*'Input Bank'!AC24)</f>
        <v>0</v>
      </c>
      <c r="AD24" s="70">
        <f>Bobot!$P24*($I24*('Input Bank'!$K24+'Input Bank'!$L24)/30)+($J24*'Input Bank'!AD24)</f>
        <v>0</v>
      </c>
      <c r="AE24" s="70">
        <f>Bobot!$P24*($I24*('Input Bank'!$K24+'Input Bank'!$L24)/30)+($J24*'Input Bank'!AE24)</f>
        <v>0</v>
      </c>
      <c r="AF24" s="70">
        <f>Bobot!$P24*($I24*('Input Bank'!$K24+'Input Bank'!$L24)/30)+($J24*'Input Bank'!AF24)</f>
        <v>0</v>
      </c>
      <c r="AG24" s="70">
        <f>Bobot!$P24*($I24*('Input Bank'!$K24+'Input Bank'!$L24)/30)+($J24*'Input Bank'!AG24)</f>
        <v>0</v>
      </c>
      <c r="AH24" s="70">
        <f>Bobot!$P24*($I24*('Input Bank'!$K24+'Input Bank'!$L24)/30)+($J24*'Input Bank'!AH24)</f>
        <v>0</v>
      </c>
      <c r="AI24" s="70">
        <f>Bobot!$P24*($I24*('Input Bank'!$K24+'Input Bank'!$L24)/30)+($J24*'Input Bank'!AI24)</f>
        <v>0</v>
      </c>
      <c r="AJ24" s="70">
        <f>Bobot!$P24*($I24*('Input Bank'!$K24+'Input Bank'!$L24)/30)+($J24*'Input Bank'!AJ24)</f>
        <v>0</v>
      </c>
      <c r="AK24" s="70">
        <f>Bobot!$P24*($I24*('Input Bank'!$K24+'Input Bank'!$L24)/30)+($J24*'Input Bank'!AK24)</f>
        <v>0</v>
      </c>
      <c r="AL24" s="70">
        <f>Bobot!$P24*($I24*('Input Bank'!$K24+'Input Bank'!$L24)/30)+($J24*'Input Bank'!AL24)</f>
        <v>0</v>
      </c>
      <c r="AM24" s="70">
        <f>Bobot!$P24*($I24*('Input Bank'!$K24+'Input Bank'!$L24)/30)+($J24*'Input Bank'!AM24)</f>
        <v>0</v>
      </c>
      <c r="AN24" s="70">
        <f>Bobot!$P24*($I24*('Input Bank'!$K24+'Input Bank'!$L24)/30)+($J24*'Input Bank'!AN24)</f>
        <v>0</v>
      </c>
      <c r="AO24" s="70">
        <f>Bobot!$P24*($I24*('Input Bank'!$K24+'Input Bank'!$L24)/30)+($J24*'Input Bank'!AO24)</f>
        <v>0</v>
      </c>
      <c r="AP24" s="70">
        <f>Bobot!$P24*($I24*('Input Bank'!$K24+'Input Bank'!$L24)/30)+($J24*'Input Bank'!AP24)</f>
        <v>0</v>
      </c>
      <c r="AQ24" s="70">
        <f>$J24*'Input Bank'!AQ24</f>
        <v>0</v>
      </c>
      <c r="AR24" s="70">
        <f>$J24*'Input Bank'!AR24</f>
        <v>0</v>
      </c>
      <c r="AS24" s="70">
        <f>$J24*'Input Bank'!AS24</f>
        <v>0</v>
      </c>
      <c r="AT24" s="70">
        <f>$J24*'Input Bank'!AT24</f>
        <v>0</v>
      </c>
      <c r="AU24" s="70">
        <f>$J24*'Input Bank'!AU24</f>
        <v>0</v>
      </c>
      <c r="AV24" s="70">
        <f>$J24*'Input Bank'!AV24</f>
        <v>0</v>
      </c>
      <c r="AW24" s="70">
        <f>$J24*'Input Bank'!AW24</f>
        <v>0</v>
      </c>
      <c r="AX24" s="70">
        <f>$J24*'Input Bank'!AX24</f>
        <v>0</v>
      </c>
      <c r="AY24" s="70">
        <f>$J24*'Input Bank'!AY24</f>
        <v>0</v>
      </c>
      <c r="AZ24" s="70">
        <f>$J24*'Input Bank'!AZ24</f>
        <v>0</v>
      </c>
      <c r="BA24" s="227">
        <f>$J24*'Input Bank'!BA24</f>
        <v>0</v>
      </c>
      <c r="BB24" s="230"/>
      <c r="BC24" s="131"/>
      <c r="BD24" s="131"/>
      <c r="BE24" s="131"/>
      <c r="BF24" s="131"/>
    </row>
    <row r="25" spans="1:68" s="34" customFormat="1" ht="26">
      <c r="A25" s="490" t="e">
        <f>Bobot!#REF!</f>
        <v>#REF!</v>
      </c>
      <c r="B25" s="486"/>
      <c r="C25" s="486"/>
      <c r="D25" s="486"/>
      <c r="E25" s="486"/>
      <c r="F25" s="137" t="s">
        <v>82</v>
      </c>
      <c r="G25" s="172" t="s">
        <v>500</v>
      </c>
      <c r="H25" s="397" t="s">
        <v>461</v>
      </c>
      <c r="I25" s="71">
        <f>IF($K$7="Skenario Bank 1",VLOOKUP($F25,Bobot!$F$17:$AA$184,15,0),IF($K$7="Skenario Bank 2",VLOOKUP(F25,Bobot!$F$17:$AA$184,18,0),IF($K$7="Skenario Bank 3",VLOOKUP($F25,Bobot!$F$17:$AA$184,21,0),0)))</f>
        <v>0</v>
      </c>
      <c r="J25" s="72">
        <f>IF($K$7="Skenario Bank 1",VLOOKUP($F25,Bobot!$F$17:$AA$184,16,0),IF($K$7="Skenario Bank 2",VLOOKUP($F25,Bobot!$F$17:$AA$184,19,0),IF($K$7="Skenario Bank 3",VLOOKUP($F25,Bobot!$F$17:$AA$184,22,0),0)))</f>
        <v>0</v>
      </c>
      <c r="K25" s="331"/>
      <c r="L25" s="337"/>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4"/>
      <c r="BB25" s="230"/>
      <c r="BG25" s="131"/>
      <c r="BH25" s="131"/>
      <c r="BI25" s="131"/>
      <c r="BJ25" s="131"/>
    </row>
    <row r="26" spans="1:68" s="34" customFormat="1">
      <c r="A26" s="490" t="e">
        <f>Bobot!#REF!</f>
        <v>#REF!</v>
      </c>
      <c r="B26" s="486"/>
      <c r="C26" s="486"/>
      <c r="D26" s="486"/>
      <c r="E26" s="486"/>
      <c r="F26" s="137" t="s">
        <v>83</v>
      </c>
      <c r="G26" s="172" t="s">
        <v>501</v>
      </c>
      <c r="H26" s="396" t="s">
        <v>285</v>
      </c>
      <c r="I26" s="71">
        <f>IF($K$7="Skenario Bank 1",VLOOKUP($F26,Bobot!$F$17:$AA$184,15,0),IF($K$7="Skenario Bank 2",VLOOKUP(F26,Bobot!$F$17:$AA$184,18,0),IF($K$7="Skenario Bank 3",VLOOKUP($F26,Bobot!$F$17:$AA$184,21,0),0)))</f>
        <v>0</v>
      </c>
      <c r="J26" s="72">
        <f>IF($K$7="Skenario Bank 1",VLOOKUP($F26,Bobot!$F$17:$AA$184,16,0),IF($K$7="Skenario Bank 2",VLOOKUP($F26,Bobot!$F$17:$AA$184,19,0),IF($K$7="Skenario Bank 3",VLOOKUP($F26,Bobot!$F$17:$AA$184,22,0),0)))</f>
        <v>0</v>
      </c>
      <c r="K26" s="331"/>
      <c r="L26" s="76">
        <f>IF(Bobot!$P26=0,1,0)*('Input Bank'!L27+'Input Bank'!K26)*I26</f>
        <v>0</v>
      </c>
      <c r="M26" s="70">
        <f>Bobot!$P26*($I26*('Input Bank'!$K26+'Input Bank'!$L26)/30)+($J26*'Input Bank'!M26)</f>
        <v>0</v>
      </c>
      <c r="N26" s="70">
        <f>Bobot!$P26*($I26*('Input Bank'!$K26+'Input Bank'!$L26)/30)+($J26*'Input Bank'!N26)</f>
        <v>0</v>
      </c>
      <c r="O26" s="70">
        <f>Bobot!$P26*($I26*('Input Bank'!$K26+'Input Bank'!$L26)/30)+($J26*'Input Bank'!O26)</f>
        <v>0</v>
      </c>
      <c r="P26" s="70">
        <f>Bobot!$P26*($I26*('Input Bank'!$K26+'Input Bank'!$L26)/30)+($J26*'Input Bank'!P26)</f>
        <v>0</v>
      </c>
      <c r="Q26" s="70">
        <f>Bobot!$P26*($I26*('Input Bank'!$K26+'Input Bank'!$L26)/30)+($J26*'Input Bank'!Q26)</f>
        <v>0</v>
      </c>
      <c r="R26" s="70">
        <f>Bobot!$P26*($I26*('Input Bank'!$K26+'Input Bank'!$L26)/30)+($J26*'Input Bank'!R26)</f>
        <v>0</v>
      </c>
      <c r="S26" s="70">
        <f>Bobot!$P26*($I26*('Input Bank'!$K26+'Input Bank'!$L26)/30)+($J26*'Input Bank'!S26)</f>
        <v>0</v>
      </c>
      <c r="T26" s="70">
        <f>Bobot!$P26*($I26*('Input Bank'!$K26+'Input Bank'!$L26)/30)+($J26*'Input Bank'!T26)</f>
        <v>0</v>
      </c>
      <c r="U26" s="70">
        <f>Bobot!$P26*($I26*('Input Bank'!$K26+'Input Bank'!$L26)/30)+($J26*'Input Bank'!U26)</f>
        <v>0</v>
      </c>
      <c r="V26" s="70">
        <f>Bobot!$P26*($I26*('Input Bank'!$K26+'Input Bank'!$L26)/30)+($J26*'Input Bank'!V26)</f>
        <v>0</v>
      </c>
      <c r="W26" s="70">
        <f>Bobot!$P26*($I26*('Input Bank'!$K26+'Input Bank'!$L26)/30)+($J26*'Input Bank'!W26)</f>
        <v>0</v>
      </c>
      <c r="X26" s="70">
        <f>Bobot!$P26*($I26*('Input Bank'!$K26+'Input Bank'!$L26)/30)+($J26*'Input Bank'!X26)</f>
        <v>0</v>
      </c>
      <c r="Y26" s="70">
        <f>Bobot!$P26*($I26*('Input Bank'!$K26+'Input Bank'!$L26)/30)+($J26*'Input Bank'!Y26)</f>
        <v>0</v>
      </c>
      <c r="Z26" s="70">
        <f>Bobot!$P26*($I26*('Input Bank'!$K26+'Input Bank'!$L26)/30)+($J26*'Input Bank'!Z26)</f>
        <v>0</v>
      </c>
      <c r="AA26" s="70">
        <f>Bobot!$P26*($I26*('Input Bank'!$K26+'Input Bank'!$L26)/30)+($J26*'Input Bank'!AA26)</f>
        <v>0</v>
      </c>
      <c r="AB26" s="70">
        <f>Bobot!$P26*($I26*('Input Bank'!$K26+'Input Bank'!$L26)/30)+($J26*'Input Bank'!AB26)</f>
        <v>0</v>
      </c>
      <c r="AC26" s="70">
        <f>Bobot!$P26*($I26*('Input Bank'!$K26+'Input Bank'!$L26)/30)+($J26*'Input Bank'!AC26)</f>
        <v>0</v>
      </c>
      <c r="AD26" s="70">
        <f>Bobot!$P26*($I26*('Input Bank'!$K26+'Input Bank'!$L26)/30)+($J26*'Input Bank'!AD26)</f>
        <v>0</v>
      </c>
      <c r="AE26" s="70">
        <f>Bobot!$P26*($I26*('Input Bank'!$K26+'Input Bank'!$L26)/30)+($J26*'Input Bank'!AE26)</f>
        <v>0</v>
      </c>
      <c r="AF26" s="70">
        <f>Bobot!$P26*($I26*('Input Bank'!$K26+'Input Bank'!$L26)/30)+($J26*'Input Bank'!AF26)</f>
        <v>0</v>
      </c>
      <c r="AG26" s="70">
        <f>Bobot!$P26*($I26*('Input Bank'!$K26+'Input Bank'!$L26)/30)+($J26*'Input Bank'!AG26)</f>
        <v>0</v>
      </c>
      <c r="AH26" s="70">
        <f>Bobot!$P26*($I26*('Input Bank'!$K26+'Input Bank'!$L26)/30)+($J26*'Input Bank'!AH26)</f>
        <v>0</v>
      </c>
      <c r="AI26" s="70">
        <f>Bobot!$P26*($I26*('Input Bank'!$K26+'Input Bank'!$L26)/30)+($J26*'Input Bank'!AI26)</f>
        <v>0</v>
      </c>
      <c r="AJ26" s="70">
        <f>Bobot!$P26*($I26*('Input Bank'!$K26+'Input Bank'!$L26)/30)+($J26*'Input Bank'!AJ26)</f>
        <v>0</v>
      </c>
      <c r="AK26" s="70">
        <f>Bobot!$P26*($I26*('Input Bank'!$K26+'Input Bank'!$L26)/30)+($J26*'Input Bank'!AK26)</f>
        <v>0</v>
      </c>
      <c r="AL26" s="70">
        <f>Bobot!$P26*($I26*('Input Bank'!$K26+'Input Bank'!$L26)/30)+($J26*'Input Bank'!AL26)</f>
        <v>0</v>
      </c>
      <c r="AM26" s="70">
        <f>Bobot!$P26*($I26*('Input Bank'!$K26+'Input Bank'!$L26)/30)+($J26*'Input Bank'!AM26)</f>
        <v>0</v>
      </c>
      <c r="AN26" s="70">
        <f>Bobot!$P26*($I26*('Input Bank'!$K26+'Input Bank'!$L26)/30)+($J26*'Input Bank'!AN26)</f>
        <v>0</v>
      </c>
      <c r="AO26" s="70">
        <f>Bobot!$P26*($I26*('Input Bank'!$K26+'Input Bank'!$L26)/30)+($J26*'Input Bank'!AO26)</f>
        <v>0</v>
      </c>
      <c r="AP26" s="70">
        <f>Bobot!$P26*($I26*('Input Bank'!$K26+'Input Bank'!$L26)/30)+($J26*'Input Bank'!AP26)</f>
        <v>0</v>
      </c>
      <c r="AQ26" s="70">
        <f>$J26*'Input Bank'!AQ26</f>
        <v>0</v>
      </c>
      <c r="AR26" s="70">
        <f>$J26*'Input Bank'!AR26</f>
        <v>0</v>
      </c>
      <c r="AS26" s="70">
        <f>$J26*'Input Bank'!AS26</f>
        <v>0</v>
      </c>
      <c r="AT26" s="70">
        <f>$J26*'Input Bank'!AT26</f>
        <v>0</v>
      </c>
      <c r="AU26" s="70">
        <f>$J26*'Input Bank'!AU26</f>
        <v>0</v>
      </c>
      <c r="AV26" s="70">
        <f>$J26*'Input Bank'!AV26</f>
        <v>0</v>
      </c>
      <c r="AW26" s="70">
        <f>$J26*'Input Bank'!AW26</f>
        <v>0</v>
      </c>
      <c r="AX26" s="70">
        <f>$J26*'Input Bank'!AX26</f>
        <v>0</v>
      </c>
      <c r="AY26" s="70">
        <f>$J26*'Input Bank'!AY26</f>
        <v>0</v>
      </c>
      <c r="AZ26" s="70">
        <f>$J26*'Input Bank'!AZ26</f>
        <v>0</v>
      </c>
      <c r="BA26" s="70">
        <f>$J26*'Input Bank'!BA26</f>
        <v>0</v>
      </c>
      <c r="BB26" s="230"/>
    </row>
    <row r="27" spans="1:68" s="34" customFormat="1">
      <c r="A27" s="490" t="e">
        <f>Bobot!#REF!</f>
        <v>#REF!</v>
      </c>
      <c r="B27" s="486"/>
      <c r="C27" s="486"/>
      <c r="D27" s="486"/>
      <c r="E27" s="486"/>
      <c r="F27" s="137" t="s">
        <v>84</v>
      </c>
      <c r="G27" s="172" t="s">
        <v>502</v>
      </c>
      <c r="H27" s="396" t="s">
        <v>597</v>
      </c>
      <c r="I27" s="71">
        <f>IF($K$7="Skenario Bank 1",VLOOKUP($F27,Bobot!$F$17:$AA$184,15,0),IF($K$7="Skenario Bank 2",VLOOKUP(F27,Bobot!$F$17:$AA$184,18,0),IF($K$7="Skenario Bank 3",VLOOKUP($F27,Bobot!$F$17:$AA$184,21,0),0)))</f>
        <v>0</v>
      </c>
      <c r="J27" s="72">
        <f>IF($K$7="Skenario Bank 1",VLOOKUP($F27,Bobot!$F$17:$AA$184,16,0),IF($K$7="Skenario Bank 2",VLOOKUP($F27,Bobot!$F$17:$AA$184,19,0),IF($K$7="Skenario Bank 3",VLOOKUP($F27,Bobot!$F$17:$AA$184,22,0),0)))</f>
        <v>0</v>
      </c>
      <c r="K27" s="331"/>
      <c r="L27" s="76">
        <f>IF(Bobot!$P27=0,1,0)*('Input Bank'!L27+'Input Bank'!K27)*I27</f>
        <v>0</v>
      </c>
      <c r="M27" s="70">
        <f>Bobot!$P27*($I27*('Input Bank'!$K27+'Input Bank'!$L27)/30)+($J27*'Input Bank'!M27)</f>
        <v>0</v>
      </c>
      <c r="N27" s="70">
        <f>Bobot!$P27*($I27*('Input Bank'!$K27+'Input Bank'!$L27)/30)+($J27*'Input Bank'!N27)</f>
        <v>0</v>
      </c>
      <c r="O27" s="70">
        <f>Bobot!$P27*($I27*('Input Bank'!$K27+'Input Bank'!$L27)/30)+($J27*'Input Bank'!O27)</f>
        <v>0</v>
      </c>
      <c r="P27" s="70">
        <f>Bobot!$P27*($I27*('Input Bank'!$K27+'Input Bank'!$L27)/30)+($J27*'Input Bank'!P27)</f>
        <v>0</v>
      </c>
      <c r="Q27" s="70">
        <f>Bobot!$P27*($I27*('Input Bank'!$K27+'Input Bank'!$L27)/30)+($J27*'Input Bank'!Q27)</f>
        <v>0</v>
      </c>
      <c r="R27" s="70">
        <f>Bobot!$P27*($I27*('Input Bank'!$K27+'Input Bank'!$L27)/30)+($J27*'Input Bank'!R27)</f>
        <v>0</v>
      </c>
      <c r="S27" s="70">
        <f>Bobot!$P27*($I27*('Input Bank'!$K27+'Input Bank'!$L27)/30)+($J27*'Input Bank'!S27)</f>
        <v>0</v>
      </c>
      <c r="T27" s="70">
        <f>Bobot!$P27*($I27*('Input Bank'!$K27+'Input Bank'!$L27)/30)+($J27*'Input Bank'!T27)</f>
        <v>0</v>
      </c>
      <c r="U27" s="70">
        <f>Bobot!$P27*($I27*('Input Bank'!$K27+'Input Bank'!$L27)/30)+($J27*'Input Bank'!U27)</f>
        <v>0</v>
      </c>
      <c r="V27" s="70">
        <f>Bobot!$P27*($I27*('Input Bank'!$K27+'Input Bank'!$L27)/30)+($J27*'Input Bank'!V27)</f>
        <v>0</v>
      </c>
      <c r="W27" s="70">
        <f>Bobot!$P27*($I27*('Input Bank'!$K27+'Input Bank'!$L27)/30)+($J27*'Input Bank'!W27)</f>
        <v>0</v>
      </c>
      <c r="X27" s="70">
        <f>Bobot!$P27*($I27*('Input Bank'!$K27+'Input Bank'!$L27)/30)+($J27*'Input Bank'!X27)</f>
        <v>0</v>
      </c>
      <c r="Y27" s="70">
        <f>Bobot!$P27*($I27*('Input Bank'!$K27+'Input Bank'!$L27)/30)+($J27*'Input Bank'!Y27)</f>
        <v>0</v>
      </c>
      <c r="Z27" s="70">
        <f>Bobot!$P27*($I27*('Input Bank'!$K27+'Input Bank'!$L27)/30)+($J27*'Input Bank'!Z27)</f>
        <v>0</v>
      </c>
      <c r="AA27" s="70">
        <f>Bobot!$P27*($I27*('Input Bank'!$K27+'Input Bank'!$L27)/30)+($J27*'Input Bank'!AA27)</f>
        <v>0</v>
      </c>
      <c r="AB27" s="70">
        <f>Bobot!$P27*($I27*('Input Bank'!$K27+'Input Bank'!$L27)/30)+($J27*'Input Bank'!AB27)</f>
        <v>0</v>
      </c>
      <c r="AC27" s="70">
        <f>Bobot!$P27*($I27*('Input Bank'!$K27+'Input Bank'!$L27)/30)+($J27*'Input Bank'!AC27)</f>
        <v>0</v>
      </c>
      <c r="AD27" s="70">
        <f>Bobot!$P27*($I27*('Input Bank'!$K27+'Input Bank'!$L27)/30)+($J27*'Input Bank'!AD27)</f>
        <v>0</v>
      </c>
      <c r="AE27" s="70">
        <f>Bobot!$P27*($I27*('Input Bank'!$K27+'Input Bank'!$L27)/30)+($J27*'Input Bank'!AE27)</f>
        <v>0</v>
      </c>
      <c r="AF27" s="70">
        <f>Bobot!$P27*($I27*('Input Bank'!$K27+'Input Bank'!$L27)/30)+($J27*'Input Bank'!AF27)</f>
        <v>0</v>
      </c>
      <c r="AG27" s="70">
        <f>Bobot!$P27*($I27*('Input Bank'!$K27+'Input Bank'!$L27)/30)+($J27*'Input Bank'!AG27)</f>
        <v>0</v>
      </c>
      <c r="AH27" s="70">
        <f>Bobot!$P27*($I27*('Input Bank'!$K27+'Input Bank'!$L27)/30)+($J27*'Input Bank'!AH27)</f>
        <v>0</v>
      </c>
      <c r="AI27" s="70">
        <f>Bobot!$P27*($I27*('Input Bank'!$K27+'Input Bank'!$L27)/30)+($J27*'Input Bank'!AI27)</f>
        <v>0</v>
      </c>
      <c r="AJ27" s="70">
        <f>Bobot!$P27*($I27*('Input Bank'!$K27+'Input Bank'!$L27)/30)+($J27*'Input Bank'!AJ27)</f>
        <v>0</v>
      </c>
      <c r="AK27" s="70">
        <f>Bobot!$P27*($I27*('Input Bank'!$K27+'Input Bank'!$L27)/30)+($J27*'Input Bank'!AK27)</f>
        <v>0</v>
      </c>
      <c r="AL27" s="70">
        <f>Bobot!$P27*($I27*('Input Bank'!$K27+'Input Bank'!$L27)/30)+($J27*'Input Bank'!AL27)</f>
        <v>0</v>
      </c>
      <c r="AM27" s="70">
        <f>Bobot!$P27*($I27*('Input Bank'!$K27+'Input Bank'!$L27)/30)+($J27*'Input Bank'!AM27)</f>
        <v>0</v>
      </c>
      <c r="AN27" s="70">
        <f>Bobot!$P27*($I27*('Input Bank'!$K27+'Input Bank'!$L27)/30)+($J27*'Input Bank'!AN27)</f>
        <v>0</v>
      </c>
      <c r="AO27" s="70">
        <f>Bobot!$P27*($I27*('Input Bank'!$K27+'Input Bank'!$L27)/30)+($J27*'Input Bank'!AO27)</f>
        <v>0</v>
      </c>
      <c r="AP27" s="70">
        <f>Bobot!$P27*($I27*('Input Bank'!$K27+'Input Bank'!$L27)/30)+($J27*'Input Bank'!AP27)</f>
        <v>0</v>
      </c>
      <c r="AQ27" s="70">
        <f>$J27*'Input Bank'!AQ27</f>
        <v>0</v>
      </c>
      <c r="AR27" s="70">
        <f>$J27*'Input Bank'!AR27</f>
        <v>0</v>
      </c>
      <c r="AS27" s="70">
        <f>$J27*'Input Bank'!AS27</f>
        <v>0</v>
      </c>
      <c r="AT27" s="70">
        <f>$J27*'Input Bank'!AT27</f>
        <v>0</v>
      </c>
      <c r="AU27" s="70">
        <f>$J27*'Input Bank'!AU27</f>
        <v>0</v>
      </c>
      <c r="AV27" s="70">
        <f>$J27*'Input Bank'!AV27</f>
        <v>0</v>
      </c>
      <c r="AW27" s="70">
        <f>$J27*'Input Bank'!AW27</f>
        <v>0</v>
      </c>
      <c r="AX27" s="70">
        <f>$J27*'Input Bank'!AX27</f>
        <v>0</v>
      </c>
      <c r="AY27" s="70">
        <f>$J27*'Input Bank'!AY27</f>
        <v>0</v>
      </c>
      <c r="AZ27" s="70">
        <f>$J27*'Input Bank'!AZ27</f>
        <v>0</v>
      </c>
      <c r="BA27" s="70">
        <f>$J27*'Input Bank'!BA27</f>
        <v>0</v>
      </c>
      <c r="BB27" s="230"/>
      <c r="BG27" s="131"/>
      <c r="BH27" s="131"/>
    </row>
    <row r="28" spans="1:68" s="34" customFormat="1">
      <c r="A28" s="490" t="e">
        <f>Bobot!#REF!</f>
        <v>#REF!</v>
      </c>
      <c r="B28" s="486"/>
      <c r="C28" s="486"/>
      <c r="D28" s="486"/>
      <c r="E28" s="486"/>
      <c r="F28" s="137" t="s">
        <v>85</v>
      </c>
      <c r="G28" s="172" t="s">
        <v>503</v>
      </c>
      <c r="H28" s="396" t="s">
        <v>286</v>
      </c>
      <c r="I28" s="71">
        <f>IF($K$7="Skenario Bank 1",VLOOKUP($F28,Bobot!$F$17:$AA$184,15,0),IF($K$7="Skenario Bank 2",VLOOKUP(F28,Bobot!$F$17:$AA$184,18,0),IF($K$7="Skenario Bank 3",VLOOKUP($F28,Bobot!$F$17:$AA$184,21,0),0)))</f>
        <v>0</v>
      </c>
      <c r="J28" s="72">
        <f>IF($K$7="Skenario Bank 1",VLOOKUP($F28,Bobot!$F$17:$AA$184,16,0),IF($K$7="Skenario Bank 2",VLOOKUP($F28,Bobot!$F$17:$AA$184,19,0),IF($K$7="Skenario Bank 3",VLOOKUP($F28,Bobot!$F$17:$AA$184,22,0),0)))</f>
        <v>0</v>
      </c>
      <c r="K28" s="331"/>
      <c r="L28" s="76">
        <f>IF(Bobot!$P28=0,1,0)*('Input Bank'!L28+'Input Bank'!K28)*I28</f>
        <v>0</v>
      </c>
      <c r="M28" s="70">
        <f>Bobot!$P28*($I28*('Input Bank'!$K28+'Input Bank'!$L28)/30)+($J28*'Input Bank'!M28)</f>
        <v>0</v>
      </c>
      <c r="N28" s="70">
        <f>Bobot!$P28*($I28*('Input Bank'!$K28+'Input Bank'!$L28)/30)+($J28*'Input Bank'!N28)</f>
        <v>0</v>
      </c>
      <c r="O28" s="70">
        <f>Bobot!$P28*($I28*('Input Bank'!$K28+'Input Bank'!$L28)/30)+($J28*'Input Bank'!O28)</f>
        <v>0</v>
      </c>
      <c r="P28" s="70">
        <f>Bobot!$P28*($I28*('Input Bank'!$K28+'Input Bank'!$L28)/30)+($J28*'Input Bank'!P28)</f>
        <v>0</v>
      </c>
      <c r="Q28" s="70">
        <f>Bobot!$P28*($I28*('Input Bank'!$K28+'Input Bank'!$L28)/30)+($J28*'Input Bank'!Q28)</f>
        <v>0</v>
      </c>
      <c r="R28" s="70">
        <f>Bobot!$P28*($I28*('Input Bank'!$K28+'Input Bank'!$L28)/30)+($J28*'Input Bank'!R28)</f>
        <v>0</v>
      </c>
      <c r="S28" s="70">
        <f>Bobot!$P28*($I28*('Input Bank'!$K28+'Input Bank'!$L28)/30)+($J28*'Input Bank'!S28)</f>
        <v>0</v>
      </c>
      <c r="T28" s="70">
        <f>Bobot!$P28*($I28*('Input Bank'!$K28+'Input Bank'!$L28)/30)+($J28*'Input Bank'!T28)</f>
        <v>0</v>
      </c>
      <c r="U28" s="70">
        <f>Bobot!$P28*($I28*('Input Bank'!$K28+'Input Bank'!$L28)/30)+($J28*'Input Bank'!U28)</f>
        <v>0</v>
      </c>
      <c r="V28" s="70">
        <f>Bobot!$P28*($I28*('Input Bank'!$K28+'Input Bank'!$L28)/30)+($J28*'Input Bank'!V28)</f>
        <v>0</v>
      </c>
      <c r="W28" s="70">
        <f>Bobot!$P28*($I28*('Input Bank'!$K28+'Input Bank'!$L28)/30)+($J28*'Input Bank'!W28)</f>
        <v>0</v>
      </c>
      <c r="X28" s="70">
        <f>Bobot!$P28*($I28*('Input Bank'!$K28+'Input Bank'!$L28)/30)+($J28*'Input Bank'!X28)</f>
        <v>0</v>
      </c>
      <c r="Y28" s="70">
        <f>Bobot!$P28*($I28*('Input Bank'!$K28+'Input Bank'!$L28)/30)+($J28*'Input Bank'!Y28)</f>
        <v>0</v>
      </c>
      <c r="Z28" s="70">
        <f>Bobot!$P28*($I28*('Input Bank'!$K28+'Input Bank'!$L28)/30)+($J28*'Input Bank'!Z28)</f>
        <v>0</v>
      </c>
      <c r="AA28" s="70">
        <f>Bobot!$P28*($I28*('Input Bank'!$K28+'Input Bank'!$L28)/30)+($J28*'Input Bank'!AA28)</f>
        <v>0</v>
      </c>
      <c r="AB28" s="70">
        <f>Bobot!$P28*($I28*('Input Bank'!$K28+'Input Bank'!$L28)/30)+($J28*'Input Bank'!AB28)</f>
        <v>0</v>
      </c>
      <c r="AC28" s="70">
        <f>Bobot!$P28*($I28*('Input Bank'!$K28+'Input Bank'!$L28)/30)+($J28*'Input Bank'!AC28)</f>
        <v>0</v>
      </c>
      <c r="AD28" s="70">
        <f>Bobot!$P28*($I28*('Input Bank'!$K28+'Input Bank'!$L28)/30)+($J28*'Input Bank'!AD28)</f>
        <v>0</v>
      </c>
      <c r="AE28" s="70">
        <f>Bobot!$P28*($I28*('Input Bank'!$K28+'Input Bank'!$L28)/30)+($J28*'Input Bank'!AE28)</f>
        <v>0</v>
      </c>
      <c r="AF28" s="70">
        <f>Bobot!$P28*($I28*('Input Bank'!$K28+'Input Bank'!$L28)/30)+($J28*'Input Bank'!AF28)</f>
        <v>0</v>
      </c>
      <c r="AG28" s="70">
        <f>Bobot!$P28*($I28*('Input Bank'!$K28+'Input Bank'!$L28)/30)+($J28*'Input Bank'!AG28)</f>
        <v>0</v>
      </c>
      <c r="AH28" s="70">
        <f>Bobot!$P28*($I28*('Input Bank'!$K28+'Input Bank'!$L28)/30)+($J28*'Input Bank'!AH28)</f>
        <v>0</v>
      </c>
      <c r="AI28" s="70">
        <f>Bobot!$P28*($I28*('Input Bank'!$K28+'Input Bank'!$L28)/30)+($J28*'Input Bank'!AI28)</f>
        <v>0</v>
      </c>
      <c r="AJ28" s="70">
        <f>Bobot!$P28*($I28*('Input Bank'!$K28+'Input Bank'!$L28)/30)+($J28*'Input Bank'!AJ28)</f>
        <v>0</v>
      </c>
      <c r="AK28" s="70">
        <f>Bobot!$P28*($I28*('Input Bank'!$K28+'Input Bank'!$L28)/30)+($J28*'Input Bank'!AK28)</f>
        <v>0</v>
      </c>
      <c r="AL28" s="70">
        <f>Bobot!$P28*($I28*('Input Bank'!$K28+'Input Bank'!$L28)/30)+($J28*'Input Bank'!AL28)</f>
        <v>0</v>
      </c>
      <c r="AM28" s="70">
        <f>Bobot!$P28*($I28*('Input Bank'!$K28+'Input Bank'!$L28)/30)+($J28*'Input Bank'!AM28)</f>
        <v>0</v>
      </c>
      <c r="AN28" s="70">
        <f>Bobot!$P28*($I28*('Input Bank'!$K28+'Input Bank'!$L28)/30)+($J28*'Input Bank'!AN28)</f>
        <v>0</v>
      </c>
      <c r="AO28" s="70">
        <f>Bobot!$P28*($I28*('Input Bank'!$K28+'Input Bank'!$L28)/30)+($J28*'Input Bank'!AO28)</f>
        <v>0</v>
      </c>
      <c r="AP28" s="70">
        <f>Bobot!$P28*($I28*('Input Bank'!$K28+'Input Bank'!$L28)/30)+($J28*'Input Bank'!AP28)</f>
        <v>0</v>
      </c>
      <c r="AQ28" s="70">
        <f>$J28*'Input Bank'!AQ28</f>
        <v>0</v>
      </c>
      <c r="AR28" s="70">
        <f>$J28*'Input Bank'!AR28</f>
        <v>0</v>
      </c>
      <c r="AS28" s="70">
        <f>$J28*'Input Bank'!AS28</f>
        <v>0</v>
      </c>
      <c r="AT28" s="70">
        <f>$J28*'Input Bank'!AT28</f>
        <v>0</v>
      </c>
      <c r="AU28" s="70">
        <f>$J28*'Input Bank'!AU28</f>
        <v>0</v>
      </c>
      <c r="AV28" s="70">
        <f>$J28*'Input Bank'!AV28</f>
        <v>0</v>
      </c>
      <c r="AW28" s="70">
        <f>$J28*'Input Bank'!AW28</f>
        <v>0</v>
      </c>
      <c r="AX28" s="70">
        <f>$J28*'Input Bank'!AX28</f>
        <v>0</v>
      </c>
      <c r="AY28" s="70">
        <f>$J28*'Input Bank'!AY28</f>
        <v>0</v>
      </c>
      <c r="AZ28" s="70">
        <f>$J28*'Input Bank'!AZ28</f>
        <v>0</v>
      </c>
      <c r="BA28" s="70">
        <f>$J28*'Input Bank'!BA28</f>
        <v>0</v>
      </c>
      <c r="BB28" s="230"/>
      <c r="BP28" s="131"/>
    </row>
    <row r="29" spans="1:68" s="131" customFormat="1">
      <c r="A29" s="490" t="e">
        <f>Bobot!#REF!</f>
        <v>#REF!</v>
      </c>
      <c r="B29" s="486"/>
      <c r="C29" s="486"/>
      <c r="D29" s="486"/>
      <c r="E29" s="486"/>
      <c r="F29" s="137" t="s">
        <v>86</v>
      </c>
      <c r="G29" s="172" t="s">
        <v>504</v>
      </c>
      <c r="H29" s="396" t="s">
        <v>287</v>
      </c>
      <c r="I29" s="71">
        <f>IF($K$7="Skenario Bank 1",VLOOKUP($F29,Bobot!$F$17:$AA$184,15,0),IF($K$7="Skenario Bank 2",VLOOKUP(F29,Bobot!$F$17:$AA$184,18,0),IF($K$7="Skenario Bank 3",VLOOKUP($F29,Bobot!$F$17:$AA$184,21,0),0)))</f>
        <v>0</v>
      </c>
      <c r="J29" s="72">
        <f>IF($K$7="Skenario Bank 1",VLOOKUP($F29,Bobot!$F$17:$AA$184,16,0),IF($K$7="Skenario Bank 2",VLOOKUP($F29,Bobot!$F$17:$AA$184,19,0),IF($K$7="Skenario Bank 3",VLOOKUP($F29,Bobot!$F$17:$AA$184,22,0),0)))</f>
        <v>0</v>
      </c>
      <c r="K29" s="331"/>
      <c r="L29" s="76">
        <f>IF(Bobot!$P29=0,1,0)*('Input Bank'!L29+'Input Bank'!K29)*I29</f>
        <v>0</v>
      </c>
      <c r="M29" s="70">
        <f>Bobot!$P29*($I29*('Input Bank'!$K29+'Input Bank'!$L29)/30)+($J29*'Input Bank'!M29)</f>
        <v>0</v>
      </c>
      <c r="N29" s="70">
        <f>Bobot!$P29*($I29*('Input Bank'!$K29+'Input Bank'!$L29)/30)+($J29*'Input Bank'!N29)</f>
        <v>0</v>
      </c>
      <c r="O29" s="70">
        <f>Bobot!$P29*($I29*('Input Bank'!$K29+'Input Bank'!$L29)/30)+($J29*'Input Bank'!O29)</f>
        <v>0</v>
      </c>
      <c r="P29" s="70">
        <f>Bobot!$P29*($I29*('Input Bank'!$K29+'Input Bank'!$L29)/30)+($J29*'Input Bank'!P29)</f>
        <v>0</v>
      </c>
      <c r="Q29" s="70">
        <f>Bobot!$P29*($I29*('Input Bank'!$K29+'Input Bank'!$L29)/30)+($J29*'Input Bank'!Q29)</f>
        <v>0</v>
      </c>
      <c r="R29" s="70">
        <f>Bobot!$P29*($I29*('Input Bank'!$K29+'Input Bank'!$L29)/30)+($J29*'Input Bank'!R29)</f>
        <v>0</v>
      </c>
      <c r="S29" s="70">
        <f>Bobot!$P29*($I29*('Input Bank'!$K29+'Input Bank'!$L29)/30)+($J29*'Input Bank'!S29)</f>
        <v>0</v>
      </c>
      <c r="T29" s="70">
        <f>Bobot!$P29*($I29*('Input Bank'!$K29+'Input Bank'!$L29)/30)+($J29*'Input Bank'!T29)</f>
        <v>0</v>
      </c>
      <c r="U29" s="70">
        <f>Bobot!$P29*($I29*('Input Bank'!$K29+'Input Bank'!$L29)/30)+($J29*'Input Bank'!U29)</f>
        <v>0</v>
      </c>
      <c r="V29" s="70">
        <f>Bobot!$P29*($I29*('Input Bank'!$K29+'Input Bank'!$L29)/30)+($J29*'Input Bank'!V29)</f>
        <v>0</v>
      </c>
      <c r="W29" s="70">
        <f>Bobot!$P29*($I29*('Input Bank'!$K29+'Input Bank'!$L29)/30)+($J29*'Input Bank'!W29)</f>
        <v>0</v>
      </c>
      <c r="X29" s="70">
        <f>Bobot!$P29*($I29*('Input Bank'!$K29+'Input Bank'!$L29)/30)+($J29*'Input Bank'!X29)</f>
        <v>0</v>
      </c>
      <c r="Y29" s="70">
        <f>Bobot!$P29*($I29*('Input Bank'!$K29+'Input Bank'!$L29)/30)+($J29*'Input Bank'!Y29)</f>
        <v>0</v>
      </c>
      <c r="Z29" s="70">
        <f>Bobot!$P29*($I29*('Input Bank'!$K29+'Input Bank'!$L29)/30)+($J29*'Input Bank'!Z29)</f>
        <v>0</v>
      </c>
      <c r="AA29" s="70">
        <f>Bobot!$P29*($I29*('Input Bank'!$K29+'Input Bank'!$L29)/30)+($J29*'Input Bank'!AA29)</f>
        <v>0</v>
      </c>
      <c r="AB29" s="70">
        <f>Bobot!$P29*($I29*('Input Bank'!$K29+'Input Bank'!$L29)/30)+($J29*'Input Bank'!AB29)</f>
        <v>0</v>
      </c>
      <c r="AC29" s="70">
        <f>Bobot!$P29*($I29*('Input Bank'!$K29+'Input Bank'!$L29)/30)+($J29*'Input Bank'!AC29)</f>
        <v>0</v>
      </c>
      <c r="AD29" s="70">
        <f>Bobot!$P29*($I29*('Input Bank'!$K29+'Input Bank'!$L29)/30)+($J29*'Input Bank'!AD29)</f>
        <v>0</v>
      </c>
      <c r="AE29" s="70">
        <f>Bobot!$P29*($I29*('Input Bank'!$K29+'Input Bank'!$L29)/30)+($J29*'Input Bank'!AE29)</f>
        <v>0</v>
      </c>
      <c r="AF29" s="70">
        <f>Bobot!$P29*($I29*('Input Bank'!$K29+'Input Bank'!$L29)/30)+($J29*'Input Bank'!AF29)</f>
        <v>0</v>
      </c>
      <c r="AG29" s="70">
        <f>Bobot!$P29*($I29*('Input Bank'!$K29+'Input Bank'!$L29)/30)+($J29*'Input Bank'!AG29)</f>
        <v>0</v>
      </c>
      <c r="AH29" s="70">
        <f>Bobot!$P29*($I29*('Input Bank'!$K29+'Input Bank'!$L29)/30)+($J29*'Input Bank'!AH29)</f>
        <v>0</v>
      </c>
      <c r="AI29" s="70">
        <f>Bobot!$P29*($I29*('Input Bank'!$K29+'Input Bank'!$L29)/30)+($J29*'Input Bank'!AI29)</f>
        <v>0</v>
      </c>
      <c r="AJ29" s="70">
        <f>Bobot!$P29*($I29*('Input Bank'!$K29+'Input Bank'!$L29)/30)+($J29*'Input Bank'!AJ29)</f>
        <v>0</v>
      </c>
      <c r="AK29" s="70">
        <f>Bobot!$P29*($I29*('Input Bank'!$K29+'Input Bank'!$L29)/30)+($J29*'Input Bank'!AK29)</f>
        <v>0</v>
      </c>
      <c r="AL29" s="70">
        <f>Bobot!$P29*($I29*('Input Bank'!$K29+'Input Bank'!$L29)/30)+($J29*'Input Bank'!AL29)</f>
        <v>0</v>
      </c>
      <c r="AM29" s="70">
        <f>Bobot!$P29*($I29*('Input Bank'!$K29+'Input Bank'!$L29)/30)+($J29*'Input Bank'!AM29)</f>
        <v>0</v>
      </c>
      <c r="AN29" s="70">
        <f>Bobot!$P29*($I29*('Input Bank'!$K29+'Input Bank'!$L29)/30)+($J29*'Input Bank'!AN29)</f>
        <v>0</v>
      </c>
      <c r="AO29" s="70">
        <f>Bobot!$P29*($I29*('Input Bank'!$K29+'Input Bank'!$L29)/30)+($J29*'Input Bank'!AO29)</f>
        <v>0</v>
      </c>
      <c r="AP29" s="70">
        <f>Bobot!$P29*($I29*('Input Bank'!$K29+'Input Bank'!$L29)/30)+($J29*'Input Bank'!AP29)</f>
        <v>0</v>
      </c>
      <c r="AQ29" s="70">
        <f>$J29*'Input Bank'!AQ29</f>
        <v>0</v>
      </c>
      <c r="AR29" s="70">
        <f>$J29*'Input Bank'!AR29</f>
        <v>0</v>
      </c>
      <c r="AS29" s="70">
        <f>$J29*'Input Bank'!AS29</f>
        <v>0</v>
      </c>
      <c r="AT29" s="70">
        <f>$J29*'Input Bank'!AT29</f>
        <v>0</v>
      </c>
      <c r="AU29" s="70">
        <f>$J29*'Input Bank'!AU29</f>
        <v>0</v>
      </c>
      <c r="AV29" s="70">
        <f>$J29*'Input Bank'!AV29</f>
        <v>0</v>
      </c>
      <c r="AW29" s="70">
        <f>$J29*'Input Bank'!AW29</f>
        <v>0</v>
      </c>
      <c r="AX29" s="70">
        <f>$J29*'Input Bank'!AX29</f>
        <v>0</v>
      </c>
      <c r="AY29" s="70">
        <f>$J29*'Input Bank'!AY29</f>
        <v>0</v>
      </c>
      <c r="AZ29" s="70">
        <f>$J29*'Input Bank'!AZ29</f>
        <v>0</v>
      </c>
      <c r="BA29" s="70">
        <f>$J29*'Input Bank'!BA29</f>
        <v>0</v>
      </c>
      <c r="BB29" s="230"/>
      <c r="BC29" s="34"/>
      <c r="BD29" s="34"/>
      <c r="BE29" s="34"/>
      <c r="BF29" s="34"/>
      <c r="BG29" s="34"/>
      <c r="BH29" s="34"/>
      <c r="BI29" s="34"/>
      <c r="BJ29" s="34"/>
      <c r="BK29" s="34"/>
      <c r="BP29" s="34"/>
    </row>
    <row r="30" spans="1:68" s="34" customFormat="1" ht="25">
      <c r="A30" s="490" t="e">
        <f>Bobot!#REF!</f>
        <v>#REF!</v>
      </c>
      <c r="B30" s="486"/>
      <c r="C30" s="486"/>
      <c r="D30" s="486"/>
      <c r="E30" s="486"/>
      <c r="F30" s="137" t="s">
        <v>87</v>
      </c>
      <c r="G30" s="172" t="s">
        <v>505</v>
      </c>
      <c r="H30" s="396" t="s">
        <v>288</v>
      </c>
      <c r="I30" s="71">
        <f>IF($K$7="Skenario Bank 1",VLOOKUP($F30,Bobot!$F$17:$AA$184,15,0),IF($K$7="Skenario Bank 2",VLOOKUP(F30,Bobot!$F$17:$AA$184,18,0),IF($K$7="Skenario Bank 3",VLOOKUP($F30,Bobot!$F$17:$AA$184,21,0),0)))</f>
        <v>0</v>
      </c>
      <c r="J30" s="72">
        <f>IF($K$7="Skenario Bank 1",VLOOKUP($F30,Bobot!$F$17:$AA$184,16,0),IF($K$7="Skenario Bank 2",VLOOKUP($F30,Bobot!$F$17:$AA$184,19,0),IF($K$7="Skenario Bank 3",VLOOKUP($F30,Bobot!$F$17:$AA$184,22,0),0)))</f>
        <v>0</v>
      </c>
      <c r="K30" s="331"/>
      <c r="L30" s="76">
        <f>IF(Bobot!$P30=0,1,0)*('Input Bank'!L30+'Input Bank'!K30)*I30</f>
        <v>0</v>
      </c>
      <c r="M30" s="70">
        <f>Bobot!$P30*($I30*('Input Bank'!$K30+'Input Bank'!$L30)/30)+($J30*'Input Bank'!M30)</f>
        <v>0</v>
      </c>
      <c r="N30" s="70">
        <f>Bobot!$P30*($I30*('Input Bank'!$K30+'Input Bank'!$L30)/30)+($J30*'Input Bank'!N30)</f>
        <v>0</v>
      </c>
      <c r="O30" s="70">
        <f>Bobot!$P30*($I30*('Input Bank'!$K30+'Input Bank'!$L30)/30)+($J30*'Input Bank'!O30)</f>
        <v>0</v>
      </c>
      <c r="P30" s="70">
        <f>Bobot!$P30*($I30*('Input Bank'!$K30+'Input Bank'!$L30)/30)+($J30*'Input Bank'!P30)</f>
        <v>0</v>
      </c>
      <c r="Q30" s="70">
        <f>Bobot!$P30*($I30*('Input Bank'!$K30+'Input Bank'!$L30)/30)+($J30*'Input Bank'!Q30)</f>
        <v>0</v>
      </c>
      <c r="R30" s="70">
        <f>Bobot!$P30*($I30*('Input Bank'!$K30+'Input Bank'!$L30)/30)+($J30*'Input Bank'!R30)</f>
        <v>0</v>
      </c>
      <c r="S30" s="70">
        <f>Bobot!$P30*($I30*('Input Bank'!$K30+'Input Bank'!$L30)/30)+($J30*'Input Bank'!S30)</f>
        <v>0</v>
      </c>
      <c r="T30" s="70">
        <f>Bobot!$P30*($I30*('Input Bank'!$K30+'Input Bank'!$L30)/30)+($J30*'Input Bank'!T30)</f>
        <v>0</v>
      </c>
      <c r="U30" s="70">
        <f>Bobot!$P30*($I30*('Input Bank'!$K30+'Input Bank'!$L30)/30)+($J30*'Input Bank'!U30)</f>
        <v>0</v>
      </c>
      <c r="V30" s="70">
        <f>Bobot!$P30*($I30*('Input Bank'!$K30+'Input Bank'!$L30)/30)+($J30*'Input Bank'!V30)</f>
        <v>0</v>
      </c>
      <c r="W30" s="70">
        <f>Bobot!$P30*($I30*('Input Bank'!$K30+'Input Bank'!$L30)/30)+($J30*'Input Bank'!W30)</f>
        <v>0</v>
      </c>
      <c r="X30" s="70">
        <f>Bobot!$P30*($I30*('Input Bank'!$K30+'Input Bank'!$L30)/30)+($J30*'Input Bank'!X30)</f>
        <v>0</v>
      </c>
      <c r="Y30" s="70">
        <f>Bobot!$P30*($I30*('Input Bank'!$K30+'Input Bank'!$L30)/30)+($J30*'Input Bank'!Y30)</f>
        <v>0</v>
      </c>
      <c r="Z30" s="70">
        <f>Bobot!$P30*($I30*('Input Bank'!$K30+'Input Bank'!$L30)/30)+($J30*'Input Bank'!Z30)</f>
        <v>0</v>
      </c>
      <c r="AA30" s="70">
        <f>Bobot!$P30*($I30*('Input Bank'!$K30+'Input Bank'!$L30)/30)+($J30*'Input Bank'!AA30)</f>
        <v>0</v>
      </c>
      <c r="AB30" s="70">
        <f>Bobot!$P30*($I30*('Input Bank'!$K30+'Input Bank'!$L30)/30)+($J30*'Input Bank'!AB30)</f>
        <v>0</v>
      </c>
      <c r="AC30" s="70">
        <f>Bobot!$P30*($I30*('Input Bank'!$K30+'Input Bank'!$L30)/30)+($J30*'Input Bank'!AC30)</f>
        <v>0</v>
      </c>
      <c r="AD30" s="70">
        <f>Bobot!$P30*($I30*('Input Bank'!$K30+'Input Bank'!$L30)/30)+($J30*'Input Bank'!AD30)</f>
        <v>0</v>
      </c>
      <c r="AE30" s="70">
        <f>Bobot!$P30*($I30*('Input Bank'!$K30+'Input Bank'!$L30)/30)+($J30*'Input Bank'!AE30)</f>
        <v>0</v>
      </c>
      <c r="AF30" s="70">
        <f>Bobot!$P30*($I30*('Input Bank'!$K30+'Input Bank'!$L30)/30)+($J30*'Input Bank'!AF30)</f>
        <v>0</v>
      </c>
      <c r="AG30" s="70">
        <f>Bobot!$P30*($I30*('Input Bank'!$K30+'Input Bank'!$L30)/30)+($J30*'Input Bank'!AG30)</f>
        <v>0</v>
      </c>
      <c r="AH30" s="70">
        <f>Bobot!$P30*($I30*('Input Bank'!$K30+'Input Bank'!$L30)/30)+($J30*'Input Bank'!AH30)</f>
        <v>0</v>
      </c>
      <c r="AI30" s="70">
        <f>Bobot!$P30*($I30*('Input Bank'!$K30+'Input Bank'!$L30)/30)+($J30*'Input Bank'!AI30)</f>
        <v>0</v>
      </c>
      <c r="AJ30" s="70">
        <f>Bobot!$P30*($I30*('Input Bank'!$K30+'Input Bank'!$L30)/30)+($J30*'Input Bank'!AJ30)</f>
        <v>0</v>
      </c>
      <c r="AK30" s="70">
        <f>Bobot!$P30*($I30*('Input Bank'!$K30+'Input Bank'!$L30)/30)+($J30*'Input Bank'!AK30)</f>
        <v>0</v>
      </c>
      <c r="AL30" s="70">
        <f>Bobot!$P30*($I30*('Input Bank'!$K30+'Input Bank'!$L30)/30)+($J30*'Input Bank'!AL30)</f>
        <v>0</v>
      </c>
      <c r="AM30" s="70">
        <f>Bobot!$P30*($I30*('Input Bank'!$K30+'Input Bank'!$L30)/30)+($J30*'Input Bank'!AM30)</f>
        <v>0</v>
      </c>
      <c r="AN30" s="70">
        <f>Bobot!$P30*($I30*('Input Bank'!$K30+'Input Bank'!$L30)/30)+($J30*'Input Bank'!AN30)</f>
        <v>0</v>
      </c>
      <c r="AO30" s="70">
        <f>Bobot!$P30*($I30*('Input Bank'!$K30+'Input Bank'!$L30)/30)+($J30*'Input Bank'!AO30)</f>
        <v>0</v>
      </c>
      <c r="AP30" s="70">
        <f>Bobot!$P30*($I30*('Input Bank'!$K30+'Input Bank'!$L30)/30)+($J30*'Input Bank'!AP30)</f>
        <v>0</v>
      </c>
      <c r="AQ30" s="70">
        <f>$J30*'Input Bank'!AQ30</f>
        <v>0</v>
      </c>
      <c r="AR30" s="70">
        <f>$J30*'Input Bank'!AR30</f>
        <v>0</v>
      </c>
      <c r="AS30" s="70">
        <f>$J30*'Input Bank'!AS30</f>
        <v>0</v>
      </c>
      <c r="AT30" s="70">
        <f>$J30*'Input Bank'!AT30</f>
        <v>0</v>
      </c>
      <c r="AU30" s="70">
        <f>$J30*'Input Bank'!AU30</f>
        <v>0</v>
      </c>
      <c r="AV30" s="70">
        <f>$J30*'Input Bank'!AV30</f>
        <v>0</v>
      </c>
      <c r="AW30" s="70">
        <f>$J30*'Input Bank'!AW30</f>
        <v>0</v>
      </c>
      <c r="AX30" s="70">
        <f>$J30*'Input Bank'!AX30</f>
        <v>0</v>
      </c>
      <c r="AY30" s="70">
        <f>$J30*'Input Bank'!AY30</f>
        <v>0</v>
      </c>
      <c r="AZ30" s="70">
        <f>$J30*'Input Bank'!AZ30</f>
        <v>0</v>
      </c>
      <c r="BA30" s="227">
        <f>$J30*'Input Bank'!BA30</f>
        <v>0</v>
      </c>
      <c r="BB30" s="230"/>
      <c r="BK30" s="131"/>
      <c r="BP30" s="131"/>
    </row>
    <row r="31" spans="1:68" s="34" customFormat="1" ht="25">
      <c r="A31" s="490" t="e">
        <f>Bobot!#REF!</f>
        <v>#REF!</v>
      </c>
      <c r="B31" s="491"/>
      <c r="C31" s="491"/>
      <c r="D31" s="491"/>
      <c r="E31" s="491"/>
      <c r="F31" s="137" t="s">
        <v>88</v>
      </c>
      <c r="G31" s="172" t="s">
        <v>506</v>
      </c>
      <c r="H31" s="396" t="s">
        <v>289</v>
      </c>
      <c r="I31" s="71">
        <f>IF($K$7="Skenario Bank 1",VLOOKUP($F31,Bobot!$F$17:$AA$184,15,0),IF($K$7="Skenario Bank 2",VLOOKUP(F31,Bobot!$F$17:$AA$184,18,0),IF($K$7="Skenario Bank 3",VLOOKUP($F31,Bobot!$F$17:$AA$184,21,0),0)))</f>
        <v>0</v>
      </c>
      <c r="J31" s="72">
        <f>IF($K$7="Skenario Bank 1",VLOOKUP($F31,Bobot!$F$17:$AA$184,16,0),IF($K$7="Skenario Bank 2",VLOOKUP($F31,Bobot!$F$17:$AA$184,19,0),IF($K$7="Skenario Bank 3",VLOOKUP($F31,Bobot!$F$17:$AA$184,22,0),0)))</f>
        <v>0</v>
      </c>
      <c r="K31" s="331"/>
      <c r="L31" s="76">
        <f>IF(Bobot!$P31=0,1,0)*('Input Bank'!L31+'Input Bank'!K31)*I31</f>
        <v>0</v>
      </c>
      <c r="M31" s="70">
        <f>Bobot!$P31*($I31*('Input Bank'!$K31+'Input Bank'!$L31)/30)+($J31*'Input Bank'!M31)</f>
        <v>0</v>
      </c>
      <c r="N31" s="70">
        <f>Bobot!$P31*($I31*('Input Bank'!$K31+'Input Bank'!$L31)/30)+($J31*'Input Bank'!N31)</f>
        <v>0</v>
      </c>
      <c r="O31" s="70">
        <f>Bobot!$P31*($I31*('Input Bank'!$K31+'Input Bank'!$L31)/30)+($J31*'Input Bank'!O31)</f>
        <v>0</v>
      </c>
      <c r="P31" s="70">
        <f>Bobot!$P31*($I31*('Input Bank'!$K31+'Input Bank'!$L31)/30)+($J31*'Input Bank'!P31)</f>
        <v>0</v>
      </c>
      <c r="Q31" s="70">
        <f>Bobot!$P31*($I31*('Input Bank'!$K31+'Input Bank'!$L31)/30)+($J31*'Input Bank'!Q31)</f>
        <v>0</v>
      </c>
      <c r="R31" s="70">
        <f>Bobot!$P31*($I31*('Input Bank'!$K31+'Input Bank'!$L31)/30)+($J31*'Input Bank'!R31)</f>
        <v>0</v>
      </c>
      <c r="S31" s="70">
        <f>Bobot!$P31*($I31*('Input Bank'!$K31+'Input Bank'!$L31)/30)+($J31*'Input Bank'!S31)</f>
        <v>0</v>
      </c>
      <c r="T31" s="70">
        <f>Bobot!$P31*($I31*('Input Bank'!$K31+'Input Bank'!$L31)/30)+($J31*'Input Bank'!T31)</f>
        <v>0</v>
      </c>
      <c r="U31" s="70">
        <f>Bobot!$P31*($I31*('Input Bank'!$K31+'Input Bank'!$L31)/30)+($J31*'Input Bank'!U31)</f>
        <v>0</v>
      </c>
      <c r="V31" s="70">
        <f>Bobot!$P31*($I31*('Input Bank'!$K31+'Input Bank'!$L31)/30)+($J31*'Input Bank'!V31)</f>
        <v>0</v>
      </c>
      <c r="W31" s="70">
        <f>Bobot!$P31*($I31*('Input Bank'!$K31+'Input Bank'!$L31)/30)+($J31*'Input Bank'!W31)</f>
        <v>0</v>
      </c>
      <c r="X31" s="70">
        <f>Bobot!$P31*($I31*('Input Bank'!$K31+'Input Bank'!$L31)/30)+($J31*'Input Bank'!X31)</f>
        <v>0</v>
      </c>
      <c r="Y31" s="70">
        <f>Bobot!$P31*($I31*('Input Bank'!$K31+'Input Bank'!$L31)/30)+($J31*'Input Bank'!Y31)</f>
        <v>0</v>
      </c>
      <c r="Z31" s="70">
        <f>Bobot!$P31*($I31*('Input Bank'!$K31+'Input Bank'!$L31)/30)+($J31*'Input Bank'!Z31)</f>
        <v>0</v>
      </c>
      <c r="AA31" s="70">
        <f>Bobot!$P31*($I31*('Input Bank'!$K31+'Input Bank'!$L31)/30)+($J31*'Input Bank'!AA31)</f>
        <v>0</v>
      </c>
      <c r="AB31" s="70">
        <f>Bobot!$P31*($I31*('Input Bank'!$K31+'Input Bank'!$L31)/30)+($J31*'Input Bank'!AB31)</f>
        <v>0</v>
      </c>
      <c r="AC31" s="70">
        <f>Bobot!$P31*($I31*('Input Bank'!$K31+'Input Bank'!$L31)/30)+($J31*'Input Bank'!AC31)</f>
        <v>0</v>
      </c>
      <c r="AD31" s="70">
        <f>Bobot!$P31*($I31*('Input Bank'!$K31+'Input Bank'!$L31)/30)+($J31*'Input Bank'!AD31)</f>
        <v>0</v>
      </c>
      <c r="AE31" s="70">
        <f>Bobot!$P31*($I31*('Input Bank'!$K31+'Input Bank'!$L31)/30)+($J31*'Input Bank'!AE31)</f>
        <v>0</v>
      </c>
      <c r="AF31" s="70">
        <f>Bobot!$P31*($I31*('Input Bank'!$K31+'Input Bank'!$L31)/30)+($J31*'Input Bank'!AF31)</f>
        <v>0</v>
      </c>
      <c r="AG31" s="70">
        <f>Bobot!$P31*($I31*('Input Bank'!$K31+'Input Bank'!$L31)/30)+($J31*'Input Bank'!AG31)</f>
        <v>0</v>
      </c>
      <c r="AH31" s="70">
        <f>Bobot!$P31*($I31*('Input Bank'!$K31+'Input Bank'!$L31)/30)+($J31*'Input Bank'!AH31)</f>
        <v>0</v>
      </c>
      <c r="AI31" s="70">
        <f>Bobot!$P31*($I31*('Input Bank'!$K31+'Input Bank'!$L31)/30)+($J31*'Input Bank'!AI31)</f>
        <v>0</v>
      </c>
      <c r="AJ31" s="70">
        <f>Bobot!$P31*($I31*('Input Bank'!$K31+'Input Bank'!$L31)/30)+($J31*'Input Bank'!AJ31)</f>
        <v>0</v>
      </c>
      <c r="AK31" s="70">
        <f>Bobot!$P31*($I31*('Input Bank'!$K31+'Input Bank'!$L31)/30)+($J31*'Input Bank'!AK31)</f>
        <v>0</v>
      </c>
      <c r="AL31" s="70">
        <f>Bobot!$P31*($I31*('Input Bank'!$K31+'Input Bank'!$L31)/30)+($J31*'Input Bank'!AL31)</f>
        <v>0</v>
      </c>
      <c r="AM31" s="70">
        <f>Bobot!$P31*($I31*('Input Bank'!$K31+'Input Bank'!$L31)/30)+($J31*'Input Bank'!AM31)</f>
        <v>0</v>
      </c>
      <c r="AN31" s="70">
        <f>Bobot!$P31*($I31*('Input Bank'!$K31+'Input Bank'!$L31)/30)+($J31*'Input Bank'!AN31)</f>
        <v>0</v>
      </c>
      <c r="AO31" s="70">
        <f>Bobot!$P31*($I31*('Input Bank'!$K31+'Input Bank'!$L31)/30)+($J31*'Input Bank'!AO31)</f>
        <v>0</v>
      </c>
      <c r="AP31" s="70">
        <f>Bobot!$P31*($I31*('Input Bank'!$K31+'Input Bank'!$L31)/30)+($J31*'Input Bank'!AP31)</f>
        <v>0</v>
      </c>
      <c r="AQ31" s="70">
        <f>$J31*'Input Bank'!AQ31</f>
        <v>0</v>
      </c>
      <c r="AR31" s="70">
        <f>$J31*'Input Bank'!AR31</f>
        <v>0</v>
      </c>
      <c r="AS31" s="70">
        <f>$J31*'Input Bank'!AS31</f>
        <v>0</v>
      </c>
      <c r="AT31" s="70">
        <f>$J31*'Input Bank'!AT31</f>
        <v>0</v>
      </c>
      <c r="AU31" s="70">
        <f>$J31*'Input Bank'!AU31</f>
        <v>0</v>
      </c>
      <c r="AV31" s="70">
        <f>$J31*'Input Bank'!AV31</f>
        <v>0</v>
      </c>
      <c r="AW31" s="70">
        <f>$J31*'Input Bank'!AW31</f>
        <v>0</v>
      </c>
      <c r="AX31" s="70">
        <f>$J31*'Input Bank'!AX31</f>
        <v>0</v>
      </c>
      <c r="AY31" s="70">
        <f>$J31*'Input Bank'!AY31</f>
        <v>0</v>
      </c>
      <c r="AZ31" s="70">
        <f>$J31*'Input Bank'!AZ31</f>
        <v>0</v>
      </c>
      <c r="BA31" s="227">
        <f>$J31*'Input Bank'!BA31</f>
        <v>0</v>
      </c>
      <c r="BB31" s="231"/>
      <c r="BL31" s="131"/>
      <c r="BM31" s="131"/>
      <c r="BN31" s="131"/>
      <c r="BO31" s="131"/>
    </row>
    <row r="32" spans="1:68" s="34" customFormat="1" ht="13">
      <c r="A32" s="490">
        <f>Bobot!P32</f>
        <v>0</v>
      </c>
      <c r="B32" s="490"/>
      <c r="C32" s="490"/>
      <c r="D32" s="490"/>
      <c r="E32" s="490"/>
      <c r="F32" s="137" t="s">
        <v>491</v>
      </c>
      <c r="G32" s="170">
        <v>1.2</v>
      </c>
      <c r="H32" s="18" t="s">
        <v>213</v>
      </c>
      <c r="I32" s="337"/>
      <c r="J32" s="337"/>
      <c r="K32" s="332"/>
      <c r="L32" s="336"/>
      <c r="M32" s="447">
        <f>SUM(M33:M34)</f>
        <v>0</v>
      </c>
      <c r="N32" s="447">
        <f t="shared" ref="N32:R32" si="3">SUM(N33:N34)</f>
        <v>0</v>
      </c>
      <c r="O32" s="447">
        <f t="shared" si="3"/>
        <v>0</v>
      </c>
      <c r="P32" s="447">
        <f t="shared" si="3"/>
        <v>0</v>
      </c>
      <c r="Q32" s="447">
        <f t="shared" si="3"/>
        <v>0</v>
      </c>
      <c r="R32" s="447">
        <f t="shared" si="3"/>
        <v>0</v>
      </c>
      <c r="S32" s="447">
        <f>SUM(S33:S34)</f>
        <v>0</v>
      </c>
      <c r="T32" s="447">
        <f t="shared" ref="T32:BA32" si="4">SUM(T33:T34)</f>
        <v>0</v>
      </c>
      <c r="U32" s="447">
        <f t="shared" si="4"/>
        <v>0</v>
      </c>
      <c r="V32" s="447">
        <f t="shared" si="4"/>
        <v>0</v>
      </c>
      <c r="W32" s="447">
        <f t="shared" si="4"/>
        <v>0</v>
      </c>
      <c r="X32" s="447">
        <f t="shared" si="4"/>
        <v>0</v>
      </c>
      <c r="Y32" s="447">
        <f t="shared" si="4"/>
        <v>0</v>
      </c>
      <c r="Z32" s="447">
        <f t="shared" si="4"/>
        <v>0</v>
      </c>
      <c r="AA32" s="447">
        <f t="shared" si="4"/>
        <v>0</v>
      </c>
      <c r="AB32" s="447">
        <f t="shared" si="4"/>
        <v>0</v>
      </c>
      <c r="AC32" s="447">
        <f t="shared" si="4"/>
        <v>0</v>
      </c>
      <c r="AD32" s="447">
        <f t="shared" si="4"/>
        <v>0</v>
      </c>
      <c r="AE32" s="447">
        <f t="shared" si="4"/>
        <v>0</v>
      </c>
      <c r="AF32" s="447">
        <f t="shared" si="4"/>
        <v>0</v>
      </c>
      <c r="AG32" s="447">
        <f t="shared" si="4"/>
        <v>0</v>
      </c>
      <c r="AH32" s="447">
        <f t="shared" si="4"/>
        <v>0</v>
      </c>
      <c r="AI32" s="447">
        <f t="shared" si="4"/>
        <v>0</v>
      </c>
      <c r="AJ32" s="447">
        <f t="shared" si="4"/>
        <v>0</v>
      </c>
      <c r="AK32" s="447">
        <f t="shared" si="4"/>
        <v>0</v>
      </c>
      <c r="AL32" s="447">
        <f t="shared" si="4"/>
        <v>0</v>
      </c>
      <c r="AM32" s="447">
        <f t="shared" si="4"/>
        <v>0</v>
      </c>
      <c r="AN32" s="447">
        <f t="shared" si="4"/>
        <v>0</v>
      </c>
      <c r="AO32" s="447">
        <f t="shared" si="4"/>
        <v>0</v>
      </c>
      <c r="AP32" s="447">
        <f t="shared" si="4"/>
        <v>0</v>
      </c>
      <c r="AQ32" s="447">
        <f t="shared" si="4"/>
        <v>0</v>
      </c>
      <c r="AR32" s="447">
        <f t="shared" si="4"/>
        <v>0</v>
      </c>
      <c r="AS32" s="447">
        <f t="shared" si="4"/>
        <v>0</v>
      </c>
      <c r="AT32" s="447">
        <f t="shared" si="4"/>
        <v>0</v>
      </c>
      <c r="AU32" s="447">
        <f t="shared" si="4"/>
        <v>0</v>
      </c>
      <c r="AV32" s="447">
        <f t="shared" si="4"/>
        <v>0</v>
      </c>
      <c r="AW32" s="447">
        <f t="shared" si="4"/>
        <v>0</v>
      </c>
      <c r="AX32" s="447">
        <f t="shared" si="4"/>
        <v>0</v>
      </c>
      <c r="AY32" s="447">
        <f t="shared" si="4"/>
        <v>0</v>
      </c>
      <c r="AZ32" s="447">
        <f t="shared" si="4"/>
        <v>0</v>
      </c>
      <c r="BA32" s="447">
        <f t="shared" si="4"/>
        <v>0</v>
      </c>
      <c r="BB32" s="230"/>
    </row>
    <row r="33" spans="1:62" s="34" customFormat="1" ht="25">
      <c r="A33" s="490">
        <f>Bobot!P33</f>
        <v>0</v>
      </c>
      <c r="B33" s="490"/>
      <c r="C33" s="490"/>
      <c r="D33" s="490"/>
      <c r="E33" s="490"/>
      <c r="F33" s="137" t="s">
        <v>89</v>
      </c>
      <c r="G33" s="170" t="s">
        <v>507</v>
      </c>
      <c r="H33" s="19" t="s">
        <v>462</v>
      </c>
      <c r="I33" s="71">
        <f>IF($K$7="Skenario Bank 1",VLOOKUP($F33,Bobot!$F$17:$AA$184,15,0),IF($K$7="Skenario Bank 2",VLOOKUP(F33,Bobot!$F$17:$AA$184,18,0),IF($K$7="Skenario Bank 3",VLOOKUP($F33,Bobot!$F$17:$AA$184,21,0),0)))</f>
        <v>0</v>
      </c>
      <c r="J33" s="72">
        <f>IF($K$7="Skenario Bank 1",VLOOKUP($F33,Bobot!$F$17:$AA$184,16,0),IF($K$7="Skenario Bank 2",VLOOKUP($F33,Bobot!$F$17:$AA$184,19,0),IF($K$7="Skenario Bank 3",VLOOKUP($F33,Bobot!$F$17:$AA$184,22,0),0)))</f>
        <v>0</v>
      </c>
      <c r="K33" s="331"/>
      <c r="L33" s="337"/>
      <c r="M33" s="70">
        <f>$J33*'Input Bank'!M33</f>
        <v>0</v>
      </c>
      <c r="N33" s="70">
        <f>$J33*'Input Bank'!N33</f>
        <v>0</v>
      </c>
      <c r="O33" s="70">
        <f>$J33*'Input Bank'!O33</f>
        <v>0</v>
      </c>
      <c r="P33" s="70">
        <f>$J33*'Input Bank'!P33</f>
        <v>0</v>
      </c>
      <c r="Q33" s="70">
        <f>$J33*'Input Bank'!Q33</f>
        <v>0</v>
      </c>
      <c r="R33" s="70">
        <f>$J33*'Input Bank'!R33</f>
        <v>0</v>
      </c>
      <c r="S33" s="70">
        <f>$J33*'Input Bank'!S33</f>
        <v>0</v>
      </c>
      <c r="T33" s="70">
        <f>$J33*'Input Bank'!T33</f>
        <v>0</v>
      </c>
      <c r="U33" s="70">
        <f>$J33*'Input Bank'!U33</f>
        <v>0</v>
      </c>
      <c r="V33" s="70">
        <f>$J33*'Input Bank'!V33</f>
        <v>0</v>
      </c>
      <c r="W33" s="70">
        <f>$J33*'Input Bank'!W33</f>
        <v>0</v>
      </c>
      <c r="X33" s="70">
        <f>$J33*'Input Bank'!X33</f>
        <v>0</v>
      </c>
      <c r="Y33" s="70">
        <f>$J33*'Input Bank'!Y33</f>
        <v>0</v>
      </c>
      <c r="Z33" s="70">
        <f>$J33*'Input Bank'!Z33</f>
        <v>0</v>
      </c>
      <c r="AA33" s="70">
        <f>$J33*'Input Bank'!AA33</f>
        <v>0</v>
      </c>
      <c r="AB33" s="70">
        <f>$J33*'Input Bank'!AB33</f>
        <v>0</v>
      </c>
      <c r="AC33" s="70">
        <f>$J33*'Input Bank'!AC33</f>
        <v>0</v>
      </c>
      <c r="AD33" s="70">
        <f>$J33*'Input Bank'!AD33</f>
        <v>0</v>
      </c>
      <c r="AE33" s="70">
        <f>$J33*'Input Bank'!AE33</f>
        <v>0</v>
      </c>
      <c r="AF33" s="70">
        <f>$J33*'Input Bank'!AF33</f>
        <v>0</v>
      </c>
      <c r="AG33" s="70">
        <f>$J33*'Input Bank'!AG33</f>
        <v>0</v>
      </c>
      <c r="AH33" s="70">
        <f>$J33*'Input Bank'!AH33</f>
        <v>0</v>
      </c>
      <c r="AI33" s="70">
        <f>$J33*'Input Bank'!AI33</f>
        <v>0</v>
      </c>
      <c r="AJ33" s="70">
        <f>$J33*'Input Bank'!AJ33</f>
        <v>0</v>
      </c>
      <c r="AK33" s="70">
        <f>$J33*'Input Bank'!AK33</f>
        <v>0</v>
      </c>
      <c r="AL33" s="70">
        <f>$J33*'Input Bank'!AL33</f>
        <v>0</v>
      </c>
      <c r="AM33" s="70">
        <f>$J33*'Input Bank'!AM33</f>
        <v>0</v>
      </c>
      <c r="AN33" s="70">
        <f>$J33*'Input Bank'!AN33</f>
        <v>0</v>
      </c>
      <c r="AO33" s="70">
        <f>$J33*'Input Bank'!AO33</f>
        <v>0</v>
      </c>
      <c r="AP33" s="70">
        <f>$J33*'Input Bank'!AP33</f>
        <v>0</v>
      </c>
      <c r="AQ33" s="70">
        <f>$J33*'Input Bank'!AQ33</f>
        <v>0</v>
      </c>
      <c r="AR33" s="70">
        <f>$J33*'Input Bank'!AR33</f>
        <v>0</v>
      </c>
      <c r="AS33" s="70">
        <f>$J33*'Input Bank'!AS33</f>
        <v>0</v>
      </c>
      <c r="AT33" s="70">
        <f>$J33*'Input Bank'!AT33</f>
        <v>0</v>
      </c>
      <c r="AU33" s="70">
        <f>$J33*'Input Bank'!AU33</f>
        <v>0</v>
      </c>
      <c r="AV33" s="70">
        <f>$J33*'Input Bank'!AV33</f>
        <v>0</v>
      </c>
      <c r="AW33" s="70">
        <f>$J33*'Input Bank'!AW33</f>
        <v>0</v>
      </c>
      <c r="AX33" s="70">
        <f>$J33*'Input Bank'!AX33</f>
        <v>0</v>
      </c>
      <c r="AY33" s="70">
        <f>$J33*'Input Bank'!AY33</f>
        <v>0</v>
      </c>
      <c r="AZ33" s="70">
        <f>$J33*'Input Bank'!AZ33</f>
        <v>0</v>
      </c>
      <c r="BA33" s="227">
        <f>$J33*'Input Bank'!BA33</f>
        <v>0</v>
      </c>
      <c r="BB33" s="230"/>
    </row>
    <row r="34" spans="1:62" s="34" customFormat="1" ht="13">
      <c r="A34" s="490" t="e">
        <f>Bobot!#REF!</f>
        <v>#REF!</v>
      </c>
      <c r="B34" s="490"/>
      <c r="C34" s="490"/>
      <c r="D34" s="490"/>
      <c r="E34" s="490"/>
      <c r="F34" s="137" t="s">
        <v>4</v>
      </c>
      <c r="G34" s="170" t="s">
        <v>508</v>
      </c>
      <c r="H34" s="19" t="s">
        <v>230</v>
      </c>
      <c r="I34" s="71">
        <f>IF($K$7="Skenario Bank 1",VLOOKUP($F34,Bobot!$F$17:$AA$184,15,0),IF($K$7="Skenario Bank 2",VLOOKUP(F34,Bobot!$F$17:$AA$184,18,0),IF($K$7="Skenario Bank 3",VLOOKUP($F34,Bobot!$F$17:$AA$184,21,0),0)))</f>
        <v>0</v>
      </c>
      <c r="J34" s="72">
        <f>IF($K$7="Skenario Bank 1",VLOOKUP($F34,Bobot!$F$17:$AA$184,16,0),IF($K$7="Skenario Bank 2",VLOOKUP($F34,Bobot!$F$17:$AA$184,19,0),IF($K$7="Skenario Bank 3",VLOOKUP($F34,Bobot!$F$17:$AA$184,22,0),0)))</f>
        <v>0</v>
      </c>
      <c r="K34" s="331"/>
      <c r="L34" s="337"/>
      <c r="M34" s="70">
        <f>$J34*'Input Bank'!M34</f>
        <v>0</v>
      </c>
      <c r="N34" s="70">
        <f>$J34*'Input Bank'!N34</f>
        <v>0</v>
      </c>
      <c r="O34" s="70">
        <f>$J34*'Input Bank'!O34</f>
        <v>0</v>
      </c>
      <c r="P34" s="70">
        <f>$J34*'Input Bank'!P34</f>
        <v>0</v>
      </c>
      <c r="Q34" s="70">
        <f>$J34*'Input Bank'!Q34</f>
        <v>0</v>
      </c>
      <c r="R34" s="70">
        <f>$J34*'Input Bank'!R34</f>
        <v>0</v>
      </c>
      <c r="S34" s="70">
        <f>$J34*'Input Bank'!S34</f>
        <v>0</v>
      </c>
      <c r="T34" s="70">
        <f>$J34*'Input Bank'!T34</f>
        <v>0</v>
      </c>
      <c r="U34" s="70">
        <f>$J34*'Input Bank'!U34</f>
        <v>0</v>
      </c>
      <c r="V34" s="70">
        <f>$J34*'Input Bank'!V34</f>
        <v>0</v>
      </c>
      <c r="W34" s="70">
        <f>$J34*'Input Bank'!W34</f>
        <v>0</v>
      </c>
      <c r="X34" s="70">
        <f>$J34*'Input Bank'!X34</f>
        <v>0</v>
      </c>
      <c r="Y34" s="70">
        <f>$J34*'Input Bank'!Y34</f>
        <v>0</v>
      </c>
      <c r="Z34" s="70">
        <f>$J34*'Input Bank'!Z34</f>
        <v>0</v>
      </c>
      <c r="AA34" s="70">
        <f>$J34*'Input Bank'!AA34</f>
        <v>0</v>
      </c>
      <c r="AB34" s="70">
        <f>$J34*'Input Bank'!AB34</f>
        <v>0</v>
      </c>
      <c r="AC34" s="70">
        <f>$J34*'Input Bank'!AC34</f>
        <v>0</v>
      </c>
      <c r="AD34" s="70">
        <f>$J34*'Input Bank'!AD34</f>
        <v>0</v>
      </c>
      <c r="AE34" s="70">
        <f>$J34*'Input Bank'!AE34</f>
        <v>0</v>
      </c>
      <c r="AF34" s="70">
        <f>$J34*'Input Bank'!AF34</f>
        <v>0</v>
      </c>
      <c r="AG34" s="70">
        <f>$J34*'Input Bank'!AG34</f>
        <v>0</v>
      </c>
      <c r="AH34" s="70">
        <f>$J34*'Input Bank'!AH34</f>
        <v>0</v>
      </c>
      <c r="AI34" s="70">
        <f>$J34*'Input Bank'!AI34</f>
        <v>0</v>
      </c>
      <c r="AJ34" s="70">
        <f>$J34*'Input Bank'!AJ34</f>
        <v>0</v>
      </c>
      <c r="AK34" s="70">
        <f>$J34*'Input Bank'!AK34</f>
        <v>0</v>
      </c>
      <c r="AL34" s="70">
        <f>$J34*'Input Bank'!AL34</f>
        <v>0</v>
      </c>
      <c r="AM34" s="70">
        <f>$J34*'Input Bank'!AM34</f>
        <v>0</v>
      </c>
      <c r="AN34" s="70">
        <f>$J34*'Input Bank'!AN34</f>
        <v>0</v>
      </c>
      <c r="AO34" s="70">
        <f>$J34*'Input Bank'!AO34</f>
        <v>0</v>
      </c>
      <c r="AP34" s="70">
        <f>$J34*'Input Bank'!AP34</f>
        <v>0</v>
      </c>
      <c r="AQ34" s="70">
        <f>$J34*'Input Bank'!AQ34</f>
        <v>0</v>
      </c>
      <c r="AR34" s="70">
        <f>$J34*'Input Bank'!AR34</f>
        <v>0</v>
      </c>
      <c r="AS34" s="70">
        <f>$J34*'Input Bank'!AS34</f>
        <v>0</v>
      </c>
      <c r="AT34" s="70">
        <f>$J34*'Input Bank'!AT34</f>
        <v>0</v>
      </c>
      <c r="AU34" s="70">
        <f>$J34*'Input Bank'!AU34</f>
        <v>0</v>
      </c>
      <c r="AV34" s="70">
        <f>$J34*'Input Bank'!AV34</f>
        <v>0</v>
      </c>
      <c r="AW34" s="70">
        <f>$J34*'Input Bank'!AW34</f>
        <v>0</v>
      </c>
      <c r="AX34" s="70">
        <f>$J34*'Input Bank'!AX34</f>
        <v>0</v>
      </c>
      <c r="AY34" s="70">
        <f>$J34*'Input Bank'!AY34</f>
        <v>0</v>
      </c>
      <c r="AZ34" s="70">
        <f>$J34*'Input Bank'!AZ34</f>
        <v>0</v>
      </c>
      <c r="BA34" s="227">
        <f>$J34*'Input Bank'!BA34</f>
        <v>0</v>
      </c>
      <c r="BB34" s="230"/>
    </row>
    <row r="35" spans="1:62" s="34" customFormat="1" ht="13">
      <c r="A35" s="490"/>
      <c r="B35" s="490"/>
      <c r="C35" s="490"/>
      <c r="D35" s="490"/>
      <c r="E35" s="490"/>
      <c r="F35" s="137" t="s">
        <v>90</v>
      </c>
      <c r="G35" s="171" t="s">
        <v>420</v>
      </c>
      <c r="H35" s="392" t="s">
        <v>261</v>
      </c>
      <c r="I35" s="337"/>
      <c r="J35" s="337"/>
      <c r="K35" s="331"/>
      <c r="L35" s="367">
        <f>SUM(L36,L43)</f>
        <v>0</v>
      </c>
      <c r="M35" s="367">
        <f t="shared" ref="M35:BA35" si="5">SUM(M36,M43)</f>
        <v>0</v>
      </c>
      <c r="N35" s="367">
        <f t="shared" si="5"/>
        <v>0</v>
      </c>
      <c r="O35" s="367">
        <f t="shared" si="5"/>
        <v>0</v>
      </c>
      <c r="P35" s="367">
        <f t="shared" si="5"/>
        <v>0</v>
      </c>
      <c r="Q35" s="367">
        <f t="shared" si="5"/>
        <v>0</v>
      </c>
      <c r="R35" s="367">
        <f t="shared" si="5"/>
        <v>0</v>
      </c>
      <c r="S35" s="367">
        <f t="shared" si="5"/>
        <v>0</v>
      </c>
      <c r="T35" s="367">
        <f t="shared" si="5"/>
        <v>0</v>
      </c>
      <c r="U35" s="367">
        <f t="shared" si="5"/>
        <v>0</v>
      </c>
      <c r="V35" s="367">
        <f t="shared" si="5"/>
        <v>0</v>
      </c>
      <c r="W35" s="367">
        <f t="shared" si="5"/>
        <v>0</v>
      </c>
      <c r="X35" s="367">
        <f t="shared" si="5"/>
        <v>0</v>
      </c>
      <c r="Y35" s="367">
        <f t="shared" si="5"/>
        <v>0</v>
      </c>
      <c r="Z35" s="367">
        <f t="shared" si="5"/>
        <v>0</v>
      </c>
      <c r="AA35" s="367">
        <f t="shared" si="5"/>
        <v>0</v>
      </c>
      <c r="AB35" s="367">
        <f t="shared" si="5"/>
        <v>0</v>
      </c>
      <c r="AC35" s="367">
        <f t="shared" si="5"/>
        <v>0</v>
      </c>
      <c r="AD35" s="367">
        <f t="shared" si="5"/>
        <v>0</v>
      </c>
      <c r="AE35" s="367">
        <f t="shared" si="5"/>
        <v>0</v>
      </c>
      <c r="AF35" s="367">
        <f t="shared" si="5"/>
        <v>0</v>
      </c>
      <c r="AG35" s="367">
        <f t="shared" si="5"/>
        <v>0</v>
      </c>
      <c r="AH35" s="367">
        <f t="shared" si="5"/>
        <v>0</v>
      </c>
      <c r="AI35" s="367">
        <f t="shared" si="5"/>
        <v>0</v>
      </c>
      <c r="AJ35" s="367">
        <f t="shared" si="5"/>
        <v>0</v>
      </c>
      <c r="AK35" s="367">
        <f t="shared" si="5"/>
        <v>0</v>
      </c>
      <c r="AL35" s="367">
        <f t="shared" si="5"/>
        <v>0</v>
      </c>
      <c r="AM35" s="367">
        <f t="shared" si="5"/>
        <v>0</v>
      </c>
      <c r="AN35" s="367">
        <f t="shared" si="5"/>
        <v>0</v>
      </c>
      <c r="AO35" s="367">
        <f t="shared" si="5"/>
        <v>0</v>
      </c>
      <c r="AP35" s="367">
        <f t="shared" si="5"/>
        <v>0</v>
      </c>
      <c r="AQ35" s="367">
        <f t="shared" si="5"/>
        <v>0</v>
      </c>
      <c r="AR35" s="367">
        <f t="shared" si="5"/>
        <v>0</v>
      </c>
      <c r="AS35" s="367">
        <f t="shared" si="5"/>
        <v>0</v>
      </c>
      <c r="AT35" s="367">
        <f t="shared" si="5"/>
        <v>0</v>
      </c>
      <c r="AU35" s="367">
        <f t="shared" si="5"/>
        <v>0</v>
      </c>
      <c r="AV35" s="367">
        <f t="shared" si="5"/>
        <v>0</v>
      </c>
      <c r="AW35" s="367">
        <f t="shared" si="5"/>
        <v>0</v>
      </c>
      <c r="AX35" s="367">
        <f t="shared" si="5"/>
        <v>0</v>
      </c>
      <c r="AY35" s="367">
        <f t="shared" si="5"/>
        <v>0</v>
      </c>
      <c r="AZ35" s="367">
        <f t="shared" si="5"/>
        <v>0</v>
      </c>
      <c r="BA35" s="367">
        <f t="shared" si="5"/>
        <v>0</v>
      </c>
      <c r="BB35" s="230"/>
    </row>
    <row r="36" spans="1:62" s="34" customFormat="1" ht="23.5">
      <c r="A36" s="490" t="e">
        <f>Bobot!#REF!</f>
        <v>#REF!</v>
      </c>
      <c r="B36" s="490"/>
      <c r="C36" s="490"/>
      <c r="D36" s="490"/>
      <c r="E36" s="490"/>
      <c r="F36" s="137" t="s">
        <v>91</v>
      </c>
      <c r="G36" s="416" t="s">
        <v>509</v>
      </c>
      <c r="H36" s="388" t="s">
        <v>480</v>
      </c>
      <c r="I36" s="337"/>
      <c r="J36" s="337"/>
      <c r="K36" s="331"/>
      <c r="L36" s="374">
        <f>SUM(L37:L42)</f>
        <v>0</v>
      </c>
      <c r="M36" s="374">
        <f t="shared" ref="M36:BA36" si="6">SUM(M37:M42)</f>
        <v>0</v>
      </c>
      <c r="N36" s="374">
        <f t="shared" si="6"/>
        <v>0</v>
      </c>
      <c r="O36" s="374">
        <f t="shared" si="6"/>
        <v>0</v>
      </c>
      <c r="P36" s="374">
        <f t="shared" si="6"/>
        <v>0</v>
      </c>
      <c r="Q36" s="374">
        <f t="shared" si="6"/>
        <v>0</v>
      </c>
      <c r="R36" s="374">
        <f t="shared" si="6"/>
        <v>0</v>
      </c>
      <c r="S36" s="374">
        <f t="shared" si="6"/>
        <v>0</v>
      </c>
      <c r="T36" s="374">
        <f t="shared" si="6"/>
        <v>0</v>
      </c>
      <c r="U36" s="374">
        <f t="shared" si="6"/>
        <v>0</v>
      </c>
      <c r="V36" s="374">
        <f t="shared" si="6"/>
        <v>0</v>
      </c>
      <c r="W36" s="374">
        <f t="shared" si="6"/>
        <v>0</v>
      </c>
      <c r="X36" s="374">
        <f t="shared" si="6"/>
        <v>0</v>
      </c>
      <c r="Y36" s="374">
        <f t="shared" si="6"/>
        <v>0</v>
      </c>
      <c r="Z36" s="374">
        <f t="shared" si="6"/>
        <v>0</v>
      </c>
      <c r="AA36" s="374">
        <f t="shared" si="6"/>
        <v>0</v>
      </c>
      <c r="AB36" s="374">
        <f t="shared" si="6"/>
        <v>0</v>
      </c>
      <c r="AC36" s="374">
        <f t="shared" si="6"/>
        <v>0</v>
      </c>
      <c r="AD36" s="374">
        <f t="shared" si="6"/>
        <v>0</v>
      </c>
      <c r="AE36" s="374">
        <f t="shared" si="6"/>
        <v>0</v>
      </c>
      <c r="AF36" s="374">
        <f t="shared" si="6"/>
        <v>0</v>
      </c>
      <c r="AG36" s="374">
        <f t="shared" si="6"/>
        <v>0</v>
      </c>
      <c r="AH36" s="374">
        <f t="shared" si="6"/>
        <v>0</v>
      </c>
      <c r="AI36" s="374">
        <f t="shared" si="6"/>
        <v>0</v>
      </c>
      <c r="AJ36" s="374">
        <f t="shared" si="6"/>
        <v>0</v>
      </c>
      <c r="AK36" s="374">
        <f t="shared" si="6"/>
        <v>0</v>
      </c>
      <c r="AL36" s="374">
        <f t="shared" si="6"/>
        <v>0</v>
      </c>
      <c r="AM36" s="374">
        <f t="shared" si="6"/>
        <v>0</v>
      </c>
      <c r="AN36" s="374">
        <f t="shared" si="6"/>
        <v>0</v>
      </c>
      <c r="AO36" s="374">
        <f t="shared" si="6"/>
        <v>0</v>
      </c>
      <c r="AP36" s="374">
        <f t="shared" si="6"/>
        <v>0</v>
      </c>
      <c r="AQ36" s="374">
        <f t="shared" si="6"/>
        <v>0</v>
      </c>
      <c r="AR36" s="374">
        <f t="shared" si="6"/>
        <v>0</v>
      </c>
      <c r="AS36" s="374">
        <f t="shared" si="6"/>
        <v>0</v>
      </c>
      <c r="AT36" s="374">
        <f t="shared" si="6"/>
        <v>0</v>
      </c>
      <c r="AU36" s="374">
        <f t="shared" si="6"/>
        <v>0</v>
      </c>
      <c r="AV36" s="374">
        <f t="shared" si="6"/>
        <v>0</v>
      </c>
      <c r="AW36" s="374">
        <f t="shared" si="6"/>
        <v>0</v>
      </c>
      <c r="AX36" s="374">
        <f t="shared" si="6"/>
        <v>0</v>
      </c>
      <c r="AY36" s="374">
        <f t="shared" si="6"/>
        <v>0</v>
      </c>
      <c r="AZ36" s="374">
        <f t="shared" si="6"/>
        <v>0</v>
      </c>
      <c r="BA36" s="374">
        <f t="shared" si="6"/>
        <v>0</v>
      </c>
      <c r="BB36" s="230"/>
    </row>
    <row r="37" spans="1:62" s="34" customFormat="1">
      <c r="A37" s="490">
        <f>Bobot!P34</f>
        <v>0</v>
      </c>
      <c r="B37" s="490"/>
      <c r="C37" s="490"/>
      <c r="D37" s="490"/>
      <c r="E37" s="490"/>
      <c r="F37" s="137" t="s">
        <v>92</v>
      </c>
      <c r="G37" s="172" t="s">
        <v>510</v>
      </c>
      <c r="H37" s="387" t="s">
        <v>463</v>
      </c>
      <c r="I37" s="71">
        <f>IF($K$7="Skenario Bank 1",VLOOKUP($F37,Bobot!$F$17:$AA$184,15,0),IF($K$7="Skenario Bank 2",VLOOKUP(F37,Bobot!$F$17:$AA$184,18,0),IF($K$7="Skenario Bank 3",VLOOKUP($F37,Bobot!$F$17:$AA$184,21,0),0)))</f>
        <v>0</v>
      </c>
      <c r="J37" s="72">
        <f>IF($K$7="Skenario Bank 1",VLOOKUP($F37,Bobot!$F$17:$AA$184,16,0),IF($K$7="Skenario Bank 2",VLOOKUP($F37,Bobot!$F$17:$AA$184,19,0),IF($K$7="Skenario Bank 3",VLOOKUP($F37,Bobot!$F$17:$AA$184,22,0),0)))</f>
        <v>0</v>
      </c>
      <c r="K37" s="333"/>
      <c r="L37" s="76">
        <f>IF(Bobot!$P37=0,1,0)*('Input Bank'!L37+'Input Bank'!K37)*I37</f>
        <v>0</v>
      </c>
      <c r="M37" s="70">
        <f>Bobot!$P37*($I37*('Input Bank'!$K37+'Input Bank'!$L37)/30)+($J37*'Input Bank'!M37)</f>
        <v>0</v>
      </c>
      <c r="N37" s="70">
        <f>Bobot!$P37*($I37*('Input Bank'!$K37+'Input Bank'!$L37)/30)+($J37*'Input Bank'!N37)</f>
        <v>0</v>
      </c>
      <c r="O37" s="70">
        <f>Bobot!$P37*($I37*('Input Bank'!$K37+'Input Bank'!$L37)/30)+($J37*'Input Bank'!O37)</f>
        <v>0</v>
      </c>
      <c r="P37" s="70">
        <f>Bobot!$P37*($I37*('Input Bank'!$K37+'Input Bank'!$L37)/30)+($J37*'Input Bank'!P37)</f>
        <v>0</v>
      </c>
      <c r="Q37" s="70">
        <f>Bobot!$P37*($I37*('Input Bank'!$K37+'Input Bank'!$L37)/30)+($J37*'Input Bank'!Q37)</f>
        <v>0</v>
      </c>
      <c r="R37" s="70">
        <f>Bobot!$P37*($I37*('Input Bank'!$K37+'Input Bank'!$L37)/30)+($J37*'Input Bank'!R37)</f>
        <v>0</v>
      </c>
      <c r="S37" s="70">
        <f>Bobot!$P37*($I37*('Input Bank'!$K37+'Input Bank'!$L37)/30)+($J37*'Input Bank'!S37)</f>
        <v>0</v>
      </c>
      <c r="T37" s="70">
        <f>Bobot!$P37*($I37*('Input Bank'!$K37+'Input Bank'!$L37)/30)+($J37*'Input Bank'!T37)</f>
        <v>0</v>
      </c>
      <c r="U37" s="70">
        <f>Bobot!$P37*($I37*('Input Bank'!$K37+'Input Bank'!$L37)/30)+($J37*'Input Bank'!U37)</f>
        <v>0</v>
      </c>
      <c r="V37" s="70">
        <f>Bobot!$P37*($I37*('Input Bank'!$K37+'Input Bank'!$L37)/30)+($J37*'Input Bank'!V37)</f>
        <v>0</v>
      </c>
      <c r="W37" s="70">
        <f>Bobot!$P37*($I37*('Input Bank'!$K37+'Input Bank'!$L37)/30)+($J37*'Input Bank'!W37)</f>
        <v>0</v>
      </c>
      <c r="X37" s="70">
        <f>Bobot!$P37*($I37*('Input Bank'!$K37+'Input Bank'!$L37)/30)+($J37*'Input Bank'!X37)</f>
        <v>0</v>
      </c>
      <c r="Y37" s="70">
        <f>Bobot!$P37*($I37*('Input Bank'!$K37+'Input Bank'!$L37)/30)+($J37*'Input Bank'!Y37)</f>
        <v>0</v>
      </c>
      <c r="Z37" s="70">
        <f>Bobot!$P37*($I37*('Input Bank'!$K37+'Input Bank'!$L37)/30)+($J37*'Input Bank'!Z37)</f>
        <v>0</v>
      </c>
      <c r="AA37" s="70">
        <f>Bobot!$P37*($I37*('Input Bank'!$K37+'Input Bank'!$L37)/30)+($J37*'Input Bank'!AA37)</f>
        <v>0</v>
      </c>
      <c r="AB37" s="70">
        <f>Bobot!$P37*($I37*('Input Bank'!$K37+'Input Bank'!$L37)/30)+($J37*'Input Bank'!AB37)</f>
        <v>0</v>
      </c>
      <c r="AC37" s="70">
        <f>Bobot!$P37*($I37*('Input Bank'!$K37+'Input Bank'!$L37)/30)+($J37*'Input Bank'!AC37)</f>
        <v>0</v>
      </c>
      <c r="AD37" s="70">
        <f>Bobot!$P37*($I37*('Input Bank'!$K37+'Input Bank'!$L37)/30)+($J37*'Input Bank'!AD37)</f>
        <v>0</v>
      </c>
      <c r="AE37" s="70">
        <f>Bobot!$P37*($I37*('Input Bank'!$K37+'Input Bank'!$L37)/30)+($J37*'Input Bank'!AE37)</f>
        <v>0</v>
      </c>
      <c r="AF37" s="70">
        <f>Bobot!$P37*($I37*('Input Bank'!$K37+'Input Bank'!$L37)/30)+($J37*'Input Bank'!AF37)</f>
        <v>0</v>
      </c>
      <c r="AG37" s="70">
        <f>Bobot!$P37*($I37*('Input Bank'!$K37+'Input Bank'!$L37)/30)+($J37*'Input Bank'!AG37)</f>
        <v>0</v>
      </c>
      <c r="AH37" s="70">
        <f>Bobot!$P37*($I37*('Input Bank'!$K37+'Input Bank'!$L37)/30)+($J37*'Input Bank'!AH37)</f>
        <v>0</v>
      </c>
      <c r="AI37" s="70">
        <f>Bobot!$P37*($I37*('Input Bank'!$K37+'Input Bank'!$L37)/30)+($J37*'Input Bank'!AI37)</f>
        <v>0</v>
      </c>
      <c r="AJ37" s="70">
        <f>Bobot!$P37*($I37*('Input Bank'!$K37+'Input Bank'!$L37)/30)+($J37*'Input Bank'!AJ37)</f>
        <v>0</v>
      </c>
      <c r="AK37" s="70">
        <f>Bobot!$P37*($I37*('Input Bank'!$K37+'Input Bank'!$L37)/30)+($J37*'Input Bank'!AK37)</f>
        <v>0</v>
      </c>
      <c r="AL37" s="70">
        <f>Bobot!$P37*($I37*('Input Bank'!$K37+'Input Bank'!$L37)/30)+($J37*'Input Bank'!AL37)</f>
        <v>0</v>
      </c>
      <c r="AM37" s="70">
        <f>Bobot!$P37*($I37*('Input Bank'!$K37+'Input Bank'!$L37)/30)+($J37*'Input Bank'!AM37)</f>
        <v>0</v>
      </c>
      <c r="AN37" s="70">
        <f>Bobot!$P37*($I37*('Input Bank'!$K37+'Input Bank'!$L37)/30)+($J37*'Input Bank'!AN37)</f>
        <v>0</v>
      </c>
      <c r="AO37" s="70">
        <f>Bobot!$P37*($I37*('Input Bank'!$K37+'Input Bank'!$L37)/30)+($J37*'Input Bank'!AO37)</f>
        <v>0</v>
      </c>
      <c r="AP37" s="70">
        <f>Bobot!$P37*($I37*('Input Bank'!$K37+'Input Bank'!$L37)/30)+($J37*'Input Bank'!AP37)</f>
        <v>0</v>
      </c>
      <c r="AQ37" s="70">
        <f>$J37*'Input Bank'!AQ37</f>
        <v>0</v>
      </c>
      <c r="AR37" s="70">
        <f>$J37*'Input Bank'!AR37</f>
        <v>0</v>
      </c>
      <c r="AS37" s="70">
        <f>$J37*'Input Bank'!AS37</f>
        <v>0</v>
      </c>
      <c r="AT37" s="70">
        <f>$J37*'Input Bank'!AT37</f>
        <v>0</v>
      </c>
      <c r="AU37" s="70">
        <f>$J37*'Input Bank'!AU37</f>
        <v>0</v>
      </c>
      <c r="AV37" s="70">
        <f>$J37*'Input Bank'!AV37</f>
        <v>0</v>
      </c>
      <c r="AW37" s="70">
        <f>$J37*'Input Bank'!AW37</f>
        <v>0</v>
      </c>
      <c r="AX37" s="70">
        <f>$J37*'Input Bank'!AX37</f>
        <v>0</v>
      </c>
      <c r="AY37" s="70">
        <f>$J37*'Input Bank'!AY37</f>
        <v>0</v>
      </c>
      <c r="AZ37" s="70">
        <f>$J37*'Input Bank'!AZ37</f>
        <v>0</v>
      </c>
      <c r="BA37" s="70">
        <f>$J37*'Input Bank'!BA37</f>
        <v>0</v>
      </c>
      <c r="BB37" s="231"/>
    </row>
    <row r="38" spans="1:62" s="34" customFormat="1">
      <c r="A38" s="490">
        <f>Bobot!P35</f>
        <v>0</v>
      </c>
      <c r="B38" s="490"/>
      <c r="C38" s="490"/>
      <c r="D38" s="490"/>
      <c r="E38" s="490"/>
      <c r="F38" s="137" t="s">
        <v>93</v>
      </c>
      <c r="G38" s="416" t="s">
        <v>511</v>
      </c>
      <c r="H38" s="387" t="s">
        <v>464</v>
      </c>
      <c r="I38" s="71">
        <f>IF($K$7="Skenario Bank 1",VLOOKUP($F38,Bobot!$F$17:$AA$184,15,0),IF($K$7="Skenario Bank 2",VLOOKUP(F38,Bobot!$F$17:$AA$184,18,0),IF($K$7="Skenario Bank 3",VLOOKUP($F38,Bobot!$F$17:$AA$184,21,0),0)))</f>
        <v>0</v>
      </c>
      <c r="J38" s="72">
        <f>IF($K$7="Skenario Bank 1",VLOOKUP($F38,Bobot!$F$17:$AA$184,16,0),IF($K$7="Skenario Bank 2",VLOOKUP($F38,Bobot!$F$17:$AA$184,19,0),IF($K$7="Skenario Bank 3",VLOOKUP($F38,Bobot!$F$17:$AA$184,22,0),0)))</f>
        <v>0</v>
      </c>
      <c r="K38" s="331"/>
      <c r="L38" s="76">
        <f>IF(Bobot!$P38=0,1,0)*('Input Bank'!L38+'Input Bank'!K38)*I38</f>
        <v>0</v>
      </c>
      <c r="M38" s="70">
        <f>Bobot!$P38*($I38*('Input Bank'!$K38+'Input Bank'!$L38)/30)+($J38*'Input Bank'!M38)</f>
        <v>0</v>
      </c>
      <c r="N38" s="70">
        <f>Bobot!$P38*($I38*('Input Bank'!$K38+'Input Bank'!$L38)/30)+($J38*'Input Bank'!N38)</f>
        <v>0</v>
      </c>
      <c r="O38" s="70">
        <f>Bobot!$P38*($I38*('Input Bank'!$K38+'Input Bank'!$L38)/30)+($J38*'Input Bank'!O38)</f>
        <v>0</v>
      </c>
      <c r="P38" s="70">
        <f>Bobot!$P38*($I38*('Input Bank'!$K38+'Input Bank'!$L38)/30)+($J38*'Input Bank'!P38)</f>
        <v>0</v>
      </c>
      <c r="Q38" s="70">
        <f>Bobot!$P38*($I38*('Input Bank'!$K38+'Input Bank'!$L38)/30)+($J38*'Input Bank'!Q38)</f>
        <v>0</v>
      </c>
      <c r="R38" s="70">
        <f>Bobot!$P38*($I38*('Input Bank'!$K38+'Input Bank'!$L38)/30)+($J38*'Input Bank'!R38)</f>
        <v>0</v>
      </c>
      <c r="S38" s="70">
        <f>Bobot!$P38*($I38*('Input Bank'!$K38+'Input Bank'!$L38)/30)+($J38*'Input Bank'!S38)</f>
        <v>0</v>
      </c>
      <c r="T38" s="70">
        <f>Bobot!$P38*($I38*('Input Bank'!$K38+'Input Bank'!$L38)/30)+($J38*'Input Bank'!T38)</f>
        <v>0</v>
      </c>
      <c r="U38" s="70">
        <f>Bobot!$P38*($I38*('Input Bank'!$K38+'Input Bank'!$L38)/30)+($J38*'Input Bank'!U38)</f>
        <v>0</v>
      </c>
      <c r="V38" s="70">
        <f>Bobot!$P38*($I38*('Input Bank'!$K38+'Input Bank'!$L38)/30)+($J38*'Input Bank'!V38)</f>
        <v>0</v>
      </c>
      <c r="W38" s="70">
        <f>Bobot!$P38*($I38*('Input Bank'!$K38+'Input Bank'!$L38)/30)+($J38*'Input Bank'!W38)</f>
        <v>0</v>
      </c>
      <c r="X38" s="70">
        <f>Bobot!$P38*($I38*('Input Bank'!$K38+'Input Bank'!$L38)/30)+($J38*'Input Bank'!X38)</f>
        <v>0</v>
      </c>
      <c r="Y38" s="70">
        <f>Bobot!$P38*($I38*('Input Bank'!$K38+'Input Bank'!$L38)/30)+($J38*'Input Bank'!Y38)</f>
        <v>0</v>
      </c>
      <c r="Z38" s="70">
        <f>Bobot!$P38*($I38*('Input Bank'!$K38+'Input Bank'!$L38)/30)+($J38*'Input Bank'!Z38)</f>
        <v>0</v>
      </c>
      <c r="AA38" s="70">
        <f>Bobot!$P38*($I38*('Input Bank'!$K38+'Input Bank'!$L38)/30)+($J38*'Input Bank'!AA38)</f>
        <v>0</v>
      </c>
      <c r="AB38" s="70">
        <f>Bobot!$P38*($I38*('Input Bank'!$K38+'Input Bank'!$L38)/30)+($J38*'Input Bank'!AB38)</f>
        <v>0</v>
      </c>
      <c r="AC38" s="70">
        <f>Bobot!$P38*($I38*('Input Bank'!$K38+'Input Bank'!$L38)/30)+($J38*'Input Bank'!AC38)</f>
        <v>0</v>
      </c>
      <c r="AD38" s="70">
        <f>Bobot!$P38*($I38*('Input Bank'!$K38+'Input Bank'!$L38)/30)+($J38*'Input Bank'!AD38)</f>
        <v>0</v>
      </c>
      <c r="AE38" s="70">
        <f>Bobot!$P38*($I38*('Input Bank'!$K38+'Input Bank'!$L38)/30)+($J38*'Input Bank'!AE38)</f>
        <v>0</v>
      </c>
      <c r="AF38" s="70">
        <f>Bobot!$P38*($I38*('Input Bank'!$K38+'Input Bank'!$L38)/30)+($J38*'Input Bank'!AF38)</f>
        <v>0</v>
      </c>
      <c r="AG38" s="70">
        <f>Bobot!$P38*($I38*('Input Bank'!$K38+'Input Bank'!$L38)/30)+($J38*'Input Bank'!AG38)</f>
        <v>0</v>
      </c>
      <c r="AH38" s="70">
        <f>Bobot!$P38*($I38*('Input Bank'!$K38+'Input Bank'!$L38)/30)+($J38*'Input Bank'!AH38)</f>
        <v>0</v>
      </c>
      <c r="AI38" s="70">
        <f>Bobot!$P38*($I38*('Input Bank'!$K38+'Input Bank'!$L38)/30)+($J38*'Input Bank'!AI38)</f>
        <v>0</v>
      </c>
      <c r="AJ38" s="70">
        <f>Bobot!$P38*($I38*('Input Bank'!$K38+'Input Bank'!$L38)/30)+($J38*'Input Bank'!AJ38)</f>
        <v>0</v>
      </c>
      <c r="AK38" s="70">
        <f>Bobot!$P38*($I38*('Input Bank'!$K38+'Input Bank'!$L38)/30)+($J38*'Input Bank'!AK38)</f>
        <v>0</v>
      </c>
      <c r="AL38" s="70">
        <f>Bobot!$P38*($I38*('Input Bank'!$K38+'Input Bank'!$L38)/30)+($J38*'Input Bank'!AL38)</f>
        <v>0</v>
      </c>
      <c r="AM38" s="70">
        <f>Bobot!$P38*($I38*('Input Bank'!$K38+'Input Bank'!$L38)/30)+($J38*'Input Bank'!AM38)</f>
        <v>0</v>
      </c>
      <c r="AN38" s="70">
        <f>Bobot!$P38*($I38*('Input Bank'!$K38+'Input Bank'!$L38)/30)+($J38*'Input Bank'!AN38)</f>
        <v>0</v>
      </c>
      <c r="AO38" s="70">
        <f>Bobot!$P38*($I38*('Input Bank'!$K38+'Input Bank'!$L38)/30)+($J38*'Input Bank'!AO38)</f>
        <v>0</v>
      </c>
      <c r="AP38" s="70">
        <f>Bobot!$P38*($I38*('Input Bank'!$K38+'Input Bank'!$L38)/30)+($J38*'Input Bank'!AP38)</f>
        <v>0</v>
      </c>
      <c r="AQ38" s="70">
        <f>$J38*'Input Bank'!AQ38</f>
        <v>0</v>
      </c>
      <c r="AR38" s="70">
        <f>$J38*'Input Bank'!AR38</f>
        <v>0</v>
      </c>
      <c r="AS38" s="70">
        <f>$J38*'Input Bank'!AS38</f>
        <v>0</v>
      </c>
      <c r="AT38" s="70">
        <f>$J38*'Input Bank'!AT38</f>
        <v>0</v>
      </c>
      <c r="AU38" s="70">
        <f>$J38*'Input Bank'!AU38</f>
        <v>0</v>
      </c>
      <c r="AV38" s="70">
        <f>$J38*'Input Bank'!AV38</f>
        <v>0</v>
      </c>
      <c r="AW38" s="70">
        <f>$J38*'Input Bank'!AW38</f>
        <v>0</v>
      </c>
      <c r="AX38" s="70">
        <f>$J38*'Input Bank'!AX38</f>
        <v>0</v>
      </c>
      <c r="AY38" s="70">
        <f>$J38*'Input Bank'!AY38</f>
        <v>0</v>
      </c>
      <c r="AZ38" s="70">
        <f>$J38*'Input Bank'!AZ38</f>
        <v>0</v>
      </c>
      <c r="BA38" s="70">
        <f>$J38*'Input Bank'!BA38</f>
        <v>0</v>
      </c>
      <c r="BB38" s="231"/>
    </row>
    <row r="39" spans="1:62" s="34" customFormat="1" ht="34.5">
      <c r="A39" s="490"/>
      <c r="B39" s="490"/>
      <c r="C39" s="490"/>
      <c r="D39" s="490"/>
      <c r="E39" s="490"/>
      <c r="F39" s="137" t="s">
        <v>94</v>
      </c>
      <c r="G39" s="172" t="s">
        <v>512</v>
      </c>
      <c r="H39" s="387" t="s">
        <v>433</v>
      </c>
      <c r="I39" s="71">
        <f>IF($K$7="Skenario Bank 1",VLOOKUP($F39,Bobot!$F$17:$AA$184,15,0),IF($K$7="Skenario Bank 2",VLOOKUP(F39,Bobot!$F$17:$AA$184,18,0),IF($K$7="Skenario Bank 3",VLOOKUP($F39,Bobot!$F$17:$AA$184,21,0),0)))</f>
        <v>0</v>
      </c>
      <c r="J39" s="72">
        <f>IF($K$7="Skenario Bank 1",VLOOKUP($F39,Bobot!$F$17:$AA$184,16,0),IF($K$7="Skenario Bank 2",VLOOKUP($F39,Bobot!$F$17:$AA$184,19,0),IF($K$7="Skenario Bank 3",VLOOKUP($F39,Bobot!$F$17:$AA$184,22,0),0)))</f>
        <v>0</v>
      </c>
      <c r="K39" s="331"/>
      <c r="L39" s="76">
        <f>IF(Bobot!$P39=0,1,0)*('Input Bank'!L39+'Input Bank'!K39)*I39</f>
        <v>0</v>
      </c>
      <c r="M39" s="70">
        <f>Bobot!$P39*($I39*('Input Bank'!$K39+'Input Bank'!$L39)/30)+($J39*'Input Bank'!M39)</f>
        <v>0</v>
      </c>
      <c r="N39" s="70">
        <f>Bobot!$P39*($I39*('Input Bank'!$K39+'Input Bank'!$L39)/30)+($J39*'Input Bank'!N39)</f>
        <v>0</v>
      </c>
      <c r="O39" s="70">
        <f>Bobot!$P39*($I39*('Input Bank'!$K39+'Input Bank'!$L39)/30)+($J39*'Input Bank'!O39)</f>
        <v>0</v>
      </c>
      <c r="P39" s="70">
        <f>Bobot!$P39*($I39*('Input Bank'!$K39+'Input Bank'!$L39)/30)+($J39*'Input Bank'!P39)</f>
        <v>0</v>
      </c>
      <c r="Q39" s="70">
        <f>Bobot!$P39*($I39*('Input Bank'!$K39+'Input Bank'!$L39)/30)+($J39*'Input Bank'!Q39)</f>
        <v>0</v>
      </c>
      <c r="R39" s="70">
        <f>Bobot!$P39*($I39*('Input Bank'!$K39+'Input Bank'!$L39)/30)+($J39*'Input Bank'!R39)</f>
        <v>0</v>
      </c>
      <c r="S39" s="70">
        <f>Bobot!$P39*($I39*('Input Bank'!$K39+'Input Bank'!$L39)/30)+($J39*'Input Bank'!S39)</f>
        <v>0</v>
      </c>
      <c r="T39" s="70">
        <f>Bobot!$P39*($I39*('Input Bank'!$K39+'Input Bank'!$L39)/30)+($J39*'Input Bank'!T39)</f>
        <v>0</v>
      </c>
      <c r="U39" s="70">
        <f>Bobot!$P39*($I39*('Input Bank'!$K39+'Input Bank'!$L39)/30)+($J39*'Input Bank'!U39)</f>
        <v>0</v>
      </c>
      <c r="V39" s="70">
        <f>Bobot!$P39*($I39*('Input Bank'!$K39+'Input Bank'!$L39)/30)+($J39*'Input Bank'!V39)</f>
        <v>0</v>
      </c>
      <c r="W39" s="70">
        <f>Bobot!$P39*($I39*('Input Bank'!$K39+'Input Bank'!$L39)/30)+($J39*'Input Bank'!W39)</f>
        <v>0</v>
      </c>
      <c r="X39" s="70">
        <f>Bobot!$P39*($I39*('Input Bank'!$K39+'Input Bank'!$L39)/30)+($J39*'Input Bank'!X39)</f>
        <v>0</v>
      </c>
      <c r="Y39" s="70">
        <f>Bobot!$P39*($I39*('Input Bank'!$K39+'Input Bank'!$L39)/30)+($J39*'Input Bank'!Y39)</f>
        <v>0</v>
      </c>
      <c r="Z39" s="70">
        <f>Bobot!$P39*($I39*('Input Bank'!$K39+'Input Bank'!$L39)/30)+($J39*'Input Bank'!Z39)</f>
        <v>0</v>
      </c>
      <c r="AA39" s="70">
        <f>Bobot!$P39*($I39*('Input Bank'!$K39+'Input Bank'!$L39)/30)+($J39*'Input Bank'!AA39)</f>
        <v>0</v>
      </c>
      <c r="AB39" s="70">
        <f>Bobot!$P39*($I39*('Input Bank'!$K39+'Input Bank'!$L39)/30)+($J39*'Input Bank'!AB39)</f>
        <v>0</v>
      </c>
      <c r="AC39" s="70">
        <f>Bobot!$P39*($I39*('Input Bank'!$K39+'Input Bank'!$L39)/30)+($J39*'Input Bank'!AC39)</f>
        <v>0</v>
      </c>
      <c r="AD39" s="70">
        <f>Bobot!$P39*($I39*('Input Bank'!$K39+'Input Bank'!$L39)/30)+($J39*'Input Bank'!AD39)</f>
        <v>0</v>
      </c>
      <c r="AE39" s="70">
        <f>Bobot!$P39*($I39*('Input Bank'!$K39+'Input Bank'!$L39)/30)+($J39*'Input Bank'!AE39)</f>
        <v>0</v>
      </c>
      <c r="AF39" s="70">
        <f>Bobot!$P39*($I39*('Input Bank'!$K39+'Input Bank'!$L39)/30)+($J39*'Input Bank'!AF39)</f>
        <v>0</v>
      </c>
      <c r="AG39" s="70">
        <f>Bobot!$P39*($I39*('Input Bank'!$K39+'Input Bank'!$L39)/30)+($J39*'Input Bank'!AG39)</f>
        <v>0</v>
      </c>
      <c r="AH39" s="70">
        <f>Bobot!$P39*($I39*('Input Bank'!$K39+'Input Bank'!$L39)/30)+($J39*'Input Bank'!AH39)</f>
        <v>0</v>
      </c>
      <c r="AI39" s="70">
        <f>Bobot!$P39*($I39*('Input Bank'!$K39+'Input Bank'!$L39)/30)+($J39*'Input Bank'!AI39)</f>
        <v>0</v>
      </c>
      <c r="AJ39" s="70">
        <f>Bobot!$P39*($I39*('Input Bank'!$K39+'Input Bank'!$L39)/30)+($J39*'Input Bank'!AJ39)</f>
        <v>0</v>
      </c>
      <c r="AK39" s="70">
        <f>Bobot!$P39*($I39*('Input Bank'!$K39+'Input Bank'!$L39)/30)+($J39*'Input Bank'!AK39)</f>
        <v>0</v>
      </c>
      <c r="AL39" s="70">
        <f>Bobot!$P39*($I39*('Input Bank'!$K39+'Input Bank'!$L39)/30)+($J39*'Input Bank'!AL39)</f>
        <v>0</v>
      </c>
      <c r="AM39" s="70">
        <f>Bobot!$P39*($I39*('Input Bank'!$K39+'Input Bank'!$L39)/30)+($J39*'Input Bank'!AM39)</f>
        <v>0</v>
      </c>
      <c r="AN39" s="70">
        <f>Bobot!$P39*($I39*('Input Bank'!$K39+'Input Bank'!$L39)/30)+($J39*'Input Bank'!AN39)</f>
        <v>0</v>
      </c>
      <c r="AO39" s="70">
        <f>Bobot!$P39*($I39*('Input Bank'!$K39+'Input Bank'!$L39)/30)+($J39*'Input Bank'!AO39)</f>
        <v>0</v>
      </c>
      <c r="AP39" s="70">
        <f>Bobot!$P39*($I39*('Input Bank'!$K39+'Input Bank'!$L39)/30)+($J39*'Input Bank'!AP39)</f>
        <v>0</v>
      </c>
      <c r="AQ39" s="70">
        <f>$J39*'Input Bank'!AQ39</f>
        <v>0</v>
      </c>
      <c r="AR39" s="70">
        <f>$J39*'Input Bank'!AR39</f>
        <v>0</v>
      </c>
      <c r="AS39" s="70">
        <f>$J39*'Input Bank'!AS39</f>
        <v>0</v>
      </c>
      <c r="AT39" s="70">
        <f>$J39*'Input Bank'!AT39</f>
        <v>0</v>
      </c>
      <c r="AU39" s="70">
        <f>$J39*'Input Bank'!AU39</f>
        <v>0</v>
      </c>
      <c r="AV39" s="70">
        <f>$J39*'Input Bank'!AV39</f>
        <v>0</v>
      </c>
      <c r="AW39" s="70">
        <f>$J39*'Input Bank'!AW39</f>
        <v>0</v>
      </c>
      <c r="AX39" s="70">
        <f>$J39*'Input Bank'!AX39</f>
        <v>0</v>
      </c>
      <c r="AY39" s="70">
        <f>$J39*'Input Bank'!AY39</f>
        <v>0</v>
      </c>
      <c r="AZ39" s="70">
        <f>$J39*'Input Bank'!AZ39</f>
        <v>0</v>
      </c>
      <c r="BA39" s="70">
        <f>$J39*'Input Bank'!BA39</f>
        <v>0</v>
      </c>
      <c r="BB39" s="231"/>
    </row>
    <row r="40" spans="1:62" s="131" customFormat="1">
      <c r="A40" s="490">
        <f>Bobot!P37</f>
        <v>0</v>
      </c>
      <c r="B40" s="490"/>
      <c r="C40" s="490"/>
      <c r="D40" s="490"/>
      <c r="E40" s="490"/>
      <c r="F40" s="137" t="s">
        <v>95</v>
      </c>
      <c r="G40" s="416" t="s">
        <v>513</v>
      </c>
      <c r="H40" s="387" t="s">
        <v>465</v>
      </c>
      <c r="I40" s="71">
        <f>IF($K$7="Skenario Bank 1",VLOOKUP($F40,Bobot!$F$17:$AA$184,15,0),IF($K$7="Skenario Bank 2",VLOOKUP(F40,Bobot!$F$17:$AA$184,18,0),IF($K$7="Skenario Bank 3",VLOOKUP($F40,Bobot!$F$17:$AA$184,21,0),0)))</f>
        <v>0</v>
      </c>
      <c r="J40" s="72">
        <f>IF($K$7="Skenario Bank 1",VLOOKUP($F40,Bobot!$F$17:$AA$184,16,0),IF($K$7="Skenario Bank 2",VLOOKUP($F40,Bobot!$F$17:$AA$184,19,0),IF($K$7="Skenario Bank 3",VLOOKUP($F40,Bobot!$F$17:$AA$184,22,0),0)))</f>
        <v>0</v>
      </c>
      <c r="K40" s="331"/>
      <c r="L40" s="76">
        <f>IF(Bobot!$P40=0,1,0)*('Input Bank'!L40+'Input Bank'!K40)*I40</f>
        <v>0</v>
      </c>
      <c r="M40" s="70">
        <f>Bobot!$P40*($I40*('Input Bank'!$K40+'Input Bank'!$L40)/30)+($J40*'Input Bank'!M40)</f>
        <v>0</v>
      </c>
      <c r="N40" s="70">
        <f>Bobot!$P40*($I40*('Input Bank'!$K40+'Input Bank'!$L40)/30)+($J40*'Input Bank'!N40)</f>
        <v>0</v>
      </c>
      <c r="O40" s="70">
        <f>Bobot!$P40*($I40*('Input Bank'!$K40+'Input Bank'!$L40)/30)+($J40*'Input Bank'!O40)</f>
        <v>0</v>
      </c>
      <c r="P40" s="70">
        <f>Bobot!$P40*($I40*('Input Bank'!$K40+'Input Bank'!$L40)/30)+($J40*'Input Bank'!P40)</f>
        <v>0</v>
      </c>
      <c r="Q40" s="70">
        <f>Bobot!$P40*($I40*('Input Bank'!$K40+'Input Bank'!$L40)/30)+($J40*'Input Bank'!Q40)</f>
        <v>0</v>
      </c>
      <c r="R40" s="70">
        <f>Bobot!$P40*($I40*('Input Bank'!$K40+'Input Bank'!$L40)/30)+($J40*'Input Bank'!R40)</f>
        <v>0</v>
      </c>
      <c r="S40" s="70">
        <f>Bobot!$P40*($I40*('Input Bank'!$K40+'Input Bank'!$L40)/30)+($J40*'Input Bank'!S40)</f>
        <v>0</v>
      </c>
      <c r="T40" s="70">
        <f>Bobot!$P40*($I40*('Input Bank'!$K40+'Input Bank'!$L40)/30)+($J40*'Input Bank'!T40)</f>
        <v>0</v>
      </c>
      <c r="U40" s="70">
        <f>Bobot!$P40*($I40*('Input Bank'!$K40+'Input Bank'!$L40)/30)+($J40*'Input Bank'!U40)</f>
        <v>0</v>
      </c>
      <c r="V40" s="70">
        <f>Bobot!$P40*($I40*('Input Bank'!$K40+'Input Bank'!$L40)/30)+($J40*'Input Bank'!V40)</f>
        <v>0</v>
      </c>
      <c r="W40" s="70">
        <f>Bobot!$P40*($I40*('Input Bank'!$K40+'Input Bank'!$L40)/30)+($J40*'Input Bank'!W40)</f>
        <v>0</v>
      </c>
      <c r="X40" s="70">
        <f>Bobot!$P40*($I40*('Input Bank'!$K40+'Input Bank'!$L40)/30)+($J40*'Input Bank'!X40)</f>
        <v>0</v>
      </c>
      <c r="Y40" s="70">
        <f>Bobot!$P40*($I40*('Input Bank'!$K40+'Input Bank'!$L40)/30)+($J40*'Input Bank'!Y40)</f>
        <v>0</v>
      </c>
      <c r="Z40" s="70">
        <f>Bobot!$P40*($I40*('Input Bank'!$K40+'Input Bank'!$L40)/30)+($J40*'Input Bank'!Z40)</f>
        <v>0</v>
      </c>
      <c r="AA40" s="70">
        <f>Bobot!$P40*($I40*('Input Bank'!$K40+'Input Bank'!$L40)/30)+($J40*'Input Bank'!AA40)</f>
        <v>0</v>
      </c>
      <c r="AB40" s="70">
        <f>Bobot!$P40*($I40*('Input Bank'!$K40+'Input Bank'!$L40)/30)+($J40*'Input Bank'!AB40)</f>
        <v>0</v>
      </c>
      <c r="AC40" s="70">
        <f>Bobot!$P40*($I40*('Input Bank'!$K40+'Input Bank'!$L40)/30)+($J40*'Input Bank'!AC40)</f>
        <v>0</v>
      </c>
      <c r="AD40" s="70">
        <f>Bobot!$P40*($I40*('Input Bank'!$K40+'Input Bank'!$L40)/30)+($J40*'Input Bank'!AD40)</f>
        <v>0</v>
      </c>
      <c r="AE40" s="70">
        <f>Bobot!$P40*($I40*('Input Bank'!$K40+'Input Bank'!$L40)/30)+($J40*'Input Bank'!AE40)</f>
        <v>0</v>
      </c>
      <c r="AF40" s="70">
        <f>Bobot!$P40*($I40*('Input Bank'!$K40+'Input Bank'!$L40)/30)+($J40*'Input Bank'!AF40)</f>
        <v>0</v>
      </c>
      <c r="AG40" s="70">
        <f>Bobot!$P40*($I40*('Input Bank'!$K40+'Input Bank'!$L40)/30)+($J40*'Input Bank'!AG40)</f>
        <v>0</v>
      </c>
      <c r="AH40" s="70">
        <f>Bobot!$P40*($I40*('Input Bank'!$K40+'Input Bank'!$L40)/30)+($J40*'Input Bank'!AH40)</f>
        <v>0</v>
      </c>
      <c r="AI40" s="70">
        <f>Bobot!$P40*($I40*('Input Bank'!$K40+'Input Bank'!$L40)/30)+($J40*'Input Bank'!AI40)</f>
        <v>0</v>
      </c>
      <c r="AJ40" s="70">
        <f>Bobot!$P40*($I40*('Input Bank'!$K40+'Input Bank'!$L40)/30)+($J40*'Input Bank'!AJ40)</f>
        <v>0</v>
      </c>
      <c r="AK40" s="70">
        <f>Bobot!$P40*($I40*('Input Bank'!$K40+'Input Bank'!$L40)/30)+($J40*'Input Bank'!AK40)</f>
        <v>0</v>
      </c>
      <c r="AL40" s="70">
        <f>Bobot!$P40*($I40*('Input Bank'!$K40+'Input Bank'!$L40)/30)+($J40*'Input Bank'!AL40)</f>
        <v>0</v>
      </c>
      <c r="AM40" s="70">
        <f>Bobot!$P40*($I40*('Input Bank'!$K40+'Input Bank'!$L40)/30)+($J40*'Input Bank'!AM40)</f>
        <v>0</v>
      </c>
      <c r="AN40" s="70">
        <f>Bobot!$P40*($I40*('Input Bank'!$K40+'Input Bank'!$L40)/30)+($J40*'Input Bank'!AN40)</f>
        <v>0</v>
      </c>
      <c r="AO40" s="70">
        <f>Bobot!$P40*($I40*('Input Bank'!$K40+'Input Bank'!$L40)/30)+($J40*'Input Bank'!AO40)</f>
        <v>0</v>
      </c>
      <c r="AP40" s="70">
        <f>Bobot!$P40*($I40*('Input Bank'!$K40+'Input Bank'!$L40)/30)+($J40*'Input Bank'!AP40)</f>
        <v>0</v>
      </c>
      <c r="AQ40" s="70">
        <f>$J40*'Input Bank'!AQ40</f>
        <v>0</v>
      </c>
      <c r="AR40" s="70">
        <f>$J40*'Input Bank'!AR40</f>
        <v>0</v>
      </c>
      <c r="AS40" s="70">
        <f>$J40*'Input Bank'!AS40</f>
        <v>0</v>
      </c>
      <c r="AT40" s="70">
        <f>$J40*'Input Bank'!AT40</f>
        <v>0</v>
      </c>
      <c r="AU40" s="70">
        <f>$J40*'Input Bank'!AU40</f>
        <v>0</v>
      </c>
      <c r="AV40" s="70">
        <f>$J40*'Input Bank'!AV40</f>
        <v>0</v>
      </c>
      <c r="AW40" s="70">
        <f>$J40*'Input Bank'!AW40</f>
        <v>0</v>
      </c>
      <c r="AX40" s="70">
        <f>$J40*'Input Bank'!AX40</f>
        <v>0</v>
      </c>
      <c r="AY40" s="70">
        <f>$J40*'Input Bank'!AY40</f>
        <v>0</v>
      </c>
      <c r="AZ40" s="70">
        <f>$J40*'Input Bank'!AZ40</f>
        <v>0</v>
      </c>
      <c r="BA40" s="70">
        <f>$J40*'Input Bank'!BA40</f>
        <v>0</v>
      </c>
      <c r="BB40" s="230"/>
      <c r="BC40" s="34"/>
      <c r="BD40" s="34"/>
      <c r="BE40" s="34"/>
      <c r="BF40" s="34"/>
      <c r="BG40" s="34"/>
      <c r="BH40" s="34"/>
      <c r="BI40" s="34"/>
      <c r="BJ40" s="34"/>
    </row>
    <row r="41" spans="1:62" s="34" customFormat="1">
      <c r="A41" s="490" t="e">
        <f>Bobot!#REF!</f>
        <v>#REF!</v>
      </c>
      <c r="B41" s="490"/>
      <c r="C41" s="490"/>
      <c r="D41" s="490"/>
      <c r="E41" s="490"/>
      <c r="F41" s="137" t="s">
        <v>96</v>
      </c>
      <c r="G41" s="172" t="s">
        <v>514</v>
      </c>
      <c r="H41" s="387" t="s">
        <v>466</v>
      </c>
      <c r="I41" s="71">
        <f>IF($K$7="Skenario Bank 1",VLOOKUP($F41,Bobot!$F$17:$AA$184,15,0),IF($K$7="Skenario Bank 2",VLOOKUP(F41,Bobot!$F$17:$AA$184,18,0),IF($K$7="Skenario Bank 3",VLOOKUP($F41,Bobot!$F$17:$AA$184,21,0),0)))</f>
        <v>0</v>
      </c>
      <c r="J41" s="72">
        <f>IF($K$7="Skenario Bank 1",VLOOKUP($F41,Bobot!$F$17:$AA$184,16,0),IF($K$7="Skenario Bank 2",VLOOKUP($F41,Bobot!$F$17:$AA$184,19,0),IF($K$7="Skenario Bank 3",VLOOKUP($F41,Bobot!$F$17:$AA$184,22,0),0)))</f>
        <v>0</v>
      </c>
      <c r="K41" s="331"/>
      <c r="L41" s="76">
        <f>IF(Bobot!$P41=0,1,0)*('Input Bank'!L41+'Input Bank'!K41)*I41</f>
        <v>0</v>
      </c>
      <c r="M41" s="70">
        <f>Bobot!$P41*($I41*('Input Bank'!$K41+'Input Bank'!$L41)/30)+($J41*'Input Bank'!M41)</f>
        <v>0</v>
      </c>
      <c r="N41" s="70">
        <f>Bobot!$P41*($I41*('Input Bank'!$K41+'Input Bank'!$L41)/30)+($J41*'Input Bank'!N41)</f>
        <v>0</v>
      </c>
      <c r="O41" s="70">
        <f>Bobot!$P41*($I41*('Input Bank'!$K41+'Input Bank'!$L41)/30)+($J41*'Input Bank'!O41)</f>
        <v>0</v>
      </c>
      <c r="P41" s="70">
        <f>Bobot!$P41*($I41*('Input Bank'!$K41+'Input Bank'!$L41)/30)+($J41*'Input Bank'!P41)</f>
        <v>0</v>
      </c>
      <c r="Q41" s="70">
        <f>Bobot!$P41*($I41*('Input Bank'!$K41+'Input Bank'!$L41)/30)+($J41*'Input Bank'!Q41)</f>
        <v>0</v>
      </c>
      <c r="R41" s="70">
        <f>Bobot!$P41*($I41*('Input Bank'!$K41+'Input Bank'!$L41)/30)+($J41*'Input Bank'!R41)</f>
        <v>0</v>
      </c>
      <c r="S41" s="70">
        <f>Bobot!$P41*($I41*('Input Bank'!$K41+'Input Bank'!$L41)/30)+($J41*'Input Bank'!S41)</f>
        <v>0</v>
      </c>
      <c r="T41" s="70">
        <f>Bobot!$P41*($I41*('Input Bank'!$K41+'Input Bank'!$L41)/30)+($J41*'Input Bank'!T41)</f>
        <v>0</v>
      </c>
      <c r="U41" s="70">
        <f>Bobot!$P41*($I41*('Input Bank'!$K41+'Input Bank'!$L41)/30)+($J41*'Input Bank'!U41)</f>
        <v>0</v>
      </c>
      <c r="V41" s="70">
        <f>Bobot!$P41*($I41*('Input Bank'!$K41+'Input Bank'!$L41)/30)+($J41*'Input Bank'!V41)</f>
        <v>0</v>
      </c>
      <c r="W41" s="70">
        <f>Bobot!$P41*($I41*('Input Bank'!$K41+'Input Bank'!$L41)/30)+($J41*'Input Bank'!W41)</f>
        <v>0</v>
      </c>
      <c r="X41" s="70">
        <f>Bobot!$P41*($I41*('Input Bank'!$K41+'Input Bank'!$L41)/30)+($J41*'Input Bank'!X41)</f>
        <v>0</v>
      </c>
      <c r="Y41" s="70">
        <f>Bobot!$P41*($I41*('Input Bank'!$K41+'Input Bank'!$L41)/30)+($J41*'Input Bank'!Y41)</f>
        <v>0</v>
      </c>
      <c r="Z41" s="70">
        <f>Bobot!$P41*($I41*('Input Bank'!$K41+'Input Bank'!$L41)/30)+($J41*'Input Bank'!Z41)</f>
        <v>0</v>
      </c>
      <c r="AA41" s="70">
        <f>Bobot!$P41*($I41*('Input Bank'!$K41+'Input Bank'!$L41)/30)+($J41*'Input Bank'!AA41)</f>
        <v>0</v>
      </c>
      <c r="AB41" s="70">
        <f>Bobot!$P41*($I41*('Input Bank'!$K41+'Input Bank'!$L41)/30)+($J41*'Input Bank'!AB41)</f>
        <v>0</v>
      </c>
      <c r="AC41" s="70">
        <f>Bobot!$P41*($I41*('Input Bank'!$K41+'Input Bank'!$L41)/30)+($J41*'Input Bank'!AC41)</f>
        <v>0</v>
      </c>
      <c r="AD41" s="70">
        <f>Bobot!$P41*($I41*('Input Bank'!$K41+'Input Bank'!$L41)/30)+($J41*'Input Bank'!AD41)</f>
        <v>0</v>
      </c>
      <c r="AE41" s="70">
        <f>Bobot!$P41*($I41*('Input Bank'!$K41+'Input Bank'!$L41)/30)+($J41*'Input Bank'!AE41)</f>
        <v>0</v>
      </c>
      <c r="AF41" s="70">
        <f>Bobot!$P41*($I41*('Input Bank'!$K41+'Input Bank'!$L41)/30)+($J41*'Input Bank'!AF41)</f>
        <v>0</v>
      </c>
      <c r="AG41" s="70">
        <f>Bobot!$P41*($I41*('Input Bank'!$K41+'Input Bank'!$L41)/30)+($J41*'Input Bank'!AG41)</f>
        <v>0</v>
      </c>
      <c r="AH41" s="70">
        <f>Bobot!$P41*($I41*('Input Bank'!$K41+'Input Bank'!$L41)/30)+($J41*'Input Bank'!AH41)</f>
        <v>0</v>
      </c>
      <c r="AI41" s="70">
        <f>Bobot!$P41*($I41*('Input Bank'!$K41+'Input Bank'!$L41)/30)+($J41*'Input Bank'!AI41)</f>
        <v>0</v>
      </c>
      <c r="AJ41" s="70">
        <f>Bobot!$P41*($I41*('Input Bank'!$K41+'Input Bank'!$L41)/30)+($J41*'Input Bank'!AJ41)</f>
        <v>0</v>
      </c>
      <c r="AK41" s="70">
        <f>Bobot!$P41*($I41*('Input Bank'!$K41+'Input Bank'!$L41)/30)+($J41*'Input Bank'!AK41)</f>
        <v>0</v>
      </c>
      <c r="AL41" s="70">
        <f>Bobot!$P41*($I41*('Input Bank'!$K41+'Input Bank'!$L41)/30)+($J41*'Input Bank'!AL41)</f>
        <v>0</v>
      </c>
      <c r="AM41" s="70">
        <f>Bobot!$P41*($I41*('Input Bank'!$K41+'Input Bank'!$L41)/30)+($J41*'Input Bank'!AM41)</f>
        <v>0</v>
      </c>
      <c r="AN41" s="70">
        <f>Bobot!$P41*($I41*('Input Bank'!$K41+'Input Bank'!$L41)/30)+($J41*'Input Bank'!AN41)</f>
        <v>0</v>
      </c>
      <c r="AO41" s="70">
        <f>Bobot!$P41*($I41*('Input Bank'!$K41+'Input Bank'!$L41)/30)+($J41*'Input Bank'!AO41)</f>
        <v>0</v>
      </c>
      <c r="AP41" s="70">
        <f>Bobot!$P41*($I41*('Input Bank'!$K41+'Input Bank'!$L41)/30)+($J41*'Input Bank'!AP41)</f>
        <v>0</v>
      </c>
      <c r="AQ41" s="70">
        <f>$J41*'Input Bank'!AQ41</f>
        <v>0</v>
      </c>
      <c r="AR41" s="70">
        <f>$J41*'Input Bank'!AR41</f>
        <v>0</v>
      </c>
      <c r="AS41" s="70">
        <f>$J41*'Input Bank'!AS41</f>
        <v>0</v>
      </c>
      <c r="AT41" s="70">
        <f>$J41*'Input Bank'!AT41</f>
        <v>0</v>
      </c>
      <c r="AU41" s="70">
        <f>$J41*'Input Bank'!AU41</f>
        <v>0</v>
      </c>
      <c r="AV41" s="70">
        <f>$J41*'Input Bank'!AV41</f>
        <v>0</v>
      </c>
      <c r="AW41" s="70">
        <f>$J41*'Input Bank'!AW41</f>
        <v>0</v>
      </c>
      <c r="AX41" s="70">
        <f>$J41*'Input Bank'!AX41</f>
        <v>0</v>
      </c>
      <c r="AY41" s="70">
        <f>$J41*'Input Bank'!AY41</f>
        <v>0</v>
      </c>
      <c r="AZ41" s="70">
        <f>$J41*'Input Bank'!AZ41</f>
        <v>0</v>
      </c>
      <c r="BA41" s="70">
        <f>$J41*'Input Bank'!BA41</f>
        <v>0</v>
      </c>
      <c r="BB41" s="230"/>
      <c r="BC41" s="131"/>
      <c r="BD41" s="131"/>
      <c r="BE41" s="131"/>
      <c r="BF41" s="131"/>
      <c r="BG41" s="131"/>
      <c r="BH41" s="131"/>
      <c r="BI41" s="131"/>
      <c r="BJ41" s="131"/>
    </row>
    <row r="42" spans="1:62" s="131" customFormat="1">
      <c r="A42" s="490" t="e">
        <f>Bobot!#REF!</f>
        <v>#REF!</v>
      </c>
      <c r="B42" s="490"/>
      <c r="C42" s="490"/>
      <c r="D42" s="490"/>
      <c r="E42" s="490"/>
      <c r="F42" s="137" t="s">
        <v>97</v>
      </c>
      <c r="G42" s="416" t="s">
        <v>515</v>
      </c>
      <c r="H42" s="387" t="s">
        <v>467</v>
      </c>
      <c r="I42" s="71">
        <f>IF($K$7="Skenario Bank 1",VLOOKUP($F42,Bobot!$F$17:$AA$184,15,0),IF($K$7="Skenario Bank 2",VLOOKUP(F42,Bobot!$F$17:$AA$184,18,0),IF($K$7="Skenario Bank 3",VLOOKUP($F42,Bobot!$F$17:$AA$184,21,0),0)))</f>
        <v>0</v>
      </c>
      <c r="J42" s="72">
        <f>IF($K$7="Skenario Bank 1",VLOOKUP($F42,Bobot!$F$17:$AA$184,16,0),IF($K$7="Skenario Bank 2",VLOOKUP($F42,Bobot!$F$17:$AA$184,19,0),IF($K$7="Skenario Bank 3",VLOOKUP($F42,Bobot!$F$17:$AA$184,22,0),0)))</f>
        <v>0</v>
      </c>
      <c r="K42" s="331"/>
      <c r="L42" s="76">
        <f>IF(Bobot!$P42=0,1,0)*('Input Bank'!L42+'Input Bank'!K42)*I42</f>
        <v>0</v>
      </c>
      <c r="M42" s="70">
        <f>Bobot!$P42*($I42*('Input Bank'!$K42+'Input Bank'!$L42)/30)+($J42*'Input Bank'!M42)</f>
        <v>0</v>
      </c>
      <c r="N42" s="70">
        <f>Bobot!$P42*($I42*('Input Bank'!$K42+'Input Bank'!$L42)/30)+($J42*'Input Bank'!N42)</f>
        <v>0</v>
      </c>
      <c r="O42" s="70">
        <f>Bobot!$P42*($I42*('Input Bank'!$K42+'Input Bank'!$L42)/30)+($J42*'Input Bank'!O42)</f>
        <v>0</v>
      </c>
      <c r="P42" s="70">
        <f>Bobot!$P42*($I42*('Input Bank'!$K42+'Input Bank'!$L42)/30)+($J42*'Input Bank'!P42)</f>
        <v>0</v>
      </c>
      <c r="Q42" s="70">
        <f>Bobot!$P42*($I42*('Input Bank'!$K42+'Input Bank'!$L42)/30)+($J42*'Input Bank'!Q42)</f>
        <v>0</v>
      </c>
      <c r="R42" s="70">
        <f>Bobot!$P42*($I42*('Input Bank'!$K42+'Input Bank'!$L42)/30)+($J42*'Input Bank'!R42)</f>
        <v>0</v>
      </c>
      <c r="S42" s="70">
        <f>Bobot!$P42*($I42*('Input Bank'!$K42+'Input Bank'!$L42)/30)+($J42*'Input Bank'!S42)</f>
        <v>0</v>
      </c>
      <c r="T42" s="70">
        <f>Bobot!$P42*($I42*('Input Bank'!$K42+'Input Bank'!$L42)/30)+($J42*'Input Bank'!T42)</f>
        <v>0</v>
      </c>
      <c r="U42" s="70">
        <f>Bobot!$P42*($I42*('Input Bank'!$K42+'Input Bank'!$L42)/30)+($J42*'Input Bank'!U42)</f>
        <v>0</v>
      </c>
      <c r="V42" s="70">
        <f>Bobot!$P42*($I42*('Input Bank'!$K42+'Input Bank'!$L42)/30)+($J42*'Input Bank'!V42)</f>
        <v>0</v>
      </c>
      <c r="W42" s="70">
        <f>Bobot!$P42*($I42*('Input Bank'!$K42+'Input Bank'!$L42)/30)+($J42*'Input Bank'!W42)</f>
        <v>0</v>
      </c>
      <c r="X42" s="70">
        <f>Bobot!$P42*($I42*('Input Bank'!$K42+'Input Bank'!$L42)/30)+($J42*'Input Bank'!X42)</f>
        <v>0</v>
      </c>
      <c r="Y42" s="70">
        <f>Bobot!$P42*($I42*('Input Bank'!$K42+'Input Bank'!$L42)/30)+($J42*'Input Bank'!Y42)</f>
        <v>0</v>
      </c>
      <c r="Z42" s="70">
        <f>Bobot!$P42*($I42*('Input Bank'!$K42+'Input Bank'!$L42)/30)+($J42*'Input Bank'!Z42)</f>
        <v>0</v>
      </c>
      <c r="AA42" s="70">
        <f>Bobot!$P42*($I42*('Input Bank'!$K42+'Input Bank'!$L42)/30)+($J42*'Input Bank'!AA42)</f>
        <v>0</v>
      </c>
      <c r="AB42" s="70">
        <f>Bobot!$P42*($I42*('Input Bank'!$K42+'Input Bank'!$L42)/30)+($J42*'Input Bank'!AB42)</f>
        <v>0</v>
      </c>
      <c r="AC42" s="70">
        <f>Bobot!$P42*($I42*('Input Bank'!$K42+'Input Bank'!$L42)/30)+($J42*'Input Bank'!AC42)</f>
        <v>0</v>
      </c>
      <c r="AD42" s="70">
        <f>Bobot!$P42*($I42*('Input Bank'!$K42+'Input Bank'!$L42)/30)+($J42*'Input Bank'!AD42)</f>
        <v>0</v>
      </c>
      <c r="AE42" s="70">
        <f>Bobot!$P42*($I42*('Input Bank'!$K42+'Input Bank'!$L42)/30)+($J42*'Input Bank'!AE42)</f>
        <v>0</v>
      </c>
      <c r="AF42" s="70">
        <f>Bobot!$P42*($I42*('Input Bank'!$K42+'Input Bank'!$L42)/30)+($J42*'Input Bank'!AF42)</f>
        <v>0</v>
      </c>
      <c r="AG42" s="70">
        <f>Bobot!$P42*($I42*('Input Bank'!$K42+'Input Bank'!$L42)/30)+($J42*'Input Bank'!AG42)</f>
        <v>0</v>
      </c>
      <c r="AH42" s="70">
        <f>Bobot!$P42*($I42*('Input Bank'!$K42+'Input Bank'!$L42)/30)+($J42*'Input Bank'!AH42)</f>
        <v>0</v>
      </c>
      <c r="AI42" s="70">
        <f>Bobot!$P42*($I42*('Input Bank'!$K42+'Input Bank'!$L42)/30)+($J42*'Input Bank'!AI42)</f>
        <v>0</v>
      </c>
      <c r="AJ42" s="70">
        <f>Bobot!$P42*($I42*('Input Bank'!$K42+'Input Bank'!$L42)/30)+($J42*'Input Bank'!AJ42)</f>
        <v>0</v>
      </c>
      <c r="AK42" s="70">
        <f>Bobot!$P42*($I42*('Input Bank'!$K42+'Input Bank'!$L42)/30)+($J42*'Input Bank'!AK42)</f>
        <v>0</v>
      </c>
      <c r="AL42" s="70">
        <f>Bobot!$P42*($I42*('Input Bank'!$K42+'Input Bank'!$L42)/30)+($J42*'Input Bank'!AL42)</f>
        <v>0</v>
      </c>
      <c r="AM42" s="70">
        <f>Bobot!$P42*($I42*('Input Bank'!$K42+'Input Bank'!$L42)/30)+($J42*'Input Bank'!AM42)</f>
        <v>0</v>
      </c>
      <c r="AN42" s="70">
        <f>Bobot!$P42*($I42*('Input Bank'!$K42+'Input Bank'!$L42)/30)+($J42*'Input Bank'!AN42)</f>
        <v>0</v>
      </c>
      <c r="AO42" s="70">
        <f>Bobot!$P42*($I42*('Input Bank'!$K42+'Input Bank'!$L42)/30)+($J42*'Input Bank'!AO42)</f>
        <v>0</v>
      </c>
      <c r="AP42" s="70">
        <f>Bobot!$P42*($I42*('Input Bank'!$K42+'Input Bank'!$L42)/30)+($J42*'Input Bank'!AP42)</f>
        <v>0</v>
      </c>
      <c r="AQ42" s="70">
        <f>$J42*'Input Bank'!AQ42</f>
        <v>0</v>
      </c>
      <c r="AR42" s="70">
        <f>$J42*'Input Bank'!AR42</f>
        <v>0</v>
      </c>
      <c r="AS42" s="70">
        <f>$J42*'Input Bank'!AS42</f>
        <v>0</v>
      </c>
      <c r="AT42" s="70">
        <f>$J42*'Input Bank'!AT42</f>
        <v>0</v>
      </c>
      <c r="AU42" s="70">
        <f>$J42*'Input Bank'!AU42</f>
        <v>0</v>
      </c>
      <c r="AV42" s="70">
        <f>$J42*'Input Bank'!AV42</f>
        <v>0</v>
      </c>
      <c r="AW42" s="70">
        <f>$J42*'Input Bank'!AW42</f>
        <v>0</v>
      </c>
      <c r="AX42" s="70">
        <f>$J42*'Input Bank'!AX42</f>
        <v>0</v>
      </c>
      <c r="AY42" s="70">
        <f>$J42*'Input Bank'!AY42</f>
        <v>0</v>
      </c>
      <c r="AZ42" s="70">
        <f>$J42*'Input Bank'!AZ42</f>
        <v>0</v>
      </c>
      <c r="BA42" s="70">
        <f>$J42*'Input Bank'!BA42</f>
        <v>0</v>
      </c>
      <c r="BB42" s="230"/>
    </row>
    <row r="43" spans="1:62" s="131" customFormat="1" ht="23.5">
      <c r="A43" s="490"/>
      <c r="B43" s="490"/>
      <c r="C43" s="490"/>
      <c r="D43" s="490"/>
      <c r="E43" s="490"/>
      <c r="F43" s="137" t="s">
        <v>98</v>
      </c>
      <c r="G43" s="172" t="s">
        <v>516</v>
      </c>
      <c r="H43" s="388" t="s">
        <v>481</v>
      </c>
      <c r="I43" s="338"/>
      <c r="J43" s="448"/>
      <c r="K43" s="334"/>
      <c r="L43" s="449">
        <f t="shared" ref="L43:AY43" si="7">SUM(L44:L48)</f>
        <v>0</v>
      </c>
      <c r="M43" s="449">
        <f t="shared" si="7"/>
        <v>0</v>
      </c>
      <c r="N43" s="449">
        <f t="shared" si="7"/>
        <v>0</v>
      </c>
      <c r="O43" s="449">
        <f t="shared" si="7"/>
        <v>0</v>
      </c>
      <c r="P43" s="449">
        <f t="shared" si="7"/>
        <v>0</v>
      </c>
      <c r="Q43" s="449">
        <f t="shared" si="7"/>
        <v>0</v>
      </c>
      <c r="R43" s="449">
        <f t="shared" si="7"/>
        <v>0</v>
      </c>
      <c r="S43" s="449">
        <f t="shared" si="7"/>
        <v>0</v>
      </c>
      <c r="T43" s="449">
        <f t="shared" si="7"/>
        <v>0</v>
      </c>
      <c r="U43" s="449">
        <f t="shared" si="7"/>
        <v>0</v>
      </c>
      <c r="V43" s="449">
        <f t="shared" si="7"/>
        <v>0</v>
      </c>
      <c r="W43" s="449">
        <f t="shared" si="7"/>
        <v>0</v>
      </c>
      <c r="X43" s="449">
        <f t="shared" si="7"/>
        <v>0</v>
      </c>
      <c r="Y43" s="449">
        <f t="shared" si="7"/>
        <v>0</v>
      </c>
      <c r="Z43" s="449">
        <f t="shared" si="7"/>
        <v>0</v>
      </c>
      <c r="AA43" s="449">
        <f t="shared" si="7"/>
        <v>0</v>
      </c>
      <c r="AB43" s="449">
        <f t="shared" si="7"/>
        <v>0</v>
      </c>
      <c r="AC43" s="449">
        <f t="shared" si="7"/>
        <v>0</v>
      </c>
      <c r="AD43" s="449">
        <f t="shared" si="7"/>
        <v>0</v>
      </c>
      <c r="AE43" s="449">
        <f t="shared" si="7"/>
        <v>0</v>
      </c>
      <c r="AF43" s="449">
        <f t="shared" si="7"/>
        <v>0</v>
      </c>
      <c r="AG43" s="449">
        <f t="shared" si="7"/>
        <v>0</v>
      </c>
      <c r="AH43" s="449">
        <f t="shared" si="7"/>
        <v>0</v>
      </c>
      <c r="AI43" s="449">
        <f t="shared" si="7"/>
        <v>0</v>
      </c>
      <c r="AJ43" s="449">
        <f t="shared" si="7"/>
        <v>0</v>
      </c>
      <c r="AK43" s="449">
        <f t="shared" si="7"/>
        <v>0</v>
      </c>
      <c r="AL43" s="449">
        <f t="shared" si="7"/>
        <v>0</v>
      </c>
      <c r="AM43" s="449">
        <f t="shared" si="7"/>
        <v>0</v>
      </c>
      <c r="AN43" s="449">
        <f t="shared" si="7"/>
        <v>0</v>
      </c>
      <c r="AO43" s="449">
        <f t="shared" si="7"/>
        <v>0</v>
      </c>
      <c r="AP43" s="449">
        <f t="shared" si="7"/>
        <v>0</v>
      </c>
      <c r="AQ43" s="449">
        <f t="shared" si="7"/>
        <v>0</v>
      </c>
      <c r="AR43" s="449">
        <f t="shared" si="7"/>
        <v>0</v>
      </c>
      <c r="AS43" s="449">
        <f t="shared" si="7"/>
        <v>0</v>
      </c>
      <c r="AT43" s="449">
        <f t="shared" si="7"/>
        <v>0</v>
      </c>
      <c r="AU43" s="449">
        <f t="shared" si="7"/>
        <v>0</v>
      </c>
      <c r="AV43" s="449">
        <f t="shared" si="7"/>
        <v>0</v>
      </c>
      <c r="AW43" s="449">
        <f t="shared" si="7"/>
        <v>0</v>
      </c>
      <c r="AX43" s="449">
        <f t="shared" si="7"/>
        <v>0</v>
      </c>
      <c r="AY43" s="449">
        <f t="shared" si="7"/>
        <v>0</v>
      </c>
      <c r="AZ43" s="449">
        <f>SUM(AZ44:AZ48)</f>
        <v>0</v>
      </c>
      <c r="BA43" s="449">
        <f t="shared" ref="BA43" si="8">SUM(BA44:BA48)</f>
        <v>0</v>
      </c>
      <c r="BB43" s="230"/>
    </row>
    <row r="44" spans="1:62" s="131" customFormat="1">
      <c r="A44" s="490"/>
      <c r="B44" s="490"/>
      <c r="C44" s="490"/>
      <c r="D44" s="490"/>
      <c r="E44" s="490"/>
      <c r="F44" s="137" t="s">
        <v>5</v>
      </c>
      <c r="G44" s="416" t="s">
        <v>517</v>
      </c>
      <c r="H44" s="387" t="s">
        <v>463</v>
      </c>
      <c r="I44" s="71">
        <f>IF($K$7="Skenario Bank 1",VLOOKUP($F44,Bobot!$F$17:$AA$184,15,0),IF($K$7="Skenario Bank 2",VLOOKUP(F44,Bobot!$F$17:$AA$184,18,0),IF($K$7="Skenario Bank 3",VLOOKUP($F44,Bobot!$F$17:$AA$184,21,0),0)))</f>
        <v>0</v>
      </c>
      <c r="J44" s="72">
        <f>IF($K$7="Skenario Bank 1",VLOOKUP($F44,Bobot!$F$17:$AA$184,16,0),IF($K$7="Skenario Bank 2",VLOOKUP($F44,Bobot!$F$17:$AA$184,19,0),IF($K$7="Skenario Bank 3",VLOOKUP($F44,Bobot!$F$17:$AA$184,22,0),0)))</f>
        <v>0</v>
      </c>
      <c r="K44" s="333"/>
      <c r="L44" s="76">
        <f>IF(Bobot!$P44=0,1,0)*('Input Bank'!L44+'Input Bank'!K44)*I44</f>
        <v>0</v>
      </c>
      <c r="M44" s="70">
        <f>Bobot!$P44*($I44*('Input Bank'!$K44+'Input Bank'!$L44)/30)+($J44*'Input Bank'!M44)</f>
        <v>0</v>
      </c>
      <c r="N44" s="70">
        <f>Bobot!$P44*($I44*('Input Bank'!$K44+'Input Bank'!$L44)/30)+($J44*'Input Bank'!N44)</f>
        <v>0</v>
      </c>
      <c r="O44" s="70">
        <f>Bobot!$P44*($I44*('Input Bank'!$K44+'Input Bank'!$L44)/30)+($J44*'Input Bank'!O44)</f>
        <v>0</v>
      </c>
      <c r="P44" s="70">
        <f>Bobot!$P44*($I44*('Input Bank'!$K44+'Input Bank'!$L44)/30)+($J44*'Input Bank'!P44)</f>
        <v>0</v>
      </c>
      <c r="Q44" s="70">
        <f>Bobot!$P44*($I44*('Input Bank'!$K44+'Input Bank'!$L44)/30)+($J44*'Input Bank'!Q44)</f>
        <v>0</v>
      </c>
      <c r="R44" s="70">
        <f>Bobot!$P44*($I44*('Input Bank'!$K44+'Input Bank'!$L44)/30)+($J44*'Input Bank'!R44)</f>
        <v>0</v>
      </c>
      <c r="S44" s="70">
        <f>Bobot!$P44*($I44*('Input Bank'!$K44+'Input Bank'!$L44)/30)+($J44*'Input Bank'!S44)</f>
        <v>0</v>
      </c>
      <c r="T44" s="70">
        <f>Bobot!$P44*($I44*('Input Bank'!$K44+'Input Bank'!$L44)/30)+($J44*'Input Bank'!T44)</f>
        <v>0</v>
      </c>
      <c r="U44" s="70">
        <f>Bobot!$P44*($I44*('Input Bank'!$K44+'Input Bank'!$L44)/30)+($J44*'Input Bank'!U44)</f>
        <v>0</v>
      </c>
      <c r="V44" s="70">
        <f>Bobot!$P44*($I44*('Input Bank'!$K44+'Input Bank'!$L44)/30)+($J44*'Input Bank'!V44)</f>
        <v>0</v>
      </c>
      <c r="W44" s="70">
        <f>Bobot!$P44*($I44*('Input Bank'!$K44+'Input Bank'!$L44)/30)+($J44*'Input Bank'!W44)</f>
        <v>0</v>
      </c>
      <c r="X44" s="70">
        <f>Bobot!$P44*($I44*('Input Bank'!$K44+'Input Bank'!$L44)/30)+($J44*'Input Bank'!X44)</f>
        <v>0</v>
      </c>
      <c r="Y44" s="70">
        <f>Bobot!$P44*($I44*('Input Bank'!$K44+'Input Bank'!$L44)/30)+($J44*'Input Bank'!Y44)</f>
        <v>0</v>
      </c>
      <c r="Z44" s="70">
        <f>Bobot!$P44*($I44*('Input Bank'!$K44+'Input Bank'!$L44)/30)+($J44*'Input Bank'!Z44)</f>
        <v>0</v>
      </c>
      <c r="AA44" s="70">
        <f>Bobot!$P44*($I44*('Input Bank'!$K44+'Input Bank'!$L44)/30)+($J44*'Input Bank'!AA44)</f>
        <v>0</v>
      </c>
      <c r="AB44" s="70">
        <f>Bobot!$P44*($I44*('Input Bank'!$K44+'Input Bank'!$L44)/30)+($J44*'Input Bank'!AB44)</f>
        <v>0</v>
      </c>
      <c r="AC44" s="70">
        <f>Bobot!$P44*($I44*('Input Bank'!$K44+'Input Bank'!$L44)/30)+($J44*'Input Bank'!AC44)</f>
        <v>0</v>
      </c>
      <c r="AD44" s="70">
        <f>Bobot!$P44*($I44*('Input Bank'!$K44+'Input Bank'!$L44)/30)+($J44*'Input Bank'!AD44)</f>
        <v>0</v>
      </c>
      <c r="AE44" s="70">
        <f>Bobot!$P44*($I44*('Input Bank'!$K44+'Input Bank'!$L44)/30)+($J44*'Input Bank'!AE44)</f>
        <v>0</v>
      </c>
      <c r="AF44" s="70">
        <f>Bobot!$P44*($I44*('Input Bank'!$K44+'Input Bank'!$L44)/30)+($J44*'Input Bank'!AF44)</f>
        <v>0</v>
      </c>
      <c r="AG44" s="70">
        <f>Bobot!$P44*($I44*('Input Bank'!$K44+'Input Bank'!$L44)/30)+($J44*'Input Bank'!AG44)</f>
        <v>0</v>
      </c>
      <c r="AH44" s="70">
        <f>Bobot!$P44*($I44*('Input Bank'!$K44+'Input Bank'!$L44)/30)+($J44*'Input Bank'!AH44)</f>
        <v>0</v>
      </c>
      <c r="AI44" s="70">
        <f>Bobot!$P44*($I44*('Input Bank'!$K44+'Input Bank'!$L44)/30)+($J44*'Input Bank'!AI44)</f>
        <v>0</v>
      </c>
      <c r="AJ44" s="70">
        <f>Bobot!$P44*($I44*('Input Bank'!$K44+'Input Bank'!$L44)/30)+($J44*'Input Bank'!AJ44)</f>
        <v>0</v>
      </c>
      <c r="AK44" s="70">
        <f>Bobot!$P44*($I44*('Input Bank'!$K44+'Input Bank'!$L44)/30)+($J44*'Input Bank'!AK44)</f>
        <v>0</v>
      </c>
      <c r="AL44" s="70">
        <f>Bobot!$P44*($I44*('Input Bank'!$K44+'Input Bank'!$L44)/30)+($J44*'Input Bank'!AL44)</f>
        <v>0</v>
      </c>
      <c r="AM44" s="70">
        <f>Bobot!$P44*($I44*('Input Bank'!$K44+'Input Bank'!$L44)/30)+($J44*'Input Bank'!AM44)</f>
        <v>0</v>
      </c>
      <c r="AN44" s="70">
        <f>Bobot!$P44*($I44*('Input Bank'!$K44+'Input Bank'!$L44)/30)+($J44*'Input Bank'!AN44)</f>
        <v>0</v>
      </c>
      <c r="AO44" s="70">
        <f>Bobot!$P44*($I44*('Input Bank'!$K44+'Input Bank'!$L44)/30)+($J44*'Input Bank'!AO44)</f>
        <v>0</v>
      </c>
      <c r="AP44" s="70">
        <f>Bobot!$P44*($I44*('Input Bank'!$K44+'Input Bank'!$L44)/30)+($J44*'Input Bank'!AP44)</f>
        <v>0</v>
      </c>
      <c r="AQ44" s="70">
        <f>$J44*'Input Bank'!AQ44</f>
        <v>0</v>
      </c>
      <c r="AR44" s="70">
        <f>$J44*'Input Bank'!AR44</f>
        <v>0</v>
      </c>
      <c r="AS44" s="70">
        <f>$J44*'Input Bank'!AS44</f>
        <v>0</v>
      </c>
      <c r="AT44" s="70">
        <f>$J44*'Input Bank'!AT44</f>
        <v>0</v>
      </c>
      <c r="AU44" s="70">
        <f>$J44*'Input Bank'!AU44</f>
        <v>0</v>
      </c>
      <c r="AV44" s="70">
        <f>$J44*'Input Bank'!AV44</f>
        <v>0</v>
      </c>
      <c r="AW44" s="70">
        <f>$J44*'Input Bank'!AW44</f>
        <v>0</v>
      </c>
      <c r="AX44" s="70">
        <f>$J44*'Input Bank'!AX44</f>
        <v>0</v>
      </c>
      <c r="AY44" s="70">
        <f>$J44*'Input Bank'!AY44</f>
        <v>0</v>
      </c>
      <c r="AZ44" s="70">
        <f>$J44*'Input Bank'!AZ44</f>
        <v>0</v>
      </c>
      <c r="BA44" s="70">
        <f>$J44*'Input Bank'!BA44</f>
        <v>0</v>
      </c>
      <c r="BB44" s="230"/>
    </row>
    <row r="45" spans="1:62" s="131" customFormat="1">
      <c r="A45" s="490"/>
      <c r="B45" s="490"/>
      <c r="C45" s="490"/>
      <c r="D45" s="490"/>
      <c r="E45" s="490"/>
      <c r="F45" s="137" t="s">
        <v>99</v>
      </c>
      <c r="G45" s="172" t="s">
        <v>518</v>
      </c>
      <c r="H45" s="387" t="s">
        <v>464</v>
      </c>
      <c r="I45" s="71">
        <f>IF($K$7="Skenario Bank 1",VLOOKUP($F45,Bobot!$F$17:$AA$184,15,0),IF($K$7="Skenario Bank 2",VLOOKUP(F45,Bobot!$F$17:$AA$184,18,0),IF($K$7="Skenario Bank 3",VLOOKUP($F45,Bobot!$F$17:$AA$184,21,0),0)))</f>
        <v>0</v>
      </c>
      <c r="J45" s="72">
        <f>IF($K$7="Skenario Bank 1",VLOOKUP($F45,Bobot!$F$17:$AA$184,16,0),IF($K$7="Skenario Bank 2",VLOOKUP($F45,Bobot!$F$17:$AA$184,19,0),IF($K$7="Skenario Bank 3",VLOOKUP($F45,Bobot!$F$17:$AA$184,22,0),0)))</f>
        <v>0</v>
      </c>
      <c r="K45" s="331"/>
      <c r="L45" s="76">
        <f>IF(Bobot!$P45=0,1,0)*('Input Bank'!L45+'Input Bank'!K45)*I45</f>
        <v>0</v>
      </c>
      <c r="M45" s="70">
        <f>Bobot!$P45*($I45*('Input Bank'!$K45+'Input Bank'!$L45)/30)+($J45*'Input Bank'!M45)</f>
        <v>0</v>
      </c>
      <c r="N45" s="70">
        <f>Bobot!$P45*($I45*('Input Bank'!$K45+'Input Bank'!$L45)/30)+($J45*'Input Bank'!N45)</f>
        <v>0</v>
      </c>
      <c r="O45" s="70">
        <f>Bobot!$P45*($I45*('Input Bank'!$K45+'Input Bank'!$L45)/30)+($J45*'Input Bank'!O45)</f>
        <v>0</v>
      </c>
      <c r="P45" s="70">
        <f>Bobot!$P45*($I45*('Input Bank'!$K45+'Input Bank'!$L45)/30)+($J45*'Input Bank'!P45)</f>
        <v>0</v>
      </c>
      <c r="Q45" s="70">
        <f>Bobot!$P45*($I45*('Input Bank'!$K45+'Input Bank'!$L45)/30)+($J45*'Input Bank'!Q45)</f>
        <v>0</v>
      </c>
      <c r="R45" s="70">
        <f>Bobot!$P45*($I45*('Input Bank'!$K45+'Input Bank'!$L45)/30)+($J45*'Input Bank'!R45)</f>
        <v>0</v>
      </c>
      <c r="S45" s="70">
        <f>Bobot!$P45*($I45*('Input Bank'!$K45+'Input Bank'!$L45)/30)+($J45*'Input Bank'!S45)</f>
        <v>0</v>
      </c>
      <c r="T45" s="70">
        <f>Bobot!$P45*($I45*('Input Bank'!$K45+'Input Bank'!$L45)/30)+($J45*'Input Bank'!T45)</f>
        <v>0</v>
      </c>
      <c r="U45" s="70">
        <f>Bobot!$P45*($I45*('Input Bank'!$K45+'Input Bank'!$L45)/30)+($J45*'Input Bank'!U45)</f>
        <v>0</v>
      </c>
      <c r="V45" s="70">
        <f>Bobot!$P45*($I45*('Input Bank'!$K45+'Input Bank'!$L45)/30)+($J45*'Input Bank'!V45)</f>
        <v>0</v>
      </c>
      <c r="W45" s="70">
        <f>Bobot!$P45*($I45*('Input Bank'!$K45+'Input Bank'!$L45)/30)+($J45*'Input Bank'!W45)</f>
        <v>0</v>
      </c>
      <c r="X45" s="70">
        <f>Bobot!$P45*($I45*('Input Bank'!$K45+'Input Bank'!$L45)/30)+($J45*'Input Bank'!X45)</f>
        <v>0</v>
      </c>
      <c r="Y45" s="70">
        <f>Bobot!$P45*($I45*('Input Bank'!$K45+'Input Bank'!$L45)/30)+($J45*'Input Bank'!Y45)</f>
        <v>0</v>
      </c>
      <c r="Z45" s="70">
        <f>Bobot!$P45*($I45*('Input Bank'!$K45+'Input Bank'!$L45)/30)+($J45*'Input Bank'!Z45)</f>
        <v>0</v>
      </c>
      <c r="AA45" s="70">
        <f>Bobot!$P45*($I45*('Input Bank'!$K45+'Input Bank'!$L45)/30)+($J45*'Input Bank'!AA45)</f>
        <v>0</v>
      </c>
      <c r="AB45" s="70">
        <f>Bobot!$P45*($I45*('Input Bank'!$K45+'Input Bank'!$L45)/30)+($J45*'Input Bank'!AB45)</f>
        <v>0</v>
      </c>
      <c r="AC45" s="70">
        <f>Bobot!$P45*($I45*('Input Bank'!$K45+'Input Bank'!$L45)/30)+($J45*'Input Bank'!AC45)</f>
        <v>0</v>
      </c>
      <c r="AD45" s="70">
        <f>Bobot!$P45*($I45*('Input Bank'!$K45+'Input Bank'!$L45)/30)+($J45*'Input Bank'!AD45)</f>
        <v>0</v>
      </c>
      <c r="AE45" s="70">
        <f>Bobot!$P45*($I45*('Input Bank'!$K45+'Input Bank'!$L45)/30)+($J45*'Input Bank'!AE45)</f>
        <v>0</v>
      </c>
      <c r="AF45" s="70">
        <f>Bobot!$P45*($I45*('Input Bank'!$K45+'Input Bank'!$L45)/30)+($J45*'Input Bank'!AF45)</f>
        <v>0</v>
      </c>
      <c r="AG45" s="70">
        <f>Bobot!$P45*($I45*('Input Bank'!$K45+'Input Bank'!$L45)/30)+($J45*'Input Bank'!AG45)</f>
        <v>0</v>
      </c>
      <c r="AH45" s="70">
        <f>Bobot!$P45*($I45*('Input Bank'!$K45+'Input Bank'!$L45)/30)+($J45*'Input Bank'!AH45)</f>
        <v>0</v>
      </c>
      <c r="AI45" s="70">
        <f>Bobot!$P45*($I45*('Input Bank'!$K45+'Input Bank'!$L45)/30)+($J45*'Input Bank'!AI45)</f>
        <v>0</v>
      </c>
      <c r="AJ45" s="70">
        <f>Bobot!$P45*($I45*('Input Bank'!$K45+'Input Bank'!$L45)/30)+($J45*'Input Bank'!AJ45)</f>
        <v>0</v>
      </c>
      <c r="AK45" s="70">
        <f>Bobot!$P45*($I45*('Input Bank'!$K45+'Input Bank'!$L45)/30)+($J45*'Input Bank'!AK45)</f>
        <v>0</v>
      </c>
      <c r="AL45" s="70">
        <f>Bobot!$P45*($I45*('Input Bank'!$K45+'Input Bank'!$L45)/30)+($J45*'Input Bank'!AL45)</f>
        <v>0</v>
      </c>
      <c r="AM45" s="70">
        <f>Bobot!$P45*($I45*('Input Bank'!$K45+'Input Bank'!$L45)/30)+($J45*'Input Bank'!AM45)</f>
        <v>0</v>
      </c>
      <c r="AN45" s="70">
        <f>Bobot!$P45*($I45*('Input Bank'!$K45+'Input Bank'!$L45)/30)+($J45*'Input Bank'!AN45)</f>
        <v>0</v>
      </c>
      <c r="AO45" s="70">
        <f>Bobot!$P45*($I45*('Input Bank'!$K45+'Input Bank'!$L45)/30)+($J45*'Input Bank'!AO45)</f>
        <v>0</v>
      </c>
      <c r="AP45" s="70">
        <f>Bobot!$P45*($I45*('Input Bank'!$K45+'Input Bank'!$L45)/30)+($J45*'Input Bank'!AP45)</f>
        <v>0</v>
      </c>
      <c r="AQ45" s="70">
        <f>$J45*'Input Bank'!AQ45</f>
        <v>0</v>
      </c>
      <c r="AR45" s="70">
        <f>$J45*'Input Bank'!AR45</f>
        <v>0</v>
      </c>
      <c r="AS45" s="70">
        <f>$J45*'Input Bank'!AS45</f>
        <v>0</v>
      </c>
      <c r="AT45" s="70">
        <f>$J45*'Input Bank'!AT45</f>
        <v>0</v>
      </c>
      <c r="AU45" s="70">
        <f>$J45*'Input Bank'!AU45</f>
        <v>0</v>
      </c>
      <c r="AV45" s="70">
        <f>$J45*'Input Bank'!AV45</f>
        <v>0</v>
      </c>
      <c r="AW45" s="70">
        <f>$J45*'Input Bank'!AW45</f>
        <v>0</v>
      </c>
      <c r="AX45" s="70">
        <f>$J45*'Input Bank'!AX45</f>
        <v>0</v>
      </c>
      <c r="AY45" s="70">
        <f>$J45*'Input Bank'!AY45</f>
        <v>0</v>
      </c>
      <c r="AZ45" s="70">
        <f>$J45*'Input Bank'!AZ45</f>
        <v>0</v>
      </c>
      <c r="BA45" s="70">
        <f>$J45*'Input Bank'!BA45</f>
        <v>0</v>
      </c>
      <c r="BB45" s="230"/>
    </row>
    <row r="46" spans="1:62" s="131" customFormat="1">
      <c r="A46" s="490"/>
      <c r="B46" s="490"/>
      <c r="C46" s="490"/>
      <c r="D46" s="490"/>
      <c r="E46" s="490"/>
      <c r="F46" s="137" t="s">
        <v>100</v>
      </c>
      <c r="G46" s="416" t="s">
        <v>519</v>
      </c>
      <c r="H46" s="387" t="s">
        <v>465</v>
      </c>
      <c r="I46" s="71">
        <f>IF($K$7="Skenario Bank 1",VLOOKUP($F46,Bobot!$F$17:$AA$184,15,0),IF($K$7="Skenario Bank 2",VLOOKUP(F46,Bobot!$F$17:$AA$184,18,0),IF($K$7="Skenario Bank 3",VLOOKUP($F46,Bobot!$F$17:$AA$184,21,0),0)))</f>
        <v>0</v>
      </c>
      <c r="J46" s="72">
        <f>IF($K$7="Skenario Bank 1",VLOOKUP($F46,Bobot!$F$17:$AA$184,16,0),IF($K$7="Skenario Bank 2",VLOOKUP($F46,Bobot!$F$17:$AA$184,19,0),IF($K$7="Skenario Bank 3",VLOOKUP($F46,Bobot!$F$17:$AA$184,22,0),0)))</f>
        <v>0</v>
      </c>
      <c r="K46" s="331"/>
      <c r="L46" s="76">
        <f>IF(Bobot!$P46=0,1,0)*('Input Bank'!L46+'Input Bank'!K46)*I46</f>
        <v>0</v>
      </c>
      <c r="M46" s="70">
        <f>Bobot!$P46*($I46*('Input Bank'!$K46+'Input Bank'!$L46)/30)+($J46*'Input Bank'!M46)</f>
        <v>0</v>
      </c>
      <c r="N46" s="70">
        <f>Bobot!$P46*($I46*('Input Bank'!$K46+'Input Bank'!$L46)/30)+($J46*'Input Bank'!N46)</f>
        <v>0</v>
      </c>
      <c r="O46" s="70">
        <f>Bobot!$P46*($I46*('Input Bank'!$K46+'Input Bank'!$L46)/30)+($J46*'Input Bank'!O46)</f>
        <v>0</v>
      </c>
      <c r="P46" s="70">
        <f>Bobot!$P46*($I46*('Input Bank'!$K46+'Input Bank'!$L46)/30)+($J46*'Input Bank'!P46)</f>
        <v>0</v>
      </c>
      <c r="Q46" s="70">
        <f>Bobot!$P46*($I46*('Input Bank'!$K46+'Input Bank'!$L46)/30)+($J46*'Input Bank'!Q46)</f>
        <v>0</v>
      </c>
      <c r="R46" s="70">
        <f>Bobot!$P46*($I46*('Input Bank'!$K46+'Input Bank'!$L46)/30)+($J46*'Input Bank'!R46)</f>
        <v>0</v>
      </c>
      <c r="S46" s="70">
        <f>Bobot!$P46*($I46*('Input Bank'!$K46+'Input Bank'!$L46)/30)+($J46*'Input Bank'!S46)</f>
        <v>0</v>
      </c>
      <c r="T46" s="70">
        <f>Bobot!$P46*($I46*('Input Bank'!$K46+'Input Bank'!$L46)/30)+($J46*'Input Bank'!T46)</f>
        <v>0</v>
      </c>
      <c r="U46" s="70">
        <f>Bobot!$P46*($I46*('Input Bank'!$K46+'Input Bank'!$L46)/30)+($J46*'Input Bank'!U46)</f>
        <v>0</v>
      </c>
      <c r="V46" s="70">
        <f>Bobot!$P46*($I46*('Input Bank'!$K46+'Input Bank'!$L46)/30)+($J46*'Input Bank'!V46)</f>
        <v>0</v>
      </c>
      <c r="W46" s="70">
        <f>Bobot!$P46*($I46*('Input Bank'!$K46+'Input Bank'!$L46)/30)+($J46*'Input Bank'!W46)</f>
        <v>0</v>
      </c>
      <c r="X46" s="70">
        <f>Bobot!$P46*($I46*('Input Bank'!$K46+'Input Bank'!$L46)/30)+($J46*'Input Bank'!X46)</f>
        <v>0</v>
      </c>
      <c r="Y46" s="70">
        <f>Bobot!$P46*($I46*('Input Bank'!$K46+'Input Bank'!$L46)/30)+($J46*'Input Bank'!Y46)</f>
        <v>0</v>
      </c>
      <c r="Z46" s="70">
        <f>Bobot!$P46*($I46*('Input Bank'!$K46+'Input Bank'!$L46)/30)+($J46*'Input Bank'!Z46)</f>
        <v>0</v>
      </c>
      <c r="AA46" s="70">
        <f>Bobot!$P46*($I46*('Input Bank'!$K46+'Input Bank'!$L46)/30)+($J46*'Input Bank'!AA46)</f>
        <v>0</v>
      </c>
      <c r="AB46" s="70">
        <f>Bobot!$P46*($I46*('Input Bank'!$K46+'Input Bank'!$L46)/30)+($J46*'Input Bank'!AB46)</f>
        <v>0</v>
      </c>
      <c r="AC46" s="70">
        <f>Bobot!$P46*($I46*('Input Bank'!$K46+'Input Bank'!$L46)/30)+($J46*'Input Bank'!AC46)</f>
        <v>0</v>
      </c>
      <c r="AD46" s="70">
        <f>Bobot!$P46*($I46*('Input Bank'!$K46+'Input Bank'!$L46)/30)+($J46*'Input Bank'!AD46)</f>
        <v>0</v>
      </c>
      <c r="AE46" s="70">
        <f>Bobot!$P46*($I46*('Input Bank'!$K46+'Input Bank'!$L46)/30)+($J46*'Input Bank'!AE46)</f>
        <v>0</v>
      </c>
      <c r="AF46" s="70">
        <f>Bobot!$P46*($I46*('Input Bank'!$K46+'Input Bank'!$L46)/30)+($J46*'Input Bank'!AF46)</f>
        <v>0</v>
      </c>
      <c r="AG46" s="70">
        <f>Bobot!$P46*($I46*('Input Bank'!$K46+'Input Bank'!$L46)/30)+($J46*'Input Bank'!AG46)</f>
        <v>0</v>
      </c>
      <c r="AH46" s="70">
        <f>Bobot!$P46*($I46*('Input Bank'!$K46+'Input Bank'!$L46)/30)+($J46*'Input Bank'!AH46)</f>
        <v>0</v>
      </c>
      <c r="AI46" s="70">
        <f>Bobot!$P46*($I46*('Input Bank'!$K46+'Input Bank'!$L46)/30)+($J46*'Input Bank'!AI46)</f>
        <v>0</v>
      </c>
      <c r="AJ46" s="70">
        <f>Bobot!$P46*($I46*('Input Bank'!$K46+'Input Bank'!$L46)/30)+($J46*'Input Bank'!AJ46)</f>
        <v>0</v>
      </c>
      <c r="AK46" s="70">
        <f>Bobot!$P46*($I46*('Input Bank'!$K46+'Input Bank'!$L46)/30)+($J46*'Input Bank'!AK46)</f>
        <v>0</v>
      </c>
      <c r="AL46" s="70">
        <f>Bobot!$P46*($I46*('Input Bank'!$K46+'Input Bank'!$L46)/30)+($J46*'Input Bank'!AL46)</f>
        <v>0</v>
      </c>
      <c r="AM46" s="70">
        <f>Bobot!$P46*($I46*('Input Bank'!$K46+'Input Bank'!$L46)/30)+($J46*'Input Bank'!AM46)</f>
        <v>0</v>
      </c>
      <c r="AN46" s="70">
        <f>Bobot!$P46*($I46*('Input Bank'!$K46+'Input Bank'!$L46)/30)+($J46*'Input Bank'!AN46)</f>
        <v>0</v>
      </c>
      <c r="AO46" s="70">
        <f>Bobot!$P46*($I46*('Input Bank'!$K46+'Input Bank'!$L46)/30)+($J46*'Input Bank'!AO46)</f>
        <v>0</v>
      </c>
      <c r="AP46" s="70">
        <f>Bobot!$P46*($I46*('Input Bank'!$K46+'Input Bank'!$L46)/30)+($J46*'Input Bank'!AP46)</f>
        <v>0</v>
      </c>
      <c r="AQ46" s="70">
        <f>$J46*'Input Bank'!AQ46</f>
        <v>0</v>
      </c>
      <c r="AR46" s="70">
        <f>$J46*'Input Bank'!AR46</f>
        <v>0</v>
      </c>
      <c r="AS46" s="70">
        <f>$J46*'Input Bank'!AS46</f>
        <v>0</v>
      </c>
      <c r="AT46" s="70">
        <f>$J46*'Input Bank'!AT46</f>
        <v>0</v>
      </c>
      <c r="AU46" s="70">
        <f>$J46*'Input Bank'!AU46</f>
        <v>0</v>
      </c>
      <c r="AV46" s="70">
        <f>$J46*'Input Bank'!AV46</f>
        <v>0</v>
      </c>
      <c r="AW46" s="70">
        <f>$J46*'Input Bank'!AW46</f>
        <v>0</v>
      </c>
      <c r="AX46" s="70">
        <f>$J46*'Input Bank'!AX46</f>
        <v>0</v>
      </c>
      <c r="AY46" s="70">
        <f>$J46*'Input Bank'!AY46</f>
        <v>0</v>
      </c>
      <c r="AZ46" s="70">
        <f>$J46*'Input Bank'!AZ46</f>
        <v>0</v>
      </c>
      <c r="BA46" s="70">
        <f>$J46*'Input Bank'!BA46</f>
        <v>0</v>
      </c>
      <c r="BB46" s="230"/>
    </row>
    <row r="47" spans="1:62" s="131" customFormat="1">
      <c r="A47" s="490"/>
      <c r="B47" s="490"/>
      <c r="C47" s="490"/>
      <c r="D47" s="490"/>
      <c r="E47" s="490"/>
      <c r="F47" s="137" t="s">
        <v>101</v>
      </c>
      <c r="G47" s="172" t="s">
        <v>520</v>
      </c>
      <c r="H47" s="387" t="s">
        <v>466</v>
      </c>
      <c r="I47" s="71">
        <f>IF($K$7="Skenario Bank 1",VLOOKUP($F47,Bobot!$F$17:$AA$184,15,0),IF($K$7="Skenario Bank 2",VLOOKUP(F47,Bobot!$F$17:$AA$184,18,0),IF($K$7="Skenario Bank 3",VLOOKUP($F47,Bobot!$F$17:$AA$184,21,0),0)))</f>
        <v>0</v>
      </c>
      <c r="J47" s="72">
        <f>IF($K$7="Skenario Bank 1",VLOOKUP($F47,Bobot!$F$17:$AA$184,16,0),IF($K$7="Skenario Bank 2",VLOOKUP($F47,Bobot!$F$17:$AA$184,19,0),IF($K$7="Skenario Bank 3",VLOOKUP($F47,Bobot!$F$17:$AA$184,22,0),0)))</f>
        <v>0</v>
      </c>
      <c r="K47" s="331"/>
      <c r="L47" s="76">
        <f>IF(Bobot!$P47=0,1,0)*('Input Bank'!L47+'Input Bank'!K47)*I47</f>
        <v>0</v>
      </c>
      <c r="M47" s="70">
        <f>Bobot!$P47*($I47*('Input Bank'!$K47+'Input Bank'!$L47)/30)+($J47*'Input Bank'!M47)</f>
        <v>0</v>
      </c>
      <c r="N47" s="70">
        <f>Bobot!$P47*($I47*('Input Bank'!$K47+'Input Bank'!$L47)/30)+($J47*'Input Bank'!N47)</f>
        <v>0</v>
      </c>
      <c r="O47" s="70">
        <f>Bobot!$P47*($I47*('Input Bank'!$K47+'Input Bank'!$L47)/30)+($J47*'Input Bank'!O47)</f>
        <v>0</v>
      </c>
      <c r="P47" s="70">
        <f>Bobot!$P47*($I47*('Input Bank'!$K47+'Input Bank'!$L47)/30)+($J47*'Input Bank'!P47)</f>
        <v>0</v>
      </c>
      <c r="Q47" s="70">
        <f>Bobot!$P47*($I47*('Input Bank'!$K47+'Input Bank'!$L47)/30)+($J47*'Input Bank'!Q47)</f>
        <v>0</v>
      </c>
      <c r="R47" s="70">
        <f>Bobot!$P47*($I47*('Input Bank'!$K47+'Input Bank'!$L47)/30)+($J47*'Input Bank'!R47)</f>
        <v>0</v>
      </c>
      <c r="S47" s="70">
        <f>Bobot!$P47*($I47*('Input Bank'!$K47+'Input Bank'!$L47)/30)+($J47*'Input Bank'!S47)</f>
        <v>0</v>
      </c>
      <c r="T47" s="70">
        <f>Bobot!$P47*($I47*('Input Bank'!$K47+'Input Bank'!$L47)/30)+($J47*'Input Bank'!T47)</f>
        <v>0</v>
      </c>
      <c r="U47" s="70">
        <f>Bobot!$P47*($I47*('Input Bank'!$K47+'Input Bank'!$L47)/30)+($J47*'Input Bank'!U47)</f>
        <v>0</v>
      </c>
      <c r="V47" s="70">
        <f>Bobot!$P47*($I47*('Input Bank'!$K47+'Input Bank'!$L47)/30)+($J47*'Input Bank'!V47)</f>
        <v>0</v>
      </c>
      <c r="W47" s="70">
        <f>Bobot!$P47*($I47*('Input Bank'!$K47+'Input Bank'!$L47)/30)+($J47*'Input Bank'!W47)</f>
        <v>0</v>
      </c>
      <c r="X47" s="70">
        <f>Bobot!$P47*($I47*('Input Bank'!$K47+'Input Bank'!$L47)/30)+($J47*'Input Bank'!X47)</f>
        <v>0</v>
      </c>
      <c r="Y47" s="70">
        <f>Bobot!$P47*($I47*('Input Bank'!$K47+'Input Bank'!$L47)/30)+($J47*'Input Bank'!Y47)</f>
        <v>0</v>
      </c>
      <c r="Z47" s="70">
        <f>Bobot!$P47*($I47*('Input Bank'!$K47+'Input Bank'!$L47)/30)+($J47*'Input Bank'!Z47)</f>
        <v>0</v>
      </c>
      <c r="AA47" s="70">
        <f>Bobot!$P47*($I47*('Input Bank'!$K47+'Input Bank'!$L47)/30)+($J47*'Input Bank'!AA47)</f>
        <v>0</v>
      </c>
      <c r="AB47" s="70">
        <f>Bobot!$P47*($I47*('Input Bank'!$K47+'Input Bank'!$L47)/30)+($J47*'Input Bank'!AB47)</f>
        <v>0</v>
      </c>
      <c r="AC47" s="70">
        <f>Bobot!$P47*($I47*('Input Bank'!$K47+'Input Bank'!$L47)/30)+($J47*'Input Bank'!AC47)</f>
        <v>0</v>
      </c>
      <c r="AD47" s="70">
        <f>Bobot!$P47*($I47*('Input Bank'!$K47+'Input Bank'!$L47)/30)+($J47*'Input Bank'!AD47)</f>
        <v>0</v>
      </c>
      <c r="AE47" s="70">
        <f>Bobot!$P47*($I47*('Input Bank'!$K47+'Input Bank'!$L47)/30)+($J47*'Input Bank'!AE47)</f>
        <v>0</v>
      </c>
      <c r="AF47" s="70">
        <f>Bobot!$P47*($I47*('Input Bank'!$K47+'Input Bank'!$L47)/30)+($J47*'Input Bank'!AF47)</f>
        <v>0</v>
      </c>
      <c r="AG47" s="70">
        <f>Bobot!$P47*($I47*('Input Bank'!$K47+'Input Bank'!$L47)/30)+($J47*'Input Bank'!AG47)</f>
        <v>0</v>
      </c>
      <c r="AH47" s="70">
        <f>Bobot!$P47*($I47*('Input Bank'!$K47+'Input Bank'!$L47)/30)+($J47*'Input Bank'!AH47)</f>
        <v>0</v>
      </c>
      <c r="AI47" s="70">
        <f>Bobot!$P47*($I47*('Input Bank'!$K47+'Input Bank'!$L47)/30)+($J47*'Input Bank'!AI47)</f>
        <v>0</v>
      </c>
      <c r="AJ47" s="70">
        <f>Bobot!$P47*($I47*('Input Bank'!$K47+'Input Bank'!$L47)/30)+($J47*'Input Bank'!AJ47)</f>
        <v>0</v>
      </c>
      <c r="AK47" s="70">
        <f>Bobot!$P47*($I47*('Input Bank'!$K47+'Input Bank'!$L47)/30)+($J47*'Input Bank'!AK47)</f>
        <v>0</v>
      </c>
      <c r="AL47" s="70">
        <f>Bobot!$P47*($I47*('Input Bank'!$K47+'Input Bank'!$L47)/30)+($J47*'Input Bank'!AL47)</f>
        <v>0</v>
      </c>
      <c r="AM47" s="70">
        <f>Bobot!$P47*($I47*('Input Bank'!$K47+'Input Bank'!$L47)/30)+($J47*'Input Bank'!AM47)</f>
        <v>0</v>
      </c>
      <c r="AN47" s="70">
        <f>Bobot!$P47*($I47*('Input Bank'!$K47+'Input Bank'!$L47)/30)+($J47*'Input Bank'!AN47)</f>
        <v>0</v>
      </c>
      <c r="AO47" s="70">
        <f>Bobot!$P47*($I47*('Input Bank'!$K47+'Input Bank'!$L47)/30)+($J47*'Input Bank'!AO47)</f>
        <v>0</v>
      </c>
      <c r="AP47" s="70">
        <f>Bobot!$P47*($I47*('Input Bank'!$K47+'Input Bank'!$L47)/30)+($J47*'Input Bank'!AP47)</f>
        <v>0</v>
      </c>
      <c r="AQ47" s="70">
        <f>$J47*'Input Bank'!AQ47</f>
        <v>0</v>
      </c>
      <c r="AR47" s="70">
        <f>$J47*'Input Bank'!AR47</f>
        <v>0</v>
      </c>
      <c r="AS47" s="70">
        <f>$J47*'Input Bank'!AS47</f>
        <v>0</v>
      </c>
      <c r="AT47" s="70">
        <f>$J47*'Input Bank'!AT47</f>
        <v>0</v>
      </c>
      <c r="AU47" s="70">
        <f>$J47*'Input Bank'!AU47</f>
        <v>0</v>
      </c>
      <c r="AV47" s="70">
        <f>$J47*'Input Bank'!AV47</f>
        <v>0</v>
      </c>
      <c r="AW47" s="70">
        <f>$J47*'Input Bank'!AW47</f>
        <v>0</v>
      </c>
      <c r="AX47" s="70">
        <f>$J47*'Input Bank'!AX47</f>
        <v>0</v>
      </c>
      <c r="AY47" s="70">
        <f>$J47*'Input Bank'!AY47</f>
        <v>0</v>
      </c>
      <c r="AZ47" s="70">
        <f>$J47*'Input Bank'!AZ47</f>
        <v>0</v>
      </c>
      <c r="BA47" s="70">
        <f>$J47*'Input Bank'!BA47</f>
        <v>0</v>
      </c>
      <c r="BB47" s="230"/>
    </row>
    <row r="48" spans="1:62" s="131" customFormat="1">
      <c r="A48" s="490"/>
      <c r="B48" s="490"/>
      <c r="C48" s="490"/>
      <c r="D48" s="490"/>
      <c r="E48" s="490"/>
      <c r="F48" s="137" t="s">
        <v>102</v>
      </c>
      <c r="G48" s="416" t="s">
        <v>521</v>
      </c>
      <c r="H48" s="387" t="s">
        <v>467</v>
      </c>
      <c r="I48" s="71">
        <f>IF($K$7="Skenario Bank 1",VLOOKUP($F48,Bobot!$F$17:$AA$184,15,0),IF($K$7="Skenario Bank 2",VLOOKUP(F48,Bobot!$F$17:$AA$184,18,0),IF($K$7="Skenario Bank 3",VLOOKUP($F48,Bobot!$F$17:$AA$184,21,0),0)))</f>
        <v>0</v>
      </c>
      <c r="J48" s="72">
        <f>IF($K$7="Skenario Bank 1",VLOOKUP($F48,Bobot!$F$17:$AA$184,16,0),IF($K$7="Skenario Bank 2",VLOOKUP($F48,Bobot!$F$17:$AA$184,19,0),IF($K$7="Skenario Bank 3",VLOOKUP($F48,Bobot!$F$17:$AA$184,22,0),0)))</f>
        <v>0</v>
      </c>
      <c r="K48" s="331"/>
      <c r="L48" s="76">
        <f>IF(Bobot!$P48=0,1,0)*('Input Bank'!L48+'Input Bank'!K48)*I48</f>
        <v>0</v>
      </c>
      <c r="M48" s="70">
        <f>Bobot!$P48*($I48*('Input Bank'!$K48+'Input Bank'!$L48)/30)+($J48*'Input Bank'!M48)</f>
        <v>0</v>
      </c>
      <c r="N48" s="70">
        <f>Bobot!$P48*($I48*('Input Bank'!$K48+'Input Bank'!$L48)/30)+($J48*'Input Bank'!N48)</f>
        <v>0</v>
      </c>
      <c r="O48" s="70">
        <f>Bobot!$P48*($I48*('Input Bank'!$K48+'Input Bank'!$L48)/30)+($J48*'Input Bank'!O48)</f>
        <v>0</v>
      </c>
      <c r="P48" s="70">
        <f>Bobot!$P48*($I48*('Input Bank'!$K48+'Input Bank'!$L48)/30)+($J48*'Input Bank'!P48)</f>
        <v>0</v>
      </c>
      <c r="Q48" s="70">
        <f>Bobot!$P48*($I48*('Input Bank'!$K48+'Input Bank'!$L48)/30)+($J48*'Input Bank'!Q48)</f>
        <v>0</v>
      </c>
      <c r="R48" s="70">
        <f>Bobot!$P48*($I48*('Input Bank'!$K48+'Input Bank'!$L48)/30)+($J48*'Input Bank'!R48)</f>
        <v>0</v>
      </c>
      <c r="S48" s="70">
        <f>Bobot!$P48*($I48*('Input Bank'!$K48+'Input Bank'!$L48)/30)+($J48*'Input Bank'!S48)</f>
        <v>0</v>
      </c>
      <c r="T48" s="70">
        <f>Bobot!$P48*($I48*('Input Bank'!$K48+'Input Bank'!$L48)/30)+($J48*'Input Bank'!T48)</f>
        <v>0</v>
      </c>
      <c r="U48" s="70">
        <f>Bobot!$P48*($I48*('Input Bank'!$K48+'Input Bank'!$L48)/30)+($J48*'Input Bank'!U48)</f>
        <v>0</v>
      </c>
      <c r="V48" s="70">
        <f>Bobot!$P48*($I48*('Input Bank'!$K48+'Input Bank'!$L48)/30)+($J48*'Input Bank'!V48)</f>
        <v>0</v>
      </c>
      <c r="W48" s="70">
        <f>Bobot!$P48*($I48*('Input Bank'!$K48+'Input Bank'!$L48)/30)+($J48*'Input Bank'!W48)</f>
        <v>0</v>
      </c>
      <c r="X48" s="70">
        <f>Bobot!$P48*($I48*('Input Bank'!$K48+'Input Bank'!$L48)/30)+($J48*'Input Bank'!X48)</f>
        <v>0</v>
      </c>
      <c r="Y48" s="70">
        <f>Bobot!$P48*($I48*('Input Bank'!$K48+'Input Bank'!$L48)/30)+($J48*'Input Bank'!Y48)</f>
        <v>0</v>
      </c>
      <c r="Z48" s="70">
        <f>Bobot!$P48*($I48*('Input Bank'!$K48+'Input Bank'!$L48)/30)+($J48*'Input Bank'!Z48)</f>
        <v>0</v>
      </c>
      <c r="AA48" s="70">
        <f>Bobot!$P48*($I48*('Input Bank'!$K48+'Input Bank'!$L48)/30)+($J48*'Input Bank'!AA48)</f>
        <v>0</v>
      </c>
      <c r="AB48" s="70">
        <f>Bobot!$P48*($I48*('Input Bank'!$K48+'Input Bank'!$L48)/30)+($J48*'Input Bank'!AB48)</f>
        <v>0</v>
      </c>
      <c r="AC48" s="70">
        <f>Bobot!$P48*($I48*('Input Bank'!$K48+'Input Bank'!$L48)/30)+($J48*'Input Bank'!AC48)</f>
        <v>0</v>
      </c>
      <c r="AD48" s="70">
        <f>Bobot!$P48*($I48*('Input Bank'!$K48+'Input Bank'!$L48)/30)+($J48*'Input Bank'!AD48)</f>
        <v>0</v>
      </c>
      <c r="AE48" s="70">
        <f>Bobot!$P48*($I48*('Input Bank'!$K48+'Input Bank'!$L48)/30)+($J48*'Input Bank'!AE48)</f>
        <v>0</v>
      </c>
      <c r="AF48" s="70">
        <f>Bobot!$P48*($I48*('Input Bank'!$K48+'Input Bank'!$L48)/30)+($J48*'Input Bank'!AF48)</f>
        <v>0</v>
      </c>
      <c r="AG48" s="70">
        <f>Bobot!$P48*($I48*('Input Bank'!$K48+'Input Bank'!$L48)/30)+($J48*'Input Bank'!AG48)</f>
        <v>0</v>
      </c>
      <c r="AH48" s="70">
        <f>Bobot!$P48*($I48*('Input Bank'!$K48+'Input Bank'!$L48)/30)+($J48*'Input Bank'!AH48)</f>
        <v>0</v>
      </c>
      <c r="AI48" s="70">
        <f>Bobot!$P48*($I48*('Input Bank'!$K48+'Input Bank'!$L48)/30)+($J48*'Input Bank'!AI48)</f>
        <v>0</v>
      </c>
      <c r="AJ48" s="70">
        <f>Bobot!$P48*($I48*('Input Bank'!$K48+'Input Bank'!$L48)/30)+($J48*'Input Bank'!AJ48)</f>
        <v>0</v>
      </c>
      <c r="AK48" s="70">
        <f>Bobot!$P48*($I48*('Input Bank'!$K48+'Input Bank'!$L48)/30)+($J48*'Input Bank'!AK48)</f>
        <v>0</v>
      </c>
      <c r="AL48" s="70">
        <f>Bobot!$P48*($I48*('Input Bank'!$K48+'Input Bank'!$L48)/30)+($J48*'Input Bank'!AL48)</f>
        <v>0</v>
      </c>
      <c r="AM48" s="70">
        <f>Bobot!$P48*($I48*('Input Bank'!$K48+'Input Bank'!$L48)/30)+($J48*'Input Bank'!AM48)</f>
        <v>0</v>
      </c>
      <c r="AN48" s="70">
        <f>Bobot!$P48*($I48*('Input Bank'!$K48+'Input Bank'!$L48)/30)+($J48*'Input Bank'!AN48)</f>
        <v>0</v>
      </c>
      <c r="AO48" s="70">
        <f>Bobot!$P48*($I48*('Input Bank'!$K48+'Input Bank'!$L48)/30)+($J48*'Input Bank'!AO48)</f>
        <v>0</v>
      </c>
      <c r="AP48" s="70">
        <f>Bobot!$P48*($I48*('Input Bank'!$K48+'Input Bank'!$L48)/30)+($J48*'Input Bank'!AP48)</f>
        <v>0</v>
      </c>
      <c r="AQ48" s="70">
        <f>$J48*'Input Bank'!AQ48</f>
        <v>0</v>
      </c>
      <c r="AR48" s="70">
        <f>$J48*'Input Bank'!AR48</f>
        <v>0</v>
      </c>
      <c r="AS48" s="70">
        <f>$J48*'Input Bank'!AS48</f>
        <v>0</v>
      </c>
      <c r="AT48" s="70">
        <f>$J48*'Input Bank'!AT48</f>
        <v>0</v>
      </c>
      <c r="AU48" s="70">
        <f>$J48*'Input Bank'!AU48</f>
        <v>0</v>
      </c>
      <c r="AV48" s="70">
        <f>$J48*'Input Bank'!AV48</f>
        <v>0</v>
      </c>
      <c r="AW48" s="70">
        <f>$J48*'Input Bank'!AW48</f>
        <v>0</v>
      </c>
      <c r="AX48" s="70">
        <f>$J48*'Input Bank'!AX48</f>
        <v>0</v>
      </c>
      <c r="AY48" s="70">
        <f>$J48*'Input Bank'!AY48</f>
        <v>0</v>
      </c>
      <c r="AZ48" s="70">
        <f>$J48*'Input Bank'!AZ48</f>
        <v>0</v>
      </c>
      <c r="BA48" s="70">
        <f>$J48*'Input Bank'!BA48</f>
        <v>0</v>
      </c>
      <c r="BB48" s="230"/>
    </row>
    <row r="49" spans="1:68" s="28" customFormat="1" ht="13">
      <c r="A49" s="492" t="e">
        <f>Bobot!#REF!</f>
        <v>#REF!</v>
      </c>
      <c r="B49" s="492"/>
      <c r="C49" s="492"/>
      <c r="D49" s="492"/>
      <c r="E49" s="492"/>
      <c r="F49" s="137" t="s">
        <v>103</v>
      </c>
      <c r="G49" s="170" t="s">
        <v>34</v>
      </c>
      <c r="H49" s="392" t="s">
        <v>214</v>
      </c>
      <c r="I49" s="71">
        <f>IF($K$7="Skenario Bank 1",VLOOKUP($F49,Bobot!$F$17:$AA$184,15,0),IF($K$7="Skenario Bank 2",VLOOKUP(F49,Bobot!$F$17:$AA$184,18,0),IF($K$7="Skenario Bank 3",VLOOKUP($F49,Bobot!$F$17:$AA$184,21,0),0)))</f>
        <v>0</v>
      </c>
      <c r="J49" s="72">
        <f>IF($K$7="Skenario Bank 1",VLOOKUP($F49,Bobot!$F$17:$AA$184,16,0),IF($K$7="Skenario Bank 2",VLOOKUP($F49,Bobot!$F$17:$AA$184,19,0),IF($K$7="Skenario Bank 3",VLOOKUP($F49,Bobot!$F$17:$AA$184,22,0),0)))</f>
        <v>0</v>
      </c>
      <c r="K49" s="334"/>
      <c r="L49" s="236">
        <f>IF(Bobot!$P49=0,1,0)*('Input Bank'!L49+'Input Bank'!K49)*I49</f>
        <v>0</v>
      </c>
      <c r="M49" s="226">
        <f>Bobot!$P49*($I49*('Input Bank'!$K49+'Input Bank'!$L49)/30)+($J49*'Input Bank'!M49)</f>
        <v>0</v>
      </c>
      <c r="N49" s="226">
        <f>Bobot!$P49*($I49*('Input Bank'!$K49+'Input Bank'!$L49)/30)+($J49*'Input Bank'!N49)</f>
        <v>0</v>
      </c>
      <c r="O49" s="226">
        <f>Bobot!$P49*($I49*('Input Bank'!$K49+'Input Bank'!$L49)/30)+($J49*'Input Bank'!O49)</f>
        <v>0</v>
      </c>
      <c r="P49" s="226">
        <f>Bobot!$P49*($I49*('Input Bank'!$K49+'Input Bank'!$L49)/30)+($J49*'Input Bank'!P49)</f>
        <v>0</v>
      </c>
      <c r="Q49" s="226">
        <f>Bobot!$P49*($I49*('Input Bank'!$K49+'Input Bank'!$L49)/30)+($J49*'Input Bank'!Q49)</f>
        <v>0</v>
      </c>
      <c r="R49" s="226">
        <f>Bobot!$P49*($I49*('Input Bank'!$K49+'Input Bank'!$L49)/30)+($J49*'Input Bank'!R49)</f>
        <v>0</v>
      </c>
      <c r="S49" s="226">
        <f>Bobot!$P49*($I49*('Input Bank'!$K49+'Input Bank'!$L49)/30)+($J49*'Input Bank'!S49)</f>
        <v>0</v>
      </c>
      <c r="T49" s="226">
        <f>Bobot!$P49*($I49*('Input Bank'!$K49+'Input Bank'!$L49)/30)+($J49*'Input Bank'!T49)</f>
        <v>0</v>
      </c>
      <c r="U49" s="226">
        <f>Bobot!$P49*($I49*('Input Bank'!$K49+'Input Bank'!$L49)/30)+($J49*'Input Bank'!U49)</f>
        <v>0</v>
      </c>
      <c r="V49" s="226">
        <f>Bobot!$P49*($I49*('Input Bank'!$K49+'Input Bank'!$L49)/30)+($J49*'Input Bank'!V49)</f>
        <v>0</v>
      </c>
      <c r="W49" s="226">
        <f>Bobot!$P49*($I49*('Input Bank'!$K49+'Input Bank'!$L49)/30)+($J49*'Input Bank'!W49)</f>
        <v>0</v>
      </c>
      <c r="X49" s="226">
        <f>Bobot!$P49*($I49*('Input Bank'!$K49+'Input Bank'!$L49)/30)+($J49*'Input Bank'!X49)</f>
        <v>0</v>
      </c>
      <c r="Y49" s="226">
        <f>Bobot!$P49*($I49*('Input Bank'!$K49+'Input Bank'!$L49)/30)+($J49*'Input Bank'!Y49)</f>
        <v>0</v>
      </c>
      <c r="Z49" s="226">
        <f>Bobot!$P49*($I49*('Input Bank'!$K49+'Input Bank'!$L49)/30)+($J49*'Input Bank'!Z49)</f>
        <v>0</v>
      </c>
      <c r="AA49" s="226">
        <f>Bobot!$P49*($I49*('Input Bank'!$K49+'Input Bank'!$L49)/30)+($J49*'Input Bank'!AA49)</f>
        <v>0</v>
      </c>
      <c r="AB49" s="226">
        <f>Bobot!$P49*($I49*('Input Bank'!$K49+'Input Bank'!$L49)/30)+($J49*'Input Bank'!AB49)</f>
        <v>0</v>
      </c>
      <c r="AC49" s="226">
        <f>Bobot!$P49*($I49*('Input Bank'!$K49+'Input Bank'!$L49)/30)+($J49*'Input Bank'!AC49)</f>
        <v>0</v>
      </c>
      <c r="AD49" s="226">
        <f>Bobot!$P49*($I49*('Input Bank'!$K49+'Input Bank'!$L49)/30)+($J49*'Input Bank'!AD49)</f>
        <v>0</v>
      </c>
      <c r="AE49" s="226">
        <f>Bobot!$P49*($I49*('Input Bank'!$K49+'Input Bank'!$L49)/30)+($J49*'Input Bank'!AE49)</f>
        <v>0</v>
      </c>
      <c r="AF49" s="226">
        <f>Bobot!$P49*($I49*('Input Bank'!$K49+'Input Bank'!$L49)/30)+($J49*'Input Bank'!AF49)</f>
        <v>0</v>
      </c>
      <c r="AG49" s="226">
        <f>Bobot!$P49*($I49*('Input Bank'!$K49+'Input Bank'!$L49)/30)+($J49*'Input Bank'!AG49)</f>
        <v>0</v>
      </c>
      <c r="AH49" s="226">
        <f>Bobot!$P49*($I49*('Input Bank'!$K49+'Input Bank'!$L49)/30)+($J49*'Input Bank'!AH49)</f>
        <v>0</v>
      </c>
      <c r="AI49" s="226">
        <f>Bobot!$P49*($I49*('Input Bank'!$K49+'Input Bank'!$L49)/30)+($J49*'Input Bank'!AI49)</f>
        <v>0</v>
      </c>
      <c r="AJ49" s="226">
        <f>Bobot!$P49*($I49*('Input Bank'!$K49+'Input Bank'!$L49)/30)+($J49*'Input Bank'!AJ49)</f>
        <v>0</v>
      </c>
      <c r="AK49" s="226">
        <f>Bobot!$P49*($I49*('Input Bank'!$K49+'Input Bank'!$L49)/30)+($J49*'Input Bank'!AK49)</f>
        <v>0</v>
      </c>
      <c r="AL49" s="226">
        <f>Bobot!$P49*($I49*('Input Bank'!$K49+'Input Bank'!$L49)/30)+($J49*'Input Bank'!AL49)</f>
        <v>0</v>
      </c>
      <c r="AM49" s="226">
        <f>Bobot!$P49*($I49*('Input Bank'!$K49+'Input Bank'!$L49)/30)+($J49*'Input Bank'!AM49)</f>
        <v>0</v>
      </c>
      <c r="AN49" s="226">
        <f>Bobot!$P49*($I49*('Input Bank'!$K49+'Input Bank'!$L49)/30)+($J49*'Input Bank'!AN49)</f>
        <v>0</v>
      </c>
      <c r="AO49" s="226">
        <f>Bobot!$P49*($I49*('Input Bank'!$K49+'Input Bank'!$L49)/30)+($J49*'Input Bank'!AO49)</f>
        <v>0</v>
      </c>
      <c r="AP49" s="226">
        <f>Bobot!$P49*($I49*('Input Bank'!$K49+'Input Bank'!$L49)/30)+($J49*'Input Bank'!AP49)</f>
        <v>0</v>
      </c>
      <c r="AQ49" s="226">
        <f>$J49*'Input Bank'!AQ49</f>
        <v>0</v>
      </c>
      <c r="AR49" s="226">
        <f>$J49*'Input Bank'!AR49</f>
        <v>0</v>
      </c>
      <c r="AS49" s="226">
        <f>$J49*'Input Bank'!AS49</f>
        <v>0</v>
      </c>
      <c r="AT49" s="226">
        <f>$J49*'Input Bank'!AT49</f>
        <v>0</v>
      </c>
      <c r="AU49" s="226">
        <f>$J49*'Input Bank'!AU49</f>
        <v>0</v>
      </c>
      <c r="AV49" s="226">
        <f>$J49*'Input Bank'!AV49</f>
        <v>0</v>
      </c>
      <c r="AW49" s="226">
        <f>$J49*'Input Bank'!AW49</f>
        <v>0</v>
      </c>
      <c r="AX49" s="226">
        <f>$J49*'Input Bank'!AX49</f>
        <v>0</v>
      </c>
      <c r="AY49" s="226">
        <f>$J49*'Input Bank'!AY49</f>
        <v>0</v>
      </c>
      <c r="AZ49" s="226">
        <f>$J49*'Input Bank'!AZ49</f>
        <v>0</v>
      </c>
      <c r="BA49" s="226">
        <f>$J49*'Input Bank'!BA49</f>
        <v>0</v>
      </c>
      <c r="BB49" s="327"/>
    </row>
    <row r="50" spans="1:68" s="28" customFormat="1" ht="13">
      <c r="A50" s="492" t="e">
        <f>Bobot!#REF!</f>
        <v>#REF!</v>
      </c>
      <c r="B50" s="492"/>
      <c r="C50" s="492"/>
      <c r="D50" s="492"/>
      <c r="E50" s="492"/>
      <c r="F50" s="137" t="s">
        <v>104</v>
      </c>
      <c r="G50" s="170" t="s">
        <v>36</v>
      </c>
      <c r="H50" s="392" t="s">
        <v>215</v>
      </c>
      <c r="I50" s="71">
        <f>IF($K$7="Skenario Bank 1",VLOOKUP($F50,Bobot!$F$17:$AA$184,15,0),IF($K$7="Skenario Bank 2",VLOOKUP(F50,Bobot!$F$17:$AA$184,18,0),IF($K$7="Skenario Bank 3",VLOOKUP($F50,Bobot!$F$17:$AA$184,21,0),0)))</f>
        <v>0</v>
      </c>
      <c r="J50" s="72">
        <f>IF($K$7="Skenario Bank 1",VLOOKUP($F50,Bobot!$F$17:$AA$184,16,0),IF($K$7="Skenario Bank 2",VLOOKUP($F50,Bobot!$F$17:$AA$184,19,0),IF($K$7="Skenario Bank 3",VLOOKUP($F50,Bobot!$F$17:$AA$184,22,0),0)))</f>
        <v>0</v>
      </c>
      <c r="K50" s="334"/>
      <c r="L50" s="236">
        <f>IF(Bobot!$P50=0,1,0)*('Input Bank'!L50+'Input Bank'!K50)*I50</f>
        <v>0</v>
      </c>
      <c r="M50" s="226">
        <f>Bobot!$P50*($I50*('Input Bank'!$K50+'Input Bank'!$L50)/30)+($J50*'Input Bank'!M50)</f>
        <v>0</v>
      </c>
      <c r="N50" s="323">
        <f>Bobot!$P50*($I50*('Input Bank'!$K50+'Input Bank'!$L50)/30)+($J50*'Input Bank'!N50)</f>
        <v>0</v>
      </c>
      <c r="O50" s="323">
        <f>Bobot!$P50*($I50*('Input Bank'!$K50+'Input Bank'!$L50)/30)+($J50*'Input Bank'!O50)</f>
        <v>0</v>
      </c>
      <c r="P50" s="323">
        <f>Bobot!$P50*($I50*('Input Bank'!$K50+'Input Bank'!$L50)/30)+($J50*'Input Bank'!P50)</f>
        <v>0</v>
      </c>
      <c r="Q50" s="323">
        <f>Bobot!$P50*($I50*('Input Bank'!$K50+'Input Bank'!$L50)/30)+($J50*'Input Bank'!Q50)</f>
        <v>0</v>
      </c>
      <c r="R50" s="323">
        <f>Bobot!$P50*($I50*('Input Bank'!$K50+'Input Bank'!$L50)/30)+($J50*'Input Bank'!R50)</f>
        <v>0</v>
      </c>
      <c r="S50" s="323">
        <f>Bobot!$P50*($I50*('Input Bank'!$K50+'Input Bank'!$L50)/30)+($J50*'Input Bank'!S50)</f>
        <v>0</v>
      </c>
      <c r="T50" s="323">
        <f>Bobot!$P50*($I50*('Input Bank'!$K50+'Input Bank'!$L50)/30)+($J50*'Input Bank'!T50)</f>
        <v>0</v>
      </c>
      <c r="U50" s="323">
        <f>Bobot!$P50*($I50*('Input Bank'!$K50+'Input Bank'!$L50)/30)+($J50*'Input Bank'!U50)</f>
        <v>0</v>
      </c>
      <c r="V50" s="323">
        <f>Bobot!$P50*($I50*('Input Bank'!$K50+'Input Bank'!$L50)/30)+($J50*'Input Bank'!V50)</f>
        <v>0</v>
      </c>
      <c r="W50" s="323">
        <f>Bobot!$P50*($I50*('Input Bank'!$K50+'Input Bank'!$L50)/30)+($J50*'Input Bank'!W50)</f>
        <v>0</v>
      </c>
      <c r="X50" s="323">
        <f>Bobot!$P50*($I50*('Input Bank'!$K50+'Input Bank'!$L50)/30)+($J50*'Input Bank'!X50)</f>
        <v>0</v>
      </c>
      <c r="Y50" s="323">
        <f>Bobot!$P50*($I50*('Input Bank'!$K50+'Input Bank'!$L50)/30)+($J50*'Input Bank'!Y50)</f>
        <v>0</v>
      </c>
      <c r="Z50" s="323">
        <f>Bobot!$P50*($I50*('Input Bank'!$K50+'Input Bank'!$L50)/30)+($J50*'Input Bank'!Z50)</f>
        <v>0</v>
      </c>
      <c r="AA50" s="323">
        <f>Bobot!$P50*($I50*('Input Bank'!$K50+'Input Bank'!$L50)/30)+($J50*'Input Bank'!AA50)</f>
        <v>0</v>
      </c>
      <c r="AB50" s="323">
        <f>Bobot!$P50*($I50*('Input Bank'!$K50+'Input Bank'!$L50)/30)+($J50*'Input Bank'!AB50)</f>
        <v>0</v>
      </c>
      <c r="AC50" s="323">
        <f>Bobot!$P50*($I50*('Input Bank'!$K50+'Input Bank'!$L50)/30)+($J50*'Input Bank'!AC50)</f>
        <v>0</v>
      </c>
      <c r="AD50" s="323">
        <f>Bobot!$P50*($I50*('Input Bank'!$K50+'Input Bank'!$L50)/30)+($J50*'Input Bank'!AD50)</f>
        <v>0</v>
      </c>
      <c r="AE50" s="323">
        <f>Bobot!$P50*($I50*('Input Bank'!$K50+'Input Bank'!$L50)/30)+($J50*'Input Bank'!AE50)</f>
        <v>0</v>
      </c>
      <c r="AF50" s="323">
        <f>Bobot!$P50*($I50*('Input Bank'!$K50+'Input Bank'!$L50)/30)+($J50*'Input Bank'!AF50)</f>
        <v>0</v>
      </c>
      <c r="AG50" s="323">
        <f>Bobot!$P50*($I50*('Input Bank'!$K50+'Input Bank'!$L50)/30)+($J50*'Input Bank'!AG50)</f>
        <v>0</v>
      </c>
      <c r="AH50" s="323">
        <f>Bobot!$P50*($I50*('Input Bank'!$K50+'Input Bank'!$L50)/30)+($J50*'Input Bank'!AH50)</f>
        <v>0</v>
      </c>
      <c r="AI50" s="323">
        <f>Bobot!$P50*($I50*('Input Bank'!$K50+'Input Bank'!$L50)/30)+($J50*'Input Bank'!AI50)</f>
        <v>0</v>
      </c>
      <c r="AJ50" s="323">
        <f>Bobot!$P50*($I50*('Input Bank'!$K50+'Input Bank'!$L50)/30)+($J50*'Input Bank'!AJ50)</f>
        <v>0</v>
      </c>
      <c r="AK50" s="323">
        <f>Bobot!$P50*($I50*('Input Bank'!$K50+'Input Bank'!$L50)/30)+($J50*'Input Bank'!AK50)</f>
        <v>0</v>
      </c>
      <c r="AL50" s="323">
        <f>Bobot!$P50*($I50*('Input Bank'!$K50+'Input Bank'!$L50)/30)+($J50*'Input Bank'!AL50)</f>
        <v>0</v>
      </c>
      <c r="AM50" s="323">
        <f>Bobot!$P50*($I50*('Input Bank'!$K50+'Input Bank'!$L50)/30)+($J50*'Input Bank'!AM50)</f>
        <v>0</v>
      </c>
      <c r="AN50" s="323">
        <f>Bobot!$P50*($I50*('Input Bank'!$K50+'Input Bank'!$L50)/30)+($J50*'Input Bank'!AN50)</f>
        <v>0</v>
      </c>
      <c r="AO50" s="323">
        <f>Bobot!$P50*($I50*('Input Bank'!$K50+'Input Bank'!$L50)/30)+($J50*'Input Bank'!AO50)</f>
        <v>0</v>
      </c>
      <c r="AP50" s="323">
        <f>Bobot!$P50*($I50*('Input Bank'!$K50+'Input Bank'!$L50)/30)+($J50*'Input Bank'!AP50)</f>
        <v>0</v>
      </c>
      <c r="AQ50" s="323">
        <f>$J50*'Input Bank'!AQ50</f>
        <v>0</v>
      </c>
      <c r="AR50" s="323">
        <f>$J50*'Input Bank'!AR50</f>
        <v>0</v>
      </c>
      <c r="AS50" s="323">
        <f>$J50*'Input Bank'!AS50</f>
        <v>0</v>
      </c>
      <c r="AT50" s="323">
        <f>$J50*'Input Bank'!AT50</f>
        <v>0</v>
      </c>
      <c r="AU50" s="323">
        <f>$J50*'Input Bank'!AU50</f>
        <v>0</v>
      </c>
      <c r="AV50" s="323">
        <f>$J50*'Input Bank'!AV50</f>
        <v>0</v>
      </c>
      <c r="AW50" s="323">
        <f>$J50*'Input Bank'!AW50</f>
        <v>0</v>
      </c>
      <c r="AX50" s="323">
        <f>$J50*'Input Bank'!AX50</f>
        <v>0</v>
      </c>
      <c r="AY50" s="323">
        <f>$J50*'Input Bank'!AY50</f>
        <v>0</v>
      </c>
      <c r="AZ50" s="323">
        <f>$J50*'Input Bank'!AZ50</f>
        <v>0</v>
      </c>
      <c r="BA50" s="323">
        <f>$J50*'Input Bank'!BA50</f>
        <v>0</v>
      </c>
      <c r="BB50" s="327"/>
    </row>
    <row r="51" spans="1:68" s="28" customFormat="1" ht="13">
      <c r="A51" s="492" t="e">
        <f>Bobot!#REF!</f>
        <v>#REF!</v>
      </c>
      <c r="B51" s="492"/>
      <c r="C51" s="492"/>
      <c r="D51" s="492"/>
      <c r="E51" s="492"/>
      <c r="F51" s="137" t="s">
        <v>105</v>
      </c>
      <c r="G51" s="170" t="s">
        <v>38</v>
      </c>
      <c r="H51" s="392" t="s">
        <v>216</v>
      </c>
      <c r="I51" s="71">
        <f>IF($K$7="Skenario Bank 1",VLOOKUP($F51,Bobot!$F$17:$AA$184,15,0),IF($K$7="Skenario Bank 2",VLOOKUP(F51,Bobot!$F$17:$AA$184,18,0),IF($K$7="Skenario Bank 3",VLOOKUP($F51,Bobot!$F$17:$AA$184,21,0),0)))</f>
        <v>0</v>
      </c>
      <c r="J51" s="72">
        <f>IF($K$7="Skenario Bank 1",VLOOKUP($F51,Bobot!$F$17:$AA$184,16,0),IF($K$7="Skenario Bank 2",VLOOKUP($F51,Bobot!$F$17:$AA$184,19,0),IF($K$7="Skenario Bank 3",VLOOKUP($F51,Bobot!$F$17:$AA$184,22,0),0)))</f>
        <v>0</v>
      </c>
      <c r="K51" s="334"/>
      <c r="L51" s="236">
        <f>IF(Bobot!$P51=0,1,0)*('Input Bank'!L51+'Input Bank'!K51)*I51</f>
        <v>0</v>
      </c>
      <c r="M51" s="226">
        <f>Bobot!$P51*($I51*('Input Bank'!$K51+'Input Bank'!$L51)/30)+($J51*'Input Bank'!M51)</f>
        <v>0</v>
      </c>
      <c r="N51" s="226">
        <f>Bobot!$P51*($I51*('Input Bank'!$K51+'Input Bank'!$L51)/30)+($J51*'Input Bank'!N51)</f>
        <v>0</v>
      </c>
      <c r="O51" s="226">
        <f>Bobot!$P51*($I51*('Input Bank'!$K51+'Input Bank'!$L51)/30)+($J51*'Input Bank'!O51)</f>
        <v>0</v>
      </c>
      <c r="P51" s="226">
        <f>Bobot!$P51*($I51*('Input Bank'!$K51+'Input Bank'!$L51)/30)+($J51*'Input Bank'!P51)</f>
        <v>0</v>
      </c>
      <c r="Q51" s="226">
        <f>Bobot!$P51*($I51*('Input Bank'!$K51+'Input Bank'!$L51)/30)+($J51*'Input Bank'!Q51)</f>
        <v>0</v>
      </c>
      <c r="R51" s="226">
        <f>Bobot!$P51*($I51*('Input Bank'!$K51+'Input Bank'!$L51)/30)+($J51*'Input Bank'!R51)</f>
        <v>0</v>
      </c>
      <c r="S51" s="226">
        <f>Bobot!$P51*($I51*('Input Bank'!$K51+'Input Bank'!$L51)/30)+($J51*'Input Bank'!S51)</f>
        <v>0</v>
      </c>
      <c r="T51" s="226">
        <f>Bobot!$P51*($I51*('Input Bank'!$K51+'Input Bank'!$L51)/30)+($J51*'Input Bank'!T51)</f>
        <v>0</v>
      </c>
      <c r="U51" s="226">
        <f>Bobot!$P51*($I51*('Input Bank'!$K51+'Input Bank'!$L51)/30)+($J51*'Input Bank'!U51)</f>
        <v>0</v>
      </c>
      <c r="V51" s="226">
        <f>Bobot!$P51*($I51*('Input Bank'!$K51+'Input Bank'!$L51)/30)+($J51*'Input Bank'!V51)</f>
        <v>0</v>
      </c>
      <c r="W51" s="226">
        <f>Bobot!$P51*($I51*('Input Bank'!$K51+'Input Bank'!$L51)/30)+($J51*'Input Bank'!W51)</f>
        <v>0</v>
      </c>
      <c r="X51" s="226">
        <f>Bobot!$P51*($I51*('Input Bank'!$K51+'Input Bank'!$L51)/30)+($J51*'Input Bank'!X51)</f>
        <v>0</v>
      </c>
      <c r="Y51" s="226">
        <f>Bobot!$P51*($I51*('Input Bank'!$K51+'Input Bank'!$L51)/30)+($J51*'Input Bank'!Y51)</f>
        <v>0</v>
      </c>
      <c r="Z51" s="226">
        <f>Bobot!$P51*($I51*('Input Bank'!$K51+'Input Bank'!$L51)/30)+($J51*'Input Bank'!Z51)</f>
        <v>0</v>
      </c>
      <c r="AA51" s="226">
        <f>Bobot!$P51*($I51*('Input Bank'!$K51+'Input Bank'!$L51)/30)+($J51*'Input Bank'!AA51)</f>
        <v>0</v>
      </c>
      <c r="AB51" s="226">
        <f>Bobot!$P51*($I51*('Input Bank'!$K51+'Input Bank'!$L51)/30)+($J51*'Input Bank'!AB51)</f>
        <v>0</v>
      </c>
      <c r="AC51" s="226">
        <f>Bobot!$P51*($I51*('Input Bank'!$K51+'Input Bank'!$L51)/30)+($J51*'Input Bank'!AC51)</f>
        <v>0</v>
      </c>
      <c r="AD51" s="226">
        <f>Bobot!$P51*($I51*('Input Bank'!$K51+'Input Bank'!$L51)/30)+($J51*'Input Bank'!AD51)</f>
        <v>0</v>
      </c>
      <c r="AE51" s="226">
        <f>Bobot!$P51*($I51*('Input Bank'!$K51+'Input Bank'!$L51)/30)+($J51*'Input Bank'!AE51)</f>
        <v>0</v>
      </c>
      <c r="AF51" s="226">
        <f>Bobot!$P51*($I51*('Input Bank'!$K51+'Input Bank'!$L51)/30)+($J51*'Input Bank'!AF51)</f>
        <v>0</v>
      </c>
      <c r="AG51" s="226">
        <f>Bobot!$P51*($I51*('Input Bank'!$K51+'Input Bank'!$L51)/30)+($J51*'Input Bank'!AG51)</f>
        <v>0</v>
      </c>
      <c r="AH51" s="226">
        <f>Bobot!$P51*($I51*('Input Bank'!$K51+'Input Bank'!$L51)/30)+($J51*'Input Bank'!AH51)</f>
        <v>0</v>
      </c>
      <c r="AI51" s="226">
        <f>Bobot!$P51*($I51*('Input Bank'!$K51+'Input Bank'!$L51)/30)+($J51*'Input Bank'!AI51)</f>
        <v>0</v>
      </c>
      <c r="AJ51" s="226">
        <f>Bobot!$P51*($I51*('Input Bank'!$K51+'Input Bank'!$L51)/30)+($J51*'Input Bank'!AJ51)</f>
        <v>0</v>
      </c>
      <c r="AK51" s="226">
        <f>Bobot!$P51*($I51*('Input Bank'!$K51+'Input Bank'!$L51)/30)+($J51*'Input Bank'!AK51)</f>
        <v>0</v>
      </c>
      <c r="AL51" s="226">
        <f>Bobot!$P51*($I51*('Input Bank'!$K51+'Input Bank'!$L51)/30)+($J51*'Input Bank'!AL51)</f>
        <v>0</v>
      </c>
      <c r="AM51" s="226">
        <f>Bobot!$P51*($I51*('Input Bank'!$K51+'Input Bank'!$L51)/30)+($J51*'Input Bank'!AM51)</f>
        <v>0</v>
      </c>
      <c r="AN51" s="226">
        <f>Bobot!$P51*($I51*('Input Bank'!$K51+'Input Bank'!$L51)/30)+($J51*'Input Bank'!AN51)</f>
        <v>0</v>
      </c>
      <c r="AO51" s="226">
        <f>Bobot!$P51*($I51*('Input Bank'!$K51+'Input Bank'!$L51)/30)+($J51*'Input Bank'!AO51)</f>
        <v>0</v>
      </c>
      <c r="AP51" s="226">
        <f>Bobot!$P51*($I51*('Input Bank'!$K51+'Input Bank'!$L51)/30)+($J51*'Input Bank'!AP51)</f>
        <v>0</v>
      </c>
      <c r="AQ51" s="226">
        <f>$J51*'Input Bank'!AQ51</f>
        <v>0</v>
      </c>
      <c r="AR51" s="226">
        <f>$J51*'Input Bank'!AR51</f>
        <v>0</v>
      </c>
      <c r="AS51" s="226">
        <f>$J51*'Input Bank'!AS51</f>
        <v>0</v>
      </c>
      <c r="AT51" s="226">
        <f>$J51*'Input Bank'!AT51</f>
        <v>0</v>
      </c>
      <c r="AU51" s="226">
        <f>$J51*'Input Bank'!AU51</f>
        <v>0</v>
      </c>
      <c r="AV51" s="226">
        <f>$J51*'Input Bank'!AV51</f>
        <v>0</v>
      </c>
      <c r="AW51" s="226">
        <f>$J51*'Input Bank'!AW51</f>
        <v>0</v>
      </c>
      <c r="AX51" s="226">
        <f>$J51*'Input Bank'!AX51</f>
        <v>0</v>
      </c>
      <c r="AY51" s="226">
        <f>$J51*'Input Bank'!AY51</f>
        <v>0</v>
      </c>
      <c r="AZ51" s="226">
        <f>$J51*'Input Bank'!AZ51</f>
        <v>0</v>
      </c>
      <c r="BA51" s="229">
        <f>$J51*'Input Bank'!BA51</f>
        <v>0</v>
      </c>
      <c r="BB51" s="327"/>
    </row>
    <row r="52" spans="1:68" s="28" customFormat="1" ht="13">
      <c r="A52" s="492" t="e">
        <f>Bobot!#REF!</f>
        <v>#REF!</v>
      </c>
      <c r="B52" s="492"/>
      <c r="C52" s="492"/>
      <c r="D52" s="492"/>
      <c r="E52" s="492"/>
      <c r="F52" s="137" t="s">
        <v>106</v>
      </c>
      <c r="G52" s="170" t="s">
        <v>40</v>
      </c>
      <c r="H52" s="113" t="s">
        <v>217</v>
      </c>
      <c r="I52" s="450"/>
      <c r="J52" s="451"/>
      <c r="K52" s="335"/>
      <c r="L52" s="452">
        <f>SUM(L16,L35,L49,L50,L51)</f>
        <v>0</v>
      </c>
      <c r="M52" s="452">
        <f>SUM(M16,M35,M49,M50,M51,M32)</f>
        <v>0</v>
      </c>
      <c r="N52" s="452">
        <f t="shared" ref="N52:BA52" si="9">SUM(N16,N35,N49,N50,N51,N32)</f>
        <v>0</v>
      </c>
      <c r="O52" s="452">
        <f t="shared" si="9"/>
        <v>0</v>
      </c>
      <c r="P52" s="452">
        <f t="shared" si="9"/>
        <v>0</v>
      </c>
      <c r="Q52" s="452">
        <f t="shared" si="9"/>
        <v>0</v>
      </c>
      <c r="R52" s="452">
        <f t="shared" si="9"/>
        <v>0</v>
      </c>
      <c r="S52" s="452">
        <f t="shared" si="9"/>
        <v>0</v>
      </c>
      <c r="T52" s="452">
        <f t="shared" si="9"/>
        <v>0</v>
      </c>
      <c r="U52" s="452">
        <f t="shared" si="9"/>
        <v>0</v>
      </c>
      <c r="V52" s="452">
        <f t="shared" si="9"/>
        <v>0</v>
      </c>
      <c r="W52" s="452">
        <f t="shared" si="9"/>
        <v>0</v>
      </c>
      <c r="X52" s="452">
        <f t="shared" si="9"/>
        <v>0</v>
      </c>
      <c r="Y52" s="452">
        <f t="shared" si="9"/>
        <v>0</v>
      </c>
      <c r="Z52" s="452">
        <f t="shared" si="9"/>
        <v>0</v>
      </c>
      <c r="AA52" s="452">
        <f t="shared" si="9"/>
        <v>0</v>
      </c>
      <c r="AB52" s="452">
        <f t="shared" si="9"/>
        <v>0</v>
      </c>
      <c r="AC52" s="452">
        <f t="shared" si="9"/>
        <v>0</v>
      </c>
      <c r="AD52" s="452">
        <f t="shared" si="9"/>
        <v>0</v>
      </c>
      <c r="AE52" s="452">
        <f t="shared" si="9"/>
        <v>0</v>
      </c>
      <c r="AF52" s="452">
        <f t="shared" si="9"/>
        <v>0</v>
      </c>
      <c r="AG52" s="452">
        <f t="shared" si="9"/>
        <v>0</v>
      </c>
      <c r="AH52" s="452">
        <f t="shared" si="9"/>
        <v>0</v>
      </c>
      <c r="AI52" s="452">
        <f t="shared" si="9"/>
        <v>0</v>
      </c>
      <c r="AJ52" s="452">
        <f t="shared" si="9"/>
        <v>0</v>
      </c>
      <c r="AK52" s="452">
        <f t="shared" si="9"/>
        <v>0</v>
      </c>
      <c r="AL52" s="452">
        <f t="shared" si="9"/>
        <v>0</v>
      </c>
      <c r="AM52" s="452">
        <f t="shared" si="9"/>
        <v>0</v>
      </c>
      <c r="AN52" s="452">
        <f t="shared" si="9"/>
        <v>0</v>
      </c>
      <c r="AO52" s="452">
        <f t="shared" si="9"/>
        <v>0</v>
      </c>
      <c r="AP52" s="452">
        <f t="shared" si="9"/>
        <v>0</v>
      </c>
      <c r="AQ52" s="452">
        <f t="shared" si="9"/>
        <v>0</v>
      </c>
      <c r="AR52" s="452">
        <f t="shared" si="9"/>
        <v>0</v>
      </c>
      <c r="AS52" s="452">
        <f t="shared" si="9"/>
        <v>0</v>
      </c>
      <c r="AT52" s="452">
        <f t="shared" si="9"/>
        <v>0</v>
      </c>
      <c r="AU52" s="452">
        <f t="shared" si="9"/>
        <v>0</v>
      </c>
      <c r="AV52" s="452">
        <f t="shared" si="9"/>
        <v>0</v>
      </c>
      <c r="AW52" s="452">
        <f t="shared" si="9"/>
        <v>0</v>
      </c>
      <c r="AX52" s="452">
        <f t="shared" si="9"/>
        <v>0</v>
      </c>
      <c r="AY52" s="452">
        <f t="shared" si="9"/>
        <v>0</v>
      </c>
      <c r="AZ52" s="452">
        <f t="shared" si="9"/>
        <v>0</v>
      </c>
      <c r="BA52" s="452">
        <f t="shared" si="9"/>
        <v>0</v>
      </c>
      <c r="BB52" s="327"/>
    </row>
    <row r="53" spans="1:68" s="34" customFormat="1" ht="26">
      <c r="A53" s="490" t="e">
        <f>Bobot!#REF!</f>
        <v>#REF!</v>
      </c>
      <c r="B53" s="490"/>
      <c r="C53" s="490"/>
      <c r="D53" s="490"/>
      <c r="E53" s="490"/>
      <c r="F53" s="137" t="s">
        <v>107</v>
      </c>
      <c r="G53" s="170">
        <v>2</v>
      </c>
      <c r="H53" s="308" t="s">
        <v>421</v>
      </c>
      <c r="I53" s="472"/>
      <c r="J53" s="473"/>
      <c r="K53" s="304" t="s">
        <v>191</v>
      </c>
      <c r="L53" s="304" t="s">
        <v>192</v>
      </c>
      <c r="M53" s="305" t="s">
        <v>422</v>
      </c>
      <c r="N53" s="304" t="s">
        <v>193</v>
      </c>
      <c r="O53" s="304" t="s">
        <v>194</v>
      </c>
      <c r="P53" s="304" t="s">
        <v>195</v>
      </c>
      <c r="Q53" s="304" t="s">
        <v>196</v>
      </c>
      <c r="R53" s="304" t="s">
        <v>197</v>
      </c>
      <c r="S53" s="304" t="s">
        <v>198</v>
      </c>
      <c r="T53" s="304" t="s">
        <v>363</v>
      </c>
      <c r="U53" s="304" t="s">
        <v>364</v>
      </c>
      <c r="V53" s="304" t="s">
        <v>365</v>
      </c>
      <c r="W53" s="304" t="s">
        <v>366</v>
      </c>
      <c r="X53" s="304" t="s">
        <v>367</v>
      </c>
      <c r="Y53" s="304" t="s">
        <v>368</v>
      </c>
      <c r="Z53" s="304" t="s">
        <v>369</v>
      </c>
      <c r="AA53" s="304" t="s">
        <v>370</v>
      </c>
      <c r="AB53" s="304" t="s">
        <v>371</v>
      </c>
      <c r="AC53" s="304" t="s">
        <v>372</v>
      </c>
      <c r="AD53" s="304" t="s">
        <v>373</v>
      </c>
      <c r="AE53" s="304" t="s">
        <v>374</v>
      </c>
      <c r="AF53" s="304" t="s">
        <v>375</v>
      </c>
      <c r="AG53" s="304" t="s">
        <v>376</v>
      </c>
      <c r="AH53" s="304" t="s">
        <v>377</v>
      </c>
      <c r="AI53" s="304" t="s">
        <v>378</v>
      </c>
      <c r="AJ53" s="304" t="s">
        <v>379</v>
      </c>
      <c r="AK53" s="304" t="s">
        <v>380</v>
      </c>
      <c r="AL53" s="304" t="s">
        <v>381</v>
      </c>
      <c r="AM53" s="304" t="s">
        <v>382</v>
      </c>
      <c r="AN53" s="304" t="s">
        <v>383</v>
      </c>
      <c r="AO53" s="304" t="s">
        <v>384</v>
      </c>
      <c r="AP53" s="304" t="s">
        <v>385</v>
      </c>
      <c r="AQ53" s="304" t="s">
        <v>199</v>
      </c>
      <c r="AR53" s="304" t="s">
        <v>244</v>
      </c>
      <c r="AS53" s="304" t="s">
        <v>201</v>
      </c>
      <c r="AT53" s="304" t="s">
        <v>202</v>
      </c>
      <c r="AU53" s="304" t="s">
        <v>203</v>
      </c>
      <c r="AV53" s="304" t="s">
        <v>204</v>
      </c>
      <c r="AW53" s="304" t="s">
        <v>205</v>
      </c>
      <c r="AX53" s="304" t="s">
        <v>206</v>
      </c>
      <c r="AY53" s="304" t="s">
        <v>207</v>
      </c>
      <c r="AZ53" s="304" t="s">
        <v>245</v>
      </c>
      <c r="BA53" s="474" t="s">
        <v>209</v>
      </c>
      <c r="BB53" s="230"/>
    </row>
    <row r="54" spans="1:68" s="34" customFormat="1" ht="13">
      <c r="A54" s="490" t="e">
        <f>Bobot!#REF!</f>
        <v>#REF!</v>
      </c>
      <c r="B54" s="490"/>
      <c r="C54" s="490"/>
      <c r="D54" s="490"/>
      <c r="E54" s="490"/>
      <c r="F54" s="137" t="s">
        <v>6</v>
      </c>
      <c r="G54" s="170" t="s">
        <v>42</v>
      </c>
      <c r="H54" s="393" t="s">
        <v>468</v>
      </c>
      <c r="I54" s="338"/>
      <c r="J54" s="448"/>
      <c r="K54" s="340"/>
      <c r="L54" s="453">
        <f t="shared" ref="L54:AZ54" si="10">SUM(L55,L62)</f>
        <v>0</v>
      </c>
      <c r="M54" s="453">
        <f t="shared" si="10"/>
        <v>0</v>
      </c>
      <c r="N54" s="453">
        <f t="shared" si="10"/>
        <v>0</v>
      </c>
      <c r="O54" s="453">
        <f t="shared" si="10"/>
        <v>0</v>
      </c>
      <c r="P54" s="453">
        <f t="shared" si="10"/>
        <v>0</v>
      </c>
      <c r="Q54" s="453">
        <f t="shared" si="10"/>
        <v>0</v>
      </c>
      <c r="R54" s="453">
        <f t="shared" si="10"/>
        <v>0</v>
      </c>
      <c r="S54" s="453">
        <f t="shared" si="10"/>
        <v>0</v>
      </c>
      <c r="T54" s="453">
        <f t="shared" si="10"/>
        <v>0</v>
      </c>
      <c r="U54" s="453">
        <f t="shared" si="10"/>
        <v>0</v>
      </c>
      <c r="V54" s="453">
        <f t="shared" si="10"/>
        <v>0</v>
      </c>
      <c r="W54" s="453">
        <f t="shared" si="10"/>
        <v>0</v>
      </c>
      <c r="X54" s="453">
        <f t="shared" si="10"/>
        <v>0</v>
      </c>
      <c r="Y54" s="453">
        <f t="shared" si="10"/>
        <v>0</v>
      </c>
      <c r="Z54" s="453">
        <f t="shared" si="10"/>
        <v>0</v>
      </c>
      <c r="AA54" s="453">
        <f t="shared" si="10"/>
        <v>0</v>
      </c>
      <c r="AB54" s="453">
        <f t="shared" si="10"/>
        <v>0</v>
      </c>
      <c r="AC54" s="453">
        <f t="shared" si="10"/>
        <v>0</v>
      </c>
      <c r="AD54" s="453">
        <f t="shared" si="10"/>
        <v>0</v>
      </c>
      <c r="AE54" s="453">
        <f t="shared" si="10"/>
        <v>0</v>
      </c>
      <c r="AF54" s="453">
        <f t="shared" si="10"/>
        <v>0</v>
      </c>
      <c r="AG54" s="453">
        <f t="shared" si="10"/>
        <v>0</v>
      </c>
      <c r="AH54" s="453">
        <f t="shared" si="10"/>
        <v>0</v>
      </c>
      <c r="AI54" s="453">
        <f t="shared" si="10"/>
        <v>0</v>
      </c>
      <c r="AJ54" s="453">
        <f t="shared" si="10"/>
        <v>0</v>
      </c>
      <c r="AK54" s="453">
        <f t="shared" si="10"/>
        <v>0</v>
      </c>
      <c r="AL54" s="453">
        <f t="shared" si="10"/>
        <v>0</v>
      </c>
      <c r="AM54" s="453">
        <f t="shared" si="10"/>
        <v>0</v>
      </c>
      <c r="AN54" s="453">
        <f t="shared" si="10"/>
        <v>0</v>
      </c>
      <c r="AO54" s="453">
        <f t="shared" si="10"/>
        <v>0</v>
      </c>
      <c r="AP54" s="453">
        <f t="shared" si="10"/>
        <v>0</v>
      </c>
      <c r="AQ54" s="453">
        <f t="shared" si="10"/>
        <v>0</v>
      </c>
      <c r="AR54" s="453">
        <f t="shared" si="10"/>
        <v>0</v>
      </c>
      <c r="AS54" s="453">
        <f t="shared" si="10"/>
        <v>0</v>
      </c>
      <c r="AT54" s="453">
        <f t="shared" si="10"/>
        <v>0</v>
      </c>
      <c r="AU54" s="453">
        <f t="shared" si="10"/>
        <v>0</v>
      </c>
      <c r="AV54" s="453">
        <f t="shared" si="10"/>
        <v>0</v>
      </c>
      <c r="AW54" s="453">
        <f t="shared" si="10"/>
        <v>0</v>
      </c>
      <c r="AX54" s="453">
        <f t="shared" si="10"/>
        <v>0</v>
      </c>
      <c r="AY54" s="453">
        <f t="shared" si="10"/>
        <v>0</v>
      </c>
      <c r="AZ54" s="453">
        <f t="shared" si="10"/>
        <v>0</v>
      </c>
      <c r="BA54" s="453">
        <f>SUM(BA55,BA62)</f>
        <v>0</v>
      </c>
      <c r="BB54" s="230"/>
      <c r="BC54" s="131"/>
      <c r="BD54" s="131"/>
      <c r="BE54" s="131"/>
      <c r="BF54" s="131"/>
    </row>
    <row r="55" spans="1:68" s="34" customFormat="1" ht="13">
      <c r="A55" s="490" t="e">
        <f>Bobot!#REF!</f>
        <v>#REF!</v>
      </c>
      <c r="B55" s="490"/>
      <c r="C55" s="490"/>
      <c r="D55" s="490"/>
      <c r="E55" s="490"/>
      <c r="F55" s="137" t="s">
        <v>108</v>
      </c>
      <c r="G55" s="172" t="s">
        <v>522</v>
      </c>
      <c r="H55" s="399" t="s">
        <v>469</v>
      </c>
      <c r="I55" s="338"/>
      <c r="J55" s="448"/>
      <c r="K55" s="332"/>
      <c r="L55" s="454">
        <f t="shared" ref="L55:AZ55" si="11">SUM(L56:L61)</f>
        <v>0</v>
      </c>
      <c r="M55" s="454">
        <f t="shared" si="11"/>
        <v>0</v>
      </c>
      <c r="N55" s="454">
        <f t="shared" si="11"/>
        <v>0</v>
      </c>
      <c r="O55" s="454">
        <f t="shared" si="11"/>
        <v>0</v>
      </c>
      <c r="P55" s="454">
        <f t="shared" si="11"/>
        <v>0</v>
      </c>
      <c r="Q55" s="454">
        <f t="shared" si="11"/>
        <v>0</v>
      </c>
      <c r="R55" s="454">
        <f t="shared" si="11"/>
        <v>0</v>
      </c>
      <c r="S55" s="454">
        <f t="shared" si="11"/>
        <v>0</v>
      </c>
      <c r="T55" s="454">
        <f t="shared" si="11"/>
        <v>0</v>
      </c>
      <c r="U55" s="454">
        <f t="shared" si="11"/>
        <v>0</v>
      </c>
      <c r="V55" s="454">
        <f t="shared" si="11"/>
        <v>0</v>
      </c>
      <c r="W55" s="454">
        <f t="shared" si="11"/>
        <v>0</v>
      </c>
      <c r="X55" s="454">
        <f t="shared" si="11"/>
        <v>0</v>
      </c>
      <c r="Y55" s="454">
        <f t="shared" si="11"/>
        <v>0</v>
      </c>
      <c r="Z55" s="454">
        <f t="shared" si="11"/>
        <v>0</v>
      </c>
      <c r="AA55" s="454">
        <f t="shared" si="11"/>
        <v>0</v>
      </c>
      <c r="AB55" s="454">
        <f t="shared" si="11"/>
        <v>0</v>
      </c>
      <c r="AC55" s="454">
        <f t="shared" si="11"/>
        <v>0</v>
      </c>
      <c r="AD55" s="454">
        <f t="shared" si="11"/>
        <v>0</v>
      </c>
      <c r="AE55" s="454">
        <f t="shared" si="11"/>
        <v>0</v>
      </c>
      <c r="AF55" s="454">
        <f t="shared" si="11"/>
        <v>0</v>
      </c>
      <c r="AG55" s="454">
        <f t="shared" si="11"/>
        <v>0</v>
      </c>
      <c r="AH55" s="454">
        <f t="shared" si="11"/>
        <v>0</v>
      </c>
      <c r="AI55" s="454">
        <f t="shared" si="11"/>
        <v>0</v>
      </c>
      <c r="AJ55" s="454">
        <f t="shared" si="11"/>
        <v>0</v>
      </c>
      <c r="AK55" s="454">
        <f t="shared" si="11"/>
        <v>0</v>
      </c>
      <c r="AL55" s="454">
        <f t="shared" si="11"/>
        <v>0</v>
      </c>
      <c r="AM55" s="454">
        <f t="shared" si="11"/>
        <v>0</v>
      </c>
      <c r="AN55" s="454">
        <f t="shared" si="11"/>
        <v>0</v>
      </c>
      <c r="AO55" s="454">
        <f t="shared" si="11"/>
        <v>0</v>
      </c>
      <c r="AP55" s="454">
        <f t="shared" si="11"/>
        <v>0</v>
      </c>
      <c r="AQ55" s="454">
        <f t="shared" si="11"/>
        <v>0</v>
      </c>
      <c r="AR55" s="454">
        <f t="shared" si="11"/>
        <v>0</v>
      </c>
      <c r="AS55" s="454">
        <f t="shared" si="11"/>
        <v>0</v>
      </c>
      <c r="AT55" s="454">
        <f t="shared" si="11"/>
        <v>0</v>
      </c>
      <c r="AU55" s="454">
        <f t="shared" si="11"/>
        <v>0</v>
      </c>
      <c r="AV55" s="454">
        <f t="shared" si="11"/>
        <v>0</v>
      </c>
      <c r="AW55" s="454">
        <f t="shared" si="11"/>
        <v>0</v>
      </c>
      <c r="AX55" s="454">
        <f t="shared" si="11"/>
        <v>0</v>
      </c>
      <c r="AY55" s="454">
        <f t="shared" si="11"/>
        <v>0</v>
      </c>
      <c r="AZ55" s="454">
        <f t="shared" si="11"/>
        <v>0</v>
      </c>
      <c r="BA55" s="454">
        <f>SUM(BA56:BA61)</f>
        <v>0</v>
      </c>
      <c r="BB55" s="231"/>
      <c r="BI55" s="131"/>
      <c r="BJ55" s="131"/>
    </row>
    <row r="56" spans="1:68" s="34" customFormat="1">
      <c r="A56" s="490" t="e">
        <f>Bobot!#REF!</f>
        <v>#REF!</v>
      </c>
      <c r="B56" s="490"/>
      <c r="C56" s="490"/>
      <c r="D56" s="490"/>
      <c r="E56" s="490"/>
      <c r="F56" s="137" t="s">
        <v>109</v>
      </c>
      <c r="G56" s="172" t="s">
        <v>523</v>
      </c>
      <c r="H56" s="387" t="s">
        <v>218</v>
      </c>
      <c r="I56" s="71">
        <f>IF($K$7="Skenario Bank 1",VLOOKUP($F56,Bobot!$F$17:$AA$184,15,0),IF($K$7="Skenario Bank 2",VLOOKUP(F56,Bobot!$F$17:$AA$184,18,0),IF($K$7="Skenario Bank 3",VLOOKUP($F56,Bobot!$F$17:$AA$184,21,0),0)))</f>
        <v>0</v>
      </c>
      <c r="J56" s="72">
        <f>IF($K$7="Skenario Bank 1",VLOOKUP($F56,Bobot!$F$17:$AA$184,16,0),IF($K$7="Skenario Bank 2",VLOOKUP($F56,Bobot!$F$17:$AA$184,19,0),IF($K$7="Skenario Bank 3",VLOOKUP($F56,Bobot!$F$17:$AA$184,22,0),0)))</f>
        <v>0</v>
      </c>
      <c r="K56" s="333"/>
      <c r="L56" s="76">
        <f>IF(Bobot!$P56=0,1,0)*('Input Bank'!L56+'Input Bank'!K56)*I56</f>
        <v>0</v>
      </c>
      <c r="M56" s="70">
        <f>Bobot!$P56*($I56*('Input Bank'!$K56+'Input Bank'!$L56)/30)+($J56*'Input Bank'!M56)</f>
        <v>0</v>
      </c>
      <c r="N56" s="70">
        <f>Bobot!$P56*($I56*('Input Bank'!$K56+'Input Bank'!$L56)/30)+($J56*'Input Bank'!N56)</f>
        <v>0</v>
      </c>
      <c r="O56" s="70">
        <f>Bobot!$P56*($I56*('Input Bank'!$K56+'Input Bank'!$L56)/30)+($J56*'Input Bank'!O56)</f>
        <v>0</v>
      </c>
      <c r="P56" s="70">
        <f>Bobot!$P56*($I56*('Input Bank'!$K56+'Input Bank'!$L56)/30)+($J56*'Input Bank'!P56)</f>
        <v>0</v>
      </c>
      <c r="Q56" s="70">
        <f>Bobot!$P56*($I56*('Input Bank'!$K56+'Input Bank'!$L56)/30)+($J56*'Input Bank'!Q56)</f>
        <v>0</v>
      </c>
      <c r="R56" s="70">
        <f>Bobot!$P56*($I56*('Input Bank'!$K56+'Input Bank'!$L56)/30)+($J56*'Input Bank'!R56)</f>
        <v>0</v>
      </c>
      <c r="S56" s="70">
        <f>Bobot!$P56*($I56*('Input Bank'!$K56+'Input Bank'!$L56)/30)+($J56*'Input Bank'!S56)</f>
        <v>0</v>
      </c>
      <c r="T56" s="70">
        <f>Bobot!$P56*($I56*('Input Bank'!$K56+'Input Bank'!$L56)/30)+($J56*'Input Bank'!T56)</f>
        <v>0</v>
      </c>
      <c r="U56" s="70">
        <f>Bobot!$P56*($I56*('Input Bank'!$K56+'Input Bank'!$L56)/30)+($J56*'Input Bank'!U56)</f>
        <v>0</v>
      </c>
      <c r="V56" s="70">
        <f>Bobot!$P56*($I56*('Input Bank'!$K56+'Input Bank'!$L56)/30)+($J56*'Input Bank'!V56)</f>
        <v>0</v>
      </c>
      <c r="W56" s="70">
        <f>Bobot!$P56*($I56*('Input Bank'!$K56+'Input Bank'!$L56)/30)+($J56*'Input Bank'!W56)</f>
        <v>0</v>
      </c>
      <c r="X56" s="70">
        <f>Bobot!$P56*($I56*('Input Bank'!$K56+'Input Bank'!$L56)/30)+($J56*'Input Bank'!X56)</f>
        <v>0</v>
      </c>
      <c r="Y56" s="70">
        <f>Bobot!$P56*($I56*('Input Bank'!$K56+'Input Bank'!$L56)/30)+($J56*'Input Bank'!Y56)</f>
        <v>0</v>
      </c>
      <c r="Z56" s="70">
        <f>Bobot!$P56*($I56*('Input Bank'!$K56+'Input Bank'!$L56)/30)+($J56*'Input Bank'!Z56)</f>
        <v>0</v>
      </c>
      <c r="AA56" s="70">
        <f>Bobot!$P56*($I56*('Input Bank'!$K56+'Input Bank'!$L56)/30)+($J56*'Input Bank'!AA56)</f>
        <v>0</v>
      </c>
      <c r="AB56" s="70">
        <f>Bobot!$P56*($I56*('Input Bank'!$K56+'Input Bank'!$L56)/30)+($J56*'Input Bank'!AB56)</f>
        <v>0</v>
      </c>
      <c r="AC56" s="70">
        <f>Bobot!$P56*($I56*('Input Bank'!$K56+'Input Bank'!$L56)/30)+($J56*'Input Bank'!AC56)</f>
        <v>0</v>
      </c>
      <c r="AD56" s="70">
        <f>Bobot!$P56*($I56*('Input Bank'!$K56+'Input Bank'!$L56)/30)+($J56*'Input Bank'!AD56)</f>
        <v>0</v>
      </c>
      <c r="AE56" s="70">
        <f>Bobot!$P56*($I56*('Input Bank'!$K56+'Input Bank'!$L56)/30)+($J56*'Input Bank'!AE56)</f>
        <v>0</v>
      </c>
      <c r="AF56" s="70">
        <f>Bobot!$P56*($I56*('Input Bank'!$K56+'Input Bank'!$L56)/30)+($J56*'Input Bank'!AF56)</f>
        <v>0</v>
      </c>
      <c r="AG56" s="70">
        <f>Bobot!$P56*($I56*('Input Bank'!$K56+'Input Bank'!$L56)/30)+($J56*'Input Bank'!AG56)</f>
        <v>0</v>
      </c>
      <c r="AH56" s="70">
        <f>Bobot!$P56*($I56*('Input Bank'!$K56+'Input Bank'!$L56)/30)+($J56*'Input Bank'!AH56)</f>
        <v>0</v>
      </c>
      <c r="AI56" s="70">
        <f>Bobot!$P56*($I56*('Input Bank'!$K56+'Input Bank'!$L56)/30)+($J56*'Input Bank'!AI56)</f>
        <v>0</v>
      </c>
      <c r="AJ56" s="70">
        <f>Bobot!$P56*($I56*('Input Bank'!$K56+'Input Bank'!$L56)/30)+($J56*'Input Bank'!AJ56)</f>
        <v>0</v>
      </c>
      <c r="AK56" s="70">
        <f>Bobot!$P56*($I56*('Input Bank'!$K56+'Input Bank'!$L56)/30)+($J56*'Input Bank'!AK56)</f>
        <v>0</v>
      </c>
      <c r="AL56" s="70">
        <f>Bobot!$P56*($I56*('Input Bank'!$K56+'Input Bank'!$L56)/30)+($J56*'Input Bank'!AL56)</f>
        <v>0</v>
      </c>
      <c r="AM56" s="70">
        <f>Bobot!$P56*($I56*('Input Bank'!$K56+'Input Bank'!$L56)/30)+($J56*'Input Bank'!AM56)</f>
        <v>0</v>
      </c>
      <c r="AN56" s="70">
        <f>Bobot!$P56*($I56*('Input Bank'!$K56+'Input Bank'!$L56)/30)+($J56*'Input Bank'!AN56)</f>
        <v>0</v>
      </c>
      <c r="AO56" s="70">
        <f>Bobot!$P56*($I56*('Input Bank'!$K56+'Input Bank'!$L56)/30)+($J56*'Input Bank'!AO56)</f>
        <v>0</v>
      </c>
      <c r="AP56" s="70">
        <f>Bobot!$P56*($I56*('Input Bank'!$K56+'Input Bank'!$L56)/30)+($J56*'Input Bank'!AP56)</f>
        <v>0</v>
      </c>
      <c r="AQ56" s="70">
        <f>$J56*'Input Bank'!AQ56</f>
        <v>0</v>
      </c>
      <c r="AR56" s="70">
        <f>$J56*'Input Bank'!AR56</f>
        <v>0</v>
      </c>
      <c r="AS56" s="70">
        <f>$J56*'Input Bank'!AS56</f>
        <v>0</v>
      </c>
      <c r="AT56" s="70">
        <f>$J56*'Input Bank'!AT56</f>
        <v>0</v>
      </c>
      <c r="AU56" s="70">
        <f>$J56*'Input Bank'!AU56</f>
        <v>0</v>
      </c>
      <c r="AV56" s="70">
        <f>$J56*'Input Bank'!AV56</f>
        <v>0</v>
      </c>
      <c r="AW56" s="70">
        <f>$J56*'Input Bank'!AW56</f>
        <v>0</v>
      </c>
      <c r="AX56" s="70">
        <f>$J56*'Input Bank'!AX56</f>
        <v>0</v>
      </c>
      <c r="AY56" s="70">
        <f>$J56*'Input Bank'!AY56</f>
        <v>0</v>
      </c>
      <c r="AZ56" s="70">
        <f>$J56*'Input Bank'!AZ56</f>
        <v>0</v>
      </c>
      <c r="BA56" s="227">
        <f>$J56*'Input Bank'!BA56</f>
        <v>0</v>
      </c>
      <c r="BB56" s="231"/>
      <c r="BG56" s="131"/>
      <c r="BH56" s="131"/>
    </row>
    <row r="57" spans="1:68" s="34" customFormat="1">
      <c r="A57" s="490" t="e">
        <f>Bobot!#REF!</f>
        <v>#REF!</v>
      </c>
      <c r="B57" s="490"/>
      <c r="C57" s="490"/>
      <c r="D57" s="490"/>
      <c r="E57" s="490"/>
      <c r="F57" s="137" t="s">
        <v>110</v>
      </c>
      <c r="G57" s="172" t="s">
        <v>524</v>
      </c>
      <c r="H57" s="387" t="s">
        <v>219</v>
      </c>
      <c r="I57" s="71">
        <f>IF($K$7="Skenario Bank 1",VLOOKUP($F57,Bobot!$F$17:$AA$184,15,0),IF($K$7="Skenario Bank 2",VLOOKUP(F57,Bobot!$F$17:$AA$184,18,0),IF($K$7="Skenario Bank 3",VLOOKUP($F57,Bobot!$F$17:$AA$184,21,0),0)))</f>
        <v>0</v>
      </c>
      <c r="J57" s="72">
        <f>IF($K$7="Skenario Bank 1",VLOOKUP($F57,Bobot!$F$17:$AA$184,16,0),IF($K$7="Skenario Bank 2",VLOOKUP($F57,Bobot!$F$17:$AA$184,19,0),IF($K$7="Skenario Bank 3",VLOOKUP($F57,Bobot!$F$17:$AA$184,22,0),0)))</f>
        <v>0</v>
      </c>
      <c r="K57" s="331"/>
      <c r="L57" s="76">
        <f>IF(Bobot!$P57=0,1,0)*('Input Bank'!L57+'Input Bank'!K57)*I57</f>
        <v>0</v>
      </c>
      <c r="M57" s="70">
        <f>Bobot!$P57*($I57*('Input Bank'!$K57+'Input Bank'!$L57)/30)+($J57*'Input Bank'!M57)</f>
        <v>0</v>
      </c>
      <c r="N57" s="70">
        <f>Bobot!$P57*($I57*('Input Bank'!$K57+'Input Bank'!$L57)/30)+($J57*'Input Bank'!N57)</f>
        <v>0</v>
      </c>
      <c r="O57" s="70">
        <f>Bobot!$P57*($I57*('Input Bank'!$K57+'Input Bank'!$L57)/30)+($J57*'Input Bank'!O57)</f>
        <v>0</v>
      </c>
      <c r="P57" s="70">
        <f>Bobot!$P57*($I57*('Input Bank'!$K57+'Input Bank'!$L57)/30)+($J57*'Input Bank'!P57)</f>
        <v>0</v>
      </c>
      <c r="Q57" s="70">
        <f>Bobot!$P57*($I57*('Input Bank'!$K57+'Input Bank'!$L57)/30)+($J57*'Input Bank'!Q57)</f>
        <v>0</v>
      </c>
      <c r="R57" s="70">
        <f>Bobot!$P57*($I57*('Input Bank'!$K57+'Input Bank'!$L57)/30)+($J57*'Input Bank'!R57)</f>
        <v>0</v>
      </c>
      <c r="S57" s="70">
        <f>Bobot!$P57*($I57*('Input Bank'!$K57+'Input Bank'!$L57)/30)+($J57*'Input Bank'!S57)</f>
        <v>0</v>
      </c>
      <c r="T57" s="70">
        <f>Bobot!$P57*($I57*('Input Bank'!$K57+'Input Bank'!$L57)/30)+($J57*'Input Bank'!T57)</f>
        <v>0</v>
      </c>
      <c r="U57" s="70">
        <f>Bobot!$P57*($I57*('Input Bank'!$K57+'Input Bank'!$L57)/30)+($J57*'Input Bank'!U57)</f>
        <v>0</v>
      </c>
      <c r="V57" s="70">
        <f>Bobot!$P57*($I57*('Input Bank'!$K57+'Input Bank'!$L57)/30)+($J57*'Input Bank'!V57)</f>
        <v>0</v>
      </c>
      <c r="W57" s="70">
        <f>Bobot!$P57*($I57*('Input Bank'!$K57+'Input Bank'!$L57)/30)+($J57*'Input Bank'!W57)</f>
        <v>0</v>
      </c>
      <c r="X57" s="70">
        <f>Bobot!$P57*($I57*('Input Bank'!$K57+'Input Bank'!$L57)/30)+($J57*'Input Bank'!X57)</f>
        <v>0</v>
      </c>
      <c r="Y57" s="70">
        <f>Bobot!$P57*($I57*('Input Bank'!$K57+'Input Bank'!$L57)/30)+($J57*'Input Bank'!Y57)</f>
        <v>0</v>
      </c>
      <c r="Z57" s="70">
        <f>Bobot!$P57*($I57*('Input Bank'!$K57+'Input Bank'!$L57)/30)+($J57*'Input Bank'!Z57)</f>
        <v>0</v>
      </c>
      <c r="AA57" s="70">
        <f>Bobot!$P57*($I57*('Input Bank'!$K57+'Input Bank'!$L57)/30)+($J57*'Input Bank'!AA57)</f>
        <v>0</v>
      </c>
      <c r="AB57" s="70">
        <f>Bobot!$P57*($I57*('Input Bank'!$K57+'Input Bank'!$L57)/30)+($J57*'Input Bank'!AB57)</f>
        <v>0</v>
      </c>
      <c r="AC57" s="70">
        <f>Bobot!$P57*($I57*('Input Bank'!$K57+'Input Bank'!$L57)/30)+($J57*'Input Bank'!AC57)</f>
        <v>0</v>
      </c>
      <c r="AD57" s="70">
        <f>Bobot!$P57*($I57*('Input Bank'!$K57+'Input Bank'!$L57)/30)+($J57*'Input Bank'!AD57)</f>
        <v>0</v>
      </c>
      <c r="AE57" s="70">
        <f>Bobot!$P57*($I57*('Input Bank'!$K57+'Input Bank'!$L57)/30)+($J57*'Input Bank'!AE57)</f>
        <v>0</v>
      </c>
      <c r="AF57" s="70">
        <f>Bobot!$P57*($I57*('Input Bank'!$K57+'Input Bank'!$L57)/30)+($J57*'Input Bank'!AF57)</f>
        <v>0</v>
      </c>
      <c r="AG57" s="70">
        <f>Bobot!$P57*($I57*('Input Bank'!$K57+'Input Bank'!$L57)/30)+($J57*'Input Bank'!AG57)</f>
        <v>0</v>
      </c>
      <c r="AH57" s="70">
        <f>Bobot!$P57*($I57*('Input Bank'!$K57+'Input Bank'!$L57)/30)+($J57*'Input Bank'!AH57)</f>
        <v>0</v>
      </c>
      <c r="AI57" s="70">
        <f>Bobot!$P57*($I57*('Input Bank'!$K57+'Input Bank'!$L57)/30)+($J57*'Input Bank'!AI57)</f>
        <v>0</v>
      </c>
      <c r="AJ57" s="70">
        <f>Bobot!$P57*($I57*('Input Bank'!$K57+'Input Bank'!$L57)/30)+($J57*'Input Bank'!AJ57)</f>
        <v>0</v>
      </c>
      <c r="AK57" s="70">
        <f>Bobot!$P57*($I57*('Input Bank'!$K57+'Input Bank'!$L57)/30)+($J57*'Input Bank'!AK57)</f>
        <v>0</v>
      </c>
      <c r="AL57" s="70">
        <f>Bobot!$P57*($I57*('Input Bank'!$K57+'Input Bank'!$L57)/30)+($J57*'Input Bank'!AL57)</f>
        <v>0</v>
      </c>
      <c r="AM57" s="70">
        <f>Bobot!$P57*($I57*('Input Bank'!$K57+'Input Bank'!$L57)/30)+($J57*'Input Bank'!AM57)</f>
        <v>0</v>
      </c>
      <c r="AN57" s="70">
        <f>Bobot!$P57*($I57*('Input Bank'!$K57+'Input Bank'!$L57)/30)+($J57*'Input Bank'!AN57)</f>
        <v>0</v>
      </c>
      <c r="AO57" s="70">
        <f>Bobot!$P57*($I57*('Input Bank'!$K57+'Input Bank'!$L57)/30)+($J57*'Input Bank'!AO57)</f>
        <v>0</v>
      </c>
      <c r="AP57" s="70">
        <f>Bobot!$P57*($I57*('Input Bank'!$K57+'Input Bank'!$L57)/30)+($J57*'Input Bank'!AP57)</f>
        <v>0</v>
      </c>
      <c r="AQ57" s="70">
        <f>$J57*'Input Bank'!AQ57</f>
        <v>0</v>
      </c>
      <c r="AR57" s="70">
        <f>$J57*'Input Bank'!AR57</f>
        <v>0</v>
      </c>
      <c r="AS57" s="70">
        <f>$J57*'Input Bank'!AS57</f>
        <v>0</v>
      </c>
      <c r="AT57" s="70">
        <f>$J57*'Input Bank'!AT57</f>
        <v>0</v>
      </c>
      <c r="AU57" s="70">
        <f>$J57*'Input Bank'!AU57</f>
        <v>0</v>
      </c>
      <c r="AV57" s="70">
        <f>$J57*'Input Bank'!AV57</f>
        <v>0</v>
      </c>
      <c r="AW57" s="70">
        <f>$J57*'Input Bank'!AW57</f>
        <v>0</v>
      </c>
      <c r="AX57" s="70">
        <f>$J57*'Input Bank'!AX57</f>
        <v>0</v>
      </c>
      <c r="AY57" s="70">
        <f>$J57*'Input Bank'!AY57</f>
        <v>0</v>
      </c>
      <c r="AZ57" s="70">
        <f>$J57*'Input Bank'!AZ57</f>
        <v>0</v>
      </c>
      <c r="BA57" s="227">
        <f>$J57*'Input Bank'!BA57</f>
        <v>0</v>
      </c>
      <c r="BB57" s="230"/>
    </row>
    <row r="58" spans="1:68" s="34" customFormat="1">
      <c r="A58" s="490" t="e">
        <f>Bobot!#REF!</f>
        <v>#REF!</v>
      </c>
      <c r="B58" s="490"/>
      <c r="C58" s="490"/>
      <c r="D58" s="490"/>
      <c r="E58" s="490"/>
      <c r="F58" s="137" t="s">
        <v>111</v>
      </c>
      <c r="G58" s="172" t="s">
        <v>525</v>
      </c>
      <c r="H58" s="387" t="s">
        <v>473</v>
      </c>
      <c r="I58" s="71">
        <f>IF($K$7="Skenario Bank 1",VLOOKUP($F58,Bobot!$F$17:$AA$184,15,0),IF($K$7="Skenario Bank 2",VLOOKUP(F58,Bobot!$F$17:$AA$184,18,0),IF($K$7="Skenario Bank 3",VLOOKUP($F58,Bobot!$F$17:$AA$184,21,0),0)))</f>
        <v>0</v>
      </c>
      <c r="J58" s="72">
        <f>IF($K$7="Skenario Bank 1",VLOOKUP($F58,Bobot!$F$17:$AA$184,16,0),IF($K$7="Skenario Bank 2",VLOOKUP($F58,Bobot!$F$17:$AA$184,19,0),IF($K$7="Skenario Bank 3",VLOOKUP($F58,Bobot!$F$17:$AA$184,22,0),0)))</f>
        <v>0</v>
      </c>
      <c r="K58" s="331"/>
      <c r="L58" s="76">
        <f>IF(Bobot!$P58=0,1,0)*('Input Bank'!L58+'Input Bank'!K58)*I58</f>
        <v>0</v>
      </c>
      <c r="M58" s="70">
        <f>Bobot!$P58*($I58*('Input Bank'!$K58+'Input Bank'!$L58)/30)+($J58*'Input Bank'!M58)</f>
        <v>0</v>
      </c>
      <c r="N58" s="70">
        <f>Bobot!$P58*($I58*('Input Bank'!$K58+'Input Bank'!$L58)/30)+($J58*'Input Bank'!N58)</f>
        <v>0</v>
      </c>
      <c r="O58" s="70">
        <f>Bobot!$P58*($I58*('Input Bank'!$K58+'Input Bank'!$L58)/30)+($J58*'Input Bank'!O58)</f>
        <v>0</v>
      </c>
      <c r="P58" s="70">
        <f>Bobot!$P58*($I58*('Input Bank'!$K58+'Input Bank'!$L58)/30)+($J58*'Input Bank'!P58)</f>
        <v>0</v>
      </c>
      <c r="Q58" s="70">
        <f>Bobot!$P58*($I58*('Input Bank'!$K58+'Input Bank'!$L58)/30)+($J58*'Input Bank'!Q58)</f>
        <v>0</v>
      </c>
      <c r="R58" s="70">
        <f>Bobot!$P58*($I58*('Input Bank'!$K58+'Input Bank'!$L58)/30)+($J58*'Input Bank'!R58)</f>
        <v>0</v>
      </c>
      <c r="S58" s="70">
        <f>Bobot!$P58*($I58*('Input Bank'!$K58+'Input Bank'!$L58)/30)+($J58*'Input Bank'!S58)</f>
        <v>0</v>
      </c>
      <c r="T58" s="70">
        <f>Bobot!$P58*($I58*('Input Bank'!$K58+'Input Bank'!$L58)/30)+($J58*'Input Bank'!T58)</f>
        <v>0</v>
      </c>
      <c r="U58" s="70">
        <f>Bobot!$P58*($I58*('Input Bank'!$K58+'Input Bank'!$L58)/30)+($J58*'Input Bank'!U58)</f>
        <v>0</v>
      </c>
      <c r="V58" s="70">
        <f>Bobot!$P58*($I58*('Input Bank'!$K58+'Input Bank'!$L58)/30)+($J58*'Input Bank'!V58)</f>
        <v>0</v>
      </c>
      <c r="W58" s="70">
        <f>Bobot!$P58*($I58*('Input Bank'!$K58+'Input Bank'!$L58)/30)+($J58*'Input Bank'!W58)</f>
        <v>0</v>
      </c>
      <c r="X58" s="70">
        <f>Bobot!$P58*($I58*('Input Bank'!$K58+'Input Bank'!$L58)/30)+($J58*'Input Bank'!X58)</f>
        <v>0</v>
      </c>
      <c r="Y58" s="70">
        <f>Bobot!$P58*($I58*('Input Bank'!$K58+'Input Bank'!$L58)/30)+($J58*'Input Bank'!Y58)</f>
        <v>0</v>
      </c>
      <c r="Z58" s="70">
        <f>Bobot!$P58*($I58*('Input Bank'!$K58+'Input Bank'!$L58)/30)+($J58*'Input Bank'!Z58)</f>
        <v>0</v>
      </c>
      <c r="AA58" s="70">
        <f>Bobot!$P58*($I58*('Input Bank'!$K58+'Input Bank'!$L58)/30)+($J58*'Input Bank'!AA58)</f>
        <v>0</v>
      </c>
      <c r="AB58" s="70">
        <f>Bobot!$P58*($I58*('Input Bank'!$K58+'Input Bank'!$L58)/30)+($J58*'Input Bank'!AB58)</f>
        <v>0</v>
      </c>
      <c r="AC58" s="70">
        <f>Bobot!$P58*($I58*('Input Bank'!$K58+'Input Bank'!$L58)/30)+($J58*'Input Bank'!AC58)</f>
        <v>0</v>
      </c>
      <c r="AD58" s="70">
        <f>Bobot!$P58*($I58*('Input Bank'!$K58+'Input Bank'!$L58)/30)+($J58*'Input Bank'!AD58)</f>
        <v>0</v>
      </c>
      <c r="AE58" s="70">
        <f>Bobot!$P58*($I58*('Input Bank'!$K58+'Input Bank'!$L58)/30)+($J58*'Input Bank'!AE58)</f>
        <v>0</v>
      </c>
      <c r="AF58" s="70">
        <f>Bobot!$P58*($I58*('Input Bank'!$K58+'Input Bank'!$L58)/30)+($J58*'Input Bank'!AF58)</f>
        <v>0</v>
      </c>
      <c r="AG58" s="70">
        <f>Bobot!$P58*($I58*('Input Bank'!$K58+'Input Bank'!$L58)/30)+($J58*'Input Bank'!AG58)</f>
        <v>0</v>
      </c>
      <c r="AH58" s="70">
        <f>Bobot!$P58*($I58*('Input Bank'!$K58+'Input Bank'!$L58)/30)+($J58*'Input Bank'!AH58)</f>
        <v>0</v>
      </c>
      <c r="AI58" s="70">
        <f>Bobot!$P58*($I58*('Input Bank'!$K58+'Input Bank'!$L58)/30)+($J58*'Input Bank'!AI58)</f>
        <v>0</v>
      </c>
      <c r="AJ58" s="70">
        <f>Bobot!$P58*($I58*('Input Bank'!$K58+'Input Bank'!$L58)/30)+($J58*'Input Bank'!AJ58)</f>
        <v>0</v>
      </c>
      <c r="AK58" s="70">
        <f>Bobot!$P58*($I58*('Input Bank'!$K58+'Input Bank'!$L58)/30)+($J58*'Input Bank'!AK58)</f>
        <v>0</v>
      </c>
      <c r="AL58" s="70">
        <f>Bobot!$P58*($I58*('Input Bank'!$K58+'Input Bank'!$L58)/30)+($J58*'Input Bank'!AL58)</f>
        <v>0</v>
      </c>
      <c r="AM58" s="70">
        <f>Bobot!$P58*($I58*('Input Bank'!$K58+'Input Bank'!$L58)/30)+($J58*'Input Bank'!AM58)</f>
        <v>0</v>
      </c>
      <c r="AN58" s="70">
        <f>Bobot!$P58*($I58*('Input Bank'!$K58+'Input Bank'!$L58)/30)+($J58*'Input Bank'!AN58)</f>
        <v>0</v>
      </c>
      <c r="AO58" s="70">
        <f>Bobot!$P58*($I58*('Input Bank'!$K58+'Input Bank'!$L58)/30)+($J58*'Input Bank'!AO58)</f>
        <v>0</v>
      </c>
      <c r="AP58" s="70">
        <f>Bobot!$P58*($I58*('Input Bank'!$K58+'Input Bank'!$L58)/30)+($J58*'Input Bank'!AP58)</f>
        <v>0</v>
      </c>
      <c r="AQ58" s="70">
        <f>$J58*'Input Bank'!AQ58</f>
        <v>0</v>
      </c>
      <c r="AR58" s="70">
        <f>$J58*'Input Bank'!AR58</f>
        <v>0</v>
      </c>
      <c r="AS58" s="70">
        <f>$J58*'Input Bank'!AS58</f>
        <v>0</v>
      </c>
      <c r="AT58" s="70">
        <f>$J58*'Input Bank'!AT58</f>
        <v>0</v>
      </c>
      <c r="AU58" s="70">
        <f>$J58*'Input Bank'!AU58</f>
        <v>0</v>
      </c>
      <c r="AV58" s="70">
        <f>$J58*'Input Bank'!AV58</f>
        <v>0</v>
      </c>
      <c r="AW58" s="70">
        <f>$J58*'Input Bank'!AW58</f>
        <v>0</v>
      </c>
      <c r="AX58" s="70">
        <f>$J58*'Input Bank'!AX58</f>
        <v>0</v>
      </c>
      <c r="AY58" s="70">
        <f>$J58*'Input Bank'!AY58</f>
        <v>0</v>
      </c>
      <c r="AZ58" s="70">
        <f>$J58*'Input Bank'!AZ58</f>
        <v>0</v>
      </c>
      <c r="BA58" s="227">
        <f>$J58*'Input Bank'!BA58</f>
        <v>0</v>
      </c>
      <c r="BB58" s="230"/>
    </row>
    <row r="59" spans="1:68" s="34" customFormat="1">
      <c r="A59" s="490" t="e">
        <f>Bobot!#REF!</f>
        <v>#REF!</v>
      </c>
      <c r="B59" s="490"/>
      <c r="C59" s="490"/>
      <c r="D59" s="490"/>
      <c r="E59" s="490"/>
      <c r="F59" s="137" t="s">
        <v>112</v>
      </c>
      <c r="G59" s="172" t="s">
        <v>526</v>
      </c>
      <c r="H59" s="387" t="s">
        <v>474</v>
      </c>
      <c r="I59" s="71">
        <f>IF($K$7="Skenario Bank 1",VLOOKUP($F59,Bobot!$F$17:$AA$184,15,0),IF($K$7="Skenario Bank 2",VLOOKUP(F59,Bobot!$F$17:$AA$184,18,0),IF($K$7="Skenario Bank 3",VLOOKUP($F59,Bobot!$F$17:$AA$184,21,0),0)))</f>
        <v>0</v>
      </c>
      <c r="J59" s="72">
        <f>IF($K$7="Skenario Bank 1",VLOOKUP($F59,Bobot!$F$17:$AA$184,16,0),IF($K$7="Skenario Bank 2",VLOOKUP($F59,Bobot!$F$17:$AA$184,19,0),IF($K$7="Skenario Bank 3",VLOOKUP($F59,Bobot!$F$17:$AA$184,22,0),0)))</f>
        <v>0</v>
      </c>
      <c r="K59" s="331"/>
      <c r="L59" s="76">
        <f>IF(Bobot!$P59=0,1,0)*('Input Bank'!L59+'Input Bank'!K59)*I59</f>
        <v>0</v>
      </c>
      <c r="M59" s="70">
        <f>Bobot!$P59*($I59*('Input Bank'!$K59+'Input Bank'!$L59)/30)+($J59*'Input Bank'!M59)</f>
        <v>0</v>
      </c>
      <c r="N59" s="70">
        <f>Bobot!$P59*($I59*('Input Bank'!$K59+'Input Bank'!$L59)/30)+($J59*'Input Bank'!N59)</f>
        <v>0</v>
      </c>
      <c r="O59" s="70">
        <f>Bobot!$P59*($I59*('Input Bank'!$K59+'Input Bank'!$L59)/30)+($J59*'Input Bank'!O59)</f>
        <v>0</v>
      </c>
      <c r="P59" s="70">
        <f>Bobot!$P59*($I59*('Input Bank'!$K59+'Input Bank'!$L59)/30)+($J59*'Input Bank'!P59)</f>
        <v>0</v>
      </c>
      <c r="Q59" s="70">
        <f>Bobot!$P59*($I59*('Input Bank'!$K59+'Input Bank'!$L59)/30)+($J59*'Input Bank'!Q59)</f>
        <v>0</v>
      </c>
      <c r="R59" s="70">
        <f>Bobot!$P59*($I59*('Input Bank'!$K59+'Input Bank'!$L59)/30)+($J59*'Input Bank'!R59)</f>
        <v>0</v>
      </c>
      <c r="S59" s="70">
        <f>Bobot!$P59*($I59*('Input Bank'!$K59+'Input Bank'!$L59)/30)+($J59*'Input Bank'!S59)</f>
        <v>0</v>
      </c>
      <c r="T59" s="70">
        <f>Bobot!$P59*($I59*('Input Bank'!$K59+'Input Bank'!$L59)/30)+($J59*'Input Bank'!T59)</f>
        <v>0</v>
      </c>
      <c r="U59" s="70">
        <f>Bobot!$P59*($I59*('Input Bank'!$K59+'Input Bank'!$L59)/30)+($J59*'Input Bank'!U59)</f>
        <v>0</v>
      </c>
      <c r="V59" s="70">
        <f>Bobot!$P59*($I59*('Input Bank'!$K59+'Input Bank'!$L59)/30)+($J59*'Input Bank'!V59)</f>
        <v>0</v>
      </c>
      <c r="W59" s="70">
        <f>Bobot!$P59*($I59*('Input Bank'!$K59+'Input Bank'!$L59)/30)+($J59*'Input Bank'!W59)</f>
        <v>0</v>
      </c>
      <c r="X59" s="70">
        <f>Bobot!$P59*($I59*('Input Bank'!$K59+'Input Bank'!$L59)/30)+($J59*'Input Bank'!X59)</f>
        <v>0</v>
      </c>
      <c r="Y59" s="70">
        <f>Bobot!$P59*($I59*('Input Bank'!$K59+'Input Bank'!$L59)/30)+($J59*'Input Bank'!Y59)</f>
        <v>0</v>
      </c>
      <c r="Z59" s="70">
        <f>Bobot!$P59*($I59*('Input Bank'!$K59+'Input Bank'!$L59)/30)+($J59*'Input Bank'!Z59)</f>
        <v>0</v>
      </c>
      <c r="AA59" s="70">
        <f>Bobot!$P59*($I59*('Input Bank'!$K59+'Input Bank'!$L59)/30)+($J59*'Input Bank'!AA59)</f>
        <v>0</v>
      </c>
      <c r="AB59" s="70">
        <f>Bobot!$P59*($I59*('Input Bank'!$K59+'Input Bank'!$L59)/30)+($J59*'Input Bank'!AB59)</f>
        <v>0</v>
      </c>
      <c r="AC59" s="70">
        <f>Bobot!$P59*($I59*('Input Bank'!$K59+'Input Bank'!$L59)/30)+($J59*'Input Bank'!AC59)</f>
        <v>0</v>
      </c>
      <c r="AD59" s="70">
        <f>Bobot!$P59*($I59*('Input Bank'!$K59+'Input Bank'!$L59)/30)+($J59*'Input Bank'!AD59)</f>
        <v>0</v>
      </c>
      <c r="AE59" s="70">
        <f>Bobot!$P59*($I59*('Input Bank'!$K59+'Input Bank'!$L59)/30)+($J59*'Input Bank'!AE59)</f>
        <v>0</v>
      </c>
      <c r="AF59" s="70">
        <f>Bobot!$P59*($I59*('Input Bank'!$K59+'Input Bank'!$L59)/30)+($J59*'Input Bank'!AF59)</f>
        <v>0</v>
      </c>
      <c r="AG59" s="70">
        <f>Bobot!$P59*($I59*('Input Bank'!$K59+'Input Bank'!$L59)/30)+($J59*'Input Bank'!AG59)</f>
        <v>0</v>
      </c>
      <c r="AH59" s="70">
        <f>Bobot!$P59*($I59*('Input Bank'!$K59+'Input Bank'!$L59)/30)+($J59*'Input Bank'!AH59)</f>
        <v>0</v>
      </c>
      <c r="AI59" s="70">
        <f>Bobot!$P59*($I59*('Input Bank'!$K59+'Input Bank'!$L59)/30)+($J59*'Input Bank'!AI59)</f>
        <v>0</v>
      </c>
      <c r="AJ59" s="70">
        <f>Bobot!$P59*($I59*('Input Bank'!$K59+'Input Bank'!$L59)/30)+($J59*'Input Bank'!AJ59)</f>
        <v>0</v>
      </c>
      <c r="AK59" s="70">
        <f>Bobot!$P59*($I59*('Input Bank'!$K59+'Input Bank'!$L59)/30)+($J59*'Input Bank'!AK59)</f>
        <v>0</v>
      </c>
      <c r="AL59" s="70">
        <f>Bobot!$P59*($I59*('Input Bank'!$K59+'Input Bank'!$L59)/30)+($J59*'Input Bank'!AL59)</f>
        <v>0</v>
      </c>
      <c r="AM59" s="70">
        <f>Bobot!$P59*($I59*('Input Bank'!$K59+'Input Bank'!$L59)/30)+($J59*'Input Bank'!AM59)</f>
        <v>0</v>
      </c>
      <c r="AN59" s="70">
        <f>Bobot!$P59*($I59*('Input Bank'!$K59+'Input Bank'!$L59)/30)+($J59*'Input Bank'!AN59)</f>
        <v>0</v>
      </c>
      <c r="AO59" s="70">
        <f>Bobot!$P59*($I59*('Input Bank'!$K59+'Input Bank'!$L59)/30)+($J59*'Input Bank'!AO59)</f>
        <v>0</v>
      </c>
      <c r="AP59" s="70">
        <f>Bobot!$P59*($I59*('Input Bank'!$K59+'Input Bank'!$L59)/30)+($J59*'Input Bank'!AP59)</f>
        <v>0</v>
      </c>
      <c r="AQ59" s="70">
        <f>$J59*'Input Bank'!AQ59</f>
        <v>0</v>
      </c>
      <c r="AR59" s="70">
        <f>$J59*'Input Bank'!AR59</f>
        <v>0</v>
      </c>
      <c r="AS59" s="70">
        <f>$J59*'Input Bank'!AS59</f>
        <v>0</v>
      </c>
      <c r="AT59" s="70">
        <f>$J59*'Input Bank'!AT59</f>
        <v>0</v>
      </c>
      <c r="AU59" s="70">
        <f>$J59*'Input Bank'!AU59</f>
        <v>0</v>
      </c>
      <c r="AV59" s="70">
        <f>$J59*'Input Bank'!AV59</f>
        <v>0</v>
      </c>
      <c r="AW59" s="70">
        <f>$J59*'Input Bank'!AW59</f>
        <v>0</v>
      </c>
      <c r="AX59" s="70">
        <f>$J59*'Input Bank'!AX59</f>
        <v>0</v>
      </c>
      <c r="AY59" s="70">
        <f>$J59*'Input Bank'!AY59</f>
        <v>0</v>
      </c>
      <c r="AZ59" s="70">
        <f>$J59*'Input Bank'!AZ59</f>
        <v>0</v>
      </c>
      <c r="BA59" s="227">
        <f>$J59*'Input Bank'!BA59</f>
        <v>0</v>
      </c>
      <c r="BB59" s="230"/>
      <c r="BG59" s="131"/>
      <c r="BH59" s="131"/>
    </row>
    <row r="60" spans="1:68" s="34" customFormat="1">
      <c r="A60" s="490">
        <f>Bobot!P42</f>
        <v>0</v>
      </c>
      <c r="B60" s="490"/>
      <c r="C60" s="490"/>
      <c r="D60" s="490"/>
      <c r="E60" s="490"/>
      <c r="F60" s="137" t="s">
        <v>113</v>
      </c>
      <c r="G60" s="172" t="s">
        <v>527</v>
      </c>
      <c r="H60" s="387" t="s">
        <v>471</v>
      </c>
      <c r="I60" s="71">
        <f>IF($K$7="Skenario Bank 1",VLOOKUP($F60,Bobot!$F$17:$AA$184,15,0),IF($K$7="Skenario Bank 2",VLOOKUP(F60,Bobot!$F$17:$AA$184,18,0),IF($K$7="Skenario Bank 3",VLOOKUP($F60,Bobot!$F$17:$AA$184,21,0),0)))</f>
        <v>0</v>
      </c>
      <c r="J60" s="72">
        <f>IF($K$7="Skenario Bank 1",VLOOKUP($F60,Bobot!$F$17:$AA$184,16,0),IF($K$7="Skenario Bank 2",VLOOKUP($F60,Bobot!$F$17:$AA$184,19,0),IF($K$7="Skenario Bank 3",VLOOKUP($F60,Bobot!$F$17:$AA$184,22,0),0)))</f>
        <v>0</v>
      </c>
      <c r="K60" s="331"/>
      <c r="L60" s="76">
        <f>IF(Bobot!$P60=0,1,0)*('Input Bank'!L60+'Input Bank'!K60)*I60</f>
        <v>0</v>
      </c>
      <c r="M60" s="70">
        <f>Bobot!$P60*($I60*('Input Bank'!$K60+'Input Bank'!$L60)/30)+($J60*'Input Bank'!M60)</f>
        <v>0</v>
      </c>
      <c r="N60" s="70">
        <f>Bobot!$P60*($I60*('Input Bank'!$K60+'Input Bank'!$L60)/30)+($J60*'Input Bank'!N60)</f>
        <v>0</v>
      </c>
      <c r="O60" s="70">
        <f>Bobot!$P60*($I60*('Input Bank'!$K60+'Input Bank'!$L60)/30)+($J60*'Input Bank'!O60)</f>
        <v>0</v>
      </c>
      <c r="P60" s="70">
        <f>Bobot!$P60*($I60*('Input Bank'!$K60+'Input Bank'!$L60)/30)+($J60*'Input Bank'!P60)</f>
        <v>0</v>
      </c>
      <c r="Q60" s="70">
        <f>Bobot!$P60*($I60*('Input Bank'!$K60+'Input Bank'!$L60)/30)+($J60*'Input Bank'!Q60)</f>
        <v>0</v>
      </c>
      <c r="R60" s="70">
        <f>Bobot!$P60*($I60*('Input Bank'!$K60+'Input Bank'!$L60)/30)+($J60*'Input Bank'!R60)</f>
        <v>0</v>
      </c>
      <c r="S60" s="70">
        <f>Bobot!$P60*($I60*('Input Bank'!$K60+'Input Bank'!$L60)/30)+($J60*'Input Bank'!S60)</f>
        <v>0</v>
      </c>
      <c r="T60" s="70">
        <f>Bobot!$P60*($I60*('Input Bank'!$K60+'Input Bank'!$L60)/30)+($J60*'Input Bank'!T60)</f>
        <v>0</v>
      </c>
      <c r="U60" s="70">
        <f>Bobot!$P60*($I60*('Input Bank'!$K60+'Input Bank'!$L60)/30)+($J60*'Input Bank'!U60)</f>
        <v>0</v>
      </c>
      <c r="V60" s="70">
        <f>Bobot!$P60*($I60*('Input Bank'!$K60+'Input Bank'!$L60)/30)+($J60*'Input Bank'!V60)</f>
        <v>0</v>
      </c>
      <c r="W60" s="70">
        <f>Bobot!$P60*($I60*('Input Bank'!$K60+'Input Bank'!$L60)/30)+($J60*'Input Bank'!W60)</f>
        <v>0</v>
      </c>
      <c r="X60" s="70">
        <f>Bobot!$P60*($I60*('Input Bank'!$K60+'Input Bank'!$L60)/30)+($J60*'Input Bank'!X60)</f>
        <v>0</v>
      </c>
      <c r="Y60" s="70">
        <f>Bobot!$P60*($I60*('Input Bank'!$K60+'Input Bank'!$L60)/30)+($J60*'Input Bank'!Y60)</f>
        <v>0</v>
      </c>
      <c r="Z60" s="70">
        <f>Bobot!$P60*($I60*('Input Bank'!$K60+'Input Bank'!$L60)/30)+($J60*'Input Bank'!Z60)</f>
        <v>0</v>
      </c>
      <c r="AA60" s="70">
        <f>Bobot!$P60*($I60*('Input Bank'!$K60+'Input Bank'!$L60)/30)+($J60*'Input Bank'!AA60)</f>
        <v>0</v>
      </c>
      <c r="AB60" s="70">
        <f>Bobot!$P60*($I60*('Input Bank'!$K60+'Input Bank'!$L60)/30)+($J60*'Input Bank'!AB60)</f>
        <v>0</v>
      </c>
      <c r="AC60" s="70">
        <f>Bobot!$P60*($I60*('Input Bank'!$K60+'Input Bank'!$L60)/30)+($J60*'Input Bank'!AC60)</f>
        <v>0</v>
      </c>
      <c r="AD60" s="70">
        <f>Bobot!$P60*($I60*('Input Bank'!$K60+'Input Bank'!$L60)/30)+($J60*'Input Bank'!AD60)</f>
        <v>0</v>
      </c>
      <c r="AE60" s="70">
        <f>Bobot!$P60*($I60*('Input Bank'!$K60+'Input Bank'!$L60)/30)+($J60*'Input Bank'!AE60)</f>
        <v>0</v>
      </c>
      <c r="AF60" s="70">
        <f>Bobot!$P60*($I60*('Input Bank'!$K60+'Input Bank'!$L60)/30)+($J60*'Input Bank'!AF60)</f>
        <v>0</v>
      </c>
      <c r="AG60" s="70">
        <f>Bobot!$P60*($I60*('Input Bank'!$K60+'Input Bank'!$L60)/30)+($J60*'Input Bank'!AG60)</f>
        <v>0</v>
      </c>
      <c r="AH60" s="70">
        <f>Bobot!$P60*($I60*('Input Bank'!$K60+'Input Bank'!$L60)/30)+($J60*'Input Bank'!AH60)</f>
        <v>0</v>
      </c>
      <c r="AI60" s="70">
        <f>Bobot!$P60*($I60*('Input Bank'!$K60+'Input Bank'!$L60)/30)+($J60*'Input Bank'!AI60)</f>
        <v>0</v>
      </c>
      <c r="AJ60" s="70">
        <f>Bobot!$P60*($I60*('Input Bank'!$K60+'Input Bank'!$L60)/30)+($J60*'Input Bank'!AJ60)</f>
        <v>0</v>
      </c>
      <c r="AK60" s="70">
        <f>Bobot!$P60*($I60*('Input Bank'!$K60+'Input Bank'!$L60)/30)+($J60*'Input Bank'!AK60)</f>
        <v>0</v>
      </c>
      <c r="AL60" s="70">
        <f>Bobot!$P60*($I60*('Input Bank'!$K60+'Input Bank'!$L60)/30)+($J60*'Input Bank'!AL60)</f>
        <v>0</v>
      </c>
      <c r="AM60" s="70">
        <f>Bobot!$P60*($I60*('Input Bank'!$K60+'Input Bank'!$L60)/30)+($J60*'Input Bank'!AM60)</f>
        <v>0</v>
      </c>
      <c r="AN60" s="70">
        <f>Bobot!$P60*($I60*('Input Bank'!$K60+'Input Bank'!$L60)/30)+($J60*'Input Bank'!AN60)</f>
        <v>0</v>
      </c>
      <c r="AO60" s="70">
        <f>Bobot!$P60*($I60*('Input Bank'!$K60+'Input Bank'!$L60)/30)+($J60*'Input Bank'!AO60)</f>
        <v>0</v>
      </c>
      <c r="AP60" s="70">
        <f>Bobot!$P60*($I60*('Input Bank'!$K60+'Input Bank'!$L60)/30)+($J60*'Input Bank'!AP60)</f>
        <v>0</v>
      </c>
      <c r="AQ60" s="70">
        <f>$J60*'Input Bank'!AQ60</f>
        <v>0</v>
      </c>
      <c r="AR60" s="70">
        <f>$J60*'Input Bank'!AR60</f>
        <v>0</v>
      </c>
      <c r="AS60" s="70">
        <f>$J60*'Input Bank'!AS60</f>
        <v>0</v>
      </c>
      <c r="AT60" s="70">
        <f>$J60*'Input Bank'!AT60</f>
        <v>0</v>
      </c>
      <c r="AU60" s="70">
        <f>$J60*'Input Bank'!AU60</f>
        <v>0</v>
      </c>
      <c r="AV60" s="70">
        <f>$J60*'Input Bank'!AV60</f>
        <v>0</v>
      </c>
      <c r="AW60" s="70">
        <f>$J60*'Input Bank'!AW60</f>
        <v>0</v>
      </c>
      <c r="AX60" s="70">
        <f>$J60*'Input Bank'!AX60</f>
        <v>0</v>
      </c>
      <c r="AY60" s="70">
        <f>$J60*'Input Bank'!AY60</f>
        <v>0</v>
      </c>
      <c r="AZ60" s="70">
        <f>$J60*'Input Bank'!AZ60</f>
        <v>0</v>
      </c>
      <c r="BA60" s="227">
        <f>$J60*'Input Bank'!BA60</f>
        <v>0</v>
      </c>
      <c r="BB60" s="230"/>
      <c r="BP60" s="131"/>
    </row>
    <row r="61" spans="1:68" s="34" customFormat="1">
      <c r="A61" s="490">
        <f>Bobot!P16</f>
        <v>0</v>
      </c>
      <c r="B61" s="490"/>
      <c r="C61" s="490"/>
      <c r="D61" s="490"/>
      <c r="E61" s="490"/>
      <c r="F61" s="137" t="s">
        <v>114</v>
      </c>
      <c r="G61" s="172" t="s">
        <v>528</v>
      </c>
      <c r="H61" s="387" t="s">
        <v>472</v>
      </c>
      <c r="I61" s="71">
        <f>IF($K$7="Skenario Bank 1",VLOOKUP($F61,Bobot!$F$17:$AA$184,15,0),IF($K$7="Skenario Bank 2",VLOOKUP(F61,Bobot!$F$17:$AA$184,18,0),IF($K$7="Skenario Bank 3",VLOOKUP($F61,Bobot!$F$17:$AA$184,21,0),0)))</f>
        <v>0</v>
      </c>
      <c r="J61" s="72">
        <f>IF($K$7="Skenario Bank 1",VLOOKUP($F61,Bobot!$F$17:$AA$184,16,0),IF($K$7="Skenario Bank 2",VLOOKUP($F61,Bobot!$F$17:$AA$184,19,0),IF($K$7="Skenario Bank 3",VLOOKUP($F61,Bobot!$F$17:$AA$184,22,0),0)))</f>
        <v>0</v>
      </c>
      <c r="K61" s="331"/>
      <c r="L61" s="76">
        <f>IF(Bobot!$P61=0,1,0)*('Input Bank'!L61+'Input Bank'!K61)*I61</f>
        <v>0</v>
      </c>
      <c r="M61" s="70">
        <f>Bobot!$P61*($I61*('Input Bank'!$K61+'Input Bank'!$L61)/30)+($J61*'Input Bank'!M61)</f>
        <v>0</v>
      </c>
      <c r="N61" s="70">
        <f>Bobot!$P61*($I61*('Input Bank'!$K61+'Input Bank'!$L61)/30)+($J61*'Input Bank'!N61)</f>
        <v>0</v>
      </c>
      <c r="O61" s="70">
        <f>Bobot!$P61*($I61*('Input Bank'!$K61+'Input Bank'!$L61)/30)+($J61*'Input Bank'!O61)</f>
        <v>0</v>
      </c>
      <c r="P61" s="70">
        <f>Bobot!$P61*($I61*('Input Bank'!$K61+'Input Bank'!$L61)/30)+($J61*'Input Bank'!P61)</f>
        <v>0</v>
      </c>
      <c r="Q61" s="70">
        <f>Bobot!$P61*($I61*('Input Bank'!$K61+'Input Bank'!$L61)/30)+($J61*'Input Bank'!Q61)</f>
        <v>0</v>
      </c>
      <c r="R61" s="70">
        <f>Bobot!$P61*($I61*('Input Bank'!$K61+'Input Bank'!$L61)/30)+($J61*'Input Bank'!R61)</f>
        <v>0</v>
      </c>
      <c r="S61" s="70">
        <f>Bobot!$P61*($I61*('Input Bank'!$K61+'Input Bank'!$L61)/30)+($J61*'Input Bank'!S61)</f>
        <v>0</v>
      </c>
      <c r="T61" s="70">
        <f>Bobot!$P61*($I61*('Input Bank'!$K61+'Input Bank'!$L61)/30)+($J61*'Input Bank'!T61)</f>
        <v>0</v>
      </c>
      <c r="U61" s="70">
        <f>Bobot!$P61*($I61*('Input Bank'!$K61+'Input Bank'!$L61)/30)+($J61*'Input Bank'!U61)</f>
        <v>0</v>
      </c>
      <c r="V61" s="70">
        <f>Bobot!$P61*($I61*('Input Bank'!$K61+'Input Bank'!$L61)/30)+($J61*'Input Bank'!V61)</f>
        <v>0</v>
      </c>
      <c r="W61" s="70">
        <f>Bobot!$P61*($I61*('Input Bank'!$K61+'Input Bank'!$L61)/30)+($J61*'Input Bank'!W61)</f>
        <v>0</v>
      </c>
      <c r="X61" s="70">
        <f>Bobot!$P61*($I61*('Input Bank'!$K61+'Input Bank'!$L61)/30)+($J61*'Input Bank'!X61)</f>
        <v>0</v>
      </c>
      <c r="Y61" s="70">
        <f>Bobot!$P61*($I61*('Input Bank'!$K61+'Input Bank'!$L61)/30)+($J61*'Input Bank'!Y61)</f>
        <v>0</v>
      </c>
      <c r="Z61" s="70">
        <f>Bobot!$P61*($I61*('Input Bank'!$K61+'Input Bank'!$L61)/30)+($J61*'Input Bank'!Z61)</f>
        <v>0</v>
      </c>
      <c r="AA61" s="70">
        <f>Bobot!$P61*($I61*('Input Bank'!$K61+'Input Bank'!$L61)/30)+($J61*'Input Bank'!AA61)</f>
        <v>0</v>
      </c>
      <c r="AB61" s="70">
        <f>Bobot!$P61*($I61*('Input Bank'!$K61+'Input Bank'!$L61)/30)+($J61*'Input Bank'!AB61)</f>
        <v>0</v>
      </c>
      <c r="AC61" s="70">
        <f>Bobot!$P61*($I61*('Input Bank'!$K61+'Input Bank'!$L61)/30)+($J61*'Input Bank'!AC61)</f>
        <v>0</v>
      </c>
      <c r="AD61" s="70">
        <f>Bobot!$P61*($I61*('Input Bank'!$K61+'Input Bank'!$L61)/30)+($J61*'Input Bank'!AD61)</f>
        <v>0</v>
      </c>
      <c r="AE61" s="70">
        <f>Bobot!$P61*($I61*('Input Bank'!$K61+'Input Bank'!$L61)/30)+($J61*'Input Bank'!AE61)</f>
        <v>0</v>
      </c>
      <c r="AF61" s="70">
        <f>Bobot!$P61*($I61*('Input Bank'!$K61+'Input Bank'!$L61)/30)+($J61*'Input Bank'!AF61)</f>
        <v>0</v>
      </c>
      <c r="AG61" s="70">
        <f>Bobot!$P61*($I61*('Input Bank'!$K61+'Input Bank'!$L61)/30)+($J61*'Input Bank'!AG61)</f>
        <v>0</v>
      </c>
      <c r="AH61" s="70">
        <f>Bobot!$P61*($I61*('Input Bank'!$K61+'Input Bank'!$L61)/30)+($J61*'Input Bank'!AH61)</f>
        <v>0</v>
      </c>
      <c r="AI61" s="70">
        <f>Bobot!$P61*($I61*('Input Bank'!$K61+'Input Bank'!$L61)/30)+($J61*'Input Bank'!AI61)</f>
        <v>0</v>
      </c>
      <c r="AJ61" s="70">
        <f>Bobot!$P61*($I61*('Input Bank'!$K61+'Input Bank'!$L61)/30)+($J61*'Input Bank'!AJ61)</f>
        <v>0</v>
      </c>
      <c r="AK61" s="70">
        <f>Bobot!$P61*($I61*('Input Bank'!$K61+'Input Bank'!$L61)/30)+($J61*'Input Bank'!AK61)</f>
        <v>0</v>
      </c>
      <c r="AL61" s="70">
        <f>Bobot!$P61*($I61*('Input Bank'!$K61+'Input Bank'!$L61)/30)+($J61*'Input Bank'!AL61)</f>
        <v>0</v>
      </c>
      <c r="AM61" s="70">
        <f>Bobot!$P61*($I61*('Input Bank'!$K61+'Input Bank'!$L61)/30)+($J61*'Input Bank'!AM61)</f>
        <v>0</v>
      </c>
      <c r="AN61" s="70">
        <f>Bobot!$P61*($I61*('Input Bank'!$K61+'Input Bank'!$L61)/30)+($J61*'Input Bank'!AN61)</f>
        <v>0</v>
      </c>
      <c r="AO61" s="70">
        <f>Bobot!$P61*($I61*('Input Bank'!$K61+'Input Bank'!$L61)/30)+($J61*'Input Bank'!AO61)</f>
        <v>0</v>
      </c>
      <c r="AP61" s="70">
        <f>Bobot!$P61*($I61*('Input Bank'!$K61+'Input Bank'!$L61)/30)+($J61*'Input Bank'!AP61)</f>
        <v>0</v>
      </c>
      <c r="AQ61" s="70">
        <f>$J61*'Input Bank'!AQ61</f>
        <v>0</v>
      </c>
      <c r="AR61" s="70">
        <f>$J61*'Input Bank'!AR61</f>
        <v>0</v>
      </c>
      <c r="AS61" s="70">
        <f>$J61*'Input Bank'!AS61</f>
        <v>0</v>
      </c>
      <c r="AT61" s="70">
        <f>$J61*'Input Bank'!AT61</f>
        <v>0</v>
      </c>
      <c r="AU61" s="70">
        <f>$J61*'Input Bank'!AU61</f>
        <v>0</v>
      </c>
      <c r="AV61" s="70">
        <f>$J61*'Input Bank'!AV61</f>
        <v>0</v>
      </c>
      <c r="AW61" s="70">
        <f>$J61*'Input Bank'!AW61</f>
        <v>0</v>
      </c>
      <c r="AX61" s="70">
        <f>$J61*'Input Bank'!AX61</f>
        <v>0</v>
      </c>
      <c r="AY61" s="70">
        <f>$J61*'Input Bank'!AY61</f>
        <v>0</v>
      </c>
      <c r="AZ61" s="70">
        <f>$J61*'Input Bank'!AZ61</f>
        <v>0</v>
      </c>
      <c r="BA61" s="294">
        <f>$J61*'Input Bank'!BA61</f>
        <v>0</v>
      </c>
      <c r="BB61" s="230"/>
      <c r="BM61" s="131"/>
      <c r="BN61" s="131"/>
      <c r="BO61" s="131"/>
    </row>
    <row r="62" spans="1:68" s="131" customFormat="1" ht="13">
      <c r="A62" s="490">
        <f>Bobot!P17</f>
        <v>0</v>
      </c>
      <c r="B62" s="490"/>
      <c r="C62" s="490"/>
      <c r="D62" s="490"/>
      <c r="E62" s="490"/>
      <c r="F62" s="137" t="s">
        <v>115</v>
      </c>
      <c r="G62" s="172" t="s">
        <v>529</v>
      </c>
      <c r="H62" s="399" t="s">
        <v>470</v>
      </c>
      <c r="I62" s="338"/>
      <c r="J62" s="448"/>
      <c r="K62" s="331"/>
      <c r="L62" s="453">
        <f>SUM(L63:L68)</f>
        <v>0</v>
      </c>
      <c r="M62" s="453">
        <f t="shared" ref="M62:BA62" si="12">SUM(M63:M68)</f>
        <v>0</v>
      </c>
      <c r="N62" s="453">
        <f t="shared" si="12"/>
        <v>0</v>
      </c>
      <c r="O62" s="453">
        <f t="shared" si="12"/>
        <v>0</v>
      </c>
      <c r="P62" s="453">
        <f t="shared" si="12"/>
        <v>0</v>
      </c>
      <c r="Q62" s="453">
        <f t="shared" si="12"/>
        <v>0</v>
      </c>
      <c r="R62" s="453">
        <f t="shared" si="12"/>
        <v>0</v>
      </c>
      <c r="S62" s="453">
        <f t="shared" si="12"/>
        <v>0</v>
      </c>
      <c r="T62" s="453">
        <f t="shared" si="12"/>
        <v>0</v>
      </c>
      <c r="U62" s="453">
        <f t="shared" si="12"/>
        <v>0</v>
      </c>
      <c r="V62" s="453">
        <f t="shared" si="12"/>
        <v>0</v>
      </c>
      <c r="W62" s="453">
        <f t="shared" si="12"/>
        <v>0</v>
      </c>
      <c r="X62" s="453">
        <f t="shared" si="12"/>
        <v>0</v>
      </c>
      <c r="Y62" s="453">
        <f t="shared" si="12"/>
        <v>0</v>
      </c>
      <c r="Z62" s="453">
        <f t="shared" si="12"/>
        <v>0</v>
      </c>
      <c r="AA62" s="453">
        <f t="shared" si="12"/>
        <v>0</v>
      </c>
      <c r="AB62" s="453">
        <f t="shared" si="12"/>
        <v>0</v>
      </c>
      <c r="AC62" s="453">
        <f t="shared" si="12"/>
        <v>0</v>
      </c>
      <c r="AD62" s="453">
        <f t="shared" si="12"/>
        <v>0</v>
      </c>
      <c r="AE62" s="453">
        <f t="shared" si="12"/>
        <v>0</v>
      </c>
      <c r="AF62" s="453">
        <f t="shared" si="12"/>
        <v>0</v>
      </c>
      <c r="AG62" s="453">
        <f t="shared" si="12"/>
        <v>0</v>
      </c>
      <c r="AH62" s="453">
        <f t="shared" si="12"/>
        <v>0</v>
      </c>
      <c r="AI62" s="453">
        <f t="shared" si="12"/>
        <v>0</v>
      </c>
      <c r="AJ62" s="453">
        <f t="shared" si="12"/>
        <v>0</v>
      </c>
      <c r="AK62" s="453">
        <f t="shared" si="12"/>
        <v>0</v>
      </c>
      <c r="AL62" s="453">
        <f t="shared" si="12"/>
        <v>0</v>
      </c>
      <c r="AM62" s="453">
        <f t="shared" si="12"/>
        <v>0</v>
      </c>
      <c r="AN62" s="453">
        <f t="shared" si="12"/>
        <v>0</v>
      </c>
      <c r="AO62" s="453">
        <f t="shared" si="12"/>
        <v>0</v>
      </c>
      <c r="AP62" s="453">
        <f t="shared" si="12"/>
        <v>0</v>
      </c>
      <c r="AQ62" s="453">
        <f t="shared" si="12"/>
        <v>0</v>
      </c>
      <c r="AR62" s="453">
        <f t="shared" si="12"/>
        <v>0</v>
      </c>
      <c r="AS62" s="453">
        <f t="shared" si="12"/>
        <v>0</v>
      </c>
      <c r="AT62" s="453">
        <f t="shared" si="12"/>
        <v>0</v>
      </c>
      <c r="AU62" s="453">
        <f t="shared" si="12"/>
        <v>0</v>
      </c>
      <c r="AV62" s="453">
        <f t="shared" si="12"/>
        <v>0</v>
      </c>
      <c r="AW62" s="453">
        <f t="shared" si="12"/>
        <v>0</v>
      </c>
      <c r="AX62" s="453">
        <f t="shared" si="12"/>
        <v>0</v>
      </c>
      <c r="AY62" s="453">
        <f t="shared" si="12"/>
        <v>0</v>
      </c>
      <c r="AZ62" s="453">
        <f t="shared" si="12"/>
        <v>0</v>
      </c>
      <c r="BA62" s="453">
        <f t="shared" si="12"/>
        <v>0</v>
      </c>
      <c r="BB62" s="230"/>
      <c r="BC62" s="34"/>
      <c r="BD62" s="34"/>
      <c r="BE62" s="34"/>
      <c r="BF62" s="34"/>
      <c r="BG62" s="34"/>
      <c r="BH62" s="34"/>
      <c r="BI62" s="34"/>
      <c r="BJ62" s="34"/>
      <c r="BK62" s="34"/>
      <c r="BL62" s="34"/>
      <c r="BM62" s="34"/>
      <c r="BN62" s="34"/>
      <c r="BO62" s="34"/>
      <c r="BP62" s="34"/>
    </row>
    <row r="63" spans="1:68" s="34" customFormat="1">
      <c r="A63" s="490" t="e">
        <f>Bobot!#REF!</f>
        <v>#REF!</v>
      </c>
      <c r="B63" s="490"/>
      <c r="C63" s="490"/>
      <c r="D63" s="490"/>
      <c r="E63" s="490"/>
      <c r="F63" s="137" t="s">
        <v>116</v>
      </c>
      <c r="G63" s="172" t="s">
        <v>530</v>
      </c>
      <c r="H63" s="387" t="s">
        <v>218</v>
      </c>
      <c r="I63" s="71">
        <f>IF($K$7="Skenario Bank 1",VLOOKUP($F63,Bobot!$F$17:$AA$184,15,0),IF($K$7="Skenario Bank 2",VLOOKUP(F63,Bobot!$F$17:$AA$184,18,0),IF($K$7="Skenario Bank 3",VLOOKUP($F63,Bobot!$F$17:$AA$184,21,0),0)))</f>
        <v>0</v>
      </c>
      <c r="J63" s="72">
        <f>IF($K$7="Skenario Bank 1",VLOOKUP($F63,Bobot!$F$17:$AA$184,16,0),IF($K$7="Skenario Bank 2",VLOOKUP($F63,Bobot!$F$17:$AA$184,19,0),IF($K$7="Skenario Bank 3",VLOOKUP($F63,Bobot!$F$17:$AA$184,22,0),0)))</f>
        <v>0</v>
      </c>
      <c r="K63" s="331"/>
      <c r="L63" s="76">
        <f>IF(Bobot!$P63=0,1,0)*('Input Bank'!L63+'Input Bank'!K63)*I63</f>
        <v>0</v>
      </c>
      <c r="M63" s="70">
        <f>Bobot!$P63*($I63*('Input Bank'!$K63+'Input Bank'!$L63)/30)+($J63*'Input Bank'!M63)</f>
        <v>0</v>
      </c>
      <c r="N63" s="70">
        <f>Bobot!$P63*($I63*('Input Bank'!$K63+'Input Bank'!$L63)/30)+($J63*'Input Bank'!N63)</f>
        <v>0</v>
      </c>
      <c r="O63" s="70">
        <f>Bobot!$P63*($I63*('Input Bank'!$K63+'Input Bank'!$L63)/30)+($J63*'Input Bank'!O63)</f>
        <v>0</v>
      </c>
      <c r="P63" s="70">
        <f>Bobot!$P63*($I63*('Input Bank'!$K63+'Input Bank'!$L63)/30)+($J63*'Input Bank'!P63)</f>
        <v>0</v>
      </c>
      <c r="Q63" s="70">
        <f>Bobot!$P63*($I63*('Input Bank'!$K63+'Input Bank'!$L63)/30)+($J63*'Input Bank'!Q63)</f>
        <v>0</v>
      </c>
      <c r="R63" s="70">
        <f>Bobot!$P63*($I63*('Input Bank'!$K63+'Input Bank'!$L63)/30)+($J63*'Input Bank'!R63)</f>
        <v>0</v>
      </c>
      <c r="S63" s="70">
        <f>Bobot!$P63*($I63*('Input Bank'!$K63+'Input Bank'!$L63)/30)+($J63*'Input Bank'!S63)</f>
        <v>0</v>
      </c>
      <c r="T63" s="70">
        <f>Bobot!$P63*($I63*('Input Bank'!$K63+'Input Bank'!$L63)/30)+($J63*'Input Bank'!T63)</f>
        <v>0</v>
      </c>
      <c r="U63" s="70">
        <f>Bobot!$P63*($I63*('Input Bank'!$K63+'Input Bank'!$L63)/30)+($J63*'Input Bank'!U63)</f>
        <v>0</v>
      </c>
      <c r="V63" s="70">
        <f>Bobot!$P63*($I63*('Input Bank'!$K63+'Input Bank'!$L63)/30)+($J63*'Input Bank'!V63)</f>
        <v>0</v>
      </c>
      <c r="W63" s="70">
        <f>Bobot!$P63*($I63*('Input Bank'!$K63+'Input Bank'!$L63)/30)+($J63*'Input Bank'!W63)</f>
        <v>0</v>
      </c>
      <c r="X63" s="70">
        <f>Bobot!$P63*($I63*('Input Bank'!$K63+'Input Bank'!$L63)/30)+($J63*'Input Bank'!X63)</f>
        <v>0</v>
      </c>
      <c r="Y63" s="70">
        <f>Bobot!$P63*($I63*('Input Bank'!$K63+'Input Bank'!$L63)/30)+($J63*'Input Bank'!Y63)</f>
        <v>0</v>
      </c>
      <c r="Z63" s="70">
        <f>Bobot!$P63*($I63*('Input Bank'!$K63+'Input Bank'!$L63)/30)+($J63*'Input Bank'!Z63)</f>
        <v>0</v>
      </c>
      <c r="AA63" s="70">
        <f>Bobot!$P63*($I63*('Input Bank'!$K63+'Input Bank'!$L63)/30)+($J63*'Input Bank'!AA63)</f>
        <v>0</v>
      </c>
      <c r="AB63" s="70">
        <f>Bobot!$P63*($I63*('Input Bank'!$K63+'Input Bank'!$L63)/30)+($J63*'Input Bank'!AB63)</f>
        <v>0</v>
      </c>
      <c r="AC63" s="70">
        <f>Bobot!$P63*($I63*('Input Bank'!$K63+'Input Bank'!$L63)/30)+($J63*'Input Bank'!AC63)</f>
        <v>0</v>
      </c>
      <c r="AD63" s="70">
        <f>Bobot!$P63*($I63*('Input Bank'!$K63+'Input Bank'!$L63)/30)+($J63*'Input Bank'!AD63)</f>
        <v>0</v>
      </c>
      <c r="AE63" s="70">
        <f>Bobot!$P63*($I63*('Input Bank'!$K63+'Input Bank'!$L63)/30)+($J63*'Input Bank'!AE63)</f>
        <v>0</v>
      </c>
      <c r="AF63" s="70">
        <f>Bobot!$P63*($I63*('Input Bank'!$K63+'Input Bank'!$L63)/30)+($J63*'Input Bank'!AF63)</f>
        <v>0</v>
      </c>
      <c r="AG63" s="70">
        <f>Bobot!$P63*($I63*('Input Bank'!$K63+'Input Bank'!$L63)/30)+($J63*'Input Bank'!AG63)</f>
        <v>0</v>
      </c>
      <c r="AH63" s="70">
        <f>Bobot!$P63*($I63*('Input Bank'!$K63+'Input Bank'!$L63)/30)+($J63*'Input Bank'!AH63)</f>
        <v>0</v>
      </c>
      <c r="AI63" s="70">
        <f>Bobot!$P63*($I63*('Input Bank'!$K63+'Input Bank'!$L63)/30)+($J63*'Input Bank'!AI63)</f>
        <v>0</v>
      </c>
      <c r="AJ63" s="70">
        <f>Bobot!$P63*($I63*('Input Bank'!$K63+'Input Bank'!$L63)/30)+($J63*'Input Bank'!AJ63)</f>
        <v>0</v>
      </c>
      <c r="AK63" s="70">
        <f>Bobot!$P63*($I63*('Input Bank'!$K63+'Input Bank'!$L63)/30)+($J63*'Input Bank'!AK63)</f>
        <v>0</v>
      </c>
      <c r="AL63" s="70">
        <f>Bobot!$P63*($I63*('Input Bank'!$K63+'Input Bank'!$L63)/30)+($J63*'Input Bank'!AL63)</f>
        <v>0</v>
      </c>
      <c r="AM63" s="70">
        <f>Bobot!$P63*($I63*('Input Bank'!$K63+'Input Bank'!$L63)/30)+($J63*'Input Bank'!AM63)</f>
        <v>0</v>
      </c>
      <c r="AN63" s="70">
        <f>Bobot!$P63*($I63*('Input Bank'!$K63+'Input Bank'!$L63)/30)+($J63*'Input Bank'!AN63)</f>
        <v>0</v>
      </c>
      <c r="AO63" s="70">
        <f>Bobot!$P63*($I63*('Input Bank'!$K63+'Input Bank'!$L63)/30)+($J63*'Input Bank'!AO63)</f>
        <v>0</v>
      </c>
      <c r="AP63" s="70">
        <f>Bobot!$P63*($I63*('Input Bank'!$K63+'Input Bank'!$L63)/30)+($J63*'Input Bank'!AP63)</f>
        <v>0</v>
      </c>
      <c r="AQ63" s="70">
        <f>$J63*'Input Bank'!AQ63</f>
        <v>0</v>
      </c>
      <c r="AR63" s="70">
        <f>$J63*'Input Bank'!AR63</f>
        <v>0</v>
      </c>
      <c r="AS63" s="70">
        <f>$J63*'Input Bank'!AS63</f>
        <v>0</v>
      </c>
      <c r="AT63" s="70">
        <f>$J63*'Input Bank'!AT63</f>
        <v>0</v>
      </c>
      <c r="AU63" s="70">
        <f>$J63*'Input Bank'!AU63</f>
        <v>0</v>
      </c>
      <c r="AV63" s="70">
        <f>$J63*'Input Bank'!AV63</f>
        <v>0</v>
      </c>
      <c r="AW63" s="70">
        <f>$J63*'Input Bank'!AW63</f>
        <v>0</v>
      </c>
      <c r="AX63" s="70">
        <f>$J63*'Input Bank'!AX63</f>
        <v>0</v>
      </c>
      <c r="AY63" s="70">
        <f>$J63*'Input Bank'!AY63</f>
        <v>0</v>
      </c>
      <c r="AZ63" s="70">
        <f>$J63*'Input Bank'!AZ63</f>
        <v>0</v>
      </c>
      <c r="BA63" s="227">
        <f>$J63*'Input Bank'!BA63</f>
        <v>0</v>
      </c>
      <c r="BB63" s="230"/>
    </row>
    <row r="64" spans="1:68" s="34" customFormat="1">
      <c r="A64" s="490" t="e">
        <f>Bobot!#REF!</f>
        <v>#REF!</v>
      </c>
      <c r="B64" s="490"/>
      <c r="C64" s="490"/>
      <c r="D64" s="490"/>
      <c r="E64" s="490"/>
      <c r="F64" s="137" t="s">
        <v>7</v>
      </c>
      <c r="G64" s="172" t="s">
        <v>531</v>
      </c>
      <c r="H64" s="387" t="s">
        <v>219</v>
      </c>
      <c r="I64" s="71">
        <f>IF($K$7="Skenario Bank 1",VLOOKUP($F64,Bobot!$F$17:$AA$184,15,0),IF($K$7="Skenario Bank 2",VLOOKUP(F64,Bobot!$F$17:$AA$184,18,0),IF($K$7="Skenario Bank 3",VLOOKUP($F64,Bobot!$F$17:$AA$184,21,0),0)))</f>
        <v>0</v>
      </c>
      <c r="J64" s="72">
        <f>IF($K$7="Skenario Bank 1",VLOOKUP($F64,Bobot!$F$17:$AA$184,16,0),IF($K$7="Skenario Bank 2",VLOOKUP($F64,Bobot!$F$17:$AA$184,19,0),IF($K$7="Skenario Bank 3",VLOOKUP($F64,Bobot!$F$17:$AA$184,22,0),0)))</f>
        <v>0</v>
      </c>
      <c r="K64" s="331"/>
      <c r="L64" s="76">
        <f>IF(Bobot!$P64=0,1,0)*('Input Bank'!L64+'Input Bank'!K64)*I64</f>
        <v>0</v>
      </c>
      <c r="M64" s="70">
        <f>Bobot!$P64*($I64*('Input Bank'!$K64+'Input Bank'!$L64)/30)+($J64*'Input Bank'!M64)</f>
        <v>0</v>
      </c>
      <c r="N64" s="70">
        <f>Bobot!$P64*($I64*('Input Bank'!$K64+'Input Bank'!$L64)/30)+($J64*'Input Bank'!N64)</f>
        <v>0</v>
      </c>
      <c r="O64" s="70">
        <f>Bobot!$P64*($I64*('Input Bank'!$K64+'Input Bank'!$L64)/30)+($J64*'Input Bank'!O64)</f>
        <v>0</v>
      </c>
      <c r="P64" s="70">
        <f>Bobot!$P64*($I64*('Input Bank'!$K64+'Input Bank'!$L64)/30)+($J64*'Input Bank'!P64)</f>
        <v>0</v>
      </c>
      <c r="Q64" s="70">
        <f>Bobot!$P64*($I64*('Input Bank'!$K64+'Input Bank'!$L64)/30)+($J64*'Input Bank'!Q64)</f>
        <v>0</v>
      </c>
      <c r="R64" s="70">
        <f>Bobot!$P64*($I64*('Input Bank'!$K64+'Input Bank'!$L64)/30)+($J64*'Input Bank'!R64)</f>
        <v>0</v>
      </c>
      <c r="S64" s="70">
        <f>Bobot!$P64*($I64*('Input Bank'!$K64+'Input Bank'!$L64)/30)+($J64*'Input Bank'!S64)</f>
        <v>0</v>
      </c>
      <c r="T64" s="70">
        <f>Bobot!$P64*($I64*('Input Bank'!$K64+'Input Bank'!$L64)/30)+($J64*'Input Bank'!T64)</f>
        <v>0</v>
      </c>
      <c r="U64" s="70">
        <f>Bobot!$P64*($I64*('Input Bank'!$K64+'Input Bank'!$L64)/30)+($J64*'Input Bank'!U64)</f>
        <v>0</v>
      </c>
      <c r="V64" s="70">
        <f>Bobot!$P64*($I64*('Input Bank'!$K64+'Input Bank'!$L64)/30)+($J64*'Input Bank'!V64)</f>
        <v>0</v>
      </c>
      <c r="W64" s="70">
        <f>Bobot!$P64*($I64*('Input Bank'!$K64+'Input Bank'!$L64)/30)+($J64*'Input Bank'!W64)</f>
        <v>0</v>
      </c>
      <c r="X64" s="70">
        <f>Bobot!$P64*($I64*('Input Bank'!$K64+'Input Bank'!$L64)/30)+($J64*'Input Bank'!X64)</f>
        <v>0</v>
      </c>
      <c r="Y64" s="70">
        <f>Bobot!$P64*($I64*('Input Bank'!$K64+'Input Bank'!$L64)/30)+($J64*'Input Bank'!Y64)</f>
        <v>0</v>
      </c>
      <c r="Z64" s="70">
        <f>Bobot!$P64*($I64*('Input Bank'!$K64+'Input Bank'!$L64)/30)+($J64*'Input Bank'!Z64)</f>
        <v>0</v>
      </c>
      <c r="AA64" s="70">
        <f>Bobot!$P64*($I64*('Input Bank'!$K64+'Input Bank'!$L64)/30)+($J64*'Input Bank'!AA64)</f>
        <v>0</v>
      </c>
      <c r="AB64" s="70">
        <f>Bobot!$P64*($I64*('Input Bank'!$K64+'Input Bank'!$L64)/30)+($J64*'Input Bank'!AB64)</f>
        <v>0</v>
      </c>
      <c r="AC64" s="70">
        <f>Bobot!$P64*($I64*('Input Bank'!$K64+'Input Bank'!$L64)/30)+($J64*'Input Bank'!AC64)</f>
        <v>0</v>
      </c>
      <c r="AD64" s="70">
        <f>Bobot!$P64*($I64*('Input Bank'!$K64+'Input Bank'!$L64)/30)+($J64*'Input Bank'!AD64)</f>
        <v>0</v>
      </c>
      <c r="AE64" s="70">
        <f>Bobot!$P64*($I64*('Input Bank'!$K64+'Input Bank'!$L64)/30)+($J64*'Input Bank'!AE64)</f>
        <v>0</v>
      </c>
      <c r="AF64" s="70">
        <f>Bobot!$P64*($I64*('Input Bank'!$K64+'Input Bank'!$L64)/30)+($J64*'Input Bank'!AF64)</f>
        <v>0</v>
      </c>
      <c r="AG64" s="70">
        <f>Bobot!$P64*($I64*('Input Bank'!$K64+'Input Bank'!$L64)/30)+($J64*'Input Bank'!AG64)</f>
        <v>0</v>
      </c>
      <c r="AH64" s="70">
        <f>Bobot!$P64*($I64*('Input Bank'!$K64+'Input Bank'!$L64)/30)+($J64*'Input Bank'!AH64)</f>
        <v>0</v>
      </c>
      <c r="AI64" s="70">
        <f>Bobot!$P64*($I64*('Input Bank'!$K64+'Input Bank'!$L64)/30)+($J64*'Input Bank'!AI64)</f>
        <v>0</v>
      </c>
      <c r="AJ64" s="70">
        <f>Bobot!$P64*($I64*('Input Bank'!$K64+'Input Bank'!$L64)/30)+($J64*'Input Bank'!AJ64)</f>
        <v>0</v>
      </c>
      <c r="AK64" s="70">
        <f>Bobot!$P64*($I64*('Input Bank'!$K64+'Input Bank'!$L64)/30)+($J64*'Input Bank'!AK64)</f>
        <v>0</v>
      </c>
      <c r="AL64" s="70">
        <f>Bobot!$P64*($I64*('Input Bank'!$K64+'Input Bank'!$L64)/30)+($J64*'Input Bank'!AL64)</f>
        <v>0</v>
      </c>
      <c r="AM64" s="70">
        <f>Bobot!$P64*($I64*('Input Bank'!$K64+'Input Bank'!$L64)/30)+($J64*'Input Bank'!AM64)</f>
        <v>0</v>
      </c>
      <c r="AN64" s="70">
        <f>Bobot!$P64*($I64*('Input Bank'!$K64+'Input Bank'!$L64)/30)+($J64*'Input Bank'!AN64)</f>
        <v>0</v>
      </c>
      <c r="AO64" s="70">
        <f>Bobot!$P64*($I64*('Input Bank'!$K64+'Input Bank'!$L64)/30)+($J64*'Input Bank'!AO64)</f>
        <v>0</v>
      </c>
      <c r="AP64" s="70">
        <f>Bobot!$P64*($I64*('Input Bank'!$K64+'Input Bank'!$L64)/30)+($J64*'Input Bank'!AP64)</f>
        <v>0</v>
      </c>
      <c r="AQ64" s="70">
        <f>$J64*'Input Bank'!AQ64</f>
        <v>0</v>
      </c>
      <c r="AR64" s="70">
        <f>$J64*'Input Bank'!AR64</f>
        <v>0</v>
      </c>
      <c r="AS64" s="70">
        <f>$J64*'Input Bank'!AS64</f>
        <v>0</v>
      </c>
      <c r="AT64" s="70">
        <f>$J64*'Input Bank'!AT64</f>
        <v>0</v>
      </c>
      <c r="AU64" s="70">
        <f>$J64*'Input Bank'!AU64</f>
        <v>0</v>
      </c>
      <c r="AV64" s="70">
        <f>$J64*'Input Bank'!AV64</f>
        <v>0</v>
      </c>
      <c r="AW64" s="70">
        <f>$J64*'Input Bank'!AW64</f>
        <v>0</v>
      </c>
      <c r="AX64" s="70">
        <f>$J64*'Input Bank'!AX64</f>
        <v>0</v>
      </c>
      <c r="AY64" s="70">
        <f>$J64*'Input Bank'!AY64</f>
        <v>0</v>
      </c>
      <c r="AZ64" s="70">
        <f>$J64*'Input Bank'!AZ64</f>
        <v>0</v>
      </c>
      <c r="BA64" s="227">
        <f>$J64*'Input Bank'!BA64</f>
        <v>0</v>
      </c>
      <c r="BB64" s="230"/>
      <c r="BC64" s="131"/>
      <c r="BD64" s="131"/>
      <c r="BE64" s="131"/>
      <c r="BF64" s="131"/>
    </row>
    <row r="65" spans="1:68" s="34" customFormat="1">
      <c r="A65" s="490">
        <f>Bobot!P18</f>
        <v>0</v>
      </c>
      <c r="B65" s="490"/>
      <c r="C65" s="490"/>
      <c r="D65" s="490"/>
      <c r="E65" s="490"/>
      <c r="F65" s="137" t="s">
        <v>117</v>
      </c>
      <c r="G65" s="172" t="s">
        <v>532</v>
      </c>
      <c r="H65" s="387" t="s">
        <v>473</v>
      </c>
      <c r="I65" s="71">
        <f>IF($K$7="Skenario Bank 1",VLOOKUP($F65,Bobot!$F$17:$AA$184,15,0),IF($K$7="Skenario Bank 2",VLOOKUP(F65,Bobot!$F$17:$AA$184,18,0),IF($K$7="Skenario Bank 3",VLOOKUP($F65,Bobot!$F$17:$AA$184,21,0),0)))</f>
        <v>0</v>
      </c>
      <c r="J65" s="72">
        <f>IF($K$7="Skenario Bank 1",VLOOKUP($F65,Bobot!$F$17:$AA$184,16,0),IF($K$7="Skenario Bank 2",VLOOKUP($F65,Bobot!$F$17:$AA$184,19,0),IF($K$7="Skenario Bank 3",VLOOKUP($F65,Bobot!$F$17:$AA$184,22,0),0)))</f>
        <v>0</v>
      </c>
      <c r="K65" s="331"/>
      <c r="L65" s="76">
        <f>IF(Bobot!$P65=0,1,0)*('Input Bank'!L65+'Input Bank'!K65)*I65</f>
        <v>0</v>
      </c>
      <c r="M65" s="70">
        <f>Bobot!$P65*($I65*('Input Bank'!$K65+'Input Bank'!$L65)/30)+($J65*'Input Bank'!M65)</f>
        <v>0</v>
      </c>
      <c r="N65" s="70">
        <f>Bobot!$P65*($I65*('Input Bank'!$K65+'Input Bank'!$L65)/30)+($J65*'Input Bank'!N65)</f>
        <v>0</v>
      </c>
      <c r="O65" s="70">
        <f>Bobot!$P65*($I65*('Input Bank'!$K65+'Input Bank'!$L65)/30)+($J65*'Input Bank'!O65)</f>
        <v>0</v>
      </c>
      <c r="P65" s="70">
        <f>Bobot!$P65*($I65*('Input Bank'!$K65+'Input Bank'!$L65)/30)+($J65*'Input Bank'!P65)</f>
        <v>0</v>
      </c>
      <c r="Q65" s="70">
        <f>Bobot!$P65*($I65*('Input Bank'!$K65+'Input Bank'!$L65)/30)+($J65*'Input Bank'!Q65)</f>
        <v>0</v>
      </c>
      <c r="R65" s="70">
        <f>Bobot!$P65*($I65*('Input Bank'!$K65+'Input Bank'!$L65)/30)+($J65*'Input Bank'!R65)</f>
        <v>0</v>
      </c>
      <c r="S65" s="70">
        <f>Bobot!$P65*($I65*('Input Bank'!$K65+'Input Bank'!$L65)/30)+($J65*'Input Bank'!S65)</f>
        <v>0</v>
      </c>
      <c r="T65" s="70">
        <f>Bobot!$P65*($I65*('Input Bank'!$K65+'Input Bank'!$L65)/30)+($J65*'Input Bank'!T65)</f>
        <v>0</v>
      </c>
      <c r="U65" s="70">
        <f>Bobot!$P65*($I65*('Input Bank'!$K65+'Input Bank'!$L65)/30)+($J65*'Input Bank'!U65)</f>
        <v>0</v>
      </c>
      <c r="V65" s="70">
        <f>Bobot!$P65*($I65*('Input Bank'!$K65+'Input Bank'!$L65)/30)+($J65*'Input Bank'!V65)</f>
        <v>0</v>
      </c>
      <c r="W65" s="70">
        <f>Bobot!$P65*($I65*('Input Bank'!$K65+'Input Bank'!$L65)/30)+($J65*'Input Bank'!W65)</f>
        <v>0</v>
      </c>
      <c r="X65" s="70">
        <f>Bobot!$P65*($I65*('Input Bank'!$K65+'Input Bank'!$L65)/30)+($J65*'Input Bank'!X65)</f>
        <v>0</v>
      </c>
      <c r="Y65" s="70">
        <f>Bobot!$P65*($I65*('Input Bank'!$K65+'Input Bank'!$L65)/30)+($J65*'Input Bank'!Y65)</f>
        <v>0</v>
      </c>
      <c r="Z65" s="70">
        <f>Bobot!$P65*($I65*('Input Bank'!$K65+'Input Bank'!$L65)/30)+($J65*'Input Bank'!Z65)</f>
        <v>0</v>
      </c>
      <c r="AA65" s="70">
        <f>Bobot!$P65*($I65*('Input Bank'!$K65+'Input Bank'!$L65)/30)+($J65*'Input Bank'!AA65)</f>
        <v>0</v>
      </c>
      <c r="AB65" s="70">
        <f>Bobot!$P65*($I65*('Input Bank'!$K65+'Input Bank'!$L65)/30)+($J65*'Input Bank'!AB65)</f>
        <v>0</v>
      </c>
      <c r="AC65" s="70">
        <f>Bobot!$P65*($I65*('Input Bank'!$K65+'Input Bank'!$L65)/30)+($J65*'Input Bank'!AC65)</f>
        <v>0</v>
      </c>
      <c r="AD65" s="70">
        <f>Bobot!$P65*($I65*('Input Bank'!$K65+'Input Bank'!$L65)/30)+($J65*'Input Bank'!AD65)</f>
        <v>0</v>
      </c>
      <c r="AE65" s="70">
        <f>Bobot!$P65*($I65*('Input Bank'!$K65+'Input Bank'!$L65)/30)+($J65*'Input Bank'!AE65)</f>
        <v>0</v>
      </c>
      <c r="AF65" s="70">
        <f>Bobot!$P65*($I65*('Input Bank'!$K65+'Input Bank'!$L65)/30)+($J65*'Input Bank'!AF65)</f>
        <v>0</v>
      </c>
      <c r="AG65" s="70">
        <f>Bobot!$P65*($I65*('Input Bank'!$K65+'Input Bank'!$L65)/30)+($J65*'Input Bank'!AG65)</f>
        <v>0</v>
      </c>
      <c r="AH65" s="70">
        <f>Bobot!$P65*($I65*('Input Bank'!$K65+'Input Bank'!$L65)/30)+($J65*'Input Bank'!AH65)</f>
        <v>0</v>
      </c>
      <c r="AI65" s="70">
        <f>Bobot!$P65*($I65*('Input Bank'!$K65+'Input Bank'!$L65)/30)+($J65*'Input Bank'!AI65)</f>
        <v>0</v>
      </c>
      <c r="AJ65" s="70">
        <f>Bobot!$P65*($I65*('Input Bank'!$K65+'Input Bank'!$L65)/30)+($J65*'Input Bank'!AJ65)</f>
        <v>0</v>
      </c>
      <c r="AK65" s="70">
        <f>Bobot!$P65*($I65*('Input Bank'!$K65+'Input Bank'!$L65)/30)+($J65*'Input Bank'!AK65)</f>
        <v>0</v>
      </c>
      <c r="AL65" s="70">
        <f>Bobot!$P65*($I65*('Input Bank'!$K65+'Input Bank'!$L65)/30)+($J65*'Input Bank'!AL65)</f>
        <v>0</v>
      </c>
      <c r="AM65" s="70">
        <f>Bobot!$P65*($I65*('Input Bank'!$K65+'Input Bank'!$L65)/30)+($J65*'Input Bank'!AM65)</f>
        <v>0</v>
      </c>
      <c r="AN65" s="70">
        <f>Bobot!$P65*($I65*('Input Bank'!$K65+'Input Bank'!$L65)/30)+($J65*'Input Bank'!AN65)</f>
        <v>0</v>
      </c>
      <c r="AO65" s="70">
        <f>Bobot!$P65*($I65*('Input Bank'!$K65+'Input Bank'!$L65)/30)+($J65*'Input Bank'!AO65)</f>
        <v>0</v>
      </c>
      <c r="AP65" s="70">
        <f>Bobot!$P65*($I65*('Input Bank'!$K65+'Input Bank'!$L65)/30)+($J65*'Input Bank'!AP65)</f>
        <v>0</v>
      </c>
      <c r="AQ65" s="70">
        <f>$J65*'Input Bank'!AQ65</f>
        <v>0</v>
      </c>
      <c r="AR65" s="70">
        <f>$J65*'Input Bank'!AR65</f>
        <v>0</v>
      </c>
      <c r="AS65" s="70">
        <f>$J65*'Input Bank'!AS65</f>
        <v>0</v>
      </c>
      <c r="AT65" s="70">
        <f>$J65*'Input Bank'!AT65</f>
        <v>0</v>
      </c>
      <c r="AU65" s="70">
        <f>$J65*'Input Bank'!AU65</f>
        <v>0</v>
      </c>
      <c r="AV65" s="70">
        <f>$J65*'Input Bank'!AV65</f>
        <v>0</v>
      </c>
      <c r="AW65" s="70">
        <f>$J65*'Input Bank'!AW65</f>
        <v>0</v>
      </c>
      <c r="AX65" s="70">
        <f>$J65*'Input Bank'!AX65</f>
        <v>0</v>
      </c>
      <c r="AY65" s="70">
        <f>$J65*'Input Bank'!AY65</f>
        <v>0</v>
      </c>
      <c r="AZ65" s="70">
        <f>$J65*'Input Bank'!AZ65</f>
        <v>0</v>
      </c>
      <c r="BA65" s="227">
        <f>$J65*'Input Bank'!BA65</f>
        <v>0</v>
      </c>
      <c r="BB65" s="230"/>
      <c r="BC65" s="131"/>
      <c r="BD65" s="131"/>
      <c r="BE65" s="131"/>
      <c r="BF65" s="131"/>
      <c r="BG65" s="131"/>
      <c r="BH65" s="131"/>
      <c r="BK65" s="131"/>
    </row>
    <row r="66" spans="1:68" s="34" customFormat="1">
      <c r="A66" s="490">
        <f>Bobot!P19</f>
        <v>0</v>
      </c>
      <c r="B66" s="490"/>
      <c r="C66" s="490"/>
      <c r="D66" s="490"/>
      <c r="E66" s="490"/>
      <c r="F66" s="137" t="s">
        <v>118</v>
      </c>
      <c r="G66" s="172" t="s">
        <v>533</v>
      </c>
      <c r="H66" s="387" t="s">
        <v>474</v>
      </c>
      <c r="I66" s="71">
        <f>IF($K$7="Skenario Bank 1",VLOOKUP($F66,Bobot!$F$17:$AA$184,15,0),IF($K$7="Skenario Bank 2",VLOOKUP(F66,Bobot!$F$17:$AA$184,18,0),IF($K$7="Skenario Bank 3",VLOOKUP($F66,Bobot!$F$17:$AA$184,21,0),0)))</f>
        <v>0</v>
      </c>
      <c r="J66" s="72">
        <f>IF($K$7="Skenario Bank 1",VLOOKUP($F66,Bobot!$F$17:$AA$184,16,0),IF($K$7="Skenario Bank 2",VLOOKUP($F66,Bobot!$F$17:$AA$184,19,0),IF($K$7="Skenario Bank 3",VLOOKUP($F66,Bobot!$F$17:$AA$184,22,0),0)))</f>
        <v>0</v>
      </c>
      <c r="K66" s="331"/>
      <c r="L66" s="76">
        <f>IF(Bobot!$P66=0,1,0)*('Input Bank'!L66+'Input Bank'!K66)*I66</f>
        <v>0</v>
      </c>
      <c r="M66" s="70">
        <f>Bobot!$P66*($I66*('Input Bank'!$K66+'Input Bank'!$L66)/30)+($J66*'Input Bank'!M66)</f>
        <v>0</v>
      </c>
      <c r="N66" s="70">
        <f>Bobot!$P66*($I66*('Input Bank'!$K66+'Input Bank'!$L66)/30)+($J66*'Input Bank'!N66)</f>
        <v>0</v>
      </c>
      <c r="O66" s="70">
        <f>Bobot!$P66*($I66*('Input Bank'!$K66+'Input Bank'!$L66)/30)+($J66*'Input Bank'!O66)</f>
        <v>0</v>
      </c>
      <c r="P66" s="70">
        <f>Bobot!$P66*($I66*('Input Bank'!$K66+'Input Bank'!$L66)/30)+($J66*'Input Bank'!P66)</f>
        <v>0</v>
      </c>
      <c r="Q66" s="70">
        <f>Bobot!$P66*($I66*('Input Bank'!$K66+'Input Bank'!$L66)/30)+($J66*'Input Bank'!Q66)</f>
        <v>0</v>
      </c>
      <c r="R66" s="70">
        <f>Bobot!$P66*($I66*('Input Bank'!$K66+'Input Bank'!$L66)/30)+($J66*'Input Bank'!R66)</f>
        <v>0</v>
      </c>
      <c r="S66" s="70">
        <f>Bobot!$P66*($I66*('Input Bank'!$K66+'Input Bank'!$L66)/30)+($J66*'Input Bank'!S66)</f>
        <v>0</v>
      </c>
      <c r="T66" s="70">
        <f>Bobot!$P66*($I66*('Input Bank'!$K66+'Input Bank'!$L66)/30)+($J66*'Input Bank'!T66)</f>
        <v>0</v>
      </c>
      <c r="U66" s="70">
        <f>Bobot!$P66*($I66*('Input Bank'!$K66+'Input Bank'!$L66)/30)+($J66*'Input Bank'!U66)</f>
        <v>0</v>
      </c>
      <c r="V66" s="70">
        <f>Bobot!$P66*($I66*('Input Bank'!$K66+'Input Bank'!$L66)/30)+($J66*'Input Bank'!V66)</f>
        <v>0</v>
      </c>
      <c r="W66" s="70">
        <f>Bobot!$P66*($I66*('Input Bank'!$K66+'Input Bank'!$L66)/30)+($J66*'Input Bank'!W66)</f>
        <v>0</v>
      </c>
      <c r="X66" s="70">
        <f>Bobot!$P66*($I66*('Input Bank'!$K66+'Input Bank'!$L66)/30)+($J66*'Input Bank'!X66)</f>
        <v>0</v>
      </c>
      <c r="Y66" s="70">
        <f>Bobot!$P66*($I66*('Input Bank'!$K66+'Input Bank'!$L66)/30)+($J66*'Input Bank'!Y66)</f>
        <v>0</v>
      </c>
      <c r="Z66" s="70">
        <f>Bobot!$P66*($I66*('Input Bank'!$K66+'Input Bank'!$L66)/30)+($J66*'Input Bank'!Z66)</f>
        <v>0</v>
      </c>
      <c r="AA66" s="70">
        <f>Bobot!$P66*($I66*('Input Bank'!$K66+'Input Bank'!$L66)/30)+($J66*'Input Bank'!AA66)</f>
        <v>0</v>
      </c>
      <c r="AB66" s="70">
        <f>Bobot!$P66*($I66*('Input Bank'!$K66+'Input Bank'!$L66)/30)+($J66*'Input Bank'!AB66)</f>
        <v>0</v>
      </c>
      <c r="AC66" s="70">
        <f>Bobot!$P66*($I66*('Input Bank'!$K66+'Input Bank'!$L66)/30)+($J66*'Input Bank'!AC66)</f>
        <v>0</v>
      </c>
      <c r="AD66" s="70">
        <f>Bobot!$P66*($I66*('Input Bank'!$K66+'Input Bank'!$L66)/30)+($J66*'Input Bank'!AD66)</f>
        <v>0</v>
      </c>
      <c r="AE66" s="70">
        <f>Bobot!$P66*($I66*('Input Bank'!$K66+'Input Bank'!$L66)/30)+($J66*'Input Bank'!AE66)</f>
        <v>0</v>
      </c>
      <c r="AF66" s="70">
        <f>Bobot!$P66*($I66*('Input Bank'!$K66+'Input Bank'!$L66)/30)+($J66*'Input Bank'!AF66)</f>
        <v>0</v>
      </c>
      <c r="AG66" s="70">
        <f>Bobot!$P66*($I66*('Input Bank'!$K66+'Input Bank'!$L66)/30)+($J66*'Input Bank'!AG66)</f>
        <v>0</v>
      </c>
      <c r="AH66" s="70">
        <f>Bobot!$P66*($I66*('Input Bank'!$K66+'Input Bank'!$L66)/30)+($J66*'Input Bank'!AH66)</f>
        <v>0</v>
      </c>
      <c r="AI66" s="70">
        <f>Bobot!$P66*($I66*('Input Bank'!$K66+'Input Bank'!$L66)/30)+($J66*'Input Bank'!AI66)</f>
        <v>0</v>
      </c>
      <c r="AJ66" s="70">
        <f>Bobot!$P66*($I66*('Input Bank'!$K66+'Input Bank'!$L66)/30)+($J66*'Input Bank'!AJ66)</f>
        <v>0</v>
      </c>
      <c r="AK66" s="70">
        <f>Bobot!$P66*($I66*('Input Bank'!$K66+'Input Bank'!$L66)/30)+($J66*'Input Bank'!AK66)</f>
        <v>0</v>
      </c>
      <c r="AL66" s="70">
        <f>Bobot!$P66*($I66*('Input Bank'!$K66+'Input Bank'!$L66)/30)+($J66*'Input Bank'!AL66)</f>
        <v>0</v>
      </c>
      <c r="AM66" s="70">
        <f>Bobot!$P66*($I66*('Input Bank'!$K66+'Input Bank'!$L66)/30)+($J66*'Input Bank'!AM66)</f>
        <v>0</v>
      </c>
      <c r="AN66" s="70">
        <f>Bobot!$P66*($I66*('Input Bank'!$K66+'Input Bank'!$L66)/30)+($J66*'Input Bank'!AN66)</f>
        <v>0</v>
      </c>
      <c r="AO66" s="70">
        <f>Bobot!$P66*($I66*('Input Bank'!$K66+'Input Bank'!$L66)/30)+($J66*'Input Bank'!AO66)</f>
        <v>0</v>
      </c>
      <c r="AP66" s="70">
        <f>Bobot!$P66*($I66*('Input Bank'!$K66+'Input Bank'!$L66)/30)+($J66*'Input Bank'!AP66)</f>
        <v>0</v>
      </c>
      <c r="AQ66" s="70">
        <f>$J66*'Input Bank'!AQ66</f>
        <v>0</v>
      </c>
      <c r="AR66" s="70">
        <f>$J66*'Input Bank'!AR66</f>
        <v>0</v>
      </c>
      <c r="AS66" s="70">
        <f>$J66*'Input Bank'!AS66</f>
        <v>0</v>
      </c>
      <c r="AT66" s="70">
        <f>$J66*'Input Bank'!AT66</f>
        <v>0</v>
      </c>
      <c r="AU66" s="70">
        <f>$J66*'Input Bank'!AU66</f>
        <v>0</v>
      </c>
      <c r="AV66" s="70">
        <f>$J66*'Input Bank'!AV66</f>
        <v>0</v>
      </c>
      <c r="AW66" s="70">
        <f>$J66*'Input Bank'!AW66</f>
        <v>0</v>
      </c>
      <c r="AX66" s="70">
        <f>$J66*'Input Bank'!AX66</f>
        <v>0</v>
      </c>
      <c r="AY66" s="70">
        <f>$J66*'Input Bank'!AY66</f>
        <v>0</v>
      </c>
      <c r="AZ66" s="70">
        <f>$J66*'Input Bank'!AZ66</f>
        <v>0</v>
      </c>
      <c r="BA66" s="227">
        <f>$J66*'Input Bank'!BA66</f>
        <v>0</v>
      </c>
      <c r="BB66" s="230"/>
      <c r="BC66" s="131"/>
      <c r="BD66" s="131"/>
      <c r="BE66" s="131"/>
      <c r="BF66" s="131"/>
    </row>
    <row r="67" spans="1:68" s="34" customFormat="1">
      <c r="A67" s="490" t="e">
        <f>Bobot!#REF!</f>
        <v>#REF!</v>
      </c>
      <c r="B67" s="490"/>
      <c r="C67" s="490"/>
      <c r="D67" s="490"/>
      <c r="E67" s="490"/>
      <c r="F67" s="137" t="s">
        <v>119</v>
      </c>
      <c r="G67" s="172" t="s">
        <v>534</v>
      </c>
      <c r="H67" s="387" t="s">
        <v>471</v>
      </c>
      <c r="I67" s="71">
        <f>IF($K$7="Skenario Bank 1",VLOOKUP($F67,Bobot!$F$17:$AA$184,15,0),IF($K$7="Skenario Bank 2",VLOOKUP(F67,Bobot!$F$17:$AA$184,18,0),IF($K$7="Skenario Bank 3",VLOOKUP($F67,Bobot!$F$17:$AA$184,21,0),0)))</f>
        <v>0</v>
      </c>
      <c r="J67" s="72">
        <f>IF($K$7="Skenario Bank 1",VLOOKUP($F67,Bobot!$F$17:$AA$184,16,0),IF($K$7="Skenario Bank 2",VLOOKUP($F67,Bobot!$F$17:$AA$184,19,0),IF($K$7="Skenario Bank 3",VLOOKUP($F67,Bobot!$F$17:$AA$184,22,0),0)))</f>
        <v>0</v>
      </c>
      <c r="K67" s="331"/>
      <c r="L67" s="76">
        <f>IF(Bobot!$P67=0,1,0)*('Input Bank'!L67+'Input Bank'!K67)*I67</f>
        <v>0</v>
      </c>
      <c r="M67" s="70">
        <f>Bobot!$P67*($I67*('Input Bank'!$K67+'Input Bank'!$L67)/30)+($J67*'Input Bank'!M67)</f>
        <v>0</v>
      </c>
      <c r="N67" s="70">
        <f>Bobot!$P67*($I67*('Input Bank'!$K67+'Input Bank'!$L67)/30)+($J67*'Input Bank'!N67)</f>
        <v>0</v>
      </c>
      <c r="O67" s="70">
        <f>Bobot!$P67*($I67*('Input Bank'!$K67+'Input Bank'!$L67)/30)+($J67*'Input Bank'!O67)</f>
        <v>0</v>
      </c>
      <c r="P67" s="70">
        <f>Bobot!$P67*($I67*('Input Bank'!$K67+'Input Bank'!$L67)/30)+($J67*'Input Bank'!P67)</f>
        <v>0</v>
      </c>
      <c r="Q67" s="70">
        <f>Bobot!$P67*($I67*('Input Bank'!$K67+'Input Bank'!$L67)/30)+($J67*'Input Bank'!Q67)</f>
        <v>0</v>
      </c>
      <c r="R67" s="70">
        <f>Bobot!$P67*($I67*('Input Bank'!$K67+'Input Bank'!$L67)/30)+($J67*'Input Bank'!R67)</f>
        <v>0</v>
      </c>
      <c r="S67" s="70">
        <f>Bobot!$P67*($I67*('Input Bank'!$K67+'Input Bank'!$L67)/30)+($J67*'Input Bank'!S67)</f>
        <v>0</v>
      </c>
      <c r="T67" s="70">
        <f>Bobot!$P67*($I67*('Input Bank'!$K67+'Input Bank'!$L67)/30)+($J67*'Input Bank'!T67)</f>
        <v>0</v>
      </c>
      <c r="U67" s="70">
        <f>Bobot!$P67*($I67*('Input Bank'!$K67+'Input Bank'!$L67)/30)+($J67*'Input Bank'!U67)</f>
        <v>0</v>
      </c>
      <c r="V67" s="70">
        <f>Bobot!$P67*($I67*('Input Bank'!$K67+'Input Bank'!$L67)/30)+($J67*'Input Bank'!V67)</f>
        <v>0</v>
      </c>
      <c r="W67" s="70">
        <f>Bobot!$P67*($I67*('Input Bank'!$K67+'Input Bank'!$L67)/30)+($J67*'Input Bank'!W67)</f>
        <v>0</v>
      </c>
      <c r="X67" s="70">
        <f>Bobot!$P67*($I67*('Input Bank'!$K67+'Input Bank'!$L67)/30)+($J67*'Input Bank'!X67)</f>
        <v>0</v>
      </c>
      <c r="Y67" s="70">
        <f>Bobot!$P67*($I67*('Input Bank'!$K67+'Input Bank'!$L67)/30)+($J67*'Input Bank'!Y67)</f>
        <v>0</v>
      </c>
      <c r="Z67" s="70">
        <f>Bobot!$P67*($I67*('Input Bank'!$K67+'Input Bank'!$L67)/30)+($J67*'Input Bank'!Z67)</f>
        <v>0</v>
      </c>
      <c r="AA67" s="70">
        <f>Bobot!$P67*($I67*('Input Bank'!$K67+'Input Bank'!$L67)/30)+($J67*'Input Bank'!AA67)</f>
        <v>0</v>
      </c>
      <c r="AB67" s="70">
        <f>Bobot!$P67*($I67*('Input Bank'!$K67+'Input Bank'!$L67)/30)+($J67*'Input Bank'!AB67)</f>
        <v>0</v>
      </c>
      <c r="AC67" s="70">
        <f>Bobot!$P67*($I67*('Input Bank'!$K67+'Input Bank'!$L67)/30)+($J67*'Input Bank'!AC67)</f>
        <v>0</v>
      </c>
      <c r="AD67" s="70">
        <f>Bobot!$P67*($I67*('Input Bank'!$K67+'Input Bank'!$L67)/30)+($J67*'Input Bank'!AD67)</f>
        <v>0</v>
      </c>
      <c r="AE67" s="70">
        <f>Bobot!$P67*($I67*('Input Bank'!$K67+'Input Bank'!$L67)/30)+($J67*'Input Bank'!AE67)</f>
        <v>0</v>
      </c>
      <c r="AF67" s="70">
        <f>Bobot!$P67*($I67*('Input Bank'!$K67+'Input Bank'!$L67)/30)+($J67*'Input Bank'!AF67)</f>
        <v>0</v>
      </c>
      <c r="AG67" s="70">
        <f>Bobot!$P67*($I67*('Input Bank'!$K67+'Input Bank'!$L67)/30)+($J67*'Input Bank'!AG67)</f>
        <v>0</v>
      </c>
      <c r="AH67" s="70">
        <f>Bobot!$P67*($I67*('Input Bank'!$K67+'Input Bank'!$L67)/30)+($J67*'Input Bank'!AH67)</f>
        <v>0</v>
      </c>
      <c r="AI67" s="70">
        <f>Bobot!$P67*($I67*('Input Bank'!$K67+'Input Bank'!$L67)/30)+($J67*'Input Bank'!AI67)</f>
        <v>0</v>
      </c>
      <c r="AJ67" s="70">
        <f>Bobot!$P67*($I67*('Input Bank'!$K67+'Input Bank'!$L67)/30)+($J67*'Input Bank'!AJ67)</f>
        <v>0</v>
      </c>
      <c r="AK67" s="70">
        <f>Bobot!$P67*($I67*('Input Bank'!$K67+'Input Bank'!$L67)/30)+($J67*'Input Bank'!AK67)</f>
        <v>0</v>
      </c>
      <c r="AL67" s="70">
        <f>Bobot!$P67*($I67*('Input Bank'!$K67+'Input Bank'!$L67)/30)+($J67*'Input Bank'!AL67)</f>
        <v>0</v>
      </c>
      <c r="AM67" s="70">
        <f>Bobot!$P67*($I67*('Input Bank'!$K67+'Input Bank'!$L67)/30)+($J67*'Input Bank'!AM67)</f>
        <v>0</v>
      </c>
      <c r="AN67" s="70">
        <f>Bobot!$P67*($I67*('Input Bank'!$K67+'Input Bank'!$L67)/30)+($J67*'Input Bank'!AN67)</f>
        <v>0</v>
      </c>
      <c r="AO67" s="70">
        <f>Bobot!$P67*($I67*('Input Bank'!$K67+'Input Bank'!$L67)/30)+($J67*'Input Bank'!AO67)</f>
        <v>0</v>
      </c>
      <c r="AP67" s="70">
        <f>Bobot!$P67*($I67*('Input Bank'!$K67+'Input Bank'!$L67)/30)+($J67*'Input Bank'!AP67)</f>
        <v>0</v>
      </c>
      <c r="AQ67" s="70">
        <f>$J67*'Input Bank'!AQ67</f>
        <v>0</v>
      </c>
      <c r="AR67" s="70">
        <f>$J67*'Input Bank'!AR67</f>
        <v>0</v>
      </c>
      <c r="AS67" s="70">
        <f>$J67*'Input Bank'!AS67</f>
        <v>0</v>
      </c>
      <c r="AT67" s="70">
        <f>$J67*'Input Bank'!AT67</f>
        <v>0</v>
      </c>
      <c r="AU67" s="70">
        <f>$J67*'Input Bank'!AU67</f>
        <v>0</v>
      </c>
      <c r="AV67" s="70">
        <f>$J67*'Input Bank'!AV67</f>
        <v>0</v>
      </c>
      <c r="AW67" s="70">
        <f>$J67*'Input Bank'!AW67</f>
        <v>0</v>
      </c>
      <c r="AX67" s="70">
        <f>$J67*'Input Bank'!AX67</f>
        <v>0</v>
      </c>
      <c r="AY67" s="70">
        <f>$J67*'Input Bank'!AY67</f>
        <v>0</v>
      </c>
      <c r="AZ67" s="70">
        <f>$J67*'Input Bank'!AZ67</f>
        <v>0</v>
      </c>
      <c r="BA67" s="227">
        <f>$J67*'Input Bank'!BA67</f>
        <v>0</v>
      </c>
      <c r="BB67" s="230"/>
      <c r="BC67" s="131"/>
      <c r="BD67" s="131"/>
      <c r="BE67" s="131"/>
      <c r="BF67" s="131"/>
      <c r="BI67" s="131"/>
      <c r="BL67" s="131"/>
    </row>
    <row r="68" spans="1:68" s="34" customFormat="1">
      <c r="A68" s="490">
        <f>Bobot!P21</f>
        <v>0</v>
      </c>
      <c r="B68" s="490"/>
      <c r="C68" s="490"/>
      <c r="D68" s="490"/>
      <c r="E68" s="490"/>
      <c r="F68" s="137" t="s">
        <v>120</v>
      </c>
      <c r="G68" s="172" t="s">
        <v>535</v>
      </c>
      <c r="H68" s="387" t="s">
        <v>472</v>
      </c>
      <c r="I68" s="71">
        <f>IF($K$7="Skenario Bank 1",VLOOKUP($F68,Bobot!$F$17:$AA$184,15,0),IF($K$7="Skenario Bank 2",VLOOKUP(F68,Bobot!$F$17:$AA$184,18,0),IF($K$7="Skenario Bank 3",VLOOKUP($F68,Bobot!$F$17:$AA$184,21,0),0)))</f>
        <v>0</v>
      </c>
      <c r="J68" s="72">
        <f>IF($K$7="Skenario Bank 1",VLOOKUP($F68,Bobot!$F$17:$AA$184,16,0),IF($K$7="Skenario Bank 2",VLOOKUP($F68,Bobot!$F$17:$AA$184,19,0),IF($K$7="Skenario Bank 3",VLOOKUP($F68,Bobot!$F$17:$AA$184,22,0),0)))</f>
        <v>0</v>
      </c>
      <c r="K68" s="331"/>
      <c r="L68" s="76">
        <f>IF(Bobot!$P68=0,1,0)*('Input Bank'!L68+'Input Bank'!K68)*I68</f>
        <v>0</v>
      </c>
      <c r="M68" s="70">
        <f>Bobot!$P68*($I68*('Input Bank'!$K68+'Input Bank'!$L68)/30)+($J68*'Input Bank'!M68)</f>
        <v>0</v>
      </c>
      <c r="N68" s="70">
        <f>Bobot!$P68*($I68*('Input Bank'!$K68+'Input Bank'!$L68)/30)+($J68*'Input Bank'!N68)</f>
        <v>0</v>
      </c>
      <c r="O68" s="70">
        <f>Bobot!$P68*($I68*('Input Bank'!$K68+'Input Bank'!$L68)/30)+($J68*'Input Bank'!O68)</f>
        <v>0</v>
      </c>
      <c r="P68" s="70">
        <f>Bobot!$P68*($I68*('Input Bank'!$K68+'Input Bank'!$L68)/30)+($J68*'Input Bank'!P68)</f>
        <v>0</v>
      </c>
      <c r="Q68" s="70">
        <f>Bobot!$P68*($I68*('Input Bank'!$K68+'Input Bank'!$L68)/30)+($J68*'Input Bank'!Q68)</f>
        <v>0</v>
      </c>
      <c r="R68" s="70">
        <f>Bobot!$P68*($I68*('Input Bank'!$K68+'Input Bank'!$L68)/30)+($J68*'Input Bank'!R68)</f>
        <v>0</v>
      </c>
      <c r="S68" s="70">
        <f>Bobot!$P68*($I68*('Input Bank'!$K68+'Input Bank'!$L68)/30)+($J68*'Input Bank'!S68)</f>
        <v>0</v>
      </c>
      <c r="T68" s="70">
        <f>Bobot!$P68*($I68*('Input Bank'!$K68+'Input Bank'!$L68)/30)+($J68*'Input Bank'!T68)</f>
        <v>0</v>
      </c>
      <c r="U68" s="70">
        <f>Bobot!$P68*($I68*('Input Bank'!$K68+'Input Bank'!$L68)/30)+($J68*'Input Bank'!U68)</f>
        <v>0</v>
      </c>
      <c r="V68" s="70">
        <f>Bobot!$P68*($I68*('Input Bank'!$K68+'Input Bank'!$L68)/30)+($J68*'Input Bank'!V68)</f>
        <v>0</v>
      </c>
      <c r="W68" s="70">
        <f>Bobot!$P68*($I68*('Input Bank'!$K68+'Input Bank'!$L68)/30)+($J68*'Input Bank'!W68)</f>
        <v>0</v>
      </c>
      <c r="X68" s="70">
        <f>Bobot!$P68*($I68*('Input Bank'!$K68+'Input Bank'!$L68)/30)+($J68*'Input Bank'!X68)</f>
        <v>0</v>
      </c>
      <c r="Y68" s="70">
        <f>Bobot!$P68*($I68*('Input Bank'!$K68+'Input Bank'!$L68)/30)+($J68*'Input Bank'!Y68)</f>
        <v>0</v>
      </c>
      <c r="Z68" s="70">
        <f>Bobot!$P68*($I68*('Input Bank'!$K68+'Input Bank'!$L68)/30)+($J68*'Input Bank'!Z68)</f>
        <v>0</v>
      </c>
      <c r="AA68" s="70">
        <f>Bobot!$P68*($I68*('Input Bank'!$K68+'Input Bank'!$L68)/30)+($J68*'Input Bank'!AA68)</f>
        <v>0</v>
      </c>
      <c r="AB68" s="70">
        <f>Bobot!$P68*($I68*('Input Bank'!$K68+'Input Bank'!$L68)/30)+($J68*'Input Bank'!AB68)</f>
        <v>0</v>
      </c>
      <c r="AC68" s="70">
        <f>Bobot!$P68*($I68*('Input Bank'!$K68+'Input Bank'!$L68)/30)+($J68*'Input Bank'!AC68)</f>
        <v>0</v>
      </c>
      <c r="AD68" s="70">
        <f>Bobot!$P68*($I68*('Input Bank'!$K68+'Input Bank'!$L68)/30)+($J68*'Input Bank'!AD68)</f>
        <v>0</v>
      </c>
      <c r="AE68" s="70">
        <f>Bobot!$P68*($I68*('Input Bank'!$K68+'Input Bank'!$L68)/30)+($J68*'Input Bank'!AE68)</f>
        <v>0</v>
      </c>
      <c r="AF68" s="70">
        <f>Bobot!$P68*($I68*('Input Bank'!$K68+'Input Bank'!$L68)/30)+($J68*'Input Bank'!AF68)</f>
        <v>0</v>
      </c>
      <c r="AG68" s="70">
        <f>Bobot!$P68*($I68*('Input Bank'!$K68+'Input Bank'!$L68)/30)+($J68*'Input Bank'!AG68)</f>
        <v>0</v>
      </c>
      <c r="AH68" s="70">
        <f>Bobot!$P68*($I68*('Input Bank'!$K68+'Input Bank'!$L68)/30)+($J68*'Input Bank'!AH68)</f>
        <v>0</v>
      </c>
      <c r="AI68" s="70">
        <f>Bobot!$P68*($I68*('Input Bank'!$K68+'Input Bank'!$L68)/30)+($J68*'Input Bank'!AI68)</f>
        <v>0</v>
      </c>
      <c r="AJ68" s="70">
        <f>Bobot!$P68*($I68*('Input Bank'!$K68+'Input Bank'!$L68)/30)+($J68*'Input Bank'!AJ68)</f>
        <v>0</v>
      </c>
      <c r="AK68" s="70">
        <f>Bobot!$P68*($I68*('Input Bank'!$K68+'Input Bank'!$L68)/30)+($J68*'Input Bank'!AK68)</f>
        <v>0</v>
      </c>
      <c r="AL68" s="70">
        <f>Bobot!$P68*($I68*('Input Bank'!$K68+'Input Bank'!$L68)/30)+($J68*'Input Bank'!AL68)</f>
        <v>0</v>
      </c>
      <c r="AM68" s="70">
        <f>Bobot!$P68*($I68*('Input Bank'!$K68+'Input Bank'!$L68)/30)+($J68*'Input Bank'!AM68)</f>
        <v>0</v>
      </c>
      <c r="AN68" s="70">
        <f>Bobot!$P68*($I68*('Input Bank'!$K68+'Input Bank'!$L68)/30)+($J68*'Input Bank'!AN68)</f>
        <v>0</v>
      </c>
      <c r="AO68" s="70">
        <f>Bobot!$P68*($I68*('Input Bank'!$K68+'Input Bank'!$L68)/30)+($J68*'Input Bank'!AO68)</f>
        <v>0</v>
      </c>
      <c r="AP68" s="70">
        <f>Bobot!$P68*($I68*('Input Bank'!$K68+'Input Bank'!$L68)/30)+($J68*'Input Bank'!AP68)</f>
        <v>0</v>
      </c>
      <c r="AQ68" s="70">
        <f>$J68*'Input Bank'!AQ68</f>
        <v>0</v>
      </c>
      <c r="AR68" s="70">
        <f>$J68*'Input Bank'!AR68</f>
        <v>0</v>
      </c>
      <c r="AS68" s="70">
        <f>$J68*'Input Bank'!AS68</f>
        <v>0</v>
      </c>
      <c r="AT68" s="70">
        <f>$J68*'Input Bank'!AT68</f>
        <v>0</v>
      </c>
      <c r="AU68" s="70">
        <f>$J68*'Input Bank'!AU68</f>
        <v>0</v>
      </c>
      <c r="AV68" s="70">
        <f>$J68*'Input Bank'!AV68</f>
        <v>0</v>
      </c>
      <c r="AW68" s="70">
        <f>$J68*'Input Bank'!AW68</f>
        <v>0</v>
      </c>
      <c r="AX68" s="70">
        <f>$J68*'Input Bank'!AX68</f>
        <v>0</v>
      </c>
      <c r="AY68" s="70">
        <f>$J68*'Input Bank'!AY68</f>
        <v>0</v>
      </c>
      <c r="AZ68" s="70">
        <f>$J68*'Input Bank'!AZ68</f>
        <v>0</v>
      </c>
      <c r="BA68" s="227">
        <f>$J68*'Input Bank'!BA68</f>
        <v>0</v>
      </c>
      <c r="BB68" s="230"/>
      <c r="BG68" s="131"/>
      <c r="BH68" s="131"/>
      <c r="BI68" s="131"/>
    </row>
    <row r="69" spans="1:68" s="34" customFormat="1" ht="13">
      <c r="A69" s="490">
        <f>Bobot!P22</f>
        <v>0</v>
      </c>
      <c r="B69" s="490"/>
      <c r="C69" s="490"/>
      <c r="D69" s="490"/>
      <c r="E69" s="490"/>
      <c r="F69" s="137" t="s">
        <v>121</v>
      </c>
      <c r="G69" s="170" t="s">
        <v>46</v>
      </c>
      <c r="H69" s="392" t="s">
        <v>220</v>
      </c>
      <c r="I69" s="338"/>
      <c r="J69" s="448"/>
      <c r="K69" s="331"/>
      <c r="L69" s="453">
        <f t="shared" ref="L69:AZ69" si="13">SUM(L70:L76)</f>
        <v>0</v>
      </c>
      <c r="M69" s="453">
        <f t="shared" si="13"/>
        <v>0</v>
      </c>
      <c r="N69" s="453">
        <f t="shared" si="13"/>
        <v>0</v>
      </c>
      <c r="O69" s="453">
        <f t="shared" si="13"/>
        <v>0</v>
      </c>
      <c r="P69" s="453">
        <f t="shared" si="13"/>
        <v>0</v>
      </c>
      <c r="Q69" s="453">
        <f t="shared" si="13"/>
        <v>0</v>
      </c>
      <c r="R69" s="453">
        <f t="shared" si="13"/>
        <v>0</v>
      </c>
      <c r="S69" s="453">
        <f t="shared" si="13"/>
        <v>0</v>
      </c>
      <c r="T69" s="453">
        <f t="shared" si="13"/>
        <v>0</v>
      </c>
      <c r="U69" s="453">
        <f t="shared" si="13"/>
        <v>0</v>
      </c>
      <c r="V69" s="453">
        <f t="shared" si="13"/>
        <v>0</v>
      </c>
      <c r="W69" s="453">
        <f t="shared" si="13"/>
        <v>0</v>
      </c>
      <c r="X69" s="453">
        <f t="shared" si="13"/>
        <v>0</v>
      </c>
      <c r="Y69" s="453">
        <f t="shared" si="13"/>
        <v>0</v>
      </c>
      <c r="Z69" s="453">
        <f t="shared" si="13"/>
        <v>0</v>
      </c>
      <c r="AA69" s="453">
        <f t="shared" si="13"/>
        <v>0</v>
      </c>
      <c r="AB69" s="453">
        <f t="shared" si="13"/>
        <v>0</v>
      </c>
      <c r="AC69" s="453">
        <f t="shared" si="13"/>
        <v>0</v>
      </c>
      <c r="AD69" s="453">
        <f t="shared" si="13"/>
        <v>0</v>
      </c>
      <c r="AE69" s="453">
        <f t="shared" si="13"/>
        <v>0</v>
      </c>
      <c r="AF69" s="453">
        <f t="shared" si="13"/>
        <v>0</v>
      </c>
      <c r="AG69" s="453">
        <f t="shared" si="13"/>
        <v>0</v>
      </c>
      <c r="AH69" s="453">
        <f t="shared" si="13"/>
        <v>0</v>
      </c>
      <c r="AI69" s="453">
        <f t="shared" si="13"/>
        <v>0</v>
      </c>
      <c r="AJ69" s="453">
        <f t="shared" si="13"/>
        <v>0</v>
      </c>
      <c r="AK69" s="453">
        <f t="shared" si="13"/>
        <v>0</v>
      </c>
      <c r="AL69" s="453">
        <f t="shared" si="13"/>
        <v>0</v>
      </c>
      <c r="AM69" s="453">
        <f t="shared" si="13"/>
        <v>0</v>
      </c>
      <c r="AN69" s="453">
        <f t="shared" si="13"/>
        <v>0</v>
      </c>
      <c r="AO69" s="453">
        <f t="shared" si="13"/>
        <v>0</v>
      </c>
      <c r="AP69" s="453">
        <f t="shared" si="13"/>
        <v>0</v>
      </c>
      <c r="AQ69" s="453">
        <f t="shared" si="13"/>
        <v>0</v>
      </c>
      <c r="AR69" s="453">
        <f t="shared" si="13"/>
        <v>0</v>
      </c>
      <c r="AS69" s="453">
        <f t="shared" si="13"/>
        <v>0</v>
      </c>
      <c r="AT69" s="453">
        <f t="shared" si="13"/>
        <v>0</v>
      </c>
      <c r="AU69" s="453">
        <f t="shared" si="13"/>
        <v>0</v>
      </c>
      <c r="AV69" s="453">
        <f t="shared" si="13"/>
        <v>0</v>
      </c>
      <c r="AW69" s="453">
        <f t="shared" si="13"/>
        <v>0</v>
      </c>
      <c r="AX69" s="453">
        <f t="shared" si="13"/>
        <v>0</v>
      </c>
      <c r="AY69" s="453">
        <f t="shared" si="13"/>
        <v>0</v>
      </c>
      <c r="AZ69" s="453">
        <f t="shared" si="13"/>
        <v>0</v>
      </c>
      <c r="BA69" s="453">
        <f>SUM(BA70:BA76)</f>
        <v>0</v>
      </c>
      <c r="BB69" s="230"/>
      <c r="BG69" s="131"/>
      <c r="BH69" s="131"/>
      <c r="BI69" s="131"/>
    </row>
    <row r="70" spans="1:68" s="34" customFormat="1">
      <c r="A70" s="490" t="e">
        <f>Bobot!#REF!</f>
        <v>#REF!</v>
      </c>
      <c r="B70" s="490"/>
      <c r="C70" s="490"/>
      <c r="D70" s="490"/>
      <c r="E70" s="490"/>
      <c r="F70" s="137" t="s">
        <v>122</v>
      </c>
      <c r="G70" s="172" t="s">
        <v>536</v>
      </c>
      <c r="H70" s="396" t="s">
        <v>405</v>
      </c>
      <c r="I70" s="71">
        <f>IF($K$7="Skenario Bank 1",VLOOKUP($F70,Bobot!$F$17:$AA$184,15,0),IF($K$7="Skenario Bank 2",VLOOKUP(F70,Bobot!$F$17:$AA$184,18,0),IF($K$7="Skenario Bank 3",VLOOKUP($F70,Bobot!$F$17:$AA$184,21,0),0)))</f>
        <v>0</v>
      </c>
      <c r="J70" s="72">
        <f>IF($K$7="Skenario Bank 1",VLOOKUP($F70,Bobot!$F$17:$AA$184,16,0),IF($K$7="Skenario Bank 2",VLOOKUP($F70,Bobot!$F$17:$AA$184,19,0),IF($K$7="Skenario Bank 3",VLOOKUP($F70,Bobot!$F$17:$AA$184,22,0),0)))</f>
        <v>0</v>
      </c>
      <c r="K70" s="331"/>
      <c r="L70" s="76">
        <f>IF(Bobot!$P70=0,1,0)*('Input Bank'!L70+'Input Bank'!K70)*I70</f>
        <v>0</v>
      </c>
      <c r="M70" s="70">
        <f>Bobot!$P70*($I70*('Input Bank'!$K70+'Input Bank'!$L70)/30)+($J70*'Input Bank'!M70)</f>
        <v>0</v>
      </c>
      <c r="N70" s="70">
        <f>Bobot!$P70*($I70*('Input Bank'!$K70+'Input Bank'!$L70)/30)+($J70*'Input Bank'!N70)</f>
        <v>0</v>
      </c>
      <c r="O70" s="70">
        <f>Bobot!$P70*($I70*('Input Bank'!$K70+'Input Bank'!$L70)/30)+($J70*'Input Bank'!O70)</f>
        <v>0</v>
      </c>
      <c r="P70" s="70">
        <f>Bobot!$P70*($I70*('Input Bank'!$K70+'Input Bank'!$L70)/30)+($J70*'Input Bank'!P70)</f>
        <v>0</v>
      </c>
      <c r="Q70" s="70">
        <f>Bobot!$P70*($I70*('Input Bank'!$K70+'Input Bank'!$L70)/30)+($J70*'Input Bank'!Q70)</f>
        <v>0</v>
      </c>
      <c r="R70" s="70">
        <f>Bobot!$P70*($I70*('Input Bank'!$K70+'Input Bank'!$L70)/30)+($J70*'Input Bank'!R70)</f>
        <v>0</v>
      </c>
      <c r="S70" s="70">
        <f>Bobot!$P70*($I70*('Input Bank'!$K70+'Input Bank'!$L70)/30)+($J70*'Input Bank'!S70)</f>
        <v>0</v>
      </c>
      <c r="T70" s="70">
        <f>Bobot!$P70*($I70*('Input Bank'!$K70+'Input Bank'!$L70)/30)+($J70*'Input Bank'!T70)</f>
        <v>0</v>
      </c>
      <c r="U70" s="70">
        <f>Bobot!$P70*($I70*('Input Bank'!$K70+'Input Bank'!$L70)/30)+($J70*'Input Bank'!U70)</f>
        <v>0</v>
      </c>
      <c r="V70" s="70">
        <f>Bobot!$P70*($I70*('Input Bank'!$K70+'Input Bank'!$L70)/30)+($J70*'Input Bank'!V70)</f>
        <v>0</v>
      </c>
      <c r="W70" s="70">
        <f>Bobot!$P70*($I70*('Input Bank'!$K70+'Input Bank'!$L70)/30)+($J70*'Input Bank'!W70)</f>
        <v>0</v>
      </c>
      <c r="X70" s="70">
        <f>Bobot!$P70*($I70*('Input Bank'!$K70+'Input Bank'!$L70)/30)+($J70*'Input Bank'!X70)</f>
        <v>0</v>
      </c>
      <c r="Y70" s="70">
        <f>Bobot!$P70*($I70*('Input Bank'!$K70+'Input Bank'!$L70)/30)+($J70*'Input Bank'!Y70)</f>
        <v>0</v>
      </c>
      <c r="Z70" s="70">
        <f>Bobot!$P70*($I70*('Input Bank'!$K70+'Input Bank'!$L70)/30)+($J70*'Input Bank'!Z70)</f>
        <v>0</v>
      </c>
      <c r="AA70" s="70">
        <f>Bobot!$P70*($I70*('Input Bank'!$K70+'Input Bank'!$L70)/30)+($J70*'Input Bank'!AA70)</f>
        <v>0</v>
      </c>
      <c r="AB70" s="70">
        <f>Bobot!$P70*($I70*('Input Bank'!$K70+'Input Bank'!$L70)/30)+($J70*'Input Bank'!AB70)</f>
        <v>0</v>
      </c>
      <c r="AC70" s="70">
        <f>Bobot!$P70*($I70*('Input Bank'!$K70+'Input Bank'!$L70)/30)+($J70*'Input Bank'!AC70)</f>
        <v>0</v>
      </c>
      <c r="AD70" s="70">
        <f>Bobot!$P70*($I70*('Input Bank'!$K70+'Input Bank'!$L70)/30)+($J70*'Input Bank'!AD70)</f>
        <v>0</v>
      </c>
      <c r="AE70" s="70">
        <f>Bobot!$P70*($I70*('Input Bank'!$K70+'Input Bank'!$L70)/30)+($J70*'Input Bank'!AE70)</f>
        <v>0</v>
      </c>
      <c r="AF70" s="70">
        <f>Bobot!$P70*($I70*('Input Bank'!$K70+'Input Bank'!$L70)/30)+($J70*'Input Bank'!AF70)</f>
        <v>0</v>
      </c>
      <c r="AG70" s="70">
        <f>Bobot!$P70*($I70*('Input Bank'!$K70+'Input Bank'!$L70)/30)+($J70*'Input Bank'!AG70)</f>
        <v>0</v>
      </c>
      <c r="AH70" s="70">
        <f>Bobot!$P70*($I70*('Input Bank'!$K70+'Input Bank'!$L70)/30)+($J70*'Input Bank'!AH70)</f>
        <v>0</v>
      </c>
      <c r="AI70" s="70">
        <f>Bobot!$P70*($I70*('Input Bank'!$K70+'Input Bank'!$L70)/30)+($J70*'Input Bank'!AI70)</f>
        <v>0</v>
      </c>
      <c r="AJ70" s="70">
        <f>Bobot!$P70*($I70*('Input Bank'!$K70+'Input Bank'!$L70)/30)+($J70*'Input Bank'!AJ70)</f>
        <v>0</v>
      </c>
      <c r="AK70" s="70">
        <f>Bobot!$P70*($I70*('Input Bank'!$K70+'Input Bank'!$L70)/30)+($J70*'Input Bank'!AK70)</f>
        <v>0</v>
      </c>
      <c r="AL70" s="70">
        <f>Bobot!$P70*($I70*('Input Bank'!$K70+'Input Bank'!$L70)/30)+($J70*'Input Bank'!AL70)</f>
        <v>0</v>
      </c>
      <c r="AM70" s="70">
        <f>Bobot!$P70*($I70*('Input Bank'!$K70+'Input Bank'!$L70)/30)+($J70*'Input Bank'!AM70)</f>
        <v>0</v>
      </c>
      <c r="AN70" s="70">
        <f>Bobot!$P70*($I70*('Input Bank'!$K70+'Input Bank'!$L70)/30)+($J70*'Input Bank'!AN70)</f>
        <v>0</v>
      </c>
      <c r="AO70" s="70">
        <f>Bobot!$P70*($I70*('Input Bank'!$K70+'Input Bank'!$L70)/30)+($J70*'Input Bank'!AO70)</f>
        <v>0</v>
      </c>
      <c r="AP70" s="70">
        <f>Bobot!$P70*($I70*('Input Bank'!$K70+'Input Bank'!$L70)/30)+($J70*'Input Bank'!AP70)</f>
        <v>0</v>
      </c>
      <c r="AQ70" s="70">
        <f>$J70*'Input Bank'!AQ70</f>
        <v>0</v>
      </c>
      <c r="AR70" s="70">
        <f>$J70*'Input Bank'!AR70</f>
        <v>0</v>
      </c>
      <c r="AS70" s="70">
        <f>$J70*'Input Bank'!AS70</f>
        <v>0</v>
      </c>
      <c r="AT70" s="70">
        <f>$J70*'Input Bank'!AT70</f>
        <v>0</v>
      </c>
      <c r="AU70" s="70">
        <f>$J70*'Input Bank'!AU70</f>
        <v>0</v>
      </c>
      <c r="AV70" s="70">
        <f>$J70*'Input Bank'!AV70</f>
        <v>0</v>
      </c>
      <c r="AW70" s="70">
        <f>$J70*'Input Bank'!AW70</f>
        <v>0</v>
      </c>
      <c r="AX70" s="70">
        <f>$J70*'Input Bank'!AX70</f>
        <v>0</v>
      </c>
      <c r="AY70" s="70">
        <f>$J70*'Input Bank'!AY70</f>
        <v>0</v>
      </c>
      <c r="AZ70" s="70">
        <f>$J70*'Input Bank'!AZ70</f>
        <v>0</v>
      </c>
      <c r="BA70" s="227">
        <f>$J70*'Input Bank'!BA70</f>
        <v>0</v>
      </c>
      <c r="BB70" s="230"/>
      <c r="BJ70" s="131"/>
    </row>
    <row r="71" spans="1:68" s="34" customFormat="1">
      <c r="A71" s="490">
        <f>Bobot!P23</f>
        <v>0</v>
      </c>
      <c r="B71" s="490"/>
      <c r="C71" s="490"/>
      <c r="D71" s="490"/>
      <c r="E71" s="490"/>
      <c r="F71" s="137" t="s">
        <v>123</v>
      </c>
      <c r="G71" s="172" t="s">
        <v>537</v>
      </c>
      <c r="H71" s="394" t="s">
        <v>402</v>
      </c>
      <c r="I71" s="71">
        <f>IF($K$7="Skenario Bank 1",VLOOKUP($F71,Bobot!$F$17:$AA$184,15,0),IF($K$7="Skenario Bank 2",VLOOKUP(F71,Bobot!$F$17:$AA$184,18,0),IF($K$7="Skenario Bank 3",VLOOKUP($F71,Bobot!$F$17:$AA$184,21,0),0)))</f>
        <v>0</v>
      </c>
      <c r="J71" s="72">
        <f>IF($K$7="Skenario Bank 1",VLOOKUP($F71,Bobot!$F$17:$AA$184,16,0),IF($K$7="Skenario Bank 2",VLOOKUP($F71,Bobot!$F$17:$AA$184,19,0),IF($K$7="Skenario Bank 3",VLOOKUP($F71,Bobot!$F$17:$AA$184,22,0),0)))</f>
        <v>0</v>
      </c>
      <c r="K71" s="331"/>
      <c r="L71" s="76">
        <f>IF(Bobot!$P71=0,1,0)*('Input Bank'!L71+'Input Bank'!K71)*I71</f>
        <v>0</v>
      </c>
      <c r="M71" s="70">
        <f>Bobot!$P71*($I71*('Input Bank'!$K71+'Input Bank'!$L71)/30)+($J71*'Input Bank'!M71)</f>
        <v>0</v>
      </c>
      <c r="N71" s="70">
        <f>Bobot!$P71*($I71*('Input Bank'!$K71+'Input Bank'!$L71)/30)+($J71*'Input Bank'!N71)</f>
        <v>0</v>
      </c>
      <c r="O71" s="70">
        <f>Bobot!$P71*($I71*('Input Bank'!$K71+'Input Bank'!$L71)/30)+($J71*'Input Bank'!O71)</f>
        <v>0</v>
      </c>
      <c r="P71" s="70">
        <f>Bobot!$P71*($I71*('Input Bank'!$K71+'Input Bank'!$L71)/30)+($J71*'Input Bank'!P71)</f>
        <v>0</v>
      </c>
      <c r="Q71" s="70">
        <f>Bobot!$P71*($I71*('Input Bank'!$K71+'Input Bank'!$L71)/30)+($J71*'Input Bank'!Q71)</f>
        <v>0</v>
      </c>
      <c r="R71" s="70">
        <f>Bobot!$P71*($I71*('Input Bank'!$K71+'Input Bank'!$L71)/30)+($J71*'Input Bank'!R71)</f>
        <v>0</v>
      </c>
      <c r="S71" s="70">
        <f>Bobot!$P71*($I71*('Input Bank'!$K71+'Input Bank'!$L71)/30)+($J71*'Input Bank'!S71)</f>
        <v>0</v>
      </c>
      <c r="T71" s="70">
        <f>Bobot!$P71*($I71*('Input Bank'!$K71+'Input Bank'!$L71)/30)+($J71*'Input Bank'!T71)</f>
        <v>0</v>
      </c>
      <c r="U71" s="70">
        <f>Bobot!$P71*($I71*('Input Bank'!$K71+'Input Bank'!$L71)/30)+($J71*'Input Bank'!U71)</f>
        <v>0</v>
      </c>
      <c r="V71" s="70">
        <f>Bobot!$P71*($I71*('Input Bank'!$K71+'Input Bank'!$L71)/30)+($J71*'Input Bank'!V71)</f>
        <v>0</v>
      </c>
      <c r="W71" s="70">
        <f>Bobot!$P71*($I71*('Input Bank'!$K71+'Input Bank'!$L71)/30)+($J71*'Input Bank'!W71)</f>
        <v>0</v>
      </c>
      <c r="X71" s="70">
        <f>Bobot!$P71*($I71*('Input Bank'!$K71+'Input Bank'!$L71)/30)+($J71*'Input Bank'!X71)</f>
        <v>0</v>
      </c>
      <c r="Y71" s="70">
        <f>Bobot!$P71*($I71*('Input Bank'!$K71+'Input Bank'!$L71)/30)+($J71*'Input Bank'!Y71)</f>
        <v>0</v>
      </c>
      <c r="Z71" s="70">
        <f>Bobot!$P71*($I71*('Input Bank'!$K71+'Input Bank'!$L71)/30)+($J71*'Input Bank'!Z71)</f>
        <v>0</v>
      </c>
      <c r="AA71" s="70">
        <f>Bobot!$P71*($I71*('Input Bank'!$K71+'Input Bank'!$L71)/30)+($J71*'Input Bank'!AA71)</f>
        <v>0</v>
      </c>
      <c r="AB71" s="70">
        <f>Bobot!$P71*($I71*('Input Bank'!$K71+'Input Bank'!$L71)/30)+($J71*'Input Bank'!AB71)</f>
        <v>0</v>
      </c>
      <c r="AC71" s="70">
        <f>Bobot!$P71*($I71*('Input Bank'!$K71+'Input Bank'!$L71)/30)+($J71*'Input Bank'!AC71)</f>
        <v>0</v>
      </c>
      <c r="AD71" s="70">
        <f>Bobot!$P71*($I71*('Input Bank'!$K71+'Input Bank'!$L71)/30)+($J71*'Input Bank'!AD71)</f>
        <v>0</v>
      </c>
      <c r="AE71" s="70">
        <f>Bobot!$P71*($I71*('Input Bank'!$K71+'Input Bank'!$L71)/30)+($J71*'Input Bank'!AE71)</f>
        <v>0</v>
      </c>
      <c r="AF71" s="70">
        <f>Bobot!$P71*($I71*('Input Bank'!$K71+'Input Bank'!$L71)/30)+($J71*'Input Bank'!AF71)</f>
        <v>0</v>
      </c>
      <c r="AG71" s="70">
        <f>Bobot!$P71*($I71*('Input Bank'!$K71+'Input Bank'!$L71)/30)+($J71*'Input Bank'!AG71)</f>
        <v>0</v>
      </c>
      <c r="AH71" s="70">
        <f>Bobot!$P71*($I71*('Input Bank'!$K71+'Input Bank'!$L71)/30)+($J71*'Input Bank'!AH71)</f>
        <v>0</v>
      </c>
      <c r="AI71" s="70">
        <f>Bobot!$P71*($I71*('Input Bank'!$K71+'Input Bank'!$L71)/30)+($J71*'Input Bank'!AI71)</f>
        <v>0</v>
      </c>
      <c r="AJ71" s="70">
        <f>Bobot!$P71*($I71*('Input Bank'!$K71+'Input Bank'!$L71)/30)+($J71*'Input Bank'!AJ71)</f>
        <v>0</v>
      </c>
      <c r="AK71" s="70">
        <f>Bobot!$P71*($I71*('Input Bank'!$K71+'Input Bank'!$L71)/30)+($J71*'Input Bank'!AK71)</f>
        <v>0</v>
      </c>
      <c r="AL71" s="70">
        <f>Bobot!$P71*($I71*('Input Bank'!$K71+'Input Bank'!$L71)/30)+($J71*'Input Bank'!AL71)</f>
        <v>0</v>
      </c>
      <c r="AM71" s="70">
        <f>Bobot!$P71*($I71*('Input Bank'!$K71+'Input Bank'!$L71)/30)+($J71*'Input Bank'!AM71)</f>
        <v>0</v>
      </c>
      <c r="AN71" s="70">
        <f>Bobot!$P71*($I71*('Input Bank'!$K71+'Input Bank'!$L71)/30)+($J71*'Input Bank'!AN71)</f>
        <v>0</v>
      </c>
      <c r="AO71" s="70">
        <f>Bobot!$P71*($I71*('Input Bank'!$K71+'Input Bank'!$L71)/30)+($J71*'Input Bank'!AO71)</f>
        <v>0</v>
      </c>
      <c r="AP71" s="70">
        <f>Bobot!$P71*($I71*('Input Bank'!$K71+'Input Bank'!$L71)/30)+($J71*'Input Bank'!AP71)</f>
        <v>0</v>
      </c>
      <c r="AQ71" s="70">
        <f>$J71*'Input Bank'!AQ71</f>
        <v>0</v>
      </c>
      <c r="AR71" s="70">
        <f>$J71*'Input Bank'!AR71</f>
        <v>0</v>
      </c>
      <c r="AS71" s="70">
        <f>$J71*'Input Bank'!AS71</f>
        <v>0</v>
      </c>
      <c r="AT71" s="70">
        <f>$J71*'Input Bank'!AT71</f>
        <v>0</v>
      </c>
      <c r="AU71" s="70">
        <f>$J71*'Input Bank'!AU71</f>
        <v>0</v>
      </c>
      <c r="AV71" s="70">
        <f>$J71*'Input Bank'!AV71</f>
        <v>0</v>
      </c>
      <c r="AW71" s="70">
        <f>$J71*'Input Bank'!AW71</f>
        <v>0</v>
      </c>
      <c r="AX71" s="70">
        <f>$J71*'Input Bank'!AX71</f>
        <v>0</v>
      </c>
      <c r="AY71" s="70">
        <f>$J71*'Input Bank'!AY71</f>
        <v>0</v>
      </c>
      <c r="AZ71" s="70">
        <f>$J71*'Input Bank'!AZ71</f>
        <v>0</v>
      </c>
      <c r="BA71" s="227">
        <f>$J71*'Input Bank'!BA71</f>
        <v>0</v>
      </c>
      <c r="BB71" s="230"/>
      <c r="BJ71" s="131"/>
    </row>
    <row r="72" spans="1:68" s="34" customFormat="1">
      <c r="A72" s="490">
        <f>Bobot!P24</f>
        <v>0</v>
      </c>
      <c r="B72" s="490"/>
      <c r="C72" s="490"/>
      <c r="D72" s="490"/>
      <c r="E72" s="490"/>
      <c r="F72" s="137" t="s">
        <v>124</v>
      </c>
      <c r="G72" s="172" t="s">
        <v>538</v>
      </c>
      <c r="H72" s="396" t="s">
        <v>403</v>
      </c>
      <c r="I72" s="71">
        <f>IF($K$7="Skenario Bank 1",VLOOKUP($F72,Bobot!$F$17:$AA$184,15,0),IF($K$7="Skenario Bank 2",VLOOKUP(F72,Bobot!$F$17:$AA$184,18,0),IF($K$7="Skenario Bank 3",VLOOKUP($F72,Bobot!$F$17:$AA$184,21,0),0)))</f>
        <v>0</v>
      </c>
      <c r="J72" s="72">
        <f>IF($K$7="Skenario Bank 1",VLOOKUP($F72,Bobot!$F$17:$AA$184,16,0),IF($K$7="Skenario Bank 2",VLOOKUP($F72,Bobot!$F$17:$AA$184,19,0),IF($K$7="Skenario Bank 3",VLOOKUP($F72,Bobot!$F$17:$AA$184,22,0),0)))</f>
        <v>0</v>
      </c>
      <c r="K72" s="331"/>
      <c r="L72" s="76">
        <f>IF(Bobot!$P72=0,1,0)*('Input Bank'!L72+'Input Bank'!K72)*I72</f>
        <v>0</v>
      </c>
      <c r="M72" s="70">
        <f>Bobot!$P72*($I72*('Input Bank'!$K72+'Input Bank'!$L72)/30)+($J72*'Input Bank'!M72)</f>
        <v>0</v>
      </c>
      <c r="N72" s="70">
        <f>Bobot!$P72*($I72*('Input Bank'!$K72+'Input Bank'!$L72)/30)+($J72*'Input Bank'!N72)</f>
        <v>0</v>
      </c>
      <c r="O72" s="70">
        <f>Bobot!$P72*($I72*('Input Bank'!$K72+'Input Bank'!$L72)/30)+($J72*'Input Bank'!O72)</f>
        <v>0</v>
      </c>
      <c r="P72" s="70">
        <f>Bobot!$P72*($I72*('Input Bank'!$K72+'Input Bank'!$L72)/30)+($J72*'Input Bank'!P72)</f>
        <v>0</v>
      </c>
      <c r="Q72" s="70">
        <f>Bobot!$P72*($I72*('Input Bank'!$K72+'Input Bank'!$L72)/30)+($J72*'Input Bank'!Q72)</f>
        <v>0</v>
      </c>
      <c r="R72" s="70">
        <f>Bobot!$P72*($I72*('Input Bank'!$K72+'Input Bank'!$L72)/30)+($J72*'Input Bank'!R72)</f>
        <v>0</v>
      </c>
      <c r="S72" s="70">
        <f>Bobot!$P72*($I72*('Input Bank'!$K72+'Input Bank'!$L72)/30)+($J72*'Input Bank'!S72)</f>
        <v>0</v>
      </c>
      <c r="T72" s="70">
        <f>Bobot!$P72*($I72*('Input Bank'!$K72+'Input Bank'!$L72)/30)+($J72*'Input Bank'!T72)</f>
        <v>0</v>
      </c>
      <c r="U72" s="70">
        <f>Bobot!$P72*($I72*('Input Bank'!$K72+'Input Bank'!$L72)/30)+($J72*'Input Bank'!U72)</f>
        <v>0</v>
      </c>
      <c r="V72" s="70">
        <f>Bobot!$P72*($I72*('Input Bank'!$K72+'Input Bank'!$L72)/30)+($J72*'Input Bank'!V72)</f>
        <v>0</v>
      </c>
      <c r="W72" s="70">
        <f>Bobot!$P72*($I72*('Input Bank'!$K72+'Input Bank'!$L72)/30)+($J72*'Input Bank'!W72)</f>
        <v>0</v>
      </c>
      <c r="X72" s="70">
        <f>Bobot!$P72*($I72*('Input Bank'!$K72+'Input Bank'!$L72)/30)+($J72*'Input Bank'!X72)</f>
        <v>0</v>
      </c>
      <c r="Y72" s="70">
        <f>Bobot!$P72*($I72*('Input Bank'!$K72+'Input Bank'!$L72)/30)+($J72*'Input Bank'!Y72)</f>
        <v>0</v>
      </c>
      <c r="Z72" s="70">
        <f>Bobot!$P72*($I72*('Input Bank'!$K72+'Input Bank'!$L72)/30)+($J72*'Input Bank'!Z72)</f>
        <v>0</v>
      </c>
      <c r="AA72" s="70">
        <f>Bobot!$P72*($I72*('Input Bank'!$K72+'Input Bank'!$L72)/30)+($J72*'Input Bank'!AA72)</f>
        <v>0</v>
      </c>
      <c r="AB72" s="70">
        <f>Bobot!$P72*($I72*('Input Bank'!$K72+'Input Bank'!$L72)/30)+($J72*'Input Bank'!AB72)</f>
        <v>0</v>
      </c>
      <c r="AC72" s="70">
        <f>Bobot!$P72*($I72*('Input Bank'!$K72+'Input Bank'!$L72)/30)+($J72*'Input Bank'!AC72)</f>
        <v>0</v>
      </c>
      <c r="AD72" s="70">
        <f>Bobot!$P72*($I72*('Input Bank'!$K72+'Input Bank'!$L72)/30)+($J72*'Input Bank'!AD72)</f>
        <v>0</v>
      </c>
      <c r="AE72" s="70">
        <f>Bobot!$P72*($I72*('Input Bank'!$K72+'Input Bank'!$L72)/30)+($J72*'Input Bank'!AE72)</f>
        <v>0</v>
      </c>
      <c r="AF72" s="70">
        <f>Bobot!$P72*($I72*('Input Bank'!$K72+'Input Bank'!$L72)/30)+($J72*'Input Bank'!AF72)</f>
        <v>0</v>
      </c>
      <c r="AG72" s="70">
        <f>Bobot!$P72*($I72*('Input Bank'!$K72+'Input Bank'!$L72)/30)+($J72*'Input Bank'!AG72)</f>
        <v>0</v>
      </c>
      <c r="AH72" s="70">
        <f>Bobot!$P72*($I72*('Input Bank'!$K72+'Input Bank'!$L72)/30)+($J72*'Input Bank'!AH72)</f>
        <v>0</v>
      </c>
      <c r="AI72" s="70">
        <f>Bobot!$P72*($I72*('Input Bank'!$K72+'Input Bank'!$L72)/30)+($J72*'Input Bank'!AI72)</f>
        <v>0</v>
      </c>
      <c r="AJ72" s="70">
        <f>Bobot!$P72*($I72*('Input Bank'!$K72+'Input Bank'!$L72)/30)+($J72*'Input Bank'!AJ72)</f>
        <v>0</v>
      </c>
      <c r="AK72" s="70">
        <f>Bobot!$P72*($I72*('Input Bank'!$K72+'Input Bank'!$L72)/30)+($J72*'Input Bank'!AK72)</f>
        <v>0</v>
      </c>
      <c r="AL72" s="70">
        <f>Bobot!$P72*($I72*('Input Bank'!$K72+'Input Bank'!$L72)/30)+($J72*'Input Bank'!AL72)</f>
        <v>0</v>
      </c>
      <c r="AM72" s="70">
        <f>Bobot!$P72*($I72*('Input Bank'!$K72+'Input Bank'!$L72)/30)+($J72*'Input Bank'!AM72)</f>
        <v>0</v>
      </c>
      <c r="AN72" s="70">
        <f>Bobot!$P72*($I72*('Input Bank'!$K72+'Input Bank'!$L72)/30)+($J72*'Input Bank'!AN72)</f>
        <v>0</v>
      </c>
      <c r="AO72" s="70">
        <f>Bobot!$P72*($I72*('Input Bank'!$K72+'Input Bank'!$L72)/30)+($J72*'Input Bank'!AO72)</f>
        <v>0</v>
      </c>
      <c r="AP72" s="70">
        <f>Bobot!$P72*($I72*('Input Bank'!$K72+'Input Bank'!$L72)/30)+($J72*'Input Bank'!AP72)</f>
        <v>0</v>
      </c>
      <c r="AQ72" s="70">
        <f>$J72*'Input Bank'!AQ72</f>
        <v>0</v>
      </c>
      <c r="AR72" s="70">
        <f>$J72*'Input Bank'!AR72</f>
        <v>0</v>
      </c>
      <c r="AS72" s="70">
        <f>$J72*'Input Bank'!AS72</f>
        <v>0</v>
      </c>
      <c r="AT72" s="70">
        <f>$J72*'Input Bank'!AT72</f>
        <v>0</v>
      </c>
      <c r="AU72" s="70">
        <f>$J72*'Input Bank'!AU72</f>
        <v>0</v>
      </c>
      <c r="AV72" s="70">
        <f>$J72*'Input Bank'!AV72</f>
        <v>0</v>
      </c>
      <c r="AW72" s="70">
        <f>$J72*'Input Bank'!AW72</f>
        <v>0</v>
      </c>
      <c r="AX72" s="70">
        <f>$J72*'Input Bank'!AX72</f>
        <v>0</v>
      </c>
      <c r="AY72" s="70">
        <f>$J72*'Input Bank'!AY72</f>
        <v>0</v>
      </c>
      <c r="AZ72" s="70">
        <f>$J72*'Input Bank'!AZ72</f>
        <v>0</v>
      </c>
      <c r="BA72" s="227">
        <f>$J72*'Input Bank'!BA72</f>
        <v>0</v>
      </c>
      <c r="BB72" s="230"/>
      <c r="BJ72" s="131"/>
    </row>
    <row r="73" spans="1:68" s="34" customFormat="1">
      <c r="A73" s="490">
        <f>Bobot!P26</f>
        <v>0</v>
      </c>
      <c r="B73" s="490"/>
      <c r="C73" s="490"/>
      <c r="D73" s="490"/>
      <c r="E73" s="490"/>
      <c r="F73" s="137" t="s">
        <v>125</v>
      </c>
      <c r="G73" s="172" t="s">
        <v>539</v>
      </c>
      <c r="H73" s="394" t="s">
        <v>404</v>
      </c>
      <c r="I73" s="71">
        <f>IF($K$7="Skenario Bank 1",VLOOKUP($F73,Bobot!$F$17:$AA$184,15,0),IF($K$7="Skenario Bank 2",VLOOKUP(F73,Bobot!$F$17:$AA$184,18,0),IF($K$7="Skenario Bank 3",VLOOKUP($F73,Bobot!$F$17:$AA$184,21,0),0)))</f>
        <v>0</v>
      </c>
      <c r="J73" s="72">
        <f>IF($K$7="Skenario Bank 1",VLOOKUP($F73,Bobot!$F$17:$AA$184,16,0),IF($K$7="Skenario Bank 2",VLOOKUP($F73,Bobot!$F$17:$AA$184,19,0),IF($K$7="Skenario Bank 3",VLOOKUP($F73,Bobot!$F$17:$AA$184,22,0),0)))</f>
        <v>0</v>
      </c>
      <c r="K73" s="331"/>
      <c r="L73" s="76">
        <f>IF(Bobot!$P73=0,1,0)*('Input Bank'!L73+'Input Bank'!K73)*I73</f>
        <v>0</v>
      </c>
      <c r="M73" s="70">
        <f>Bobot!$P73*($I73*('Input Bank'!$K73+'Input Bank'!$L73)/30)+($J73*'Input Bank'!M73)</f>
        <v>0</v>
      </c>
      <c r="N73" s="70">
        <f>Bobot!$P73*($I73*('Input Bank'!$K73+'Input Bank'!$L73)/30)+($J73*'Input Bank'!N73)</f>
        <v>0</v>
      </c>
      <c r="O73" s="70">
        <f>Bobot!$P73*($I73*('Input Bank'!$K73+'Input Bank'!$L73)/30)+($J73*'Input Bank'!O73)</f>
        <v>0</v>
      </c>
      <c r="P73" s="70">
        <f>Bobot!$P73*($I73*('Input Bank'!$K73+'Input Bank'!$L73)/30)+($J73*'Input Bank'!P73)</f>
        <v>0</v>
      </c>
      <c r="Q73" s="70">
        <f>Bobot!$P73*($I73*('Input Bank'!$K73+'Input Bank'!$L73)/30)+($J73*'Input Bank'!Q73)</f>
        <v>0</v>
      </c>
      <c r="R73" s="70">
        <f>Bobot!$P73*($I73*('Input Bank'!$K73+'Input Bank'!$L73)/30)+($J73*'Input Bank'!R73)</f>
        <v>0</v>
      </c>
      <c r="S73" s="70">
        <f>Bobot!$P73*($I73*('Input Bank'!$K73+'Input Bank'!$L73)/30)+($J73*'Input Bank'!S73)</f>
        <v>0</v>
      </c>
      <c r="T73" s="70">
        <f>Bobot!$P73*($I73*('Input Bank'!$K73+'Input Bank'!$L73)/30)+($J73*'Input Bank'!T73)</f>
        <v>0</v>
      </c>
      <c r="U73" s="70">
        <f>Bobot!$P73*($I73*('Input Bank'!$K73+'Input Bank'!$L73)/30)+($J73*'Input Bank'!U73)</f>
        <v>0</v>
      </c>
      <c r="V73" s="70">
        <f>Bobot!$P73*($I73*('Input Bank'!$K73+'Input Bank'!$L73)/30)+($J73*'Input Bank'!V73)</f>
        <v>0</v>
      </c>
      <c r="W73" s="70">
        <f>Bobot!$P73*($I73*('Input Bank'!$K73+'Input Bank'!$L73)/30)+($J73*'Input Bank'!W73)</f>
        <v>0</v>
      </c>
      <c r="X73" s="70">
        <f>Bobot!$P73*($I73*('Input Bank'!$K73+'Input Bank'!$L73)/30)+($J73*'Input Bank'!X73)</f>
        <v>0</v>
      </c>
      <c r="Y73" s="70">
        <f>Bobot!$P73*($I73*('Input Bank'!$K73+'Input Bank'!$L73)/30)+($J73*'Input Bank'!Y73)</f>
        <v>0</v>
      </c>
      <c r="Z73" s="70">
        <f>Bobot!$P73*($I73*('Input Bank'!$K73+'Input Bank'!$L73)/30)+($J73*'Input Bank'!Z73)</f>
        <v>0</v>
      </c>
      <c r="AA73" s="70">
        <f>Bobot!$P73*($I73*('Input Bank'!$K73+'Input Bank'!$L73)/30)+($J73*'Input Bank'!AA73)</f>
        <v>0</v>
      </c>
      <c r="AB73" s="70">
        <f>Bobot!$P73*($I73*('Input Bank'!$K73+'Input Bank'!$L73)/30)+($J73*'Input Bank'!AB73)</f>
        <v>0</v>
      </c>
      <c r="AC73" s="70">
        <f>Bobot!$P73*($I73*('Input Bank'!$K73+'Input Bank'!$L73)/30)+($J73*'Input Bank'!AC73)</f>
        <v>0</v>
      </c>
      <c r="AD73" s="70">
        <f>Bobot!$P73*($I73*('Input Bank'!$K73+'Input Bank'!$L73)/30)+($J73*'Input Bank'!AD73)</f>
        <v>0</v>
      </c>
      <c r="AE73" s="70">
        <f>Bobot!$P73*($I73*('Input Bank'!$K73+'Input Bank'!$L73)/30)+($J73*'Input Bank'!AE73)</f>
        <v>0</v>
      </c>
      <c r="AF73" s="70">
        <f>Bobot!$P73*($I73*('Input Bank'!$K73+'Input Bank'!$L73)/30)+($J73*'Input Bank'!AF73)</f>
        <v>0</v>
      </c>
      <c r="AG73" s="70">
        <f>Bobot!$P73*($I73*('Input Bank'!$K73+'Input Bank'!$L73)/30)+($J73*'Input Bank'!AG73)</f>
        <v>0</v>
      </c>
      <c r="AH73" s="70">
        <f>Bobot!$P73*($I73*('Input Bank'!$K73+'Input Bank'!$L73)/30)+($J73*'Input Bank'!AH73)</f>
        <v>0</v>
      </c>
      <c r="AI73" s="70">
        <f>Bobot!$P73*($I73*('Input Bank'!$K73+'Input Bank'!$L73)/30)+($J73*'Input Bank'!AI73)</f>
        <v>0</v>
      </c>
      <c r="AJ73" s="70">
        <f>Bobot!$P73*($I73*('Input Bank'!$K73+'Input Bank'!$L73)/30)+($J73*'Input Bank'!AJ73)</f>
        <v>0</v>
      </c>
      <c r="AK73" s="70">
        <f>Bobot!$P73*($I73*('Input Bank'!$K73+'Input Bank'!$L73)/30)+($J73*'Input Bank'!AK73)</f>
        <v>0</v>
      </c>
      <c r="AL73" s="70">
        <f>Bobot!$P73*($I73*('Input Bank'!$K73+'Input Bank'!$L73)/30)+($J73*'Input Bank'!AL73)</f>
        <v>0</v>
      </c>
      <c r="AM73" s="70">
        <f>Bobot!$P73*($I73*('Input Bank'!$K73+'Input Bank'!$L73)/30)+($J73*'Input Bank'!AM73)</f>
        <v>0</v>
      </c>
      <c r="AN73" s="70">
        <f>Bobot!$P73*($I73*('Input Bank'!$K73+'Input Bank'!$L73)/30)+($J73*'Input Bank'!AN73)</f>
        <v>0</v>
      </c>
      <c r="AO73" s="70">
        <f>Bobot!$P73*($I73*('Input Bank'!$K73+'Input Bank'!$L73)/30)+($J73*'Input Bank'!AO73)</f>
        <v>0</v>
      </c>
      <c r="AP73" s="70">
        <f>Bobot!$P73*($I73*('Input Bank'!$K73+'Input Bank'!$L73)/30)+($J73*'Input Bank'!AP73)</f>
        <v>0</v>
      </c>
      <c r="AQ73" s="70">
        <f>$J73*'Input Bank'!AQ73</f>
        <v>0</v>
      </c>
      <c r="AR73" s="70">
        <f>$J73*'Input Bank'!AR73</f>
        <v>0</v>
      </c>
      <c r="AS73" s="70">
        <f>$J73*'Input Bank'!AS73</f>
        <v>0</v>
      </c>
      <c r="AT73" s="70">
        <f>$J73*'Input Bank'!AT73</f>
        <v>0</v>
      </c>
      <c r="AU73" s="70">
        <f>$J73*'Input Bank'!AU73</f>
        <v>0</v>
      </c>
      <c r="AV73" s="70">
        <f>$J73*'Input Bank'!AV73</f>
        <v>0</v>
      </c>
      <c r="AW73" s="70">
        <f>$J73*'Input Bank'!AW73</f>
        <v>0</v>
      </c>
      <c r="AX73" s="70">
        <f>$J73*'Input Bank'!AX73</f>
        <v>0</v>
      </c>
      <c r="AY73" s="70">
        <f>$J73*'Input Bank'!AY73</f>
        <v>0</v>
      </c>
      <c r="AZ73" s="70">
        <f>$J73*'Input Bank'!AZ73</f>
        <v>0</v>
      </c>
      <c r="BA73" s="227">
        <f>$J73*'Input Bank'!BA73</f>
        <v>0</v>
      </c>
      <c r="BB73" s="230"/>
      <c r="BJ73" s="131"/>
    </row>
    <row r="74" spans="1:68" s="34" customFormat="1">
      <c r="A74" s="490" t="e">
        <f>Bobot!#REF!</f>
        <v>#REF!</v>
      </c>
      <c r="B74" s="490"/>
      <c r="C74" s="490"/>
      <c r="D74" s="490"/>
      <c r="E74" s="490"/>
      <c r="F74" s="137" t="s">
        <v>8</v>
      </c>
      <c r="G74" s="172" t="s">
        <v>540</v>
      </c>
      <c r="H74" s="396" t="s">
        <v>406</v>
      </c>
      <c r="I74" s="71">
        <f>IF($K$7="Skenario Bank 1",VLOOKUP($F74,Bobot!$F$17:$AA$184,15,0),IF($K$7="Skenario Bank 2",VLOOKUP(F74,Bobot!$F$17:$AA$184,18,0),IF($K$7="Skenario Bank 3",VLOOKUP($F74,Bobot!$F$17:$AA$184,21,0),0)))</f>
        <v>0</v>
      </c>
      <c r="J74" s="72">
        <f>IF($K$7="Skenario Bank 1",VLOOKUP($F74,Bobot!$F$17:$AA$184,16,0),IF($K$7="Skenario Bank 2",VLOOKUP($F74,Bobot!$F$17:$AA$184,19,0),IF($K$7="Skenario Bank 3",VLOOKUP($F74,Bobot!$F$17:$AA$184,22,0),0)))</f>
        <v>0</v>
      </c>
      <c r="K74" s="331"/>
      <c r="L74" s="76">
        <f>IF(Bobot!$P74=0,1,0)*('Input Bank'!L74+'Input Bank'!K74)*I74</f>
        <v>0</v>
      </c>
      <c r="M74" s="70">
        <f>Bobot!$P74*($I74*('Input Bank'!$K74+'Input Bank'!$L74)/30)+($J74*'Input Bank'!M74)</f>
        <v>0</v>
      </c>
      <c r="N74" s="70">
        <f>Bobot!$P74*($I74*('Input Bank'!$K74+'Input Bank'!$L74)/30)+($J74*'Input Bank'!N74)</f>
        <v>0</v>
      </c>
      <c r="O74" s="70">
        <f>Bobot!$P74*($I74*('Input Bank'!$K74+'Input Bank'!$L74)/30)+($J74*'Input Bank'!O74)</f>
        <v>0</v>
      </c>
      <c r="P74" s="70">
        <f>Bobot!$P74*($I74*('Input Bank'!$K74+'Input Bank'!$L74)/30)+($J74*'Input Bank'!P74)</f>
        <v>0</v>
      </c>
      <c r="Q74" s="70">
        <f>Bobot!$P74*($I74*('Input Bank'!$K74+'Input Bank'!$L74)/30)+($J74*'Input Bank'!Q74)</f>
        <v>0</v>
      </c>
      <c r="R74" s="70">
        <f>Bobot!$P74*($I74*('Input Bank'!$K74+'Input Bank'!$L74)/30)+($J74*'Input Bank'!R74)</f>
        <v>0</v>
      </c>
      <c r="S74" s="70">
        <f>Bobot!$P74*($I74*('Input Bank'!$K74+'Input Bank'!$L74)/30)+($J74*'Input Bank'!S74)</f>
        <v>0</v>
      </c>
      <c r="T74" s="70">
        <f>Bobot!$P74*($I74*('Input Bank'!$K74+'Input Bank'!$L74)/30)+($J74*'Input Bank'!T74)</f>
        <v>0</v>
      </c>
      <c r="U74" s="70">
        <f>Bobot!$P74*($I74*('Input Bank'!$K74+'Input Bank'!$L74)/30)+($J74*'Input Bank'!U74)</f>
        <v>0</v>
      </c>
      <c r="V74" s="70">
        <f>Bobot!$P74*($I74*('Input Bank'!$K74+'Input Bank'!$L74)/30)+($J74*'Input Bank'!V74)</f>
        <v>0</v>
      </c>
      <c r="W74" s="70">
        <f>Bobot!$P74*($I74*('Input Bank'!$K74+'Input Bank'!$L74)/30)+($J74*'Input Bank'!W74)</f>
        <v>0</v>
      </c>
      <c r="X74" s="70">
        <f>Bobot!$P74*($I74*('Input Bank'!$K74+'Input Bank'!$L74)/30)+($J74*'Input Bank'!X74)</f>
        <v>0</v>
      </c>
      <c r="Y74" s="70">
        <f>Bobot!$P74*($I74*('Input Bank'!$K74+'Input Bank'!$L74)/30)+($J74*'Input Bank'!Y74)</f>
        <v>0</v>
      </c>
      <c r="Z74" s="70">
        <f>Bobot!$P74*($I74*('Input Bank'!$K74+'Input Bank'!$L74)/30)+($J74*'Input Bank'!Z74)</f>
        <v>0</v>
      </c>
      <c r="AA74" s="70">
        <f>Bobot!$P74*($I74*('Input Bank'!$K74+'Input Bank'!$L74)/30)+($J74*'Input Bank'!AA74)</f>
        <v>0</v>
      </c>
      <c r="AB74" s="70">
        <f>Bobot!$P74*($I74*('Input Bank'!$K74+'Input Bank'!$L74)/30)+($J74*'Input Bank'!AB74)</f>
        <v>0</v>
      </c>
      <c r="AC74" s="70">
        <f>Bobot!$P74*($I74*('Input Bank'!$K74+'Input Bank'!$L74)/30)+($J74*'Input Bank'!AC74)</f>
        <v>0</v>
      </c>
      <c r="AD74" s="70">
        <f>Bobot!$P74*($I74*('Input Bank'!$K74+'Input Bank'!$L74)/30)+($J74*'Input Bank'!AD74)</f>
        <v>0</v>
      </c>
      <c r="AE74" s="70">
        <f>Bobot!$P74*($I74*('Input Bank'!$K74+'Input Bank'!$L74)/30)+($J74*'Input Bank'!AE74)</f>
        <v>0</v>
      </c>
      <c r="AF74" s="70">
        <f>Bobot!$P74*($I74*('Input Bank'!$K74+'Input Bank'!$L74)/30)+($J74*'Input Bank'!AF74)</f>
        <v>0</v>
      </c>
      <c r="AG74" s="70">
        <f>Bobot!$P74*($I74*('Input Bank'!$K74+'Input Bank'!$L74)/30)+($J74*'Input Bank'!AG74)</f>
        <v>0</v>
      </c>
      <c r="AH74" s="70">
        <f>Bobot!$P74*($I74*('Input Bank'!$K74+'Input Bank'!$L74)/30)+($J74*'Input Bank'!AH74)</f>
        <v>0</v>
      </c>
      <c r="AI74" s="70">
        <f>Bobot!$P74*($I74*('Input Bank'!$K74+'Input Bank'!$L74)/30)+($J74*'Input Bank'!AI74)</f>
        <v>0</v>
      </c>
      <c r="AJ74" s="70">
        <f>Bobot!$P74*($I74*('Input Bank'!$K74+'Input Bank'!$L74)/30)+($J74*'Input Bank'!AJ74)</f>
        <v>0</v>
      </c>
      <c r="AK74" s="70">
        <f>Bobot!$P74*($I74*('Input Bank'!$K74+'Input Bank'!$L74)/30)+($J74*'Input Bank'!AK74)</f>
        <v>0</v>
      </c>
      <c r="AL74" s="70">
        <f>Bobot!$P74*($I74*('Input Bank'!$K74+'Input Bank'!$L74)/30)+($J74*'Input Bank'!AL74)</f>
        <v>0</v>
      </c>
      <c r="AM74" s="70">
        <f>Bobot!$P74*($I74*('Input Bank'!$K74+'Input Bank'!$L74)/30)+($J74*'Input Bank'!AM74)</f>
        <v>0</v>
      </c>
      <c r="AN74" s="70">
        <f>Bobot!$P74*($I74*('Input Bank'!$K74+'Input Bank'!$L74)/30)+($J74*'Input Bank'!AN74)</f>
        <v>0</v>
      </c>
      <c r="AO74" s="70">
        <f>Bobot!$P74*($I74*('Input Bank'!$K74+'Input Bank'!$L74)/30)+($J74*'Input Bank'!AO74)</f>
        <v>0</v>
      </c>
      <c r="AP74" s="70">
        <f>Bobot!$P74*($I74*('Input Bank'!$K74+'Input Bank'!$L74)/30)+($J74*'Input Bank'!AP74)</f>
        <v>0</v>
      </c>
      <c r="AQ74" s="70">
        <f>$J74*'Input Bank'!AQ74</f>
        <v>0</v>
      </c>
      <c r="AR74" s="70">
        <f>$J74*'Input Bank'!AR74</f>
        <v>0</v>
      </c>
      <c r="AS74" s="70">
        <f>$J74*'Input Bank'!AS74</f>
        <v>0</v>
      </c>
      <c r="AT74" s="70">
        <f>$J74*'Input Bank'!AT74</f>
        <v>0</v>
      </c>
      <c r="AU74" s="70">
        <f>$J74*'Input Bank'!AU74</f>
        <v>0</v>
      </c>
      <c r="AV74" s="70">
        <f>$J74*'Input Bank'!AV74</f>
        <v>0</v>
      </c>
      <c r="AW74" s="70">
        <f>$J74*'Input Bank'!AW74</f>
        <v>0</v>
      </c>
      <c r="AX74" s="70">
        <f>$J74*'Input Bank'!AX74</f>
        <v>0</v>
      </c>
      <c r="AY74" s="70">
        <f>$J74*'Input Bank'!AY74</f>
        <v>0</v>
      </c>
      <c r="AZ74" s="70">
        <f>$J74*'Input Bank'!AZ74</f>
        <v>0</v>
      </c>
      <c r="BA74" s="227">
        <f>$J74*'Input Bank'!BA74</f>
        <v>0</v>
      </c>
      <c r="BB74" s="230"/>
    </row>
    <row r="75" spans="1:68" s="34" customFormat="1">
      <c r="A75" s="490"/>
      <c r="B75" s="490"/>
      <c r="C75" s="490"/>
      <c r="D75" s="490"/>
      <c r="E75" s="490"/>
      <c r="F75" s="137" t="s">
        <v>126</v>
      </c>
      <c r="G75" s="172" t="s">
        <v>541</v>
      </c>
      <c r="H75" s="387" t="s">
        <v>434</v>
      </c>
      <c r="I75" s="71">
        <f>IF($K$7="Skenario Bank 1",VLOOKUP($F75,Bobot!$F$17:$AA$184,15,0),IF($K$7="Skenario Bank 2",VLOOKUP(F75,Bobot!$F$17:$AA$184,18,0),IF($K$7="Skenario Bank 3",VLOOKUP($F75,Bobot!$F$17:$AA$184,21,0),0)))</f>
        <v>0</v>
      </c>
      <c r="J75" s="72">
        <f>IF($K$7="Skenario Bank 1",VLOOKUP($F75,Bobot!$F$17:$AA$184,16,0),IF($K$7="Skenario Bank 2",VLOOKUP($F75,Bobot!$F$17:$AA$184,19,0),IF($K$7="Skenario Bank 3",VLOOKUP($F75,Bobot!$F$17:$AA$184,22,0),0)))</f>
        <v>0</v>
      </c>
      <c r="K75" s="331"/>
      <c r="L75" s="76">
        <f>IF(Bobot!$P75=0,1,0)*('Input Bank'!L75+'Input Bank'!K75)*I75</f>
        <v>0</v>
      </c>
      <c r="M75" s="70">
        <f>Bobot!$P75*($I75*('Input Bank'!$K75+'Input Bank'!$L75)/30)+($J75*'Input Bank'!M75)</f>
        <v>0</v>
      </c>
      <c r="N75" s="70">
        <f>Bobot!$P75*($I75*('Input Bank'!$K75+'Input Bank'!$L75)/30)+($J75*'Input Bank'!N75)</f>
        <v>0</v>
      </c>
      <c r="O75" s="70">
        <f>Bobot!$P75*($I75*('Input Bank'!$K75+'Input Bank'!$L75)/30)+($J75*'Input Bank'!O75)</f>
        <v>0</v>
      </c>
      <c r="P75" s="70">
        <f>Bobot!$P75*($I75*('Input Bank'!$K75+'Input Bank'!$L75)/30)+($J75*'Input Bank'!P75)</f>
        <v>0</v>
      </c>
      <c r="Q75" s="70">
        <f>Bobot!$P75*($I75*('Input Bank'!$K75+'Input Bank'!$L75)/30)+($J75*'Input Bank'!Q75)</f>
        <v>0</v>
      </c>
      <c r="R75" s="70">
        <f>Bobot!$P75*($I75*('Input Bank'!$K75+'Input Bank'!$L75)/30)+($J75*'Input Bank'!R75)</f>
        <v>0</v>
      </c>
      <c r="S75" s="70">
        <f>Bobot!$P75*($I75*('Input Bank'!$K75+'Input Bank'!$L75)/30)+($J75*'Input Bank'!S75)</f>
        <v>0</v>
      </c>
      <c r="T75" s="70">
        <f>Bobot!$P75*($I75*('Input Bank'!$K75+'Input Bank'!$L75)/30)+($J75*'Input Bank'!T75)</f>
        <v>0</v>
      </c>
      <c r="U75" s="70">
        <f>Bobot!$P75*($I75*('Input Bank'!$K75+'Input Bank'!$L75)/30)+($J75*'Input Bank'!U75)</f>
        <v>0</v>
      </c>
      <c r="V75" s="70">
        <f>Bobot!$P75*($I75*('Input Bank'!$K75+'Input Bank'!$L75)/30)+($J75*'Input Bank'!V75)</f>
        <v>0</v>
      </c>
      <c r="W75" s="70">
        <f>Bobot!$P75*($I75*('Input Bank'!$K75+'Input Bank'!$L75)/30)+($J75*'Input Bank'!W75)</f>
        <v>0</v>
      </c>
      <c r="X75" s="70">
        <f>Bobot!$P75*($I75*('Input Bank'!$K75+'Input Bank'!$L75)/30)+($J75*'Input Bank'!X75)</f>
        <v>0</v>
      </c>
      <c r="Y75" s="70">
        <f>Bobot!$P75*($I75*('Input Bank'!$K75+'Input Bank'!$L75)/30)+($J75*'Input Bank'!Y75)</f>
        <v>0</v>
      </c>
      <c r="Z75" s="70">
        <f>Bobot!$P75*($I75*('Input Bank'!$K75+'Input Bank'!$L75)/30)+($J75*'Input Bank'!Z75)</f>
        <v>0</v>
      </c>
      <c r="AA75" s="70">
        <f>Bobot!$P75*($I75*('Input Bank'!$K75+'Input Bank'!$L75)/30)+($J75*'Input Bank'!AA75)</f>
        <v>0</v>
      </c>
      <c r="AB75" s="70">
        <f>Bobot!$P75*($I75*('Input Bank'!$K75+'Input Bank'!$L75)/30)+($J75*'Input Bank'!AB75)</f>
        <v>0</v>
      </c>
      <c r="AC75" s="70">
        <f>Bobot!$P75*($I75*('Input Bank'!$K75+'Input Bank'!$L75)/30)+($J75*'Input Bank'!AC75)</f>
        <v>0</v>
      </c>
      <c r="AD75" s="70">
        <f>Bobot!$P75*($I75*('Input Bank'!$K75+'Input Bank'!$L75)/30)+($J75*'Input Bank'!AD75)</f>
        <v>0</v>
      </c>
      <c r="AE75" s="70">
        <f>Bobot!$P75*($I75*('Input Bank'!$K75+'Input Bank'!$L75)/30)+($J75*'Input Bank'!AE75)</f>
        <v>0</v>
      </c>
      <c r="AF75" s="70">
        <f>Bobot!$P75*($I75*('Input Bank'!$K75+'Input Bank'!$L75)/30)+($J75*'Input Bank'!AF75)</f>
        <v>0</v>
      </c>
      <c r="AG75" s="70">
        <f>Bobot!$P75*($I75*('Input Bank'!$K75+'Input Bank'!$L75)/30)+($J75*'Input Bank'!AG75)</f>
        <v>0</v>
      </c>
      <c r="AH75" s="70">
        <f>Bobot!$P75*($I75*('Input Bank'!$K75+'Input Bank'!$L75)/30)+($J75*'Input Bank'!AH75)</f>
        <v>0</v>
      </c>
      <c r="AI75" s="70">
        <f>Bobot!$P75*($I75*('Input Bank'!$K75+'Input Bank'!$L75)/30)+($J75*'Input Bank'!AI75)</f>
        <v>0</v>
      </c>
      <c r="AJ75" s="70">
        <f>Bobot!$P75*($I75*('Input Bank'!$K75+'Input Bank'!$L75)/30)+($J75*'Input Bank'!AJ75)</f>
        <v>0</v>
      </c>
      <c r="AK75" s="70">
        <f>Bobot!$P75*($I75*('Input Bank'!$K75+'Input Bank'!$L75)/30)+($J75*'Input Bank'!AK75)</f>
        <v>0</v>
      </c>
      <c r="AL75" s="70">
        <f>Bobot!$P75*($I75*('Input Bank'!$K75+'Input Bank'!$L75)/30)+($J75*'Input Bank'!AL75)</f>
        <v>0</v>
      </c>
      <c r="AM75" s="70">
        <f>Bobot!$P75*($I75*('Input Bank'!$K75+'Input Bank'!$L75)/30)+($J75*'Input Bank'!AM75)</f>
        <v>0</v>
      </c>
      <c r="AN75" s="70">
        <f>Bobot!$P75*($I75*('Input Bank'!$K75+'Input Bank'!$L75)/30)+($J75*'Input Bank'!AN75)</f>
        <v>0</v>
      </c>
      <c r="AO75" s="70">
        <f>Bobot!$P75*($I75*('Input Bank'!$K75+'Input Bank'!$L75)/30)+($J75*'Input Bank'!AO75)</f>
        <v>0</v>
      </c>
      <c r="AP75" s="70">
        <f>Bobot!$P75*($I75*('Input Bank'!$K75+'Input Bank'!$L75)/30)+($J75*'Input Bank'!AP75)</f>
        <v>0</v>
      </c>
      <c r="AQ75" s="70">
        <f>$J75*'Input Bank'!AQ75</f>
        <v>0</v>
      </c>
      <c r="AR75" s="70">
        <f>$J75*'Input Bank'!AR75</f>
        <v>0</v>
      </c>
      <c r="AS75" s="70">
        <f>$J75*'Input Bank'!AS75</f>
        <v>0</v>
      </c>
      <c r="AT75" s="70">
        <f>$J75*'Input Bank'!AT75</f>
        <v>0</v>
      </c>
      <c r="AU75" s="70">
        <f>$J75*'Input Bank'!AU75</f>
        <v>0</v>
      </c>
      <c r="AV75" s="70">
        <f>$J75*'Input Bank'!AV75</f>
        <v>0</v>
      </c>
      <c r="AW75" s="70">
        <f>$J75*'Input Bank'!AW75</f>
        <v>0</v>
      </c>
      <c r="AX75" s="70">
        <f>$J75*'Input Bank'!AX75</f>
        <v>0</v>
      </c>
      <c r="AY75" s="70">
        <f>$J75*'Input Bank'!AY75</f>
        <v>0</v>
      </c>
      <c r="AZ75" s="70">
        <f>$J75*'Input Bank'!AZ75</f>
        <v>0</v>
      </c>
      <c r="BA75" s="227">
        <f>$J75*'Input Bank'!BA75</f>
        <v>0</v>
      </c>
      <c r="BB75" s="230"/>
    </row>
    <row r="76" spans="1:68" s="34" customFormat="1" ht="23">
      <c r="A76" s="490">
        <f>Bobot!P29</f>
        <v>0</v>
      </c>
      <c r="B76" s="490"/>
      <c r="C76" s="490"/>
      <c r="D76" s="490"/>
      <c r="E76" s="490"/>
      <c r="F76" s="137" t="s">
        <v>127</v>
      </c>
      <c r="G76" s="172" t="s">
        <v>542</v>
      </c>
      <c r="H76" s="387" t="s">
        <v>443</v>
      </c>
      <c r="I76" s="71">
        <f>IF($K$7="Skenario Bank 1",VLOOKUP($F76,Bobot!$F$17:$AA$184,15,0),IF($K$7="Skenario Bank 2",VLOOKUP(F76,Bobot!$F$17:$AA$184,18,0),IF($K$7="Skenario Bank 3",VLOOKUP($F76,Bobot!$F$17:$AA$184,21,0),0)))</f>
        <v>0</v>
      </c>
      <c r="J76" s="72">
        <f>IF($K$7="Skenario Bank 1",VLOOKUP($F76,Bobot!$F$17:$AA$184,16,0),IF($K$7="Skenario Bank 2",VLOOKUP($F76,Bobot!$F$17:$AA$184,19,0),IF($K$7="Skenario Bank 3",VLOOKUP($F76,Bobot!$F$17:$AA$184,22,0),0)))</f>
        <v>0</v>
      </c>
      <c r="K76" s="331"/>
      <c r="L76" s="76">
        <f>IF(Bobot!$P76=0,1,0)*('Input Bank'!L76+'Input Bank'!K76)*I76</f>
        <v>0</v>
      </c>
      <c r="M76" s="70">
        <f>Bobot!$P76*($I76*('Input Bank'!$K76+'Input Bank'!$L76)/30)+($J76*'Input Bank'!M76)</f>
        <v>0</v>
      </c>
      <c r="N76" s="70">
        <f>Bobot!$P76*($I76*('Input Bank'!$K76+'Input Bank'!$L76)/30)+($J76*'Input Bank'!N76)</f>
        <v>0</v>
      </c>
      <c r="O76" s="70">
        <f>Bobot!$P76*($I76*('Input Bank'!$K76+'Input Bank'!$L76)/30)+($J76*'Input Bank'!O76)</f>
        <v>0</v>
      </c>
      <c r="P76" s="70">
        <f>Bobot!$P76*($I76*('Input Bank'!$K76+'Input Bank'!$L76)/30)+($J76*'Input Bank'!P76)</f>
        <v>0</v>
      </c>
      <c r="Q76" s="70">
        <f>Bobot!$P76*($I76*('Input Bank'!$K76+'Input Bank'!$L76)/30)+($J76*'Input Bank'!Q76)</f>
        <v>0</v>
      </c>
      <c r="R76" s="70">
        <f>Bobot!$P76*($I76*('Input Bank'!$K76+'Input Bank'!$L76)/30)+($J76*'Input Bank'!R76)</f>
        <v>0</v>
      </c>
      <c r="S76" s="70">
        <f>Bobot!$P76*($I76*('Input Bank'!$K76+'Input Bank'!$L76)/30)+($J76*'Input Bank'!S76)</f>
        <v>0</v>
      </c>
      <c r="T76" s="70">
        <f>Bobot!$P76*($I76*('Input Bank'!$K76+'Input Bank'!$L76)/30)+($J76*'Input Bank'!T76)</f>
        <v>0</v>
      </c>
      <c r="U76" s="70">
        <f>Bobot!$P76*($I76*('Input Bank'!$K76+'Input Bank'!$L76)/30)+($J76*'Input Bank'!U76)</f>
        <v>0</v>
      </c>
      <c r="V76" s="70">
        <f>Bobot!$P76*($I76*('Input Bank'!$K76+'Input Bank'!$L76)/30)+($J76*'Input Bank'!V76)</f>
        <v>0</v>
      </c>
      <c r="W76" s="70">
        <f>Bobot!$P76*($I76*('Input Bank'!$K76+'Input Bank'!$L76)/30)+($J76*'Input Bank'!W76)</f>
        <v>0</v>
      </c>
      <c r="X76" s="70">
        <f>Bobot!$P76*($I76*('Input Bank'!$K76+'Input Bank'!$L76)/30)+($J76*'Input Bank'!X76)</f>
        <v>0</v>
      </c>
      <c r="Y76" s="70">
        <f>Bobot!$P76*($I76*('Input Bank'!$K76+'Input Bank'!$L76)/30)+($J76*'Input Bank'!Y76)</f>
        <v>0</v>
      </c>
      <c r="Z76" s="70">
        <f>Bobot!$P76*($I76*('Input Bank'!$K76+'Input Bank'!$L76)/30)+($J76*'Input Bank'!Z76)</f>
        <v>0</v>
      </c>
      <c r="AA76" s="70">
        <f>Bobot!$P76*($I76*('Input Bank'!$K76+'Input Bank'!$L76)/30)+($J76*'Input Bank'!AA76)</f>
        <v>0</v>
      </c>
      <c r="AB76" s="70">
        <f>Bobot!$P76*($I76*('Input Bank'!$K76+'Input Bank'!$L76)/30)+($J76*'Input Bank'!AB76)</f>
        <v>0</v>
      </c>
      <c r="AC76" s="70">
        <f>Bobot!$P76*($I76*('Input Bank'!$K76+'Input Bank'!$L76)/30)+($J76*'Input Bank'!AC76)</f>
        <v>0</v>
      </c>
      <c r="AD76" s="70">
        <f>Bobot!$P76*($I76*('Input Bank'!$K76+'Input Bank'!$L76)/30)+($J76*'Input Bank'!AD76)</f>
        <v>0</v>
      </c>
      <c r="AE76" s="70">
        <f>Bobot!$P76*($I76*('Input Bank'!$K76+'Input Bank'!$L76)/30)+($J76*'Input Bank'!AE76)</f>
        <v>0</v>
      </c>
      <c r="AF76" s="70">
        <f>Bobot!$P76*($I76*('Input Bank'!$K76+'Input Bank'!$L76)/30)+($J76*'Input Bank'!AF76)</f>
        <v>0</v>
      </c>
      <c r="AG76" s="70">
        <f>Bobot!$P76*($I76*('Input Bank'!$K76+'Input Bank'!$L76)/30)+($J76*'Input Bank'!AG76)</f>
        <v>0</v>
      </c>
      <c r="AH76" s="70">
        <f>Bobot!$P76*($I76*('Input Bank'!$K76+'Input Bank'!$L76)/30)+($J76*'Input Bank'!AH76)</f>
        <v>0</v>
      </c>
      <c r="AI76" s="70">
        <f>Bobot!$P76*($I76*('Input Bank'!$K76+'Input Bank'!$L76)/30)+($J76*'Input Bank'!AI76)</f>
        <v>0</v>
      </c>
      <c r="AJ76" s="70">
        <f>Bobot!$P76*($I76*('Input Bank'!$K76+'Input Bank'!$L76)/30)+($J76*'Input Bank'!AJ76)</f>
        <v>0</v>
      </c>
      <c r="AK76" s="70">
        <f>Bobot!$P76*($I76*('Input Bank'!$K76+'Input Bank'!$L76)/30)+($J76*'Input Bank'!AK76)</f>
        <v>0</v>
      </c>
      <c r="AL76" s="70">
        <f>Bobot!$P76*($I76*('Input Bank'!$K76+'Input Bank'!$L76)/30)+($J76*'Input Bank'!AL76)</f>
        <v>0</v>
      </c>
      <c r="AM76" s="70">
        <f>Bobot!$P76*($I76*('Input Bank'!$K76+'Input Bank'!$L76)/30)+($J76*'Input Bank'!AM76)</f>
        <v>0</v>
      </c>
      <c r="AN76" s="70">
        <f>Bobot!$P76*($I76*('Input Bank'!$K76+'Input Bank'!$L76)/30)+($J76*'Input Bank'!AN76)</f>
        <v>0</v>
      </c>
      <c r="AO76" s="70">
        <f>Bobot!$P76*($I76*('Input Bank'!$K76+'Input Bank'!$L76)/30)+($J76*'Input Bank'!AO76)</f>
        <v>0</v>
      </c>
      <c r="AP76" s="70">
        <f>Bobot!$P76*($I76*('Input Bank'!$K76+'Input Bank'!$L76)/30)+($J76*'Input Bank'!AP76)</f>
        <v>0</v>
      </c>
      <c r="AQ76" s="70">
        <f>$J76*'Input Bank'!AQ76</f>
        <v>0</v>
      </c>
      <c r="AR76" s="70">
        <f>$J76*'Input Bank'!AR76</f>
        <v>0</v>
      </c>
      <c r="AS76" s="70">
        <f>$J76*'Input Bank'!AS76</f>
        <v>0</v>
      </c>
      <c r="AT76" s="70">
        <f>$J76*'Input Bank'!AT76</f>
        <v>0</v>
      </c>
      <c r="AU76" s="70">
        <f>$J76*'Input Bank'!AU76</f>
        <v>0</v>
      </c>
      <c r="AV76" s="70">
        <f>$J76*'Input Bank'!AV76</f>
        <v>0</v>
      </c>
      <c r="AW76" s="70">
        <f>$J76*'Input Bank'!AW76</f>
        <v>0</v>
      </c>
      <c r="AX76" s="70">
        <f>$J76*'Input Bank'!AX76</f>
        <v>0</v>
      </c>
      <c r="AY76" s="70">
        <f>$J76*'Input Bank'!AY76</f>
        <v>0</v>
      </c>
      <c r="AZ76" s="70">
        <f>$J76*'Input Bank'!AZ76</f>
        <v>0</v>
      </c>
      <c r="BA76" s="227">
        <f>$J76*'Input Bank'!BA76</f>
        <v>0</v>
      </c>
      <c r="BB76" s="230"/>
    </row>
    <row r="77" spans="1:68" s="34" customFormat="1" ht="13">
      <c r="A77" s="490">
        <f>Bobot!P30</f>
        <v>0</v>
      </c>
      <c r="B77" s="490"/>
      <c r="C77" s="490"/>
      <c r="D77" s="490"/>
      <c r="E77" s="490"/>
      <c r="F77" s="137" t="s">
        <v>128</v>
      </c>
      <c r="G77" s="170" t="s">
        <v>47</v>
      </c>
      <c r="H77" s="392" t="s">
        <v>221</v>
      </c>
      <c r="I77" s="71">
        <f>IF($K$7="Skenario Bank 1",VLOOKUP($F77,Bobot!$F$17:$AA$184,15,0),IF($K$7="Skenario Bank 2",VLOOKUP(F77,Bobot!$F$17:$AA$184,18,0),IF($K$7="Skenario Bank 3",VLOOKUP($F77,Bobot!$F$17:$AA$184,21,0),0)))</f>
        <v>0</v>
      </c>
      <c r="J77" s="72">
        <f>IF($K$7="Skenario Bank 1",VLOOKUP($F77,Bobot!$F$17:$AA$184,16,0),IF($K$7="Skenario Bank 2",VLOOKUP($F77,Bobot!$F$17:$AA$184,19,0),IF($K$7="Skenario Bank 3",VLOOKUP($F77,Bobot!$F$17:$AA$184,22,0),0)))</f>
        <v>0</v>
      </c>
      <c r="K77" s="331"/>
      <c r="L77" s="76">
        <f>IF(Bobot!$P77=0,1,0)*('Input Bank'!L77+'Input Bank'!K77)*I77</f>
        <v>0</v>
      </c>
      <c r="M77" s="70">
        <f>Bobot!$P77*($I77*('Input Bank'!$K77+'Input Bank'!$L77)/30)+($J77*'Input Bank'!M77)</f>
        <v>0</v>
      </c>
      <c r="N77" s="70">
        <f>Bobot!$P77*($I77*('Input Bank'!$K77+'Input Bank'!$L77)/30)+($J77*'Input Bank'!N77)</f>
        <v>0</v>
      </c>
      <c r="O77" s="70">
        <f>Bobot!$P77*($I77*('Input Bank'!$K77+'Input Bank'!$L77)/30)+($J77*'Input Bank'!O77)</f>
        <v>0</v>
      </c>
      <c r="P77" s="70">
        <f>Bobot!$P77*($I77*('Input Bank'!$K77+'Input Bank'!$L77)/30)+($J77*'Input Bank'!P77)</f>
        <v>0</v>
      </c>
      <c r="Q77" s="70">
        <f>Bobot!$P77*($I77*('Input Bank'!$K77+'Input Bank'!$L77)/30)+($J77*'Input Bank'!Q77)</f>
        <v>0</v>
      </c>
      <c r="R77" s="70">
        <f>Bobot!$P77*($I77*('Input Bank'!$K77+'Input Bank'!$L77)/30)+($J77*'Input Bank'!R77)</f>
        <v>0</v>
      </c>
      <c r="S77" s="70">
        <f>Bobot!$P77*($I77*('Input Bank'!$K77+'Input Bank'!$L77)/30)+($J77*'Input Bank'!S77)</f>
        <v>0</v>
      </c>
      <c r="T77" s="70">
        <f>Bobot!$P77*($I77*('Input Bank'!$K77+'Input Bank'!$L77)/30)+($J77*'Input Bank'!T77)</f>
        <v>0</v>
      </c>
      <c r="U77" s="70">
        <f>Bobot!$P77*($I77*('Input Bank'!$K77+'Input Bank'!$L77)/30)+($J77*'Input Bank'!U77)</f>
        <v>0</v>
      </c>
      <c r="V77" s="70">
        <f>Bobot!$P77*($I77*('Input Bank'!$K77+'Input Bank'!$L77)/30)+($J77*'Input Bank'!V77)</f>
        <v>0</v>
      </c>
      <c r="W77" s="70">
        <f>Bobot!$P77*($I77*('Input Bank'!$K77+'Input Bank'!$L77)/30)+($J77*'Input Bank'!W77)</f>
        <v>0</v>
      </c>
      <c r="X77" s="70">
        <f>Bobot!$P77*($I77*('Input Bank'!$K77+'Input Bank'!$L77)/30)+($J77*'Input Bank'!X77)</f>
        <v>0</v>
      </c>
      <c r="Y77" s="70">
        <f>Bobot!$P77*($I77*('Input Bank'!$K77+'Input Bank'!$L77)/30)+($J77*'Input Bank'!Y77)</f>
        <v>0</v>
      </c>
      <c r="Z77" s="70">
        <f>Bobot!$P77*($I77*('Input Bank'!$K77+'Input Bank'!$L77)/30)+($J77*'Input Bank'!Z77)</f>
        <v>0</v>
      </c>
      <c r="AA77" s="70">
        <f>Bobot!$P77*($I77*('Input Bank'!$K77+'Input Bank'!$L77)/30)+($J77*'Input Bank'!AA77)</f>
        <v>0</v>
      </c>
      <c r="AB77" s="70">
        <f>Bobot!$P77*($I77*('Input Bank'!$K77+'Input Bank'!$L77)/30)+($J77*'Input Bank'!AB77)</f>
        <v>0</v>
      </c>
      <c r="AC77" s="70">
        <f>Bobot!$P77*($I77*('Input Bank'!$K77+'Input Bank'!$L77)/30)+($J77*'Input Bank'!AC77)</f>
        <v>0</v>
      </c>
      <c r="AD77" s="70">
        <f>Bobot!$P77*($I77*('Input Bank'!$K77+'Input Bank'!$L77)/30)+($J77*'Input Bank'!AD77)</f>
        <v>0</v>
      </c>
      <c r="AE77" s="70">
        <f>Bobot!$P77*($I77*('Input Bank'!$K77+'Input Bank'!$L77)/30)+($J77*'Input Bank'!AE77)</f>
        <v>0</v>
      </c>
      <c r="AF77" s="70">
        <f>Bobot!$P77*($I77*('Input Bank'!$K77+'Input Bank'!$L77)/30)+($J77*'Input Bank'!AF77)</f>
        <v>0</v>
      </c>
      <c r="AG77" s="70">
        <f>Bobot!$P77*($I77*('Input Bank'!$K77+'Input Bank'!$L77)/30)+($J77*'Input Bank'!AG77)</f>
        <v>0</v>
      </c>
      <c r="AH77" s="70">
        <f>Bobot!$P77*($I77*('Input Bank'!$K77+'Input Bank'!$L77)/30)+($J77*'Input Bank'!AH77)</f>
        <v>0</v>
      </c>
      <c r="AI77" s="70">
        <f>Bobot!$P77*($I77*('Input Bank'!$K77+'Input Bank'!$L77)/30)+($J77*'Input Bank'!AI77)</f>
        <v>0</v>
      </c>
      <c r="AJ77" s="70">
        <f>Bobot!$P77*($I77*('Input Bank'!$K77+'Input Bank'!$L77)/30)+($J77*'Input Bank'!AJ77)</f>
        <v>0</v>
      </c>
      <c r="AK77" s="70">
        <f>Bobot!$P77*($I77*('Input Bank'!$K77+'Input Bank'!$L77)/30)+($J77*'Input Bank'!AK77)</f>
        <v>0</v>
      </c>
      <c r="AL77" s="70">
        <f>Bobot!$P77*($I77*('Input Bank'!$K77+'Input Bank'!$L77)/30)+($J77*'Input Bank'!AL77)</f>
        <v>0</v>
      </c>
      <c r="AM77" s="70">
        <f>Bobot!$P77*($I77*('Input Bank'!$K77+'Input Bank'!$L77)/30)+($J77*'Input Bank'!AM77)</f>
        <v>0</v>
      </c>
      <c r="AN77" s="70">
        <f>Bobot!$P77*($I77*('Input Bank'!$K77+'Input Bank'!$L77)/30)+($J77*'Input Bank'!AN77)</f>
        <v>0</v>
      </c>
      <c r="AO77" s="70">
        <f>Bobot!$P77*($I77*('Input Bank'!$K77+'Input Bank'!$L77)/30)+($J77*'Input Bank'!AO77)</f>
        <v>0</v>
      </c>
      <c r="AP77" s="70">
        <f>Bobot!$P77*($I77*('Input Bank'!$K77+'Input Bank'!$L77)/30)+($J77*'Input Bank'!AP77)</f>
        <v>0</v>
      </c>
      <c r="AQ77" s="70">
        <f>$J77*'Input Bank'!AQ77</f>
        <v>0</v>
      </c>
      <c r="AR77" s="70">
        <f>$J77*'Input Bank'!AR77</f>
        <v>0</v>
      </c>
      <c r="AS77" s="70">
        <f>$J77*'Input Bank'!AS77</f>
        <v>0</v>
      </c>
      <c r="AT77" s="70">
        <f>$J77*'Input Bank'!AT77</f>
        <v>0</v>
      </c>
      <c r="AU77" s="70">
        <f>$J77*'Input Bank'!AU77</f>
        <v>0</v>
      </c>
      <c r="AV77" s="70">
        <f>$J77*'Input Bank'!AV77</f>
        <v>0</v>
      </c>
      <c r="AW77" s="70">
        <f>$J77*'Input Bank'!AW77</f>
        <v>0</v>
      </c>
      <c r="AX77" s="70">
        <f>$J77*'Input Bank'!AX77</f>
        <v>0</v>
      </c>
      <c r="AY77" s="70">
        <f>$J77*'Input Bank'!AY77</f>
        <v>0</v>
      </c>
      <c r="AZ77" s="70">
        <f>$J77*'Input Bank'!AZ77</f>
        <v>0</v>
      </c>
      <c r="BA77" s="227">
        <f>$J77*'Input Bank'!BA77</f>
        <v>0</v>
      </c>
      <c r="BB77" s="230"/>
      <c r="BK77" s="131"/>
      <c r="BL77" s="131"/>
      <c r="BP77" s="131"/>
    </row>
    <row r="78" spans="1:68" s="34" customFormat="1" ht="13">
      <c r="A78" s="490">
        <f>Bobot!P31</f>
        <v>0</v>
      </c>
      <c r="B78" s="490"/>
      <c r="C78" s="490"/>
      <c r="D78" s="490"/>
      <c r="E78" s="490"/>
      <c r="F78" s="137" t="s">
        <v>129</v>
      </c>
      <c r="G78" s="170" t="s">
        <v>48</v>
      </c>
      <c r="H78" s="392" t="s">
        <v>222</v>
      </c>
      <c r="I78" s="71">
        <f>IF($K$7="Skenario Bank 1",VLOOKUP($F78,Bobot!$F$17:$AA$184,15,0),IF($K$7="Skenario Bank 2",VLOOKUP(F78,Bobot!$F$17:$AA$184,18,0),IF($K$7="Skenario Bank 3",VLOOKUP($F78,Bobot!$F$17:$AA$184,21,0),0)))</f>
        <v>0</v>
      </c>
      <c r="J78" s="72">
        <f>IF($K$7="Skenario Bank 1",VLOOKUP($F78,Bobot!$F$17:$AA$184,16,0),IF($K$7="Skenario Bank 2",VLOOKUP($F78,Bobot!$F$17:$AA$184,19,0),IF($K$7="Skenario Bank 3",VLOOKUP($F78,Bobot!$F$17:$AA$184,22,0),0)))</f>
        <v>0</v>
      </c>
      <c r="K78" s="331"/>
      <c r="L78" s="324">
        <f>IF(Bobot!$P78=0,1,0)*('Input Bank'!L78+'Input Bank'!K78)*I78</f>
        <v>0</v>
      </c>
      <c r="M78" s="70">
        <f>Bobot!$P78*($I78*('Input Bank'!$K78+'Input Bank'!$L78)/30)+($J78*'Input Bank'!M78)</f>
        <v>0</v>
      </c>
      <c r="N78" s="70">
        <f>Bobot!$P78*($I78*('Input Bank'!$K78+'Input Bank'!$L78)/30)+($J78*'Input Bank'!N78)</f>
        <v>0</v>
      </c>
      <c r="O78" s="70">
        <f>Bobot!$P78*($I78*('Input Bank'!$K78+'Input Bank'!$L78)/30)+($J78*'Input Bank'!O78)</f>
        <v>0</v>
      </c>
      <c r="P78" s="70">
        <f>Bobot!$P78*($I78*('Input Bank'!$K78+'Input Bank'!$L78)/30)+($J78*'Input Bank'!P78)</f>
        <v>0</v>
      </c>
      <c r="Q78" s="70">
        <f>Bobot!$P78*($I78*('Input Bank'!$K78+'Input Bank'!$L78)/30)+($J78*'Input Bank'!Q78)</f>
        <v>0</v>
      </c>
      <c r="R78" s="70">
        <f>Bobot!$P78*($I78*('Input Bank'!$K78+'Input Bank'!$L78)/30)+($J78*'Input Bank'!R78)</f>
        <v>0</v>
      </c>
      <c r="S78" s="70">
        <f>Bobot!$P78*($I78*('Input Bank'!$K78+'Input Bank'!$L78)/30)+($J78*'Input Bank'!S78)</f>
        <v>0</v>
      </c>
      <c r="T78" s="70">
        <f>Bobot!$P78*($I78*('Input Bank'!$K78+'Input Bank'!$L78)/30)+($J78*'Input Bank'!T78)</f>
        <v>0</v>
      </c>
      <c r="U78" s="70">
        <f>Bobot!$P78*($I78*('Input Bank'!$K78+'Input Bank'!$L78)/30)+($J78*'Input Bank'!U78)</f>
        <v>0</v>
      </c>
      <c r="V78" s="70">
        <f>Bobot!$P78*($I78*('Input Bank'!$K78+'Input Bank'!$L78)/30)+($J78*'Input Bank'!V78)</f>
        <v>0</v>
      </c>
      <c r="W78" s="70">
        <f>Bobot!$P78*($I78*('Input Bank'!$K78+'Input Bank'!$L78)/30)+($J78*'Input Bank'!W78)</f>
        <v>0</v>
      </c>
      <c r="X78" s="70">
        <f>Bobot!$P78*($I78*('Input Bank'!$K78+'Input Bank'!$L78)/30)+($J78*'Input Bank'!X78)</f>
        <v>0</v>
      </c>
      <c r="Y78" s="70">
        <f>Bobot!$P78*($I78*('Input Bank'!$K78+'Input Bank'!$L78)/30)+($J78*'Input Bank'!Y78)</f>
        <v>0</v>
      </c>
      <c r="Z78" s="70">
        <f>Bobot!$P78*($I78*('Input Bank'!$K78+'Input Bank'!$L78)/30)+($J78*'Input Bank'!Z78)</f>
        <v>0</v>
      </c>
      <c r="AA78" s="70">
        <f>Bobot!$P78*($I78*('Input Bank'!$K78+'Input Bank'!$L78)/30)+($J78*'Input Bank'!AA78)</f>
        <v>0</v>
      </c>
      <c r="AB78" s="70">
        <f>Bobot!$P78*($I78*('Input Bank'!$K78+'Input Bank'!$L78)/30)+($J78*'Input Bank'!AB78)</f>
        <v>0</v>
      </c>
      <c r="AC78" s="70">
        <f>Bobot!$P78*($I78*('Input Bank'!$K78+'Input Bank'!$L78)/30)+($J78*'Input Bank'!AC78)</f>
        <v>0</v>
      </c>
      <c r="AD78" s="70">
        <f>Bobot!$P78*($I78*('Input Bank'!$K78+'Input Bank'!$L78)/30)+($J78*'Input Bank'!AD78)</f>
        <v>0</v>
      </c>
      <c r="AE78" s="70">
        <f>Bobot!$P78*($I78*('Input Bank'!$K78+'Input Bank'!$L78)/30)+($J78*'Input Bank'!AE78)</f>
        <v>0</v>
      </c>
      <c r="AF78" s="70">
        <f>Bobot!$P78*($I78*('Input Bank'!$K78+'Input Bank'!$L78)/30)+($J78*'Input Bank'!AF78)</f>
        <v>0</v>
      </c>
      <c r="AG78" s="70">
        <f>Bobot!$P78*($I78*('Input Bank'!$K78+'Input Bank'!$L78)/30)+($J78*'Input Bank'!AG78)</f>
        <v>0</v>
      </c>
      <c r="AH78" s="70">
        <f>Bobot!$P78*($I78*('Input Bank'!$K78+'Input Bank'!$L78)/30)+($J78*'Input Bank'!AH78)</f>
        <v>0</v>
      </c>
      <c r="AI78" s="70">
        <f>Bobot!$P78*($I78*('Input Bank'!$K78+'Input Bank'!$L78)/30)+($J78*'Input Bank'!AI78)</f>
        <v>0</v>
      </c>
      <c r="AJ78" s="70">
        <f>Bobot!$P78*($I78*('Input Bank'!$K78+'Input Bank'!$L78)/30)+($J78*'Input Bank'!AJ78)</f>
        <v>0</v>
      </c>
      <c r="AK78" s="70">
        <f>Bobot!$P78*($I78*('Input Bank'!$K78+'Input Bank'!$L78)/30)+($J78*'Input Bank'!AK78)</f>
        <v>0</v>
      </c>
      <c r="AL78" s="70">
        <f>Bobot!$P78*($I78*('Input Bank'!$K78+'Input Bank'!$L78)/30)+($J78*'Input Bank'!AL78)</f>
        <v>0</v>
      </c>
      <c r="AM78" s="70">
        <f>Bobot!$P78*($I78*('Input Bank'!$K78+'Input Bank'!$L78)/30)+($J78*'Input Bank'!AM78)</f>
        <v>0</v>
      </c>
      <c r="AN78" s="70">
        <f>Bobot!$P78*($I78*('Input Bank'!$K78+'Input Bank'!$L78)/30)+($J78*'Input Bank'!AN78)</f>
        <v>0</v>
      </c>
      <c r="AO78" s="70">
        <f>Bobot!$P78*($I78*('Input Bank'!$K78+'Input Bank'!$L78)/30)+($J78*'Input Bank'!AO78)</f>
        <v>0</v>
      </c>
      <c r="AP78" s="70">
        <f>Bobot!$P78*($I78*('Input Bank'!$K78+'Input Bank'!$L78)/30)+($J78*'Input Bank'!AP78)</f>
        <v>0</v>
      </c>
      <c r="AQ78" s="70">
        <f>$J78*'Input Bank'!AQ78</f>
        <v>0</v>
      </c>
      <c r="AR78" s="70">
        <f>$J78*'Input Bank'!AR78</f>
        <v>0</v>
      </c>
      <c r="AS78" s="70">
        <f>$J78*'Input Bank'!AS78</f>
        <v>0</v>
      </c>
      <c r="AT78" s="70">
        <f>$J78*'Input Bank'!AT78</f>
        <v>0</v>
      </c>
      <c r="AU78" s="70">
        <f>$J78*'Input Bank'!AU78</f>
        <v>0</v>
      </c>
      <c r="AV78" s="70">
        <f>$J78*'Input Bank'!AV78</f>
        <v>0</v>
      </c>
      <c r="AW78" s="70">
        <f>$J78*'Input Bank'!AW78</f>
        <v>0</v>
      </c>
      <c r="AX78" s="70">
        <f>$J78*'Input Bank'!AX78</f>
        <v>0</v>
      </c>
      <c r="AY78" s="70">
        <f>$J78*'Input Bank'!AY78</f>
        <v>0</v>
      </c>
      <c r="AZ78" s="70">
        <f>$J78*'Input Bank'!AZ78</f>
        <v>0</v>
      </c>
      <c r="BA78" s="227">
        <f>$J78*'Input Bank'!BA78</f>
        <v>0</v>
      </c>
      <c r="BB78" s="230"/>
      <c r="BL78" s="131"/>
      <c r="BO78" s="131"/>
    </row>
    <row r="79" spans="1:68" s="131" customFormat="1" ht="13">
      <c r="A79" s="490" t="e">
        <f>Bobot!#REF!</f>
        <v>#REF!</v>
      </c>
      <c r="B79" s="490"/>
      <c r="C79" s="490"/>
      <c r="D79" s="490"/>
      <c r="E79" s="490"/>
      <c r="F79" s="137" t="s">
        <v>130</v>
      </c>
      <c r="G79" s="170" t="s">
        <v>49</v>
      </c>
      <c r="H79" s="392" t="s">
        <v>223</v>
      </c>
      <c r="I79" s="338"/>
      <c r="J79" s="448"/>
      <c r="K79" s="331"/>
      <c r="L79" s="331"/>
      <c r="M79" s="447">
        <f>SUM(M80,M81)</f>
        <v>0</v>
      </c>
      <c r="N79" s="447">
        <f t="shared" ref="N79:BA79" si="14">SUM(N80,N81)</f>
        <v>0</v>
      </c>
      <c r="O79" s="447">
        <f t="shared" si="14"/>
        <v>0</v>
      </c>
      <c r="P79" s="447">
        <f t="shared" si="14"/>
        <v>0</v>
      </c>
      <c r="Q79" s="447">
        <f t="shared" si="14"/>
        <v>0</v>
      </c>
      <c r="R79" s="447">
        <f t="shared" si="14"/>
        <v>0</v>
      </c>
      <c r="S79" s="447">
        <f t="shared" si="14"/>
        <v>0</v>
      </c>
      <c r="T79" s="447">
        <f t="shared" si="14"/>
        <v>0</v>
      </c>
      <c r="U79" s="447">
        <f t="shared" si="14"/>
        <v>0</v>
      </c>
      <c r="V79" s="447">
        <f t="shared" si="14"/>
        <v>0</v>
      </c>
      <c r="W79" s="447">
        <f t="shared" si="14"/>
        <v>0</v>
      </c>
      <c r="X79" s="447">
        <f t="shared" si="14"/>
        <v>0</v>
      </c>
      <c r="Y79" s="447">
        <f t="shared" si="14"/>
        <v>0</v>
      </c>
      <c r="Z79" s="447">
        <f t="shared" si="14"/>
        <v>0</v>
      </c>
      <c r="AA79" s="447">
        <f t="shared" si="14"/>
        <v>0</v>
      </c>
      <c r="AB79" s="447">
        <f t="shared" si="14"/>
        <v>0</v>
      </c>
      <c r="AC79" s="447">
        <f t="shared" si="14"/>
        <v>0</v>
      </c>
      <c r="AD79" s="447">
        <f t="shared" si="14"/>
        <v>0</v>
      </c>
      <c r="AE79" s="447">
        <f t="shared" si="14"/>
        <v>0</v>
      </c>
      <c r="AF79" s="447">
        <f t="shared" si="14"/>
        <v>0</v>
      </c>
      <c r="AG79" s="447">
        <f t="shared" si="14"/>
        <v>0</v>
      </c>
      <c r="AH79" s="447">
        <f t="shared" si="14"/>
        <v>0</v>
      </c>
      <c r="AI79" s="447">
        <f t="shared" si="14"/>
        <v>0</v>
      </c>
      <c r="AJ79" s="447">
        <f t="shared" si="14"/>
        <v>0</v>
      </c>
      <c r="AK79" s="447">
        <f t="shared" si="14"/>
        <v>0</v>
      </c>
      <c r="AL79" s="447">
        <f t="shared" si="14"/>
        <v>0</v>
      </c>
      <c r="AM79" s="447">
        <f t="shared" si="14"/>
        <v>0</v>
      </c>
      <c r="AN79" s="447">
        <f t="shared" si="14"/>
        <v>0</v>
      </c>
      <c r="AO79" s="447">
        <f t="shared" si="14"/>
        <v>0</v>
      </c>
      <c r="AP79" s="447">
        <f t="shared" si="14"/>
        <v>0</v>
      </c>
      <c r="AQ79" s="447">
        <f t="shared" si="14"/>
        <v>0</v>
      </c>
      <c r="AR79" s="447">
        <f t="shared" si="14"/>
        <v>0</v>
      </c>
      <c r="AS79" s="447">
        <f t="shared" si="14"/>
        <v>0</v>
      </c>
      <c r="AT79" s="447">
        <f t="shared" si="14"/>
        <v>0</v>
      </c>
      <c r="AU79" s="447">
        <f t="shared" si="14"/>
        <v>0</v>
      </c>
      <c r="AV79" s="447">
        <f t="shared" si="14"/>
        <v>0</v>
      </c>
      <c r="AW79" s="447">
        <f t="shared" si="14"/>
        <v>0</v>
      </c>
      <c r="AX79" s="447">
        <f t="shared" si="14"/>
        <v>0</v>
      </c>
      <c r="AY79" s="447">
        <f t="shared" si="14"/>
        <v>0</v>
      </c>
      <c r="AZ79" s="447">
        <f t="shared" si="14"/>
        <v>0</v>
      </c>
      <c r="BA79" s="447">
        <f t="shared" si="14"/>
        <v>0</v>
      </c>
      <c r="BB79" s="230"/>
      <c r="BC79" s="34"/>
      <c r="BD79" s="34"/>
      <c r="BE79" s="34"/>
      <c r="BF79" s="34"/>
      <c r="BG79" s="34"/>
      <c r="BH79" s="34"/>
      <c r="BI79" s="34"/>
      <c r="BJ79" s="34"/>
      <c r="BK79" s="34"/>
      <c r="BM79" s="34"/>
      <c r="BN79" s="34"/>
      <c r="BO79" s="34"/>
      <c r="BP79" s="34"/>
    </row>
    <row r="80" spans="1:68" s="34" customFormat="1">
      <c r="A80" s="490" t="e">
        <f>Bobot!#REF!</f>
        <v>#REF!</v>
      </c>
      <c r="B80" s="490"/>
      <c r="C80" s="490"/>
      <c r="D80" s="490"/>
      <c r="E80" s="490"/>
      <c r="F80" s="137" t="s">
        <v>131</v>
      </c>
      <c r="G80" s="172" t="s">
        <v>543</v>
      </c>
      <c r="H80" s="396" t="s">
        <v>290</v>
      </c>
      <c r="I80" s="71">
        <f>IF($K$7="Skenario Bank 1",VLOOKUP($F80,Bobot!$F$17:$AA$184,15,0),IF($K$7="Skenario Bank 2",VLOOKUP(F80,Bobot!$F$17:$AA$184,18,0),IF($K$7="Skenario Bank 3",VLOOKUP($F80,Bobot!$F$17:$AA$184,21,0),0)))</f>
        <v>0</v>
      </c>
      <c r="J80" s="72">
        <f>IF($K$7="Skenario Bank 1",VLOOKUP($F80,Bobot!$F$17:$AA$184,16,0),IF($K$7="Skenario Bank 2",VLOOKUP($F80,Bobot!$F$17:$AA$184,19,0),IF($K$7="Skenario Bank 3",VLOOKUP($F80,Bobot!$F$17:$AA$184,22,0),0)))</f>
        <v>0</v>
      </c>
      <c r="K80" s="331"/>
      <c r="L80" s="331"/>
      <c r="M80" s="70">
        <f>Bobot!$P80*($I80*('Input Bank'!$K80+'Input Bank'!$L80)/30)+($J80*'Input Bank'!M80)</f>
        <v>0</v>
      </c>
      <c r="N80" s="70">
        <f>Bobot!$P80*($I80*('Input Bank'!$K80+'Input Bank'!$L80)/30)+($J80*'Input Bank'!N80)</f>
        <v>0</v>
      </c>
      <c r="O80" s="70">
        <f>Bobot!$P80*($I80*('Input Bank'!$K80+'Input Bank'!$L80)/30)+($J80*'Input Bank'!O80)</f>
        <v>0</v>
      </c>
      <c r="P80" s="70">
        <f>Bobot!$P80*($I80*('Input Bank'!$K80+'Input Bank'!$L80)/30)+($J80*'Input Bank'!P80)</f>
        <v>0</v>
      </c>
      <c r="Q80" s="70">
        <f>Bobot!$P80*($I80*('Input Bank'!$K80+'Input Bank'!$L80)/30)+($J80*'Input Bank'!Q80)</f>
        <v>0</v>
      </c>
      <c r="R80" s="70">
        <f>Bobot!$P80*($I80*('Input Bank'!$K80+'Input Bank'!$L80)/30)+($J80*'Input Bank'!R80)</f>
        <v>0</v>
      </c>
      <c r="S80" s="70">
        <f>Bobot!$P80*($I80*('Input Bank'!$K80+'Input Bank'!$L80)/30)+($J80*'Input Bank'!S80)</f>
        <v>0</v>
      </c>
      <c r="T80" s="70">
        <f>Bobot!$P80*($I80*('Input Bank'!$K80+'Input Bank'!$L80)/30)+($J80*'Input Bank'!T80)</f>
        <v>0</v>
      </c>
      <c r="U80" s="70">
        <f>Bobot!$P80*($I80*('Input Bank'!$K80+'Input Bank'!$L80)/30)+($J80*'Input Bank'!U80)</f>
        <v>0</v>
      </c>
      <c r="V80" s="70">
        <f>Bobot!$P80*($I80*('Input Bank'!$K80+'Input Bank'!$L80)/30)+($J80*'Input Bank'!V80)</f>
        <v>0</v>
      </c>
      <c r="W80" s="70">
        <f>Bobot!$P80*($I80*('Input Bank'!$K80+'Input Bank'!$L80)/30)+($J80*'Input Bank'!W80)</f>
        <v>0</v>
      </c>
      <c r="X80" s="70">
        <f>Bobot!$P80*($I80*('Input Bank'!$K80+'Input Bank'!$L80)/30)+($J80*'Input Bank'!X80)</f>
        <v>0</v>
      </c>
      <c r="Y80" s="70">
        <f>Bobot!$P80*($I80*('Input Bank'!$K80+'Input Bank'!$L80)/30)+($J80*'Input Bank'!Y80)</f>
        <v>0</v>
      </c>
      <c r="Z80" s="70">
        <f>Bobot!$P80*($I80*('Input Bank'!$K80+'Input Bank'!$L80)/30)+($J80*'Input Bank'!Z80)</f>
        <v>0</v>
      </c>
      <c r="AA80" s="70">
        <f>Bobot!$P80*($I80*('Input Bank'!$K80+'Input Bank'!$L80)/30)+($J80*'Input Bank'!AA80)</f>
        <v>0</v>
      </c>
      <c r="AB80" s="70">
        <f>Bobot!$P80*($I80*('Input Bank'!$K80+'Input Bank'!$L80)/30)+($J80*'Input Bank'!AB80)</f>
        <v>0</v>
      </c>
      <c r="AC80" s="70">
        <f>Bobot!$P80*($I80*('Input Bank'!$K80+'Input Bank'!$L80)/30)+($J80*'Input Bank'!AC80)</f>
        <v>0</v>
      </c>
      <c r="AD80" s="70">
        <f>Bobot!$P80*($I80*('Input Bank'!$K80+'Input Bank'!$L80)/30)+($J80*'Input Bank'!AD80)</f>
        <v>0</v>
      </c>
      <c r="AE80" s="70">
        <f>Bobot!$P80*($I80*('Input Bank'!$K80+'Input Bank'!$L80)/30)+($J80*'Input Bank'!AE80)</f>
        <v>0</v>
      </c>
      <c r="AF80" s="70">
        <f>Bobot!$P80*($I80*('Input Bank'!$K80+'Input Bank'!$L80)/30)+($J80*'Input Bank'!AF80)</f>
        <v>0</v>
      </c>
      <c r="AG80" s="70">
        <f>Bobot!$P80*($I80*('Input Bank'!$K80+'Input Bank'!$L80)/30)+($J80*'Input Bank'!AG80)</f>
        <v>0</v>
      </c>
      <c r="AH80" s="70">
        <f>Bobot!$P80*($I80*('Input Bank'!$K80+'Input Bank'!$L80)/30)+($J80*'Input Bank'!AH80)</f>
        <v>0</v>
      </c>
      <c r="AI80" s="70">
        <f>Bobot!$P80*($I80*('Input Bank'!$K80+'Input Bank'!$L80)/30)+($J80*'Input Bank'!AI80)</f>
        <v>0</v>
      </c>
      <c r="AJ80" s="70">
        <f>Bobot!$P80*($I80*('Input Bank'!$K80+'Input Bank'!$L80)/30)+($J80*'Input Bank'!AJ80)</f>
        <v>0</v>
      </c>
      <c r="AK80" s="70">
        <f>Bobot!$P80*($I80*('Input Bank'!$K80+'Input Bank'!$L80)/30)+($J80*'Input Bank'!AK80)</f>
        <v>0</v>
      </c>
      <c r="AL80" s="70">
        <f>Bobot!$P80*($I80*('Input Bank'!$K80+'Input Bank'!$L80)/30)+($J80*'Input Bank'!AL80)</f>
        <v>0</v>
      </c>
      <c r="AM80" s="70">
        <f>Bobot!$P80*($I80*('Input Bank'!$K80+'Input Bank'!$L80)/30)+($J80*'Input Bank'!AM80)</f>
        <v>0</v>
      </c>
      <c r="AN80" s="70">
        <f>Bobot!$P80*($I80*('Input Bank'!$K80+'Input Bank'!$L80)/30)+($J80*'Input Bank'!AN80)</f>
        <v>0</v>
      </c>
      <c r="AO80" s="70">
        <f>Bobot!$P80*($I80*('Input Bank'!$K80+'Input Bank'!$L80)/30)+($J80*'Input Bank'!AO80)</f>
        <v>0</v>
      </c>
      <c r="AP80" s="70">
        <f>Bobot!$P80*($I80*('Input Bank'!$K80+'Input Bank'!$L80)/30)+($J80*'Input Bank'!AP80)</f>
        <v>0</v>
      </c>
      <c r="AQ80" s="70">
        <f>$J80*'Input Bank'!AQ80</f>
        <v>0</v>
      </c>
      <c r="AR80" s="70">
        <f>$J80*'Input Bank'!AR80</f>
        <v>0</v>
      </c>
      <c r="AS80" s="70">
        <f>$J80*'Input Bank'!AS80</f>
        <v>0</v>
      </c>
      <c r="AT80" s="70">
        <f>$J80*'Input Bank'!AT80</f>
        <v>0</v>
      </c>
      <c r="AU80" s="70">
        <f>$J80*'Input Bank'!AU80</f>
        <v>0</v>
      </c>
      <c r="AV80" s="70">
        <f>$J80*'Input Bank'!AV80</f>
        <v>0</v>
      </c>
      <c r="AW80" s="70">
        <f>$J80*'Input Bank'!AW80</f>
        <v>0</v>
      </c>
      <c r="AX80" s="70">
        <f>$J80*'Input Bank'!AX80</f>
        <v>0</v>
      </c>
      <c r="AY80" s="70">
        <f>$J80*'Input Bank'!AY80</f>
        <v>0</v>
      </c>
      <c r="AZ80" s="70">
        <f>$J80*'Input Bank'!AZ80</f>
        <v>0</v>
      </c>
      <c r="BA80" s="227">
        <f>$J80*'Input Bank'!BA80</f>
        <v>0</v>
      </c>
      <c r="BB80" s="230"/>
      <c r="BL80" s="131"/>
    </row>
    <row r="81" spans="1:68" s="34" customFormat="1">
      <c r="A81" s="490" t="e">
        <f>Bobot!#REF!</f>
        <v>#REF!</v>
      </c>
      <c r="B81" s="490"/>
      <c r="C81" s="490"/>
      <c r="D81" s="490"/>
      <c r="E81" s="490"/>
      <c r="F81" s="137" t="s">
        <v>132</v>
      </c>
      <c r="G81" s="172" t="s">
        <v>544</v>
      </c>
      <c r="H81" s="396" t="s">
        <v>291</v>
      </c>
      <c r="I81" s="71">
        <f>IF($K$7="Skenario Bank 1",VLOOKUP($F81,Bobot!$F$17:$AA$184,15,0),IF($K$7="Skenario Bank 2",VLOOKUP(F81,Bobot!$F$17:$AA$184,18,0),IF($K$7="Skenario Bank 3",VLOOKUP($F81,Bobot!$F$17:$AA$184,21,0),0)))</f>
        <v>0</v>
      </c>
      <c r="J81" s="72">
        <f>IF($K$7="Skenario Bank 1",VLOOKUP($F81,Bobot!$F$17:$AA$184,16,0),IF($K$7="Skenario Bank 2",VLOOKUP($F81,Bobot!$F$17:$AA$184,19,0),IF($K$7="Skenario Bank 3",VLOOKUP($F81,Bobot!$F$17:$AA$184,22,0),0)))</f>
        <v>0</v>
      </c>
      <c r="K81" s="331"/>
      <c r="L81" s="331"/>
      <c r="M81" s="70">
        <f>Bobot!$P81*($I81*('Input Bank'!$K81+'Input Bank'!$L81)/30)+($J81*'Input Bank'!M81)</f>
        <v>0</v>
      </c>
      <c r="N81" s="70">
        <f>Bobot!$P81*($I81*('Input Bank'!$K81+'Input Bank'!$L81)/30)+($J81*'Input Bank'!N81)</f>
        <v>0</v>
      </c>
      <c r="O81" s="70">
        <f>Bobot!$P81*($I81*('Input Bank'!$K81+'Input Bank'!$L81)/30)+($J81*'Input Bank'!O81)</f>
        <v>0</v>
      </c>
      <c r="P81" s="70">
        <f>Bobot!$P81*($I81*('Input Bank'!$K81+'Input Bank'!$L81)/30)+($J81*'Input Bank'!P81)</f>
        <v>0</v>
      </c>
      <c r="Q81" s="70">
        <f>Bobot!$P81*($I81*('Input Bank'!$K81+'Input Bank'!$L81)/30)+($J81*'Input Bank'!Q81)</f>
        <v>0</v>
      </c>
      <c r="R81" s="70">
        <f>Bobot!$P81*($I81*('Input Bank'!$K81+'Input Bank'!$L81)/30)+($J81*'Input Bank'!R81)</f>
        <v>0</v>
      </c>
      <c r="S81" s="70">
        <f>Bobot!$P81*($I81*('Input Bank'!$K81+'Input Bank'!$L81)/30)+($J81*'Input Bank'!S81)</f>
        <v>0</v>
      </c>
      <c r="T81" s="70">
        <f>Bobot!$P81*($I81*('Input Bank'!$K81+'Input Bank'!$L81)/30)+($J81*'Input Bank'!T81)</f>
        <v>0</v>
      </c>
      <c r="U81" s="70">
        <f>Bobot!$P81*($I81*('Input Bank'!$K81+'Input Bank'!$L81)/30)+($J81*'Input Bank'!U81)</f>
        <v>0</v>
      </c>
      <c r="V81" s="70">
        <f>Bobot!$P81*($I81*('Input Bank'!$K81+'Input Bank'!$L81)/30)+($J81*'Input Bank'!V81)</f>
        <v>0</v>
      </c>
      <c r="W81" s="70">
        <f>Bobot!$P81*($I81*('Input Bank'!$K81+'Input Bank'!$L81)/30)+($J81*'Input Bank'!W81)</f>
        <v>0</v>
      </c>
      <c r="X81" s="70">
        <f>Bobot!$P81*($I81*('Input Bank'!$K81+'Input Bank'!$L81)/30)+($J81*'Input Bank'!X81)</f>
        <v>0</v>
      </c>
      <c r="Y81" s="70">
        <f>Bobot!$P81*($I81*('Input Bank'!$K81+'Input Bank'!$L81)/30)+($J81*'Input Bank'!Y81)</f>
        <v>0</v>
      </c>
      <c r="Z81" s="70">
        <f>Bobot!$P81*($I81*('Input Bank'!$K81+'Input Bank'!$L81)/30)+($J81*'Input Bank'!Z81)</f>
        <v>0</v>
      </c>
      <c r="AA81" s="70">
        <f>Bobot!$P81*($I81*('Input Bank'!$K81+'Input Bank'!$L81)/30)+($J81*'Input Bank'!AA81)</f>
        <v>0</v>
      </c>
      <c r="AB81" s="70">
        <f>Bobot!$P81*($I81*('Input Bank'!$K81+'Input Bank'!$L81)/30)+($J81*'Input Bank'!AB81)</f>
        <v>0</v>
      </c>
      <c r="AC81" s="70">
        <f>Bobot!$P81*($I81*('Input Bank'!$K81+'Input Bank'!$L81)/30)+($J81*'Input Bank'!AC81)</f>
        <v>0</v>
      </c>
      <c r="AD81" s="70">
        <f>Bobot!$P81*($I81*('Input Bank'!$K81+'Input Bank'!$L81)/30)+($J81*'Input Bank'!AD81)</f>
        <v>0</v>
      </c>
      <c r="AE81" s="70">
        <f>Bobot!$P81*($I81*('Input Bank'!$K81+'Input Bank'!$L81)/30)+($J81*'Input Bank'!AE81)</f>
        <v>0</v>
      </c>
      <c r="AF81" s="70">
        <f>Bobot!$P81*($I81*('Input Bank'!$K81+'Input Bank'!$L81)/30)+($J81*'Input Bank'!AF81)</f>
        <v>0</v>
      </c>
      <c r="AG81" s="70">
        <f>Bobot!$P81*($I81*('Input Bank'!$K81+'Input Bank'!$L81)/30)+($J81*'Input Bank'!AG81)</f>
        <v>0</v>
      </c>
      <c r="AH81" s="70">
        <f>Bobot!$P81*($I81*('Input Bank'!$K81+'Input Bank'!$L81)/30)+($J81*'Input Bank'!AH81)</f>
        <v>0</v>
      </c>
      <c r="AI81" s="70">
        <f>Bobot!$P81*($I81*('Input Bank'!$K81+'Input Bank'!$L81)/30)+($J81*'Input Bank'!AI81)</f>
        <v>0</v>
      </c>
      <c r="AJ81" s="70">
        <f>Bobot!$P81*($I81*('Input Bank'!$K81+'Input Bank'!$L81)/30)+($J81*'Input Bank'!AJ81)</f>
        <v>0</v>
      </c>
      <c r="AK81" s="70">
        <f>Bobot!$P81*($I81*('Input Bank'!$K81+'Input Bank'!$L81)/30)+($J81*'Input Bank'!AK81)</f>
        <v>0</v>
      </c>
      <c r="AL81" s="70">
        <f>Bobot!$P81*($I81*('Input Bank'!$K81+'Input Bank'!$L81)/30)+($J81*'Input Bank'!AL81)</f>
        <v>0</v>
      </c>
      <c r="AM81" s="70">
        <f>Bobot!$P81*($I81*('Input Bank'!$K81+'Input Bank'!$L81)/30)+($J81*'Input Bank'!AM81)</f>
        <v>0</v>
      </c>
      <c r="AN81" s="70">
        <f>Bobot!$P81*($I81*('Input Bank'!$K81+'Input Bank'!$L81)/30)+($J81*'Input Bank'!AN81)</f>
        <v>0</v>
      </c>
      <c r="AO81" s="70">
        <f>Bobot!$P81*($I81*('Input Bank'!$K81+'Input Bank'!$L81)/30)+($J81*'Input Bank'!AO81)</f>
        <v>0</v>
      </c>
      <c r="AP81" s="70">
        <f>Bobot!$P81*($I81*('Input Bank'!$K81+'Input Bank'!$L81)/30)+($J81*'Input Bank'!AP81)</f>
        <v>0</v>
      </c>
      <c r="AQ81" s="70">
        <f>Bobot!$P81*($I81*('Input Bank'!$K81+'Input Bank'!$L81)/30)+($J81*'Input Bank'!AQ81)</f>
        <v>0</v>
      </c>
      <c r="AR81" s="314">
        <f>$J81*'Input Bank'!AR81</f>
        <v>0</v>
      </c>
      <c r="AS81" s="314">
        <f>$J81*'Input Bank'!AS81</f>
        <v>0</v>
      </c>
      <c r="AT81" s="314">
        <f>$J81*'Input Bank'!AT81</f>
        <v>0</v>
      </c>
      <c r="AU81" s="314">
        <f>$J81*'Input Bank'!AU81</f>
        <v>0</v>
      </c>
      <c r="AV81" s="314">
        <f>$J81*'Input Bank'!AV81</f>
        <v>0</v>
      </c>
      <c r="AW81" s="314">
        <f>$J81*'Input Bank'!AW81</f>
        <v>0</v>
      </c>
      <c r="AX81" s="314">
        <f>$J81*'Input Bank'!AX81</f>
        <v>0</v>
      </c>
      <c r="AY81" s="314">
        <f>$J81*'Input Bank'!AY81</f>
        <v>0</v>
      </c>
      <c r="AZ81" s="314">
        <f>$J81*'Input Bank'!AZ81</f>
        <v>0</v>
      </c>
      <c r="BA81" s="227">
        <f>$J81*'Input Bank'!BA81</f>
        <v>0</v>
      </c>
      <c r="BB81" s="230"/>
      <c r="BK81" s="131"/>
    </row>
    <row r="82" spans="1:68" s="34" customFormat="1" ht="13">
      <c r="A82" s="490" t="e">
        <f>Bobot!#REF!</f>
        <v>#REF!</v>
      </c>
      <c r="B82" s="490"/>
      <c r="C82" s="490"/>
      <c r="D82" s="490"/>
      <c r="E82" s="490"/>
      <c r="F82" s="137" t="s">
        <v>133</v>
      </c>
      <c r="G82" s="170" t="s">
        <v>50</v>
      </c>
      <c r="H82" s="392" t="s">
        <v>224</v>
      </c>
      <c r="I82" s="71">
        <f>IF($K$7="Skenario Bank 1",VLOOKUP($F82,Bobot!$F$17:$AA$184,15,0),IF($K$7="Skenario Bank 2",VLOOKUP(F82,Bobot!$F$17:$AA$184,18,0),IF($K$7="Skenario Bank 3",VLOOKUP($F82,Bobot!$F$17:$AA$184,21,0),0)))</f>
        <v>0</v>
      </c>
      <c r="J82" s="72">
        <f>IF($K$7="Skenario Bank 1",VLOOKUP($F82,Bobot!$F$17:$AA$184,16,0),IF($K$7="Skenario Bank 2",VLOOKUP($F82,Bobot!$F$17:$AA$184,19,0),IF($K$7="Skenario Bank 3",VLOOKUP($F82,Bobot!$F$17:$AA$184,22,0),0)))</f>
        <v>0</v>
      </c>
      <c r="K82" s="331"/>
      <c r="L82" s="322">
        <f>IF(Bobot!$P82=0,1,0)*('Input Bank'!L82+'Input Bank'!K82)*I82</f>
        <v>0</v>
      </c>
      <c r="M82" s="226">
        <f>Bobot!$P82*($I82*('Input Bank'!$K82+'Input Bank'!$L82)/30)+($J82*'Input Bank'!M82)</f>
        <v>0</v>
      </c>
      <c r="N82" s="226">
        <f>Bobot!$P82*($I82*('Input Bank'!$K82+'Input Bank'!$L82)/30)+($J82*'Input Bank'!N82)</f>
        <v>0</v>
      </c>
      <c r="O82" s="226">
        <f>Bobot!$P82*($I82*('Input Bank'!$K82+'Input Bank'!$L82)/30)+($J82*'Input Bank'!O82)</f>
        <v>0</v>
      </c>
      <c r="P82" s="226">
        <f>Bobot!$P82*($I82*('Input Bank'!$K82+'Input Bank'!$L82)/30)+($J82*'Input Bank'!P82)</f>
        <v>0</v>
      </c>
      <c r="Q82" s="226">
        <f>Bobot!$P82*($I82*('Input Bank'!$K82+'Input Bank'!$L82)/30)+($J82*'Input Bank'!Q82)</f>
        <v>0</v>
      </c>
      <c r="R82" s="226">
        <f>Bobot!$P82*($I82*('Input Bank'!$K82+'Input Bank'!$L82)/30)+($J82*'Input Bank'!R82)</f>
        <v>0</v>
      </c>
      <c r="S82" s="226">
        <f>Bobot!$P82*($I82*('Input Bank'!$K82+'Input Bank'!$L82)/30)+($J82*'Input Bank'!S82)</f>
        <v>0</v>
      </c>
      <c r="T82" s="226">
        <f>Bobot!$P82*($I82*('Input Bank'!$K82+'Input Bank'!$L82)/30)+($J82*'Input Bank'!T82)</f>
        <v>0</v>
      </c>
      <c r="U82" s="226">
        <f>Bobot!$P82*($I82*('Input Bank'!$K82+'Input Bank'!$L82)/30)+($J82*'Input Bank'!U82)</f>
        <v>0</v>
      </c>
      <c r="V82" s="226">
        <f>Bobot!$P82*($I82*('Input Bank'!$K82+'Input Bank'!$L82)/30)+($J82*'Input Bank'!V82)</f>
        <v>0</v>
      </c>
      <c r="W82" s="226">
        <f>Bobot!$P82*($I82*('Input Bank'!$K82+'Input Bank'!$L82)/30)+($J82*'Input Bank'!W82)</f>
        <v>0</v>
      </c>
      <c r="X82" s="226">
        <f>Bobot!$P82*($I82*('Input Bank'!$K82+'Input Bank'!$L82)/30)+($J82*'Input Bank'!X82)</f>
        <v>0</v>
      </c>
      <c r="Y82" s="226">
        <f>Bobot!$P82*($I82*('Input Bank'!$K82+'Input Bank'!$L82)/30)+($J82*'Input Bank'!Y82)</f>
        <v>0</v>
      </c>
      <c r="Z82" s="226">
        <f>Bobot!$P82*($I82*('Input Bank'!$K82+'Input Bank'!$L82)/30)+($J82*'Input Bank'!Z82)</f>
        <v>0</v>
      </c>
      <c r="AA82" s="226">
        <f>Bobot!$P82*($I82*('Input Bank'!$K82+'Input Bank'!$L82)/30)+($J82*'Input Bank'!AA82)</f>
        <v>0</v>
      </c>
      <c r="AB82" s="226">
        <f>Bobot!$P82*($I82*('Input Bank'!$K82+'Input Bank'!$L82)/30)+($J82*'Input Bank'!AB82)</f>
        <v>0</v>
      </c>
      <c r="AC82" s="226">
        <f>Bobot!$P82*($I82*('Input Bank'!$K82+'Input Bank'!$L82)/30)+($J82*'Input Bank'!AC82)</f>
        <v>0</v>
      </c>
      <c r="AD82" s="226">
        <f>Bobot!$P82*($I82*('Input Bank'!$K82+'Input Bank'!$L82)/30)+($J82*'Input Bank'!AD82)</f>
        <v>0</v>
      </c>
      <c r="AE82" s="226">
        <f>Bobot!$P82*($I82*('Input Bank'!$K82+'Input Bank'!$L82)/30)+($J82*'Input Bank'!AE82)</f>
        <v>0</v>
      </c>
      <c r="AF82" s="226">
        <f>Bobot!$P82*($I82*('Input Bank'!$K82+'Input Bank'!$L82)/30)+($J82*'Input Bank'!AF82)</f>
        <v>0</v>
      </c>
      <c r="AG82" s="226">
        <f>Bobot!$P82*($I82*('Input Bank'!$K82+'Input Bank'!$L82)/30)+($J82*'Input Bank'!AG82)</f>
        <v>0</v>
      </c>
      <c r="AH82" s="226">
        <f>Bobot!$P82*($I82*('Input Bank'!$K82+'Input Bank'!$L82)/30)+($J82*'Input Bank'!AH82)</f>
        <v>0</v>
      </c>
      <c r="AI82" s="226">
        <f>Bobot!$P82*($I82*('Input Bank'!$K82+'Input Bank'!$L82)/30)+($J82*'Input Bank'!AI82)</f>
        <v>0</v>
      </c>
      <c r="AJ82" s="226">
        <f>Bobot!$P82*($I82*('Input Bank'!$K82+'Input Bank'!$L82)/30)+($J82*'Input Bank'!AJ82)</f>
        <v>0</v>
      </c>
      <c r="AK82" s="226">
        <f>Bobot!$P82*($I82*('Input Bank'!$K82+'Input Bank'!$L82)/30)+($J82*'Input Bank'!AK82)</f>
        <v>0</v>
      </c>
      <c r="AL82" s="226">
        <f>Bobot!$P82*($I82*('Input Bank'!$K82+'Input Bank'!$L82)/30)+($J82*'Input Bank'!AL82)</f>
        <v>0</v>
      </c>
      <c r="AM82" s="226">
        <f>Bobot!$P82*($I82*('Input Bank'!$K82+'Input Bank'!$L82)/30)+($J82*'Input Bank'!AM82)</f>
        <v>0</v>
      </c>
      <c r="AN82" s="226">
        <f>Bobot!$P82*($I82*('Input Bank'!$K82+'Input Bank'!$L82)/30)+($J82*'Input Bank'!AN82)</f>
        <v>0</v>
      </c>
      <c r="AO82" s="226">
        <f>Bobot!$P82*($I82*('Input Bank'!$K82+'Input Bank'!$L82)/30)+($J82*'Input Bank'!AO82)</f>
        <v>0</v>
      </c>
      <c r="AP82" s="226">
        <f>Bobot!$P82*($I82*('Input Bank'!$K82+'Input Bank'!$L82)/30)+($J82*'Input Bank'!AP82)</f>
        <v>0</v>
      </c>
      <c r="AQ82" s="226">
        <f>$J82*'Input Bank'!AQ82</f>
        <v>0</v>
      </c>
      <c r="AR82" s="226">
        <f>$J82*'Input Bank'!AR82</f>
        <v>0</v>
      </c>
      <c r="AS82" s="226">
        <f>$J82*'Input Bank'!AS82</f>
        <v>0</v>
      </c>
      <c r="AT82" s="226">
        <f>$J82*'Input Bank'!AT82</f>
        <v>0</v>
      </c>
      <c r="AU82" s="226">
        <f>$J82*'Input Bank'!AU82</f>
        <v>0</v>
      </c>
      <c r="AV82" s="226">
        <f>$J82*'Input Bank'!AV82</f>
        <v>0</v>
      </c>
      <c r="AW82" s="226">
        <f>$J82*'Input Bank'!AW82</f>
        <v>0</v>
      </c>
      <c r="AX82" s="226">
        <f>$J82*'Input Bank'!AX82</f>
        <v>0</v>
      </c>
      <c r="AY82" s="226">
        <f>$J82*'Input Bank'!AY82</f>
        <v>0</v>
      </c>
      <c r="AZ82" s="226">
        <f>$J82*'Input Bank'!AZ82</f>
        <v>0</v>
      </c>
      <c r="BA82" s="229">
        <f>$J82*'Input Bank'!BA82</f>
        <v>0</v>
      </c>
      <c r="BB82" s="232"/>
      <c r="BK82" s="131"/>
    </row>
    <row r="83" spans="1:68" s="34" customFormat="1" ht="13">
      <c r="A83" s="490" t="e">
        <f>Bobot!#REF!</f>
        <v>#REF!</v>
      </c>
      <c r="B83" s="490"/>
      <c r="C83" s="490"/>
      <c r="D83" s="490"/>
      <c r="E83" s="490"/>
      <c r="F83" s="137" t="s">
        <v>134</v>
      </c>
      <c r="G83" s="170" t="s">
        <v>51</v>
      </c>
      <c r="H83" s="392" t="s">
        <v>225</v>
      </c>
      <c r="I83" s="457"/>
      <c r="J83" s="458"/>
      <c r="K83" s="331"/>
      <c r="L83" s="455">
        <f>SUM(L54,L69,L77,L78,L79,L82)</f>
        <v>0</v>
      </c>
      <c r="M83" s="455">
        <f>SUM(M54,M69,M77,M78,M79,M82)</f>
        <v>0</v>
      </c>
      <c r="N83" s="455">
        <f t="shared" ref="N83:BA83" si="15">SUM(N54,N69,N77,N78,N79,N82)</f>
        <v>0</v>
      </c>
      <c r="O83" s="455">
        <f t="shared" si="15"/>
        <v>0</v>
      </c>
      <c r="P83" s="455">
        <f t="shared" si="15"/>
        <v>0</v>
      </c>
      <c r="Q83" s="455">
        <f t="shared" si="15"/>
        <v>0</v>
      </c>
      <c r="R83" s="455">
        <f t="shared" si="15"/>
        <v>0</v>
      </c>
      <c r="S83" s="455">
        <f t="shared" si="15"/>
        <v>0</v>
      </c>
      <c r="T83" s="455">
        <f t="shared" si="15"/>
        <v>0</v>
      </c>
      <c r="U83" s="455">
        <f t="shared" si="15"/>
        <v>0</v>
      </c>
      <c r="V83" s="455">
        <f t="shared" si="15"/>
        <v>0</v>
      </c>
      <c r="W83" s="455">
        <f t="shared" si="15"/>
        <v>0</v>
      </c>
      <c r="X83" s="455">
        <f t="shared" si="15"/>
        <v>0</v>
      </c>
      <c r="Y83" s="455">
        <f t="shared" si="15"/>
        <v>0</v>
      </c>
      <c r="Z83" s="455">
        <f t="shared" si="15"/>
        <v>0</v>
      </c>
      <c r="AA83" s="455">
        <f t="shared" si="15"/>
        <v>0</v>
      </c>
      <c r="AB83" s="455">
        <f t="shared" si="15"/>
        <v>0</v>
      </c>
      <c r="AC83" s="455">
        <f t="shared" si="15"/>
        <v>0</v>
      </c>
      <c r="AD83" s="455">
        <f t="shared" si="15"/>
        <v>0</v>
      </c>
      <c r="AE83" s="455">
        <f t="shared" si="15"/>
        <v>0</v>
      </c>
      <c r="AF83" s="455">
        <f t="shared" si="15"/>
        <v>0</v>
      </c>
      <c r="AG83" s="455">
        <f t="shared" si="15"/>
        <v>0</v>
      </c>
      <c r="AH83" s="455">
        <f t="shared" si="15"/>
        <v>0</v>
      </c>
      <c r="AI83" s="455">
        <f t="shared" si="15"/>
        <v>0</v>
      </c>
      <c r="AJ83" s="455">
        <f t="shared" si="15"/>
        <v>0</v>
      </c>
      <c r="AK83" s="455">
        <f t="shared" si="15"/>
        <v>0</v>
      </c>
      <c r="AL83" s="455">
        <f t="shared" si="15"/>
        <v>0</v>
      </c>
      <c r="AM83" s="455">
        <f t="shared" si="15"/>
        <v>0</v>
      </c>
      <c r="AN83" s="455">
        <f t="shared" si="15"/>
        <v>0</v>
      </c>
      <c r="AO83" s="455">
        <f t="shared" si="15"/>
        <v>0</v>
      </c>
      <c r="AP83" s="455">
        <f t="shared" si="15"/>
        <v>0</v>
      </c>
      <c r="AQ83" s="455">
        <f t="shared" si="15"/>
        <v>0</v>
      </c>
      <c r="AR83" s="455">
        <f t="shared" si="15"/>
        <v>0</v>
      </c>
      <c r="AS83" s="455">
        <f t="shared" si="15"/>
        <v>0</v>
      </c>
      <c r="AT83" s="455">
        <f t="shared" si="15"/>
        <v>0</v>
      </c>
      <c r="AU83" s="455">
        <f t="shared" si="15"/>
        <v>0</v>
      </c>
      <c r="AV83" s="455">
        <f t="shared" si="15"/>
        <v>0</v>
      </c>
      <c r="AW83" s="455">
        <f t="shared" si="15"/>
        <v>0</v>
      </c>
      <c r="AX83" s="455">
        <f t="shared" si="15"/>
        <v>0</v>
      </c>
      <c r="AY83" s="455">
        <f t="shared" si="15"/>
        <v>0</v>
      </c>
      <c r="AZ83" s="455">
        <f t="shared" si="15"/>
        <v>0</v>
      </c>
      <c r="BA83" s="455">
        <f t="shared" si="15"/>
        <v>0</v>
      </c>
      <c r="BB83" s="232"/>
      <c r="BK83" s="131"/>
      <c r="BL83" s="131"/>
    </row>
    <row r="84" spans="1:68" s="34" customFormat="1" ht="13">
      <c r="A84" s="490" t="e">
        <f>Bobot!#REF!</f>
        <v>#REF!</v>
      </c>
      <c r="B84" s="490"/>
      <c r="C84" s="490"/>
      <c r="D84" s="490"/>
      <c r="E84" s="490"/>
      <c r="F84" s="137" t="s">
        <v>9</v>
      </c>
      <c r="G84" s="170" t="s">
        <v>52</v>
      </c>
      <c r="H84" s="398" t="s">
        <v>386</v>
      </c>
      <c r="I84" s="457"/>
      <c r="J84" s="458"/>
      <c r="K84" s="331"/>
      <c r="L84" s="447">
        <f>L52+L83</f>
        <v>0</v>
      </c>
      <c r="M84" s="447">
        <f>M52+M83</f>
        <v>0</v>
      </c>
      <c r="N84" s="447">
        <f t="shared" ref="N84:BA84" si="16">N52+N83</f>
        <v>0</v>
      </c>
      <c r="O84" s="447">
        <f t="shared" si="16"/>
        <v>0</v>
      </c>
      <c r="P84" s="447">
        <f t="shared" si="16"/>
        <v>0</v>
      </c>
      <c r="Q84" s="447">
        <f t="shared" si="16"/>
        <v>0</v>
      </c>
      <c r="R84" s="447">
        <f t="shared" si="16"/>
        <v>0</v>
      </c>
      <c r="S84" s="447">
        <f t="shared" si="16"/>
        <v>0</v>
      </c>
      <c r="T84" s="447">
        <f t="shared" si="16"/>
        <v>0</v>
      </c>
      <c r="U84" s="447">
        <f t="shared" si="16"/>
        <v>0</v>
      </c>
      <c r="V84" s="447">
        <f t="shared" si="16"/>
        <v>0</v>
      </c>
      <c r="W84" s="447">
        <f t="shared" si="16"/>
        <v>0</v>
      </c>
      <c r="X84" s="447">
        <f t="shared" si="16"/>
        <v>0</v>
      </c>
      <c r="Y84" s="447">
        <f t="shared" si="16"/>
        <v>0</v>
      </c>
      <c r="Z84" s="447">
        <f t="shared" si="16"/>
        <v>0</v>
      </c>
      <c r="AA84" s="447">
        <f t="shared" si="16"/>
        <v>0</v>
      </c>
      <c r="AB84" s="447">
        <f t="shared" si="16"/>
        <v>0</v>
      </c>
      <c r="AC84" s="447">
        <f t="shared" si="16"/>
        <v>0</v>
      </c>
      <c r="AD84" s="447">
        <f t="shared" si="16"/>
        <v>0</v>
      </c>
      <c r="AE84" s="447">
        <f t="shared" si="16"/>
        <v>0</v>
      </c>
      <c r="AF84" s="447">
        <f t="shared" si="16"/>
        <v>0</v>
      </c>
      <c r="AG84" s="447">
        <f t="shared" si="16"/>
        <v>0</v>
      </c>
      <c r="AH84" s="447">
        <f t="shared" si="16"/>
        <v>0</v>
      </c>
      <c r="AI84" s="447">
        <f t="shared" si="16"/>
        <v>0</v>
      </c>
      <c r="AJ84" s="447">
        <f t="shared" si="16"/>
        <v>0</v>
      </c>
      <c r="AK84" s="447">
        <f t="shared" si="16"/>
        <v>0</v>
      </c>
      <c r="AL84" s="447">
        <f t="shared" si="16"/>
        <v>0</v>
      </c>
      <c r="AM84" s="447">
        <f t="shared" si="16"/>
        <v>0</v>
      </c>
      <c r="AN84" s="447">
        <f t="shared" si="16"/>
        <v>0</v>
      </c>
      <c r="AO84" s="447">
        <f t="shared" si="16"/>
        <v>0</v>
      </c>
      <c r="AP84" s="447">
        <f t="shared" si="16"/>
        <v>0</v>
      </c>
      <c r="AQ84" s="447">
        <f t="shared" si="16"/>
        <v>0</v>
      </c>
      <c r="AR84" s="447">
        <f t="shared" si="16"/>
        <v>0</v>
      </c>
      <c r="AS84" s="447">
        <f t="shared" si="16"/>
        <v>0</v>
      </c>
      <c r="AT84" s="447">
        <f t="shared" si="16"/>
        <v>0</v>
      </c>
      <c r="AU84" s="447">
        <f t="shared" si="16"/>
        <v>0</v>
      </c>
      <c r="AV84" s="447">
        <f t="shared" si="16"/>
        <v>0</v>
      </c>
      <c r="AW84" s="447">
        <f t="shared" si="16"/>
        <v>0</v>
      </c>
      <c r="AX84" s="447">
        <f t="shared" si="16"/>
        <v>0</v>
      </c>
      <c r="AY84" s="447">
        <f t="shared" si="16"/>
        <v>0</v>
      </c>
      <c r="AZ84" s="447">
        <f t="shared" si="16"/>
        <v>0</v>
      </c>
      <c r="BA84" s="447">
        <f t="shared" si="16"/>
        <v>0</v>
      </c>
      <c r="BB84" s="232"/>
      <c r="BL84" s="131"/>
    </row>
    <row r="85" spans="1:68" s="34" customFormat="1" ht="13">
      <c r="A85" s="490" t="e">
        <f>Bobot!#REF!</f>
        <v>#REF!</v>
      </c>
      <c r="B85" s="490"/>
      <c r="C85" s="490"/>
      <c r="D85" s="490"/>
      <c r="E85" s="490"/>
      <c r="F85" s="137" t="s">
        <v>135</v>
      </c>
      <c r="G85" s="170" t="s">
        <v>53</v>
      </c>
      <c r="H85" s="135" t="s">
        <v>280</v>
      </c>
      <c r="I85" s="457"/>
      <c r="J85" s="458"/>
      <c r="K85" s="341"/>
      <c r="L85" s="456">
        <f>K85+L84</f>
        <v>0</v>
      </c>
      <c r="M85" s="456">
        <f>L85+M84</f>
        <v>0</v>
      </c>
      <c r="N85" s="456">
        <f t="shared" ref="N85:BA85" si="17">M85+N84</f>
        <v>0</v>
      </c>
      <c r="O85" s="456">
        <f t="shared" si="17"/>
        <v>0</v>
      </c>
      <c r="P85" s="456">
        <f t="shared" si="17"/>
        <v>0</v>
      </c>
      <c r="Q85" s="456">
        <f t="shared" si="17"/>
        <v>0</v>
      </c>
      <c r="R85" s="456">
        <f t="shared" si="17"/>
        <v>0</v>
      </c>
      <c r="S85" s="456">
        <f t="shared" si="17"/>
        <v>0</v>
      </c>
      <c r="T85" s="456">
        <f t="shared" si="17"/>
        <v>0</v>
      </c>
      <c r="U85" s="456">
        <f t="shared" si="17"/>
        <v>0</v>
      </c>
      <c r="V85" s="456">
        <f t="shared" si="17"/>
        <v>0</v>
      </c>
      <c r="W85" s="456">
        <f t="shared" si="17"/>
        <v>0</v>
      </c>
      <c r="X85" s="456">
        <f t="shared" si="17"/>
        <v>0</v>
      </c>
      <c r="Y85" s="456">
        <f t="shared" si="17"/>
        <v>0</v>
      </c>
      <c r="Z85" s="456">
        <f t="shared" si="17"/>
        <v>0</v>
      </c>
      <c r="AA85" s="456">
        <f t="shared" si="17"/>
        <v>0</v>
      </c>
      <c r="AB85" s="456">
        <f t="shared" si="17"/>
        <v>0</v>
      </c>
      <c r="AC85" s="456">
        <f t="shared" si="17"/>
        <v>0</v>
      </c>
      <c r="AD85" s="456">
        <f t="shared" si="17"/>
        <v>0</v>
      </c>
      <c r="AE85" s="456">
        <f t="shared" si="17"/>
        <v>0</v>
      </c>
      <c r="AF85" s="456">
        <f t="shared" si="17"/>
        <v>0</v>
      </c>
      <c r="AG85" s="456">
        <f t="shared" si="17"/>
        <v>0</v>
      </c>
      <c r="AH85" s="456">
        <f t="shared" si="17"/>
        <v>0</v>
      </c>
      <c r="AI85" s="456">
        <f t="shared" si="17"/>
        <v>0</v>
      </c>
      <c r="AJ85" s="456">
        <f t="shared" si="17"/>
        <v>0</v>
      </c>
      <c r="AK85" s="456">
        <f t="shared" si="17"/>
        <v>0</v>
      </c>
      <c r="AL85" s="456">
        <f t="shared" si="17"/>
        <v>0</v>
      </c>
      <c r="AM85" s="456">
        <f t="shared" si="17"/>
        <v>0</v>
      </c>
      <c r="AN85" s="456">
        <f t="shared" si="17"/>
        <v>0</v>
      </c>
      <c r="AO85" s="456">
        <f t="shared" si="17"/>
        <v>0</v>
      </c>
      <c r="AP85" s="456">
        <f t="shared" si="17"/>
        <v>0</v>
      </c>
      <c r="AQ85" s="456">
        <f t="shared" si="17"/>
        <v>0</v>
      </c>
      <c r="AR85" s="456">
        <f t="shared" si="17"/>
        <v>0</v>
      </c>
      <c r="AS85" s="456">
        <f t="shared" si="17"/>
        <v>0</v>
      </c>
      <c r="AT85" s="456">
        <f t="shared" si="17"/>
        <v>0</v>
      </c>
      <c r="AU85" s="456">
        <f t="shared" si="17"/>
        <v>0</v>
      </c>
      <c r="AV85" s="456">
        <f t="shared" si="17"/>
        <v>0</v>
      </c>
      <c r="AW85" s="456">
        <f t="shared" si="17"/>
        <v>0</v>
      </c>
      <c r="AX85" s="456">
        <f t="shared" si="17"/>
        <v>0</v>
      </c>
      <c r="AY85" s="456">
        <f t="shared" si="17"/>
        <v>0</v>
      </c>
      <c r="AZ85" s="456">
        <f t="shared" si="17"/>
        <v>0</v>
      </c>
      <c r="BA85" s="456">
        <f t="shared" si="17"/>
        <v>0</v>
      </c>
      <c r="BB85" s="232"/>
      <c r="BL85" s="131"/>
    </row>
    <row r="86" spans="1:68" s="34" customFormat="1" ht="26">
      <c r="A86" s="490">
        <f>Bobot!P49</f>
        <v>0</v>
      </c>
      <c r="B86" s="490"/>
      <c r="C86" s="490"/>
      <c r="D86" s="490"/>
      <c r="E86" s="490"/>
      <c r="F86" s="137" t="s">
        <v>136</v>
      </c>
      <c r="G86" s="170">
        <v>3</v>
      </c>
      <c r="H86" s="309" t="s">
        <v>54</v>
      </c>
      <c r="I86" s="475"/>
      <c r="J86" s="476"/>
      <c r="K86" s="304" t="s">
        <v>191</v>
      </c>
      <c r="L86" s="304" t="s">
        <v>192</v>
      </c>
      <c r="M86" s="305" t="s">
        <v>422</v>
      </c>
      <c r="N86" s="304" t="s">
        <v>193</v>
      </c>
      <c r="O86" s="304" t="s">
        <v>194</v>
      </c>
      <c r="P86" s="304" t="s">
        <v>195</v>
      </c>
      <c r="Q86" s="304" t="s">
        <v>196</v>
      </c>
      <c r="R86" s="304" t="s">
        <v>197</v>
      </c>
      <c r="S86" s="304" t="s">
        <v>198</v>
      </c>
      <c r="T86" s="304" t="s">
        <v>363</v>
      </c>
      <c r="U86" s="304" t="s">
        <v>364</v>
      </c>
      <c r="V86" s="304" t="s">
        <v>365</v>
      </c>
      <c r="W86" s="304" t="s">
        <v>366</v>
      </c>
      <c r="X86" s="304" t="s">
        <v>367</v>
      </c>
      <c r="Y86" s="304" t="s">
        <v>368</v>
      </c>
      <c r="Z86" s="304" t="s">
        <v>369</v>
      </c>
      <c r="AA86" s="304" t="s">
        <v>370</v>
      </c>
      <c r="AB86" s="304" t="s">
        <v>371</v>
      </c>
      <c r="AC86" s="304" t="s">
        <v>372</v>
      </c>
      <c r="AD86" s="304" t="s">
        <v>373</v>
      </c>
      <c r="AE86" s="304" t="s">
        <v>374</v>
      </c>
      <c r="AF86" s="304" t="s">
        <v>375</v>
      </c>
      <c r="AG86" s="304" t="s">
        <v>376</v>
      </c>
      <c r="AH86" s="304" t="s">
        <v>377</v>
      </c>
      <c r="AI86" s="304" t="s">
        <v>378</v>
      </c>
      <c r="AJ86" s="304" t="s">
        <v>379</v>
      </c>
      <c r="AK86" s="304" t="s">
        <v>380</v>
      </c>
      <c r="AL86" s="304" t="s">
        <v>381</v>
      </c>
      <c r="AM86" s="304" t="s">
        <v>382</v>
      </c>
      <c r="AN86" s="304" t="s">
        <v>383</v>
      </c>
      <c r="AO86" s="304" t="s">
        <v>384</v>
      </c>
      <c r="AP86" s="304" t="s">
        <v>385</v>
      </c>
      <c r="AQ86" s="304" t="s">
        <v>199</v>
      </c>
      <c r="AR86" s="304" t="s">
        <v>244</v>
      </c>
      <c r="AS86" s="304" t="s">
        <v>201</v>
      </c>
      <c r="AT86" s="304" t="s">
        <v>202</v>
      </c>
      <c r="AU86" s="304" t="s">
        <v>203</v>
      </c>
      <c r="AV86" s="304" t="s">
        <v>204</v>
      </c>
      <c r="AW86" s="304" t="s">
        <v>205</v>
      </c>
      <c r="AX86" s="304" t="s">
        <v>206</v>
      </c>
      <c r="AY86" s="304" t="s">
        <v>207</v>
      </c>
      <c r="AZ86" s="304" t="s">
        <v>245</v>
      </c>
      <c r="BA86" s="474" t="s">
        <v>209</v>
      </c>
      <c r="BB86" s="232"/>
      <c r="BN86" s="131"/>
    </row>
    <row r="87" spans="1:68" s="34" customFormat="1" ht="13">
      <c r="A87" s="490">
        <f>Bobot!P52</f>
        <v>0</v>
      </c>
      <c r="B87" s="490"/>
      <c r="C87" s="490"/>
      <c r="D87" s="490"/>
      <c r="E87" s="490"/>
      <c r="F87" s="137" t="s">
        <v>137</v>
      </c>
      <c r="G87" s="170" t="s">
        <v>55</v>
      </c>
      <c r="H87" s="113" t="s">
        <v>226</v>
      </c>
      <c r="I87" s="71">
        <f>IF($K$7="Skenario Bank 1",VLOOKUP($F87,Bobot!$F$17:$AA$184,15,0),IF($K$7="Skenario Bank 2",VLOOKUP(F87,Bobot!$F$17:$AA$184,18,0),IF($K$7="Skenario Bank 3",VLOOKUP($F87,Bobot!$F$17:$AA$184,21,0),0)))</f>
        <v>0</v>
      </c>
      <c r="J87" s="72">
        <f>IF($K$7="Skenario Bank 1",VLOOKUP($F87,Bobot!$F$17:$AA$184,16,0),IF($K$7="Skenario Bank 2",VLOOKUP($F87,Bobot!$F$17:$AA$184,19,0),IF($K$7="Skenario Bank 3",VLOOKUP($F87,Bobot!$F$17:$AA$184,22,0),0)))</f>
        <v>0</v>
      </c>
      <c r="K87" s="316">
        <f>$J87*'Input Bank'!K87</f>
        <v>0</v>
      </c>
      <c r="L87" s="342"/>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4"/>
      <c r="BB87" s="232"/>
      <c r="BM87" s="131"/>
      <c r="BN87" s="131"/>
    </row>
    <row r="88" spans="1:68" s="34" customFormat="1" ht="23">
      <c r="A88" s="490">
        <f>Bobot!P53</f>
        <v>0</v>
      </c>
      <c r="B88" s="490"/>
      <c r="C88" s="490"/>
      <c r="D88" s="490"/>
      <c r="E88" s="490"/>
      <c r="F88" s="137" t="s">
        <v>138</v>
      </c>
      <c r="G88" s="170" t="s">
        <v>227</v>
      </c>
      <c r="H88" s="393" t="s">
        <v>475</v>
      </c>
      <c r="I88" s="71">
        <f>IF($K$7="Skenario Bank 1",VLOOKUP($F88,Bobot!$F$17:$AA$184,15,0),IF($K$7="Skenario Bank 2",VLOOKUP(F88,Bobot!$F$17:$AA$184,18,0),IF($K$7="Skenario Bank 3",VLOOKUP($F88,Bobot!$F$17:$AA$184,21,0),0)))</f>
        <v>0</v>
      </c>
      <c r="J88" s="72">
        <f>IF($K$7="Skenario Bank 1",VLOOKUP($F88,Bobot!$F$17:$AA$184,16,0),IF($K$7="Skenario Bank 2",VLOOKUP($F88,Bobot!$F$17:$AA$184,19,0),IF($K$7="Skenario Bank 3",VLOOKUP($F88,Bobot!$F$17:$AA$184,22,0),0)))</f>
        <v>0</v>
      </c>
      <c r="K88" s="318">
        <f>$J88*'Input Bank'!K88</f>
        <v>0</v>
      </c>
      <c r="L88" s="342"/>
      <c r="M88" s="73">
        <f>$J88*'Input Bank'!M88</f>
        <v>0</v>
      </c>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4"/>
      <c r="BB88" s="232"/>
      <c r="BM88" s="131"/>
      <c r="BN88" s="131"/>
      <c r="BP88" s="131"/>
    </row>
    <row r="89" spans="1:68" s="34" customFormat="1" ht="13">
      <c r="A89" s="490">
        <f>Bobot!P54</f>
        <v>0</v>
      </c>
      <c r="B89" s="490"/>
      <c r="C89" s="490"/>
      <c r="D89" s="490"/>
      <c r="E89" s="490"/>
      <c r="F89" s="137" t="s">
        <v>139</v>
      </c>
      <c r="G89" s="170" t="s">
        <v>56</v>
      </c>
      <c r="H89" s="393" t="s">
        <v>476</v>
      </c>
      <c r="I89" s="338"/>
      <c r="J89" s="338"/>
      <c r="K89" s="459">
        <f>SUM(K90:K92)</f>
        <v>0</v>
      </c>
      <c r="L89" s="459">
        <f t="shared" ref="L89:BA89" si="18">SUM(L90:L92)</f>
        <v>0</v>
      </c>
      <c r="M89" s="459">
        <f t="shared" si="18"/>
        <v>0</v>
      </c>
      <c r="N89" s="459">
        <f t="shared" si="18"/>
        <v>0</v>
      </c>
      <c r="O89" s="459">
        <f t="shared" si="18"/>
        <v>0</v>
      </c>
      <c r="P89" s="459">
        <f t="shared" si="18"/>
        <v>0</v>
      </c>
      <c r="Q89" s="459">
        <f t="shared" si="18"/>
        <v>0</v>
      </c>
      <c r="R89" s="459">
        <f t="shared" si="18"/>
        <v>0</v>
      </c>
      <c r="S89" s="459">
        <f t="shared" si="18"/>
        <v>0</v>
      </c>
      <c r="T89" s="459">
        <f t="shared" si="18"/>
        <v>0</v>
      </c>
      <c r="U89" s="459">
        <f t="shared" si="18"/>
        <v>0</v>
      </c>
      <c r="V89" s="459">
        <f t="shared" si="18"/>
        <v>0</v>
      </c>
      <c r="W89" s="459">
        <f t="shared" si="18"/>
        <v>0</v>
      </c>
      <c r="X89" s="459">
        <f t="shared" si="18"/>
        <v>0</v>
      </c>
      <c r="Y89" s="459">
        <f t="shared" si="18"/>
        <v>0</v>
      </c>
      <c r="Z89" s="459">
        <f t="shared" si="18"/>
        <v>0</v>
      </c>
      <c r="AA89" s="459">
        <f t="shared" si="18"/>
        <v>0</v>
      </c>
      <c r="AB89" s="459">
        <f t="shared" si="18"/>
        <v>0</v>
      </c>
      <c r="AC89" s="459">
        <f t="shared" si="18"/>
        <v>0</v>
      </c>
      <c r="AD89" s="459">
        <f t="shared" si="18"/>
        <v>0</v>
      </c>
      <c r="AE89" s="459">
        <f t="shared" si="18"/>
        <v>0</v>
      </c>
      <c r="AF89" s="459">
        <f t="shared" si="18"/>
        <v>0</v>
      </c>
      <c r="AG89" s="459">
        <f t="shared" si="18"/>
        <v>0</v>
      </c>
      <c r="AH89" s="459">
        <f t="shared" si="18"/>
        <v>0</v>
      </c>
      <c r="AI89" s="459">
        <f t="shared" si="18"/>
        <v>0</v>
      </c>
      <c r="AJ89" s="459">
        <f t="shared" si="18"/>
        <v>0</v>
      </c>
      <c r="AK89" s="459">
        <f t="shared" si="18"/>
        <v>0</v>
      </c>
      <c r="AL89" s="459">
        <f t="shared" si="18"/>
        <v>0</v>
      </c>
      <c r="AM89" s="459">
        <f t="shared" si="18"/>
        <v>0</v>
      </c>
      <c r="AN89" s="459">
        <f t="shared" si="18"/>
        <v>0</v>
      </c>
      <c r="AO89" s="459">
        <f t="shared" si="18"/>
        <v>0</v>
      </c>
      <c r="AP89" s="459">
        <f t="shared" si="18"/>
        <v>0</v>
      </c>
      <c r="AQ89" s="459">
        <f t="shared" si="18"/>
        <v>0</v>
      </c>
      <c r="AR89" s="459">
        <f t="shared" si="18"/>
        <v>0</v>
      </c>
      <c r="AS89" s="459">
        <f t="shared" si="18"/>
        <v>0</v>
      </c>
      <c r="AT89" s="459">
        <f t="shared" si="18"/>
        <v>0</v>
      </c>
      <c r="AU89" s="459">
        <f t="shared" si="18"/>
        <v>0</v>
      </c>
      <c r="AV89" s="459">
        <f t="shared" si="18"/>
        <v>0</v>
      </c>
      <c r="AW89" s="459">
        <f t="shared" si="18"/>
        <v>0</v>
      </c>
      <c r="AX89" s="459">
        <f t="shared" si="18"/>
        <v>0</v>
      </c>
      <c r="AY89" s="459">
        <f t="shared" si="18"/>
        <v>0</v>
      </c>
      <c r="AZ89" s="459">
        <f t="shared" si="18"/>
        <v>0</v>
      </c>
      <c r="BA89" s="459">
        <f t="shared" si="18"/>
        <v>0</v>
      </c>
      <c r="BB89" s="232"/>
      <c r="BM89" s="131"/>
      <c r="BO89" s="131"/>
      <c r="BP89" s="131"/>
    </row>
    <row r="90" spans="1:68" s="34" customFormat="1" ht="34.5">
      <c r="A90" s="490"/>
      <c r="B90" s="490"/>
      <c r="C90" s="490"/>
      <c r="D90" s="490"/>
      <c r="E90" s="490"/>
      <c r="F90" s="137" t="s">
        <v>140</v>
      </c>
      <c r="G90" s="172" t="s">
        <v>547</v>
      </c>
      <c r="H90" s="387" t="s">
        <v>435</v>
      </c>
      <c r="I90" s="71">
        <f>IF($K$7="Skenario Bank 1",VLOOKUP($F90,Bobot!$F$17:$AA$184,15,0),IF($K$7="Skenario Bank 2",VLOOKUP(F90,Bobot!$F$17:$AA$184,18,0),IF($K$7="Skenario Bank 3",VLOOKUP($F90,Bobot!$F$17:$AA$184,21,0),0)))</f>
        <v>0</v>
      </c>
      <c r="J90" s="72">
        <f>IF($K$7="Skenario Bank 1",VLOOKUP($F90,Bobot!$F$17:$AA$184,16,0),IF($K$7="Skenario Bank 2",VLOOKUP($F90,Bobot!$F$17:$AA$184,19,0),IF($K$7="Skenario Bank 3",VLOOKUP($F90,Bobot!$F$17:$AA$184,22,0),0)))</f>
        <v>0</v>
      </c>
      <c r="K90" s="318">
        <f>$J90*'Input Bank'!K90</f>
        <v>0</v>
      </c>
      <c r="L90" s="73">
        <f>$J90*'Input Bank'!L90</f>
        <v>0</v>
      </c>
      <c r="M90" s="73">
        <f>$J90*'Input Bank'!M90</f>
        <v>0</v>
      </c>
      <c r="N90" s="73">
        <f>$J90*'Input Bank'!N90</f>
        <v>0</v>
      </c>
      <c r="O90" s="73">
        <f>$J90*'Input Bank'!O90</f>
        <v>0</v>
      </c>
      <c r="P90" s="73">
        <f>$J90*'Input Bank'!P90</f>
        <v>0</v>
      </c>
      <c r="Q90" s="73">
        <f>$J90*'Input Bank'!Q90</f>
        <v>0</v>
      </c>
      <c r="R90" s="73">
        <f>$J90*'Input Bank'!R90</f>
        <v>0</v>
      </c>
      <c r="S90" s="73">
        <f>$J90*'Input Bank'!S90</f>
        <v>0</v>
      </c>
      <c r="T90" s="73">
        <f>$J90*'Input Bank'!T90</f>
        <v>0</v>
      </c>
      <c r="U90" s="73">
        <f>$J90*'Input Bank'!U90</f>
        <v>0</v>
      </c>
      <c r="V90" s="73">
        <f>$J90*'Input Bank'!V90</f>
        <v>0</v>
      </c>
      <c r="W90" s="73">
        <f>$J90*'Input Bank'!W90</f>
        <v>0</v>
      </c>
      <c r="X90" s="73">
        <f>$J90*'Input Bank'!X90</f>
        <v>0</v>
      </c>
      <c r="Y90" s="73">
        <f>$J90*'Input Bank'!Y90</f>
        <v>0</v>
      </c>
      <c r="Z90" s="73">
        <f>$J90*'Input Bank'!Z90</f>
        <v>0</v>
      </c>
      <c r="AA90" s="73">
        <f>$J90*'Input Bank'!AA90</f>
        <v>0</v>
      </c>
      <c r="AB90" s="73">
        <f>$J90*'Input Bank'!AB90</f>
        <v>0</v>
      </c>
      <c r="AC90" s="73">
        <f>$J90*'Input Bank'!AC90</f>
        <v>0</v>
      </c>
      <c r="AD90" s="73">
        <f>$J90*'Input Bank'!AD90</f>
        <v>0</v>
      </c>
      <c r="AE90" s="73">
        <f>$J90*'Input Bank'!AE90</f>
        <v>0</v>
      </c>
      <c r="AF90" s="73">
        <f>$J90*'Input Bank'!AF90</f>
        <v>0</v>
      </c>
      <c r="AG90" s="73">
        <f>$J90*'Input Bank'!AG90</f>
        <v>0</v>
      </c>
      <c r="AH90" s="73">
        <f>$J90*'Input Bank'!AH90</f>
        <v>0</v>
      </c>
      <c r="AI90" s="73">
        <f>$J90*'Input Bank'!AI90</f>
        <v>0</v>
      </c>
      <c r="AJ90" s="73">
        <f>$J90*'Input Bank'!AJ90</f>
        <v>0</v>
      </c>
      <c r="AK90" s="73">
        <f>$J90*'Input Bank'!AK90</f>
        <v>0</v>
      </c>
      <c r="AL90" s="73">
        <f>$J90*'Input Bank'!AL90</f>
        <v>0</v>
      </c>
      <c r="AM90" s="73">
        <f>$J90*'Input Bank'!AM90</f>
        <v>0</v>
      </c>
      <c r="AN90" s="73">
        <f>$J90*'Input Bank'!AN90</f>
        <v>0</v>
      </c>
      <c r="AO90" s="73">
        <f>$J90*'Input Bank'!AO90</f>
        <v>0</v>
      </c>
      <c r="AP90" s="73">
        <f>$J90*'Input Bank'!AP90</f>
        <v>0</v>
      </c>
      <c r="AQ90" s="73">
        <f>$J90*'Input Bank'!AQ90</f>
        <v>0</v>
      </c>
      <c r="AR90" s="73">
        <f>$J90*'Input Bank'!AR90</f>
        <v>0</v>
      </c>
      <c r="AS90" s="73">
        <f>$J90*'Input Bank'!AS90</f>
        <v>0</v>
      </c>
      <c r="AT90" s="73">
        <f>$J90*'Input Bank'!AT90</f>
        <v>0</v>
      </c>
      <c r="AU90" s="73">
        <f>$J90*'Input Bank'!AU90</f>
        <v>0</v>
      </c>
      <c r="AV90" s="73">
        <f>$J90*'Input Bank'!AV90</f>
        <v>0</v>
      </c>
      <c r="AW90" s="73">
        <f>$J90*'Input Bank'!AW90</f>
        <v>0</v>
      </c>
      <c r="AX90" s="73">
        <f>$J90*'Input Bank'!AX90</f>
        <v>0</v>
      </c>
      <c r="AY90" s="73">
        <f>$J90*'Input Bank'!AY90</f>
        <v>0</v>
      </c>
      <c r="AZ90" s="73">
        <f>$J90*'Input Bank'!AZ90</f>
        <v>0</v>
      </c>
      <c r="BA90" s="74">
        <f>$J90*'Input Bank'!BA90</f>
        <v>0</v>
      </c>
      <c r="BB90" s="232"/>
      <c r="BM90" s="131"/>
      <c r="BO90" s="131"/>
      <c r="BP90" s="131"/>
    </row>
    <row r="91" spans="1:68" s="34" customFormat="1" ht="34.5">
      <c r="A91" s="490"/>
      <c r="B91" s="490"/>
      <c r="C91" s="490"/>
      <c r="D91" s="490"/>
      <c r="E91" s="490"/>
      <c r="F91" s="154" t="s">
        <v>141</v>
      </c>
      <c r="G91" s="172" t="s">
        <v>548</v>
      </c>
      <c r="H91" s="387" t="s">
        <v>436</v>
      </c>
      <c r="I91" s="71">
        <f>IF($K$7="Skenario Bank 1",VLOOKUP($F91,Bobot!$F$17:$AA$184,15,0),IF($K$7="Skenario Bank 2",VLOOKUP(F91,Bobot!$F$17:$AA$184,18,0),IF($K$7="Skenario Bank 3",VLOOKUP($F91,Bobot!$F$17:$AA$184,21,0),0)))</f>
        <v>0</v>
      </c>
      <c r="J91" s="72">
        <f>IF($K$7="Skenario Bank 1",VLOOKUP($F91,Bobot!$F$17:$AA$184,16,0),IF($K$7="Skenario Bank 2",VLOOKUP($F91,Bobot!$F$17:$AA$184,19,0),IF($K$7="Skenario Bank 3",VLOOKUP($F91,Bobot!$F$17:$AA$184,22,0),0)))</f>
        <v>0</v>
      </c>
      <c r="K91" s="318">
        <f>$J91*'Input Bank'!K91</f>
        <v>0</v>
      </c>
      <c r="L91" s="73">
        <f>$J91*'Input Bank'!L91</f>
        <v>0</v>
      </c>
      <c r="M91" s="73">
        <f>$J91*'Input Bank'!M91</f>
        <v>0</v>
      </c>
      <c r="N91" s="73">
        <f>$J91*'Input Bank'!N91</f>
        <v>0</v>
      </c>
      <c r="O91" s="73">
        <f>$J91*'Input Bank'!O91</f>
        <v>0</v>
      </c>
      <c r="P91" s="73">
        <f>$J91*'Input Bank'!P91</f>
        <v>0</v>
      </c>
      <c r="Q91" s="73">
        <f>$J91*'Input Bank'!Q91</f>
        <v>0</v>
      </c>
      <c r="R91" s="73">
        <f>$J91*'Input Bank'!R91</f>
        <v>0</v>
      </c>
      <c r="S91" s="73">
        <f>$J91*'Input Bank'!S91</f>
        <v>0</v>
      </c>
      <c r="T91" s="73">
        <f>$J91*'Input Bank'!T91</f>
        <v>0</v>
      </c>
      <c r="U91" s="73">
        <f>$J91*'Input Bank'!U91</f>
        <v>0</v>
      </c>
      <c r="V91" s="73">
        <f>$J91*'Input Bank'!V91</f>
        <v>0</v>
      </c>
      <c r="W91" s="73">
        <f>$J91*'Input Bank'!W91</f>
        <v>0</v>
      </c>
      <c r="X91" s="73">
        <f>$J91*'Input Bank'!X91</f>
        <v>0</v>
      </c>
      <c r="Y91" s="73">
        <f>$J91*'Input Bank'!Y91</f>
        <v>0</v>
      </c>
      <c r="Z91" s="73">
        <f>$J91*'Input Bank'!Z91</f>
        <v>0</v>
      </c>
      <c r="AA91" s="73">
        <f>$J91*'Input Bank'!AA91</f>
        <v>0</v>
      </c>
      <c r="AB91" s="73">
        <f>$J91*'Input Bank'!AB91</f>
        <v>0</v>
      </c>
      <c r="AC91" s="73">
        <f>$J91*'Input Bank'!AC91</f>
        <v>0</v>
      </c>
      <c r="AD91" s="73">
        <f>$J91*'Input Bank'!AD91</f>
        <v>0</v>
      </c>
      <c r="AE91" s="73">
        <f>$J91*'Input Bank'!AE91</f>
        <v>0</v>
      </c>
      <c r="AF91" s="73">
        <f>$J91*'Input Bank'!AF91</f>
        <v>0</v>
      </c>
      <c r="AG91" s="73">
        <f>$J91*'Input Bank'!AG91</f>
        <v>0</v>
      </c>
      <c r="AH91" s="73">
        <f>$J91*'Input Bank'!AH91</f>
        <v>0</v>
      </c>
      <c r="AI91" s="73">
        <f>$J91*'Input Bank'!AI91</f>
        <v>0</v>
      </c>
      <c r="AJ91" s="73">
        <f>$J91*'Input Bank'!AJ91</f>
        <v>0</v>
      </c>
      <c r="AK91" s="73">
        <f>$J91*'Input Bank'!AK91</f>
        <v>0</v>
      </c>
      <c r="AL91" s="73">
        <f>$J91*'Input Bank'!AL91</f>
        <v>0</v>
      </c>
      <c r="AM91" s="73">
        <f>$J91*'Input Bank'!AM91</f>
        <v>0</v>
      </c>
      <c r="AN91" s="73">
        <f>$J91*'Input Bank'!AN91</f>
        <v>0</v>
      </c>
      <c r="AO91" s="73">
        <f>$J91*'Input Bank'!AO91</f>
        <v>0</v>
      </c>
      <c r="AP91" s="73">
        <f>$J91*'Input Bank'!AP91</f>
        <v>0</v>
      </c>
      <c r="AQ91" s="73">
        <f>$J91*'Input Bank'!AQ91</f>
        <v>0</v>
      </c>
      <c r="AR91" s="73">
        <f>$J91*'Input Bank'!AR91</f>
        <v>0</v>
      </c>
      <c r="AS91" s="73">
        <f>$J91*'Input Bank'!AS91</f>
        <v>0</v>
      </c>
      <c r="AT91" s="73">
        <f>$J91*'Input Bank'!AT91</f>
        <v>0</v>
      </c>
      <c r="AU91" s="73">
        <f>$J91*'Input Bank'!AU91</f>
        <v>0</v>
      </c>
      <c r="AV91" s="73">
        <f>$J91*'Input Bank'!AV91</f>
        <v>0</v>
      </c>
      <c r="AW91" s="73">
        <f>$J91*'Input Bank'!AW91</f>
        <v>0</v>
      </c>
      <c r="AX91" s="73">
        <f>$J91*'Input Bank'!AX91</f>
        <v>0</v>
      </c>
      <c r="AY91" s="73">
        <f>$J91*'Input Bank'!AY91</f>
        <v>0</v>
      </c>
      <c r="AZ91" s="73">
        <f>$J91*'Input Bank'!AZ91</f>
        <v>0</v>
      </c>
      <c r="BA91" s="74">
        <f>$J91*'Input Bank'!BA91</f>
        <v>0</v>
      </c>
      <c r="BB91" s="232"/>
      <c r="BM91" s="131"/>
      <c r="BO91" s="131"/>
      <c r="BP91" s="131"/>
    </row>
    <row r="92" spans="1:68" s="34" customFormat="1" ht="34.5">
      <c r="A92" s="490"/>
      <c r="B92" s="490"/>
      <c r="C92" s="490"/>
      <c r="D92" s="490"/>
      <c r="E92" s="490"/>
      <c r="F92" s="137" t="s">
        <v>142</v>
      </c>
      <c r="G92" s="172" t="s">
        <v>549</v>
      </c>
      <c r="H92" s="387" t="s">
        <v>437</v>
      </c>
      <c r="I92" s="71">
        <f>IF($K$7="Skenario Bank 1",VLOOKUP($F92,Bobot!$F$17:$AA$184,15,0),IF($K$7="Skenario Bank 2",VLOOKUP(F92,Bobot!$F$17:$AA$184,18,0),IF($K$7="Skenario Bank 3",VLOOKUP($F92,Bobot!$F$17:$AA$184,21,0),0)))</f>
        <v>0</v>
      </c>
      <c r="J92" s="72">
        <f>IF($K$7="Skenario Bank 1",VLOOKUP($F92,Bobot!$F$17:$AA$184,16,0),IF($K$7="Skenario Bank 2",VLOOKUP($F92,Bobot!$F$17:$AA$184,19,0),IF($K$7="Skenario Bank 3",VLOOKUP($F92,Bobot!$F$17:$AA$184,22,0),0)))</f>
        <v>0</v>
      </c>
      <c r="K92" s="318">
        <f>$J92*'Input Bank'!K92</f>
        <v>0</v>
      </c>
      <c r="L92" s="73">
        <f>$J92*'Input Bank'!L92</f>
        <v>0</v>
      </c>
      <c r="M92" s="73">
        <f>$J92*'Input Bank'!M92</f>
        <v>0</v>
      </c>
      <c r="N92" s="73">
        <f>$J92*'Input Bank'!N92</f>
        <v>0</v>
      </c>
      <c r="O92" s="73">
        <f>$J92*'Input Bank'!O92</f>
        <v>0</v>
      </c>
      <c r="P92" s="73">
        <f>$J92*'Input Bank'!P92</f>
        <v>0</v>
      </c>
      <c r="Q92" s="73">
        <f>$J92*'Input Bank'!Q92</f>
        <v>0</v>
      </c>
      <c r="R92" s="73">
        <f>$J92*'Input Bank'!R92</f>
        <v>0</v>
      </c>
      <c r="S92" s="73">
        <f>$J92*'Input Bank'!S92</f>
        <v>0</v>
      </c>
      <c r="T92" s="73">
        <f>$J92*'Input Bank'!T92</f>
        <v>0</v>
      </c>
      <c r="U92" s="73">
        <f>$J92*'Input Bank'!U92</f>
        <v>0</v>
      </c>
      <c r="V92" s="73">
        <f>$J92*'Input Bank'!V92</f>
        <v>0</v>
      </c>
      <c r="W92" s="73">
        <f>$J92*'Input Bank'!W92</f>
        <v>0</v>
      </c>
      <c r="X92" s="73">
        <f>$J92*'Input Bank'!X92</f>
        <v>0</v>
      </c>
      <c r="Y92" s="73">
        <f>$J92*'Input Bank'!Y92</f>
        <v>0</v>
      </c>
      <c r="Z92" s="73">
        <f>$J92*'Input Bank'!Z92</f>
        <v>0</v>
      </c>
      <c r="AA92" s="73">
        <f>$J92*'Input Bank'!AA92</f>
        <v>0</v>
      </c>
      <c r="AB92" s="73">
        <f>$J92*'Input Bank'!AB92</f>
        <v>0</v>
      </c>
      <c r="AC92" s="73">
        <f>$J92*'Input Bank'!AC92</f>
        <v>0</v>
      </c>
      <c r="AD92" s="73">
        <f>$J92*'Input Bank'!AD92</f>
        <v>0</v>
      </c>
      <c r="AE92" s="73">
        <f>$J92*'Input Bank'!AE92</f>
        <v>0</v>
      </c>
      <c r="AF92" s="73">
        <f>$J92*'Input Bank'!AF92</f>
        <v>0</v>
      </c>
      <c r="AG92" s="73">
        <f>$J92*'Input Bank'!AG92</f>
        <v>0</v>
      </c>
      <c r="AH92" s="73">
        <f>$J92*'Input Bank'!AH92</f>
        <v>0</v>
      </c>
      <c r="AI92" s="73">
        <f>$J92*'Input Bank'!AI92</f>
        <v>0</v>
      </c>
      <c r="AJ92" s="73">
        <f>$J92*'Input Bank'!AJ92</f>
        <v>0</v>
      </c>
      <c r="AK92" s="73">
        <f>$J92*'Input Bank'!AK92</f>
        <v>0</v>
      </c>
      <c r="AL92" s="73">
        <f>$J92*'Input Bank'!AL92</f>
        <v>0</v>
      </c>
      <c r="AM92" s="73">
        <f>$J92*'Input Bank'!AM92</f>
        <v>0</v>
      </c>
      <c r="AN92" s="73">
        <f>$J92*'Input Bank'!AN92</f>
        <v>0</v>
      </c>
      <c r="AO92" s="73">
        <f>$J92*'Input Bank'!AO92</f>
        <v>0</v>
      </c>
      <c r="AP92" s="73">
        <f>$J92*'Input Bank'!AP92</f>
        <v>0</v>
      </c>
      <c r="AQ92" s="73">
        <f>$J92*'Input Bank'!AQ92</f>
        <v>0</v>
      </c>
      <c r="AR92" s="73">
        <f>$J92*'Input Bank'!AR92</f>
        <v>0</v>
      </c>
      <c r="AS92" s="73">
        <f>$J92*'Input Bank'!AS92</f>
        <v>0</v>
      </c>
      <c r="AT92" s="73">
        <f>$J92*'Input Bank'!AT92</f>
        <v>0</v>
      </c>
      <c r="AU92" s="73">
        <f>$J92*'Input Bank'!AU92</f>
        <v>0</v>
      </c>
      <c r="AV92" s="73">
        <f>$J92*'Input Bank'!AV92</f>
        <v>0</v>
      </c>
      <c r="AW92" s="73">
        <f>$J92*'Input Bank'!AW92</f>
        <v>0</v>
      </c>
      <c r="AX92" s="73">
        <f>$J92*'Input Bank'!AX92</f>
        <v>0</v>
      </c>
      <c r="AY92" s="73">
        <f>$J92*'Input Bank'!AY92</f>
        <v>0</v>
      </c>
      <c r="AZ92" s="73">
        <f>$J92*'Input Bank'!AZ92</f>
        <v>0</v>
      </c>
      <c r="BA92" s="74">
        <f>$J92*'Input Bank'!BA92</f>
        <v>0</v>
      </c>
      <c r="BB92" s="232"/>
      <c r="BM92" s="131"/>
      <c r="BO92" s="131"/>
      <c r="BP92" s="131"/>
    </row>
    <row r="93" spans="1:68" s="131" customFormat="1" ht="13">
      <c r="A93" s="490" t="e">
        <f>Bobot!#REF!</f>
        <v>#REF!</v>
      </c>
      <c r="B93" s="490"/>
      <c r="C93" s="490"/>
      <c r="D93" s="490"/>
      <c r="E93" s="490"/>
      <c r="F93" s="137" t="s">
        <v>143</v>
      </c>
      <c r="G93" s="170" t="s">
        <v>228</v>
      </c>
      <c r="H93" s="393" t="s">
        <v>477</v>
      </c>
      <c r="I93" s="338"/>
      <c r="J93" s="338"/>
      <c r="K93" s="459">
        <f>SUM(K94:K95)</f>
        <v>0</v>
      </c>
      <c r="L93" s="459">
        <f t="shared" ref="L93:BA93" si="19">SUM(L94:L95)</f>
        <v>0</v>
      </c>
      <c r="M93" s="459">
        <f t="shared" si="19"/>
        <v>0</v>
      </c>
      <c r="N93" s="459">
        <f t="shared" si="19"/>
        <v>0</v>
      </c>
      <c r="O93" s="459">
        <f t="shared" si="19"/>
        <v>0</v>
      </c>
      <c r="P93" s="459">
        <f t="shared" si="19"/>
        <v>0</v>
      </c>
      <c r="Q93" s="459">
        <f t="shared" si="19"/>
        <v>0</v>
      </c>
      <c r="R93" s="459">
        <f t="shared" si="19"/>
        <v>0</v>
      </c>
      <c r="S93" s="459">
        <f t="shared" si="19"/>
        <v>0</v>
      </c>
      <c r="T93" s="459">
        <f t="shared" si="19"/>
        <v>0</v>
      </c>
      <c r="U93" s="459">
        <f t="shared" si="19"/>
        <v>0</v>
      </c>
      <c r="V93" s="459">
        <f t="shared" si="19"/>
        <v>0</v>
      </c>
      <c r="W93" s="459">
        <f t="shared" si="19"/>
        <v>0</v>
      </c>
      <c r="X93" s="459">
        <f t="shared" si="19"/>
        <v>0</v>
      </c>
      <c r="Y93" s="459">
        <f t="shared" si="19"/>
        <v>0</v>
      </c>
      <c r="Z93" s="459">
        <f t="shared" si="19"/>
        <v>0</v>
      </c>
      <c r="AA93" s="459">
        <f t="shared" si="19"/>
        <v>0</v>
      </c>
      <c r="AB93" s="459">
        <f t="shared" si="19"/>
        <v>0</v>
      </c>
      <c r="AC93" s="459">
        <f t="shared" si="19"/>
        <v>0</v>
      </c>
      <c r="AD93" s="459">
        <f t="shared" si="19"/>
        <v>0</v>
      </c>
      <c r="AE93" s="459">
        <f t="shared" si="19"/>
        <v>0</v>
      </c>
      <c r="AF93" s="459">
        <f t="shared" si="19"/>
        <v>0</v>
      </c>
      <c r="AG93" s="459">
        <f t="shared" si="19"/>
        <v>0</v>
      </c>
      <c r="AH93" s="459">
        <f t="shared" si="19"/>
        <v>0</v>
      </c>
      <c r="AI93" s="459">
        <f t="shared" si="19"/>
        <v>0</v>
      </c>
      <c r="AJ93" s="459">
        <f t="shared" si="19"/>
        <v>0</v>
      </c>
      <c r="AK93" s="459">
        <f t="shared" si="19"/>
        <v>0</v>
      </c>
      <c r="AL93" s="459">
        <f t="shared" si="19"/>
        <v>0</v>
      </c>
      <c r="AM93" s="459">
        <f t="shared" si="19"/>
        <v>0</v>
      </c>
      <c r="AN93" s="459">
        <f t="shared" si="19"/>
        <v>0</v>
      </c>
      <c r="AO93" s="459">
        <f t="shared" si="19"/>
        <v>0</v>
      </c>
      <c r="AP93" s="459">
        <f t="shared" si="19"/>
        <v>0</v>
      </c>
      <c r="AQ93" s="459">
        <f t="shared" si="19"/>
        <v>0</v>
      </c>
      <c r="AR93" s="459">
        <f t="shared" si="19"/>
        <v>0</v>
      </c>
      <c r="AS93" s="459">
        <f t="shared" si="19"/>
        <v>0</v>
      </c>
      <c r="AT93" s="459">
        <f t="shared" si="19"/>
        <v>0</v>
      </c>
      <c r="AU93" s="459">
        <f t="shared" si="19"/>
        <v>0</v>
      </c>
      <c r="AV93" s="459">
        <f t="shared" si="19"/>
        <v>0</v>
      </c>
      <c r="AW93" s="459">
        <f t="shared" si="19"/>
        <v>0</v>
      </c>
      <c r="AX93" s="459">
        <f t="shared" si="19"/>
        <v>0</v>
      </c>
      <c r="AY93" s="459">
        <f t="shared" si="19"/>
        <v>0</v>
      </c>
      <c r="AZ93" s="459">
        <f>SUM(AZ94:AZ95)</f>
        <v>0</v>
      </c>
      <c r="BA93" s="459">
        <f t="shared" si="19"/>
        <v>0</v>
      </c>
      <c r="BB93" s="232"/>
      <c r="BC93" s="34"/>
      <c r="BD93" s="34"/>
      <c r="BE93" s="34"/>
      <c r="BF93" s="34"/>
      <c r="BG93" s="34"/>
      <c r="BH93" s="34"/>
      <c r="BI93" s="34"/>
      <c r="BJ93" s="34"/>
      <c r="BK93" s="34"/>
      <c r="BL93" s="34"/>
      <c r="BM93" s="34"/>
      <c r="BN93" s="34"/>
    </row>
    <row r="94" spans="1:68" s="131" customFormat="1" ht="46">
      <c r="A94" s="490"/>
      <c r="B94" s="490"/>
      <c r="C94" s="490"/>
      <c r="D94" s="490"/>
      <c r="E94" s="490"/>
      <c r="F94" s="137" t="s">
        <v>10</v>
      </c>
      <c r="G94" s="172" t="s">
        <v>545</v>
      </c>
      <c r="H94" s="387" t="s">
        <v>438</v>
      </c>
      <c r="I94" s="71">
        <f>IF($K$7="Skenario Bank 1",VLOOKUP($F94,Bobot!$F$17:$AA$184,15,0),IF($K$7="Skenario Bank 2",VLOOKUP(F94,Bobot!$F$17:$AA$184,18,0),IF($K$7="Skenario Bank 3",VLOOKUP($F94,Bobot!$F$17:$AA$184,21,0),0)))</f>
        <v>0</v>
      </c>
      <c r="J94" s="72">
        <f>IF($K$7="Skenario Bank 1",VLOOKUP($F94,Bobot!$F$17:$AA$184,16,0),IF($K$7="Skenario Bank 2",VLOOKUP($F94,Bobot!$F$17:$AA$184,19,0),IF($K$7="Skenario Bank 3",VLOOKUP($F94,Bobot!$F$17:$AA$184,22,0),0)))</f>
        <v>0</v>
      </c>
      <c r="K94" s="317">
        <f>$J94*'Input Bank'!K94</f>
        <v>0</v>
      </c>
      <c r="L94" s="317">
        <f>$J94*'Input Bank'!L94</f>
        <v>0</v>
      </c>
      <c r="M94" s="317">
        <f>$J94*'Input Bank'!M94</f>
        <v>0</v>
      </c>
      <c r="N94" s="317">
        <f>$J94*'Input Bank'!N94</f>
        <v>0</v>
      </c>
      <c r="O94" s="317">
        <f>$J94*'Input Bank'!O94</f>
        <v>0</v>
      </c>
      <c r="P94" s="317">
        <f>$J94*'Input Bank'!P94</f>
        <v>0</v>
      </c>
      <c r="Q94" s="317">
        <f>$J94*'Input Bank'!Q94</f>
        <v>0</v>
      </c>
      <c r="R94" s="317">
        <f>$J94*'Input Bank'!R94</f>
        <v>0</v>
      </c>
      <c r="S94" s="317">
        <f>$J94*'Input Bank'!S94</f>
        <v>0</v>
      </c>
      <c r="T94" s="317">
        <f>$J94*'Input Bank'!T94</f>
        <v>0</v>
      </c>
      <c r="U94" s="317">
        <f>$J94*'Input Bank'!U94</f>
        <v>0</v>
      </c>
      <c r="V94" s="317">
        <f>$J94*'Input Bank'!V94</f>
        <v>0</v>
      </c>
      <c r="W94" s="317">
        <f>$J94*'Input Bank'!W94</f>
        <v>0</v>
      </c>
      <c r="X94" s="317">
        <f>$J94*'Input Bank'!X94</f>
        <v>0</v>
      </c>
      <c r="Y94" s="317">
        <f>$J94*'Input Bank'!Y94</f>
        <v>0</v>
      </c>
      <c r="Z94" s="317">
        <f>$J94*'Input Bank'!Z94</f>
        <v>0</v>
      </c>
      <c r="AA94" s="317">
        <f>$J94*'Input Bank'!AA94</f>
        <v>0</v>
      </c>
      <c r="AB94" s="317">
        <f>$J94*'Input Bank'!AB94</f>
        <v>0</v>
      </c>
      <c r="AC94" s="317">
        <f>$J94*'Input Bank'!AC94</f>
        <v>0</v>
      </c>
      <c r="AD94" s="317">
        <f>$J94*'Input Bank'!AD94</f>
        <v>0</v>
      </c>
      <c r="AE94" s="317">
        <f>$J94*'Input Bank'!AE94</f>
        <v>0</v>
      </c>
      <c r="AF94" s="317">
        <f>$J94*'Input Bank'!AF94</f>
        <v>0</v>
      </c>
      <c r="AG94" s="317">
        <f>$J94*'Input Bank'!AG94</f>
        <v>0</v>
      </c>
      <c r="AH94" s="317">
        <f>$J94*'Input Bank'!AH94</f>
        <v>0</v>
      </c>
      <c r="AI94" s="317">
        <f>$J94*'Input Bank'!AI94</f>
        <v>0</v>
      </c>
      <c r="AJ94" s="317">
        <f>$J94*'Input Bank'!AJ94</f>
        <v>0</v>
      </c>
      <c r="AK94" s="317">
        <f>$J94*'Input Bank'!AK94</f>
        <v>0</v>
      </c>
      <c r="AL94" s="317">
        <f>$J94*'Input Bank'!AL94</f>
        <v>0</v>
      </c>
      <c r="AM94" s="317">
        <f>$J94*'Input Bank'!AM94</f>
        <v>0</v>
      </c>
      <c r="AN94" s="317">
        <f>$J94*'Input Bank'!AN94</f>
        <v>0</v>
      </c>
      <c r="AO94" s="317">
        <f>$J94*'Input Bank'!AO94</f>
        <v>0</v>
      </c>
      <c r="AP94" s="317">
        <f>$J94*'Input Bank'!AP94</f>
        <v>0</v>
      </c>
      <c r="AQ94" s="317">
        <f>$J94*'Input Bank'!AQ94</f>
        <v>0</v>
      </c>
      <c r="AR94" s="317">
        <f>$J94*'Input Bank'!AR94</f>
        <v>0</v>
      </c>
      <c r="AS94" s="317">
        <f>$J94*'Input Bank'!AS94</f>
        <v>0</v>
      </c>
      <c r="AT94" s="317">
        <f>$J94*'Input Bank'!AT94</f>
        <v>0</v>
      </c>
      <c r="AU94" s="317">
        <f>$J94*'Input Bank'!AU94</f>
        <v>0</v>
      </c>
      <c r="AV94" s="317">
        <f>$J94*'Input Bank'!AV94</f>
        <v>0</v>
      </c>
      <c r="AW94" s="317">
        <f>$J94*'Input Bank'!AW94</f>
        <v>0</v>
      </c>
      <c r="AX94" s="317">
        <f>$J94*'Input Bank'!AX94</f>
        <v>0</v>
      </c>
      <c r="AY94" s="317">
        <f>$J94*'Input Bank'!AY94</f>
        <v>0</v>
      </c>
      <c r="AZ94" s="317">
        <f>$J94*'Input Bank'!AZ94</f>
        <v>0</v>
      </c>
      <c r="BA94" s="317">
        <f>$J94*'Input Bank'!BA94</f>
        <v>0</v>
      </c>
      <c r="BB94" s="232"/>
      <c r="BC94" s="34"/>
      <c r="BD94" s="34"/>
      <c r="BE94" s="34"/>
      <c r="BF94" s="34"/>
      <c r="BG94" s="34"/>
      <c r="BH94" s="34"/>
      <c r="BI94" s="34"/>
      <c r="BJ94" s="34"/>
      <c r="BK94" s="34"/>
      <c r="BL94" s="34"/>
      <c r="BM94" s="34"/>
      <c r="BN94" s="34"/>
    </row>
    <row r="95" spans="1:68" s="131" customFormat="1" ht="35">
      <c r="A95" s="490"/>
      <c r="B95" s="490"/>
      <c r="C95" s="490"/>
      <c r="D95" s="490"/>
      <c r="E95" s="490"/>
      <c r="F95" s="154" t="s">
        <v>144</v>
      </c>
      <c r="G95" s="172" t="s">
        <v>546</v>
      </c>
      <c r="H95" s="387" t="s">
        <v>489</v>
      </c>
      <c r="I95" s="71">
        <f>IF($K$7="Skenario Bank 1",VLOOKUP($F95,Bobot!$F$17:$AA$184,15,0),IF($K$7="Skenario Bank 2",VLOOKUP(F95,Bobot!$F$17:$AA$184,18,0),IF($K$7="Skenario Bank 3",VLOOKUP($F95,Bobot!$F$17:$AA$184,21,0),0)))</f>
        <v>0</v>
      </c>
      <c r="J95" s="72">
        <f>IF($K$7="Skenario Bank 1",VLOOKUP($F95,Bobot!$F$17:$AA$184,16,0),IF($K$7="Skenario Bank 2",VLOOKUP($F95,Bobot!$F$17:$AA$184,19,0),IF($K$7="Skenario Bank 3",VLOOKUP($F95,Bobot!$F$17:$AA$184,22,0),0)))</f>
        <v>0</v>
      </c>
      <c r="K95" s="317">
        <f>$J95*'Input Bank'!K95</f>
        <v>0</v>
      </c>
      <c r="L95" s="317">
        <f>$J95*'Input Bank'!L95</f>
        <v>0</v>
      </c>
      <c r="M95" s="317">
        <f>$J95*'Input Bank'!M95</f>
        <v>0</v>
      </c>
      <c r="N95" s="317">
        <f>$J95*'Input Bank'!N95</f>
        <v>0</v>
      </c>
      <c r="O95" s="317">
        <f>$J95*'Input Bank'!O95</f>
        <v>0</v>
      </c>
      <c r="P95" s="317">
        <f>$J95*'Input Bank'!P95</f>
        <v>0</v>
      </c>
      <c r="Q95" s="317">
        <f>$J95*'Input Bank'!Q95</f>
        <v>0</v>
      </c>
      <c r="R95" s="317">
        <f>$J95*'Input Bank'!R95</f>
        <v>0</v>
      </c>
      <c r="S95" s="317">
        <f>$J95*'Input Bank'!S95</f>
        <v>0</v>
      </c>
      <c r="T95" s="317">
        <f>$J95*'Input Bank'!T95</f>
        <v>0</v>
      </c>
      <c r="U95" s="317">
        <f>$J95*'Input Bank'!U95</f>
        <v>0</v>
      </c>
      <c r="V95" s="317">
        <f>$J95*'Input Bank'!V95</f>
        <v>0</v>
      </c>
      <c r="W95" s="317">
        <f>$J95*'Input Bank'!W95</f>
        <v>0</v>
      </c>
      <c r="X95" s="317">
        <f>$J95*'Input Bank'!X95</f>
        <v>0</v>
      </c>
      <c r="Y95" s="317">
        <f>$J95*'Input Bank'!Y95</f>
        <v>0</v>
      </c>
      <c r="Z95" s="317">
        <f>$J95*'Input Bank'!Z95</f>
        <v>0</v>
      </c>
      <c r="AA95" s="317">
        <f>$J95*'Input Bank'!AA95</f>
        <v>0</v>
      </c>
      <c r="AB95" s="317">
        <f>$J95*'Input Bank'!AB95</f>
        <v>0</v>
      </c>
      <c r="AC95" s="317">
        <f>$J95*'Input Bank'!AC95</f>
        <v>0</v>
      </c>
      <c r="AD95" s="317">
        <f>$J95*'Input Bank'!AD95</f>
        <v>0</v>
      </c>
      <c r="AE95" s="317">
        <f>$J95*'Input Bank'!AE95</f>
        <v>0</v>
      </c>
      <c r="AF95" s="317">
        <f>$J95*'Input Bank'!AF95</f>
        <v>0</v>
      </c>
      <c r="AG95" s="317">
        <f>$J95*'Input Bank'!AG95</f>
        <v>0</v>
      </c>
      <c r="AH95" s="317">
        <f>$J95*'Input Bank'!AH95</f>
        <v>0</v>
      </c>
      <c r="AI95" s="317">
        <f>$J95*'Input Bank'!AI95</f>
        <v>0</v>
      </c>
      <c r="AJ95" s="317">
        <f>$J95*'Input Bank'!AJ95</f>
        <v>0</v>
      </c>
      <c r="AK95" s="317">
        <f>$J95*'Input Bank'!AK95</f>
        <v>0</v>
      </c>
      <c r="AL95" s="317">
        <f>$J95*'Input Bank'!AL95</f>
        <v>0</v>
      </c>
      <c r="AM95" s="317">
        <f>$J95*'Input Bank'!AM95</f>
        <v>0</v>
      </c>
      <c r="AN95" s="317">
        <f>$J95*'Input Bank'!AN95</f>
        <v>0</v>
      </c>
      <c r="AO95" s="317">
        <f>$J95*'Input Bank'!AO95</f>
        <v>0</v>
      </c>
      <c r="AP95" s="317">
        <f>$J95*'Input Bank'!AP95</f>
        <v>0</v>
      </c>
      <c r="AQ95" s="317">
        <f>$J95*'Input Bank'!AQ95</f>
        <v>0</v>
      </c>
      <c r="AR95" s="317">
        <f>$J95*'Input Bank'!AR95</f>
        <v>0</v>
      </c>
      <c r="AS95" s="317">
        <f>$J95*'Input Bank'!AS95</f>
        <v>0</v>
      </c>
      <c r="AT95" s="317">
        <f>$J95*'Input Bank'!AT95</f>
        <v>0</v>
      </c>
      <c r="AU95" s="317">
        <f>$J95*'Input Bank'!AU95</f>
        <v>0</v>
      </c>
      <c r="AV95" s="317">
        <f>$J95*'Input Bank'!AV95</f>
        <v>0</v>
      </c>
      <c r="AW95" s="317">
        <f>$J95*'Input Bank'!AW95</f>
        <v>0</v>
      </c>
      <c r="AX95" s="317">
        <f>$J95*'Input Bank'!AX95</f>
        <v>0</v>
      </c>
      <c r="AY95" s="317">
        <f>$J95*'Input Bank'!AY95</f>
        <v>0</v>
      </c>
      <c r="AZ95" s="317">
        <f>$J95*'Input Bank'!AZ95</f>
        <v>0</v>
      </c>
      <c r="BA95" s="317">
        <f>$J95*'Input Bank'!BA95</f>
        <v>0</v>
      </c>
      <c r="BB95" s="232"/>
      <c r="BC95" s="34"/>
      <c r="BD95" s="34"/>
      <c r="BE95" s="34"/>
      <c r="BF95" s="34"/>
      <c r="BG95" s="34"/>
      <c r="BH95" s="34"/>
      <c r="BI95" s="34"/>
      <c r="BJ95" s="34"/>
      <c r="BK95" s="34"/>
      <c r="BL95" s="34"/>
      <c r="BM95" s="34"/>
      <c r="BN95" s="34"/>
    </row>
    <row r="96" spans="1:68" s="131" customFormat="1" ht="13">
      <c r="A96" s="490">
        <f>Bobot!P56</f>
        <v>0</v>
      </c>
      <c r="B96" s="490"/>
      <c r="C96" s="490"/>
      <c r="D96" s="490"/>
      <c r="E96" s="490"/>
      <c r="F96" s="137" t="s">
        <v>145</v>
      </c>
      <c r="G96" s="170">
        <v>3.5</v>
      </c>
      <c r="H96" s="393" t="s">
        <v>237</v>
      </c>
      <c r="I96" s="338"/>
      <c r="J96" s="448"/>
      <c r="K96" s="459">
        <f>SUM(K97:K100)</f>
        <v>0</v>
      </c>
      <c r="L96" s="459">
        <f t="shared" ref="L96:BA96" si="20">SUM(L97:L100)</f>
        <v>0</v>
      </c>
      <c r="M96" s="459">
        <f t="shared" si="20"/>
        <v>0</v>
      </c>
      <c r="N96" s="459">
        <f t="shared" si="20"/>
        <v>0</v>
      </c>
      <c r="O96" s="459">
        <f t="shared" si="20"/>
        <v>0</v>
      </c>
      <c r="P96" s="459">
        <f t="shared" si="20"/>
        <v>0</v>
      </c>
      <c r="Q96" s="459">
        <f t="shared" si="20"/>
        <v>0</v>
      </c>
      <c r="R96" s="459">
        <f t="shared" si="20"/>
        <v>0</v>
      </c>
      <c r="S96" s="459">
        <f t="shared" si="20"/>
        <v>0</v>
      </c>
      <c r="T96" s="459">
        <f t="shared" si="20"/>
        <v>0</v>
      </c>
      <c r="U96" s="459">
        <f t="shared" si="20"/>
        <v>0</v>
      </c>
      <c r="V96" s="459">
        <f t="shared" si="20"/>
        <v>0</v>
      </c>
      <c r="W96" s="459">
        <f t="shared" si="20"/>
        <v>0</v>
      </c>
      <c r="X96" s="459">
        <f t="shared" si="20"/>
        <v>0</v>
      </c>
      <c r="Y96" s="459">
        <f t="shared" si="20"/>
        <v>0</v>
      </c>
      <c r="Z96" s="459">
        <f t="shared" si="20"/>
        <v>0</v>
      </c>
      <c r="AA96" s="459">
        <f t="shared" si="20"/>
        <v>0</v>
      </c>
      <c r="AB96" s="459">
        <f t="shared" si="20"/>
        <v>0</v>
      </c>
      <c r="AC96" s="459">
        <f t="shared" si="20"/>
        <v>0</v>
      </c>
      <c r="AD96" s="459">
        <f t="shared" si="20"/>
        <v>0</v>
      </c>
      <c r="AE96" s="459">
        <f t="shared" si="20"/>
        <v>0</v>
      </c>
      <c r="AF96" s="459">
        <f t="shared" si="20"/>
        <v>0</v>
      </c>
      <c r="AG96" s="459">
        <f t="shared" si="20"/>
        <v>0</v>
      </c>
      <c r="AH96" s="459">
        <f t="shared" si="20"/>
        <v>0</v>
      </c>
      <c r="AI96" s="459">
        <f t="shared" si="20"/>
        <v>0</v>
      </c>
      <c r="AJ96" s="459">
        <f t="shared" si="20"/>
        <v>0</v>
      </c>
      <c r="AK96" s="459">
        <f t="shared" si="20"/>
        <v>0</v>
      </c>
      <c r="AL96" s="459">
        <f t="shared" si="20"/>
        <v>0</v>
      </c>
      <c r="AM96" s="459">
        <f t="shared" si="20"/>
        <v>0</v>
      </c>
      <c r="AN96" s="459">
        <f t="shared" si="20"/>
        <v>0</v>
      </c>
      <c r="AO96" s="459">
        <f t="shared" si="20"/>
        <v>0</v>
      </c>
      <c r="AP96" s="459">
        <f t="shared" si="20"/>
        <v>0</v>
      </c>
      <c r="AQ96" s="459">
        <f t="shared" si="20"/>
        <v>0</v>
      </c>
      <c r="AR96" s="459">
        <f t="shared" si="20"/>
        <v>0</v>
      </c>
      <c r="AS96" s="459">
        <f t="shared" si="20"/>
        <v>0</v>
      </c>
      <c r="AT96" s="459">
        <f t="shared" si="20"/>
        <v>0</v>
      </c>
      <c r="AU96" s="459">
        <f t="shared" si="20"/>
        <v>0</v>
      </c>
      <c r="AV96" s="459">
        <f t="shared" si="20"/>
        <v>0</v>
      </c>
      <c r="AW96" s="459">
        <f t="shared" si="20"/>
        <v>0</v>
      </c>
      <c r="AX96" s="459">
        <f t="shared" si="20"/>
        <v>0</v>
      </c>
      <c r="AY96" s="459">
        <f t="shared" si="20"/>
        <v>0</v>
      </c>
      <c r="AZ96" s="459">
        <f t="shared" si="20"/>
        <v>0</v>
      </c>
      <c r="BA96" s="459">
        <f t="shared" si="20"/>
        <v>0</v>
      </c>
      <c r="BB96" s="232"/>
      <c r="BC96" s="34"/>
      <c r="BD96" s="34"/>
      <c r="BE96" s="34"/>
      <c r="BF96" s="34"/>
      <c r="BG96" s="34"/>
      <c r="BH96" s="34"/>
      <c r="BI96" s="34"/>
      <c r="BJ96" s="34"/>
      <c r="BK96" s="34"/>
      <c r="BL96" s="34"/>
      <c r="BM96" s="34"/>
    </row>
    <row r="97" spans="1:68" s="131" customFormat="1" ht="23">
      <c r="A97" s="490"/>
      <c r="B97" s="490"/>
      <c r="C97" s="490"/>
      <c r="D97" s="490"/>
      <c r="E97" s="490"/>
      <c r="F97" s="137" t="s">
        <v>146</v>
      </c>
      <c r="G97" s="172" t="s">
        <v>550</v>
      </c>
      <c r="H97" s="387" t="s">
        <v>439</v>
      </c>
      <c r="I97" s="71">
        <f>IF($K$7="Skenario Bank 1",VLOOKUP($F97,Bobot!$F$17:$AA$184,15,0),IF($K$7="Skenario Bank 2",VLOOKUP(F97,Bobot!$F$17:$AA$184,18,0),IF($K$7="Skenario Bank 3",VLOOKUP($F97,Bobot!$F$17:$AA$184,21,0),0)))</f>
        <v>0</v>
      </c>
      <c r="J97" s="72">
        <f>IF($K$7="Skenario Bank 1",VLOOKUP($F97,Bobot!$F$17:$AA$184,16,0),IF($K$7="Skenario Bank 2",VLOOKUP($F97,Bobot!$F$17:$AA$184,19,0),IF($K$7="Skenario Bank 3",VLOOKUP($F97,Bobot!$F$17:$AA$184,22,0),0)))</f>
        <v>0</v>
      </c>
      <c r="K97" s="317">
        <f>$J97*'Input Bank'!K97</f>
        <v>0</v>
      </c>
      <c r="L97" s="73">
        <f>$J97*'Input Bank'!L97</f>
        <v>0</v>
      </c>
      <c r="M97" s="73">
        <f>$J97*'Input Bank'!M97</f>
        <v>0</v>
      </c>
      <c r="N97" s="73">
        <f>$J97*'Input Bank'!N97</f>
        <v>0</v>
      </c>
      <c r="O97" s="73">
        <f>$J97*'Input Bank'!O97</f>
        <v>0</v>
      </c>
      <c r="P97" s="73">
        <f>$J97*'Input Bank'!P97</f>
        <v>0</v>
      </c>
      <c r="Q97" s="73">
        <f>$J97*'Input Bank'!Q97</f>
        <v>0</v>
      </c>
      <c r="R97" s="73">
        <f>$J97*'Input Bank'!R97</f>
        <v>0</v>
      </c>
      <c r="S97" s="73">
        <f>$J97*'Input Bank'!S97</f>
        <v>0</v>
      </c>
      <c r="T97" s="73">
        <f>$J97*'Input Bank'!T97</f>
        <v>0</v>
      </c>
      <c r="U97" s="73">
        <f>$J97*'Input Bank'!U97</f>
        <v>0</v>
      </c>
      <c r="V97" s="73">
        <f>$J97*'Input Bank'!V97</f>
        <v>0</v>
      </c>
      <c r="W97" s="73">
        <f>$J97*'Input Bank'!W97</f>
        <v>0</v>
      </c>
      <c r="X97" s="73">
        <f>$J97*'Input Bank'!X97</f>
        <v>0</v>
      </c>
      <c r="Y97" s="73">
        <f>$J97*'Input Bank'!Y97</f>
        <v>0</v>
      </c>
      <c r="Z97" s="73">
        <f>$J97*'Input Bank'!Z97</f>
        <v>0</v>
      </c>
      <c r="AA97" s="73">
        <f>$J97*'Input Bank'!AA97</f>
        <v>0</v>
      </c>
      <c r="AB97" s="73">
        <f>$J97*'Input Bank'!AB97</f>
        <v>0</v>
      </c>
      <c r="AC97" s="73">
        <f>$J97*'Input Bank'!AC97</f>
        <v>0</v>
      </c>
      <c r="AD97" s="73">
        <f>$J97*'Input Bank'!AD97</f>
        <v>0</v>
      </c>
      <c r="AE97" s="73">
        <f>$J97*'Input Bank'!AE97</f>
        <v>0</v>
      </c>
      <c r="AF97" s="73">
        <f>$J97*'Input Bank'!AF97</f>
        <v>0</v>
      </c>
      <c r="AG97" s="73">
        <f>$J97*'Input Bank'!AG97</f>
        <v>0</v>
      </c>
      <c r="AH97" s="73">
        <f>$J97*'Input Bank'!AH97</f>
        <v>0</v>
      </c>
      <c r="AI97" s="73">
        <f>$J97*'Input Bank'!AI97</f>
        <v>0</v>
      </c>
      <c r="AJ97" s="73">
        <f>$J97*'Input Bank'!AJ97</f>
        <v>0</v>
      </c>
      <c r="AK97" s="73">
        <f>$J97*'Input Bank'!AK97</f>
        <v>0</v>
      </c>
      <c r="AL97" s="73">
        <f>$J97*'Input Bank'!AL97</f>
        <v>0</v>
      </c>
      <c r="AM97" s="73">
        <f>$J97*'Input Bank'!AM97</f>
        <v>0</v>
      </c>
      <c r="AN97" s="73">
        <f>$J97*'Input Bank'!AN97</f>
        <v>0</v>
      </c>
      <c r="AO97" s="73">
        <f>$J97*'Input Bank'!AO97</f>
        <v>0</v>
      </c>
      <c r="AP97" s="73">
        <f>$J97*'Input Bank'!AP97</f>
        <v>0</v>
      </c>
      <c r="AQ97" s="73">
        <f>$J97*'Input Bank'!AQ97</f>
        <v>0</v>
      </c>
      <c r="AR97" s="73">
        <f>$J97*'Input Bank'!AR97</f>
        <v>0</v>
      </c>
      <c r="AS97" s="73">
        <f>$J97*'Input Bank'!AS97</f>
        <v>0</v>
      </c>
      <c r="AT97" s="73">
        <f>$J97*'Input Bank'!AT97</f>
        <v>0</v>
      </c>
      <c r="AU97" s="73">
        <f>$J97*'Input Bank'!AU97</f>
        <v>0</v>
      </c>
      <c r="AV97" s="73">
        <f>$J97*'Input Bank'!AV97</f>
        <v>0</v>
      </c>
      <c r="AW97" s="73">
        <f>$J97*'Input Bank'!AW97</f>
        <v>0</v>
      </c>
      <c r="AX97" s="73">
        <f>$J97*'Input Bank'!AX97</f>
        <v>0</v>
      </c>
      <c r="AY97" s="73">
        <f>$J97*'Input Bank'!AY97</f>
        <v>0</v>
      </c>
      <c r="AZ97" s="73">
        <f>$J97*'Input Bank'!AZ97</f>
        <v>0</v>
      </c>
      <c r="BA97" s="74">
        <f>$J97*'Input Bank'!BA97</f>
        <v>0</v>
      </c>
      <c r="BB97" s="232"/>
      <c r="BC97" s="34"/>
      <c r="BD97" s="34"/>
      <c r="BE97" s="34"/>
      <c r="BF97" s="34"/>
      <c r="BG97" s="34"/>
      <c r="BH97" s="34"/>
      <c r="BI97" s="34"/>
      <c r="BJ97" s="34"/>
      <c r="BK97" s="34"/>
      <c r="BL97" s="34"/>
      <c r="BM97" s="34"/>
    </row>
    <row r="98" spans="1:68" s="131" customFormat="1" ht="34.5">
      <c r="A98" s="490"/>
      <c r="B98" s="490"/>
      <c r="C98" s="490"/>
      <c r="D98" s="490"/>
      <c r="E98" s="490"/>
      <c r="F98" s="154" t="s">
        <v>147</v>
      </c>
      <c r="G98" s="172" t="s">
        <v>551</v>
      </c>
      <c r="H98" s="387" t="s">
        <v>440</v>
      </c>
      <c r="I98" s="71">
        <f>IF($K$7="Skenario Bank 1",VLOOKUP($F98,Bobot!$F$17:$AA$184,15,0),IF($K$7="Skenario Bank 2",VLOOKUP(F98,Bobot!$F$17:$AA$184,18,0),IF($K$7="Skenario Bank 3",VLOOKUP($F98,Bobot!$F$17:$AA$184,21,0),0)))</f>
        <v>0</v>
      </c>
      <c r="J98" s="72">
        <f>IF($K$7="Skenario Bank 1",VLOOKUP($F98,Bobot!$F$17:$AA$184,16,0),IF($K$7="Skenario Bank 2",VLOOKUP($F98,Bobot!$F$17:$AA$184,19,0),IF($K$7="Skenario Bank 3",VLOOKUP($F98,Bobot!$F$17:$AA$184,22,0),0)))</f>
        <v>0</v>
      </c>
      <c r="K98" s="317">
        <f>$J98*'Input Bank'!K98</f>
        <v>0</v>
      </c>
      <c r="L98" s="73">
        <f>$J98*'Input Bank'!L98</f>
        <v>0</v>
      </c>
      <c r="M98" s="73">
        <f>$J98*'Input Bank'!M98</f>
        <v>0</v>
      </c>
      <c r="N98" s="73">
        <f>$J98*'Input Bank'!N98</f>
        <v>0</v>
      </c>
      <c r="O98" s="73">
        <f>$J98*'Input Bank'!O98</f>
        <v>0</v>
      </c>
      <c r="P98" s="73">
        <f>$J98*'Input Bank'!P98</f>
        <v>0</v>
      </c>
      <c r="Q98" s="73">
        <f>$J98*'Input Bank'!Q98</f>
        <v>0</v>
      </c>
      <c r="R98" s="73">
        <f>$J98*'Input Bank'!R98</f>
        <v>0</v>
      </c>
      <c r="S98" s="73">
        <f>$J98*'Input Bank'!S98</f>
        <v>0</v>
      </c>
      <c r="T98" s="73">
        <f>$J98*'Input Bank'!T98</f>
        <v>0</v>
      </c>
      <c r="U98" s="73">
        <f>$J98*'Input Bank'!U98</f>
        <v>0</v>
      </c>
      <c r="V98" s="73">
        <f>$J98*'Input Bank'!V98</f>
        <v>0</v>
      </c>
      <c r="W98" s="73">
        <f>$J98*'Input Bank'!W98</f>
        <v>0</v>
      </c>
      <c r="X98" s="73">
        <f>$J98*'Input Bank'!X98</f>
        <v>0</v>
      </c>
      <c r="Y98" s="73">
        <f>$J98*'Input Bank'!Y98</f>
        <v>0</v>
      </c>
      <c r="Z98" s="73">
        <f>$J98*'Input Bank'!Z98</f>
        <v>0</v>
      </c>
      <c r="AA98" s="73">
        <f>$J98*'Input Bank'!AA98</f>
        <v>0</v>
      </c>
      <c r="AB98" s="73">
        <f>$J98*'Input Bank'!AB98</f>
        <v>0</v>
      </c>
      <c r="AC98" s="73">
        <f>$J98*'Input Bank'!AC98</f>
        <v>0</v>
      </c>
      <c r="AD98" s="73">
        <f>$J98*'Input Bank'!AD98</f>
        <v>0</v>
      </c>
      <c r="AE98" s="73">
        <f>$J98*'Input Bank'!AE98</f>
        <v>0</v>
      </c>
      <c r="AF98" s="73">
        <f>$J98*'Input Bank'!AF98</f>
        <v>0</v>
      </c>
      <c r="AG98" s="73">
        <f>$J98*'Input Bank'!AG98</f>
        <v>0</v>
      </c>
      <c r="AH98" s="73">
        <f>$J98*'Input Bank'!AH98</f>
        <v>0</v>
      </c>
      <c r="AI98" s="73">
        <f>$J98*'Input Bank'!AI98</f>
        <v>0</v>
      </c>
      <c r="AJ98" s="73">
        <f>$J98*'Input Bank'!AJ98</f>
        <v>0</v>
      </c>
      <c r="AK98" s="73">
        <f>$J98*'Input Bank'!AK98</f>
        <v>0</v>
      </c>
      <c r="AL98" s="73">
        <f>$J98*'Input Bank'!AL98</f>
        <v>0</v>
      </c>
      <c r="AM98" s="73">
        <f>$J98*'Input Bank'!AM98</f>
        <v>0</v>
      </c>
      <c r="AN98" s="73">
        <f>$J98*'Input Bank'!AN98</f>
        <v>0</v>
      </c>
      <c r="AO98" s="73">
        <f>$J98*'Input Bank'!AO98</f>
        <v>0</v>
      </c>
      <c r="AP98" s="73">
        <f>$J98*'Input Bank'!AP98</f>
        <v>0</v>
      </c>
      <c r="AQ98" s="73">
        <f>$J98*'Input Bank'!AQ98</f>
        <v>0</v>
      </c>
      <c r="AR98" s="73">
        <f>$J98*'Input Bank'!AR98</f>
        <v>0</v>
      </c>
      <c r="AS98" s="73">
        <f>$J98*'Input Bank'!AS98</f>
        <v>0</v>
      </c>
      <c r="AT98" s="73">
        <f>$J98*'Input Bank'!AT98</f>
        <v>0</v>
      </c>
      <c r="AU98" s="73">
        <f>$J98*'Input Bank'!AU98</f>
        <v>0</v>
      </c>
      <c r="AV98" s="73">
        <f>$J98*'Input Bank'!AV98</f>
        <v>0</v>
      </c>
      <c r="AW98" s="73">
        <f>$J98*'Input Bank'!AW98</f>
        <v>0</v>
      </c>
      <c r="AX98" s="73">
        <f>$J98*'Input Bank'!AX98</f>
        <v>0</v>
      </c>
      <c r="AY98" s="73">
        <f>$J98*'Input Bank'!AY98</f>
        <v>0</v>
      </c>
      <c r="AZ98" s="73">
        <f>$J98*'Input Bank'!AZ98</f>
        <v>0</v>
      </c>
      <c r="BA98" s="74">
        <f>$J98*'Input Bank'!BA98</f>
        <v>0</v>
      </c>
      <c r="BB98" s="232"/>
      <c r="BC98" s="34"/>
      <c r="BD98" s="34"/>
      <c r="BE98" s="34"/>
      <c r="BF98" s="34"/>
      <c r="BG98" s="34"/>
      <c r="BH98" s="34"/>
      <c r="BI98" s="34"/>
      <c r="BJ98" s="34"/>
      <c r="BK98" s="34"/>
      <c r="BL98" s="34"/>
      <c r="BM98" s="34"/>
    </row>
    <row r="99" spans="1:68" s="131" customFormat="1" ht="23">
      <c r="A99" s="490"/>
      <c r="B99" s="490"/>
      <c r="C99" s="490"/>
      <c r="D99" s="490"/>
      <c r="E99" s="490"/>
      <c r="F99" s="137" t="s">
        <v>148</v>
      </c>
      <c r="G99" s="172" t="s">
        <v>552</v>
      </c>
      <c r="H99" s="387" t="s">
        <v>441</v>
      </c>
      <c r="I99" s="71">
        <f>IF($K$7="Skenario Bank 1",VLOOKUP($F99,Bobot!$F$17:$AA$184,15,0),IF($K$7="Skenario Bank 2",VLOOKUP(F99,Bobot!$F$17:$AA$184,18,0),IF($K$7="Skenario Bank 3",VLOOKUP($F99,Bobot!$F$17:$AA$184,21,0),0)))</f>
        <v>0</v>
      </c>
      <c r="J99" s="72">
        <f>IF($K$7="Skenario Bank 1",VLOOKUP($F99,Bobot!$F$17:$AA$184,16,0),IF($K$7="Skenario Bank 2",VLOOKUP($F99,Bobot!$F$17:$AA$184,19,0),IF($K$7="Skenario Bank 3",VLOOKUP($F99,Bobot!$F$17:$AA$184,22,0),0)))</f>
        <v>0</v>
      </c>
      <c r="K99" s="317">
        <f>$J99*'Input Bank'!K99</f>
        <v>0</v>
      </c>
      <c r="L99" s="73">
        <f>$J99*'Input Bank'!L99</f>
        <v>0</v>
      </c>
      <c r="M99" s="73">
        <f>$J99*'Input Bank'!M99</f>
        <v>0</v>
      </c>
      <c r="N99" s="73">
        <f>$J99*'Input Bank'!N99</f>
        <v>0</v>
      </c>
      <c r="O99" s="73">
        <f>$J99*'Input Bank'!O99</f>
        <v>0</v>
      </c>
      <c r="P99" s="73">
        <f>$J99*'Input Bank'!P99</f>
        <v>0</v>
      </c>
      <c r="Q99" s="73">
        <f>$J99*'Input Bank'!Q99</f>
        <v>0</v>
      </c>
      <c r="R99" s="73">
        <f>$J99*'Input Bank'!R99</f>
        <v>0</v>
      </c>
      <c r="S99" s="73">
        <f>$J99*'Input Bank'!S99</f>
        <v>0</v>
      </c>
      <c r="T99" s="73">
        <f>$J99*'Input Bank'!T99</f>
        <v>0</v>
      </c>
      <c r="U99" s="73">
        <f>$J99*'Input Bank'!U99</f>
        <v>0</v>
      </c>
      <c r="V99" s="73">
        <f>$J99*'Input Bank'!V99</f>
        <v>0</v>
      </c>
      <c r="W99" s="73">
        <f>$J99*'Input Bank'!W99</f>
        <v>0</v>
      </c>
      <c r="X99" s="73">
        <f>$J99*'Input Bank'!X99</f>
        <v>0</v>
      </c>
      <c r="Y99" s="73">
        <f>$J99*'Input Bank'!Y99</f>
        <v>0</v>
      </c>
      <c r="Z99" s="73">
        <f>$J99*'Input Bank'!Z99</f>
        <v>0</v>
      </c>
      <c r="AA99" s="73">
        <f>$J99*'Input Bank'!AA99</f>
        <v>0</v>
      </c>
      <c r="AB99" s="73">
        <f>$J99*'Input Bank'!AB99</f>
        <v>0</v>
      </c>
      <c r="AC99" s="73">
        <f>$J99*'Input Bank'!AC99</f>
        <v>0</v>
      </c>
      <c r="AD99" s="73">
        <f>$J99*'Input Bank'!AD99</f>
        <v>0</v>
      </c>
      <c r="AE99" s="73">
        <f>$J99*'Input Bank'!AE99</f>
        <v>0</v>
      </c>
      <c r="AF99" s="73">
        <f>$J99*'Input Bank'!AF99</f>
        <v>0</v>
      </c>
      <c r="AG99" s="73">
        <f>$J99*'Input Bank'!AG99</f>
        <v>0</v>
      </c>
      <c r="AH99" s="73">
        <f>$J99*'Input Bank'!AH99</f>
        <v>0</v>
      </c>
      <c r="AI99" s="73">
        <f>$J99*'Input Bank'!AI99</f>
        <v>0</v>
      </c>
      <c r="AJ99" s="73">
        <f>$J99*'Input Bank'!AJ99</f>
        <v>0</v>
      </c>
      <c r="AK99" s="73">
        <f>$J99*'Input Bank'!AK99</f>
        <v>0</v>
      </c>
      <c r="AL99" s="73">
        <f>$J99*'Input Bank'!AL99</f>
        <v>0</v>
      </c>
      <c r="AM99" s="73">
        <f>$J99*'Input Bank'!AM99</f>
        <v>0</v>
      </c>
      <c r="AN99" s="73">
        <f>$J99*'Input Bank'!AN99</f>
        <v>0</v>
      </c>
      <c r="AO99" s="73">
        <f>$J99*'Input Bank'!AO99</f>
        <v>0</v>
      </c>
      <c r="AP99" s="73">
        <f>$J99*'Input Bank'!AP99</f>
        <v>0</v>
      </c>
      <c r="AQ99" s="73">
        <f>$J99*'Input Bank'!AQ99</f>
        <v>0</v>
      </c>
      <c r="AR99" s="73">
        <f>$J99*'Input Bank'!AR99</f>
        <v>0</v>
      </c>
      <c r="AS99" s="73">
        <f>$J99*'Input Bank'!AS99</f>
        <v>0</v>
      </c>
      <c r="AT99" s="73">
        <f>$J99*'Input Bank'!AT99</f>
        <v>0</v>
      </c>
      <c r="AU99" s="73">
        <f>$J99*'Input Bank'!AU99</f>
        <v>0</v>
      </c>
      <c r="AV99" s="73">
        <f>$J99*'Input Bank'!AV99</f>
        <v>0</v>
      </c>
      <c r="AW99" s="73">
        <f>$J99*'Input Bank'!AW99</f>
        <v>0</v>
      </c>
      <c r="AX99" s="73">
        <f>$J99*'Input Bank'!AX99</f>
        <v>0</v>
      </c>
      <c r="AY99" s="73">
        <f>$J99*'Input Bank'!AY99</f>
        <v>0</v>
      </c>
      <c r="AZ99" s="73">
        <f>$J99*'Input Bank'!AZ99</f>
        <v>0</v>
      </c>
      <c r="BA99" s="74">
        <f>$J99*'Input Bank'!BA99</f>
        <v>0</v>
      </c>
      <c r="BB99" s="232"/>
      <c r="BC99" s="34"/>
      <c r="BD99" s="34"/>
      <c r="BE99" s="34"/>
      <c r="BF99" s="34"/>
      <c r="BG99" s="34"/>
      <c r="BH99" s="34"/>
      <c r="BI99" s="34"/>
      <c r="BJ99" s="34"/>
      <c r="BK99" s="34"/>
      <c r="BL99" s="34"/>
      <c r="BM99" s="34"/>
    </row>
    <row r="100" spans="1:68" s="131" customFormat="1" ht="23">
      <c r="A100" s="490"/>
      <c r="B100" s="490"/>
      <c r="C100" s="490"/>
      <c r="D100" s="490"/>
      <c r="E100" s="490"/>
      <c r="F100" s="137" t="s">
        <v>149</v>
      </c>
      <c r="G100" s="172" t="s">
        <v>553</v>
      </c>
      <c r="H100" s="387" t="s">
        <v>442</v>
      </c>
      <c r="I100" s="71">
        <f>IF($K$7="Skenario Bank 1",VLOOKUP($F100,Bobot!$F$17:$AA$184,15,0),IF($K$7="Skenario Bank 2",VLOOKUP(F100,Bobot!$F$17:$AA$184,18,0),IF($K$7="Skenario Bank 3",VLOOKUP($F100,Bobot!$F$17:$AA$184,21,0),0)))</f>
        <v>0</v>
      </c>
      <c r="J100" s="72">
        <f>IF($K$7="Skenario Bank 1",VLOOKUP($F100,Bobot!$F$17:$AA$184,16,0),IF($K$7="Skenario Bank 2",VLOOKUP($F100,Bobot!$F$17:$AA$184,19,0),IF($K$7="Skenario Bank 3",VLOOKUP($F100,Bobot!$F$17:$AA$184,22,0),0)))</f>
        <v>0</v>
      </c>
      <c r="K100" s="317">
        <f>$J100*'Input Bank'!K100</f>
        <v>0</v>
      </c>
      <c r="L100" s="73">
        <f>$J100*'Input Bank'!L100</f>
        <v>0</v>
      </c>
      <c r="M100" s="73">
        <f>$J100*'Input Bank'!M100</f>
        <v>0</v>
      </c>
      <c r="N100" s="73">
        <f>$J100*'Input Bank'!N100</f>
        <v>0</v>
      </c>
      <c r="O100" s="73">
        <f>$J100*'Input Bank'!O100</f>
        <v>0</v>
      </c>
      <c r="P100" s="73">
        <f>$J100*'Input Bank'!P100</f>
        <v>0</v>
      </c>
      <c r="Q100" s="73">
        <f>$J100*'Input Bank'!Q100</f>
        <v>0</v>
      </c>
      <c r="R100" s="73">
        <f>$J100*'Input Bank'!R100</f>
        <v>0</v>
      </c>
      <c r="S100" s="73">
        <f>$J100*'Input Bank'!S100</f>
        <v>0</v>
      </c>
      <c r="T100" s="73">
        <f>$J100*'Input Bank'!T100</f>
        <v>0</v>
      </c>
      <c r="U100" s="73">
        <f>$J100*'Input Bank'!U100</f>
        <v>0</v>
      </c>
      <c r="V100" s="73">
        <f>$J100*'Input Bank'!V100</f>
        <v>0</v>
      </c>
      <c r="W100" s="73">
        <f>$J100*'Input Bank'!W100</f>
        <v>0</v>
      </c>
      <c r="X100" s="73">
        <f>$J100*'Input Bank'!X100</f>
        <v>0</v>
      </c>
      <c r="Y100" s="73">
        <f>$J100*'Input Bank'!Y100</f>
        <v>0</v>
      </c>
      <c r="Z100" s="73">
        <f>$J100*'Input Bank'!Z100</f>
        <v>0</v>
      </c>
      <c r="AA100" s="73">
        <f>$J100*'Input Bank'!AA100</f>
        <v>0</v>
      </c>
      <c r="AB100" s="73">
        <f>$J100*'Input Bank'!AB100</f>
        <v>0</v>
      </c>
      <c r="AC100" s="73">
        <f>$J100*'Input Bank'!AC100</f>
        <v>0</v>
      </c>
      <c r="AD100" s="73">
        <f>$J100*'Input Bank'!AD100</f>
        <v>0</v>
      </c>
      <c r="AE100" s="73">
        <f>$J100*'Input Bank'!AE100</f>
        <v>0</v>
      </c>
      <c r="AF100" s="73">
        <f>$J100*'Input Bank'!AF100</f>
        <v>0</v>
      </c>
      <c r="AG100" s="73">
        <f>$J100*'Input Bank'!AG100</f>
        <v>0</v>
      </c>
      <c r="AH100" s="73">
        <f>$J100*'Input Bank'!AH100</f>
        <v>0</v>
      </c>
      <c r="AI100" s="73">
        <f>$J100*'Input Bank'!AI100</f>
        <v>0</v>
      </c>
      <c r="AJ100" s="73">
        <f>$J100*'Input Bank'!AJ100</f>
        <v>0</v>
      </c>
      <c r="AK100" s="73">
        <f>$J100*'Input Bank'!AK100</f>
        <v>0</v>
      </c>
      <c r="AL100" s="73">
        <f>$J100*'Input Bank'!AL100</f>
        <v>0</v>
      </c>
      <c r="AM100" s="73">
        <f>$J100*'Input Bank'!AM100</f>
        <v>0</v>
      </c>
      <c r="AN100" s="73">
        <f>$J100*'Input Bank'!AN100</f>
        <v>0</v>
      </c>
      <c r="AO100" s="73">
        <f>$J100*'Input Bank'!AO100</f>
        <v>0</v>
      </c>
      <c r="AP100" s="73">
        <f>$J100*'Input Bank'!AP100</f>
        <v>0</v>
      </c>
      <c r="AQ100" s="73">
        <f>$J100*'Input Bank'!AQ100</f>
        <v>0</v>
      </c>
      <c r="AR100" s="73">
        <f>$J100*'Input Bank'!AR100</f>
        <v>0</v>
      </c>
      <c r="AS100" s="73">
        <f>$J100*'Input Bank'!AS100</f>
        <v>0</v>
      </c>
      <c r="AT100" s="73">
        <f>$J100*'Input Bank'!AT100</f>
        <v>0</v>
      </c>
      <c r="AU100" s="73">
        <f>$J100*'Input Bank'!AU100</f>
        <v>0</v>
      </c>
      <c r="AV100" s="73">
        <f>$J100*'Input Bank'!AV100</f>
        <v>0</v>
      </c>
      <c r="AW100" s="73">
        <f>$J100*'Input Bank'!AW100</f>
        <v>0</v>
      </c>
      <c r="AX100" s="73">
        <f>$J100*'Input Bank'!AX100</f>
        <v>0</v>
      </c>
      <c r="AY100" s="73">
        <f>$J100*'Input Bank'!AY100</f>
        <v>0</v>
      </c>
      <c r="AZ100" s="73">
        <f>$J100*'Input Bank'!AZ100</f>
        <v>0</v>
      </c>
      <c r="BA100" s="74">
        <f>$J100*'Input Bank'!BA100</f>
        <v>0</v>
      </c>
      <c r="BB100" s="232"/>
      <c r="BC100" s="34"/>
      <c r="BD100" s="34"/>
      <c r="BE100" s="34"/>
      <c r="BF100" s="34"/>
      <c r="BG100" s="34"/>
      <c r="BH100" s="34"/>
      <c r="BI100" s="34"/>
      <c r="BJ100" s="34"/>
      <c r="BK100" s="34"/>
      <c r="BL100" s="34"/>
      <c r="BM100" s="34"/>
    </row>
    <row r="101" spans="1:68" s="131" customFormat="1" ht="13">
      <c r="A101" s="490" t="e">
        <f>Bobot!#REF!</f>
        <v>#REF!</v>
      </c>
      <c r="B101" s="490"/>
      <c r="C101" s="490"/>
      <c r="D101" s="490"/>
      <c r="E101" s="490"/>
      <c r="F101" s="137" t="s">
        <v>150</v>
      </c>
      <c r="G101" s="170">
        <v>3.6</v>
      </c>
      <c r="H101" s="392" t="s">
        <v>457</v>
      </c>
      <c r="I101" s="71">
        <f>IF($K$7="Skenario Bank 1",VLOOKUP($F101,Bobot!$F$17:$AA$184,15,0),IF($K$7="Skenario Bank 2",VLOOKUP(F101,Bobot!$F$17:$AA$184,18,0),IF($K$7="Skenario Bank 3",VLOOKUP($F101,Bobot!$F$17:$AA$184,21,0),0)))</f>
        <v>0</v>
      </c>
      <c r="J101" s="72">
        <f>IF($K$7="Skenario Bank 1",VLOOKUP($F101,Bobot!$F$17:$AA$184,16,0),IF($K$7="Skenario Bank 2",VLOOKUP($F101,Bobot!$F$17:$AA$184,19,0),IF($K$7="Skenario Bank 3",VLOOKUP($F101,Bobot!$F$17:$AA$184,22,0),0)))</f>
        <v>0</v>
      </c>
      <c r="K101" s="315">
        <f>$J101*'Input Bank'!K101</f>
        <v>0</v>
      </c>
      <c r="L101" s="73">
        <f>$J101*'Input Bank'!L101</f>
        <v>0</v>
      </c>
      <c r="M101" s="73">
        <f>$J101*'Input Bank'!M101</f>
        <v>0</v>
      </c>
      <c r="N101" s="73">
        <f>$J101*'Input Bank'!N101</f>
        <v>0</v>
      </c>
      <c r="O101" s="73">
        <f>$J101*'Input Bank'!O101</f>
        <v>0</v>
      </c>
      <c r="P101" s="73">
        <f>$J101*'Input Bank'!P101</f>
        <v>0</v>
      </c>
      <c r="Q101" s="73">
        <f>$J101*'Input Bank'!Q101</f>
        <v>0</v>
      </c>
      <c r="R101" s="73">
        <f>$J101*'Input Bank'!R101</f>
        <v>0</v>
      </c>
      <c r="S101" s="73">
        <f>$J101*'Input Bank'!S101</f>
        <v>0</v>
      </c>
      <c r="T101" s="73">
        <f>$J101*'Input Bank'!T101</f>
        <v>0</v>
      </c>
      <c r="U101" s="73">
        <f>$J101*'Input Bank'!U101</f>
        <v>0</v>
      </c>
      <c r="V101" s="73">
        <f>$J101*'Input Bank'!V101</f>
        <v>0</v>
      </c>
      <c r="W101" s="73">
        <f>$J101*'Input Bank'!W101</f>
        <v>0</v>
      </c>
      <c r="X101" s="73">
        <f>$J101*'Input Bank'!X101</f>
        <v>0</v>
      </c>
      <c r="Y101" s="73">
        <f>$J101*'Input Bank'!Y101</f>
        <v>0</v>
      </c>
      <c r="Z101" s="73">
        <f>$J101*'Input Bank'!Z101</f>
        <v>0</v>
      </c>
      <c r="AA101" s="73">
        <f>$J101*'Input Bank'!AA101</f>
        <v>0</v>
      </c>
      <c r="AB101" s="73">
        <f>$J101*'Input Bank'!AB101</f>
        <v>0</v>
      </c>
      <c r="AC101" s="73">
        <f>$J101*'Input Bank'!AC101</f>
        <v>0</v>
      </c>
      <c r="AD101" s="73">
        <f>$J101*'Input Bank'!AD101</f>
        <v>0</v>
      </c>
      <c r="AE101" s="73">
        <f>$J101*'Input Bank'!AE101</f>
        <v>0</v>
      </c>
      <c r="AF101" s="73">
        <f>$J101*'Input Bank'!AF101</f>
        <v>0</v>
      </c>
      <c r="AG101" s="73">
        <f>$J101*'Input Bank'!AG101</f>
        <v>0</v>
      </c>
      <c r="AH101" s="73">
        <f>$J101*'Input Bank'!AH101</f>
        <v>0</v>
      </c>
      <c r="AI101" s="73">
        <f>$J101*'Input Bank'!AI101</f>
        <v>0</v>
      </c>
      <c r="AJ101" s="73">
        <f>$J101*'Input Bank'!AJ101</f>
        <v>0</v>
      </c>
      <c r="AK101" s="73">
        <f>$J101*'Input Bank'!AK101</f>
        <v>0</v>
      </c>
      <c r="AL101" s="73">
        <f>$J101*'Input Bank'!AL101</f>
        <v>0</v>
      </c>
      <c r="AM101" s="73">
        <f>$J101*'Input Bank'!AM101</f>
        <v>0</v>
      </c>
      <c r="AN101" s="73">
        <f>$J101*'Input Bank'!AN101</f>
        <v>0</v>
      </c>
      <c r="AO101" s="73">
        <f>$J101*'Input Bank'!AO101</f>
        <v>0</v>
      </c>
      <c r="AP101" s="73">
        <f>$J101*'Input Bank'!AP101</f>
        <v>0</v>
      </c>
      <c r="AQ101" s="73">
        <f>$J101*'Input Bank'!AQ101</f>
        <v>0</v>
      </c>
      <c r="AR101" s="73">
        <f>$J101*'Input Bank'!AR101</f>
        <v>0</v>
      </c>
      <c r="AS101" s="73">
        <f>$J101*'Input Bank'!AS101</f>
        <v>0</v>
      </c>
      <c r="AT101" s="73">
        <f>$J101*'Input Bank'!AT101</f>
        <v>0</v>
      </c>
      <c r="AU101" s="73">
        <f>$J101*'Input Bank'!AU101</f>
        <v>0</v>
      </c>
      <c r="AV101" s="73">
        <f>$J101*'Input Bank'!AV101</f>
        <v>0</v>
      </c>
      <c r="AW101" s="73">
        <f>$J101*'Input Bank'!AW101</f>
        <v>0</v>
      </c>
      <c r="AX101" s="73">
        <f>$J101*'Input Bank'!AX101</f>
        <v>0</v>
      </c>
      <c r="AY101" s="73">
        <f>$J101*'Input Bank'!AY101</f>
        <v>0</v>
      </c>
      <c r="AZ101" s="73">
        <f>$J101*'Input Bank'!AZ101</f>
        <v>0</v>
      </c>
      <c r="BA101" s="74">
        <f>$J101*'Input Bank'!BA101</f>
        <v>0</v>
      </c>
      <c r="BB101" s="232"/>
      <c r="BC101" s="79"/>
      <c r="BD101" s="79"/>
      <c r="BE101" s="79"/>
      <c r="BF101" s="79"/>
      <c r="BG101" s="79"/>
      <c r="BH101" s="79"/>
      <c r="BI101" s="79"/>
      <c r="BJ101" s="34"/>
      <c r="BK101" s="34"/>
      <c r="BL101" s="34"/>
      <c r="BO101" s="34"/>
      <c r="BP101" s="34"/>
    </row>
    <row r="102" spans="1:68" s="34" customFormat="1" ht="13">
      <c r="A102" s="490" t="e">
        <f>Bobot!#REF!</f>
        <v>#REF!</v>
      </c>
      <c r="B102" s="490"/>
      <c r="C102" s="490"/>
      <c r="D102" s="490"/>
      <c r="E102" s="490"/>
      <c r="F102" s="137" t="s">
        <v>151</v>
      </c>
      <c r="G102" s="170">
        <v>3.7</v>
      </c>
      <c r="H102" s="392" t="s">
        <v>269</v>
      </c>
      <c r="I102" s="71">
        <f>IF($K$7="Skenario Bank 1",VLOOKUP($F102,Bobot!$F$17:$AA$184,15,0),IF($K$7="Skenario Bank 2",VLOOKUP(F102,Bobot!$F$17:$AA$184,18,0),IF($K$7="Skenario Bank 3",VLOOKUP($F102,Bobot!$F$17:$AA$184,21,0),0)))</f>
        <v>0</v>
      </c>
      <c r="J102" s="72">
        <f>IF($K$7="Skenario Bank 1",VLOOKUP($F102,Bobot!$F$17:$AA$184,16,0),IF($K$7="Skenario Bank 2",VLOOKUP($F102,Bobot!$F$17:$AA$184,19,0),IF($K$7="Skenario Bank 3",VLOOKUP($F102,Bobot!$F$17:$AA$184,22,0),0)))</f>
        <v>0</v>
      </c>
      <c r="K102" s="315">
        <f>$J102*'Input Bank'!K102</f>
        <v>0</v>
      </c>
      <c r="L102" s="73">
        <f>$J102*'Input Bank'!L102</f>
        <v>0</v>
      </c>
      <c r="M102" s="73">
        <f>$J102*'Input Bank'!M102</f>
        <v>0</v>
      </c>
      <c r="N102" s="73">
        <f>$J102*'Input Bank'!N102</f>
        <v>0</v>
      </c>
      <c r="O102" s="73">
        <f>$J102*'Input Bank'!O102</f>
        <v>0</v>
      </c>
      <c r="P102" s="73">
        <f>$J102*'Input Bank'!P102</f>
        <v>0</v>
      </c>
      <c r="Q102" s="73">
        <f>$J102*'Input Bank'!Q102</f>
        <v>0</v>
      </c>
      <c r="R102" s="73">
        <f>$J102*'Input Bank'!R102</f>
        <v>0</v>
      </c>
      <c r="S102" s="73">
        <f>$J102*'Input Bank'!S102</f>
        <v>0</v>
      </c>
      <c r="T102" s="73">
        <f>$J102*'Input Bank'!T102</f>
        <v>0</v>
      </c>
      <c r="U102" s="73">
        <f>$J102*'Input Bank'!U102</f>
        <v>0</v>
      </c>
      <c r="V102" s="73">
        <f>$J102*'Input Bank'!V102</f>
        <v>0</v>
      </c>
      <c r="W102" s="73">
        <f>$J102*'Input Bank'!W102</f>
        <v>0</v>
      </c>
      <c r="X102" s="73">
        <f>$J102*'Input Bank'!X102</f>
        <v>0</v>
      </c>
      <c r="Y102" s="73">
        <f>$J102*'Input Bank'!Y102</f>
        <v>0</v>
      </c>
      <c r="Z102" s="73">
        <f>$J102*'Input Bank'!Z102</f>
        <v>0</v>
      </c>
      <c r="AA102" s="73">
        <f>$J102*'Input Bank'!AA102</f>
        <v>0</v>
      </c>
      <c r="AB102" s="73">
        <f>$J102*'Input Bank'!AB102</f>
        <v>0</v>
      </c>
      <c r="AC102" s="73">
        <f>$J102*'Input Bank'!AC102</f>
        <v>0</v>
      </c>
      <c r="AD102" s="73">
        <f>$J102*'Input Bank'!AD102</f>
        <v>0</v>
      </c>
      <c r="AE102" s="73">
        <f>$J102*'Input Bank'!AE102</f>
        <v>0</v>
      </c>
      <c r="AF102" s="73">
        <f>$J102*'Input Bank'!AF102</f>
        <v>0</v>
      </c>
      <c r="AG102" s="73">
        <f>$J102*'Input Bank'!AG102</f>
        <v>0</v>
      </c>
      <c r="AH102" s="73">
        <f>$J102*'Input Bank'!AH102</f>
        <v>0</v>
      </c>
      <c r="AI102" s="73">
        <f>$J102*'Input Bank'!AI102</f>
        <v>0</v>
      </c>
      <c r="AJ102" s="73">
        <f>$J102*'Input Bank'!AJ102</f>
        <v>0</v>
      </c>
      <c r="AK102" s="73">
        <f>$J102*'Input Bank'!AK102</f>
        <v>0</v>
      </c>
      <c r="AL102" s="73">
        <f>$J102*'Input Bank'!AL102</f>
        <v>0</v>
      </c>
      <c r="AM102" s="73">
        <f>$J102*'Input Bank'!AM102</f>
        <v>0</v>
      </c>
      <c r="AN102" s="73">
        <f>$J102*'Input Bank'!AN102</f>
        <v>0</v>
      </c>
      <c r="AO102" s="73">
        <f>$J102*'Input Bank'!AO102</f>
        <v>0</v>
      </c>
      <c r="AP102" s="73">
        <f>$J102*'Input Bank'!AP102</f>
        <v>0</v>
      </c>
      <c r="AQ102" s="73">
        <f>$J102*'Input Bank'!AQ102</f>
        <v>0</v>
      </c>
      <c r="AR102" s="73">
        <f>$J102*'Input Bank'!AR102</f>
        <v>0</v>
      </c>
      <c r="AS102" s="73">
        <f>$J102*'Input Bank'!AS102</f>
        <v>0</v>
      </c>
      <c r="AT102" s="73">
        <f>$J102*'Input Bank'!AT102</f>
        <v>0</v>
      </c>
      <c r="AU102" s="73">
        <f>$J102*'Input Bank'!AU102</f>
        <v>0</v>
      </c>
      <c r="AV102" s="73">
        <f>$J102*'Input Bank'!AV102</f>
        <v>0</v>
      </c>
      <c r="AW102" s="73">
        <f>$J102*'Input Bank'!AW102</f>
        <v>0</v>
      </c>
      <c r="AX102" s="73">
        <f>$J102*'Input Bank'!AX102</f>
        <v>0</v>
      </c>
      <c r="AY102" s="73">
        <f>$J102*'Input Bank'!AY102</f>
        <v>0</v>
      </c>
      <c r="AZ102" s="73">
        <f>$J102*'Input Bank'!AZ102</f>
        <v>0</v>
      </c>
      <c r="BA102" s="74">
        <f>$J102*'Input Bank'!BA102</f>
        <v>0</v>
      </c>
      <c r="BB102" s="232"/>
      <c r="BC102" s="79"/>
      <c r="BD102" s="79"/>
      <c r="BE102" s="79"/>
      <c r="BF102" s="79"/>
      <c r="BG102" s="79"/>
      <c r="BH102" s="79"/>
      <c r="BI102" s="79"/>
      <c r="BM102" s="131"/>
      <c r="BP102" s="131"/>
    </row>
    <row r="103" spans="1:68" s="34" customFormat="1" ht="13">
      <c r="A103" s="490" t="e">
        <f>Bobot!#REF!</f>
        <v>#REF!</v>
      </c>
      <c r="B103" s="490"/>
      <c r="C103" s="490"/>
      <c r="D103" s="490"/>
      <c r="E103" s="490"/>
      <c r="F103" s="137" t="s">
        <v>152</v>
      </c>
      <c r="G103" s="170">
        <v>3.8</v>
      </c>
      <c r="H103" s="393" t="s">
        <v>478</v>
      </c>
      <c r="I103" s="338"/>
      <c r="J103" s="448"/>
      <c r="K103" s="460">
        <f>SUM(K104:K105)</f>
        <v>0</v>
      </c>
      <c r="L103" s="460">
        <f t="shared" ref="L103" si="21">SUM(L104:L105)</f>
        <v>0</v>
      </c>
      <c r="M103" s="460">
        <f>SUM(M104:M105)</f>
        <v>0</v>
      </c>
      <c r="N103" s="460">
        <f t="shared" ref="N103:BA103" si="22">SUM(N104:N105)</f>
        <v>0</v>
      </c>
      <c r="O103" s="460">
        <f t="shared" si="22"/>
        <v>0</v>
      </c>
      <c r="P103" s="460">
        <f t="shared" si="22"/>
        <v>0</v>
      </c>
      <c r="Q103" s="460">
        <f t="shared" si="22"/>
        <v>0</v>
      </c>
      <c r="R103" s="460">
        <f t="shared" si="22"/>
        <v>0</v>
      </c>
      <c r="S103" s="460">
        <f t="shared" si="22"/>
        <v>0</v>
      </c>
      <c r="T103" s="460">
        <f t="shared" si="22"/>
        <v>0</v>
      </c>
      <c r="U103" s="460">
        <f t="shared" si="22"/>
        <v>0</v>
      </c>
      <c r="V103" s="460">
        <f t="shared" si="22"/>
        <v>0</v>
      </c>
      <c r="W103" s="460">
        <f t="shared" si="22"/>
        <v>0</v>
      </c>
      <c r="X103" s="460">
        <f t="shared" si="22"/>
        <v>0</v>
      </c>
      <c r="Y103" s="460">
        <f t="shared" si="22"/>
        <v>0</v>
      </c>
      <c r="Z103" s="460">
        <f t="shared" si="22"/>
        <v>0</v>
      </c>
      <c r="AA103" s="460">
        <f t="shared" si="22"/>
        <v>0</v>
      </c>
      <c r="AB103" s="460">
        <f t="shared" si="22"/>
        <v>0</v>
      </c>
      <c r="AC103" s="460">
        <f t="shared" si="22"/>
        <v>0</v>
      </c>
      <c r="AD103" s="460">
        <f t="shared" si="22"/>
        <v>0</v>
      </c>
      <c r="AE103" s="460">
        <f t="shared" si="22"/>
        <v>0</v>
      </c>
      <c r="AF103" s="460">
        <f t="shared" si="22"/>
        <v>0</v>
      </c>
      <c r="AG103" s="460">
        <f t="shared" si="22"/>
        <v>0</v>
      </c>
      <c r="AH103" s="460">
        <f t="shared" si="22"/>
        <v>0</v>
      </c>
      <c r="AI103" s="460">
        <f t="shared" si="22"/>
        <v>0</v>
      </c>
      <c r="AJ103" s="460">
        <f t="shared" si="22"/>
        <v>0</v>
      </c>
      <c r="AK103" s="460">
        <f t="shared" si="22"/>
        <v>0</v>
      </c>
      <c r="AL103" s="460">
        <f t="shared" si="22"/>
        <v>0</v>
      </c>
      <c r="AM103" s="460">
        <f t="shared" si="22"/>
        <v>0</v>
      </c>
      <c r="AN103" s="460">
        <f t="shared" si="22"/>
        <v>0</v>
      </c>
      <c r="AO103" s="460">
        <f t="shared" si="22"/>
        <v>0</v>
      </c>
      <c r="AP103" s="460">
        <f t="shared" si="22"/>
        <v>0</v>
      </c>
      <c r="AQ103" s="460">
        <f t="shared" si="22"/>
        <v>0</v>
      </c>
      <c r="AR103" s="460">
        <f t="shared" si="22"/>
        <v>0</v>
      </c>
      <c r="AS103" s="460">
        <f t="shared" si="22"/>
        <v>0</v>
      </c>
      <c r="AT103" s="460">
        <f t="shared" si="22"/>
        <v>0</v>
      </c>
      <c r="AU103" s="460">
        <f t="shared" si="22"/>
        <v>0</v>
      </c>
      <c r="AV103" s="460">
        <f t="shared" si="22"/>
        <v>0</v>
      </c>
      <c r="AW103" s="460">
        <f t="shared" si="22"/>
        <v>0</v>
      </c>
      <c r="AX103" s="460">
        <f t="shared" si="22"/>
        <v>0</v>
      </c>
      <c r="AY103" s="460">
        <f t="shared" si="22"/>
        <v>0</v>
      </c>
      <c r="AZ103" s="460">
        <f t="shared" si="22"/>
        <v>0</v>
      </c>
      <c r="BA103" s="460">
        <f t="shared" si="22"/>
        <v>0</v>
      </c>
      <c r="BB103" s="232"/>
      <c r="BC103" s="79"/>
      <c r="BD103" s="79"/>
      <c r="BE103" s="79"/>
      <c r="BF103" s="79"/>
      <c r="BG103" s="79"/>
      <c r="BH103" s="79"/>
      <c r="BI103" s="79"/>
      <c r="BO103" s="131"/>
      <c r="BP103" s="131"/>
    </row>
    <row r="104" spans="1:68" s="131" customFormat="1" ht="13">
      <c r="A104" s="490" t="e">
        <f>Bobot!#REF!</f>
        <v>#REF!</v>
      </c>
      <c r="B104" s="490"/>
      <c r="C104" s="490"/>
      <c r="D104" s="490"/>
      <c r="E104" s="490"/>
      <c r="F104" s="137" t="s">
        <v>11</v>
      </c>
      <c r="G104" s="172" t="s">
        <v>554</v>
      </c>
      <c r="H104" s="394" t="s">
        <v>270</v>
      </c>
      <c r="I104" s="71">
        <f>IF($K$7="Skenario Bank 1",VLOOKUP($F104,Bobot!$F$17:$AA$184,15,0),IF($K$7="Skenario Bank 2",VLOOKUP(F104,Bobot!$F$17:$AA$184,18,0),IF($K$7="Skenario Bank 3",VLOOKUP($F104,Bobot!$F$17:$AA$184,21,0),0)))</f>
        <v>0</v>
      </c>
      <c r="J104" s="72">
        <f>IF($K$7="Skenario Bank 1",VLOOKUP($F104,Bobot!$F$17:$AA$184,16,0),IF($K$7="Skenario Bank 2",VLOOKUP($F104,Bobot!$F$17:$AA$184,19,0),IF($K$7="Skenario Bank 3",VLOOKUP($F104,Bobot!$F$17:$AA$184,22,0),0)))</f>
        <v>0</v>
      </c>
      <c r="K104" s="81">
        <f>$J104*'Input Bank'!K104</f>
        <v>0</v>
      </c>
      <c r="L104" s="73">
        <f>$J104*'Input Bank'!L104</f>
        <v>0</v>
      </c>
      <c r="M104" s="73">
        <f>$J104*'Input Bank'!M104</f>
        <v>0</v>
      </c>
      <c r="N104" s="73">
        <f>$J104*'Input Bank'!N104</f>
        <v>0</v>
      </c>
      <c r="O104" s="73">
        <f>$J104*'Input Bank'!O104</f>
        <v>0</v>
      </c>
      <c r="P104" s="73">
        <f>$J104*'Input Bank'!P104</f>
        <v>0</v>
      </c>
      <c r="Q104" s="73">
        <f>$J104*'Input Bank'!Q104</f>
        <v>0</v>
      </c>
      <c r="R104" s="73">
        <f>$J104*'Input Bank'!R104</f>
        <v>0</v>
      </c>
      <c r="S104" s="73">
        <f>$J104*'Input Bank'!S104</f>
        <v>0</v>
      </c>
      <c r="T104" s="73">
        <f>$J104*'Input Bank'!T104</f>
        <v>0</v>
      </c>
      <c r="U104" s="73">
        <f>$J104*'Input Bank'!U104</f>
        <v>0</v>
      </c>
      <c r="V104" s="73">
        <f>$J104*'Input Bank'!V104</f>
        <v>0</v>
      </c>
      <c r="W104" s="73">
        <f>$J104*'Input Bank'!W104</f>
        <v>0</v>
      </c>
      <c r="X104" s="73">
        <f>$J104*'Input Bank'!X104</f>
        <v>0</v>
      </c>
      <c r="Y104" s="73">
        <f>$J104*'Input Bank'!Y104</f>
        <v>0</v>
      </c>
      <c r="Z104" s="73">
        <f>$J104*'Input Bank'!Z104</f>
        <v>0</v>
      </c>
      <c r="AA104" s="73">
        <f>$J104*'Input Bank'!AA104</f>
        <v>0</v>
      </c>
      <c r="AB104" s="73">
        <f>$J104*'Input Bank'!AB104</f>
        <v>0</v>
      </c>
      <c r="AC104" s="73">
        <f>$J104*'Input Bank'!AC104</f>
        <v>0</v>
      </c>
      <c r="AD104" s="73">
        <f>$J104*'Input Bank'!AD104</f>
        <v>0</v>
      </c>
      <c r="AE104" s="73">
        <f>$J104*'Input Bank'!AE104</f>
        <v>0</v>
      </c>
      <c r="AF104" s="73">
        <f>$J104*'Input Bank'!AF104</f>
        <v>0</v>
      </c>
      <c r="AG104" s="73">
        <f>$J104*'Input Bank'!AG104</f>
        <v>0</v>
      </c>
      <c r="AH104" s="73">
        <f>$J104*'Input Bank'!AH104</f>
        <v>0</v>
      </c>
      <c r="AI104" s="73">
        <f>$J104*'Input Bank'!AI104</f>
        <v>0</v>
      </c>
      <c r="AJ104" s="73">
        <f>$J104*'Input Bank'!AJ104</f>
        <v>0</v>
      </c>
      <c r="AK104" s="73">
        <f>$J104*'Input Bank'!AK104</f>
        <v>0</v>
      </c>
      <c r="AL104" s="73">
        <f>$J104*'Input Bank'!AL104</f>
        <v>0</v>
      </c>
      <c r="AM104" s="73">
        <f>$J104*'Input Bank'!AM104</f>
        <v>0</v>
      </c>
      <c r="AN104" s="73">
        <f>$J104*'Input Bank'!AN104</f>
        <v>0</v>
      </c>
      <c r="AO104" s="73">
        <f>$J104*'Input Bank'!AO104</f>
        <v>0</v>
      </c>
      <c r="AP104" s="73">
        <f>$J104*'Input Bank'!AP104</f>
        <v>0</v>
      </c>
      <c r="AQ104" s="73">
        <f>$J104*'Input Bank'!AQ104</f>
        <v>0</v>
      </c>
      <c r="AR104" s="73">
        <f>$J104*'Input Bank'!AR104</f>
        <v>0</v>
      </c>
      <c r="AS104" s="73">
        <f>$J104*'Input Bank'!AS104</f>
        <v>0</v>
      </c>
      <c r="AT104" s="73">
        <f>$J104*'Input Bank'!AT104</f>
        <v>0</v>
      </c>
      <c r="AU104" s="73">
        <f>$J104*'Input Bank'!AU104</f>
        <v>0</v>
      </c>
      <c r="AV104" s="73">
        <f>$J104*'Input Bank'!AV104</f>
        <v>0</v>
      </c>
      <c r="AW104" s="73">
        <f>$J104*'Input Bank'!AW104</f>
        <v>0</v>
      </c>
      <c r="AX104" s="73">
        <f>$J104*'Input Bank'!AX104</f>
        <v>0</v>
      </c>
      <c r="AY104" s="73">
        <f>$J104*'Input Bank'!AY104</f>
        <v>0</v>
      </c>
      <c r="AZ104" s="73">
        <f>$J104*'Input Bank'!AZ104</f>
        <v>0</v>
      </c>
      <c r="BA104" s="74">
        <f>$J104*'Input Bank'!BA104</f>
        <v>0</v>
      </c>
      <c r="BB104" s="233"/>
      <c r="BC104" s="79"/>
      <c r="BD104" s="79"/>
      <c r="BE104" s="79"/>
      <c r="BF104" s="79"/>
      <c r="BG104" s="79"/>
      <c r="BH104" s="79"/>
      <c r="BI104" s="79"/>
      <c r="BJ104" s="34"/>
      <c r="BK104" s="34"/>
      <c r="BL104" s="34"/>
      <c r="BM104" s="34"/>
      <c r="BN104" s="34"/>
    </row>
    <row r="105" spans="1:68" s="131" customFormat="1" ht="13">
      <c r="A105" s="490" t="e">
        <f>Bobot!#REF!</f>
        <v>#REF!</v>
      </c>
      <c r="B105" s="490"/>
      <c r="C105" s="490"/>
      <c r="D105" s="490"/>
      <c r="E105" s="490"/>
      <c r="F105" s="137" t="s">
        <v>153</v>
      </c>
      <c r="G105" s="172" t="s">
        <v>555</v>
      </c>
      <c r="H105" s="132" t="s">
        <v>271</v>
      </c>
      <c r="I105" s="71">
        <f>IF($K$7="Skenario Bank 1",VLOOKUP($F105,Bobot!$F$17:$AA$184,15,0),IF($K$7="Skenario Bank 2",VLOOKUP(F105,Bobot!$F$17:$AA$184,18,0),IF($K$7="Skenario Bank 3",VLOOKUP($F105,Bobot!$F$17:$AA$184,21,0),0)))</f>
        <v>0</v>
      </c>
      <c r="J105" s="72">
        <f>IF($K$7="Skenario Bank 1",VLOOKUP($F105,Bobot!$F$17:$AA$184,16,0),IF($K$7="Skenario Bank 2",VLOOKUP($F105,Bobot!$F$17:$AA$184,19,0),IF($K$7="Skenario Bank 3",VLOOKUP($F105,Bobot!$F$17:$AA$184,22,0),0)))</f>
        <v>0</v>
      </c>
      <c r="K105" s="81">
        <f>$J105*'Input Bank'!K105</f>
        <v>0</v>
      </c>
      <c r="L105" s="73">
        <f>$J105*'Input Bank'!L105</f>
        <v>0</v>
      </c>
      <c r="M105" s="73">
        <f>$J105*'Input Bank'!M105</f>
        <v>0</v>
      </c>
      <c r="N105" s="73">
        <f>$J105*'Input Bank'!N105</f>
        <v>0</v>
      </c>
      <c r="O105" s="73">
        <f>$J105*'Input Bank'!O105</f>
        <v>0</v>
      </c>
      <c r="P105" s="73">
        <f>$J105*'Input Bank'!P105</f>
        <v>0</v>
      </c>
      <c r="Q105" s="73">
        <f>$J105*'Input Bank'!Q105</f>
        <v>0</v>
      </c>
      <c r="R105" s="73">
        <f>$J105*'Input Bank'!R105</f>
        <v>0</v>
      </c>
      <c r="S105" s="73">
        <f>$J105*'Input Bank'!S105</f>
        <v>0</v>
      </c>
      <c r="T105" s="73">
        <f>$J105*'Input Bank'!T105</f>
        <v>0</v>
      </c>
      <c r="U105" s="73">
        <f>$J105*'Input Bank'!U105</f>
        <v>0</v>
      </c>
      <c r="V105" s="73">
        <f>$J105*'Input Bank'!V105</f>
        <v>0</v>
      </c>
      <c r="W105" s="73">
        <f>$J105*'Input Bank'!W105</f>
        <v>0</v>
      </c>
      <c r="X105" s="73">
        <f>$J105*'Input Bank'!X105</f>
        <v>0</v>
      </c>
      <c r="Y105" s="73">
        <f>$J105*'Input Bank'!Y105</f>
        <v>0</v>
      </c>
      <c r="Z105" s="73">
        <f>$J105*'Input Bank'!Z105</f>
        <v>0</v>
      </c>
      <c r="AA105" s="73">
        <f>$J105*'Input Bank'!AA105</f>
        <v>0</v>
      </c>
      <c r="AB105" s="73">
        <f>$J105*'Input Bank'!AB105</f>
        <v>0</v>
      </c>
      <c r="AC105" s="73">
        <f>$J105*'Input Bank'!AC105</f>
        <v>0</v>
      </c>
      <c r="AD105" s="73">
        <f>$J105*'Input Bank'!AD105</f>
        <v>0</v>
      </c>
      <c r="AE105" s="73">
        <f>$J105*'Input Bank'!AE105</f>
        <v>0</v>
      </c>
      <c r="AF105" s="73">
        <f>$J105*'Input Bank'!AF105</f>
        <v>0</v>
      </c>
      <c r="AG105" s="73">
        <f>$J105*'Input Bank'!AG105</f>
        <v>0</v>
      </c>
      <c r="AH105" s="73">
        <f>$J105*'Input Bank'!AH105</f>
        <v>0</v>
      </c>
      <c r="AI105" s="73">
        <f>$J105*'Input Bank'!AI105</f>
        <v>0</v>
      </c>
      <c r="AJ105" s="73">
        <f>$J105*'Input Bank'!AJ105</f>
        <v>0</v>
      </c>
      <c r="AK105" s="73">
        <f>$J105*'Input Bank'!AK105</f>
        <v>0</v>
      </c>
      <c r="AL105" s="73">
        <f>$J105*'Input Bank'!AL105</f>
        <v>0</v>
      </c>
      <c r="AM105" s="73">
        <f>$J105*'Input Bank'!AM105</f>
        <v>0</v>
      </c>
      <c r="AN105" s="73">
        <f>$J105*'Input Bank'!AN105</f>
        <v>0</v>
      </c>
      <c r="AO105" s="73">
        <f>$J105*'Input Bank'!AO105</f>
        <v>0</v>
      </c>
      <c r="AP105" s="73">
        <f>$J105*'Input Bank'!AP105</f>
        <v>0</v>
      </c>
      <c r="AQ105" s="73">
        <f>$J105*'Input Bank'!AQ105</f>
        <v>0</v>
      </c>
      <c r="AR105" s="73">
        <f>$J105*'Input Bank'!AR105</f>
        <v>0</v>
      </c>
      <c r="AS105" s="73">
        <f>$J105*'Input Bank'!AS105</f>
        <v>0</v>
      </c>
      <c r="AT105" s="73">
        <f>$J105*'Input Bank'!AT105</f>
        <v>0</v>
      </c>
      <c r="AU105" s="73">
        <f>$J105*'Input Bank'!AU105</f>
        <v>0</v>
      </c>
      <c r="AV105" s="73">
        <f>$J105*'Input Bank'!AV105</f>
        <v>0</v>
      </c>
      <c r="AW105" s="73">
        <f>$J105*'Input Bank'!AW105</f>
        <v>0</v>
      </c>
      <c r="AX105" s="73">
        <f>$J105*'Input Bank'!AX105</f>
        <v>0</v>
      </c>
      <c r="AY105" s="73">
        <f>$J105*'Input Bank'!AY105</f>
        <v>0</v>
      </c>
      <c r="AZ105" s="73">
        <f>$J105*'Input Bank'!AZ105</f>
        <v>0</v>
      </c>
      <c r="BA105" s="74">
        <f>$J105*'Input Bank'!BA105</f>
        <v>0</v>
      </c>
      <c r="BB105" s="233"/>
      <c r="BC105" s="79"/>
      <c r="BD105" s="79"/>
      <c r="BE105" s="79"/>
      <c r="BF105" s="79"/>
      <c r="BG105" s="79"/>
      <c r="BH105" s="79"/>
      <c r="BI105" s="79"/>
      <c r="BJ105" s="34"/>
      <c r="BK105" s="34"/>
      <c r="BL105" s="34"/>
      <c r="BM105" s="34"/>
      <c r="BN105" s="34"/>
      <c r="BP105" s="34"/>
    </row>
    <row r="106" spans="1:68" s="131" customFormat="1" ht="13">
      <c r="A106" s="493"/>
      <c r="B106" s="493"/>
      <c r="C106" s="493"/>
      <c r="D106" s="493"/>
      <c r="E106" s="493"/>
      <c r="F106" s="137" t="s">
        <v>154</v>
      </c>
      <c r="G106" s="170">
        <v>3.9</v>
      </c>
      <c r="H106" s="113" t="s">
        <v>272</v>
      </c>
      <c r="I106" s="338"/>
      <c r="J106" s="448"/>
      <c r="K106" s="364"/>
      <c r="L106" s="462">
        <f>L87+L88+L89+L93+L96+L101+L102+L103</f>
        <v>0</v>
      </c>
      <c r="M106" s="462">
        <f t="shared" ref="M106:BA106" si="23">M87+M88+M89+M93+M96+M101+M102+M103</f>
        <v>0</v>
      </c>
      <c r="N106" s="462">
        <f t="shared" si="23"/>
        <v>0</v>
      </c>
      <c r="O106" s="462">
        <f t="shared" si="23"/>
        <v>0</v>
      </c>
      <c r="P106" s="462">
        <f t="shared" si="23"/>
        <v>0</v>
      </c>
      <c r="Q106" s="462">
        <f t="shared" si="23"/>
        <v>0</v>
      </c>
      <c r="R106" s="462">
        <f t="shared" si="23"/>
        <v>0</v>
      </c>
      <c r="S106" s="462">
        <f t="shared" si="23"/>
        <v>0</v>
      </c>
      <c r="T106" s="462">
        <f t="shared" si="23"/>
        <v>0</v>
      </c>
      <c r="U106" s="462">
        <f t="shared" si="23"/>
        <v>0</v>
      </c>
      <c r="V106" s="462">
        <f t="shared" si="23"/>
        <v>0</v>
      </c>
      <c r="W106" s="462">
        <f t="shared" si="23"/>
        <v>0</v>
      </c>
      <c r="X106" s="462">
        <f t="shared" si="23"/>
        <v>0</v>
      </c>
      <c r="Y106" s="462">
        <f t="shared" si="23"/>
        <v>0</v>
      </c>
      <c r="Z106" s="462">
        <f t="shared" si="23"/>
        <v>0</v>
      </c>
      <c r="AA106" s="462">
        <f t="shared" si="23"/>
        <v>0</v>
      </c>
      <c r="AB106" s="462">
        <f t="shared" si="23"/>
        <v>0</v>
      </c>
      <c r="AC106" s="462">
        <f t="shared" si="23"/>
        <v>0</v>
      </c>
      <c r="AD106" s="462">
        <f t="shared" si="23"/>
        <v>0</v>
      </c>
      <c r="AE106" s="462">
        <f t="shared" si="23"/>
        <v>0</v>
      </c>
      <c r="AF106" s="462">
        <f t="shared" si="23"/>
        <v>0</v>
      </c>
      <c r="AG106" s="462">
        <f t="shared" si="23"/>
        <v>0</v>
      </c>
      <c r="AH106" s="462">
        <f t="shared" si="23"/>
        <v>0</v>
      </c>
      <c r="AI106" s="462">
        <f t="shared" si="23"/>
        <v>0</v>
      </c>
      <c r="AJ106" s="462">
        <f t="shared" si="23"/>
        <v>0</v>
      </c>
      <c r="AK106" s="462">
        <f t="shared" si="23"/>
        <v>0</v>
      </c>
      <c r="AL106" s="462">
        <f t="shared" si="23"/>
        <v>0</v>
      </c>
      <c r="AM106" s="462">
        <f t="shared" si="23"/>
        <v>0</v>
      </c>
      <c r="AN106" s="462">
        <f t="shared" si="23"/>
        <v>0</v>
      </c>
      <c r="AO106" s="462">
        <f t="shared" si="23"/>
        <v>0</v>
      </c>
      <c r="AP106" s="462">
        <f t="shared" si="23"/>
        <v>0</v>
      </c>
      <c r="AQ106" s="462">
        <f t="shared" si="23"/>
        <v>0</v>
      </c>
      <c r="AR106" s="462">
        <f t="shared" si="23"/>
        <v>0</v>
      </c>
      <c r="AS106" s="462">
        <f t="shared" si="23"/>
        <v>0</v>
      </c>
      <c r="AT106" s="462">
        <f t="shared" si="23"/>
        <v>0</v>
      </c>
      <c r="AU106" s="462">
        <f t="shared" si="23"/>
        <v>0</v>
      </c>
      <c r="AV106" s="462">
        <f t="shared" si="23"/>
        <v>0</v>
      </c>
      <c r="AW106" s="462">
        <f t="shared" si="23"/>
        <v>0</v>
      </c>
      <c r="AX106" s="462">
        <f t="shared" si="23"/>
        <v>0</v>
      </c>
      <c r="AY106" s="462">
        <f t="shared" si="23"/>
        <v>0</v>
      </c>
      <c r="AZ106" s="462">
        <f t="shared" si="23"/>
        <v>0</v>
      </c>
      <c r="BA106" s="462">
        <f t="shared" si="23"/>
        <v>0</v>
      </c>
      <c r="BB106" s="233"/>
      <c r="BC106" s="79"/>
      <c r="BD106" s="79"/>
      <c r="BE106" s="79"/>
      <c r="BF106" s="79"/>
      <c r="BG106" s="79"/>
      <c r="BH106" s="79"/>
      <c r="BI106" s="79"/>
      <c r="BJ106" s="34"/>
      <c r="BK106" s="34"/>
      <c r="BL106" s="34"/>
      <c r="BM106" s="34"/>
      <c r="BN106" s="34"/>
      <c r="BO106" s="34"/>
      <c r="BP106" s="34"/>
    </row>
    <row r="107" spans="1:68" s="34" customFormat="1" ht="13.5" thickBot="1">
      <c r="A107" s="490" t="e">
        <f>Bobot!#REF!</f>
        <v>#REF!</v>
      </c>
      <c r="B107" s="490"/>
      <c r="C107" s="490"/>
      <c r="D107" s="490"/>
      <c r="E107" s="490"/>
      <c r="F107" s="137" t="s">
        <v>155</v>
      </c>
      <c r="G107" s="298">
        <v>3.1</v>
      </c>
      <c r="H107" s="113" t="s">
        <v>273</v>
      </c>
      <c r="I107" s="338"/>
      <c r="J107" s="448"/>
      <c r="K107" s="461">
        <f>SUM(K87:K88)+K89+K93+K96+K101+K102+K103</f>
        <v>0</v>
      </c>
      <c r="L107" s="463">
        <f>K107+L106</f>
        <v>0</v>
      </c>
      <c r="M107" s="463">
        <f t="shared" ref="M107:BA107" si="24">L107+M106</f>
        <v>0</v>
      </c>
      <c r="N107" s="463">
        <f t="shared" si="24"/>
        <v>0</v>
      </c>
      <c r="O107" s="463">
        <f t="shared" si="24"/>
        <v>0</v>
      </c>
      <c r="P107" s="463">
        <f t="shared" si="24"/>
        <v>0</v>
      </c>
      <c r="Q107" s="463">
        <f t="shared" si="24"/>
        <v>0</v>
      </c>
      <c r="R107" s="463">
        <f t="shared" si="24"/>
        <v>0</v>
      </c>
      <c r="S107" s="463">
        <f t="shared" si="24"/>
        <v>0</v>
      </c>
      <c r="T107" s="463">
        <f t="shared" si="24"/>
        <v>0</v>
      </c>
      <c r="U107" s="463">
        <f t="shared" si="24"/>
        <v>0</v>
      </c>
      <c r="V107" s="463">
        <f t="shared" si="24"/>
        <v>0</v>
      </c>
      <c r="W107" s="463">
        <f t="shared" si="24"/>
        <v>0</v>
      </c>
      <c r="X107" s="463">
        <f t="shared" si="24"/>
        <v>0</v>
      </c>
      <c r="Y107" s="463">
        <f t="shared" si="24"/>
        <v>0</v>
      </c>
      <c r="Z107" s="463">
        <f t="shared" si="24"/>
        <v>0</v>
      </c>
      <c r="AA107" s="463">
        <f t="shared" si="24"/>
        <v>0</v>
      </c>
      <c r="AB107" s="463">
        <f t="shared" si="24"/>
        <v>0</v>
      </c>
      <c r="AC107" s="463">
        <f t="shared" si="24"/>
        <v>0</v>
      </c>
      <c r="AD107" s="463">
        <f t="shared" si="24"/>
        <v>0</v>
      </c>
      <c r="AE107" s="463">
        <f t="shared" si="24"/>
        <v>0</v>
      </c>
      <c r="AF107" s="463">
        <f t="shared" si="24"/>
        <v>0</v>
      </c>
      <c r="AG107" s="463">
        <f t="shared" si="24"/>
        <v>0</v>
      </c>
      <c r="AH107" s="463">
        <f t="shared" si="24"/>
        <v>0</v>
      </c>
      <c r="AI107" s="463">
        <f t="shared" si="24"/>
        <v>0</v>
      </c>
      <c r="AJ107" s="463">
        <f t="shared" si="24"/>
        <v>0</v>
      </c>
      <c r="AK107" s="463">
        <f t="shared" si="24"/>
        <v>0</v>
      </c>
      <c r="AL107" s="463">
        <f t="shared" si="24"/>
        <v>0</v>
      </c>
      <c r="AM107" s="463">
        <f t="shared" si="24"/>
        <v>0</v>
      </c>
      <c r="AN107" s="463">
        <f t="shared" si="24"/>
        <v>0</v>
      </c>
      <c r="AO107" s="463">
        <f t="shared" si="24"/>
        <v>0</v>
      </c>
      <c r="AP107" s="463">
        <f t="shared" si="24"/>
        <v>0</v>
      </c>
      <c r="AQ107" s="463">
        <f t="shared" si="24"/>
        <v>0</v>
      </c>
      <c r="AR107" s="463">
        <f t="shared" si="24"/>
        <v>0</v>
      </c>
      <c r="AS107" s="463">
        <f t="shared" si="24"/>
        <v>0</v>
      </c>
      <c r="AT107" s="463">
        <f t="shared" si="24"/>
        <v>0</v>
      </c>
      <c r="AU107" s="463">
        <f t="shared" si="24"/>
        <v>0</v>
      </c>
      <c r="AV107" s="463">
        <f t="shared" si="24"/>
        <v>0</v>
      </c>
      <c r="AW107" s="463">
        <f t="shared" si="24"/>
        <v>0</v>
      </c>
      <c r="AX107" s="463">
        <f t="shared" si="24"/>
        <v>0</v>
      </c>
      <c r="AY107" s="463">
        <f t="shared" si="24"/>
        <v>0</v>
      </c>
      <c r="AZ107" s="463">
        <f t="shared" si="24"/>
        <v>0</v>
      </c>
      <c r="BA107" s="463">
        <f t="shared" si="24"/>
        <v>0</v>
      </c>
      <c r="BB107" s="233"/>
      <c r="BC107" s="79"/>
      <c r="BD107" s="79"/>
      <c r="BE107" s="79"/>
      <c r="BF107" s="79"/>
      <c r="BG107" s="79"/>
      <c r="BH107" s="79"/>
      <c r="BI107" s="79"/>
    </row>
    <row r="108" spans="1:68" s="34" customFormat="1" ht="26">
      <c r="A108" s="490" t="e">
        <f>Bobot!#REF!</f>
        <v>#REF!</v>
      </c>
      <c r="B108" s="490"/>
      <c r="C108" s="490"/>
      <c r="D108" s="490"/>
      <c r="E108" s="490"/>
      <c r="F108" s="137" t="s">
        <v>156</v>
      </c>
      <c r="G108" s="170">
        <v>4</v>
      </c>
      <c r="H108" s="310" t="s">
        <v>229</v>
      </c>
      <c r="I108" s="475"/>
      <c r="J108" s="476"/>
      <c r="K108" s="304" t="s">
        <v>191</v>
      </c>
      <c r="L108" s="304" t="s">
        <v>192</v>
      </c>
      <c r="M108" s="305" t="s">
        <v>422</v>
      </c>
      <c r="N108" s="304" t="s">
        <v>193</v>
      </c>
      <c r="O108" s="304" t="s">
        <v>194</v>
      </c>
      <c r="P108" s="304" t="s">
        <v>195</v>
      </c>
      <c r="Q108" s="304" t="s">
        <v>196</v>
      </c>
      <c r="R108" s="304" t="s">
        <v>197</v>
      </c>
      <c r="S108" s="304" t="s">
        <v>198</v>
      </c>
      <c r="T108" s="304" t="s">
        <v>363</v>
      </c>
      <c r="U108" s="304" t="s">
        <v>364</v>
      </c>
      <c r="V108" s="304" t="s">
        <v>365</v>
      </c>
      <c r="W108" s="304" t="s">
        <v>366</v>
      </c>
      <c r="X108" s="304" t="s">
        <v>367</v>
      </c>
      <c r="Y108" s="304" t="s">
        <v>368</v>
      </c>
      <c r="Z108" s="304" t="s">
        <v>369</v>
      </c>
      <c r="AA108" s="304" t="s">
        <v>370</v>
      </c>
      <c r="AB108" s="304" t="s">
        <v>371</v>
      </c>
      <c r="AC108" s="304" t="s">
        <v>372</v>
      </c>
      <c r="AD108" s="304" t="s">
        <v>373</v>
      </c>
      <c r="AE108" s="304" t="s">
        <v>374</v>
      </c>
      <c r="AF108" s="304" t="s">
        <v>375</v>
      </c>
      <c r="AG108" s="304" t="s">
        <v>376</v>
      </c>
      <c r="AH108" s="304" t="s">
        <v>377</v>
      </c>
      <c r="AI108" s="304" t="s">
        <v>378</v>
      </c>
      <c r="AJ108" s="304" t="s">
        <v>379</v>
      </c>
      <c r="AK108" s="304" t="s">
        <v>380</v>
      </c>
      <c r="AL108" s="304" t="s">
        <v>381</v>
      </c>
      <c r="AM108" s="304" t="s">
        <v>382</v>
      </c>
      <c r="AN108" s="304" t="s">
        <v>383</v>
      </c>
      <c r="AO108" s="304" t="s">
        <v>384</v>
      </c>
      <c r="AP108" s="304" t="s">
        <v>385</v>
      </c>
      <c r="AQ108" s="304" t="s">
        <v>199</v>
      </c>
      <c r="AR108" s="304" t="s">
        <v>244</v>
      </c>
      <c r="AS108" s="304" t="s">
        <v>201</v>
      </c>
      <c r="AT108" s="304" t="s">
        <v>202</v>
      </c>
      <c r="AU108" s="304" t="s">
        <v>203</v>
      </c>
      <c r="AV108" s="304" t="s">
        <v>204</v>
      </c>
      <c r="AW108" s="304" t="s">
        <v>205</v>
      </c>
      <c r="AX108" s="304" t="s">
        <v>206</v>
      </c>
      <c r="AY108" s="304" t="s">
        <v>207</v>
      </c>
      <c r="AZ108" s="304" t="s">
        <v>245</v>
      </c>
      <c r="BA108" s="474" t="s">
        <v>209</v>
      </c>
      <c r="BB108" s="233"/>
      <c r="BC108" s="79"/>
      <c r="BD108" s="79"/>
      <c r="BE108" s="79"/>
      <c r="BF108" s="79"/>
      <c r="BG108" s="79"/>
      <c r="BH108" s="79"/>
      <c r="BI108" s="79"/>
    </row>
    <row r="109" spans="1:68" s="34" customFormat="1" ht="13">
      <c r="A109" s="490" t="e">
        <f>Bobot!#REF!</f>
        <v>#REF!</v>
      </c>
      <c r="B109" s="490"/>
      <c r="C109" s="490"/>
      <c r="D109" s="490"/>
      <c r="E109" s="490"/>
      <c r="F109" s="137" t="s">
        <v>157</v>
      </c>
      <c r="G109" s="170">
        <v>4.0999999999999996</v>
      </c>
      <c r="H109" s="218" t="s">
        <v>305</v>
      </c>
      <c r="I109" s="69"/>
      <c r="J109" s="75"/>
      <c r="K109" s="347"/>
      <c r="L109" s="225">
        <f>SUM(L110:L115)</f>
        <v>0</v>
      </c>
      <c r="M109" s="225">
        <f>SUM(M110:M115)</f>
        <v>0</v>
      </c>
      <c r="N109" s="225">
        <f t="shared" ref="N109:BA109" si="25">SUM(N110:N115)</f>
        <v>0</v>
      </c>
      <c r="O109" s="225">
        <f t="shared" si="25"/>
        <v>0</v>
      </c>
      <c r="P109" s="225">
        <f t="shared" si="25"/>
        <v>0</v>
      </c>
      <c r="Q109" s="225">
        <f t="shared" si="25"/>
        <v>0</v>
      </c>
      <c r="R109" s="225">
        <f t="shared" si="25"/>
        <v>0</v>
      </c>
      <c r="S109" s="225">
        <f t="shared" si="25"/>
        <v>0</v>
      </c>
      <c r="T109" s="225">
        <f t="shared" si="25"/>
        <v>0</v>
      </c>
      <c r="U109" s="225">
        <f t="shared" si="25"/>
        <v>0</v>
      </c>
      <c r="V109" s="225">
        <f t="shared" si="25"/>
        <v>0</v>
      </c>
      <c r="W109" s="225">
        <f t="shared" si="25"/>
        <v>0</v>
      </c>
      <c r="X109" s="225">
        <f t="shared" si="25"/>
        <v>0</v>
      </c>
      <c r="Y109" s="225">
        <f t="shared" si="25"/>
        <v>0</v>
      </c>
      <c r="Z109" s="225">
        <f t="shared" si="25"/>
        <v>0</v>
      </c>
      <c r="AA109" s="225">
        <f t="shared" si="25"/>
        <v>0</v>
      </c>
      <c r="AB109" s="225">
        <f t="shared" si="25"/>
        <v>0</v>
      </c>
      <c r="AC109" s="225">
        <f t="shared" si="25"/>
        <v>0</v>
      </c>
      <c r="AD109" s="225">
        <f t="shared" si="25"/>
        <v>0</v>
      </c>
      <c r="AE109" s="225">
        <f t="shared" si="25"/>
        <v>0</v>
      </c>
      <c r="AF109" s="225">
        <f t="shared" si="25"/>
        <v>0</v>
      </c>
      <c r="AG109" s="225">
        <f t="shared" si="25"/>
        <v>0</v>
      </c>
      <c r="AH109" s="225">
        <f t="shared" si="25"/>
        <v>0</v>
      </c>
      <c r="AI109" s="225">
        <f t="shared" si="25"/>
        <v>0</v>
      </c>
      <c r="AJ109" s="225">
        <f t="shared" si="25"/>
        <v>0</v>
      </c>
      <c r="AK109" s="225">
        <f t="shared" si="25"/>
        <v>0</v>
      </c>
      <c r="AL109" s="225">
        <f t="shared" si="25"/>
        <v>0</v>
      </c>
      <c r="AM109" s="225">
        <f t="shared" si="25"/>
        <v>0</v>
      </c>
      <c r="AN109" s="225">
        <f t="shared" si="25"/>
        <v>0</v>
      </c>
      <c r="AO109" s="225">
        <f t="shared" si="25"/>
        <v>0</v>
      </c>
      <c r="AP109" s="225">
        <f t="shared" si="25"/>
        <v>0</v>
      </c>
      <c r="AQ109" s="225">
        <f t="shared" si="25"/>
        <v>0</v>
      </c>
      <c r="AR109" s="225">
        <f t="shared" si="25"/>
        <v>0</v>
      </c>
      <c r="AS109" s="225">
        <f t="shared" si="25"/>
        <v>0</v>
      </c>
      <c r="AT109" s="225">
        <f t="shared" si="25"/>
        <v>0</v>
      </c>
      <c r="AU109" s="225">
        <f t="shared" si="25"/>
        <v>0</v>
      </c>
      <c r="AV109" s="225">
        <f t="shared" si="25"/>
        <v>0</v>
      </c>
      <c r="AW109" s="225">
        <f t="shared" si="25"/>
        <v>0</v>
      </c>
      <c r="AX109" s="225">
        <f t="shared" si="25"/>
        <v>0</v>
      </c>
      <c r="AY109" s="225">
        <f t="shared" si="25"/>
        <v>0</v>
      </c>
      <c r="AZ109" s="225">
        <f t="shared" si="25"/>
        <v>0</v>
      </c>
      <c r="BA109" s="228">
        <f t="shared" si="25"/>
        <v>0</v>
      </c>
      <c r="BB109" s="234"/>
      <c r="BC109" s="79"/>
      <c r="BD109" s="79"/>
      <c r="BE109" s="79"/>
      <c r="BF109" s="79"/>
      <c r="BG109" s="79"/>
      <c r="BH109" s="79"/>
      <c r="BI109" s="79"/>
    </row>
    <row r="110" spans="1:68" s="34" customFormat="1" ht="23.5">
      <c r="A110" s="490"/>
      <c r="B110" s="490"/>
      <c r="C110" s="490"/>
      <c r="D110" s="490"/>
      <c r="E110" s="490"/>
      <c r="F110" s="137" t="s">
        <v>158</v>
      </c>
      <c r="G110" s="172" t="s">
        <v>556</v>
      </c>
      <c r="H110" s="219" t="s">
        <v>310</v>
      </c>
      <c r="I110" s="71">
        <f>IF($K$7="Skenario Bank 1",VLOOKUP($F110,Bobot!$F$17:$AA$184,15,0),IF($K$7="Skenario Bank 2",VLOOKUP(F110,Bobot!$F$17:$AA$184,18,0),IF($K$7="Skenario Bank 3",VLOOKUP($F110,Bobot!$F$17:$AA$184,21,0),0)))</f>
        <v>0</v>
      </c>
      <c r="J110" s="72">
        <f>IF($K$7="Skenario Bank 1",VLOOKUP($F110,Bobot!$F$17:$AA$184,16,0),IF($K$7="Skenario Bank 2",VLOOKUP($F110,Bobot!$F$17:$AA$184,19,0),IF($K$7="Skenario Bank 3",VLOOKUP($F110,Bobot!$F$17:$AA$184,22,0),0)))</f>
        <v>0</v>
      </c>
      <c r="K110" s="346"/>
      <c r="L110" s="346">
        <f>IF(Bobot!$P110=0,1,0)*('Input Bank'!L110+'Input Bank'!K110)*I110</f>
        <v>0</v>
      </c>
      <c r="M110" s="70">
        <f>Bobot!$P110*($I110*('Input Bank'!$K110+'Input Bank'!$L110)/30)+($J110*'Input Bank'!M110)</f>
        <v>0</v>
      </c>
      <c r="N110" s="70">
        <f>Bobot!$P110*($I110*('Input Bank'!$K110+'Input Bank'!$L110)/30)+($J110*'Input Bank'!N110)</f>
        <v>0</v>
      </c>
      <c r="O110" s="70">
        <f>Bobot!$P110*($I110*('Input Bank'!$K110+'Input Bank'!$L110)/30)+($J110*'Input Bank'!O110)</f>
        <v>0</v>
      </c>
      <c r="P110" s="70">
        <f>Bobot!$P110*($I110*('Input Bank'!$K110+'Input Bank'!$L110)/30)+($J110*'Input Bank'!P110)</f>
        <v>0</v>
      </c>
      <c r="Q110" s="70">
        <f>Bobot!$P110*($I110*('Input Bank'!$K110+'Input Bank'!$L110)/30)+($J110*'Input Bank'!Q110)</f>
        <v>0</v>
      </c>
      <c r="R110" s="70">
        <f>Bobot!$P110*($I110*('Input Bank'!$K110+'Input Bank'!$L110)/30)+($J110*'Input Bank'!R110)</f>
        <v>0</v>
      </c>
      <c r="S110" s="70">
        <f>Bobot!$P110*($I110*('Input Bank'!$K110+'Input Bank'!$L110)/30)+($J110*'Input Bank'!S110)</f>
        <v>0</v>
      </c>
      <c r="T110" s="70">
        <f>Bobot!$P110*($I110*('Input Bank'!$K110+'Input Bank'!$L110)/30)+($J110*'Input Bank'!T110)</f>
        <v>0</v>
      </c>
      <c r="U110" s="70">
        <f>Bobot!$P110*($I110*('Input Bank'!$K110+'Input Bank'!$L110)/30)+($J110*'Input Bank'!U110)</f>
        <v>0</v>
      </c>
      <c r="V110" s="70">
        <f>Bobot!$P110*($I110*('Input Bank'!$K110+'Input Bank'!$L110)/30)+($J110*'Input Bank'!V110)</f>
        <v>0</v>
      </c>
      <c r="W110" s="70">
        <f>Bobot!$P110*($I110*('Input Bank'!$K110+'Input Bank'!$L110)/30)+($J110*'Input Bank'!W110)</f>
        <v>0</v>
      </c>
      <c r="X110" s="70">
        <f>Bobot!$P110*($I110*('Input Bank'!$K110+'Input Bank'!$L110)/30)+($J110*'Input Bank'!X110)</f>
        <v>0</v>
      </c>
      <c r="Y110" s="70">
        <f>Bobot!$P110*($I110*('Input Bank'!$K110+'Input Bank'!$L110)/30)+($J110*'Input Bank'!Y110)</f>
        <v>0</v>
      </c>
      <c r="Z110" s="70">
        <f>Bobot!$P110*($I110*('Input Bank'!$K110+'Input Bank'!$L110)/30)+($J110*'Input Bank'!Z110)</f>
        <v>0</v>
      </c>
      <c r="AA110" s="70">
        <f>Bobot!$P110*($I110*('Input Bank'!$K110+'Input Bank'!$L110)/30)+($J110*'Input Bank'!AA110)</f>
        <v>0</v>
      </c>
      <c r="AB110" s="70">
        <f>Bobot!$P110*($I110*('Input Bank'!$K110+'Input Bank'!$L110)/30)+($J110*'Input Bank'!AB110)</f>
        <v>0</v>
      </c>
      <c r="AC110" s="70">
        <f>Bobot!$P110*($I110*('Input Bank'!$K110+'Input Bank'!$L110)/30)+($J110*'Input Bank'!AC110)</f>
        <v>0</v>
      </c>
      <c r="AD110" s="70">
        <f>Bobot!$P110*($I110*('Input Bank'!$K110+'Input Bank'!$L110)/30)+($J110*'Input Bank'!AD110)</f>
        <v>0</v>
      </c>
      <c r="AE110" s="70">
        <f>Bobot!$P110*($I110*('Input Bank'!$K110+'Input Bank'!$L110)/30)+($J110*'Input Bank'!AE110)</f>
        <v>0</v>
      </c>
      <c r="AF110" s="70">
        <f>Bobot!$P110*($I110*('Input Bank'!$K110+'Input Bank'!$L110)/30)+($J110*'Input Bank'!AF110)</f>
        <v>0</v>
      </c>
      <c r="AG110" s="70">
        <f>Bobot!$P110*($I110*('Input Bank'!$K110+'Input Bank'!$L110)/30)+($J110*'Input Bank'!AG110)</f>
        <v>0</v>
      </c>
      <c r="AH110" s="70">
        <f>Bobot!$P110*($I110*('Input Bank'!$K110+'Input Bank'!$L110)/30)+($J110*'Input Bank'!AH110)</f>
        <v>0</v>
      </c>
      <c r="AI110" s="70">
        <f>Bobot!$P110*($I110*('Input Bank'!$K110+'Input Bank'!$L110)/30)+($J110*'Input Bank'!AI110)</f>
        <v>0</v>
      </c>
      <c r="AJ110" s="70">
        <f>Bobot!$P110*($I110*('Input Bank'!$K110+'Input Bank'!$L110)/30)+($J110*'Input Bank'!AJ110)</f>
        <v>0</v>
      </c>
      <c r="AK110" s="70">
        <f>Bobot!$P110*($I110*('Input Bank'!$K110+'Input Bank'!$L110)/30)+($J110*'Input Bank'!AK110)</f>
        <v>0</v>
      </c>
      <c r="AL110" s="70">
        <f>Bobot!$P110*($I110*('Input Bank'!$K110+'Input Bank'!$L110)/30)+($J110*'Input Bank'!AL110)</f>
        <v>0</v>
      </c>
      <c r="AM110" s="70">
        <f>Bobot!$P110*($I110*('Input Bank'!$K110+'Input Bank'!$L110)/30)+($J110*'Input Bank'!AM110)</f>
        <v>0</v>
      </c>
      <c r="AN110" s="70">
        <f>Bobot!$P110*($I110*('Input Bank'!$K110+'Input Bank'!$L110)/30)+($J110*'Input Bank'!AN110)</f>
        <v>0</v>
      </c>
      <c r="AO110" s="70">
        <f>Bobot!$P110*($I110*('Input Bank'!$K110+'Input Bank'!$L110)/30)+($J110*'Input Bank'!AO110)</f>
        <v>0</v>
      </c>
      <c r="AP110" s="70">
        <f>Bobot!$P110*($I110*('Input Bank'!$K110+'Input Bank'!$L110)/30)+($J110*'Input Bank'!AP110)</f>
        <v>0</v>
      </c>
      <c r="AQ110" s="343">
        <f>Bobot!$P110*($I110*('Input Bank'!$K110+'Input Bank'!$L110)/30)+($J110*'Input Bank'!AQ110)</f>
        <v>0</v>
      </c>
      <c r="AR110" s="343">
        <f>Bobot!$P110*($I110*('Input Bank'!$K110+'Input Bank'!$L110)/30)+($J110*'Input Bank'!AR110)</f>
        <v>0</v>
      </c>
      <c r="AS110" s="343">
        <f>Bobot!$P110*($I110*('Input Bank'!$K110+'Input Bank'!$L110)/30)+($J110*'Input Bank'!AS110)</f>
        <v>0</v>
      </c>
      <c r="AT110" s="343">
        <f>Bobot!$P110*($I110*('Input Bank'!$K110+'Input Bank'!$L110)/30)+($J110*'Input Bank'!AT110)</f>
        <v>0</v>
      </c>
      <c r="AU110" s="343">
        <f>Bobot!$P110*($I110*('Input Bank'!$K110+'Input Bank'!$L110)/30)+($J110*'Input Bank'!AU110)</f>
        <v>0</v>
      </c>
      <c r="AV110" s="343">
        <f>Bobot!$P110*($I110*('Input Bank'!$K110+'Input Bank'!$L110)/30)+($J110*'Input Bank'!AV110)</f>
        <v>0</v>
      </c>
      <c r="AW110" s="343">
        <f>Bobot!$P110*($I110*('Input Bank'!$K110+'Input Bank'!$L110)/30)+($J110*'Input Bank'!AW110)</f>
        <v>0</v>
      </c>
      <c r="AX110" s="343">
        <f>Bobot!$P110*($I110*('Input Bank'!$K110+'Input Bank'!$L110)/30)+($J110*'Input Bank'!AX110)</f>
        <v>0</v>
      </c>
      <c r="AY110" s="343">
        <f>Bobot!$P110*($I110*('Input Bank'!$K110+'Input Bank'!$L110)/30)+($J110*'Input Bank'!AY110)</f>
        <v>0</v>
      </c>
      <c r="AZ110" s="343">
        <f>Bobot!$P110*($I110*('Input Bank'!$K110+'Input Bank'!$L110)/30)+($J110*'Input Bank'!AZ110)</f>
        <v>0</v>
      </c>
      <c r="BA110" s="344">
        <f>Bobot!$P110*($I110*('Input Bank'!$K110+'Input Bank'!$L110)/30)+($J110*'Input Bank'!BA110)</f>
        <v>0</v>
      </c>
      <c r="BB110" s="235"/>
      <c r="BC110" s="30"/>
      <c r="BD110" s="79"/>
      <c r="BE110" s="79"/>
      <c r="BF110" s="79"/>
      <c r="BG110" s="79"/>
      <c r="BH110" s="79"/>
      <c r="BI110" s="79"/>
      <c r="BJ110" s="79"/>
    </row>
    <row r="111" spans="1:68" s="34" customFormat="1" ht="23">
      <c r="A111" s="490"/>
      <c r="B111" s="490"/>
      <c r="C111" s="490"/>
      <c r="D111" s="490"/>
      <c r="E111" s="490"/>
      <c r="F111" s="137" t="s">
        <v>159</v>
      </c>
      <c r="G111" s="172" t="s">
        <v>557</v>
      </c>
      <c r="H111" s="219" t="s">
        <v>306</v>
      </c>
      <c r="I111" s="71">
        <f>IF($K$7="Skenario Bank 1",VLOOKUP($F111,Bobot!$F$17:$AA$184,15,0),IF($K$7="Skenario Bank 2",VLOOKUP(F111,Bobot!$F$17:$AA$184,18,0),IF($K$7="Skenario Bank 3",VLOOKUP($F111,Bobot!$F$17:$AA$184,21,0),0)))</f>
        <v>0</v>
      </c>
      <c r="J111" s="72">
        <f>IF($K$7="Skenario Bank 1",VLOOKUP($F111,Bobot!$F$17:$AA$184,16,0),IF($K$7="Skenario Bank 2",VLOOKUP($F111,Bobot!$F$17:$AA$184,19,0),IF($K$7="Skenario Bank 3",VLOOKUP($F111,Bobot!$F$17:$AA$184,22,0),0)))</f>
        <v>0</v>
      </c>
      <c r="K111" s="346"/>
      <c r="L111" s="346">
        <f>IF(Bobot!$P111=0,1,0)*('Input Bank'!L111+'Input Bank'!K111)*I111</f>
        <v>0</v>
      </c>
      <c r="M111" s="70">
        <f>Bobot!$P111*($I111*('Input Bank'!$K111+'Input Bank'!$L111)/30)+($J111*'Input Bank'!M111)</f>
        <v>0</v>
      </c>
      <c r="N111" s="70">
        <f>Bobot!$P111*($I111*('Input Bank'!$K111+'Input Bank'!$L111)/30)+($J111*'Input Bank'!N111)</f>
        <v>0</v>
      </c>
      <c r="O111" s="70">
        <f>Bobot!$P111*($I111*('Input Bank'!$K111+'Input Bank'!$L111)/30)+($J111*'Input Bank'!O111)</f>
        <v>0</v>
      </c>
      <c r="P111" s="70">
        <f>Bobot!$P111*($I111*('Input Bank'!$K111+'Input Bank'!$L111)/30)+($J111*'Input Bank'!P111)</f>
        <v>0</v>
      </c>
      <c r="Q111" s="70">
        <f>Bobot!$P111*($I111*('Input Bank'!$K111+'Input Bank'!$L111)/30)+($J111*'Input Bank'!Q111)</f>
        <v>0</v>
      </c>
      <c r="R111" s="70">
        <f>Bobot!$P111*($I111*('Input Bank'!$K111+'Input Bank'!$L111)/30)+($J111*'Input Bank'!R111)</f>
        <v>0</v>
      </c>
      <c r="S111" s="70">
        <f>Bobot!$P111*($I111*('Input Bank'!$K111+'Input Bank'!$L111)/30)+($J111*'Input Bank'!S111)</f>
        <v>0</v>
      </c>
      <c r="T111" s="70">
        <f>Bobot!$P111*($I111*('Input Bank'!$K111+'Input Bank'!$L111)/30)+($J111*'Input Bank'!T111)</f>
        <v>0</v>
      </c>
      <c r="U111" s="70">
        <f>Bobot!$P111*($I111*('Input Bank'!$K111+'Input Bank'!$L111)/30)+($J111*'Input Bank'!U111)</f>
        <v>0</v>
      </c>
      <c r="V111" s="70">
        <f>Bobot!$P111*($I111*('Input Bank'!$K111+'Input Bank'!$L111)/30)+($J111*'Input Bank'!V111)</f>
        <v>0</v>
      </c>
      <c r="W111" s="70">
        <f>Bobot!$P111*($I111*('Input Bank'!$K111+'Input Bank'!$L111)/30)+($J111*'Input Bank'!W111)</f>
        <v>0</v>
      </c>
      <c r="X111" s="70">
        <f>Bobot!$P111*($I111*('Input Bank'!$K111+'Input Bank'!$L111)/30)+($J111*'Input Bank'!X111)</f>
        <v>0</v>
      </c>
      <c r="Y111" s="70">
        <f>Bobot!$P111*($I111*('Input Bank'!$K111+'Input Bank'!$L111)/30)+($J111*'Input Bank'!Y111)</f>
        <v>0</v>
      </c>
      <c r="Z111" s="70">
        <f>Bobot!$P111*($I111*('Input Bank'!$K111+'Input Bank'!$L111)/30)+($J111*'Input Bank'!Z111)</f>
        <v>0</v>
      </c>
      <c r="AA111" s="70">
        <f>Bobot!$P111*($I111*('Input Bank'!$K111+'Input Bank'!$L111)/30)+($J111*'Input Bank'!AA111)</f>
        <v>0</v>
      </c>
      <c r="AB111" s="70">
        <f>Bobot!$P111*($I111*('Input Bank'!$K111+'Input Bank'!$L111)/30)+($J111*'Input Bank'!AB111)</f>
        <v>0</v>
      </c>
      <c r="AC111" s="70">
        <f>Bobot!$P111*($I111*('Input Bank'!$K111+'Input Bank'!$L111)/30)+($J111*'Input Bank'!AC111)</f>
        <v>0</v>
      </c>
      <c r="AD111" s="70">
        <f>Bobot!$P111*($I111*('Input Bank'!$K111+'Input Bank'!$L111)/30)+($J111*'Input Bank'!AD111)</f>
        <v>0</v>
      </c>
      <c r="AE111" s="70">
        <f>Bobot!$P111*($I111*('Input Bank'!$K111+'Input Bank'!$L111)/30)+($J111*'Input Bank'!AE111)</f>
        <v>0</v>
      </c>
      <c r="AF111" s="70">
        <f>Bobot!$P111*($I111*('Input Bank'!$K111+'Input Bank'!$L111)/30)+($J111*'Input Bank'!AF111)</f>
        <v>0</v>
      </c>
      <c r="AG111" s="70">
        <f>Bobot!$P111*($I111*('Input Bank'!$K111+'Input Bank'!$L111)/30)+($J111*'Input Bank'!AG111)</f>
        <v>0</v>
      </c>
      <c r="AH111" s="70">
        <f>Bobot!$P111*($I111*('Input Bank'!$K111+'Input Bank'!$L111)/30)+($J111*'Input Bank'!AH111)</f>
        <v>0</v>
      </c>
      <c r="AI111" s="70">
        <f>Bobot!$P111*($I111*('Input Bank'!$K111+'Input Bank'!$L111)/30)+($J111*'Input Bank'!AI111)</f>
        <v>0</v>
      </c>
      <c r="AJ111" s="70">
        <f>Bobot!$P111*($I111*('Input Bank'!$K111+'Input Bank'!$L111)/30)+($J111*'Input Bank'!AJ111)</f>
        <v>0</v>
      </c>
      <c r="AK111" s="70">
        <f>Bobot!$P111*($I111*('Input Bank'!$K111+'Input Bank'!$L111)/30)+($J111*'Input Bank'!AK111)</f>
        <v>0</v>
      </c>
      <c r="AL111" s="70">
        <f>Bobot!$P111*($I111*('Input Bank'!$K111+'Input Bank'!$L111)/30)+($J111*'Input Bank'!AL111)</f>
        <v>0</v>
      </c>
      <c r="AM111" s="70">
        <f>Bobot!$P111*($I111*('Input Bank'!$K111+'Input Bank'!$L111)/30)+($J111*'Input Bank'!AM111)</f>
        <v>0</v>
      </c>
      <c r="AN111" s="70">
        <f>Bobot!$P111*($I111*('Input Bank'!$K111+'Input Bank'!$L111)/30)+($J111*'Input Bank'!AN111)</f>
        <v>0</v>
      </c>
      <c r="AO111" s="70">
        <f>Bobot!$P111*($I111*('Input Bank'!$K111+'Input Bank'!$L111)/30)+($J111*'Input Bank'!AO111)</f>
        <v>0</v>
      </c>
      <c r="AP111" s="70">
        <f>Bobot!$P111*($I111*('Input Bank'!$K111+'Input Bank'!$L111)/30)+($J111*'Input Bank'!AP111)</f>
        <v>0</v>
      </c>
      <c r="AQ111" s="343">
        <f>Bobot!$P111*($I111*('Input Bank'!$K111+'Input Bank'!$L111)/30)+($J111*'Input Bank'!AQ111)</f>
        <v>0</v>
      </c>
      <c r="AR111" s="343">
        <f>Bobot!$P111*($I111*('Input Bank'!$K111+'Input Bank'!$L111)/30)+($J111*'Input Bank'!AR111)</f>
        <v>0</v>
      </c>
      <c r="AS111" s="343">
        <f>Bobot!$P111*($I111*('Input Bank'!$K111+'Input Bank'!$L111)/30)+($J111*'Input Bank'!AS111)</f>
        <v>0</v>
      </c>
      <c r="AT111" s="343">
        <f>Bobot!$P111*($I111*('Input Bank'!$K111+'Input Bank'!$L111)/30)+($J111*'Input Bank'!AT111)</f>
        <v>0</v>
      </c>
      <c r="AU111" s="343">
        <f>Bobot!$P111*($I111*('Input Bank'!$K111+'Input Bank'!$L111)/30)+($J111*'Input Bank'!AU111)</f>
        <v>0</v>
      </c>
      <c r="AV111" s="343">
        <f>Bobot!$P111*($I111*('Input Bank'!$K111+'Input Bank'!$L111)/30)+($J111*'Input Bank'!AV111)</f>
        <v>0</v>
      </c>
      <c r="AW111" s="343">
        <f>Bobot!$P111*($I111*('Input Bank'!$K111+'Input Bank'!$L111)/30)+($J111*'Input Bank'!AW111)</f>
        <v>0</v>
      </c>
      <c r="AX111" s="343">
        <f>Bobot!$P111*($I111*('Input Bank'!$K111+'Input Bank'!$L111)/30)+($J111*'Input Bank'!AX111)</f>
        <v>0</v>
      </c>
      <c r="AY111" s="343">
        <f>Bobot!$P111*($I111*('Input Bank'!$K111+'Input Bank'!$L111)/30)+($J111*'Input Bank'!AY111)</f>
        <v>0</v>
      </c>
      <c r="AZ111" s="343">
        <f>Bobot!$P111*($I111*('Input Bank'!$K111+'Input Bank'!$L111)/30)+($J111*'Input Bank'!AZ111)</f>
        <v>0</v>
      </c>
      <c r="BA111" s="344">
        <f>Bobot!$P111*($I111*('Input Bank'!$K111+'Input Bank'!$L111)/30)+($J111*'Input Bank'!BA111)</f>
        <v>0</v>
      </c>
      <c r="BB111" s="235"/>
      <c r="BC111" s="30"/>
      <c r="BD111" s="79"/>
      <c r="BE111" s="79"/>
      <c r="BF111" s="79"/>
      <c r="BG111" s="79"/>
      <c r="BH111" s="79"/>
      <c r="BI111" s="79"/>
      <c r="BJ111" s="79"/>
    </row>
    <row r="112" spans="1:68" s="34" customFormat="1" ht="23">
      <c r="A112" s="490"/>
      <c r="B112" s="490"/>
      <c r="C112" s="490"/>
      <c r="D112" s="490"/>
      <c r="E112" s="490"/>
      <c r="F112" s="137" t="s">
        <v>160</v>
      </c>
      <c r="G112" s="172" t="s">
        <v>558</v>
      </c>
      <c r="H112" s="219" t="s">
        <v>307</v>
      </c>
      <c r="I112" s="71">
        <f>IF($K$7="Skenario Bank 1",VLOOKUP($F112,Bobot!$F$17:$AA$184,15,0),IF($K$7="Skenario Bank 2",VLOOKUP(F112,Bobot!$F$17:$AA$184,18,0),IF($K$7="Skenario Bank 3",VLOOKUP($F112,Bobot!$F$17:$AA$184,21,0),0)))</f>
        <v>0</v>
      </c>
      <c r="J112" s="72">
        <f>IF($K$7="Skenario Bank 1",VLOOKUP($F112,Bobot!$F$17:$AA$184,16,0),IF($K$7="Skenario Bank 2",VLOOKUP($F112,Bobot!$F$17:$AA$184,19,0),IF($K$7="Skenario Bank 3",VLOOKUP($F112,Bobot!$F$17:$AA$184,22,0),0)))</f>
        <v>0</v>
      </c>
      <c r="K112" s="346"/>
      <c r="L112" s="346">
        <f>IF(Bobot!$P112=0,1,0)*('Input Bank'!L112+'Input Bank'!K112)*I112</f>
        <v>0</v>
      </c>
      <c r="M112" s="70">
        <f>Bobot!$P112*($I112*('Input Bank'!$K112+'Input Bank'!$L112)/30)+($J112*'Input Bank'!M112)</f>
        <v>0</v>
      </c>
      <c r="N112" s="70">
        <f>Bobot!$P112*($I112*('Input Bank'!$K112+'Input Bank'!$L112)/30)+($J112*'Input Bank'!N112)</f>
        <v>0</v>
      </c>
      <c r="O112" s="70">
        <f>Bobot!$P112*($I112*('Input Bank'!$K112+'Input Bank'!$L112)/30)+($J112*'Input Bank'!O112)</f>
        <v>0</v>
      </c>
      <c r="P112" s="70">
        <f>Bobot!$P112*($I112*('Input Bank'!$K112+'Input Bank'!$L112)/30)+($J112*'Input Bank'!P112)</f>
        <v>0</v>
      </c>
      <c r="Q112" s="70">
        <f>Bobot!$P112*($I112*('Input Bank'!$K112+'Input Bank'!$L112)/30)+($J112*'Input Bank'!Q112)</f>
        <v>0</v>
      </c>
      <c r="R112" s="70">
        <f>Bobot!$P112*($I112*('Input Bank'!$K112+'Input Bank'!$L112)/30)+($J112*'Input Bank'!R112)</f>
        <v>0</v>
      </c>
      <c r="S112" s="70">
        <f>Bobot!$P112*($I112*('Input Bank'!$K112+'Input Bank'!$L112)/30)+($J112*'Input Bank'!S112)</f>
        <v>0</v>
      </c>
      <c r="T112" s="70">
        <f>Bobot!$P112*($I112*('Input Bank'!$K112+'Input Bank'!$L112)/30)+($J112*'Input Bank'!T112)</f>
        <v>0</v>
      </c>
      <c r="U112" s="70">
        <f>Bobot!$P112*($I112*('Input Bank'!$K112+'Input Bank'!$L112)/30)+($J112*'Input Bank'!U112)</f>
        <v>0</v>
      </c>
      <c r="V112" s="70">
        <f>Bobot!$P112*($I112*('Input Bank'!$K112+'Input Bank'!$L112)/30)+($J112*'Input Bank'!V112)</f>
        <v>0</v>
      </c>
      <c r="W112" s="70">
        <f>Bobot!$P112*($I112*('Input Bank'!$K112+'Input Bank'!$L112)/30)+($J112*'Input Bank'!W112)</f>
        <v>0</v>
      </c>
      <c r="X112" s="70">
        <f>Bobot!$P112*($I112*('Input Bank'!$K112+'Input Bank'!$L112)/30)+($J112*'Input Bank'!X112)</f>
        <v>0</v>
      </c>
      <c r="Y112" s="70">
        <f>Bobot!$P112*($I112*('Input Bank'!$K112+'Input Bank'!$L112)/30)+($J112*'Input Bank'!Y112)</f>
        <v>0</v>
      </c>
      <c r="Z112" s="70">
        <f>Bobot!$P112*($I112*('Input Bank'!$K112+'Input Bank'!$L112)/30)+($J112*'Input Bank'!Z112)</f>
        <v>0</v>
      </c>
      <c r="AA112" s="70">
        <f>Bobot!$P112*($I112*('Input Bank'!$K112+'Input Bank'!$L112)/30)+($J112*'Input Bank'!AA112)</f>
        <v>0</v>
      </c>
      <c r="AB112" s="70">
        <f>Bobot!$P112*($I112*('Input Bank'!$K112+'Input Bank'!$L112)/30)+($J112*'Input Bank'!AB112)</f>
        <v>0</v>
      </c>
      <c r="AC112" s="70">
        <f>Bobot!$P112*($I112*('Input Bank'!$K112+'Input Bank'!$L112)/30)+($J112*'Input Bank'!AC112)</f>
        <v>0</v>
      </c>
      <c r="AD112" s="70">
        <f>Bobot!$P112*($I112*('Input Bank'!$K112+'Input Bank'!$L112)/30)+($J112*'Input Bank'!AD112)</f>
        <v>0</v>
      </c>
      <c r="AE112" s="70">
        <f>Bobot!$P112*($I112*('Input Bank'!$K112+'Input Bank'!$L112)/30)+($J112*'Input Bank'!AE112)</f>
        <v>0</v>
      </c>
      <c r="AF112" s="70">
        <f>Bobot!$P112*($I112*('Input Bank'!$K112+'Input Bank'!$L112)/30)+($J112*'Input Bank'!AF112)</f>
        <v>0</v>
      </c>
      <c r="AG112" s="70">
        <f>Bobot!$P112*($I112*('Input Bank'!$K112+'Input Bank'!$L112)/30)+($J112*'Input Bank'!AG112)</f>
        <v>0</v>
      </c>
      <c r="AH112" s="70">
        <f>Bobot!$P112*($I112*('Input Bank'!$K112+'Input Bank'!$L112)/30)+($J112*'Input Bank'!AH112)</f>
        <v>0</v>
      </c>
      <c r="AI112" s="70">
        <f>Bobot!$P112*($I112*('Input Bank'!$K112+'Input Bank'!$L112)/30)+($J112*'Input Bank'!AI112)</f>
        <v>0</v>
      </c>
      <c r="AJ112" s="70">
        <f>Bobot!$P112*($I112*('Input Bank'!$K112+'Input Bank'!$L112)/30)+($J112*'Input Bank'!AJ112)</f>
        <v>0</v>
      </c>
      <c r="AK112" s="70">
        <f>Bobot!$P112*($I112*('Input Bank'!$K112+'Input Bank'!$L112)/30)+($J112*'Input Bank'!AK112)</f>
        <v>0</v>
      </c>
      <c r="AL112" s="70">
        <f>Bobot!$P112*($I112*('Input Bank'!$K112+'Input Bank'!$L112)/30)+($J112*'Input Bank'!AL112)</f>
        <v>0</v>
      </c>
      <c r="AM112" s="70">
        <f>Bobot!$P112*($I112*('Input Bank'!$K112+'Input Bank'!$L112)/30)+($J112*'Input Bank'!AM112)</f>
        <v>0</v>
      </c>
      <c r="AN112" s="70">
        <f>Bobot!$P112*($I112*('Input Bank'!$K112+'Input Bank'!$L112)/30)+($J112*'Input Bank'!AN112)</f>
        <v>0</v>
      </c>
      <c r="AO112" s="70">
        <f>Bobot!$P112*($I112*('Input Bank'!$K112+'Input Bank'!$L112)/30)+($J112*'Input Bank'!AO112)</f>
        <v>0</v>
      </c>
      <c r="AP112" s="70">
        <f>Bobot!$P112*($I112*('Input Bank'!$K112+'Input Bank'!$L112)/30)+($J112*'Input Bank'!AP112)</f>
        <v>0</v>
      </c>
      <c r="AQ112" s="343">
        <f>Bobot!$P112*($I112*('Input Bank'!$K112+'Input Bank'!$L112)/30)+($J112*'Input Bank'!AQ112)</f>
        <v>0</v>
      </c>
      <c r="AR112" s="343">
        <f>Bobot!$P112*($I112*('Input Bank'!$K112+'Input Bank'!$L112)/30)+($J112*'Input Bank'!AR112)</f>
        <v>0</v>
      </c>
      <c r="AS112" s="343">
        <f>Bobot!$P112*($I112*('Input Bank'!$K112+'Input Bank'!$L112)/30)+($J112*'Input Bank'!AS112)</f>
        <v>0</v>
      </c>
      <c r="AT112" s="343">
        <f>Bobot!$P112*($I112*('Input Bank'!$K112+'Input Bank'!$L112)/30)+($J112*'Input Bank'!AT112)</f>
        <v>0</v>
      </c>
      <c r="AU112" s="343">
        <f>Bobot!$P112*($I112*('Input Bank'!$K112+'Input Bank'!$L112)/30)+($J112*'Input Bank'!AU112)</f>
        <v>0</v>
      </c>
      <c r="AV112" s="343">
        <f>Bobot!$P112*($I112*('Input Bank'!$K112+'Input Bank'!$L112)/30)+($J112*'Input Bank'!AV112)</f>
        <v>0</v>
      </c>
      <c r="AW112" s="343">
        <f>Bobot!$P112*($I112*('Input Bank'!$K112+'Input Bank'!$L112)/30)+($J112*'Input Bank'!AW112)</f>
        <v>0</v>
      </c>
      <c r="AX112" s="343">
        <f>Bobot!$P112*($I112*('Input Bank'!$K112+'Input Bank'!$L112)/30)+($J112*'Input Bank'!AX112)</f>
        <v>0</v>
      </c>
      <c r="AY112" s="343">
        <f>Bobot!$P112*($I112*('Input Bank'!$K112+'Input Bank'!$L112)/30)+($J112*'Input Bank'!AY112)</f>
        <v>0</v>
      </c>
      <c r="AZ112" s="343">
        <f>Bobot!$P112*($I112*('Input Bank'!$K112+'Input Bank'!$L112)/30)+($J112*'Input Bank'!AZ112)</f>
        <v>0</v>
      </c>
      <c r="BA112" s="344">
        <f>Bobot!$P112*($I112*('Input Bank'!$K112+'Input Bank'!$L112)/30)+($J112*'Input Bank'!BA112)</f>
        <v>0</v>
      </c>
      <c r="BB112" s="235"/>
      <c r="BC112" s="30"/>
      <c r="BD112" s="79"/>
      <c r="BE112" s="79"/>
      <c r="BF112" s="79"/>
      <c r="BG112" s="79"/>
      <c r="BH112" s="79"/>
      <c r="BI112" s="79"/>
      <c r="BJ112" s="79"/>
    </row>
    <row r="113" spans="1:62" s="34" customFormat="1" ht="34.5">
      <c r="A113" s="490"/>
      <c r="B113" s="490"/>
      <c r="C113" s="490"/>
      <c r="D113" s="490"/>
      <c r="E113" s="490"/>
      <c r="F113" s="137" t="s">
        <v>161</v>
      </c>
      <c r="G113" s="172" t="s">
        <v>559</v>
      </c>
      <c r="H113" s="219" t="s">
        <v>308</v>
      </c>
      <c r="I113" s="71">
        <f>IF($K$7="Skenario Bank 1",VLOOKUP($F113,Bobot!$F$17:$AA$184,15,0),IF($K$7="Skenario Bank 2",VLOOKUP(F113,Bobot!$F$17:$AA$184,18,0),IF($K$7="Skenario Bank 3",VLOOKUP($F113,Bobot!$F$17:$AA$184,21,0),0)))</f>
        <v>0</v>
      </c>
      <c r="J113" s="72">
        <f>IF($K$7="Skenario Bank 1",VLOOKUP($F113,Bobot!$F$17:$AA$184,16,0),IF($K$7="Skenario Bank 2",VLOOKUP($F113,Bobot!$F$17:$AA$184,19,0),IF($K$7="Skenario Bank 3",VLOOKUP($F113,Bobot!$F$17:$AA$184,22,0),0)))</f>
        <v>0</v>
      </c>
      <c r="K113" s="346"/>
      <c r="L113" s="346">
        <f>IF(Bobot!$P113=0,1,0)*('Input Bank'!L113+'Input Bank'!K113)*I113</f>
        <v>0</v>
      </c>
      <c r="M113" s="70">
        <f>Bobot!$P113*($I113*('Input Bank'!$K113+'Input Bank'!$L113)/30)+($J113*'Input Bank'!M113)</f>
        <v>0</v>
      </c>
      <c r="N113" s="70">
        <f>Bobot!$P113*($I113*('Input Bank'!$K113+'Input Bank'!$L113)/30)+($J113*'Input Bank'!N113)</f>
        <v>0</v>
      </c>
      <c r="O113" s="70">
        <f>Bobot!$P113*($I113*('Input Bank'!$K113+'Input Bank'!$L113)/30)+($J113*'Input Bank'!O113)</f>
        <v>0</v>
      </c>
      <c r="P113" s="70">
        <f>Bobot!$P113*($I113*('Input Bank'!$K113+'Input Bank'!$L113)/30)+($J113*'Input Bank'!P113)</f>
        <v>0</v>
      </c>
      <c r="Q113" s="70">
        <f>Bobot!$P113*($I113*('Input Bank'!$K113+'Input Bank'!$L113)/30)+($J113*'Input Bank'!Q113)</f>
        <v>0</v>
      </c>
      <c r="R113" s="70">
        <f>Bobot!$P113*($I113*('Input Bank'!$K113+'Input Bank'!$L113)/30)+($J113*'Input Bank'!R113)</f>
        <v>0</v>
      </c>
      <c r="S113" s="70">
        <f>Bobot!$P113*($I113*('Input Bank'!$K113+'Input Bank'!$L113)/30)+($J113*'Input Bank'!S113)</f>
        <v>0</v>
      </c>
      <c r="T113" s="70">
        <f>Bobot!$P113*($I113*('Input Bank'!$K113+'Input Bank'!$L113)/30)+($J113*'Input Bank'!T113)</f>
        <v>0</v>
      </c>
      <c r="U113" s="70">
        <f>Bobot!$P113*($I113*('Input Bank'!$K113+'Input Bank'!$L113)/30)+($J113*'Input Bank'!U113)</f>
        <v>0</v>
      </c>
      <c r="V113" s="70">
        <f>Bobot!$P113*($I113*('Input Bank'!$K113+'Input Bank'!$L113)/30)+($J113*'Input Bank'!V113)</f>
        <v>0</v>
      </c>
      <c r="W113" s="70">
        <f>Bobot!$P113*($I113*('Input Bank'!$K113+'Input Bank'!$L113)/30)+($J113*'Input Bank'!W113)</f>
        <v>0</v>
      </c>
      <c r="X113" s="70">
        <f>Bobot!$P113*($I113*('Input Bank'!$K113+'Input Bank'!$L113)/30)+($J113*'Input Bank'!X113)</f>
        <v>0</v>
      </c>
      <c r="Y113" s="70">
        <f>Bobot!$P113*($I113*('Input Bank'!$K113+'Input Bank'!$L113)/30)+($J113*'Input Bank'!Y113)</f>
        <v>0</v>
      </c>
      <c r="Z113" s="70">
        <f>Bobot!$P113*($I113*('Input Bank'!$K113+'Input Bank'!$L113)/30)+($J113*'Input Bank'!Z113)</f>
        <v>0</v>
      </c>
      <c r="AA113" s="70">
        <f>Bobot!$P113*($I113*('Input Bank'!$K113+'Input Bank'!$L113)/30)+($J113*'Input Bank'!AA113)</f>
        <v>0</v>
      </c>
      <c r="AB113" s="70">
        <f>Bobot!$P113*($I113*('Input Bank'!$K113+'Input Bank'!$L113)/30)+($J113*'Input Bank'!AB113)</f>
        <v>0</v>
      </c>
      <c r="AC113" s="70">
        <f>Bobot!$P113*($I113*('Input Bank'!$K113+'Input Bank'!$L113)/30)+($J113*'Input Bank'!AC113)</f>
        <v>0</v>
      </c>
      <c r="AD113" s="70">
        <f>Bobot!$P113*($I113*('Input Bank'!$K113+'Input Bank'!$L113)/30)+($J113*'Input Bank'!AD113)</f>
        <v>0</v>
      </c>
      <c r="AE113" s="70">
        <f>Bobot!$P113*($I113*('Input Bank'!$K113+'Input Bank'!$L113)/30)+($J113*'Input Bank'!AE113)</f>
        <v>0</v>
      </c>
      <c r="AF113" s="70">
        <f>Bobot!$P113*($I113*('Input Bank'!$K113+'Input Bank'!$L113)/30)+($J113*'Input Bank'!AF113)</f>
        <v>0</v>
      </c>
      <c r="AG113" s="70">
        <f>Bobot!$P113*($I113*('Input Bank'!$K113+'Input Bank'!$L113)/30)+($J113*'Input Bank'!AG113)</f>
        <v>0</v>
      </c>
      <c r="AH113" s="70">
        <f>Bobot!$P113*($I113*('Input Bank'!$K113+'Input Bank'!$L113)/30)+($J113*'Input Bank'!AH113)</f>
        <v>0</v>
      </c>
      <c r="AI113" s="70">
        <f>Bobot!$P113*($I113*('Input Bank'!$K113+'Input Bank'!$L113)/30)+($J113*'Input Bank'!AI113)</f>
        <v>0</v>
      </c>
      <c r="AJ113" s="70">
        <f>Bobot!$P113*($I113*('Input Bank'!$K113+'Input Bank'!$L113)/30)+($J113*'Input Bank'!AJ113)</f>
        <v>0</v>
      </c>
      <c r="AK113" s="70">
        <f>Bobot!$P113*($I113*('Input Bank'!$K113+'Input Bank'!$L113)/30)+($J113*'Input Bank'!AK113)</f>
        <v>0</v>
      </c>
      <c r="AL113" s="70">
        <f>Bobot!$P113*($I113*('Input Bank'!$K113+'Input Bank'!$L113)/30)+($J113*'Input Bank'!AL113)</f>
        <v>0</v>
      </c>
      <c r="AM113" s="70">
        <f>Bobot!$P113*($I113*('Input Bank'!$K113+'Input Bank'!$L113)/30)+($J113*'Input Bank'!AM113)</f>
        <v>0</v>
      </c>
      <c r="AN113" s="70">
        <f>Bobot!$P113*($I113*('Input Bank'!$K113+'Input Bank'!$L113)/30)+($J113*'Input Bank'!AN113)</f>
        <v>0</v>
      </c>
      <c r="AO113" s="70">
        <f>Bobot!$P113*($I113*('Input Bank'!$K113+'Input Bank'!$L113)/30)+($J113*'Input Bank'!AO113)</f>
        <v>0</v>
      </c>
      <c r="AP113" s="70">
        <f>Bobot!$P113*($I113*('Input Bank'!$K113+'Input Bank'!$L113)/30)+($J113*'Input Bank'!AP113)</f>
        <v>0</v>
      </c>
      <c r="AQ113" s="343">
        <f>Bobot!$P113*($I113*('Input Bank'!$K113+'Input Bank'!$L113)/30)+($J113*'Input Bank'!AQ113)</f>
        <v>0</v>
      </c>
      <c r="AR113" s="343">
        <f>Bobot!$P113*($I113*('Input Bank'!$K113+'Input Bank'!$L113)/30)+($J113*'Input Bank'!AR113)</f>
        <v>0</v>
      </c>
      <c r="AS113" s="343">
        <f>Bobot!$P113*($I113*('Input Bank'!$K113+'Input Bank'!$L113)/30)+($J113*'Input Bank'!AS113)</f>
        <v>0</v>
      </c>
      <c r="AT113" s="343">
        <f>Bobot!$P113*($I113*('Input Bank'!$K113+'Input Bank'!$L113)/30)+($J113*'Input Bank'!AT113)</f>
        <v>0</v>
      </c>
      <c r="AU113" s="343">
        <f>Bobot!$P113*($I113*('Input Bank'!$K113+'Input Bank'!$L113)/30)+($J113*'Input Bank'!AU113)</f>
        <v>0</v>
      </c>
      <c r="AV113" s="343">
        <f>Bobot!$P113*($I113*('Input Bank'!$K113+'Input Bank'!$L113)/30)+($J113*'Input Bank'!AV113)</f>
        <v>0</v>
      </c>
      <c r="AW113" s="343">
        <f>Bobot!$P113*($I113*('Input Bank'!$K113+'Input Bank'!$L113)/30)+($J113*'Input Bank'!AW113)</f>
        <v>0</v>
      </c>
      <c r="AX113" s="343">
        <f>Bobot!$P113*($I113*('Input Bank'!$K113+'Input Bank'!$L113)/30)+($J113*'Input Bank'!AX113)</f>
        <v>0</v>
      </c>
      <c r="AY113" s="343">
        <f>Bobot!$P113*($I113*('Input Bank'!$K113+'Input Bank'!$L113)/30)+($J113*'Input Bank'!AY113)</f>
        <v>0</v>
      </c>
      <c r="AZ113" s="343">
        <f>Bobot!$P113*($I113*('Input Bank'!$K113+'Input Bank'!$L113)/30)+($J113*'Input Bank'!AZ113)</f>
        <v>0</v>
      </c>
      <c r="BA113" s="344">
        <f>Bobot!$P113*($I113*('Input Bank'!$K113+'Input Bank'!$L113)/30)+($J113*'Input Bank'!BA113)</f>
        <v>0</v>
      </c>
      <c r="BB113" s="235"/>
      <c r="BC113" s="30"/>
      <c r="BD113" s="79"/>
      <c r="BE113" s="79"/>
      <c r="BF113" s="79"/>
      <c r="BG113" s="79"/>
      <c r="BH113" s="79"/>
      <c r="BI113" s="79"/>
      <c r="BJ113" s="79"/>
    </row>
    <row r="114" spans="1:62" s="34" customFormat="1" ht="35.5">
      <c r="A114" s="490"/>
      <c r="B114" s="490"/>
      <c r="C114" s="490"/>
      <c r="D114" s="490"/>
      <c r="E114" s="490"/>
      <c r="F114" s="137" t="s">
        <v>12</v>
      </c>
      <c r="G114" s="172" t="s">
        <v>560</v>
      </c>
      <c r="H114" s="219" t="s">
        <v>311</v>
      </c>
      <c r="I114" s="71">
        <f>IF($K$7="Skenario Bank 1",VLOOKUP($F114,Bobot!$F$17:$AA$184,15,0),IF($K$7="Skenario Bank 2",VLOOKUP(F114,Bobot!$F$17:$AA$184,18,0),IF($K$7="Skenario Bank 3",VLOOKUP($F114,Bobot!$F$17:$AA$184,21,0),0)))</f>
        <v>0</v>
      </c>
      <c r="J114" s="72">
        <f>IF($K$7="Skenario Bank 1",VLOOKUP($F114,Bobot!$F$17:$AA$184,16,0),IF($K$7="Skenario Bank 2",VLOOKUP($F114,Bobot!$F$17:$AA$184,19,0),IF($K$7="Skenario Bank 3",VLOOKUP($F114,Bobot!$F$17:$AA$184,22,0),0)))</f>
        <v>0</v>
      </c>
      <c r="K114" s="346"/>
      <c r="L114" s="346">
        <f>IF(Bobot!$P114=0,1,0)*('Input Bank'!L114+'Input Bank'!K114)*I114</f>
        <v>0</v>
      </c>
      <c r="M114" s="70">
        <f>Bobot!$P114*($I114*('Input Bank'!$K114+'Input Bank'!$L114)/30)+($J114*'Input Bank'!M114)</f>
        <v>0</v>
      </c>
      <c r="N114" s="70">
        <f>Bobot!$P114*($I114*('Input Bank'!$K114+'Input Bank'!$L114)/30)+($J114*'Input Bank'!N114)</f>
        <v>0</v>
      </c>
      <c r="O114" s="70">
        <f>Bobot!$P114*($I114*('Input Bank'!$K114+'Input Bank'!$L114)/30)+($J114*'Input Bank'!O114)</f>
        <v>0</v>
      </c>
      <c r="P114" s="70">
        <f>Bobot!$P114*($I114*('Input Bank'!$K114+'Input Bank'!$L114)/30)+($J114*'Input Bank'!P114)</f>
        <v>0</v>
      </c>
      <c r="Q114" s="70">
        <f>Bobot!$P114*($I114*('Input Bank'!$K114+'Input Bank'!$L114)/30)+($J114*'Input Bank'!Q114)</f>
        <v>0</v>
      </c>
      <c r="R114" s="70">
        <f>Bobot!$P114*($I114*('Input Bank'!$K114+'Input Bank'!$L114)/30)+($J114*'Input Bank'!R114)</f>
        <v>0</v>
      </c>
      <c r="S114" s="70">
        <f>Bobot!$P114*($I114*('Input Bank'!$K114+'Input Bank'!$L114)/30)+($J114*'Input Bank'!S114)</f>
        <v>0</v>
      </c>
      <c r="T114" s="70">
        <f>Bobot!$P114*($I114*('Input Bank'!$K114+'Input Bank'!$L114)/30)+($J114*'Input Bank'!T114)</f>
        <v>0</v>
      </c>
      <c r="U114" s="70">
        <f>Bobot!$P114*($I114*('Input Bank'!$K114+'Input Bank'!$L114)/30)+($J114*'Input Bank'!U114)</f>
        <v>0</v>
      </c>
      <c r="V114" s="70">
        <f>Bobot!$P114*($I114*('Input Bank'!$K114+'Input Bank'!$L114)/30)+($J114*'Input Bank'!V114)</f>
        <v>0</v>
      </c>
      <c r="W114" s="70">
        <f>Bobot!$P114*($I114*('Input Bank'!$K114+'Input Bank'!$L114)/30)+($J114*'Input Bank'!W114)</f>
        <v>0</v>
      </c>
      <c r="X114" s="70">
        <f>Bobot!$P114*($I114*('Input Bank'!$K114+'Input Bank'!$L114)/30)+($J114*'Input Bank'!X114)</f>
        <v>0</v>
      </c>
      <c r="Y114" s="70">
        <f>Bobot!$P114*($I114*('Input Bank'!$K114+'Input Bank'!$L114)/30)+($J114*'Input Bank'!Y114)</f>
        <v>0</v>
      </c>
      <c r="Z114" s="70">
        <f>Bobot!$P114*($I114*('Input Bank'!$K114+'Input Bank'!$L114)/30)+($J114*'Input Bank'!Z114)</f>
        <v>0</v>
      </c>
      <c r="AA114" s="70">
        <f>Bobot!$P114*($I114*('Input Bank'!$K114+'Input Bank'!$L114)/30)+($J114*'Input Bank'!AA114)</f>
        <v>0</v>
      </c>
      <c r="AB114" s="70">
        <f>Bobot!$P114*($I114*('Input Bank'!$K114+'Input Bank'!$L114)/30)+($J114*'Input Bank'!AB114)</f>
        <v>0</v>
      </c>
      <c r="AC114" s="70">
        <f>Bobot!$P114*($I114*('Input Bank'!$K114+'Input Bank'!$L114)/30)+($J114*'Input Bank'!AC114)</f>
        <v>0</v>
      </c>
      <c r="AD114" s="70">
        <f>Bobot!$P114*($I114*('Input Bank'!$K114+'Input Bank'!$L114)/30)+($J114*'Input Bank'!AD114)</f>
        <v>0</v>
      </c>
      <c r="AE114" s="70">
        <f>Bobot!$P114*($I114*('Input Bank'!$K114+'Input Bank'!$L114)/30)+($J114*'Input Bank'!AE114)</f>
        <v>0</v>
      </c>
      <c r="AF114" s="70">
        <f>Bobot!$P114*($I114*('Input Bank'!$K114+'Input Bank'!$L114)/30)+($J114*'Input Bank'!AF114)</f>
        <v>0</v>
      </c>
      <c r="AG114" s="70">
        <f>Bobot!$P114*($I114*('Input Bank'!$K114+'Input Bank'!$L114)/30)+($J114*'Input Bank'!AG114)</f>
        <v>0</v>
      </c>
      <c r="AH114" s="70">
        <f>Bobot!$P114*($I114*('Input Bank'!$K114+'Input Bank'!$L114)/30)+($J114*'Input Bank'!AH114)</f>
        <v>0</v>
      </c>
      <c r="AI114" s="70">
        <f>Bobot!$P114*($I114*('Input Bank'!$K114+'Input Bank'!$L114)/30)+($J114*'Input Bank'!AI114)</f>
        <v>0</v>
      </c>
      <c r="AJ114" s="70">
        <f>Bobot!$P114*($I114*('Input Bank'!$K114+'Input Bank'!$L114)/30)+($J114*'Input Bank'!AJ114)</f>
        <v>0</v>
      </c>
      <c r="AK114" s="70">
        <f>Bobot!$P114*($I114*('Input Bank'!$K114+'Input Bank'!$L114)/30)+($J114*'Input Bank'!AK114)</f>
        <v>0</v>
      </c>
      <c r="AL114" s="70">
        <f>Bobot!$P114*($I114*('Input Bank'!$K114+'Input Bank'!$L114)/30)+($J114*'Input Bank'!AL114)</f>
        <v>0</v>
      </c>
      <c r="AM114" s="70">
        <f>Bobot!$P114*($I114*('Input Bank'!$K114+'Input Bank'!$L114)/30)+($J114*'Input Bank'!AM114)</f>
        <v>0</v>
      </c>
      <c r="AN114" s="70">
        <f>Bobot!$P114*($I114*('Input Bank'!$K114+'Input Bank'!$L114)/30)+($J114*'Input Bank'!AN114)</f>
        <v>0</v>
      </c>
      <c r="AO114" s="70">
        <f>Bobot!$P114*($I114*('Input Bank'!$K114+'Input Bank'!$L114)/30)+($J114*'Input Bank'!AO114)</f>
        <v>0</v>
      </c>
      <c r="AP114" s="70">
        <f>Bobot!$P114*($I114*('Input Bank'!$K114+'Input Bank'!$L114)/30)+($J114*'Input Bank'!AP114)</f>
        <v>0</v>
      </c>
      <c r="AQ114" s="343">
        <f>Bobot!$P114*($I114*('Input Bank'!$K114+'Input Bank'!$L114)/30)+($J114*'Input Bank'!AQ114)</f>
        <v>0</v>
      </c>
      <c r="AR114" s="343">
        <f>Bobot!$P114*($I114*('Input Bank'!$K114+'Input Bank'!$L114)/30)+($J114*'Input Bank'!AR114)</f>
        <v>0</v>
      </c>
      <c r="AS114" s="343">
        <f>Bobot!$P114*($I114*('Input Bank'!$K114+'Input Bank'!$L114)/30)+($J114*'Input Bank'!AS114)</f>
        <v>0</v>
      </c>
      <c r="AT114" s="343">
        <f>Bobot!$P114*($I114*('Input Bank'!$K114+'Input Bank'!$L114)/30)+($J114*'Input Bank'!AT114)</f>
        <v>0</v>
      </c>
      <c r="AU114" s="343">
        <f>Bobot!$P114*($I114*('Input Bank'!$K114+'Input Bank'!$L114)/30)+($J114*'Input Bank'!AU114)</f>
        <v>0</v>
      </c>
      <c r="AV114" s="343">
        <f>Bobot!$P114*($I114*('Input Bank'!$K114+'Input Bank'!$L114)/30)+($J114*'Input Bank'!AV114)</f>
        <v>0</v>
      </c>
      <c r="AW114" s="343">
        <f>Bobot!$P114*($I114*('Input Bank'!$K114+'Input Bank'!$L114)/30)+($J114*'Input Bank'!AW114)</f>
        <v>0</v>
      </c>
      <c r="AX114" s="343">
        <f>Bobot!$P114*($I114*('Input Bank'!$K114+'Input Bank'!$L114)/30)+($J114*'Input Bank'!AX114)</f>
        <v>0</v>
      </c>
      <c r="AY114" s="343">
        <f>Bobot!$P114*($I114*('Input Bank'!$K114+'Input Bank'!$L114)/30)+($J114*'Input Bank'!AY114)</f>
        <v>0</v>
      </c>
      <c r="AZ114" s="343">
        <f>Bobot!$P114*($I114*('Input Bank'!$K114+'Input Bank'!$L114)/30)+($J114*'Input Bank'!AZ114)</f>
        <v>0</v>
      </c>
      <c r="BA114" s="344">
        <f>Bobot!$P114*($I114*('Input Bank'!$K114+'Input Bank'!$L114)/30)+($J114*'Input Bank'!BA114)</f>
        <v>0</v>
      </c>
      <c r="BB114" s="235"/>
      <c r="BC114" s="30"/>
      <c r="BD114" s="79"/>
      <c r="BE114" s="79"/>
      <c r="BF114" s="79"/>
      <c r="BG114" s="79"/>
      <c r="BH114" s="79"/>
      <c r="BI114" s="79"/>
      <c r="BJ114" s="79"/>
    </row>
    <row r="115" spans="1:62" s="34" customFormat="1" ht="23">
      <c r="A115" s="490"/>
      <c r="B115" s="490"/>
      <c r="C115" s="490"/>
      <c r="D115" s="490"/>
      <c r="E115" s="490"/>
      <c r="F115" s="137" t="s">
        <v>162</v>
      </c>
      <c r="G115" s="172" t="s">
        <v>561</v>
      </c>
      <c r="H115" s="377" t="s">
        <v>309</v>
      </c>
      <c r="I115" s="71">
        <f>IF($K$7="Skenario Bank 1",VLOOKUP($F115,Bobot!$F$17:$AA$184,15,0),IF($K$7="Skenario Bank 2",VLOOKUP(F115,Bobot!$F$17:$AA$184,18,0),IF($K$7="Skenario Bank 3",VLOOKUP($F115,Bobot!$F$17:$AA$184,21,0),0)))</f>
        <v>0</v>
      </c>
      <c r="J115" s="72">
        <f>IF($K$7="Skenario Bank 1",VLOOKUP($F115,Bobot!$F$17:$AA$184,16,0),IF($K$7="Skenario Bank 2",VLOOKUP($F115,Bobot!$F$17:$AA$184,19,0),IF($K$7="Skenario Bank 3",VLOOKUP($F115,Bobot!$F$17:$AA$184,22,0),0)))</f>
        <v>0</v>
      </c>
      <c r="K115" s="346"/>
      <c r="L115" s="346">
        <f>IF(Bobot!$P115=0,1,0)*('Input Bank'!L115+'Input Bank'!K115)*I115</f>
        <v>0</v>
      </c>
      <c r="M115" s="70">
        <f>Bobot!$P115*($I115*('Input Bank'!$K115+'Input Bank'!$L115)/30)+($J115*'Input Bank'!M115)</f>
        <v>0</v>
      </c>
      <c r="N115" s="70">
        <f>Bobot!$P115*($I115*('Input Bank'!$K115+'Input Bank'!$L115)/30)+($J115*'Input Bank'!N115)</f>
        <v>0</v>
      </c>
      <c r="O115" s="70">
        <f>Bobot!$P115*($I115*('Input Bank'!$K115+'Input Bank'!$L115)/30)+($J115*'Input Bank'!O115)</f>
        <v>0</v>
      </c>
      <c r="P115" s="70">
        <f>Bobot!$P115*($I115*('Input Bank'!$K115+'Input Bank'!$L115)/30)+($J115*'Input Bank'!P115)</f>
        <v>0</v>
      </c>
      <c r="Q115" s="70">
        <f>Bobot!$P115*($I115*('Input Bank'!$K115+'Input Bank'!$L115)/30)+($J115*'Input Bank'!Q115)</f>
        <v>0</v>
      </c>
      <c r="R115" s="70">
        <f>Bobot!$P115*($I115*('Input Bank'!$K115+'Input Bank'!$L115)/30)+($J115*'Input Bank'!R115)</f>
        <v>0</v>
      </c>
      <c r="S115" s="70">
        <f>Bobot!$P115*($I115*('Input Bank'!$K115+'Input Bank'!$L115)/30)+($J115*'Input Bank'!S115)</f>
        <v>0</v>
      </c>
      <c r="T115" s="70">
        <f>Bobot!$P115*($I115*('Input Bank'!$K115+'Input Bank'!$L115)/30)+($J115*'Input Bank'!T115)</f>
        <v>0</v>
      </c>
      <c r="U115" s="70">
        <f>Bobot!$P115*($I115*('Input Bank'!$K115+'Input Bank'!$L115)/30)+($J115*'Input Bank'!U115)</f>
        <v>0</v>
      </c>
      <c r="V115" s="70">
        <f>Bobot!$P115*($I115*('Input Bank'!$K115+'Input Bank'!$L115)/30)+($J115*'Input Bank'!V115)</f>
        <v>0</v>
      </c>
      <c r="W115" s="70">
        <f>Bobot!$P115*($I115*('Input Bank'!$K115+'Input Bank'!$L115)/30)+($J115*'Input Bank'!W115)</f>
        <v>0</v>
      </c>
      <c r="X115" s="70">
        <f>Bobot!$P115*($I115*('Input Bank'!$K115+'Input Bank'!$L115)/30)+($J115*'Input Bank'!X115)</f>
        <v>0</v>
      </c>
      <c r="Y115" s="70">
        <f>Bobot!$P115*($I115*('Input Bank'!$K115+'Input Bank'!$L115)/30)+($J115*'Input Bank'!Y115)</f>
        <v>0</v>
      </c>
      <c r="Z115" s="70">
        <f>Bobot!$P115*($I115*('Input Bank'!$K115+'Input Bank'!$L115)/30)+($J115*'Input Bank'!Z115)</f>
        <v>0</v>
      </c>
      <c r="AA115" s="70">
        <f>Bobot!$P115*($I115*('Input Bank'!$K115+'Input Bank'!$L115)/30)+($J115*'Input Bank'!AA115)</f>
        <v>0</v>
      </c>
      <c r="AB115" s="70">
        <f>Bobot!$P115*($I115*('Input Bank'!$K115+'Input Bank'!$L115)/30)+($J115*'Input Bank'!AB115)</f>
        <v>0</v>
      </c>
      <c r="AC115" s="70">
        <f>Bobot!$P115*($I115*('Input Bank'!$K115+'Input Bank'!$L115)/30)+($J115*'Input Bank'!AC115)</f>
        <v>0</v>
      </c>
      <c r="AD115" s="70">
        <f>Bobot!$P115*($I115*('Input Bank'!$K115+'Input Bank'!$L115)/30)+($J115*'Input Bank'!AD115)</f>
        <v>0</v>
      </c>
      <c r="AE115" s="70">
        <f>Bobot!$P115*($I115*('Input Bank'!$K115+'Input Bank'!$L115)/30)+($J115*'Input Bank'!AE115)</f>
        <v>0</v>
      </c>
      <c r="AF115" s="70">
        <f>Bobot!$P115*($I115*('Input Bank'!$K115+'Input Bank'!$L115)/30)+($J115*'Input Bank'!AF115)</f>
        <v>0</v>
      </c>
      <c r="AG115" s="70">
        <f>Bobot!$P115*($I115*('Input Bank'!$K115+'Input Bank'!$L115)/30)+($J115*'Input Bank'!AG115)</f>
        <v>0</v>
      </c>
      <c r="AH115" s="70">
        <f>Bobot!$P115*($I115*('Input Bank'!$K115+'Input Bank'!$L115)/30)+($J115*'Input Bank'!AH115)</f>
        <v>0</v>
      </c>
      <c r="AI115" s="70">
        <f>Bobot!$P115*($I115*('Input Bank'!$K115+'Input Bank'!$L115)/30)+($J115*'Input Bank'!AI115)</f>
        <v>0</v>
      </c>
      <c r="AJ115" s="70">
        <f>Bobot!$P115*($I115*('Input Bank'!$K115+'Input Bank'!$L115)/30)+($J115*'Input Bank'!AJ115)</f>
        <v>0</v>
      </c>
      <c r="AK115" s="70">
        <f>Bobot!$P115*($I115*('Input Bank'!$K115+'Input Bank'!$L115)/30)+($J115*'Input Bank'!AK115)</f>
        <v>0</v>
      </c>
      <c r="AL115" s="70">
        <f>Bobot!$P115*($I115*('Input Bank'!$K115+'Input Bank'!$L115)/30)+($J115*'Input Bank'!AL115)</f>
        <v>0</v>
      </c>
      <c r="AM115" s="70">
        <f>Bobot!$P115*($I115*('Input Bank'!$K115+'Input Bank'!$L115)/30)+($J115*'Input Bank'!AM115)</f>
        <v>0</v>
      </c>
      <c r="AN115" s="70">
        <f>Bobot!$P115*($I115*('Input Bank'!$K115+'Input Bank'!$L115)/30)+($J115*'Input Bank'!AN115)</f>
        <v>0</v>
      </c>
      <c r="AO115" s="70">
        <f>Bobot!$P115*($I115*('Input Bank'!$K115+'Input Bank'!$L115)/30)+($J115*'Input Bank'!AO115)</f>
        <v>0</v>
      </c>
      <c r="AP115" s="70">
        <f>Bobot!$P115*($I115*('Input Bank'!$K115+'Input Bank'!$L115)/30)+($J115*'Input Bank'!AP115)</f>
        <v>0</v>
      </c>
      <c r="AQ115" s="343">
        <f>Bobot!$P115*($I115*('Input Bank'!$K115+'Input Bank'!$L115)/30)+($J115*'Input Bank'!AQ115)</f>
        <v>0</v>
      </c>
      <c r="AR115" s="343">
        <f>Bobot!$P115*($I115*('Input Bank'!$K115+'Input Bank'!$L115)/30)+($J115*'Input Bank'!AR115)</f>
        <v>0</v>
      </c>
      <c r="AS115" s="343">
        <f>Bobot!$P115*($I115*('Input Bank'!$K115+'Input Bank'!$L115)/30)+($J115*'Input Bank'!AS115)</f>
        <v>0</v>
      </c>
      <c r="AT115" s="343">
        <f>Bobot!$P115*($I115*('Input Bank'!$K115+'Input Bank'!$L115)/30)+($J115*'Input Bank'!AT115)</f>
        <v>0</v>
      </c>
      <c r="AU115" s="343">
        <f>Bobot!$P115*($I115*('Input Bank'!$K115+'Input Bank'!$L115)/30)+($J115*'Input Bank'!AU115)</f>
        <v>0</v>
      </c>
      <c r="AV115" s="343">
        <f>Bobot!$P115*($I115*('Input Bank'!$K115+'Input Bank'!$L115)/30)+($J115*'Input Bank'!AV115)</f>
        <v>0</v>
      </c>
      <c r="AW115" s="343">
        <f>Bobot!$P115*($I115*('Input Bank'!$K115+'Input Bank'!$L115)/30)+($J115*'Input Bank'!AW115)</f>
        <v>0</v>
      </c>
      <c r="AX115" s="343">
        <f>Bobot!$P115*($I115*('Input Bank'!$K115+'Input Bank'!$L115)/30)+($J115*'Input Bank'!AX115)</f>
        <v>0</v>
      </c>
      <c r="AY115" s="343">
        <f>Bobot!$P115*($I115*('Input Bank'!$K115+'Input Bank'!$L115)/30)+($J115*'Input Bank'!AY115)</f>
        <v>0</v>
      </c>
      <c r="AZ115" s="343">
        <f>Bobot!$P115*($I115*('Input Bank'!$K115+'Input Bank'!$L115)/30)+($J115*'Input Bank'!AZ115)</f>
        <v>0</v>
      </c>
      <c r="BA115" s="344">
        <f>Bobot!$P115*($I115*('Input Bank'!$K115+'Input Bank'!$L115)/30)+($J115*'Input Bank'!BA115)</f>
        <v>0</v>
      </c>
      <c r="BB115" s="235"/>
      <c r="BC115" s="30"/>
      <c r="BD115" s="79"/>
      <c r="BE115" s="79"/>
      <c r="BF115" s="79"/>
      <c r="BG115" s="79"/>
      <c r="BH115" s="79"/>
      <c r="BI115" s="79"/>
      <c r="BJ115" s="79"/>
    </row>
    <row r="116" spans="1:62" s="34" customFormat="1">
      <c r="A116" s="490"/>
      <c r="B116" s="490"/>
      <c r="C116" s="490"/>
      <c r="D116" s="490"/>
      <c r="E116" s="490"/>
      <c r="F116" s="137" t="s">
        <v>163</v>
      </c>
      <c r="G116" s="378">
        <v>4.2</v>
      </c>
      <c r="H116" s="379" t="s">
        <v>430</v>
      </c>
      <c r="I116" s="71"/>
      <c r="J116" s="72"/>
      <c r="K116" s="346"/>
      <c r="L116" s="73">
        <f>SUM(L117:L118)</f>
        <v>0</v>
      </c>
      <c r="M116" s="73">
        <f>SUM(M117:M118)</f>
        <v>0</v>
      </c>
      <c r="N116" s="73">
        <f t="shared" ref="N116:BA116" si="26">SUM(N117:N118)</f>
        <v>0</v>
      </c>
      <c r="O116" s="73">
        <f t="shared" si="26"/>
        <v>0</v>
      </c>
      <c r="P116" s="73">
        <f t="shared" si="26"/>
        <v>0</v>
      </c>
      <c r="Q116" s="73">
        <f t="shared" si="26"/>
        <v>0</v>
      </c>
      <c r="R116" s="73">
        <f t="shared" si="26"/>
        <v>0</v>
      </c>
      <c r="S116" s="73">
        <f t="shared" si="26"/>
        <v>0</v>
      </c>
      <c r="T116" s="73">
        <f t="shared" si="26"/>
        <v>0</v>
      </c>
      <c r="U116" s="73">
        <f t="shared" si="26"/>
        <v>0</v>
      </c>
      <c r="V116" s="73">
        <f t="shared" si="26"/>
        <v>0</v>
      </c>
      <c r="W116" s="73">
        <f t="shared" si="26"/>
        <v>0</v>
      </c>
      <c r="X116" s="73">
        <f t="shared" si="26"/>
        <v>0</v>
      </c>
      <c r="Y116" s="73">
        <f t="shared" si="26"/>
        <v>0</v>
      </c>
      <c r="Z116" s="73">
        <f t="shared" si="26"/>
        <v>0</v>
      </c>
      <c r="AA116" s="73">
        <f t="shared" si="26"/>
        <v>0</v>
      </c>
      <c r="AB116" s="73">
        <f t="shared" si="26"/>
        <v>0</v>
      </c>
      <c r="AC116" s="73">
        <f t="shared" si="26"/>
        <v>0</v>
      </c>
      <c r="AD116" s="73">
        <f t="shared" si="26"/>
        <v>0</v>
      </c>
      <c r="AE116" s="73">
        <f t="shared" si="26"/>
        <v>0</v>
      </c>
      <c r="AF116" s="73">
        <f t="shared" si="26"/>
        <v>0</v>
      </c>
      <c r="AG116" s="73">
        <f t="shared" si="26"/>
        <v>0</v>
      </c>
      <c r="AH116" s="73">
        <f t="shared" si="26"/>
        <v>0</v>
      </c>
      <c r="AI116" s="73">
        <f t="shared" si="26"/>
        <v>0</v>
      </c>
      <c r="AJ116" s="73">
        <f t="shared" si="26"/>
        <v>0</v>
      </c>
      <c r="AK116" s="73">
        <f t="shared" si="26"/>
        <v>0</v>
      </c>
      <c r="AL116" s="73">
        <f t="shared" si="26"/>
        <v>0</v>
      </c>
      <c r="AM116" s="73">
        <f t="shared" si="26"/>
        <v>0</v>
      </c>
      <c r="AN116" s="73">
        <f t="shared" si="26"/>
        <v>0</v>
      </c>
      <c r="AO116" s="73">
        <f t="shared" si="26"/>
        <v>0</v>
      </c>
      <c r="AP116" s="73">
        <f t="shared" si="26"/>
        <v>0</v>
      </c>
      <c r="AQ116" s="73">
        <f t="shared" si="26"/>
        <v>0</v>
      </c>
      <c r="AR116" s="73">
        <f t="shared" si="26"/>
        <v>0</v>
      </c>
      <c r="AS116" s="73">
        <f t="shared" si="26"/>
        <v>0</v>
      </c>
      <c r="AT116" s="73">
        <f t="shared" si="26"/>
        <v>0</v>
      </c>
      <c r="AU116" s="73">
        <f t="shared" si="26"/>
        <v>0</v>
      </c>
      <c r="AV116" s="73">
        <f t="shared" si="26"/>
        <v>0</v>
      </c>
      <c r="AW116" s="73">
        <f t="shared" si="26"/>
        <v>0</v>
      </c>
      <c r="AX116" s="73">
        <f t="shared" si="26"/>
        <v>0</v>
      </c>
      <c r="AY116" s="73">
        <f t="shared" si="26"/>
        <v>0</v>
      </c>
      <c r="AZ116" s="73">
        <f t="shared" si="26"/>
        <v>0</v>
      </c>
      <c r="BA116" s="73">
        <f t="shared" si="26"/>
        <v>0</v>
      </c>
      <c r="BB116" s="235"/>
      <c r="BC116" s="30"/>
      <c r="BD116" s="79"/>
      <c r="BE116" s="79"/>
      <c r="BF116" s="79"/>
      <c r="BG116" s="79"/>
      <c r="BH116" s="79"/>
      <c r="BI116" s="79"/>
      <c r="BJ116" s="79"/>
    </row>
    <row r="117" spans="1:62" s="34" customFormat="1" ht="23">
      <c r="A117" s="490"/>
      <c r="B117" s="490"/>
      <c r="C117" s="490"/>
      <c r="D117" s="490"/>
      <c r="E117" s="490"/>
      <c r="F117" s="137" t="s">
        <v>164</v>
      </c>
      <c r="G117" s="380" t="s">
        <v>562</v>
      </c>
      <c r="H117" s="381" t="s">
        <v>431</v>
      </c>
      <c r="I117" s="71">
        <f>IF($K$7="Skenario Bank 1",VLOOKUP($F117,Bobot!$F$17:$AA$184,15,0),IF($K$7="Skenario Bank 2",VLOOKUP(F117,Bobot!$F$17:$AA$184,18,0),IF($K$7="Skenario Bank 3",VLOOKUP($F117,Bobot!$F$17:$AA$184,21,0),0)))</f>
        <v>0</v>
      </c>
      <c r="J117" s="72">
        <f>IF($K$7="Skenario Bank 1",VLOOKUP($F117,Bobot!$F$17:$AA$184,16,0),IF($K$7="Skenario Bank 2",VLOOKUP($F117,Bobot!$F$17:$AA$184,19,0),IF($K$7="Skenario Bank 3",VLOOKUP($F117,Bobot!$F$17:$AA$184,22,0),0)))</f>
        <v>0</v>
      </c>
      <c r="K117" s="346"/>
      <c r="L117" s="346"/>
      <c r="M117" s="70">
        <f>Bobot!$P117*($I117*('Input Bank'!$K117+'Input Bank'!$L117)/30)+($J117*'Input Bank'!M117)</f>
        <v>0</v>
      </c>
      <c r="N117" s="70">
        <f>Bobot!$P117*($I117*('Input Bank'!$K117+'Input Bank'!$L117)/30)+($J117*'Input Bank'!N117)</f>
        <v>0</v>
      </c>
      <c r="O117" s="70">
        <f>Bobot!$P117*($I117*('Input Bank'!$K117+'Input Bank'!$L117)/30)+($J117*'Input Bank'!O117)</f>
        <v>0</v>
      </c>
      <c r="P117" s="70">
        <f>Bobot!$P117*($I117*('Input Bank'!$K117+'Input Bank'!$L117)/30)+($J117*'Input Bank'!P117)</f>
        <v>0</v>
      </c>
      <c r="Q117" s="70">
        <f>Bobot!$P117*($I117*('Input Bank'!$K117+'Input Bank'!$L117)/30)+($J117*'Input Bank'!Q117)</f>
        <v>0</v>
      </c>
      <c r="R117" s="70">
        <f>Bobot!$P117*($I117*('Input Bank'!$K117+'Input Bank'!$L117)/30)+($J117*'Input Bank'!R117)</f>
        <v>0</v>
      </c>
      <c r="S117" s="70">
        <f>Bobot!$P117*($I117*('Input Bank'!$K117+'Input Bank'!$L117)/30)+($J117*'Input Bank'!S117)</f>
        <v>0</v>
      </c>
      <c r="T117" s="70">
        <f>Bobot!$P117*($I117*('Input Bank'!$K117+'Input Bank'!$L117)/30)+($J117*'Input Bank'!T117)</f>
        <v>0</v>
      </c>
      <c r="U117" s="70">
        <f>Bobot!$P117*($I117*('Input Bank'!$K117+'Input Bank'!$L117)/30)+($J117*'Input Bank'!U117)</f>
        <v>0</v>
      </c>
      <c r="V117" s="70">
        <f>Bobot!$P117*($I117*('Input Bank'!$K117+'Input Bank'!$L117)/30)+($J117*'Input Bank'!V117)</f>
        <v>0</v>
      </c>
      <c r="W117" s="70">
        <f>Bobot!$P117*($I117*('Input Bank'!$K117+'Input Bank'!$L117)/30)+($J117*'Input Bank'!W117)</f>
        <v>0</v>
      </c>
      <c r="X117" s="70">
        <f>Bobot!$P117*($I117*('Input Bank'!$K117+'Input Bank'!$L117)/30)+($J117*'Input Bank'!X117)</f>
        <v>0</v>
      </c>
      <c r="Y117" s="70">
        <f>Bobot!$P117*($I117*('Input Bank'!$K117+'Input Bank'!$L117)/30)+($J117*'Input Bank'!Y117)</f>
        <v>0</v>
      </c>
      <c r="Z117" s="70">
        <f>Bobot!$P117*($I117*('Input Bank'!$K117+'Input Bank'!$L117)/30)+($J117*'Input Bank'!Z117)</f>
        <v>0</v>
      </c>
      <c r="AA117" s="70">
        <f>Bobot!$P117*($I117*('Input Bank'!$K117+'Input Bank'!$L117)/30)+($J117*'Input Bank'!AA117)</f>
        <v>0</v>
      </c>
      <c r="AB117" s="70">
        <f>Bobot!$P117*($I117*('Input Bank'!$K117+'Input Bank'!$L117)/30)+($J117*'Input Bank'!AB117)</f>
        <v>0</v>
      </c>
      <c r="AC117" s="70">
        <f>Bobot!$P117*($I117*('Input Bank'!$K117+'Input Bank'!$L117)/30)+($J117*'Input Bank'!AC117)</f>
        <v>0</v>
      </c>
      <c r="AD117" s="70">
        <f>Bobot!$P117*($I117*('Input Bank'!$K117+'Input Bank'!$L117)/30)+($J117*'Input Bank'!AD117)</f>
        <v>0</v>
      </c>
      <c r="AE117" s="70">
        <f>Bobot!$P117*($I117*('Input Bank'!$K117+'Input Bank'!$L117)/30)+($J117*'Input Bank'!AE117)</f>
        <v>0</v>
      </c>
      <c r="AF117" s="70">
        <f>Bobot!$P117*($I117*('Input Bank'!$K117+'Input Bank'!$L117)/30)+($J117*'Input Bank'!AF117)</f>
        <v>0</v>
      </c>
      <c r="AG117" s="70">
        <f>Bobot!$P117*($I117*('Input Bank'!$K117+'Input Bank'!$L117)/30)+($J117*'Input Bank'!AG117)</f>
        <v>0</v>
      </c>
      <c r="AH117" s="70">
        <f>Bobot!$P117*($I117*('Input Bank'!$K117+'Input Bank'!$L117)/30)+($J117*'Input Bank'!AH117)</f>
        <v>0</v>
      </c>
      <c r="AI117" s="70">
        <f>Bobot!$P117*($I117*('Input Bank'!$K117+'Input Bank'!$L117)/30)+($J117*'Input Bank'!AI117)</f>
        <v>0</v>
      </c>
      <c r="AJ117" s="70">
        <f>Bobot!$P117*($I117*('Input Bank'!$K117+'Input Bank'!$L117)/30)+($J117*'Input Bank'!AJ117)</f>
        <v>0</v>
      </c>
      <c r="AK117" s="70">
        <f>Bobot!$P117*($I117*('Input Bank'!$K117+'Input Bank'!$L117)/30)+($J117*'Input Bank'!AK117)</f>
        <v>0</v>
      </c>
      <c r="AL117" s="70">
        <f>Bobot!$P117*($I117*('Input Bank'!$K117+'Input Bank'!$L117)/30)+($J117*'Input Bank'!AL117)</f>
        <v>0</v>
      </c>
      <c r="AM117" s="70">
        <f>Bobot!$P117*($I117*('Input Bank'!$K117+'Input Bank'!$L117)/30)+($J117*'Input Bank'!AM117)</f>
        <v>0</v>
      </c>
      <c r="AN117" s="70">
        <f>Bobot!$P117*($I117*('Input Bank'!$K117+'Input Bank'!$L117)/30)+($J117*'Input Bank'!AN117)</f>
        <v>0</v>
      </c>
      <c r="AO117" s="70">
        <f>Bobot!$P117*($I117*('Input Bank'!$K117+'Input Bank'!$L117)/30)+($J117*'Input Bank'!AO117)</f>
        <v>0</v>
      </c>
      <c r="AP117" s="70">
        <f>Bobot!$P117*($I117*('Input Bank'!$K117+'Input Bank'!$L117)/30)+($J117*'Input Bank'!AP117)</f>
        <v>0</v>
      </c>
      <c r="AQ117" s="70">
        <f>$J117*'Input Bank'!AQ117</f>
        <v>0</v>
      </c>
      <c r="AR117" s="70">
        <f>$J117*'Input Bank'!AR117</f>
        <v>0</v>
      </c>
      <c r="AS117" s="70">
        <f>$J117*'Input Bank'!AS117</f>
        <v>0</v>
      </c>
      <c r="AT117" s="70">
        <f>$J117*'Input Bank'!AT117</f>
        <v>0</v>
      </c>
      <c r="AU117" s="70">
        <f>$J117*'Input Bank'!AU117</f>
        <v>0</v>
      </c>
      <c r="AV117" s="70">
        <f>$J117*'Input Bank'!AV117</f>
        <v>0</v>
      </c>
      <c r="AW117" s="70">
        <f>$J117*'Input Bank'!AW117</f>
        <v>0</v>
      </c>
      <c r="AX117" s="70">
        <f>$J117*'Input Bank'!AX117</f>
        <v>0</v>
      </c>
      <c r="AY117" s="70">
        <f>$J117*'Input Bank'!AY117</f>
        <v>0</v>
      </c>
      <c r="AZ117" s="70">
        <f>$J117*'Input Bank'!AZ117</f>
        <v>0</v>
      </c>
      <c r="BA117" s="70">
        <f>$J117*'Input Bank'!BA117</f>
        <v>0</v>
      </c>
      <c r="BB117" s="235"/>
      <c r="BC117" s="30"/>
      <c r="BD117" s="79"/>
      <c r="BE117" s="79"/>
      <c r="BF117" s="79"/>
      <c r="BG117" s="79"/>
      <c r="BH117" s="79"/>
      <c r="BI117" s="79"/>
      <c r="BJ117" s="79"/>
    </row>
    <row r="118" spans="1:62" s="34" customFormat="1" ht="46">
      <c r="A118" s="490"/>
      <c r="B118" s="490"/>
      <c r="C118" s="490"/>
      <c r="D118" s="490"/>
      <c r="E118" s="490"/>
      <c r="F118" s="137" t="s">
        <v>165</v>
      </c>
      <c r="G118" s="380" t="s">
        <v>563</v>
      </c>
      <c r="H118" s="381" t="s">
        <v>432</v>
      </c>
      <c r="I118" s="71">
        <f>IF($K$7="Skenario Bank 1",VLOOKUP($F118,Bobot!$F$17:$AA$184,15,0),IF($K$7="Skenario Bank 2",VLOOKUP(F118,Bobot!$F$17:$AA$184,18,0),IF($K$7="Skenario Bank 3",VLOOKUP($F118,Bobot!$F$17:$AA$184,21,0),0)))</f>
        <v>0</v>
      </c>
      <c r="J118" s="72">
        <f>IF($K$7="Skenario Bank 1",VLOOKUP($F118,Bobot!$F$17:$AA$184,16,0),IF($K$7="Skenario Bank 2",VLOOKUP($F118,Bobot!$F$17:$AA$184,19,0),IF($K$7="Skenario Bank 3",VLOOKUP($F118,Bobot!$F$17:$AA$184,22,0),0)))</f>
        <v>0</v>
      </c>
      <c r="K118" s="346"/>
      <c r="L118" s="346"/>
      <c r="M118" s="70">
        <f>Bobot!$P118*($I118*('Input Bank'!$K118+'Input Bank'!$L118)/30)+($J118*'Input Bank'!M118)</f>
        <v>0</v>
      </c>
      <c r="N118" s="70">
        <f>Bobot!$P118*($I118*('Input Bank'!$K118+'Input Bank'!$L118)/30)+($J118*'Input Bank'!N118)</f>
        <v>0</v>
      </c>
      <c r="O118" s="70">
        <f>Bobot!$P118*($I118*('Input Bank'!$K118+'Input Bank'!$L118)/30)+($J118*'Input Bank'!O118)</f>
        <v>0</v>
      </c>
      <c r="P118" s="70">
        <f>Bobot!$P118*($I118*('Input Bank'!$K118+'Input Bank'!$L118)/30)+($J118*'Input Bank'!P118)</f>
        <v>0</v>
      </c>
      <c r="Q118" s="70">
        <f>Bobot!$P118*($I118*('Input Bank'!$K118+'Input Bank'!$L118)/30)+($J118*'Input Bank'!Q118)</f>
        <v>0</v>
      </c>
      <c r="R118" s="70">
        <f>Bobot!$P118*($I118*('Input Bank'!$K118+'Input Bank'!$L118)/30)+($J118*'Input Bank'!R118)</f>
        <v>0</v>
      </c>
      <c r="S118" s="70">
        <f>Bobot!$P118*($I118*('Input Bank'!$K118+'Input Bank'!$L118)/30)+($J118*'Input Bank'!S118)</f>
        <v>0</v>
      </c>
      <c r="T118" s="70">
        <f>Bobot!$P118*($I118*('Input Bank'!$K118+'Input Bank'!$L118)/30)+($J118*'Input Bank'!T118)</f>
        <v>0</v>
      </c>
      <c r="U118" s="70">
        <f>Bobot!$P118*($I118*('Input Bank'!$K118+'Input Bank'!$L118)/30)+($J118*'Input Bank'!U118)</f>
        <v>0</v>
      </c>
      <c r="V118" s="70">
        <f>Bobot!$P118*($I118*('Input Bank'!$K118+'Input Bank'!$L118)/30)+($J118*'Input Bank'!V118)</f>
        <v>0</v>
      </c>
      <c r="W118" s="70">
        <f>Bobot!$P118*($I118*('Input Bank'!$K118+'Input Bank'!$L118)/30)+($J118*'Input Bank'!W118)</f>
        <v>0</v>
      </c>
      <c r="X118" s="70">
        <f>Bobot!$P118*($I118*('Input Bank'!$K118+'Input Bank'!$L118)/30)+($J118*'Input Bank'!X118)</f>
        <v>0</v>
      </c>
      <c r="Y118" s="70">
        <f>Bobot!$P118*($I118*('Input Bank'!$K118+'Input Bank'!$L118)/30)+($J118*'Input Bank'!Y118)</f>
        <v>0</v>
      </c>
      <c r="Z118" s="70">
        <f>Bobot!$P118*($I118*('Input Bank'!$K118+'Input Bank'!$L118)/30)+($J118*'Input Bank'!Z118)</f>
        <v>0</v>
      </c>
      <c r="AA118" s="70">
        <f>Bobot!$P118*($I118*('Input Bank'!$K118+'Input Bank'!$L118)/30)+($J118*'Input Bank'!AA118)</f>
        <v>0</v>
      </c>
      <c r="AB118" s="70">
        <f>Bobot!$P118*($I118*('Input Bank'!$K118+'Input Bank'!$L118)/30)+($J118*'Input Bank'!AB118)</f>
        <v>0</v>
      </c>
      <c r="AC118" s="70">
        <f>Bobot!$P118*($I118*('Input Bank'!$K118+'Input Bank'!$L118)/30)+($J118*'Input Bank'!AC118)</f>
        <v>0</v>
      </c>
      <c r="AD118" s="70">
        <f>Bobot!$P118*($I118*('Input Bank'!$K118+'Input Bank'!$L118)/30)+($J118*'Input Bank'!AD118)</f>
        <v>0</v>
      </c>
      <c r="AE118" s="70">
        <f>Bobot!$P118*($I118*('Input Bank'!$K118+'Input Bank'!$L118)/30)+($J118*'Input Bank'!AE118)</f>
        <v>0</v>
      </c>
      <c r="AF118" s="70">
        <f>Bobot!$P118*($I118*('Input Bank'!$K118+'Input Bank'!$L118)/30)+($J118*'Input Bank'!AF118)</f>
        <v>0</v>
      </c>
      <c r="AG118" s="70">
        <f>Bobot!$P118*($I118*('Input Bank'!$K118+'Input Bank'!$L118)/30)+($J118*'Input Bank'!AG118)</f>
        <v>0</v>
      </c>
      <c r="AH118" s="70">
        <f>Bobot!$P118*($I118*('Input Bank'!$K118+'Input Bank'!$L118)/30)+($J118*'Input Bank'!AH118)</f>
        <v>0</v>
      </c>
      <c r="AI118" s="70">
        <f>Bobot!$P118*($I118*('Input Bank'!$K118+'Input Bank'!$L118)/30)+($J118*'Input Bank'!AI118)</f>
        <v>0</v>
      </c>
      <c r="AJ118" s="70">
        <f>Bobot!$P118*($I118*('Input Bank'!$K118+'Input Bank'!$L118)/30)+($J118*'Input Bank'!AJ118)</f>
        <v>0</v>
      </c>
      <c r="AK118" s="70">
        <f>Bobot!$P118*($I118*('Input Bank'!$K118+'Input Bank'!$L118)/30)+($J118*'Input Bank'!AK118)</f>
        <v>0</v>
      </c>
      <c r="AL118" s="70">
        <f>Bobot!$P118*($I118*('Input Bank'!$K118+'Input Bank'!$L118)/30)+($J118*'Input Bank'!AL118)</f>
        <v>0</v>
      </c>
      <c r="AM118" s="70">
        <f>Bobot!$P118*($I118*('Input Bank'!$K118+'Input Bank'!$L118)/30)+($J118*'Input Bank'!AM118)</f>
        <v>0</v>
      </c>
      <c r="AN118" s="70">
        <f>Bobot!$P118*($I118*('Input Bank'!$K118+'Input Bank'!$L118)/30)+($J118*'Input Bank'!AN118)</f>
        <v>0</v>
      </c>
      <c r="AO118" s="70">
        <f>Bobot!$P118*($I118*('Input Bank'!$K118+'Input Bank'!$L118)/30)+($J118*'Input Bank'!AO118)</f>
        <v>0</v>
      </c>
      <c r="AP118" s="70">
        <f>Bobot!$P118*($I118*('Input Bank'!$K118+'Input Bank'!$L118)/30)+($J118*'Input Bank'!AP118)</f>
        <v>0</v>
      </c>
      <c r="AQ118" s="70">
        <f>$J118*'Input Bank'!AQ118</f>
        <v>0</v>
      </c>
      <c r="AR118" s="70">
        <f>$J118*'Input Bank'!AR118</f>
        <v>0</v>
      </c>
      <c r="AS118" s="70">
        <f>$J118*'Input Bank'!AS118</f>
        <v>0</v>
      </c>
      <c r="AT118" s="70">
        <f>$J118*'Input Bank'!AT118</f>
        <v>0</v>
      </c>
      <c r="AU118" s="70">
        <f>$J118*'Input Bank'!AU118</f>
        <v>0</v>
      </c>
      <c r="AV118" s="70">
        <f>$J118*'Input Bank'!AV118</f>
        <v>0</v>
      </c>
      <c r="AW118" s="70">
        <f>$J118*'Input Bank'!AW118</f>
        <v>0</v>
      </c>
      <c r="AX118" s="70">
        <f>$J118*'Input Bank'!AX118</f>
        <v>0</v>
      </c>
      <c r="AY118" s="70">
        <f>$J118*'Input Bank'!AY118</f>
        <v>0</v>
      </c>
      <c r="AZ118" s="70">
        <f>$J118*'Input Bank'!AZ118</f>
        <v>0</v>
      </c>
      <c r="BA118" s="70">
        <f>$J118*'Input Bank'!BA118</f>
        <v>0</v>
      </c>
      <c r="BB118" s="235"/>
      <c r="BC118" s="30"/>
      <c r="BD118" s="79"/>
      <c r="BE118" s="79"/>
      <c r="BF118" s="79"/>
      <c r="BG118" s="79"/>
      <c r="BH118" s="79"/>
      <c r="BI118" s="79"/>
      <c r="BJ118" s="79"/>
    </row>
    <row r="119" spans="1:62" s="34" customFormat="1" ht="13">
      <c r="A119" s="490"/>
      <c r="B119" s="490"/>
      <c r="C119" s="490"/>
      <c r="D119" s="490"/>
      <c r="E119" s="490"/>
      <c r="F119" s="137" t="s">
        <v>166</v>
      </c>
      <c r="G119" s="167">
        <v>4.3</v>
      </c>
      <c r="H119" s="382" t="s">
        <v>312</v>
      </c>
      <c r="I119" s="71">
        <f>IF($K$7="Skenario Bank 1",VLOOKUP($F119,Bobot!$F$17:$AA$184,15,0),IF($K$7="Skenario Bank 2",VLOOKUP(F119,Bobot!$F$17:$AA$184,18,0),IF($K$7="Skenario Bank 3",VLOOKUP($F119,Bobot!$F$17:$AA$184,21,0),0)))</f>
        <v>0</v>
      </c>
      <c r="J119" s="72">
        <f>IF($K$7="Skenario Bank 1",VLOOKUP($F119,Bobot!$F$17:$AA$184,16,0),IF($K$7="Skenario Bank 2",VLOOKUP($F119,Bobot!$F$17:$AA$184,19,0),IF($K$7="Skenario Bank 3",VLOOKUP($F119,Bobot!$F$17:$AA$184,22,0),0)))</f>
        <v>0</v>
      </c>
      <c r="K119" s="346"/>
      <c r="L119" s="225">
        <f t="shared" ref="L119:BA119" si="27">SUM(L120:L123)</f>
        <v>0</v>
      </c>
      <c r="M119" s="225">
        <f t="shared" si="27"/>
        <v>0</v>
      </c>
      <c r="N119" s="225">
        <f t="shared" si="27"/>
        <v>0</v>
      </c>
      <c r="O119" s="225">
        <f t="shared" si="27"/>
        <v>0</v>
      </c>
      <c r="P119" s="225">
        <f t="shared" si="27"/>
        <v>0</v>
      </c>
      <c r="Q119" s="225">
        <f t="shared" si="27"/>
        <v>0</v>
      </c>
      <c r="R119" s="225">
        <f t="shared" si="27"/>
        <v>0</v>
      </c>
      <c r="S119" s="225">
        <f t="shared" si="27"/>
        <v>0</v>
      </c>
      <c r="T119" s="225">
        <f t="shared" si="27"/>
        <v>0</v>
      </c>
      <c r="U119" s="225">
        <f t="shared" si="27"/>
        <v>0</v>
      </c>
      <c r="V119" s="225">
        <f t="shared" si="27"/>
        <v>0</v>
      </c>
      <c r="W119" s="225">
        <f t="shared" si="27"/>
        <v>0</v>
      </c>
      <c r="X119" s="225">
        <f t="shared" si="27"/>
        <v>0</v>
      </c>
      <c r="Y119" s="225">
        <f t="shared" si="27"/>
        <v>0</v>
      </c>
      <c r="Z119" s="225">
        <f t="shared" si="27"/>
        <v>0</v>
      </c>
      <c r="AA119" s="225">
        <f t="shared" si="27"/>
        <v>0</v>
      </c>
      <c r="AB119" s="225">
        <f t="shared" si="27"/>
        <v>0</v>
      </c>
      <c r="AC119" s="225">
        <f t="shared" si="27"/>
        <v>0</v>
      </c>
      <c r="AD119" s="225">
        <f t="shared" si="27"/>
        <v>0</v>
      </c>
      <c r="AE119" s="225">
        <f t="shared" si="27"/>
        <v>0</v>
      </c>
      <c r="AF119" s="225">
        <f t="shared" si="27"/>
        <v>0</v>
      </c>
      <c r="AG119" s="225">
        <f t="shared" si="27"/>
        <v>0</v>
      </c>
      <c r="AH119" s="225">
        <f t="shared" si="27"/>
        <v>0</v>
      </c>
      <c r="AI119" s="225">
        <f t="shared" si="27"/>
        <v>0</v>
      </c>
      <c r="AJ119" s="225">
        <f t="shared" si="27"/>
        <v>0</v>
      </c>
      <c r="AK119" s="225">
        <f t="shared" si="27"/>
        <v>0</v>
      </c>
      <c r="AL119" s="225">
        <f t="shared" si="27"/>
        <v>0</v>
      </c>
      <c r="AM119" s="225">
        <f t="shared" si="27"/>
        <v>0</v>
      </c>
      <c r="AN119" s="225">
        <f t="shared" si="27"/>
        <v>0</v>
      </c>
      <c r="AO119" s="225">
        <f t="shared" si="27"/>
        <v>0</v>
      </c>
      <c r="AP119" s="225">
        <f t="shared" si="27"/>
        <v>0</v>
      </c>
      <c r="AQ119" s="225">
        <f t="shared" si="27"/>
        <v>0</v>
      </c>
      <c r="AR119" s="225">
        <f t="shared" si="27"/>
        <v>0</v>
      </c>
      <c r="AS119" s="225">
        <f t="shared" si="27"/>
        <v>0</v>
      </c>
      <c r="AT119" s="225">
        <f t="shared" si="27"/>
        <v>0</v>
      </c>
      <c r="AU119" s="225">
        <f t="shared" si="27"/>
        <v>0</v>
      </c>
      <c r="AV119" s="225">
        <f t="shared" si="27"/>
        <v>0</v>
      </c>
      <c r="AW119" s="225">
        <f t="shared" si="27"/>
        <v>0</v>
      </c>
      <c r="AX119" s="225">
        <f t="shared" si="27"/>
        <v>0</v>
      </c>
      <c r="AY119" s="225">
        <f t="shared" si="27"/>
        <v>0</v>
      </c>
      <c r="AZ119" s="225">
        <f t="shared" si="27"/>
        <v>0</v>
      </c>
      <c r="BA119" s="228">
        <f t="shared" si="27"/>
        <v>0</v>
      </c>
      <c r="BB119" s="235"/>
      <c r="BC119" s="30"/>
      <c r="BD119" s="79"/>
      <c r="BE119" s="79"/>
      <c r="BF119" s="79"/>
      <c r="BG119" s="79"/>
      <c r="BH119" s="79"/>
      <c r="BI119" s="79"/>
      <c r="BJ119" s="79"/>
    </row>
    <row r="120" spans="1:62" s="34" customFormat="1">
      <c r="A120" s="490"/>
      <c r="B120" s="490"/>
      <c r="C120" s="490"/>
      <c r="D120" s="490"/>
      <c r="E120" s="490"/>
      <c r="F120" s="137" t="s">
        <v>167</v>
      </c>
      <c r="G120" s="417" t="s">
        <v>564</v>
      </c>
      <c r="H120" s="219" t="s">
        <v>313</v>
      </c>
      <c r="I120" s="71">
        <f>IF($K$7="Skenario Bank 1",VLOOKUP($F120,Bobot!$F$17:$AA$184,15,0),IF($K$7="Skenario Bank 2",VLOOKUP(F120,Bobot!$F$17:$AA$184,18,0),IF($K$7="Skenario Bank 3",VLOOKUP($F120,Bobot!$F$17:$AA$184,21,0),0)))</f>
        <v>0</v>
      </c>
      <c r="J120" s="72">
        <f>IF($K$7="Skenario Bank 1",VLOOKUP($F120,Bobot!$F$17:$AA$184,16,0),IF($K$7="Skenario Bank 2",VLOOKUP($F120,Bobot!$F$17:$AA$184,19,0),IF($K$7="Skenario Bank 3",VLOOKUP($F120,Bobot!$F$17:$AA$184,22,0),0)))</f>
        <v>0</v>
      </c>
      <c r="K120" s="346"/>
      <c r="L120" s="346">
        <f>IF(Bobot!$P120=0,1,0)*('Input Bank'!L120+'Input Bank'!K120)*I120</f>
        <v>0</v>
      </c>
      <c r="M120" s="70">
        <f>Bobot!$P120*($I120*('Input Bank'!$K120+'Input Bank'!$L120)/30)+($J120*'Input Bank'!M120)</f>
        <v>0</v>
      </c>
      <c r="N120" s="70">
        <f>Bobot!$P120*($I120*('Input Bank'!$K120+'Input Bank'!$L120)/30)+($J120*'Input Bank'!N120)</f>
        <v>0</v>
      </c>
      <c r="O120" s="70">
        <f>Bobot!$P120*($I120*('Input Bank'!$K120+'Input Bank'!$L120)/30)+($J120*'Input Bank'!O120)</f>
        <v>0</v>
      </c>
      <c r="P120" s="70">
        <f>Bobot!$P120*($I120*('Input Bank'!$K120+'Input Bank'!$L120)/30)+($J120*'Input Bank'!P120)</f>
        <v>0</v>
      </c>
      <c r="Q120" s="70">
        <f>Bobot!$P120*($I120*('Input Bank'!$K120+'Input Bank'!$L120)/30)+($J120*'Input Bank'!Q120)</f>
        <v>0</v>
      </c>
      <c r="R120" s="70">
        <f>Bobot!$P120*($I120*('Input Bank'!$K120+'Input Bank'!$L120)/30)+($J120*'Input Bank'!R120)</f>
        <v>0</v>
      </c>
      <c r="S120" s="70">
        <f>Bobot!$P120*($I120*('Input Bank'!$K120+'Input Bank'!$L120)/30)+($J120*'Input Bank'!S120)</f>
        <v>0</v>
      </c>
      <c r="T120" s="70">
        <f>Bobot!$P120*($I120*('Input Bank'!$K120+'Input Bank'!$L120)/30)+($J120*'Input Bank'!T120)</f>
        <v>0</v>
      </c>
      <c r="U120" s="70">
        <f>Bobot!$P120*($I120*('Input Bank'!$K120+'Input Bank'!$L120)/30)+($J120*'Input Bank'!U120)</f>
        <v>0</v>
      </c>
      <c r="V120" s="70">
        <f>Bobot!$P120*($I120*('Input Bank'!$K120+'Input Bank'!$L120)/30)+($J120*'Input Bank'!V120)</f>
        <v>0</v>
      </c>
      <c r="W120" s="70">
        <f>Bobot!$P120*($I120*('Input Bank'!$K120+'Input Bank'!$L120)/30)+($J120*'Input Bank'!W120)</f>
        <v>0</v>
      </c>
      <c r="X120" s="70">
        <f>Bobot!$P120*($I120*('Input Bank'!$K120+'Input Bank'!$L120)/30)+($J120*'Input Bank'!X120)</f>
        <v>0</v>
      </c>
      <c r="Y120" s="70">
        <f>Bobot!$P120*($I120*('Input Bank'!$K120+'Input Bank'!$L120)/30)+($J120*'Input Bank'!Y120)</f>
        <v>0</v>
      </c>
      <c r="Z120" s="70">
        <f>Bobot!$P120*($I120*('Input Bank'!$K120+'Input Bank'!$L120)/30)+($J120*'Input Bank'!Z120)</f>
        <v>0</v>
      </c>
      <c r="AA120" s="70">
        <f>Bobot!$P120*($I120*('Input Bank'!$K120+'Input Bank'!$L120)/30)+($J120*'Input Bank'!AA120)</f>
        <v>0</v>
      </c>
      <c r="AB120" s="70">
        <f>Bobot!$P120*($I120*('Input Bank'!$K120+'Input Bank'!$L120)/30)+($J120*'Input Bank'!AB120)</f>
        <v>0</v>
      </c>
      <c r="AC120" s="70">
        <f>Bobot!$P120*($I120*('Input Bank'!$K120+'Input Bank'!$L120)/30)+($J120*'Input Bank'!AC120)</f>
        <v>0</v>
      </c>
      <c r="AD120" s="70">
        <f>Bobot!$P120*($I120*('Input Bank'!$K120+'Input Bank'!$L120)/30)+($J120*'Input Bank'!AD120)</f>
        <v>0</v>
      </c>
      <c r="AE120" s="70">
        <f>Bobot!$P120*($I120*('Input Bank'!$K120+'Input Bank'!$L120)/30)+($J120*'Input Bank'!AE120)</f>
        <v>0</v>
      </c>
      <c r="AF120" s="70">
        <f>Bobot!$P120*($I120*('Input Bank'!$K120+'Input Bank'!$L120)/30)+($J120*'Input Bank'!AF120)</f>
        <v>0</v>
      </c>
      <c r="AG120" s="70">
        <f>Bobot!$P120*($I120*('Input Bank'!$K120+'Input Bank'!$L120)/30)+($J120*'Input Bank'!AG120)</f>
        <v>0</v>
      </c>
      <c r="AH120" s="70">
        <f>Bobot!$P120*($I120*('Input Bank'!$K120+'Input Bank'!$L120)/30)+($J120*'Input Bank'!AH120)</f>
        <v>0</v>
      </c>
      <c r="AI120" s="70">
        <f>Bobot!$P120*($I120*('Input Bank'!$K120+'Input Bank'!$L120)/30)+($J120*'Input Bank'!AI120)</f>
        <v>0</v>
      </c>
      <c r="AJ120" s="70">
        <f>Bobot!$P120*($I120*('Input Bank'!$K120+'Input Bank'!$L120)/30)+($J120*'Input Bank'!AJ120)</f>
        <v>0</v>
      </c>
      <c r="AK120" s="70">
        <f>Bobot!$P120*($I120*('Input Bank'!$K120+'Input Bank'!$L120)/30)+($J120*'Input Bank'!AK120)</f>
        <v>0</v>
      </c>
      <c r="AL120" s="70">
        <f>Bobot!$P120*($I120*('Input Bank'!$K120+'Input Bank'!$L120)/30)+($J120*'Input Bank'!AL120)</f>
        <v>0</v>
      </c>
      <c r="AM120" s="70">
        <f>Bobot!$P120*($I120*('Input Bank'!$K120+'Input Bank'!$L120)/30)+($J120*'Input Bank'!AM120)</f>
        <v>0</v>
      </c>
      <c r="AN120" s="70">
        <f>Bobot!$P120*($I120*('Input Bank'!$K120+'Input Bank'!$L120)/30)+($J120*'Input Bank'!AN120)</f>
        <v>0</v>
      </c>
      <c r="AO120" s="70">
        <f>Bobot!$P120*($I120*('Input Bank'!$K120+'Input Bank'!$L120)/30)+($J120*'Input Bank'!AO120)</f>
        <v>0</v>
      </c>
      <c r="AP120" s="70">
        <f>Bobot!$P120*($I120*('Input Bank'!$K120+'Input Bank'!$L120)/30)+($J120*'Input Bank'!AP120)</f>
        <v>0</v>
      </c>
      <c r="AQ120" s="70">
        <f>$J120*'Input Bank'!AQ120</f>
        <v>0</v>
      </c>
      <c r="AR120" s="70">
        <f>$J120*'Input Bank'!AR120</f>
        <v>0</v>
      </c>
      <c r="AS120" s="70">
        <f>$J120*'Input Bank'!AS120</f>
        <v>0</v>
      </c>
      <c r="AT120" s="70">
        <f>$J120*'Input Bank'!AT120</f>
        <v>0</v>
      </c>
      <c r="AU120" s="70">
        <f>$J120*'Input Bank'!AU120</f>
        <v>0</v>
      </c>
      <c r="AV120" s="70">
        <f>$J120*'Input Bank'!AV120</f>
        <v>0</v>
      </c>
      <c r="AW120" s="70">
        <f>$J120*'Input Bank'!AW120</f>
        <v>0</v>
      </c>
      <c r="AX120" s="70">
        <f>$J120*'Input Bank'!AX120</f>
        <v>0</v>
      </c>
      <c r="AY120" s="70">
        <f>$J120*'Input Bank'!AY120</f>
        <v>0</v>
      </c>
      <c r="AZ120" s="70">
        <f>$J120*'Input Bank'!AZ120</f>
        <v>0</v>
      </c>
      <c r="BA120" s="70">
        <f>$J120*'Input Bank'!BA120</f>
        <v>0</v>
      </c>
      <c r="BB120" s="235"/>
      <c r="BC120" s="30"/>
      <c r="BD120" s="79"/>
      <c r="BE120" s="79"/>
      <c r="BF120" s="79"/>
      <c r="BG120" s="79"/>
      <c r="BH120" s="79"/>
      <c r="BI120" s="79"/>
      <c r="BJ120" s="79"/>
    </row>
    <row r="121" spans="1:62" s="34" customFormat="1" ht="34.5">
      <c r="A121" s="490"/>
      <c r="B121" s="490"/>
      <c r="C121" s="490"/>
      <c r="D121" s="490"/>
      <c r="E121" s="490"/>
      <c r="F121" s="137" t="s">
        <v>168</v>
      </c>
      <c r="G121" s="417" t="s">
        <v>565</v>
      </c>
      <c r="H121" s="219" t="s">
        <v>314</v>
      </c>
      <c r="I121" s="71">
        <f>IF($K$7="Skenario Bank 1",VLOOKUP($F121,Bobot!$F$17:$AA$184,15,0),IF($K$7="Skenario Bank 2",VLOOKUP(F121,Bobot!$F$17:$AA$184,18,0),IF($K$7="Skenario Bank 3",VLOOKUP($F121,Bobot!$F$17:$AA$184,21,0),0)))</f>
        <v>0</v>
      </c>
      <c r="J121" s="72">
        <f>IF($K$7="Skenario Bank 1",VLOOKUP($F121,Bobot!$F$17:$AA$184,16,0),IF($K$7="Skenario Bank 2",VLOOKUP($F121,Bobot!$F$17:$AA$184,19,0),IF($K$7="Skenario Bank 3",VLOOKUP($F121,Bobot!$F$17:$AA$184,22,0),0)))</f>
        <v>0</v>
      </c>
      <c r="K121" s="346"/>
      <c r="L121" s="346">
        <f>IF(Bobot!$P121=0,1,0)*('Input Bank'!L121+'Input Bank'!K121)*I121</f>
        <v>0</v>
      </c>
      <c r="M121" s="70">
        <f>Bobot!$P121*($I121*('Input Bank'!$K121+'Input Bank'!$L121)/30)+($J121*'Input Bank'!M121)</f>
        <v>0</v>
      </c>
      <c r="N121" s="70">
        <f>Bobot!$P121*($I121*('Input Bank'!$K121+'Input Bank'!$L121)/30)+($J121*'Input Bank'!N121)</f>
        <v>0</v>
      </c>
      <c r="O121" s="70">
        <f>Bobot!$P121*($I121*('Input Bank'!$K121+'Input Bank'!$L121)/30)+($J121*'Input Bank'!O121)</f>
        <v>0</v>
      </c>
      <c r="P121" s="70">
        <f>Bobot!$P121*($I121*('Input Bank'!$K121+'Input Bank'!$L121)/30)+($J121*'Input Bank'!P121)</f>
        <v>0</v>
      </c>
      <c r="Q121" s="70">
        <f>Bobot!$P121*($I121*('Input Bank'!$K121+'Input Bank'!$L121)/30)+($J121*'Input Bank'!Q121)</f>
        <v>0</v>
      </c>
      <c r="R121" s="70">
        <f>Bobot!$P121*($I121*('Input Bank'!$K121+'Input Bank'!$L121)/30)+($J121*'Input Bank'!R121)</f>
        <v>0</v>
      </c>
      <c r="S121" s="70">
        <f>Bobot!$P121*($I121*('Input Bank'!$K121+'Input Bank'!$L121)/30)+($J121*'Input Bank'!S121)</f>
        <v>0</v>
      </c>
      <c r="T121" s="70">
        <f>Bobot!$P121*($I121*('Input Bank'!$K121+'Input Bank'!$L121)/30)+($J121*'Input Bank'!T121)</f>
        <v>0</v>
      </c>
      <c r="U121" s="70">
        <f>Bobot!$P121*($I121*('Input Bank'!$K121+'Input Bank'!$L121)/30)+($J121*'Input Bank'!U121)</f>
        <v>0</v>
      </c>
      <c r="V121" s="70">
        <f>Bobot!$P121*($I121*('Input Bank'!$K121+'Input Bank'!$L121)/30)+($J121*'Input Bank'!V121)</f>
        <v>0</v>
      </c>
      <c r="W121" s="70">
        <f>Bobot!$P121*($I121*('Input Bank'!$K121+'Input Bank'!$L121)/30)+($J121*'Input Bank'!W121)</f>
        <v>0</v>
      </c>
      <c r="X121" s="70">
        <f>Bobot!$P121*($I121*('Input Bank'!$K121+'Input Bank'!$L121)/30)+($J121*'Input Bank'!X121)</f>
        <v>0</v>
      </c>
      <c r="Y121" s="70">
        <f>Bobot!$P121*($I121*('Input Bank'!$K121+'Input Bank'!$L121)/30)+($J121*'Input Bank'!Y121)</f>
        <v>0</v>
      </c>
      <c r="Z121" s="70">
        <f>Bobot!$P121*($I121*('Input Bank'!$K121+'Input Bank'!$L121)/30)+($J121*'Input Bank'!Z121)</f>
        <v>0</v>
      </c>
      <c r="AA121" s="70">
        <f>Bobot!$P121*($I121*('Input Bank'!$K121+'Input Bank'!$L121)/30)+($J121*'Input Bank'!AA121)</f>
        <v>0</v>
      </c>
      <c r="AB121" s="70">
        <f>Bobot!$P121*($I121*('Input Bank'!$K121+'Input Bank'!$L121)/30)+($J121*'Input Bank'!AB121)</f>
        <v>0</v>
      </c>
      <c r="AC121" s="70">
        <f>Bobot!$P121*($I121*('Input Bank'!$K121+'Input Bank'!$L121)/30)+($J121*'Input Bank'!AC121)</f>
        <v>0</v>
      </c>
      <c r="AD121" s="70">
        <f>Bobot!$P121*($I121*('Input Bank'!$K121+'Input Bank'!$L121)/30)+($J121*'Input Bank'!AD121)</f>
        <v>0</v>
      </c>
      <c r="AE121" s="70">
        <f>Bobot!$P121*($I121*('Input Bank'!$K121+'Input Bank'!$L121)/30)+($J121*'Input Bank'!AE121)</f>
        <v>0</v>
      </c>
      <c r="AF121" s="70">
        <f>Bobot!$P121*($I121*('Input Bank'!$K121+'Input Bank'!$L121)/30)+($J121*'Input Bank'!AF121)</f>
        <v>0</v>
      </c>
      <c r="AG121" s="70">
        <f>Bobot!$P121*($I121*('Input Bank'!$K121+'Input Bank'!$L121)/30)+($J121*'Input Bank'!AG121)</f>
        <v>0</v>
      </c>
      <c r="AH121" s="70">
        <f>Bobot!$P121*($I121*('Input Bank'!$K121+'Input Bank'!$L121)/30)+($J121*'Input Bank'!AH121)</f>
        <v>0</v>
      </c>
      <c r="AI121" s="70">
        <f>Bobot!$P121*($I121*('Input Bank'!$K121+'Input Bank'!$L121)/30)+($J121*'Input Bank'!AI121)</f>
        <v>0</v>
      </c>
      <c r="AJ121" s="70">
        <f>Bobot!$P121*($I121*('Input Bank'!$K121+'Input Bank'!$L121)/30)+($J121*'Input Bank'!AJ121)</f>
        <v>0</v>
      </c>
      <c r="AK121" s="70">
        <f>Bobot!$P121*($I121*('Input Bank'!$K121+'Input Bank'!$L121)/30)+($J121*'Input Bank'!AK121)</f>
        <v>0</v>
      </c>
      <c r="AL121" s="70">
        <f>Bobot!$P121*($I121*('Input Bank'!$K121+'Input Bank'!$L121)/30)+($J121*'Input Bank'!AL121)</f>
        <v>0</v>
      </c>
      <c r="AM121" s="70">
        <f>Bobot!$P121*($I121*('Input Bank'!$K121+'Input Bank'!$L121)/30)+($J121*'Input Bank'!AM121)</f>
        <v>0</v>
      </c>
      <c r="AN121" s="70">
        <f>Bobot!$P121*($I121*('Input Bank'!$K121+'Input Bank'!$L121)/30)+($J121*'Input Bank'!AN121)</f>
        <v>0</v>
      </c>
      <c r="AO121" s="70">
        <f>Bobot!$P121*($I121*('Input Bank'!$K121+'Input Bank'!$L121)/30)+($J121*'Input Bank'!AO121)</f>
        <v>0</v>
      </c>
      <c r="AP121" s="70">
        <f>Bobot!$P121*($I121*('Input Bank'!$K121+'Input Bank'!$L121)/30)+($J121*'Input Bank'!AP121)</f>
        <v>0</v>
      </c>
      <c r="AQ121" s="70">
        <f>$J121*'Input Bank'!AQ121</f>
        <v>0</v>
      </c>
      <c r="AR121" s="70">
        <f>$J121*'Input Bank'!AR121</f>
        <v>0</v>
      </c>
      <c r="AS121" s="70">
        <f>$J121*'Input Bank'!AS121</f>
        <v>0</v>
      </c>
      <c r="AT121" s="70">
        <f>$J121*'Input Bank'!AT121</f>
        <v>0</v>
      </c>
      <c r="AU121" s="70">
        <f>$J121*'Input Bank'!AU121</f>
        <v>0</v>
      </c>
      <c r="AV121" s="70">
        <f>$J121*'Input Bank'!AV121</f>
        <v>0</v>
      </c>
      <c r="AW121" s="70">
        <f>$J121*'Input Bank'!AW121</f>
        <v>0</v>
      </c>
      <c r="AX121" s="70">
        <f>$J121*'Input Bank'!AX121</f>
        <v>0</v>
      </c>
      <c r="AY121" s="70">
        <f>$J121*'Input Bank'!AY121</f>
        <v>0</v>
      </c>
      <c r="AZ121" s="70">
        <f>$J121*'Input Bank'!AZ121</f>
        <v>0</v>
      </c>
      <c r="BA121" s="70">
        <f>$J121*'Input Bank'!BA121</f>
        <v>0</v>
      </c>
      <c r="BB121" s="235"/>
      <c r="BC121" s="30"/>
      <c r="BD121" s="79"/>
      <c r="BE121" s="79"/>
      <c r="BF121" s="79"/>
      <c r="BG121" s="79"/>
      <c r="BH121" s="79"/>
      <c r="BI121" s="79"/>
      <c r="BJ121" s="79"/>
    </row>
    <row r="122" spans="1:62" s="34" customFormat="1">
      <c r="A122" s="490"/>
      <c r="B122" s="490"/>
      <c r="C122" s="490"/>
      <c r="D122" s="490"/>
      <c r="E122" s="490"/>
      <c r="F122" s="137" t="s">
        <v>169</v>
      </c>
      <c r="G122" s="172" t="s">
        <v>566</v>
      </c>
      <c r="H122" s="219" t="s">
        <v>315</v>
      </c>
      <c r="I122" s="71">
        <f>IF($K$7="Skenario Bank 1",VLOOKUP($F122,Bobot!$F$17:$AA$184,15,0),IF($K$7="Skenario Bank 2",VLOOKUP(F122,Bobot!$F$17:$AA$184,18,0),IF($K$7="Skenario Bank 3",VLOOKUP($F122,Bobot!$F$17:$AA$184,21,0),0)))</f>
        <v>0</v>
      </c>
      <c r="J122" s="72">
        <f>IF($K$7="Skenario Bank 1",VLOOKUP($F122,Bobot!$F$17:$AA$184,16,0),IF($K$7="Skenario Bank 2",VLOOKUP($F122,Bobot!$F$17:$AA$184,19,0),IF($K$7="Skenario Bank 3",VLOOKUP($F122,Bobot!$F$17:$AA$184,22,0),0)))</f>
        <v>0</v>
      </c>
      <c r="K122" s="346"/>
      <c r="L122" s="346">
        <f>IF(Bobot!$P122=0,1,0)*('Input Bank'!L122+'Input Bank'!K122)*I122</f>
        <v>0</v>
      </c>
      <c r="M122" s="70">
        <f>Bobot!$P122*($I122*('Input Bank'!$K122+'Input Bank'!$L122)/30)+($J122*'Input Bank'!M122)</f>
        <v>0</v>
      </c>
      <c r="N122" s="70">
        <f>Bobot!$P122*($I122*('Input Bank'!$K122+'Input Bank'!$L122)/30)+($J122*'Input Bank'!N122)</f>
        <v>0</v>
      </c>
      <c r="O122" s="70">
        <f>Bobot!$P122*($I122*('Input Bank'!$K122+'Input Bank'!$L122)/30)+($J122*'Input Bank'!O122)</f>
        <v>0</v>
      </c>
      <c r="P122" s="70">
        <f>Bobot!$P122*($I122*('Input Bank'!$K122+'Input Bank'!$L122)/30)+($J122*'Input Bank'!P122)</f>
        <v>0</v>
      </c>
      <c r="Q122" s="70">
        <f>Bobot!$P122*($I122*('Input Bank'!$K122+'Input Bank'!$L122)/30)+($J122*'Input Bank'!Q122)</f>
        <v>0</v>
      </c>
      <c r="R122" s="70">
        <f>Bobot!$P122*($I122*('Input Bank'!$K122+'Input Bank'!$L122)/30)+($J122*'Input Bank'!R122)</f>
        <v>0</v>
      </c>
      <c r="S122" s="70">
        <f>Bobot!$P122*($I122*('Input Bank'!$K122+'Input Bank'!$L122)/30)+($J122*'Input Bank'!S122)</f>
        <v>0</v>
      </c>
      <c r="T122" s="70">
        <f>Bobot!$P122*($I122*('Input Bank'!$K122+'Input Bank'!$L122)/30)+($J122*'Input Bank'!T122)</f>
        <v>0</v>
      </c>
      <c r="U122" s="70">
        <f>Bobot!$P122*($I122*('Input Bank'!$K122+'Input Bank'!$L122)/30)+($J122*'Input Bank'!U122)</f>
        <v>0</v>
      </c>
      <c r="V122" s="70">
        <f>Bobot!$P122*($I122*('Input Bank'!$K122+'Input Bank'!$L122)/30)+($J122*'Input Bank'!V122)</f>
        <v>0</v>
      </c>
      <c r="W122" s="70">
        <f>Bobot!$P122*($I122*('Input Bank'!$K122+'Input Bank'!$L122)/30)+($J122*'Input Bank'!W122)</f>
        <v>0</v>
      </c>
      <c r="X122" s="70">
        <f>Bobot!$P122*($I122*('Input Bank'!$K122+'Input Bank'!$L122)/30)+($J122*'Input Bank'!X122)</f>
        <v>0</v>
      </c>
      <c r="Y122" s="70">
        <f>Bobot!$P122*($I122*('Input Bank'!$K122+'Input Bank'!$L122)/30)+($J122*'Input Bank'!Y122)</f>
        <v>0</v>
      </c>
      <c r="Z122" s="70">
        <f>Bobot!$P122*($I122*('Input Bank'!$K122+'Input Bank'!$L122)/30)+($J122*'Input Bank'!Z122)</f>
        <v>0</v>
      </c>
      <c r="AA122" s="70">
        <f>Bobot!$P122*($I122*('Input Bank'!$K122+'Input Bank'!$L122)/30)+($J122*'Input Bank'!AA122)</f>
        <v>0</v>
      </c>
      <c r="AB122" s="70">
        <f>Bobot!$P122*($I122*('Input Bank'!$K122+'Input Bank'!$L122)/30)+($J122*'Input Bank'!AB122)</f>
        <v>0</v>
      </c>
      <c r="AC122" s="70">
        <f>Bobot!$P122*($I122*('Input Bank'!$K122+'Input Bank'!$L122)/30)+($J122*'Input Bank'!AC122)</f>
        <v>0</v>
      </c>
      <c r="AD122" s="70">
        <f>Bobot!$P122*($I122*('Input Bank'!$K122+'Input Bank'!$L122)/30)+($J122*'Input Bank'!AD122)</f>
        <v>0</v>
      </c>
      <c r="AE122" s="70">
        <f>Bobot!$P122*($I122*('Input Bank'!$K122+'Input Bank'!$L122)/30)+($J122*'Input Bank'!AE122)</f>
        <v>0</v>
      </c>
      <c r="AF122" s="70">
        <f>Bobot!$P122*($I122*('Input Bank'!$K122+'Input Bank'!$L122)/30)+($J122*'Input Bank'!AF122)</f>
        <v>0</v>
      </c>
      <c r="AG122" s="70">
        <f>Bobot!$P122*($I122*('Input Bank'!$K122+'Input Bank'!$L122)/30)+($J122*'Input Bank'!AG122)</f>
        <v>0</v>
      </c>
      <c r="AH122" s="70">
        <f>Bobot!$P122*($I122*('Input Bank'!$K122+'Input Bank'!$L122)/30)+($J122*'Input Bank'!AH122)</f>
        <v>0</v>
      </c>
      <c r="AI122" s="70">
        <f>Bobot!$P122*($I122*('Input Bank'!$K122+'Input Bank'!$L122)/30)+($J122*'Input Bank'!AI122)</f>
        <v>0</v>
      </c>
      <c r="AJ122" s="70">
        <f>Bobot!$P122*($I122*('Input Bank'!$K122+'Input Bank'!$L122)/30)+($J122*'Input Bank'!AJ122)</f>
        <v>0</v>
      </c>
      <c r="AK122" s="70">
        <f>Bobot!$P122*($I122*('Input Bank'!$K122+'Input Bank'!$L122)/30)+($J122*'Input Bank'!AK122)</f>
        <v>0</v>
      </c>
      <c r="AL122" s="70">
        <f>Bobot!$P122*($I122*('Input Bank'!$K122+'Input Bank'!$L122)/30)+($J122*'Input Bank'!AL122)</f>
        <v>0</v>
      </c>
      <c r="AM122" s="70">
        <f>Bobot!$P122*($I122*('Input Bank'!$K122+'Input Bank'!$L122)/30)+($J122*'Input Bank'!AM122)</f>
        <v>0</v>
      </c>
      <c r="AN122" s="70">
        <f>Bobot!$P122*($I122*('Input Bank'!$K122+'Input Bank'!$L122)/30)+($J122*'Input Bank'!AN122)</f>
        <v>0</v>
      </c>
      <c r="AO122" s="70">
        <f>Bobot!$P122*($I122*('Input Bank'!$K122+'Input Bank'!$L122)/30)+($J122*'Input Bank'!AO122)</f>
        <v>0</v>
      </c>
      <c r="AP122" s="70">
        <f>Bobot!$P122*($I122*('Input Bank'!$K122+'Input Bank'!$L122)/30)+($J122*'Input Bank'!AP122)</f>
        <v>0</v>
      </c>
      <c r="AQ122" s="70">
        <f>$J122*'Input Bank'!AQ122</f>
        <v>0</v>
      </c>
      <c r="AR122" s="70">
        <f>$J122*'Input Bank'!AR122</f>
        <v>0</v>
      </c>
      <c r="AS122" s="70">
        <f>$J122*'Input Bank'!AS122</f>
        <v>0</v>
      </c>
      <c r="AT122" s="70">
        <f>$J122*'Input Bank'!AT122</f>
        <v>0</v>
      </c>
      <c r="AU122" s="70">
        <f>$J122*'Input Bank'!AU122</f>
        <v>0</v>
      </c>
      <c r="AV122" s="70">
        <f>$J122*'Input Bank'!AV122</f>
        <v>0</v>
      </c>
      <c r="AW122" s="70">
        <f>$J122*'Input Bank'!AW122</f>
        <v>0</v>
      </c>
      <c r="AX122" s="70">
        <f>$J122*'Input Bank'!AX122</f>
        <v>0</v>
      </c>
      <c r="AY122" s="70">
        <f>$J122*'Input Bank'!AY122</f>
        <v>0</v>
      </c>
      <c r="AZ122" s="70">
        <f>$J122*'Input Bank'!AZ122</f>
        <v>0</v>
      </c>
      <c r="BA122" s="70">
        <f>$J122*'Input Bank'!BA122</f>
        <v>0</v>
      </c>
      <c r="BB122" s="235"/>
      <c r="BC122" s="30"/>
      <c r="BD122" s="79"/>
      <c r="BE122" s="79"/>
      <c r="BF122" s="79"/>
      <c r="BG122" s="79"/>
      <c r="BH122" s="79"/>
      <c r="BI122" s="79"/>
      <c r="BJ122" s="79"/>
    </row>
    <row r="123" spans="1:62" s="34" customFormat="1">
      <c r="A123" s="490"/>
      <c r="B123" s="490"/>
      <c r="C123" s="490"/>
      <c r="D123" s="490"/>
      <c r="E123" s="490"/>
      <c r="F123" s="137" t="s">
        <v>170</v>
      </c>
      <c r="G123" s="172" t="s">
        <v>567</v>
      </c>
      <c r="H123" s="219" t="s">
        <v>316</v>
      </c>
      <c r="I123" s="71">
        <f>IF($K$7="Skenario Bank 1",VLOOKUP($F123,Bobot!$F$17:$AA$184,15,0),IF($K$7="Skenario Bank 2",VLOOKUP(F123,Bobot!$F$17:$AA$184,18,0),IF($K$7="Skenario Bank 3",VLOOKUP($F123,Bobot!$F$17:$AA$184,21,0),0)))</f>
        <v>0</v>
      </c>
      <c r="J123" s="72">
        <f>IF($K$7="Skenario Bank 1",VLOOKUP($F123,Bobot!$F$17:$AA$184,16,0),IF($K$7="Skenario Bank 2",VLOOKUP($F123,Bobot!$F$17:$AA$184,19,0),IF($K$7="Skenario Bank 3",VLOOKUP($F123,Bobot!$F$17:$AA$184,22,0),0)))</f>
        <v>0</v>
      </c>
      <c r="K123" s="346"/>
      <c r="L123" s="346">
        <f>IF(Bobot!$P123=0,1,0)*('Input Bank'!L123+'Input Bank'!K123)*I123</f>
        <v>0</v>
      </c>
      <c r="M123" s="70">
        <f>Bobot!$P123*($I123*('Input Bank'!$K123+'Input Bank'!$L123)/30)+($J123*'Input Bank'!M123)</f>
        <v>0</v>
      </c>
      <c r="N123" s="70">
        <f>Bobot!$P123*($I123*('Input Bank'!$K123+'Input Bank'!$L123)/30)+($J123*'Input Bank'!N123)</f>
        <v>0</v>
      </c>
      <c r="O123" s="70">
        <f>Bobot!$P123*($I123*('Input Bank'!$K123+'Input Bank'!$L123)/30)+($J123*'Input Bank'!O123)</f>
        <v>0</v>
      </c>
      <c r="P123" s="70">
        <f>Bobot!$P123*($I123*('Input Bank'!$K123+'Input Bank'!$L123)/30)+($J123*'Input Bank'!P123)</f>
        <v>0</v>
      </c>
      <c r="Q123" s="70">
        <f>Bobot!$P123*($I123*('Input Bank'!$K123+'Input Bank'!$L123)/30)+($J123*'Input Bank'!Q123)</f>
        <v>0</v>
      </c>
      <c r="R123" s="70">
        <f>Bobot!$P123*($I123*('Input Bank'!$K123+'Input Bank'!$L123)/30)+($J123*'Input Bank'!R123)</f>
        <v>0</v>
      </c>
      <c r="S123" s="70">
        <f>Bobot!$P123*($I123*('Input Bank'!$K123+'Input Bank'!$L123)/30)+($J123*'Input Bank'!S123)</f>
        <v>0</v>
      </c>
      <c r="T123" s="70">
        <f>Bobot!$P123*($I123*('Input Bank'!$K123+'Input Bank'!$L123)/30)+($J123*'Input Bank'!T123)</f>
        <v>0</v>
      </c>
      <c r="U123" s="70">
        <f>Bobot!$P123*($I123*('Input Bank'!$K123+'Input Bank'!$L123)/30)+($J123*'Input Bank'!U123)</f>
        <v>0</v>
      </c>
      <c r="V123" s="70">
        <f>Bobot!$P123*($I123*('Input Bank'!$K123+'Input Bank'!$L123)/30)+($J123*'Input Bank'!V123)</f>
        <v>0</v>
      </c>
      <c r="W123" s="70">
        <f>Bobot!$P123*($I123*('Input Bank'!$K123+'Input Bank'!$L123)/30)+($J123*'Input Bank'!W123)</f>
        <v>0</v>
      </c>
      <c r="X123" s="70">
        <f>Bobot!$P123*($I123*('Input Bank'!$K123+'Input Bank'!$L123)/30)+($J123*'Input Bank'!X123)</f>
        <v>0</v>
      </c>
      <c r="Y123" s="70">
        <f>Bobot!$P123*($I123*('Input Bank'!$K123+'Input Bank'!$L123)/30)+($J123*'Input Bank'!Y123)</f>
        <v>0</v>
      </c>
      <c r="Z123" s="70">
        <f>Bobot!$P123*($I123*('Input Bank'!$K123+'Input Bank'!$L123)/30)+($J123*'Input Bank'!Z123)</f>
        <v>0</v>
      </c>
      <c r="AA123" s="70">
        <f>Bobot!$P123*($I123*('Input Bank'!$K123+'Input Bank'!$L123)/30)+($J123*'Input Bank'!AA123)</f>
        <v>0</v>
      </c>
      <c r="AB123" s="70">
        <f>Bobot!$P123*($I123*('Input Bank'!$K123+'Input Bank'!$L123)/30)+($J123*'Input Bank'!AB123)</f>
        <v>0</v>
      </c>
      <c r="AC123" s="70">
        <f>Bobot!$P123*($I123*('Input Bank'!$K123+'Input Bank'!$L123)/30)+($J123*'Input Bank'!AC123)</f>
        <v>0</v>
      </c>
      <c r="AD123" s="70">
        <f>Bobot!$P123*($I123*('Input Bank'!$K123+'Input Bank'!$L123)/30)+($J123*'Input Bank'!AD123)</f>
        <v>0</v>
      </c>
      <c r="AE123" s="70">
        <f>Bobot!$P123*($I123*('Input Bank'!$K123+'Input Bank'!$L123)/30)+($J123*'Input Bank'!AE123)</f>
        <v>0</v>
      </c>
      <c r="AF123" s="70">
        <f>Bobot!$P123*($I123*('Input Bank'!$K123+'Input Bank'!$L123)/30)+($J123*'Input Bank'!AF123)</f>
        <v>0</v>
      </c>
      <c r="AG123" s="70">
        <f>Bobot!$P123*($I123*('Input Bank'!$K123+'Input Bank'!$L123)/30)+($J123*'Input Bank'!AG123)</f>
        <v>0</v>
      </c>
      <c r="AH123" s="70">
        <f>Bobot!$P123*($I123*('Input Bank'!$K123+'Input Bank'!$L123)/30)+($J123*'Input Bank'!AH123)</f>
        <v>0</v>
      </c>
      <c r="AI123" s="70">
        <f>Bobot!$P123*($I123*('Input Bank'!$K123+'Input Bank'!$L123)/30)+($J123*'Input Bank'!AI123)</f>
        <v>0</v>
      </c>
      <c r="AJ123" s="70">
        <f>Bobot!$P123*($I123*('Input Bank'!$K123+'Input Bank'!$L123)/30)+($J123*'Input Bank'!AJ123)</f>
        <v>0</v>
      </c>
      <c r="AK123" s="70">
        <f>Bobot!$P123*($I123*('Input Bank'!$K123+'Input Bank'!$L123)/30)+($J123*'Input Bank'!AK123)</f>
        <v>0</v>
      </c>
      <c r="AL123" s="70">
        <f>Bobot!$P123*($I123*('Input Bank'!$K123+'Input Bank'!$L123)/30)+($J123*'Input Bank'!AL123)</f>
        <v>0</v>
      </c>
      <c r="AM123" s="70">
        <f>Bobot!$P123*($I123*('Input Bank'!$K123+'Input Bank'!$L123)/30)+($J123*'Input Bank'!AM123)</f>
        <v>0</v>
      </c>
      <c r="AN123" s="70">
        <f>Bobot!$P123*($I123*('Input Bank'!$K123+'Input Bank'!$L123)/30)+($J123*'Input Bank'!AN123)</f>
        <v>0</v>
      </c>
      <c r="AO123" s="70">
        <f>Bobot!$P123*($I123*('Input Bank'!$K123+'Input Bank'!$L123)/30)+($J123*'Input Bank'!AO123)</f>
        <v>0</v>
      </c>
      <c r="AP123" s="70">
        <f>Bobot!$P123*($I123*('Input Bank'!$K123+'Input Bank'!$L123)/30)+($J123*'Input Bank'!AP123)</f>
        <v>0</v>
      </c>
      <c r="AQ123" s="70">
        <f>$J123*'Input Bank'!AQ123</f>
        <v>0</v>
      </c>
      <c r="AR123" s="70">
        <f>$J123*'Input Bank'!AR123</f>
        <v>0</v>
      </c>
      <c r="AS123" s="70">
        <f>$J123*'Input Bank'!AS123</f>
        <v>0</v>
      </c>
      <c r="AT123" s="70">
        <f>$J123*'Input Bank'!AT123</f>
        <v>0</v>
      </c>
      <c r="AU123" s="70">
        <f>$J123*'Input Bank'!AU123</f>
        <v>0</v>
      </c>
      <c r="AV123" s="70">
        <f>$J123*'Input Bank'!AV123</f>
        <v>0</v>
      </c>
      <c r="AW123" s="70">
        <f>$J123*'Input Bank'!AW123</f>
        <v>0</v>
      </c>
      <c r="AX123" s="70">
        <f>$J123*'Input Bank'!AX123</f>
        <v>0</v>
      </c>
      <c r="AY123" s="70">
        <f>$J123*'Input Bank'!AY123</f>
        <v>0</v>
      </c>
      <c r="AZ123" s="70">
        <f>$J123*'Input Bank'!AZ123</f>
        <v>0</v>
      </c>
      <c r="BA123" s="70">
        <f>$J123*'Input Bank'!BA123</f>
        <v>0</v>
      </c>
      <c r="BB123" s="235"/>
      <c r="BC123" s="30"/>
      <c r="BD123" s="79"/>
      <c r="BE123" s="79"/>
      <c r="BF123" s="79"/>
      <c r="BG123" s="79"/>
      <c r="BH123" s="79"/>
      <c r="BI123" s="79"/>
      <c r="BJ123" s="79"/>
    </row>
    <row r="124" spans="1:62" s="34" customFormat="1" ht="13">
      <c r="A124" s="490"/>
      <c r="B124" s="490"/>
      <c r="C124" s="490"/>
      <c r="D124" s="490"/>
      <c r="E124" s="490"/>
      <c r="F124" s="137" t="s">
        <v>13</v>
      </c>
      <c r="G124" s="170">
        <v>4.4000000000000004</v>
      </c>
      <c r="H124" s="218" t="s">
        <v>317</v>
      </c>
      <c r="I124" s="71"/>
      <c r="J124" s="72"/>
      <c r="K124" s="346"/>
      <c r="L124" s="225">
        <f t="shared" ref="L124:BA124" si="28">SUM(L125:L128)</f>
        <v>0</v>
      </c>
      <c r="M124" s="225">
        <f t="shared" si="28"/>
        <v>0</v>
      </c>
      <c r="N124" s="225">
        <f t="shared" si="28"/>
        <v>0</v>
      </c>
      <c r="O124" s="225">
        <f t="shared" si="28"/>
        <v>0</v>
      </c>
      <c r="P124" s="225">
        <f t="shared" si="28"/>
        <v>0</v>
      </c>
      <c r="Q124" s="225">
        <f t="shared" si="28"/>
        <v>0</v>
      </c>
      <c r="R124" s="225">
        <f t="shared" si="28"/>
        <v>0</v>
      </c>
      <c r="S124" s="225">
        <f t="shared" si="28"/>
        <v>0</v>
      </c>
      <c r="T124" s="225">
        <f t="shared" si="28"/>
        <v>0</v>
      </c>
      <c r="U124" s="225">
        <f t="shared" si="28"/>
        <v>0</v>
      </c>
      <c r="V124" s="225">
        <f t="shared" si="28"/>
        <v>0</v>
      </c>
      <c r="W124" s="225">
        <f t="shared" si="28"/>
        <v>0</v>
      </c>
      <c r="X124" s="225">
        <f t="shared" si="28"/>
        <v>0</v>
      </c>
      <c r="Y124" s="225">
        <f t="shared" si="28"/>
        <v>0</v>
      </c>
      <c r="Z124" s="225">
        <f t="shared" si="28"/>
        <v>0</v>
      </c>
      <c r="AA124" s="225">
        <f t="shared" si="28"/>
        <v>0</v>
      </c>
      <c r="AB124" s="225">
        <f t="shared" si="28"/>
        <v>0</v>
      </c>
      <c r="AC124" s="225">
        <f t="shared" si="28"/>
        <v>0</v>
      </c>
      <c r="AD124" s="225">
        <f t="shared" si="28"/>
        <v>0</v>
      </c>
      <c r="AE124" s="225">
        <f t="shared" si="28"/>
        <v>0</v>
      </c>
      <c r="AF124" s="225">
        <f t="shared" si="28"/>
        <v>0</v>
      </c>
      <c r="AG124" s="225">
        <f t="shared" si="28"/>
        <v>0</v>
      </c>
      <c r="AH124" s="225">
        <f t="shared" si="28"/>
        <v>0</v>
      </c>
      <c r="AI124" s="225">
        <f t="shared" si="28"/>
        <v>0</v>
      </c>
      <c r="AJ124" s="225">
        <f t="shared" si="28"/>
        <v>0</v>
      </c>
      <c r="AK124" s="225">
        <f t="shared" si="28"/>
        <v>0</v>
      </c>
      <c r="AL124" s="225">
        <f t="shared" si="28"/>
        <v>0</v>
      </c>
      <c r="AM124" s="225">
        <f t="shared" si="28"/>
        <v>0</v>
      </c>
      <c r="AN124" s="225">
        <f t="shared" si="28"/>
        <v>0</v>
      </c>
      <c r="AO124" s="225">
        <f t="shared" si="28"/>
        <v>0</v>
      </c>
      <c r="AP124" s="225">
        <f t="shared" si="28"/>
        <v>0</v>
      </c>
      <c r="AQ124" s="225">
        <f t="shared" si="28"/>
        <v>0</v>
      </c>
      <c r="AR124" s="225">
        <f t="shared" si="28"/>
        <v>0</v>
      </c>
      <c r="AS124" s="225">
        <f t="shared" si="28"/>
        <v>0</v>
      </c>
      <c r="AT124" s="225">
        <f t="shared" si="28"/>
        <v>0</v>
      </c>
      <c r="AU124" s="225">
        <f t="shared" si="28"/>
        <v>0</v>
      </c>
      <c r="AV124" s="225">
        <f t="shared" si="28"/>
        <v>0</v>
      </c>
      <c r="AW124" s="225">
        <f t="shared" si="28"/>
        <v>0</v>
      </c>
      <c r="AX124" s="225">
        <f t="shared" si="28"/>
        <v>0</v>
      </c>
      <c r="AY124" s="225">
        <f t="shared" si="28"/>
        <v>0</v>
      </c>
      <c r="AZ124" s="225">
        <f t="shared" si="28"/>
        <v>0</v>
      </c>
      <c r="BA124" s="225">
        <f t="shared" si="28"/>
        <v>0</v>
      </c>
      <c r="BB124" s="235"/>
      <c r="BC124" s="30"/>
      <c r="BD124" s="79"/>
      <c r="BE124" s="79"/>
      <c r="BF124" s="79"/>
      <c r="BG124" s="79"/>
      <c r="BH124" s="79"/>
      <c r="BI124" s="79"/>
      <c r="BJ124" s="79"/>
    </row>
    <row r="125" spans="1:62" s="34" customFormat="1">
      <c r="A125" s="490"/>
      <c r="B125" s="490"/>
      <c r="C125" s="490"/>
      <c r="D125" s="490"/>
      <c r="E125" s="490"/>
      <c r="F125" s="137" t="s">
        <v>171</v>
      </c>
      <c r="G125" s="172" t="s">
        <v>568</v>
      </c>
      <c r="H125" s="219" t="s">
        <v>313</v>
      </c>
      <c r="I125" s="71">
        <f>IF($K$7="Skenario Bank 1",VLOOKUP($F125,Bobot!$F$17:$AA$184,15,0),IF($K$7="Skenario Bank 2",VLOOKUP(F125,Bobot!$F$17:$AA$184,18,0),IF($K$7="Skenario Bank 3",VLOOKUP($F125,Bobot!$F$17:$AA$184,21,0),0)))</f>
        <v>0</v>
      </c>
      <c r="J125" s="72">
        <f>IF($K$7="Skenario Bank 1",VLOOKUP($F125,Bobot!$F$17:$AA$184,16,0),IF($K$7="Skenario Bank 2",VLOOKUP($F125,Bobot!$F$17:$AA$184,19,0),IF($K$7="Skenario Bank 3",VLOOKUP($F125,Bobot!$F$17:$AA$184,22,0),0)))</f>
        <v>0</v>
      </c>
      <c r="K125" s="346"/>
      <c r="L125" s="346">
        <f>IF(Bobot!$P125=0,1,0)*('Input Bank'!L125+'Input Bank'!K125)*I125</f>
        <v>0</v>
      </c>
      <c r="M125" s="70">
        <f>Bobot!$P125*($I125*('Input Bank'!$K125+'Input Bank'!$L125)/30)+($J125*'Input Bank'!M125)</f>
        <v>0</v>
      </c>
      <c r="N125" s="70">
        <f>Bobot!$P125*($I125*('Input Bank'!$K125+'Input Bank'!$L125)/30)+($J125*'Input Bank'!N125)</f>
        <v>0</v>
      </c>
      <c r="O125" s="70">
        <f>Bobot!$P125*($I125*('Input Bank'!$K125+'Input Bank'!$L125)/30)+($J125*'Input Bank'!O125)</f>
        <v>0</v>
      </c>
      <c r="P125" s="70">
        <f>Bobot!$P125*($I125*('Input Bank'!$K125+'Input Bank'!$L125)/30)+($J125*'Input Bank'!P125)</f>
        <v>0</v>
      </c>
      <c r="Q125" s="70">
        <f>Bobot!$P125*($I125*('Input Bank'!$K125+'Input Bank'!$L125)/30)+($J125*'Input Bank'!Q125)</f>
        <v>0</v>
      </c>
      <c r="R125" s="70">
        <f>Bobot!$P125*($I125*('Input Bank'!$K125+'Input Bank'!$L125)/30)+($J125*'Input Bank'!R125)</f>
        <v>0</v>
      </c>
      <c r="S125" s="70">
        <f>Bobot!$P125*($I125*('Input Bank'!$K125+'Input Bank'!$L125)/30)+($J125*'Input Bank'!S125)</f>
        <v>0</v>
      </c>
      <c r="T125" s="70">
        <f>Bobot!$P125*($I125*('Input Bank'!$K125+'Input Bank'!$L125)/30)+($J125*'Input Bank'!T125)</f>
        <v>0</v>
      </c>
      <c r="U125" s="70">
        <f>Bobot!$P125*($I125*('Input Bank'!$K125+'Input Bank'!$L125)/30)+($J125*'Input Bank'!U125)</f>
        <v>0</v>
      </c>
      <c r="V125" s="70">
        <f>Bobot!$P125*($I125*('Input Bank'!$K125+'Input Bank'!$L125)/30)+($J125*'Input Bank'!V125)</f>
        <v>0</v>
      </c>
      <c r="W125" s="70">
        <f>Bobot!$P125*($I125*('Input Bank'!$K125+'Input Bank'!$L125)/30)+($J125*'Input Bank'!W125)</f>
        <v>0</v>
      </c>
      <c r="X125" s="70">
        <f>Bobot!$P125*($I125*('Input Bank'!$K125+'Input Bank'!$L125)/30)+($J125*'Input Bank'!X125)</f>
        <v>0</v>
      </c>
      <c r="Y125" s="70">
        <f>Bobot!$P125*($I125*('Input Bank'!$K125+'Input Bank'!$L125)/30)+($J125*'Input Bank'!Y125)</f>
        <v>0</v>
      </c>
      <c r="Z125" s="70">
        <f>Bobot!$P125*($I125*('Input Bank'!$K125+'Input Bank'!$L125)/30)+($J125*'Input Bank'!Z125)</f>
        <v>0</v>
      </c>
      <c r="AA125" s="70">
        <f>Bobot!$P125*($I125*('Input Bank'!$K125+'Input Bank'!$L125)/30)+($J125*'Input Bank'!AA125)</f>
        <v>0</v>
      </c>
      <c r="AB125" s="70">
        <f>Bobot!$P125*($I125*('Input Bank'!$K125+'Input Bank'!$L125)/30)+($J125*'Input Bank'!AB125)</f>
        <v>0</v>
      </c>
      <c r="AC125" s="70">
        <f>Bobot!$P125*($I125*('Input Bank'!$K125+'Input Bank'!$L125)/30)+($J125*'Input Bank'!AC125)</f>
        <v>0</v>
      </c>
      <c r="AD125" s="70">
        <f>Bobot!$P125*($I125*('Input Bank'!$K125+'Input Bank'!$L125)/30)+($J125*'Input Bank'!AD125)</f>
        <v>0</v>
      </c>
      <c r="AE125" s="70">
        <f>Bobot!$P125*($I125*('Input Bank'!$K125+'Input Bank'!$L125)/30)+($J125*'Input Bank'!AE125)</f>
        <v>0</v>
      </c>
      <c r="AF125" s="70">
        <f>Bobot!$P125*($I125*('Input Bank'!$K125+'Input Bank'!$L125)/30)+($J125*'Input Bank'!AF125)</f>
        <v>0</v>
      </c>
      <c r="AG125" s="70">
        <f>Bobot!$P125*($I125*('Input Bank'!$K125+'Input Bank'!$L125)/30)+($J125*'Input Bank'!AG125)</f>
        <v>0</v>
      </c>
      <c r="AH125" s="70">
        <f>Bobot!$P125*($I125*('Input Bank'!$K125+'Input Bank'!$L125)/30)+($J125*'Input Bank'!AH125)</f>
        <v>0</v>
      </c>
      <c r="AI125" s="70">
        <f>Bobot!$P125*($I125*('Input Bank'!$K125+'Input Bank'!$L125)/30)+($J125*'Input Bank'!AI125)</f>
        <v>0</v>
      </c>
      <c r="AJ125" s="70">
        <f>Bobot!$P125*($I125*('Input Bank'!$K125+'Input Bank'!$L125)/30)+($J125*'Input Bank'!AJ125)</f>
        <v>0</v>
      </c>
      <c r="AK125" s="70">
        <f>Bobot!$P125*($I125*('Input Bank'!$K125+'Input Bank'!$L125)/30)+($J125*'Input Bank'!AK125)</f>
        <v>0</v>
      </c>
      <c r="AL125" s="70">
        <f>Bobot!$P125*($I125*('Input Bank'!$K125+'Input Bank'!$L125)/30)+($J125*'Input Bank'!AL125)</f>
        <v>0</v>
      </c>
      <c r="AM125" s="70">
        <f>Bobot!$P125*($I125*('Input Bank'!$K125+'Input Bank'!$L125)/30)+($J125*'Input Bank'!AM125)</f>
        <v>0</v>
      </c>
      <c r="AN125" s="70">
        <f>Bobot!$P125*($I125*('Input Bank'!$K125+'Input Bank'!$L125)/30)+($J125*'Input Bank'!AN125)</f>
        <v>0</v>
      </c>
      <c r="AO125" s="70">
        <f>Bobot!$P125*($I125*('Input Bank'!$K125+'Input Bank'!$L125)/30)+($J125*'Input Bank'!AO125)</f>
        <v>0</v>
      </c>
      <c r="AP125" s="70">
        <f>Bobot!$P125*($I125*('Input Bank'!$K125+'Input Bank'!$L125)/30)+($J125*'Input Bank'!AP125)</f>
        <v>0</v>
      </c>
      <c r="AQ125" s="70">
        <f>$J125*'Input Bank'!AQ125</f>
        <v>0</v>
      </c>
      <c r="AR125" s="70">
        <f>$J125*'Input Bank'!AR125</f>
        <v>0</v>
      </c>
      <c r="AS125" s="70">
        <f>$J125*'Input Bank'!AS125</f>
        <v>0</v>
      </c>
      <c r="AT125" s="70">
        <f>$J125*'Input Bank'!AT125</f>
        <v>0</v>
      </c>
      <c r="AU125" s="70">
        <f>$J125*'Input Bank'!AU125</f>
        <v>0</v>
      </c>
      <c r="AV125" s="70">
        <f>$J125*'Input Bank'!AV125</f>
        <v>0</v>
      </c>
      <c r="AW125" s="70">
        <f>$J125*'Input Bank'!AW125</f>
        <v>0</v>
      </c>
      <c r="AX125" s="70">
        <f>$J125*'Input Bank'!AX125</f>
        <v>0</v>
      </c>
      <c r="AY125" s="70">
        <f>$J125*'Input Bank'!AY125</f>
        <v>0</v>
      </c>
      <c r="AZ125" s="70">
        <f>$J125*'Input Bank'!AZ125</f>
        <v>0</v>
      </c>
      <c r="BA125" s="70">
        <f>$J125*'Input Bank'!BA125</f>
        <v>0</v>
      </c>
      <c r="BB125" s="235"/>
      <c r="BC125" s="30"/>
      <c r="BD125" s="79"/>
      <c r="BE125" s="79"/>
      <c r="BF125" s="79"/>
      <c r="BG125" s="79"/>
      <c r="BH125" s="79"/>
      <c r="BI125" s="79"/>
      <c r="BJ125" s="79"/>
    </row>
    <row r="126" spans="1:62" s="34" customFormat="1" ht="34.5">
      <c r="A126" s="490"/>
      <c r="B126" s="490"/>
      <c r="C126" s="490"/>
      <c r="D126" s="490"/>
      <c r="E126" s="490"/>
      <c r="F126" s="137" t="s">
        <v>172</v>
      </c>
      <c r="G126" s="172" t="s">
        <v>569</v>
      </c>
      <c r="H126" s="219" t="s">
        <v>318</v>
      </c>
      <c r="I126" s="71">
        <f>IF($K$7="Skenario Bank 1",VLOOKUP($F126,Bobot!$F$17:$AA$184,15,0),IF($K$7="Skenario Bank 2",VLOOKUP(F126,Bobot!$F$17:$AA$184,18,0),IF($K$7="Skenario Bank 3",VLOOKUP($F126,Bobot!$F$17:$AA$184,21,0),0)))</f>
        <v>0</v>
      </c>
      <c r="J126" s="72">
        <f>IF($K$7="Skenario Bank 1",VLOOKUP($F126,Bobot!$F$17:$AA$184,16,0),IF($K$7="Skenario Bank 2",VLOOKUP($F126,Bobot!$F$17:$AA$184,19,0),IF($K$7="Skenario Bank 3",VLOOKUP($F126,Bobot!$F$17:$AA$184,22,0),0)))</f>
        <v>0</v>
      </c>
      <c r="K126" s="346"/>
      <c r="L126" s="346">
        <f>IF(Bobot!$P126=0,1,0)*('Input Bank'!L126+'Input Bank'!K126)*I126</f>
        <v>0</v>
      </c>
      <c r="M126" s="70">
        <f>Bobot!$P126*($I126*('Input Bank'!$K126+'Input Bank'!$L126)/30)+($J126*'Input Bank'!M126)</f>
        <v>0</v>
      </c>
      <c r="N126" s="70">
        <f>Bobot!$P126*($I126*('Input Bank'!$K126+'Input Bank'!$L126)/30)+($J126*'Input Bank'!N126)</f>
        <v>0</v>
      </c>
      <c r="O126" s="70">
        <f>Bobot!$P126*($I126*('Input Bank'!$K126+'Input Bank'!$L126)/30)+($J126*'Input Bank'!O126)</f>
        <v>0</v>
      </c>
      <c r="P126" s="70">
        <f>Bobot!$P126*($I126*('Input Bank'!$K126+'Input Bank'!$L126)/30)+($J126*'Input Bank'!P126)</f>
        <v>0</v>
      </c>
      <c r="Q126" s="70">
        <f>Bobot!$P126*($I126*('Input Bank'!$K126+'Input Bank'!$L126)/30)+($J126*'Input Bank'!Q126)</f>
        <v>0</v>
      </c>
      <c r="R126" s="70">
        <f>Bobot!$P126*($I126*('Input Bank'!$K126+'Input Bank'!$L126)/30)+($J126*'Input Bank'!R126)</f>
        <v>0</v>
      </c>
      <c r="S126" s="70">
        <f>Bobot!$P126*($I126*('Input Bank'!$K126+'Input Bank'!$L126)/30)+($J126*'Input Bank'!S126)</f>
        <v>0</v>
      </c>
      <c r="T126" s="70">
        <f>Bobot!$P126*($I126*('Input Bank'!$K126+'Input Bank'!$L126)/30)+($J126*'Input Bank'!T126)</f>
        <v>0</v>
      </c>
      <c r="U126" s="70">
        <f>Bobot!$P126*($I126*('Input Bank'!$K126+'Input Bank'!$L126)/30)+($J126*'Input Bank'!U126)</f>
        <v>0</v>
      </c>
      <c r="V126" s="70">
        <f>Bobot!$P126*($I126*('Input Bank'!$K126+'Input Bank'!$L126)/30)+($J126*'Input Bank'!V126)</f>
        <v>0</v>
      </c>
      <c r="W126" s="70">
        <f>Bobot!$P126*($I126*('Input Bank'!$K126+'Input Bank'!$L126)/30)+($J126*'Input Bank'!W126)</f>
        <v>0</v>
      </c>
      <c r="X126" s="70">
        <f>Bobot!$P126*($I126*('Input Bank'!$K126+'Input Bank'!$L126)/30)+($J126*'Input Bank'!X126)</f>
        <v>0</v>
      </c>
      <c r="Y126" s="70">
        <f>Bobot!$P126*($I126*('Input Bank'!$K126+'Input Bank'!$L126)/30)+($J126*'Input Bank'!Y126)</f>
        <v>0</v>
      </c>
      <c r="Z126" s="70">
        <f>Bobot!$P126*($I126*('Input Bank'!$K126+'Input Bank'!$L126)/30)+($J126*'Input Bank'!Z126)</f>
        <v>0</v>
      </c>
      <c r="AA126" s="70">
        <f>Bobot!$P126*($I126*('Input Bank'!$K126+'Input Bank'!$L126)/30)+($J126*'Input Bank'!AA126)</f>
        <v>0</v>
      </c>
      <c r="AB126" s="70">
        <f>Bobot!$P126*($I126*('Input Bank'!$K126+'Input Bank'!$L126)/30)+($J126*'Input Bank'!AB126)</f>
        <v>0</v>
      </c>
      <c r="AC126" s="70">
        <f>Bobot!$P126*($I126*('Input Bank'!$K126+'Input Bank'!$L126)/30)+($J126*'Input Bank'!AC126)</f>
        <v>0</v>
      </c>
      <c r="AD126" s="70">
        <f>Bobot!$P126*($I126*('Input Bank'!$K126+'Input Bank'!$L126)/30)+($J126*'Input Bank'!AD126)</f>
        <v>0</v>
      </c>
      <c r="AE126" s="70">
        <f>Bobot!$P126*($I126*('Input Bank'!$K126+'Input Bank'!$L126)/30)+($J126*'Input Bank'!AE126)</f>
        <v>0</v>
      </c>
      <c r="AF126" s="70">
        <f>Bobot!$P126*($I126*('Input Bank'!$K126+'Input Bank'!$L126)/30)+($J126*'Input Bank'!AF126)</f>
        <v>0</v>
      </c>
      <c r="AG126" s="70">
        <f>Bobot!$P126*($I126*('Input Bank'!$K126+'Input Bank'!$L126)/30)+($J126*'Input Bank'!AG126)</f>
        <v>0</v>
      </c>
      <c r="AH126" s="70">
        <f>Bobot!$P126*($I126*('Input Bank'!$K126+'Input Bank'!$L126)/30)+($J126*'Input Bank'!AH126)</f>
        <v>0</v>
      </c>
      <c r="AI126" s="70">
        <f>Bobot!$P126*($I126*('Input Bank'!$K126+'Input Bank'!$L126)/30)+($J126*'Input Bank'!AI126)</f>
        <v>0</v>
      </c>
      <c r="AJ126" s="70">
        <f>Bobot!$P126*($I126*('Input Bank'!$K126+'Input Bank'!$L126)/30)+($J126*'Input Bank'!AJ126)</f>
        <v>0</v>
      </c>
      <c r="AK126" s="70">
        <f>Bobot!$P126*($I126*('Input Bank'!$K126+'Input Bank'!$L126)/30)+($J126*'Input Bank'!AK126)</f>
        <v>0</v>
      </c>
      <c r="AL126" s="70">
        <f>Bobot!$P126*($I126*('Input Bank'!$K126+'Input Bank'!$L126)/30)+($J126*'Input Bank'!AL126)</f>
        <v>0</v>
      </c>
      <c r="AM126" s="70">
        <f>Bobot!$P126*($I126*('Input Bank'!$K126+'Input Bank'!$L126)/30)+($J126*'Input Bank'!AM126)</f>
        <v>0</v>
      </c>
      <c r="AN126" s="70">
        <f>Bobot!$P126*($I126*('Input Bank'!$K126+'Input Bank'!$L126)/30)+($J126*'Input Bank'!AN126)</f>
        <v>0</v>
      </c>
      <c r="AO126" s="70">
        <f>Bobot!$P126*($I126*('Input Bank'!$K126+'Input Bank'!$L126)/30)+($J126*'Input Bank'!AO126)</f>
        <v>0</v>
      </c>
      <c r="AP126" s="70">
        <f>Bobot!$P126*($I126*('Input Bank'!$K126+'Input Bank'!$L126)/30)+($J126*'Input Bank'!AP126)</f>
        <v>0</v>
      </c>
      <c r="AQ126" s="70">
        <f>$J126*'Input Bank'!AQ126</f>
        <v>0</v>
      </c>
      <c r="AR126" s="70">
        <f>$J126*'Input Bank'!AR126</f>
        <v>0</v>
      </c>
      <c r="AS126" s="70">
        <f>$J126*'Input Bank'!AS126</f>
        <v>0</v>
      </c>
      <c r="AT126" s="70">
        <f>$J126*'Input Bank'!AT126</f>
        <v>0</v>
      </c>
      <c r="AU126" s="70">
        <f>$J126*'Input Bank'!AU126</f>
        <v>0</v>
      </c>
      <c r="AV126" s="70">
        <f>$J126*'Input Bank'!AV126</f>
        <v>0</v>
      </c>
      <c r="AW126" s="70">
        <f>$J126*'Input Bank'!AW126</f>
        <v>0</v>
      </c>
      <c r="AX126" s="70">
        <f>$J126*'Input Bank'!AX126</f>
        <v>0</v>
      </c>
      <c r="AY126" s="70">
        <f>$J126*'Input Bank'!AY126</f>
        <v>0</v>
      </c>
      <c r="AZ126" s="70">
        <f>$J126*'Input Bank'!AZ126</f>
        <v>0</v>
      </c>
      <c r="BA126" s="70">
        <f>$J126*'Input Bank'!BA126</f>
        <v>0</v>
      </c>
      <c r="BB126" s="235"/>
      <c r="BC126" s="30"/>
      <c r="BD126" s="79"/>
      <c r="BE126" s="79"/>
      <c r="BF126" s="79"/>
      <c r="BG126" s="79"/>
      <c r="BH126" s="79"/>
      <c r="BI126" s="79"/>
      <c r="BJ126" s="79"/>
    </row>
    <row r="127" spans="1:62" s="34" customFormat="1">
      <c r="A127" s="490"/>
      <c r="B127" s="490"/>
      <c r="C127" s="490"/>
      <c r="D127" s="490"/>
      <c r="E127" s="490"/>
      <c r="F127" s="137" t="s">
        <v>173</v>
      </c>
      <c r="G127" s="172" t="s">
        <v>570</v>
      </c>
      <c r="H127" s="219" t="s">
        <v>319</v>
      </c>
      <c r="I127" s="71">
        <f>IF($K$7="Skenario Bank 1",VLOOKUP($F127,Bobot!$F$17:$AA$184,15,0),IF($K$7="Skenario Bank 2",VLOOKUP(F127,Bobot!$F$17:$AA$184,18,0),IF($K$7="Skenario Bank 3",VLOOKUP($F127,Bobot!$F$17:$AA$184,21,0),0)))</f>
        <v>0</v>
      </c>
      <c r="J127" s="72">
        <f>IF($K$7="Skenario Bank 1",VLOOKUP($F127,Bobot!$F$17:$AA$184,16,0),IF($K$7="Skenario Bank 2",VLOOKUP($F127,Bobot!$F$17:$AA$184,19,0),IF($K$7="Skenario Bank 3",VLOOKUP($F127,Bobot!$F$17:$AA$184,22,0),0)))</f>
        <v>0</v>
      </c>
      <c r="K127" s="346"/>
      <c r="L127" s="346">
        <f>IF(Bobot!$P127=0,1,0)*('Input Bank'!L127+'Input Bank'!K127)*I127</f>
        <v>0</v>
      </c>
      <c r="M127" s="70">
        <f>Bobot!$P127*($I127*('Input Bank'!$K127+'Input Bank'!$L127)/30)+($J127*'Input Bank'!M127)</f>
        <v>0</v>
      </c>
      <c r="N127" s="70">
        <f>Bobot!$P127*($I127*('Input Bank'!$K127+'Input Bank'!$L127)/30)+($J127*'Input Bank'!N127)</f>
        <v>0</v>
      </c>
      <c r="O127" s="70">
        <f>Bobot!$P127*($I127*('Input Bank'!$K127+'Input Bank'!$L127)/30)+($J127*'Input Bank'!O127)</f>
        <v>0</v>
      </c>
      <c r="P127" s="70">
        <f>Bobot!$P127*($I127*('Input Bank'!$K127+'Input Bank'!$L127)/30)+($J127*'Input Bank'!P127)</f>
        <v>0</v>
      </c>
      <c r="Q127" s="70">
        <f>Bobot!$P127*($I127*('Input Bank'!$K127+'Input Bank'!$L127)/30)+($J127*'Input Bank'!Q127)</f>
        <v>0</v>
      </c>
      <c r="R127" s="70">
        <f>Bobot!$P127*($I127*('Input Bank'!$K127+'Input Bank'!$L127)/30)+($J127*'Input Bank'!R127)</f>
        <v>0</v>
      </c>
      <c r="S127" s="70">
        <f>Bobot!$P127*($I127*('Input Bank'!$K127+'Input Bank'!$L127)/30)+($J127*'Input Bank'!S127)</f>
        <v>0</v>
      </c>
      <c r="T127" s="70">
        <f>Bobot!$P127*($I127*('Input Bank'!$K127+'Input Bank'!$L127)/30)+($J127*'Input Bank'!T127)</f>
        <v>0</v>
      </c>
      <c r="U127" s="70">
        <f>Bobot!$P127*($I127*('Input Bank'!$K127+'Input Bank'!$L127)/30)+($J127*'Input Bank'!U127)</f>
        <v>0</v>
      </c>
      <c r="V127" s="70">
        <f>Bobot!$P127*($I127*('Input Bank'!$K127+'Input Bank'!$L127)/30)+($J127*'Input Bank'!V127)</f>
        <v>0</v>
      </c>
      <c r="W127" s="70">
        <f>Bobot!$P127*($I127*('Input Bank'!$K127+'Input Bank'!$L127)/30)+($J127*'Input Bank'!W127)</f>
        <v>0</v>
      </c>
      <c r="X127" s="70">
        <f>Bobot!$P127*($I127*('Input Bank'!$K127+'Input Bank'!$L127)/30)+($J127*'Input Bank'!X127)</f>
        <v>0</v>
      </c>
      <c r="Y127" s="70">
        <f>Bobot!$P127*($I127*('Input Bank'!$K127+'Input Bank'!$L127)/30)+($J127*'Input Bank'!Y127)</f>
        <v>0</v>
      </c>
      <c r="Z127" s="70">
        <f>Bobot!$P127*($I127*('Input Bank'!$K127+'Input Bank'!$L127)/30)+($J127*'Input Bank'!Z127)</f>
        <v>0</v>
      </c>
      <c r="AA127" s="70">
        <f>Bobot!$P127*($I127*('Input Bank'!$K127+'Input Bank'!$L127)/30)+($J127*'Input Bank'!AA127)</f>
        <v>0</v>
      </c>
      <c r="AB127" s="70">
        <f>Bobot!$P127*($I127*('Input Bank'!$K127+'Input Bank'!$L127)/30)+($J127*'Input Bank'!AB127)</f>
        <v>0</v>
      </c>
      <c r="AC127" s="70">
        <f>Bobot!$P127*($I127*('Input Bank'!$K127+'Input Bank'!$L127)/30)+($J127*'Input Bank'!AC127)</f>
        <v>0</v>
      </c>
      <c r="AD127" s="70">
        <f>Bobot!$P127*($I127*('Input Bank'!$K127+'Input Bank'!$L127)/30)+($J127*'Input Bank'!AD127)</f>
        <v>0</v>
      </c>
      <c r="AE127" s="70">
        <f>Bobot!$P127*($I127*('Input Bank'!$K127+'Input Bank'!$L127)/30)+($J127*'Input Bank'!AE127)</f>
        <v>0</v>
      </c>
      <c r="AF127" s="70">
        <f>Bobot!$P127*($I127*('Input Bank'!$K127+'Input Bank'!$L127)/30)+($J127*'Input Bank'!AF127)</f>
        <v>0</v>
      </c>
      <c r="AG127" s="70">
        <f>Bobot!$P127*($I127*('Input Bank'!$K127+'Input Bank'!$L127)/30)+($J127*'Input Bank'!AG127)</f>
        <v>0</v>
      </c>
      <c r="AH127" s="70">
        <f>Bobot!$P127*($I127*('Input Bank'!$K127+'Input Bank'!$L127)/30)+($J127*'Input Bank'!AH127)</f>
        <v>0</v>
      </c>
      <c r="AI127" s="70">
        <f>Bobot!$P127*($I127*('Input Bank'!$K127+'Input Bank'!$L127)/30)+($J127*'Input Bank'!AI127)</f>
        <v>0</v>
      </c>
      <c r="AJ127" s="70">
        <f>Bobot!$P127*($I127*('Input Bank'!$K127+'Input Bank'!$L127)/30)+($J127*'Input Bank'!AJ127)</f>
        <v>0</v>
      </c>
      <c r="AK127" s="70">
        <f>Bobot!$P127*($I127*('Input Bank'!$K127+'Input Bank'!$L127)/30)+($J127*'Input Bank'!AK127)</f>
        <v>0</v>
      </c>
      <c r="AL127" s="70">
        <f>Bobot!$P127*($I127*('Input Bank'!$K127+'Input Bank'!$L127)/30)+($J127*'Input Bank'!AL127)</f>
        <v>0</v>
      </c>
      <c r="AM127" s="70">
        <f>Bobot!$P127*($I127*('Input Bank'!$K127+'Input Bank'!$L127)/30)+($J127*'Input Bank'!AM127)</f>
        <v>0</v>
      </c>
      <c r="AN127" s="70">
        <f>Bobot!$P127*($I127*('Input Bank'!$K127+'Input Bank'!$L127)/30)+($J127*'Input Bank'!AN127)</f>
        <v>0</v>
      </c>
      <c r="AO127" s="70">
        <f>Bobot!$P127*($I127*('Input Bank'!$K127+'Input Bank'!$L127)/30)+($J127*'Input Bank'!AO127)</f>
        <v>0</v>
      </c>
      <c r="AP127" s="70">
        <f>Bobot!$P127*($I127*('Input Bank'!$K127+'Input Bank'!$L127)/30)+($J127*'Input Bank'!AP127)</f>
        <v>0</v>
      </c>
      <c r="AQ127" s="70">
        <f>$J127*'Input Bank'!AQ127</f>
        <v>0</v>
      </c>
      <c r="AR127" s="70">
        <f>$J127*'Input Bank'!AR127</f>
        <v>0</v>
      </c>
      <c r="AS127" s="70">
        <f>$J127*'Input Bank'!AS127</f>
        <v>0</v>
      </c>
      <c r="AT127" s="70">
        <f>$J127*'Input Bank'!AT127</f>
        <v>0</v>
      </c>
      <c r="AU127" s="70">
        <f>$J127*'Input Bank'!AU127</f>
        <v>0</v>
      </c>
      <c r="AV127" s="70">
        <f>$J127*'Input Bank'!AV127</f>
        <v>0</v>
      </c>
      <c r="AW127" s="70">
        <f>$J127*'Input Bank'!AW127</f>
        <v>0</v>
      </c>
      <c r="AX127" s="70">
        <f>$J127*'Input Bank'!AX127</f>
        <v>0</v>
      </c>
      <c r="AY127" s="70">
        <f>$J127*'Input Bank'!AY127</f>
        <v>0</v>
      </c>
      <c r="AZ127" s="70">
        <f>$J127*'Input Bank'!AZ127</f>
        <v>0</v>
      </c>
      <c r="BA127" s="70">
        <f>$J127*'Input Bank'!BA127</f>
        <v>0</v>
      </c>
      <c r="BB127" s="235"/>
      <c r="BC127" s="30"/>
      <c r="BD127" s="79"/>
      <c r="BE127" s="79"/>
      <c r="BF127" s="79"/>
      <c r="BG127" s="79"/>
      <c r="BH127" s="79"/>
      <c r="BI127" s="79"/>
      <c r="BJ127" s="79"/>
    </row>
    <row r="128" spans="1:62" s="34" customFormat="1" ht="23">
      <c r="A128" s="490"/>
      <c r="B128" s="490"/>
      <c r="C128" s="490"/>
      <c r="D128" s="490"/>
      <c r="E128" s="490"/>
      <c r="F128" s="137" t="s">
        <v>174</v>
      </c>
      <c r="G128" s="172" t="s">
        <v>571</v>
      </c>
      <c r="H128" s="219" t="s">
        <v>320</v>
      </c>
      <c r="I128" s="71">
        <f>IF($K$7="Skenario Bank 1",VLOOKUP($F128,Bobot!$F$17:$AA$184,15,0),IF($K$7="Skenario Bank 2",VLOOKUP(F128,Bobot!$F$17:$AA$184,18,0),IF($K$7="Skenario Bank 3",VLOOKUP($F128,Bobot!$F$17:$AA$184,21,0),0)))</f>
        <v>0</v>
      </c>
      <c r="J128" s="72">
        <f>IF($K$7="Skenario Bank 1",VLOOKUP($F128,Bobot!$F$17:$AA$184,16,0),IF($K$7="Skenario Bank 2",VLOOKUP($F128,Bobot!$F$17:$AA$184,19,0),IF($K$7="Skenario Bank 3",VLOOKUP($F128,Bobot!$F$17:$AA$184,22,0),0)))</f>
        <v>0</v>
      </c>
      <c r="K128" s="346"/>
      <c r="L128" s="346">
        <f>IF(Bobot!$P128=0,1,0)*('Input Bank'!L128+'Input Bank'!K128)*I128</f>
        <v>0</v>
      </c>
      <c r="M128" s="70">
        <f>Bobot!$P128*($I128*('Input Bank'!$K128+'Input Bank'!$L128)/30)+($J128*'Input Bank'!M128)</f>
        <v>0</v>
      </c>
      <c r="N128" s="70">
        <f>Bobot!$P128*($I128*('Input Bank'!$K128+'Input Bank'!$L128)/30)+($J128*'Input Bank'!N128)</f>
        <v>0</v>
      </c>
      <c r="O128" s="70">
        <f>Bobot!$P128*($I128*('Input Bank'!$K128+'Input Bank'!$L128)/30)+($J128*'Input Bank'!O128)</f>
        <v>0</v>
      </c>
      <c r="P128" s="70">
        <f>Bobot!$P128*($I128*('Input Bank'!$K128+'Input Bank'!$L128)/30)+($J128*'Input Bank'!P128)</f>
        <v>0</v>
      </c>
      <c r="Q128" s="70">
        <f>Bobot!$P128*($I128*('Input Bank'!$K128+'Input Bank'!$L128)/30)+($J128*'Input Bank'!Q128)</f>
        <v>0</v>
      </c>
      <c r="R128" s="70">
        <f>Bobot!$P128*($I128*('Input Bank'!$K128+'Input Bank'!$L128)/30)+($J128*'Input Bank'!R128)</f>
        <v>0</v>
      </c>
      <c r="S128" s="70">
        <f>Bobot!$P128*($I128*('Input Bank'!$K128+'Input Bank'!$L128)/30)+($J128*'Input Bank'!S128)</f>
        <v>0</v>
      </c>
      <c r="T128" s="70">
        <f>Bobot!$P128*($I128*('Input Bank'!$K128+'Input Bank'!$L128)/30)+($J128*'Input Bank'!T128)</f>
        <v>0</v>
      </c>
      <c r="U128" s="70">
        <f>Bobot!$P128*($I128*('Input Bank'!$K128+'Input Bank'!$L128)/30)+($J128*'Input Bank'!U128)</f>
        <v>0</v>
      </c>
      <c r="V128" s="70">
        <f>Bobot!$P128*($I128*('Input Bank'!$K128+'Input Bank'!$L128)/30)+($J128*'Input Bank'!V128)</f>
        <v>0</v>
      </c>
      <c r="W128" s="70">
        <f>Bobot!$P128*($I128*('Input Bank'!$K128+'Input Bank'!$L128)/30)+($J128*'Input Bank'!W128)</f>
        <v>0</v>
      </c>
      <c r="X128" s="70">
        <f>Bobot!$P128*($I128*('Input Bank'!$K128+'Input Bank'!$L128)/30)+($J128*'Input Bank'!X128)</f>
        <v>0</v>
      </c>
      <c r="Y128" s="70">
        <f>Bobot!$P128*($I128*('Input Bank'!$K128+'Input Bank'!$L128)/30)+($J128*'Input Bank'!Y128)</f>
        <v>0</v>
      </c>
      <c r="Z128" s="70">
        <f>Bobot!$P128*($I128*('Input Bank'!$K128+'Input Bank'!$L128)/30)+($J128*'Input Bank'!Z128)</f>
        <v>0</v>
      </c>
      <c r="AA128" s="70">
        <f>Bobot!$P128*($I128*('Input Bank'!$K128+'Input Bank'!$L128)/30)+($J128*'Input Bank'!AA128)</f>
        <v>0</v>
      </c>
      <c r="AB128" s="70">
        <f>Bobot!$P128*($I128*('Input Bank'!$K128+'Input Bank'!$L128)/30)+($J128*'Input Bank'!AB128)</f>
        <v>0</v>
      </c>
      <c r="AC128" s="70">
        <f>Bobot!$P128*($I128*('Input Bank'!$K128+'Input Bank'!$L128)/30)+($J128*'Input Bank'!AC128)</f>
        <v>0</v>
      </c>
      <c r="AD128" s="70">
        <f>Bobot!$P128*($I128*('Input Bank'!$K128+'Input Bank'!$L128)/30)+($J128*'Input Bank'!AD128)</f>
        <v>0</v>
      </c>
      <c r="AE128" s="70">
        <f>Bobot!$P128*($I128*('Input Bank'!$K128+'Input Bank'!$L128)/30)+($J128*'Input Bank'!AE128)</f>
        <v>0</v>
      </c>
      <c r="AF128" s="70">
        <f>Bobot!$P128*($I128*('Input Bank'!$K128+'Input Bank'!$L128)/30)+($J128*'Input Bank'!AF128)</f>
        <v>0</v>
      </c>
      <c r="AG128" s="70">
        <f>Bobot!$P128*($I128*('Input Bank'!$K128+'Input Bank'!$L128)/30)+($J128*'Input Bank'!AG128)</f>
        <v>0</v>
      </c>
      <c r="AH128" s="70">
        <f>Bobot!$P128*($I128*('Input Bank'!$K128+'Input Bank'!$L128)/30)+($J128*'Input Bank'!AH128)</f>
        <v>0</v>
      </c>
      <c r="AI128" s="70">
        <f>Bobot!$P128*($I128*('Input Bank'!$K128+'Input Bank'!$L128)/30)+($J128*'Input Bank'!AI128)</f>
        <v>0</v>
      </c>
      <c r="AJ128" s="70">
        <f>Bobot!$P128*($I128*('Input Bank'!$K128+'Input Bank'!$L128)/30)+($J128*'Input Bank'!AJ128)</f>
        <v>0</v>
      </c>
      <c r="AK128" s="70">
        <f>Bobot!$P128*($I128*('Input Bank'!$K128+'Input Bank'!$L128)/30)+($J128*'Input Bank'!AK128)</f>
        <v>0</v>
      </c>
      <c r="AL128" s="70">
        <f>Bobot!$P128*($I128*('Input Bank'!$K128+'Input Bank'!$L128)/30)+($J128*'Input Bank'!AL128)</f>
        <v>0</v>
      </c>
      <c r="AM128" s="70">
        <f>Bobot!$P128*($I128*('Input Bank'!$K128+'Input Bank'!$L128)/30)+($J128*'Input Bank'!AM128)</f>
        <v>0</v>
      </c>
      <c r="AN128" s="70">
        <f>Bobot!$P128*($I128*('Input Bank'!$K128+'Input Bank'!$L128)/30)+($J128*'Input Bank'!AN128)</f>
        <v>0</v>
      </c>
      <c r="AO128" s="70">
        <f>Bobot!$P128*($I128*('Input Bank'!$K128+'Input Bank'!$L128)/30)+($J128*'Input Bank'!AO128)</f>
        <v>0</v>
      </c>
      <c r="AP128" s="70">
        <f>Bobot!$P128*($I128*('Input Bank'!$K128+'Input Bank'!$L128)/30)+($J128*'Input Bank'!AP128)</f>
        <v>0</v>
      </c>
      <c r="AQ128" s="70">
        <f>$J128*'Input Bank'!AQ128</f>
        <v>0</v>
      </c>
      <c r="AR128" s="70">
        <f>$J128*'Input Bank'!AR128</f>
        <v>0</v>
      </c>
      <c r="AS128" s="70">
        <f>$J128*'Input Bank'!AS128</f>
        <v>0</v>
      </c>
      <c r="AT128" s="70">
        <f>$J128*'Input Bank'!AT128</f>
        <v>0</v>
      </c>
      <c r="AU128" s="70">
        <f>$J128*'Input Bank'!AU128</f>
        <v>0</v>
      </c>
      <c r="AV128" s="70">
        <f>$J128*'Input Bank'!AV128</f>
        <v>0</v>
      </c>
      <c r="AW128" s="70">
        <f>$J128*'Input Bank'!AW128</f>
        <v>0</v>
      </c>
      <c r="AX128" s="70">
        <f>$J128*'Input Bank'!AX128</f>
        <v>0</v>
      </c>
      <c r="AY128" s="70">
        <f>$J128*'Input Bank'!AY128</f>
        <v>0</v>
      </c>
      <c r="AZ128" s="70">
        <f>$J128*'Input Bank'!AZ128</f>
        <v>0</v>
      </c>
      <c r="BA128" s="70">
        <f>$J128*'Input Bank'!BA128</f>
        <v>0</v>
      </c>
      <c r="BB128" s="235"/>
      <c r="BC128" s="30"/>
      <c r="BD128" s="79"/>
      <c r="BE128" s="79"/>
      <c r="BF128" s="79"/>
      <c r="BG128" s="79"/>
      <c r="BH128" s="79"/>
      <c r="BI128" s="79"/>
      <c r="BJ128" s="79"/>
    </row>
    <row r="129" spans="1:63" s="34" customFormat="1" ht="13">
      <c r="A129" s="490"/>
      <c r="B129" s="490"/>
      <c r="C129" s="490"/>
      <c r="D129" s="490"/>
      <c r="E129" s="490"/>
      <c r="F129" s="137" t="s">
        <v>175</v>
      </c>
      <c r="G129" s="170">
        <v>4.5</v>
      </c>
      <c r="H129" s="221" t="s">
        <v>321</v>
      </c>
      <c r="I129" s="71"/>
      <c r="J129" s="72"/>
      <c r="K129" s="346"/>
      <c r="L129" s="225">
        <f t="shared" ref="L129:AA129" si="29">SUM(L130:L132)</f>
        <v>0</v>
      </c>
      <c r="M129" s="225">
        <f t="shared" si="29"/>
        <v>0</v>
      </c>
      <c r="N129" s="225">
        <f t="shared" si="29"/>
        <v>0</v>
      </c>
      <c r="O129" s="225">
        <f t="shared" si="29"/>
        <v>0</v>
      </c>
      <c r="P129" s="225">
        <f t="shared" si="29"/>
        <v>0</v>
      </c>
      <c r="Q129" s="225">
        <f t="shared" si="29"/>
        <v>0</v>
      </c>
      <c r="R129" s="225">
        <f t="shared" si="29"/>
        <v>0</v>
      </c>
      <c r="S129" s="225">
        <f t="shared" si="29"/>
        <v>0</v>
      </c>
      <c r="T129" s="225">
        <f t="shared" si="29"/>
        <v>0</v>
      </c>
      <c r="U129" s="225">
        <f t="shared" si="29"/>
        <v>0</v>
      </c>
      <c r="V129" s="225">
        <f t="shared" si="29"/>
        <v>0</v>
      </c>
      <c r="W129" s="225">
        <f t="shared" si="29"/>
        <v>0</v>
      </c>
      <c r="X129" s="225">
        <f t="shared" si="29"/>
        <v>0</v>
      </c>
      <c r="Y129" s="225">
        <f t="shared" si="29"/>
        <v>0</v>
      </c>
      <c r="Z129" s="225">
        <f t="shared" si="29"/>
        <v>0</v>
      </c>
      <c r="AA129" s="225">
        <f t="shared" si="29"/>
        <v>0</v>
      </c>
      <c r="AB129" s="226">
        <f>Bobot!$P129*($I129*('Input Bank'!$K129+'Input Bank'!$L129)/30)+($J129*'Input Bank'!AB129)</f>
        <v>0</v>
      </c>
      <c r="AC129" s="226">
        <f>Bobot!$P129*($I129*('Input Bank'!$K129+'Input Bank'!$L129)/30)+($J129*'Input Bank'!AC129)</f>
        <v>0</v>
      </c>
      <c r="AD129" s="226">
        <f>Bobot!$P129*($I129*('Input Bank'!$K129+'Input Bank'!$L129)/30)+($J129*'Input Bank'!AD129)</f>
        <v>0</v>
      </c>
      <c r="AE129" s="226">
        <f>Bobot!$P129*($I129*('Input Bank'!$K129+'Input Bank'!$L129)/30)+($J129*'Input Bank'!AE129)</f>
        <v>0</v>
      </c>
      <c r="AF129" s="226">
        <f>Bobot!$P129*($I129*('Input Bank'!$K129+'Input Bank'!$L129)/30)+($J129*'Input Bank'!AF129)</f>
        <v>0</v>
      </c>
      <c r="AG129" s="226">
        <f>Bobot!$P129*($I129*('Input Bank'!$K129+'Input Bank'!$L129)/30)+($J129*'Input Bank'!AG129)</f>
        <v>0</v>
      </c>
      <c r="AH129" s="226">
        <f>Bobot!$P129*($I129*('Input Bank'!$K129+'Input Bank'!$L129)/30)+($J129*'Input Bank'!AH129)</f>
        <v>0</v>
      </c>
      <c r="AI129" s="226">
        <f>Bobot!$P129*($I129*('Input Bank'!$K129+'Input Bank'!$L129)/30)+($J129*'Input Bank'!AI129)</f>
        <v>0</v>
      </c>
      <c r="AJ129" s="226">
        <f>Bobot!$P129*($I129*('Input Bank'!$K129+'Input Bank'!$L129)/30)+($J129*'Input Bank'!AJ129)</f>
        <v>0</v>
      </c>
      <c r="AK129" s="226">
        <f>Bobot!$P129*($I129*('Input Bank'!$K129+'Input Bank'!$L129)/30)+($J129*'Input Bank'!AK129)</f>
        <v>0</v>
      </c>
      <c r="AL129" s="226">
        <f>Bobot!$P129*($I129*('Input Bank'!$K129+'Input Bank'!$L129)/30)+($J129*'Input Bank'!AL129)</f>
        <v>0</v>
      </c>
      <c r="AM129" s="226">
        <f>Bobot!$P129*($I129*('Input Bank'!$K129+'Input Bank'!$L129)/30)+($J129*'Input Bank'!AM129)</f>
        <v>0</v>
      </c>
      <c r="AN129" s="226">
        <f>Bobot!$P129*($I129*('Input Bank'!$K129+'Input Bank'!$L129)/30)+($J129*'Input Bank'!AN129)</f>
        <v>0</v>
      </c>
      <c r="AO129" s="226">
        <f>Bobot!$P129*($I129*('Input Bank'!$K129+'Input Bank'!$L129)/30)+($J129*'Input Bank'!AO129)</f>
        <v>0</v>
      </c>
      <c r="AP129" s="226">
        <f>Bobot!$P129*($I129*('Input Bank'!$K129+'Input Bank'!$L129)/30)+($J129*'Input Bank'!AP129)</f>
        <v>0</v>
      </c>
      <c r="AQ129" s="70">
        <f>$J129*'Input Bank'!AQ129</f>
        <v>0</v>
      </c>
      <c r="AR129" s="70">
        <f>$J129*'Input Bank'!AR129</f>
        <v>0</v>
      </c>
      <c r="AS129" s="70">
        <f>$J129*'Input Bank'!AS129</f>
        <v>0</v>
      </c>
      <c r="AT129" s="70">
        <f>$J129*'Input Bank'!AT129</f>
        <v>0</v>
      </c>
      <c r="AU129" s="70">
        <f>$J129*'Input Bank'!AU129</f>
        <v>0</v>
      </c>
      <c r="AV129" s="70">
        <f>$J129*'Input Bank'!AV129</f>
        <v>0</v>
      </c>
      <c r="AW129" s="70">
        <f>$J129*'Input Bank'!AW129</f>
        <v>0</v>
      </c>
      <c r="AX129" s="70">
        <f>$J129*'Input Bank'!AX129</f>
        <v>0</v>
      </c>
      <c r="AY129" s="70">
        <f>$J129*'Input Bank'!AY129</f>
        <v>0</v>
      </c>
      <c r="AZ129" s="70">
        <f>$J129*'Input Bank'!AZ129</f>
        <v>0</v>
      </c>
      <c r="BA129" s="70">
        <f>$J129*'Input Bank'!BA129</f>
        <v>0</v>
      </c>
      <c r="BB129" s="235"/>
      <c r="BC129" s="30"/>
      <c r="BD129" s="79"/>
      <c r="BE129" s="79"/>
      <c r="BF129" s="79"/>
      <c r="BG129" s="79"/>
      <c r="BH129" s="79"/>
      <c r="BI129" s="79"/>
      <c r="BJ129" s="79"/>
    </row>
    <row r="130" spans="1:63" s="34" customFormat="1">
      <c r="A130" s="490"/>
      <c r="B130" s="490"/>
      <c r="C130" s="490"/>
      <c r="D130" s="490"/>
      <c r="E130" s="490"/>
      <c r="F130" s="137" t="s">
        <v>176</v>
      </c>
      <c r="G130" s="172" t="s">
        <v>572</v>
      </c>
      <c r="H130" s="220" t="s">
        <v>322</v>
      </c>
      <c r="I130" s="71">
        <f>IF($K$7="Skenario Bank 1",VLOOKUP($F130,Bobot!$F$17:$AA$184,15,0),IF($K$7="Skenario Bank 2",VLOOKUP(F130,Bobot!$F$17:$AA$184,18,0),IF($K$7="Skenario Bank 3",VLOOKUP($F130,Bobot!$F$17:$AA$184,21,0),0)))</f>
        <v>0</v>
      </c>
      <c r="J130" s="72">
        <f>IF($K$7="Skenario Bank 1",VLOOKUP($F130,Bobot!$F$17:$AA$184,16,0),IF($K$7="Skenario Bank 2",VLOOKUP($F130,Bobot!$F$17:$AA$184,19,0),IF($K$7="Skenario Bank 3",VLOOKUP($F130,Bobot!$F$17:$AA$184,22,0),0)))</f>
        <v>0</v>
      </c>
      <c r="K130" s="346"/>
      <c r="L130" s="346">
        <f>IF(Bobot!$P130=0,1,0)*('Input Bank'!L130+'Input Bank'!K130)*I130</f>
        <v>0</v>
      </c>
      <c r="M130" s="70">
        <f>Bobot!$P130*($I130*('Input Bank'!$K130+'Input Bank'!$L130)/30)+($J130*'Input Bank'!M130)</f>
        <v>0</v>
      </c>
      <c r="N130" s="70">
        <f>Bobot!$P130*($I130*('Input Bank'!$K130+'Input Bank'!$L130)/30)+($J130*'Input Bank'!N130)</f>
        <v>0</v>
      </c>
      <c r="O130" s="70">
        <f>Bobot!$P130*($I130*('Input Bank'!$K130+'Input Bank'!$L130)/30)+($J130*'Input Bank'!O130)</f>
        <v>0</v>
      </c>
      <c r="P130" s="70">
        <f>Bobot!$P130*($I130*('Input Bank'!$K130+'Input Bank'!$L130)/30)+($J130*'Input Bank'!P130)</f>
        <v>0</v>
      </c>
      <c r="Q130" s="70">
        <f>Bobot!$P130*($I130*('Input Bank'!$K130+'Input Bank'!$L130)/30)+($J130*'Input Bank'!Q130)</f>
        <v>0</v>
      </c>
      <c r="R130" s="70">
        <f>Bobot!$P130*($I130*('Input Bank'!$K130+'Input Bank'!$L130)/30)+($J130*'Input Bank'!R130)</f>
        <v>0</v>
      </c>
      <c r="S130" s="70">
        <f>Bobot!$P130*($I130*('Input Bank'!$K130+'Input Bank'!$L130)/30)+($J130*'Input Bank'!S130)</f>
        <v>0</v>
      </c>
      <c r="T130" s="70">
        <f>Bobot!$P130*($I130*('Input Bank'!$K130+'Input Bank'!$L130)/30)+($J130*'Input Bank'!T130)</f>
        <v>0</v>
      </c>
      <c r="U130" s="70">
        <f>Bobot!$P130*($I130*('Input Bank'!$K130+'Input Bank'!$L130)/30)+($J130*'Input Bank'!U130)</f>
        <v>0</v>
      </c>
      <c r="V130" s="70">
        <f>Bobot!$P130*($I130*('Input Bank'!$K130+'Input Bank'!$L130)/30)+($J130*'Input Bank'!V130)</f>
        <v>0</v>
      </c>
      <c r="W130" s="70">
        <f>Bobot!$P130*($I130*('Input Bank'!$K130+'Input Bank'!$L130)/30)+($J130*'Input Bank'!W130)</f>
        <v>0</v>
      </c>
      <c r="X130" s="70">
        <f>Bobot!$P130*($I130*('Input Bank'!$K130+'Input Bank'!$L130)/30)+($J130*'Input Bank'!X130)</f>
        <v>0</v>
      </c>
      <c r="Y130" s="70">
        <f>Bobot!$P130*($I130*('Input Bank'!$K130+'Input Bank'!$L130)/30)+($J130*'Input Bank'!Y130)</f>
        <v>0</v>
      </c>
      <c r="Z130" s="70">
        <f>Bobot!$P130*($I130*('Input Bank'!$K130+'Input Bank'!$L130)/30)+($J130*'Input Bank'!Z130)</f>
        <v>0</v>
      </c>
      <c r="AA130" s="70">
        <f>Bobot!$P130*($I130*('Input Bank'!$K130+'Input Bank'!$L130)/30)+($J130*'Input Bank'!AA130)</f>
        <v>0</v>
      </c>
      <c r="AB130" s="70">
        <f>Bobot!$P130*($I130*('Input Bank'!$K130+'Input Bank'!$L130)/30)+($J130*'Input Bank'!AB130)</f>
        <v>0</v>
      </c>
      <c r="AC130" s="70">
        <f>Bobot!$P130*($I130*('Input Bank'!$K130+'Input Bank'!$L130)/30)+($J130*'Input Bank'!AC130)</f>
        <v>0</v>
      </c>
      <c r="AD130" s="70">
        <f>Bobot!$P130*($I130*('Input Bank'!$K130+'Input Bank'!$L130)/30)+($J130*'Input Bank'!AD130)</f>
        <v>0</v>
      </c>
      <c r="AE130" s="70">
        <f>Bobot!$P130*($I130*('Input Bank'!$K130+'Input Bank'!$L130)/30)+($J130*'Input Bank'!AE130)</f>
        <v>0</v>
      </c>
      <c r="AF130" s="70">
        <f>Bobot!$P130*($I130*('Input Bank'!$K130+'Input Bank'!$L130)/30)+($J130*'Input Bank'!AF130)</f>
        <v>0</v>
      </c>
      <c r="AG130" s="70">
        <f>Bobot!$P130*($I130*('Input Bank'!$K130+'Input Bank'!$L130)/30)+($J130*'Input Bank'!AG130)</f>
        <v>0</v>
      </c>
      <c r="AH130" s="70">
        <f>Bobot!$P130*($I130*('Input Bank'!$K130+'Input Bank'!$L130)/30)+($J130*'Input Bank'!AH130)</f>
        <v>0</v>
      </c>
      <c r="AI130" s="70">
        <f>Bobot!$P130*($I130*('Input Bank'!$K130+'Input Bank'!$L130)/30)+($J130*'Input Bank'!AI130)</f>
        <v>0</v>
      </c>
      <c r="AJ130" s="70">
        <f>Bobot!$P130*($I130*('Input Bank'!$K130+'Input Bank'!$L130)/30)+($J130*'Input Bank'!AJ130)</f>
        <v>0</v>
      </c>
      <c r="AK130" s="70">
        <f>Bobot!$P130*($I130*('Input Bank'!$K130+'Input Bank'!$L130)/30)+($J130*'Input Bank'!AK130)</f>
        <v>0</v>
      </c>
      <c r="AL130" s="70">
        <f>Bobot!$P130*($I130*('Input Bank'!$K130+'Input Bank'!$L130)/30)+($J130*'Input Bank'!AL130)</f>
        <v>0</v>
      </c>
      <c r="AM130" s="70">
        <f>Bobot!$P130*($I130*('Input Bank'!$K130+'Input Bank'!$L130)/30)+($J130*'Input Bank'!AM130)</f>
        <v>0</v>
      </c>
      <c r="AN130" s="70">
        <f>Bobot!$P130*($I130*('Input Bank'!$K130+'Input Bank'!$L130)/30)+($J130*'Input Bank'!AN130)</f>
        <v>0</v>
      </c>
      <c r="AO130" s="70">
        <f>Bobot!$P130*($I130*('Input Bank'!$K130+'Input Bank'!$L130)/30)+($J130*'Input Bank'!AO130)</f>
        <v>0</v>
      </c>
      <c r="AP130" s="70">
        <f>Bobot!$P130*($I130*('Input Bank'!$K130+'Input Bank'!$L130)/30)+($J130*'Input Bank'!AP130)</f>
        <v>0</v>
      </c>
      <c r="AQ130" s="70">
        <f>$J130*'Input Bank'!AQ130</f>
        <v>0</v>
      </c>
      <c r="AR130" s="70">
        <f>$J130*'Input Bank'!AR130</f>
        <v>0</v>
      </c>
      <c r="AS130" s="70">
        <f>$J130*'Input Bank'!AS130</f>
        <v>0</v>
      </c>
      <c r="AT130" s="70">
        <f>$J130*'Input Bank'!AT130</f>
        <v>0</v>
      </c>
      <c r="AU130" s="70">
        <f>$J130*'Input Bank'!AU130</f>
        <v>0</v>
      </c>
      <c r="AV130" s="70">
        <f>$J130*'Input Bank'!AV130</f>
        <v>0</v>
      </c>
      <c r="AW130" s="70">
        <f>$J130*'Input Bank'!AW130</f>
        <v>0</v>
      </c>
      <c r="AX130" s="70">
        <f>$J130*'Input Bank'!AX130</f>
        <v>0</v>
      </c>
      <c r="AY130" s="70">
        <f>$J130*'Input Bank'!AY130</f>
        <v>0</v>
      </c>
      <c r="AZ130" s="70">
        <f>$J130*'Input Bank'!AZ130</f>
        <v>0</v>
      </c>
      <c r="BA130" s="70">
        <f>$J130*'Input Bank'!BA130</f>
        <v>0</v>
      </c>
      <c r="BB130" s="235"/>
      <c r="BC130" s="30"/>
      <c r="BD130" s="79"/>
      <c r="BE130" s="79"/>
      <c r="BF130" s="79"/>
      <c r="BG130" s="79"/>
      <c r="BH130" s="79"/>
      <c r="BI130" s="79"/>
      <c r="BJ130" s="79"/>
    </row>
    <row r="131" spans="1:63" s="34" customFormat="1">
      <c r="A131" s="490"/>
      <c r="B131" s="490"/>
      <c r="C131" s="490"/>
      <c r="D131" s="490"/>
      <c r="E131" s="490"/>
      <c r="F131" s="137" t="s">
        <v>177</v>
      </c>
      <c r="G131" s="172" t="s">
        <v>573</v>
      </c>
      <c r="H131" s="220" t="s">
        <v>292</v>
      </c>
      <c r="I131" s="71">
        <f>IF($K$7="Skenario Bank 1",VLOOKUP($F131,Bobot!$F$17:$AA$184,15,0),IF($K$7="Skenario Bank 2",VLOOKUP(F131,Bobot!$F$17:$AA$184,18,0),IF($K$7="Skenario Bank 3",VLOOKUP($F131,Bobot!$F$17:$AA$184,21,0),0)))</f>
        <v>0</v>
      </c>
      <c r="J131" s="72">
        <f>IF($K$7="Skenario Bank 1",VLOOKUP($F131,Bobot!$F$17:$AA$184,16,0),IF($K$7="Skenario Bank 2",VLOOKUP($F131,Bobot!$F$17:$AA$184,19,0),IF($K$7="Skenario Bank 3",VLOOKUP($F131,Bobot!$F$17:$AA$184,22,0),0)))</f>
        <v>0</v>
      </c>
      <c r="K131" s="346"/>
      <c r="L131" s="346">
        <f>IF(Bobot!$P131=0,1,0)*('Input Bank'!L131+'Input Bank'!K131)*I131</f>
        <v>0</v>
      </c>
      <c r="M131" s="70">
        <f>Bobot!$P131*($I131*('Input Bank'!$K131+'Input Bank'!$L131)/30)+($J131*'Input Bank'!M131)</f>
        <v>0</v>
      </c>
      <c r="N131" s="70">
        <f>Bobot!$P131*($I131*('Input Bank'!$K131+'Input Bank'!$L131)/30)+($J131*'Input Bank'!N131)</f>
        <v>0</v>
      </c>
      <c r="O131" s="70">
        <f>Bobot!$P131*($I131*('Input Bank'!$K131+'Input Bank'!$L131)/30)+($J131*'Input Bank'!O131)</f>
        <v>0</v>
      </c>
      <c r="P131" s="70">
        <f>Bobot!$P131*($I131*('Input Bank'!$K131+'Input Bank'!$L131)/30)+($J131*'Input Bank'!P131)</f>
        <v>0</v>
      </c>
      <c r="Q131" s="70">
        <f>Bobot!$P131*($I131*('Input Bank'!$K131+'Input Bank'!$L131)/30)+($J131*'Input Bank'!Q131)</f>
        <v>0</v>
      </c>
      <c r="R131" s="70">
        <f>Bobot!$P131*($I131*('Input Bank'!$K131+'Input Bank'!$L131)/30)+($J131*'Input Bank'!R131)</f>
        <v>0</v>
      </c>
      <c r="S131" s="70">
        <f>Bobot!$P131*($I131*('Input Bank'!$K131+'Input Bank'!$L131)/30)+($J131*'Input Bank'!S131)</f>
        <v>0</v>
      </c>
      <c r="T131" s="70">
        <f>Bobot!$P131*($I131*('Input Bank'!$K131+'Input Bank'!$L131)/30)+($J131*'Input Bank'!T131)</f>
        <v>0</v>
      </c>
      <c r="U131" s="70">
        <f>Bobot!$P131*($I131*('Input Bank'!$K131+'Input Bank'!$L131)/30)+($J131*'Input Bank'!U131)</f>
        <v>0</v>
      </c>
      <c r="V131" s="70">
        <f>Bobot!$P131*($I131*('Input Bank'!$K131+'Input Bank'!$L131)/30)+($J131*'Input Bank'!V131)</f>
        <v>0</v>
      </c>
      <c r="W131" s="70">
        <f>Bobot!$P131*($I131*('Input Bank'!$K131+'Input Bank'!$L131)/30)+($J131*'Input Bank'!W131)</f>
        <v>0</v>
      </c>
      <c r="X131" s="70">
        <f>Bobot!$P131*($I131*('Input Bank'!$K131+'Input Bank'!$L131)/30)+($J131*'Input Bank'!X131)</f>
        <v>0</v>
      </c>
      <c r="Y131" s="70">
        <f>Bobot!$P131*($I131*('Input Bank'!$K131+'Input Bank'!$L131)/30)+($J131*'Input Bank'!Y131)</f>
        <v>0</v>
      </c>
      <c r="Z131" s="70">
        <f>Bobot!$P131*($I131*('Input Bank'!$K131+'Input Bank'!$L131)/30)+($J131*'Input Bank'!Z131)</f>
        <v>0</v>
      </c>
      <c r="AA131" s="70">
        <f>Bobot!$P131*($I131*('Input Bank'!$K131+'Input Bank'!$L131)/30)+($J131*'Input Bank'!AA131)</f>
        <v>0</v>
      </c>
      <c r="AB131" s="70">
        <f>Bobot!$P131*($I131*('Input Bank'!$K131+'Input Bank'!$L131)/30)+($J131*'Input Bank'!AB131)</f>
        <v>0</v>
      </c>
      <c r="AC131" s="70">
        <f>Bobot!$P131*($I131*('Input Bank'!$K131+'Input Bank'!$L131)/30)+($J131*'Input Bank'!AC131)</f>
        <v>0</v>
      </c>
      <c r="AD131" s="70">
        <f>Bobot!$P131*($I131*('Input Bank'!$K131+'Input Bank'!$L131)/30)+($J131*'Input Bank'!AD131)</f>
        <v>0</v>
      </c>
      <c r="AE131" s="70">
        <f>Bobot!$P131*($I131*('Input Bank'!$K131+'Input Bank'!$L131)/30)+($J131*'Input Bank'!AE131)</f>
        <v>0</v>
      </c>
      <c r="AF131" s="70">
        <f>Bobot!$P131*($I131*('Input Bank'!$K131+'Input Bank'!$L131)/30)+($J131*'Input Bank'!AF131)</f>
        <v>0</v>
      </c>
      <c r="AG131" s="70">
        <f>Bobot!$P131*($I131*('Input Bank'!$K131+'Input Bank'!$L131)/30)+($J131*'Input Bank'!AG131)</f>
        <v>0</v>
      </c>
      <c r="AH131" s="70">
        <f>Bobot!$P131*($I131*('Input Bank'!$K131+'Input Bank'!$L131)/30)+($J131*'Input Bank'!AH131)</f>
        <v>0</v>
      </c>
      <c r="AI131" s="70">
        <f>Bobot!$P131*($I131*('Input Bank'!$K131+'Input Bank'!$L131)/30)+($J131*'Input Bank'!AI131)</f>
        <v>0</v>
      </c>
      <c r="AJ131" s="70">
        <f>Bobot!$P131*($I131*('Input Bank'!$K131+'Input Bank'!$L131)/30)+($J131*'Input Bank'!AJ131)</f>
        <v>0</v>
      </c>
      <c r="AK131" s="70">
        <f>Bobot!$P131*($I131*('Input Bank'!$K131+'Input Bank'!$L131)/30)+($J131*'Input Bank'!AK131)</f>
        <v>0</v>
      </c>
      <c r="AL131" s="70">
        <f>Bobot!$P131*($I131*('Input Bank'!$K131+'Input Bank'!$L131)/30)+($J131*'Input Bank'!AL131)</f>
        <v>0</v>
      </c>
      <c r="AM131" s="70">
        <f>Bobot!$P131*($I131*('Input Bank'!$K131+'Input Bank'!$L131)/30)+($J131*'Input Bank'!AM131)</f>
        <v>0</v>
      </c>
      <c r="AN131" s="70">
        <f>Bobot!$P131*($I131*('Input Bank'!$K131+'Input Bank'!$L131)/30)+($J131*'Input Bank'!AN131)</f>
        <v>0</v>
      </c>
      <c r="AO131" s="70">
        <f>Bobot!$P131*($I131*('Input Bank'!$K131+'Input Bank'!$L131)/30)+($J131*'Input Bank'!AO131)</f>
        <v>0</v>
      </c>
      <c r="AP131" s="70">
        <f>Bobot!$P131*($I131*('Input Bank'!$K131+'Input Bank'!$L131)/30)+($J131*'Input Bank'!AP131)</f>
        <v>0</v>
      </c>
      <c r="AQ131" s="70">
        <f>$J131*'Input Bank'!AQ131</f>
        <v>0</v>
      </c>
      <c r="AR131" s="70">
        <f>$J131*'Input Bank'!AR131</f>
        <v>0</v>
      </c>
      <c r="AS131" s="70">
        <f>$J131*'Input Bank'!AS131</f>
        <v>0</v>
      </c>
      <c r="AT131" s="70">
        <f>$J131*'Input Bank'!AT131</f>
        <v>0</v>
      </c>
      <c r="AU131" s="70">
        <f>$J131*'Input Bank'!AU131</f>
        <v>0</v>
      </c>
      <c r="AV131" s="70">
        <f>$J131*'Input Bank'!AV131</f>
        <v>0</v>
      </c>
      <c r="AW131" s="70">
        <f>$J131*'Input Bank'!AW131</f>
        <v>0</v>
      </c>
      <c r="AX131" s="70">
        <f>$J131*'Input Bank'!AX131</f>
        <v>0</v>
      </c>
      <c r="AY131" s="70">
        <f>$J131*'Input Bank'!AY131</f>
        <v>0</v>
      </c>
      <c r="AZ131" s="70">
        <f>$J131*'Input Bank'!AZ131</f>
        <v>0</v>
      </c>
      <c r="BA131" s="70">
        <f>$J131*'Input Bank'!BA131</f>
        <v>0</v>
      </c>
      <c r="BB131" s="235"/>
      <c r="BC131" s="30"/>
      <c r="BD131" s="79"/>
      <c r="BE131" s="79"/>
      <c r="BF131" s="79"/>
      <c r="BG131" s="79"/>
      <c r="BH131" s="79"/>
      <c r="BI131" s="79"/>
      <c r="BJ131" s="79"/>
    </row>
    <row r="132" spans="1:63" s="34" customFormat="1">
      <c r="A132" s="490"/>
      <c r="B132" s="490"/>
      <c r="C132" s="490"/>
      <c r="D132" s="490"/>
      <c r="E132" s="490"/>
      <c r="F132" s="137" t="s">
        <v>178</v>
      </c>
      <c r="G132" s="172" t="s">
        <v>574</v>
      </c>
      <c r="H132" s="220" t="s">
        <v>323</v>
      </c>
      <c r="I132" s="71">
        <f>IF($K$7="Skenario Bank 1",VLOOKUP($F132,Bobot!$F$17:$AA$184,15,0),IF($K$7="Skenario Bank 2",VLOOKUP(F132,Bobot!$F$17:$AA$184,18,0),IF($K$7="Skenario Bank 3",VLOOKUP($F132,Bobot!$F$17:$AA$184,21,0),0)))</f>
        <v>0</v>
      </c>
      <c r="J132" s="72">
        <f>IF($K$7="Skenario Bank 1",VLOOKUP($F132,Bobot!$F$17:$AA$184,16,0),IF($K$7="Skenario Bank 2",VLOOKUP($F132,Bobot!$F$17:$AA$184,19,0),IF($K$7="Skenario Bank 3",VLOOKUP($F132,Bobot!$F$17:$AA$184,22,0),0)))</f>
        <v>0</v>
      </c>
      <c r="K132" s="346"/>
      <c r="L132" s="346">
        <f>IF(Bobot!$P132=0,1,0)*('Input Bank'!L132+'Input Bank'!K132)*I132</f>
        <v>0</v>
      </c>
      <c r="M132" s="70">
        <f>Bobot!$P132*($I132*('Input Bank'!$K132+'Input Bank'!$L132)/30)+($J132*'Input Bank'!M132)</f>
        <v>0</v>
      </c>
      <c r="N132" s="70">
        <f>Bobot!$P132*($I132*('Input Bank'!$K132+'Input Bank'!$L132)/30)+($J132*'Input Bank'!N132)</f>
        <v>0</v>
      </c>
      <c r="O132" s="70">
        <f>Bobot!$P132*($I132*('Input Bank'!$K132+'Input Bank'!$L132)/30)+($J132*'Input Bank'!O132)</f>
        <v>0</v>
      </c>
      <c r="P132" s="70">
        <f>Bobot!$P132*($I132*('Input Bank'!$K132+'Input Bank'!$L132)/30)+($J132*'Input Bank'!P132)</f>
        <v>0</v>
      </c>
      <c r="Q132" s="70">
        <f>Bobot!$P132*($I132*('Input Bank'!$K132+'Input Bank'!$L132)/30)+($J132*'Input Bank'!Q132)</f>
        <v>0</v>
      </c>
      <c r="R132" s="70">
        <f>Bobot!$P132*($I132*('Input Bank'!$K132+'Input Bank'!$L132)/30)+($J132*'Input Bank'!R132)</f>
        <v>0</v>
      </c>
      <c r="S132" s="70">
        <f>Bobot!$P132*($I132*('Input Bank'!$K132+'Input Bank'!$L132)/30)+($J132*'Input Bank'!S132)</f>
        <v>0</v>
      </c>
      <c r="T132" s="70">
        <f>Bobot!$P132*($I132*('Input Bank'!$K132+'Input Bank'!$L132)/30)+($J132*'Input Bank'!T132)</f>
        <v>0</v>
      </c>
      <c r="U132" s="70">
        <f>Bobot!$P132*($I132*('Input Bank'!$K132+'Input Bank'!$L132)/30)+($J132*'Input Bank'!U132)</f>
        <v>0</v>
      </c>
      <c r="V132" s="70">
        <f>Bobot!$P132*($I132*('Input Bank'!$K132+'Input Bank'!$L132)/30)+($J132*'Input Bank'!V132)</f>
        <v>0</v>
      </c>
      <c r="W132" s="70">
        <f>Bobot!$P132*($I132*('Input Bank'!$K132+'Input Bank'!$L132)/30)+($J132*'Input Bank'!W132)</f>
        <v>0</v>
      </c>
      <c r="X132" s="70">
        <f>Bobot!$P132*($I132*('Input Bank'!$K132+'Input Bank'!$L132)/30)+($J132*'Input Bank'!X132)</f>
        <v>0</v>
      </c>
      <c r="Y132" s="70">
        <f>Bobot!$P132*($I132*('Input Bank'!$K132+'Input Bank'!$L132)/30)+($J132*'Input Bank'!Y132)</f>
        <v>0</v>
      </c>
      <c r="Z132" s="70">
        <f>Bobot!$P132*($I132*('Input Bank'!$K132+'Input Bank'!$L132)/30)+($J132*'Input Bank'!Z132)</f>
        <v>0</v>
      </c>
      <c r="AA132" s="70">
        <f>Bobot!$P132*($I132*('Input Bank'!$K132+'Input Bank'!$L132)/30)+($J132*'Input Bank'!AA132)</f>
        <v>0</v>
      </c>
      <c r="AB132" s="70">
        <f>Bobot!$P132*($I132*('Input Bank'!$K132+'Input Bank'!$L132)/30)+($J132*'Input Bank'!AB132)</f>
        <v>0</v>
      </c>
      <c r="AC132" s="70">
        <f>Bobot!$P132*($I132*('Input Bank'!$K132+'Input Bank'!$L132)/30)+($J132*'Input Bank'!AC132)</f>
        <v>0</v>
      </c>
      <c r="AD132" s="70">
        <f>Bobot!$P132*($I132*('Input Bank'!$K132+'Input Bank'!$L132)/30)+($J132*'Input Bank'!AD132)</f>
        <v>0</v>
      </c>
      <c r="AE132" s="70">
        <f>Bobot!$P132*($I132*('Input Bank'!$K132+'Input Bank'!$L132)/30)+($J132*'Input Bank'!AE132)</f>
        <v>0</v>
      </c>
      <c r="AF132" s="70">
        <f>Bobot!$P132*($I132*('Input Bank'!$K132+'Input Bank'!$L132)/30)+($J132*'Input Bank'!AF132)</f>
        <v>0</v>
      </c>
      <c r="AG132" s="70">
        <f>Bobot!$P132*($I132*('Input Bank'!$K132+'Input Bank'!$L132)/30)+($J132*'Input Bank'!AG132)</f>
        <v>0</v>
      </c>
      <c r="AH132" s="70">
        <f>Bobot!$P132*($I132*('Input Bank'!$K132+'Input Bank'!$L132)/30)+($J132*'Input Bank'!AH132)</f>
        <v>0</v>
      </c>
      <c r="AI132" s="70">
        <f>Bobot!$P132*($I132*('Input Bank'!$K132+'Input Bank'!$L132)/30)+($J132*'Input Bank'!AI132)</f>
        <v>0</v>
      </c>
      <c r="AJ132" s="70">
        <f>Bobot!$P132*($I132*('Input Bank'!$K132+'Input Bank'!$L132)/30)+($J132*'Input Bank'!AJ132)</f>
        <v>0</v>
      </c>
      <c r="AK132" s="70">
        <f>Bobot!$P132*($I132*('Input Bank'!$K132+'Input Bank'!$L132)/30)+($J132*'Input Bank'!AK132)</f>
        <v>0</v>
      </c>
      <c r="AL132" s="70">
        <f>Bobot!$P132*($I132*('Input Bank'!$K132+'Input Bank'!$L132)/30)+($J132*'Input Bank'!AL132)</f>
        <v>0</v>
      </c>
      <c r="AM132" s="70">
        <f>Bobot!$P132*($I132*('Input Bank'!$K132+'Input Bank'!$L132)/30)+($J132*'Input Bank'!AM132)</f>
        <v>0</v>
      </c>
      <c r="AN132" s="70">
        <f>Bobot!$P132*($I132*('Input Bank'!$K132+'Input Bank'!$L132)/30)+($J132*'Input Bank'!AN132)</f>
        <v>0</v>
      </c>
      <c r="AO132" s="70">
        <f>Bobot!$P132*($I132*('Input Bank'!$K132+'Input Bank'!$L132)/30)+($J132*'Input Bank'!AO132)</f>
        <v>0</v>
      </c>
      <c r="AP132" s="70">
        <f>Bobot!$P132*($I132*('Input Bank'!$K132+'Input Bank'!$L132)/30)+($J132*'Input Bank'!AP132)</f>
        <v>0</v>
      </c>
      <c r="AQ132" s="70">
        <f>$J132*'Input Bank'!AQ132</f>
        <v>0</v>
      </c>
      <c r="AR132" s="70">
        <f>$J132*'Input Bank'!AR132</f>
        <v>0</v>
      </c>
      <c r="AS132" s="70">
        <f>$J132*'Input Bank'!AS132</f>
        <v>0</v>
      </c>
      <c r="AT132" s="70">
        <f>$J132*'Input Bank'!AT132</f>
        <v>0</v>
      </c>
      <c r="AU132" s="70">
        <f>$J132*'Input Bank'!AU132</f>
        <v>0</v>
      </c>
      <c r="AV132" s="70">
        <f>$J132*'Input Bank'!AV132</f>
        <v>0</v>
      </c>
      <c r="AW132" s="70">
        <f>$J132*'Input Bank'!AW132</f>
        <v>0</v>
      </c>
      <c r="AX132" s="70">
        <f>$J132*'Input Bank'!AX132</f>
        <v>0</v>
      </c>
      <c r="AY132" s="70">
        <f>$J132*'Input Bank'!AY132</f>
        <v>0</v>
      </c>
      <c r="AZ132" s="70">
        <f>$J132*'Input Bank'!AZ132</f>
        <v>0</v>
      </c>
      <c r="BA132" s="70">
        <f>$J132*'Input Bank'!BA132</f>
        <v>0</v>
      </c>
      <c r="BB132" s="235"/>
      <c r="BC132" s="30"/>
      <c r="BD132" s="79"/>
      <c r="BE132" s="79"/>
      <c r="BF132" s="79"/>
      <c r="BG132" s="79"/>
      <c r="BH132" s="79"/>
      <c r="BI132" s="79"/>
      <c r="BJ132" s="79"/>
    </row>
    <row r="133" spans="1:63" s="34" customFormat="1" ht="13">
      <c r="A133" s="490"/>
      <c r="B133" s="490"/>
      <c r="C133" s="490"/>
      <c r="D133" s="490"/>
      <c r="E133" s="490"/>
      <c r="F133" s="137" t="s">
        <v>179</v>
      </c>
      <c r="G133" s="170">
        <v>4.5999999999999996</v>
      </c>
      <c r="H133" s="221" t="s">
        <v>324</v>
      </c>
      <c r="I133" s="71"/>
      <c r="J133" s="72"/>
      <c r="K133" s="346"/>
      <c r="L133" s="225">
        <f t="shared" ref="L133:BA133" si="30">SUM(L134:L141)</f>
        <v>0</v>
      </c>
      <c r="M133" s="225">
        <f t="shared" si="30"/>
        <v>0</v>
      </c>
      <c r="N133" s="225">
        <f t="shared" si="30"/>
        <v>0</v>
      </c>
      <c r="O133" s="225">
        <f t="shared" si="30"/>
        <v>0</v>
      </c>
      <c r="P133" s="225">
        <f t="shared" si="30"/>
        <v>0</v>
      </c>
      <c r="Q133" s="225">
        <f t="shared" si="30"/>
        <v>0</v>
      </c>
      <c r="R133" s="225">
        <f t="shared" si="30"/>
        <v>0</v>
      </c>
      <c r="S133" s="225">
        <f t="shared" si="30"/>
        <v>0</v>
      </c>
      <c r="T133" s="225">
        <f t="shared" si="30"/>
        <v>0</v>
      </c>
      <c r="U133" s="225">
        <f t="shared" si="30"/>
        <v>0</v>
      </c>
      <c r="V133" s="225">
        <f t="shared" si="30"/>
        <v>0</v>
      </c>
      <c r="W133" s="225">
        <f t="shared" si="30"/>
        <v>0</v>
      </c>
      <c r="X133" s="225">
        <f t="shared" si="30"/>
        <v>0</v>
      </c>
      <c r="Y133" s="225">
        <f t="shared" si="30"/>
        <v>0</v>
      </c>
      <c r="Z133" s="225">
        <f t="shared" si="30"/>
        <v>0</v>
      </c>
      <c r="AA133" s="225">
        <f t="shared" si="30"/>
        <v>0</v>
      </c>
      <c r="AB133" s="225">
        <f t="shared" si="30"/>
        <v>0</v>
      </c>
      <c r="AC133" s="225">
        <f t="shared" si="30"/>
        <v>0</v>
      </c>
      <c r="AD133" s="225">
        <f t="shared" si="30"/>
        <v>0</v>
      </c>
      <c r="AE133" s="225">
        <f t="shared" si="30"/>
        <v>0</v>
      </c>
      <c r="AF133" s="225">
        <f t="shared" si="30"/>
        <v>0</v>
      </c>
      <c r="AG133" s="225">
        <f t="shared" si="30"/>
        <v>0</v>
      </c>
      <c r="AH133" s="225">
        <f t="shared" si="30"/>
        <v>0</v>
      </c>
      <c r="AI133" s="225">
        <f t="shared" si="30"/>
        <v>0</v>
      </c>
      <c r="AJ133" s="225">
        <f t="shared" si="30"/>
        <v>0</v>
      </c>
      <c r="AK133" s="225">
        <f t="shared" si="30"/>
        <v>0</v>
      </c>
      <c r="AL133" s="225">
        <f t="shared" si="30"/>
        <v>0</v>
      </c>
      <c r="AM133" s="225">
        <f t="shared" si="30"/>
        <v>0</v>
      </c>
      <c r="AN133" s="225">
        <f t="shared" si="30"/>
        <v>0</v>
      </c>
      <c r="AO133" s="225">
        <f t="shared" si="30"/>
        <v>0</v>
      </c>
      <c r="AP133" s="225">
        <f t="shared" si="30"/>
        <v>0</v>
      </c>
      <c r="AQ133" s="225">
        <f t="shared" si="30"/>
        <v>0</v>
      </c>
      <c r="AR133" s="225">
        <f t="shared" si="30"/>
        <v>0</v>
      </c>
      <c r="AS133" s="225">
        <f t="shared" si="30"/>
        <v>0</v>
      </c>
      <c r="AT133" s="225">
        <f t="shared" si="30"/>
        <v>0</v>
      </c>
      <c r="AU133" s="225">
        <f t="shared" si="30"/>
        <v>0</v>
      </c>
      <c r="AV133" s="225">
        <f t="shared" si="30"/>
        <v>0</v>
      </c>
      <c r="AW133" s="225">
        <f t="shared" si="30"/>
        <v>0</v>
      </c>
      <c r="AX133" s="225">
        <f t="shared" si="30"/>
        <v>0</v>
      </c>
      <c r="AY133" s="225">
        <f t="shared" si="30"/>
        <v>0</v>
      </c>
      <c r="AZ133" s="225">
        <f t="shared" si="30"/>
        <v>0</v>
      </c>
      <c r="BA133" s="225">
        <f t="shared" si="30"/>
        <v>0</v>
      </c>
      <c r="BB133" s="235"/>
      <c r="BC133" s="30"/>
      <c r="BD133" s="79"/>
      <c r="BE133" s="79"/>
      <c r="BF133" s="79"/>
      <c r="BG133" s="79"/>
      <c r="BH133" s="79"/>
      <c r="BI133" s="79"/>
      <c r="BJ133" s="79"/>
    </row>
    <row r="134" spans="1:63" s="34" customFormat="1">
      <c r="A134" s="493"/>
      <c r="B134" s="493"/>
      <c r="C134" s="493"/>
      <c r="D134" s="493"/>
      <c r="E134" s="493"/>
      <c r="F134" s="137" t="s">
        <v>14</v>
      </c>
      <c r="G134" s="172" t="s">
        <v>575</v>
      </c>
      <c r="H134" s="220" t="s">
        <v>325</v>
      </c>
      <c r="I134" s="71">
        <f>IF($K$7="Skenario Bank 1",VLOOKUP($F134,Bobot!$F$17:$AA$184,15,0),IF($K$7="Skenario Bank 2",VLOOKUP(F134,Bobot!$F$17:$AA$184,18,0),IF($K$7="Skenario Bank 3",VLOOKUP($F134,Bobot!$F$17:$AA$184,21,0),0)))</f>
        <v>0</v>
      </c>
      <c r="J134" s="72">
        <f>IF($K$7="Skenario Bank 1",VLOOKUP($F134,Bobot!$F$17:$AA$184,16,0),IF($K$7="Skenario Bank 2",VLOOKUP($F134,Bobot!$F$17:$AA$184,19,0),IF($K$7="Skenario Bank 3",VLOOKUP($F134,Bobot!$F$17:$AA$184,22,0),0)))</f>
        <v>0</v>
      </c>
      <c r="K134" s="346"/>
      <c r="L134" s="346">
        <f>IF(Bobot!$P134=0,1,0)*('Input Bank'!L134+'Input Bank'!K134)*I134</f>
        <v>0</v>
      </c>
      <c r="M134" s="314">
        <f>Bobot!$P134*($I134*('Input Bank'!$K134+'Input Bank'!$L134)/30)+($J134*'Input Bank'!M134)</f>
        <v>0</v>
      </c>
      <c r="N134" s="314">
        <f>Bobot!$P134*($I134*('Input Bank'!$K134+'Input Bank'!$L134)/30)+($J134*'Input Bank'!N134)</f>
        <v>0</v>
      </c>
      <c r="O134" s="314">
        <f>Bobot!$P134*($I134*('Input Bank'!$K134+'Input Bank'!$L134)/30)+($J134*'Input Bank'!O134)</f>
        <v>0</v>
      </c>
      <c r="P134" s="314">
        <f>Bobot!$P134*($I134*('Input Bank'!$K134+'Input Bank'!$L134)/30)+($J134*'Input Bank'!P134)</f>
        <v>0</v>
      </c>
      <c r="Q134" s="314">
        <f>Bobot!$P134*($I134*('Input Bank'!$K134+'Input Bank'!$L134)/30)+($J134*'Input Bank'!Q134)</f>
        <v>0</v>
      </c>
      <c r="R134" s="314">
        <f>Bobot!$P134*($I134*('Input Bank'!$K134+'Input Bank'!$L134)/30)+($J134*'Input Bank'!R134)</f>
        <v>0</v>
      </c>
      <c r="S134" s="314">
        <f>Bobot!$P134*($I134*('Input Bank'!$K134+'Input Bank'!$L134)/30)+($J134*'Input Bank'!S134)</f>
        <v>0</v>
      </c>
      <c r="T134" s="314">
        <f>Bobot!$P134*($I134*('Input Bank'!$K134+'Input Bank'!$L134)/30)+($J134*'Input Bank'!T134)</f>
        <v>0</v>
      </c>
      <c r="U134" s="314">
        <f>Bobot!$P134*($I134*('Input Bank'!$K134+'Input Bank'!$L134)/30)+($J134*'Input Bank'!U134)</f>
        <v>0</v>
      </c>
      <c r="V134" s="314">
        <f>Bobot!$P134*($I134*('Input Bank'!$K134+'Input Bank'!$L134)/30)+($J134*'Input Bank'!V134)</f>
        <v>0</v>
      </c>
      <c r="W134" s="314">
        <f>Bobot!$P134*($I134*('Input Bank'!$K134+'Input Bank'!$L134)/30)+($J134*'Input Bank'!W134)</f>
        <v>0</v>
      </c>
      <c r="X134" s="314">
        <f>Bobot!$P134*($I134*('Input Bank'!$K134+'Input Bank'!$L134)/30)+($J134*'Input Bank'!X134)</f>
        <v>0</v>
      </c>
      <c r="Y134" s="314">
        <f>Bobot!$P134*($I134*('Input Bank'!$K134+'Input Bank'!$L134)/30)+($J134*'Input Bank'!Y134)</f>
        <v>0</v>
      </c>
      <c r="Z134" s="314">
        <f>Bobot!$P134*($I134*('Input Bank'!$K134+'Input Bank'!$L134)/30)+($J134*'Input Bank'!Z134)</f>
        <v>0</v>
      </c>
      <c r="AA134" s="314">
        <f>Bobot!$P134*($I134*('Input Bank'!$K134+'Input Bank'!$L134)/30)+($J134*'Input Bank'!AA134)</f>
        <v>0</v>
      </c>
      <c r="AB134" s="314">
        <f>Bobot!$P134*($I134*('Input Bank'!$K134+'Input Bank'!$L134)/30)+($J134*'Input Bank'!AB134)</f>
        <v>0</v>
      </c>
      <c r="AC134" s="314">
        <f>Bobot!$P134*($I134*('Input Bank'!$K134+'Input Bank'!$L134)/30)+($J134*'Input Bank'!AC134)</f>
        <v>0</v>
      </c>
      <c r="AD134" s="314">
        <f>Bobot!$P134*($I134*('Input Bank'!$K134+'Input Bank'!$L134)/30)+($J134*'Input Bank'!AD134)</f>
        <v>0</v>
      </c>
      <c r="AE134" s="314">
        <f>Bobot!$P134*($I134*('Input Bank'!$K134+'Input Bank'!$L134)/30)+($J134*'Input Bank'!AE134)</f>
        <v>0</v>
      </c>
      <c r="AF134" s="314">
        <f>Bobot!$P134*($I134*('Input Bank'!$K134+'Input Bank'!$L134)/30)+($J134*'Input Bank'!AF134)</f>
        <v>0</v>
      </c>
      <c r="AG134" s="314">
        <f>Bobot!$P134*($I134*('Input Bank'!$K134+'Input Bank'!$L134)/30)+($J134*'Input Bank'!AG134)</f>
        <v>0</v>
      </c>
      <c r="AH134" s="314">
        <f>Bobot!$P134*($I134*('Input Bank'!$K134+'Input Bank'!$L134)/30)+($J134*'Input Bank'!AH134)</f>
        <v>0</v>
      </c>
      <c r="AI134" s="314">
        <f>Bobot!$P134*($I134*('Input Bank'!$K134+'Input Bank'!$L134)/30)+($J134*'Input Bank'!AI134)</f>
        <v>0</v>
      </c>
      <c r="AJ134" s="314">
        <f>Bobot!$P134*($I134*('Input Bank'!$K134+'Input Bank'!$L134)/30)+($J134*'Input Bank'!AJ134)</f>
        <v>0</v>
      </c>
      <c r="AK134" s="314">
        <f>Bobot!$P134*($I134*('Input Bank'!$K134+'Input Bank'!$L134)/30)+($J134*'Input Bank'!AK134)</f>
        <v>0</v>
      </c>
      <c r="AL134" s="314">
        <f>Bobot!$P134*($I134*('Input Bank'!$K134+'Input Bank'!$L134)/30)+($J134*'Input Bank'!AL134)</f>
        <v>0</v>
      </c>
      <c r="AM134" s="314">
        <f>Bobot!$P134*($I134*('Input Bank'!$K134+'Input Bank'!$L134)/30)+($J134*'Input Bank'!AM134)</f>
        <v>0</v>
      </c>
      <c r="AN134" s="314">
        <f>Bobot!$P134*($I134*('Input Bank'!$K134+'Input Bank'!$L134)/30)+($J134*'Input Bank'!AN134)</f>
        <v>0</v>
      </c>
      <c r="AO134" s="314">
        <f>Bobot!$P134*($I134*('Input Bank'!$K134+'Input Bank'!$L134)/30)+($J134*'Input Bank'!AO134)</f>
        <v>0</v>
      </c>
      <c r="AP134" s="314">
        <f>Bobot!$P134*($I134*('Input Bank'!$K134+'Input Bank'!$L134)/30)+($J134*'Input Bank'!AP134)</f>
        <v>0</v>
      </c>
      <c r="AQ134" s="343">
        <f>$J134*'Input Bank'!AQ134</f>
        <v>0</v>
      </c>
      <c r="AR134" s="343">
        <f>$J134*'Input Bank'!AR134</f>
        <v>0</v>
      </c>
      <c r="AS134" s="343">
        <f>$J134*'Input Bank'!AS134</f>
        <v>0</v>
      </c>
      <c r="AT134" s="343">
        <f>$J134*'Input Bank'!AT134</f>
        <v>0</v>
      </c>
      <c r="AU134" s="343">
        <f>$J134*'Input Bank'!AU134</f>
        <v>0</v>
      </c>
      <c r="AV134" s="343">
        <f>$J134*'Input Bank'!AV134</f>
        <v>0</v>
      </c>
      <c r="AW134" s="343">
        <f>$J134*'Input Bank'!AW134</f>
        <v>0</v>
      </c>
      <c r="AX134" s="343">
        <f>$J134*'Input Bank'!AX134</f>
        <v>0</v>
      </c>
      <c r="AY134" s="343">
        <f>$J134*'Input Bank'!AY134</f>
        <v>0</v>
      </c>
      <c r="AZ134" s="343">
        <f>$J134*'Input Bank'!AZ134</f>
        <v>0</v>
      </c>
      <c r="BA134" s="343">
        <f>$J134*'Input Bank'!BA134</f>
        <v>0</v>
      </c>
      <c r="BB134" s="235"/>
      <c r="BC134" s="30"/>
      <c r="BD134" s="79"/>
      <c r="BE134" s="79"/>
      <c r="BF134" s="79"/>
      <c r="BG134" s="79"/>
      <c r="BH134" s="79"/>
      <c r="BI134" s="79"/>
      <c r="BJ134" s="79"/>
    </row>
    <row r="135" spans="1:63" s="34" customFormat="1" ht="23">
      <c r="A135" s="493"/>
      <c r="B135" s="493"/>
      <c r="C135" s="493"/>
      <c r="D135" s="493"/>
      <c r="E135" s="493"/>
      <c r="F135" s="137" t="s">
        <v>180</v>
      </c>
      <c r="G135" s="172" t="s">
        <v>576</v>
      </c>
      <c r="H135" s="220" t="s">
        <v>326</v>
      </c>
      <c r="I135" s="71">
        <f>IF($K$7="Skenario Bank 1",VLOOKUP($F135,Bobot!$F$17:$AA$184,15,0),IF($K$7="Skenario Bank 2",VLOOKUP(F135,Bobot!$F$17:$AA$184,18,0),IF($K$7="Skenario Bank 3",VLOOKUP($F135,Bobot!$F$17:$AA$184,21,0),0)))</f>
        <v>0</v>
      </c>
      <c r="J135" s="72">
        <f>IF($K$7="Skenario Bank 1",VLOOKUP($F135,Bobot!$F$17:$AA$184,16,0),IF($K$7="Skenario Bank 2",VLOOKUP($F135,Bobot!$F$17:$AA$184,19,0),IF($K$7="Skenario Bank 3",VLOOKUP($F135,Bobot!$F$17:$AA$184,22,0),0)))</f>
        <v>0</v>
      </c>
      <c r="K135" s="346"/>
      <c r="L135" s="346">
        <f>IF(Bobot!$P135=0,1,0)*('Input Bank'!L135+'Input Bank'!K135)*I135</f>
        <v>0</v>
      </c>
      <c r="M135" s="314">
        <f>Bobot!$P135*($I135*('Input Bank'!$K135+'Input Bank'!$L135)/30)+($J135*'Input Bank'!M135)</f>
        <v>0</v>
      </c>
      <c r="N135" s="314">
        <f>Bobot!$P135*($I135*('Input Bank'!$K135+'Input Bank'!$L135)/30)+($J135*'Input Bank'!N135)</f>
        <v>0</v>
      </c>
      <c r="O135" s="314">
        <f>Bobot!$P135*($I135*('Input Bank'!$K135+'Input Bank'!$L135)/30)+($J135*'Input Bank'!O135)</f>
        <v>0</v>
      </c>
      <c r="P135" s="314">
        <f>Bobot!$P135*($I135*('Input Bank'!$K135+'Input Bank'!$L135)/30)+($J135*'Input Bank'!P135)</f>
        <v>0</v>
      </c>
      <c r="Q135" s="314">
        <f>Bobot!$P135*($I135*('Input Bank'!$K135+'Input Bank'!$L135)/30)+($J135*'Input Bank'!Q135)</f>
        <v>0</v>
      </c>
      <c r="R135" s="314">
        <f>Bobot!$P135*($I135*('Input Bank'!$K135+'Input Bank'!$L135)/30)+($J135*'Input Bank'!R135)</f>
        <v>0</v>
      </c>
      <c r="S135" s="314">
        <f>Bobot!$P135*($I135*('Input Bank'!$K135+'Input Bank'!$L135)/30)+($J135*'Input Bank'!S135)</f>
        <v>0</v>
      </c>
      <c r="T135" s="314">
        <f>Bobot!$P135*($I135*('Input Bank'!$K135+'Input Bank'!$L135)/30)+($J135*'Input Bank'!T135)</f>
        <v>0</v>
      </c>
      <c r="U135" s="314">
        <f>Bobot!$P135*($I135*('Input Bank'!$K135+'Input Bank'!$L135)/30)+($J135*'Input Bank'!U135)</f>
        <v>0</v>
      </c>
      <c r="V135" s="314">
        <f>Bobot!$P135*($I135*('Input Bank'!$K135+'Input Bank'!$L135)/30)+($J135*'Input Bank'!V135)</f>
        <v>0</v>
      </c>
      <c r="W135" s="314">
        <f>Bobot!$P135*($I135*('Input Bank'!$K135+'Input Bank'!$L135)/30)+($J135*'Input Bank'!W135)</f>
        <v>0</v>
      </c>
      <c r="X135" s="314">
        <f>Bobot!$P135*($I135*('Input Bank'!$K135+'Input Bank'!$L135)/30)+($J135*'Input Bank'!X135)</f>
        <v>0</v>
      </c>
      <c r="Y135" s="314">
        <f>Bobot!$P135*($I135*('Input Bank'!$K135+'Input Bank'!$L135)/30)+($J135*'Input Bank'!Y135)</f>
        <v>0</v>
      </c>
      <c r="Z135" s="314">
        <f>Bobot!$P135*($I135*('Input Bank'!$K135+'Input Bank'!$L135)/30)+($J135*'Input Bank'!Z135)</f>
        <v>0</v>
      </c>
      <c r="AA135" s="314">
        <f>Bobot!$P135*($I135*('Input Bank'!$K135+'Input Bank'!$L135)/30)+($J135*'Input Bank'!AA135)</f>
        <v>0</v>
      </c>
      <c r="AB135" s="314">
        <f>Bobot!$P135*($I135*('Input Bank'!$K135+'Input Bank'!$L135)/30)+($J135*'Input Bank'!AB135)</f>
        <v>0</v>
      </c>
      <c r="AC135" s="314">
        <f>Bobot!$P135*($I135*('Input Bank'!$K135+'Input Bank'!$L135)/30)+($J135*'Input Bank'!AC135)</f>
        <v>0</v>
      </c>
      <c r="AD135" s="314">
        <f>Bobot!$P135*($I135*('Input Bank'!$K135+'Input Bank'!$L135)/30)+($J135*'Input Bank'!AD135)</f>
        <v>0</v>
      </c>
      <c r="AE135" s="314">
        <f>Bobot!$P135*($I135*('Input Bank'!$K135+'Input Bank'!$L135)/30)+($J135*'Input Bank'!AE135)</f>
        <v>0</v>
      </c>
      <c r="AF135" s="314">
        <f>Bobot!$P135*($I135*('Input Bank'!$K135+'Input Bank'!$L135)/30)+($J135*'Input Bank'!AF135)</f>
        <v>0</v>
      </c>
      <c r="AG135" s="314">
        <f>Bobot!$P135*($I135*('Input Bank'!$K135+'Input Bank'!$L135)/30)+($J135*'Input Bank'!AG135)</f>
        <v>0</v>
      </c>
      <c r="AH135" s="314">
        <f>Bobot!$P135*($I135*('Input Bank'!$K135+'Input Bank'!$L135)/30)+($J135*'Input Bank'!AH135)</f>
        <v>0</v>
      </c>
      <c r="AI135" s="314">
        <f>Bobot!$P135*($I135*('Input Bank'!$K135+'Input Bank'!$L135)/30)+($J135*'Input Bank'!AI135)</f>
        <v>0</v>
      </c>
      <c r="AJ135" s="314">
        <f>Bobot!$P135*($I135*('Input Bank'!$K135+'Input Bank'!$L135)/30)+($J135*'Input Bank'!AJ135)</f>
        <v>0</v>
      </c>
      <c r="AK135" s="314">
        <f>Bobot!$P135*($I135*('Input Bank'!$K135+'Input Bank'!$L135)/30)+($J135*'Input Bank'!AK135)</f>
        <v>0</v>
      </c>
      <c r="AL135" s="314">
        <f>Bobot!$P135*($I135*('Input Bank'!$K135+'Input Bank'!$L135)/30)+($J135*'Input Bank'!AL135)</f>
        <v>0</v>
      </c>
      <c r="AM135" s="314">
        <f>Bobot!$P135*($I135*('Input Bank'!$K135+'Input Bank'!$L135)/30)+($J135*'Input Bank'!AM135)</f>
        <v>0</v>
      </c>
      <c r="AN135" s="314">
        <f>Bobot!$P135*($I135*('Input Bank'!$K135+'Input Bank'!$L135)/30)+($J135*'Input Bank'!AN135)</f>
        <v>0</v>
      </c>
      <c r="AO135" s="314">
        <f>Bobot!$P135*($I135*('Input Bank'!$K135+'Input Bank'!$L135)/30)+($J135*'Input Bank'!AO135)</f>
        <v>0</v>
      </c>
      <c r="AP135" s="314">
        <f>Bobot!$P135*($I135*('Input Bank'!$K135+'Input Bank'!$L135)/30)+($J135*'Input Bank'!AP135)</f>
        <v>0</v>
      </c>
      <c r="AQ135" s="343">
        <f>$J135*'Input Bank'!AQ135</f>
        <v>0</v>
      </c>
      <c r="AR135" s="343">
        <f>$J135*'Input Bank'!AR135</f>
        <v>0</v>
      </c>
      <c r="AS135" s="343">
        <f>$J135*'Input Bank'!AS135</f>
        <v>0</v>
      </c>
      <c r="AT135" s="343">
        <f>$J135*'Input Bank'!AT135</f>
        <v>0</v>
      </c>
      <c r="AU135" s="343">
        <f>$J135*'Input Bank'!AU135</f>
        <v>0</v>
      </c>
      <c r="AV135" s="343">
        <f>$J135*'Input Bank'!AV135</f>
        <v>0</v>
      </c>
      <c r="AW135" s="343">
        <f>$J135*'Input Bank'!AW135</f>
        <v>0</v>
      </c>
      <c r="AX135" s="343">
        <f>$J135*'Input Bank'!AX135</f>
        <v>0</v>
      </c>
      <c r="AY135" s="343">
        <f>$J135*'Input Bank'!AY135</f>
        <v>0</v>
      </c>
      <c r="AZ135" s="343">
        <f>$J135*'Input Bank'!AZ135</f>
        <v>0</v>
      </c>
      <c r="BA135" s="343">
        <f>$J135*'Input Bank'!BA135</f>
        <v>0</v>
      </c>
      <c r="BB135" s="235"/>
      <c r="BC135" s="30"/>
      <c r="BD135" s="79"/>
      <c r="BE135" s="79"/>
      <c r="BF135" s="79"/>
      <c r="BG135" s="79"/>
      <c r="BH135" s="79"/>
      <c r="BI135" s="79"/>
      <c r="BJ135" s="79"/>
    </row>
    <row r="136" spans="1:63" s="34" customFormat="1" ht="23">
      <c r="A136" s="493"/>
      <c r="B136" s="493"/>
      <c r="C136" s="493"/>
      <c r="D136" s="493"/>
      <c r="E136" s="493"/>
      <c r="F136" s="137" t="s">
        <v>181</v>
      </c>
      <c r="G136" s="172" t="s">
        <v>577</v>
      </c>
      <c r="H136" s="220" t="s">
        <v>327</v>
      </c>
      <c r="I136" s="71">
        <f>IF($K$7="Skenario Bank 1",VLOOKUP($F136,Bobot!$F$17:$AA$184,15,0),IF($K$7="Skenario Bank 2",VLOOKUP(F136,Bobot!$F$17:$AA$184,18,0),IF($K$7="Skenario Bank 3",VLOOKUP($F136,Bobot!$F$17:$AA$184,21,0),0)))</f>
        <v>0</v>
      </c>
      <c r="J136" s="72">
        <f>IF($K$7="Skenario Bank 1",VLOOKUP($F136,Bobot!$F$17:$AA$184,16,0),IF($K$7="Skenario Bank 2",VLOOKUP($F136,Bobot!$F$17:$AA$184,19,0),IF($K$7="Skenario Bank 3",VLOOKUP($F136,Bobot!$F$17:$AA$184,22,0),0)))</f>
        <v>0</v>
      </c>
      <c r="K136" s="346"/>
      <c r="L136" s="346">
        <f>IF(Bobot!$P136=0,1,0)*('Input Bank'!L136+'Input Bank'!K136)*I136</f>
        <v>0</v>
      </c>
      <c r="M136" s="314">
        <f>Bobot!$P136*($I136*('Input Bank'!$K136+'Input Bank'!$L136)/30)+($J136*'Input Bank'!M136)</f>
        <v>0</v>
      </c>
      <c r="N136" s="314">
        <f>Bobot!$P136*($I136*('Input Bank'!$K136+'Input Bank'!$L136)/30)+($J136*'Input Bank'!N136)</f>
        <v>0</v>
      </c>
      <c r="O136" s="314">
        <f>Bobot!$P136*($I136*('Input Bank'!$K136+'Input Bank'!$L136)/30)+($J136*'Input Bank'!O136)</f>
        <v>0</v>
      </c>
      <c r="P136" s="314">
        <f>Bobot!$P136*($I136*('Input Bank'!$K136+'Input Bank'!$L136)/30)+($J136*'Input Bank'!P136)</f>
        <v>0</v>
      </c>
      <c r="Q136" s="314">
        <f>Bobot!$P136*($I136*('Input Bank'!$K136+'Input Bank'!$L136)/30)+($J136*'Input Bank'!Q136)</f>
        <v>0</v>
      </c>
      <c r="R136" s="314">
        <f>Bobot!$P136*($I136*('Input Bank'!$K136+'Input Bank'!$L136)/30)+($J136*'Input Bank'!R136)</f>
        <v>0</v>
      </c>
      <c r="S136" s="314">
        <f>Bobot!$P136*($I136*('Input Bank'!$K136+'Input Bank'!$L136)/30)+($J136*'Input Bank'!S136)</f>
        <v>0</v>
      </c>
      <c r="T136" s="314">
        <f>Bobot!$P136*($I136*('Input Bank'!$K136+'Input Bank'!$L136)/30)+($J136*'Input Bank'!T136)</f>
        <v>0</v>
      </c>
      <c r="U136" s="314">
        <f>Bobot!$P136*($I136*('Input Bank'!$K136+'Input Bank'!$L136)/30)+($J136*'Input Bank'!U136)</f>
        <v>0</v>
      </c>
      <c r="V136" s="314">
        <f>Bobot!$P136*($I136*('Input Bank'!$K136+'Input Bank'!$L136)/30)+($J136*'Input Bank'!V136)</f>
        <v>0</v>
      </c>
      <c r="W136" s="314">
        <f>Bobot!$P136*($I136*('Input Bank'!$K136+'Input Bank'!$L136)/30)+($J136*'Input Bank'!W136)</f>
        <v>0</v>
      </c>
      <c r="X136" s="314">
        <f>Bobot!$P136*($I136*('Input Bank'!$K136+'Input Bank'!$L136)/30)+($J136*'Input Bank'!X136)</f>
        <v>0</v>
      </c>
      <c r="Y136" s="314">
        <f>Bobot!$P136*($I136*('Input Bank'!$K136+'Input Bank'!$L136)/30)+($J136*'Input Bank'!Y136)</f>
        <v>0</v>
      </c>
      <c r="Z136" s="314">
        <f>Bobot!$P136*($I136*('Input Bank'!$K136+'Input Bank'!$L136)/30)+($J136*'Input Bank'!Z136)</f>
        <v>0</v>
      </c>
      <c r="AA136" s="314">
        <f>Bobot!$P136*($I136*('Input Bank'!$K136+'Input Bank'!$L136)/30)+($J136*'Input Bank'!AA136)</f>
        <v>0</v>
      </c>
      <c r="AB136" s="314">
        <f>Bobot!$P136*($I136*('Input Bank'!$K136+'Input Bank'!$L136)/30)+($J136*'Input Bank'!AB136)</f>
        <v>0</v>
      </c>
      <c r="AC136" s="314">
        <f>Bobot!$P136*($I136*('Input Bank'!$K136+'Input Bank'!$L136)/30)+($J136*'Input Bank'!AC136)</f>
        <v>0</v>
      </c>
      <c r="AD136" s="314">
        <f>Bobot!$P136*($I136*('Input Bank'!$K136+'Input Bank'!$L136)/30)+($J136*'Input Bank'!AD136)</f>
        <v>0</v>
      </c>
      <c r="AE136" s="314">
        <f>Bobot!$P136*($I136*('Input Bank'!$K136+'Input Bank'!$L136)/30)+($J136*'Input Bank'!AE136)</f>
        <v>0</v>
      </c>
      <c r="AF136" s="314">
        <f>Bobot!$P136*($I136*('Input Bank'!$K136+'Input Bank'!$L136)/30)+($J136*'Input Bank'!AF136)</f>
        <v>0</v>
      </c>
      <c r="AG136" s="314">
        <f>Bobot!$P136*($I136*('Input Bank'!$K136+'Input Bank'!$L136)/30)+($J136*'Input Bank'!AG136)</f>
        <v>0</v>
      </c>
      <c r="AH136" s="314">
        <f>Bobot!$P136*($I136*('Input Bank'!$K136+'Input Bank'!$L136)/30)+($J136*'Input Bank'!AH136)</f>
        <v>0</v>
      </c>
      <c r="AI136" s="314">
        <f>Bobot!$P136*($I136*('Input Bank'!$K136+'Input Bank'!$L136)/30)+($J136*'Input Bank'!AI136)</f>
        <v>0</v>
      </c>
      <c r="AJ136" s="314">
        <f>Bobot!$P136*($I136*('Input Bank'!$K136+'Input Bank'!$L136)/30)+($J136*'Input Bank'!AJ136)</f>
        <v>0</v>
      </c>
      <c r="AK136" s="314">
        <f>Bobot!$P136*($I136*('Input Bank'!$K136+'Input Bank'!$L136)/30)+($J136*'Input Bank'!AK136)</f>
        <v>0</v>
      </c>
      <c r="AL136" s="314">
        <f>Bobot!$P136*($I136*('Input Bank'!$K136+'Input Bank'!$L136)/30)+($J136*'Input Bank'!AL136)</f>
        <v>0</v>
      </c>
      <c r="AM136" s="314">
        <f>Bobot!$P136*($I136*('Input Bank'!$K136+'Input Bank'!$L136)/30)+($J136*'Input Bank'!AM136)</f>
        <v>0</v>
      </c>
      <c r="AN136" s="314">
        <f>Bobot!$P136*($I136*('Input Bank'!$K136+'Input Bank'!$L136)/30)+($J136*'Input Bank'!AN136)</f>
        <v>0</v>
      </c>
      <c r="AO136" s="314">
        <f>Bobot!$P136*($I136*('Input Bank'!$K136+'Input Bank'!$L136)/30)+($J136*'Input Bank'!AO136)</f>
        <v>0</v>
      </c>
      <c r="AP136" s="314">
        <f>Bobot!$P136*($I136*('Input Bank'!$K136+'Input Bank'!$L136)/30)+($J136*'Input Bank'!AP136)</f>
        <v>0</v>
      </c>
      <c r="AQ136" s="343">
        <f>$J136*'Input Bank'!AQ136</f>
        <v>0</v>
      </c>
      <c r="AR136" s="343">
        <f>$J136*'Input Bank'!AR136</f>
        <v>0</v>
      </c>
      <c r="AS136" s="343">
        <f>$J136*'Input Bank'!AS136</f>
        <v>0</v>
      </c>
      <c r="AT136" s="343">
        <f>$J136*'Input Bank'!AT136</f>
        <v>0</v>
      </c>
      <c r="AU136" s="343">
        <f>$J136*'Input Bank'!AU136</f>
        <v>0</v>
      </c>
      <c r="AV136" s="343">
        <f>$J136*'Input Bank'!AV136</f>
        <v>0</v>
      </c>
      <c r="AW136" s="343">
        <f>$J136*'Input Bank'!AW136</f>
        <v>0</v>
      </c>
      <c r="AX136" s="343">
        <f>$J136*'Input Bank'!AX136</f>
        <v>0</v>
      </c>
      <c r="AY136" s="343">
        <f>$J136*'Input Bank'!AY136</f>
        <v>0</v>
      </c>
      <c r="AZ136" s="343">
        <f>$J136*'Input Bank'!AZ136</f>
        <v>0</v>
      </c>
      <c r="BA136" s="343">
        <f>$J136*'Input Bank'!BA136</f>
        <v>0</v>
      </c>
      <c r="BB136" s="235"/>
      <c r="BC136" s="30"/>
      <c r="BD136" s="79"/>
      <c r="BE136" s="79"/>
      <c r="BF136" s="79"/>
      <c r="BG136" s="79"/>
      <c r="BH136" s="79"/>
      <c r="BI136" s="79"/>
      <c r="BJ136" s="79"/>
    </row>
    <row r="137" spans="1:63" s="34" customFormat="1" ht="34.5">
      <c r="A137" s="493"/>
      <c r="B137" s="493"/>
      <c r="C137" s="493"/>
      <c r="D137" s="493"/>
      <c r="E137" s="493"/>
      <c r="F137" s="137" t="s">
        <v>182</v>
      </c>
      <c r="G137" s="172" t="s">
        <v>578</v>
      </c>
      <c r="H137" s="220" t="s">
        <v>328</v>
      </c>
      <c r="I137" s="71">
        <f>IF($K$7="Skenario Bank 1",VLOOKUP($F137,Bobot!$F$17:$AA$184,15,0),IF($K$7="Skenario Bank 2",VLOOKUP(F137,Bobot!$F$17:$AA$184,18,0),IF($K$7="Skenario Bank 3",VLOOKUP($F137,Bobot!$F$17:$AA$184,21,0),0)))</f>
        <v>0</v>
      </c>
      <c r="J137" s="72">
        <f>IF($K$7="Skenario Bank 1",VLOOKUP($F137,Bobot!$F$17:$AA$184,16,0),IF($K$7="Skenario Bank 2",VLOOKUP($F137,Bobot!$F$17:$AA$184,19,0),IF($K$7="Skenario Bank 3",VLOOKUP($F137,Bobot!$F$17:$AA$184,22,0),0)))</f>
        <v>0</v>
      </c>
      <c r="K137" s="346"/>
      <c r="L137" s="346">
        <f>IF(Bobot!$P137=0,1,0)*('Input Bank'!L137+'Input Bank'!K137)*I137</f>
        <v>0</v>
      </c>
      <c r="M137" s="314">
        <f>Bobot!$P137*($I137*('Input Bank'!$K137+'Input Bank'!$L137)/30)+($J137*'Input Bank'!M137)</f>
        <v>0</v>
      </c>
      <c r="N137" s="314">
        <f>Bobot!$P137*($I137*('Input Bank'!$K137+'Input Bank'!$L137)/30)+($J137*'Input Bank'!N137)</f>
        <v>0</v>
      </c>
      <c r="O137" s="314">
        <f>Bobot!$P137*($I137*('Input Bank'!$K137+'Input Bank'!$L137)/30)+($J137*'Input Bank'!O137)</f>
        <v>0</v>
      </c>
      <c r="P137" s="314">
        <f>Bobot!$P137*($I137*('Input Bank'!$K137+'Input Bank'!$L137)/30)+($J137*'Input Bank'!P137)</f>
        <v>0</v>
      </c>
      <c r="Q137" s="314">
        <f>Bobot!$P137*($I137*('Input Bank'!$K137+'Input Bank'!$L137)/30)+($J137*'Input Bank'!Q137)</f>
        <v>0</v>
      </c>
      <c r="R137" s="314">
        <f>Bobot!$P137*($I137*('Input Bank'!$K137+'Input Bank'!$L137)/30)+($J137*'Input Bank'!R137)</f>
        <v>0</v>
      </c>
      <c r="S137" s="314">
        <f>Bobot!$P137*($I137*('Input Bank'!$K137+'Input Bank'!$L137)/30)+($J137*'Input Bank'!S137)</f>
        <v>0</v>
      </c>
      <c r="T137" s="314">
        <f>Bobot!$P137*($I137*('Input Bank'!$K137+'Input Bank'!$L137)/30)+($J137*'Input Bank'!T137)</f>
        <v>0</v>
      </c>
      <c r="U137" s="314">
        <f>Bobot!$P137*($I137*('Input Bank'!$K137+'Input Bank'!$L137)/30)+($J137*'Input Bank'!U137)</f>
        <v>0</v>
      </c>
      <c r="V137" s="314">
        <f>Bobot!$P137*($I137*('Input Bank'!$K137+'Input Bank'!$L137)/30)+($J137*'Input Bank'!V137)</f>
        <v>0</v>
      </c>
      <c r="W137" s="314">
        <f>Bobot!$P137*($I137*('Input Bank'!$K137+'Input Bank'!$L137)/30)+($J137*'Input Bank'!W137)</f>
        <v>0</v>
      </c>
      <c r="X137" s="314">
        <f>Bobot!$P137*($I137*('Input Bank'!$K137+'Input Bank'!$L137)/30)+($J137*'Input Bank'!X137)</f>
        <v>0</v>
      </c>
      <c r="Y137" s="314">
        <f>Bobot!$P137*($I137*('Input Bank'!$K137+'Input Bank'!$L137)/30)+($J137*'Input Bank'!Y137)</f>
        <v>0</v>
      </c>
      <c r="Z137" s="314">
        <f>Bobot!$P137*($I137*('Input Bank'!$K137+'Input Bank'!$L137)/30)+($J137*'Input Bank'!Z137)</f>
        <v>0</v>
      </c>
      <c r="AA137" s="314">
        <f>Bobot!$P137*($I137*('Input Bank'!$K137+'Input Bank'!$L137)/30)+($J137*'Input Bank'!AA137)</f>
        <v>0</v>
      </c>
      <c r="AB137" s="314">
        <f>Bobot!$P137*($I137*('Input Bank'!$K137+'Input Bank'!$L137)/30)+($J137*'Input Bank'!AB137)</f>
        <v>0</v>
      </c>
      <c r="AC137" s="314">
        <f>Bobot!$P137*($I137*('Input Bank'!$K137+'Input Bank'!$L137)/30)+($J137*'Input Bank'!AC137)</f>
        <v>0</v>
      </c>
      <c r="AD137" s="314">
        <f>Bobot!$P137*($I137*('Input Bank'!$K137+'Input Bank'!$L137)/30)+($J137*'Input Bank'!AD137)</f>
        <v>0</v>
      </c>
      <c r="AE137" s="314">
        <f>Bobot!$P137*($I137*('Input Bank'!$K137+'Input Bank'!$L137)/30)+($J137*'Input Bank'!AE137)</f>
        <v>0</v>
      </c>
      <c r="AF137" s="314">
        <f>Bobot!$P137*($I137*('Input Bank'!$K137+'Input Bank'!$L137)/30)+($J137*'Input Bank'!AF137)</f>
        <v>0</v>
      </c>
      <c r="AG137" s="314">
        <f>Bobot!$P137*($I137*('Input Bank'!$K137+'Input Bank'!$L137)/30)+($J137*'Input Bank'!AG137)</f>
        <v>0</v>
      </c>
      <c r="AH137" s="314">
        <f>Bobot!$P137*($I137*('Input Bank'!$K137+'Input Bank'!$L137)/30)+($J137*'Input Bank'!AH137)</f>
        <v>0</v>
      </c>
      <c r="AI137" s="314">
        <f>Bobot!$P137*($I137*('Input Bank'!$K137+'Input Bank'!$L137)/30)+($J137*'Input Bank'!AI137)</f>
        <v>0</v>
      </c>
      <c r="AJ137" s="314">
        <f>Bobot!$P137*($I137*('Input Bank'!$K137+'Input Bank'!$L137)/30)+($J137*'Input Bank'!AJ137)</f>
        <v>0</v>
      </c>
      <c r="AK137" s="314">
        <f>Bobot!$P137*($I137*('Input Bank'!$K137+'Input Bank'!$L137)/30)+($J137*'Input Bank'!AK137)</f>
        <v>0</v>
      </c>
      <c r="AL137" s="314">
        <f>Bobot!$P137*($I137*('Input Bank'!$K137+'Input Bank'!$L137)/30)+($J137*'Input Bank'!AL137)</f>
        <v>0</v>
      </c>
      <c r="AM137" s="314">
        <f>Bobot!$P137*($I137*('Input Bank'!$K137+'Input Bank'!$L137)/30)+($J137*'Input Bank'!AM137)</f>
        <v>0</v>
      </c>
      <c r="AN137" s="314">
        <f>Bobot!$P137*($I137*('Input Bank'!$K137+'Input Bank'!$L137)/30)+($J137*'Input Bank'!AN137)</f>
        <v>0</v>
      </c>
      <c r="AO137" s="314">
        <f>Bobot!$P137*($I137*('Input Bank'!$K137+'Input Bank'!$L137)/30)+($J137*'Input Bank'!AO137)</f>
        <v>0</v>
      </c>
      <c r="AP137" s="314">
        <f>Bobot!$P137*($I137*('Input Bank'!$K137+'Input Bank'!$L137)/30)+($J137*'Input Bank'!AP137)</f>
        <v>0</v>
      </c>
      <c r="AQ137" s="343">
        <f>$J137*'Input Bank'!AQ137</f>
        <v>0</v>
      </c>
      <c r="AR137" s="343">
        <f>$J137*'Input Bank'!AR137</f>
        <v>0</v>
      </c>
      <c r="AS137" s="343">
        <f>$J137*'Input Bank'!AS137</f>
        <v>0</v>
      </c>
      <c r="AT137" s="343">
        <f>$J137*'Input Bank'!AT137</f>
        <v>0</v>
      </c>
      <c r="AU137" s="343">
        <f>$J137*'Input Bank'!AU137</f>
        <v>0</v>
      </c>
      <c r="AV137" s="343">
        <f>$J137*'Input Bank'!AV137</f>
        <v>0</v>
      </c>
      <c r="AW137" s="343">
        <f>$J137*'Input Bank'!AW137</f>
        <v>0</v>
      </c>
      <c r="AX137" s="343">
        <f>$J137*'Input Bank'!AX137</f>
        <v>0</v>
      </c>
      <c r="AY137" s="343">
        <f>$J137*'Input Bank'!AY137</f>
        <v>0</v>
      </c>
      <c r="AZ137" s="343">
        <f>$J137*'Input Bank'!AZ137</f>
        <v>0</v>
      </c>
      <c r="BA137" s="343">
        <f>$J137*'Input Bank'!BA137</f>
        <v>0</v>
      </c>
      <c r="BB137" s="235"/>
      <c r="BC137" s="30"/>
      <c r="BD137" s="79"/>
      <c r="BE137" s="79"/>
      <c r="BF137" s="79"/>
      <c r="BG137" s="79"/>
      <c r="BH137" s="79"/>
      <c r="BI137" s="79"/>
      <c r="BJ137" s="79"/>
    </row>
    <row r="138" spans="1:63" s="34" customFormat="1" ht="23">
      <c r="A138" s="493"/>
      <c r="B138" s="493"/>
      <c r="C138" s="493"/>
      <c r="D138" s="493"/>
      <c r="E138" s="493"/>
      <c r="F138" s="137" t="s">
        <v>183</v>
      </c>
      <c r="G138" s="172" t="s">
        <v>579</v>
      </c>
      <c r="H138" s="220" t="s">
        <v>329</v>
      </c>
      <c r="I138" s="71">
        <f>IF($K$7="Skenario Bank 1",VLOOKUP($F138,Bobot!$F$17:$AA$184,15,0),IF($K$7="Skenario Bank 2",VLOOKUP(F138,Bobot!$F$17:$AA$184,18,0),IF($K$7="Skenario Bank 3",VLOOKUP($F138,Bobot!$F$17:$AA$184,21,0),0)))</f>
        <v>0</v>
      </c>
      <c r="J138" s="72">
        <f>IF($K$7="Skenario Bank 1",VLOOKUP($F138,Bobot!$F$17:$AA$184,16,0),IF($K$7="Skenario Bank 2",VLOOKUP($F138,Bobot!$F$17:$AA$184,19,0),IF($K$7="Skenario Bank 3",VLOOKUP($F138,Bobot!$F$17:$AA$184,22,0),0)))</f>
        <v>0</v>
      </c>
      <c r="K138" s="346"/>
      <c r="L138" s="346">
        <f>IF(Bobot!$P138=0,1,0)*('Input Bank'!L138+'Input Bank'!K138)*I138</f>
        <v>0</v>
      </c>
      <c r="M138" s="314">
        <f>Bobot!$P138*($I138*('Input Bank'!$K138+'Input Bank'!$L138)/30)+($J138*'Input Bank'!M138)</f>
        <v>0</v>
      </c>
      <c r="N138" s="314">
        <f>Bobot!$P138*($I138*('Input Bank'!$K138+'Input Bank'!$L138)/30)+($J138*'Input Bank'!N138)</f>
        <v>0</v>
      </c>
      <c r="O138" s="314">
        <f>Bobot!$P138*($I138*('Input Bank'!$K138+'Input Bank'!$L138)/30)+($J138*'Input Bank'!O138)</f>
        <v>0</v>
      </c>
      <c r="P138" s="314">
        <f>Bobot!$P138*($I138*('Input Bank'!$K138+'Input Bank'!$L138)/30)+($J138*'Input Bank'!P138)</f>
        <v>0</v>
      </c>
      <c r="Q138" s="314">
        <f>Bobot!$P138*($I138*('Input Bank'!$K138+'Input Bank'!$L138)/30)+($J138*'Input Bank'!Q138)</f>
        <v>0</v>
      </c>
      <c r="R138" s="314">
        <f>Bobot!$P138*($I138*('Input Bank'!$K138+'Input Bank'!$L138)/30)+($J138*'Input Bank'!R138)</f>
        <v>0</v>
      </c>
      <c r="S138" s="314">
        <f>Bobot!$P138*($I138*('Input Bank'!$K138+'Input Bank'!$L138)/30)+($J138*'Input Bank'!S138)</f>
        <v>0</v>
      </c>
      <c r="T138" s="314">
        <f>Bobot!$P138*($I138*('Input Bank'!$K138+'Input Bank'!$L138)/30)+($J138*'Input Bank'!T138)</f>
        <v>0</v>
      </c>
      <c r="U138" s="314">
        <f>Bobot!$P138*($I138*('Input Bank'!$K138+'Input Bank'!$L138)/30)+($J138*'Input Bank'!U138)</f>
        <v>0</v>
      </c>
      <c r="V138" s="314">
        <f>Bobot!$P138*($I138*('Input Bank'!$K138+'Input Bank'!$L138)/30)+($J138*'Input Bank'!V138)</f>
        <v>0</v>
      </c>
      <c r="W138" s="314">
        <f>Bobot!$P138*($I138*('Input Bank'!$K138+'Input Bank'!$L138)/30)+($J138*'Input Bank'!W138)</f>
        <v>0</v>
      </c>
      <c r="X138" s="314">
        <f>Bobot!$P138*($I138*('Input Bank'!$K138+'Input Bank'!$L138)/30)+($J138*'Input Bank'!X138)</f>
        <v>0</v>
      </c>
      <c r="Y138" s="314">
        <f>Bobot!$P138*($I138*('Input Bank'!$K138+'Input Bank'!$L138)/30)+($J138*'Input Bank'!Y138)</f>
        <v>0</v>
      </c>
      <c r="Z138" s="314">
        <f>Bobot!$P138*($I138*('Input Bank'!$K138+'Input Bank'!$L138)/30)+($J138*'Input Bank'!Z138)</f>
        <v>0</v>
      </c>
      <c r="AA138" s="314">
        <f>Bobot!$P138*($I138*('Input Bank'!$K138+'Input Bank'!$L138)/30)+($J138*'Input Bank'!AA138)</f>
        <v>0</v>
      </c>
      <c r="AB138" s="314">
        <f>Bobot!$P138*($I138*('Input Bank'!$K138+'Input Bank'!$L138)/30)+($J138*'Input Bank'!AB138)</f>
        <v>0</v>
      </c>
      <c r="AC138" s="314">
        <f>Bobot!$P138*($I138*('Input Bank'!$K138+'Input Bank'!$L138)/30)+($J138*'Input Bank'!AC138)</f>
        <v>0</v>
      </c>
      <c r="AD138" s="314">
        <f>Bobot!$P138*($I138*('Input Bank'!$K138+'Input Bank'!$L138)/30)+($J138*'Input Bank'!AD138)</f>
        <v>0</v>
      </c>
      <c r="AE138" s="314">
        <f>Bobot!$P138*($I138*('Input Bank'!$K138+'Input Bank'!$L138)/30)+($J138*'Input Bank'!AE138)</f>
        <v>0</v>
      </c>
      <c r="AF138" s="314">
        <f>Bobot!$P138*($I138*('Input Bank'!$K138+'Input Bank'!$L138)/30)+($J138*'Input Bank'!AF138)</f>
        <v>0</v>
      </c>
      <c r="AG138" s="314">
        <f>Bobot!$P138*($I138*('Input Bank'!$K138+'Input Bank'!$L138)/30)+($J138*'Input Bank'!AG138)</f>
        <v>0</v>
      </c>
      <c r="AH138" s="314">
        <f>Bobot!$P138*($I138*('Input Bank'!$K138+'Input Bank'!$L138)/30)+($J138*'Input Bank'!AH138)</f>
        <v>0</v>
      </c>
      <c r="AI138" s="314">
        <f>Bobot!$P138*($I138*('Input Bank'!$K138+'Input Bank'!$L138)/30)+($J138*'Input Bank'!AI138)</f>
        <v>0</v>
      </c>
      <c r="AJ138" s="314">
        <f>Bobot!$P138*($I138*('Input Bank'!$K138+'Input Bank'!$L138)/30)+($J138*'Input Bank'!AJ138)</f>
        <v>0</v>
      </c>
      <c r="AK138" s="314">
        <f>Bobot!$P138*($I138*('Input Bank'!$K138+'Input Bank'!$L138)/30)+($J138*'Input Bank'!AK138)</f>
        <v>0</v>
      </c>
      <c r="AL138" s="314">
        <f>Bobot!$P138*($I138*('Input Bank'!$K138+'Input Bank'!$L138)/30)+($J138*'Input Bank'!AL138)</f>
        <v>0</v>
      </c>
      <c r="AM138" s="314">
        <f>Bobot!$P138*($I138*('Input Bank'!$K138+'Input Bank'!$L138)/30)+($J138*'Input Bank'!AM138)</f>
        <v>0</v>
      </c>
      <c r="AN138" s="314">
        <f>Bobot!$P138*($I138*('Input Bank'!$K138+'Input Bank'!$L138)/30)+($J138*'Input Bank'!AN138)</f>
        <v>0</v>
      </c>
      <c r="AO138" s="314">
        <f>Bobot!$P138*($I138*('Input Bank'!$K138+'Input Bank'!$L138)/30)+($J138*'Input Bank'!AO138)</f>
        <v>0</v>
      </c>
      <c r="AP138" s="314">
        <f>Bobot!$P138*($I138*('Input Bank'!$K138+'Input Bank'!$L138)/30)+($J138*'Input Bank'!AP138)</f>
        <v>0</v>
      </c>
      <c r="AQ138" s="343">
        <f>$J138*'Input Bank'!AQ138</f>
        <v>0</v>
      </c>
      <c r="AR138" s="343">
        <f>$J138*'Input Bank'!AR138</f>
        <v>0</v>
      </c>
      <c r="AS138" s="343">
        <f>$J138*'Input Bank'!AS138</f>
        <v>0</v>
      </c>
      <c r="AT138" s="343">
        <f>$J138*'Input Bank'!AT138</f>
        <v>0</v>
      </c>
      <c r="AU138" s="343">
        <f>$J138*'Input Bank'!AU138</f>
        <v>0</v>
      </c>
      <c r="AV138" s="343">
        <f>$J138*'Input Bank'!AV138</f>
        <v>0</v>
      </c>
      <c r="AW138" s="343">
        <f>$J138*'Input Bank'!AW138</f>
        <v>0</v>
      </c>
      <c r="AX138" s="343">
        <f>$J138*'Input Bank'!AX138</f>
        <v>0</v>
      </c>
      <c r="AY138" s="343">
        <f>$J138*'Input Bank'!AY138</f>
        <v>0</v>
      </c>
      <c r="AZ138" s="343">
        <f>$J138*'Input Bank'!AZ138</f>
        <v>0</v>
      </c>
      <c r="BA138" s="343">
        <f>$J138*'Input Bank'!BA138</f>
        <v>0</v>
      </c>
      <c r="BB138" s="235"/>
      <c r="BC138" s="30"/>
      <c r="BD138" s="79"/>
      <c r="BE138" s="79"/>
      <c r="BF138" s="79"/>
      <c r="BG138" s="79"/>
      <c r="BH138" s="79"/>
      <c r="BI138" s="79"/>
      <c r="BJ138" s="79"/>
    </row>
    <row r="139" spans="1:63" s="34" customFormat="1" ht="23">
      <c r="A139" s="493"/>
      <c r="B139" s="493"/>
      <c r="C139" s="493"/>
      <c r="D139" s="493"/>
      <c r="E139" s="493"/>
      <c r="F139" s="137" t="s">
        <v>184</v>
      </c>
      <c r="G139" s="172" t="s">
        <v>580</v>
      </c>
      <c r="H139" s="220" t="s">
        <v>330</v>
      </c>
      <c r="I139" s="71">
        <f>IF($K$7="Skenario Bank 1",VLOOKUP($F139,Bobot!$F$17:$AA$184,15,0),IF($K$7="Skenario Bank 2",VLOOKUP(F139,Bobot!$F$17:$AA$184,18,0),IF($K$7="Skenario Bank 3",VLOOKUP($F139,Bobot!$F$17:$AA$184,21,0),0)))</f>
        <v>0</v>
      </c>
      <c r="J139" s="72">
        <f>IF($K$7="Skenario Bank 1",VLOOKUP($F139,Bobot!$F$17:$AA$184,16,0),IF($K$7="Skenario Bank 2",VLOOKUP($F139,Bobot!$F$17:$AA$184,19,0),IF($K$7="Skenario Bank 3",VLOOKUP($F139,Bobot!$F$17:$AA$184,22,0),0)))</f>
        <v>0</v>
      </c>
      <c r="K139" s="346"/>
      <c r="L139" s="346">
        <f>IF(Bobot!$P139=0,1,0)*('Input Bank'!L139+'Input Bank'!K139)*I139</f>
        <v>0</v>
      </c>
      <c r="M139" s="314">
        <f>Bobot!$P139*($I139*('Input Bank'!$K139+'Input Bank'!$L139)/30)+($J139*'Input Bank'!M139)</f>
        <v>0</v>
      </c>
      <c r="N139" s="314">
        <f>Bobot!$P139*($I139*('Input Bank'!$K139+'Input Bank'!$L139)/30)+($J139*'Input Bank'!N139)</f>
        <v>0</v>
      </c>
      <c r="O139" s="314">
        <f>Bobot!$P139*($I139*('Input Bank'!$K139+'Input Bank'!$L139)/30)+($J139*'Input Bank'!O139)</f>
        <v>0</v>
      </c>
      <c r="P139" s="314">
        <f>Bobot!$P139*($I139*('Input Bank'!$K139+'Input Bank'!$L139)/30)+($J139*'Input Bank'!P139)</f>
        <v>0</v>
      </c>
      <c r="Q139" s="314">
        <f>Bobot!$P139*($I139*('Input Bank'!$K139+'Input Bank'!$L139)/30)+($J139*'Input Bank'!Q139)</f>
        <v>0</v>
      </c>
      <c r="R139" s="314">
        <f>Bobot!$P139*($I139*('Input Bank'!$K139+'Input Bank'!$L139)/30)+($J139*'Input Bank'!R139)</f>
        <v>0</v>
      </c>
      <c r="S139" s="314">
        <f>Bobot!$P139*($I139*('Input Bank'!$K139+'Input Bank'!$L139)/30)+($J139*'Input Bank'!S139)</f>
        <v>0</v>
      </c>
      <c r="T139" s="314">
        <f>Bobot!$P139*($I139*('Input Bank'!$K139+'Input Bank'!$L139)/30)+($J139*'Input Bank'!T139)</f>
        <v>0</v>
      </c>
      <c r="U139" s="314">
        <f>Bobot!$P139*($I139*('Input Bank'!$K139+'Input Bank'!$L139)/30)+($J139*'Input Bank'!U139)</f>
        <v>0</v>
      </c>
      <c r="V139" s="314">
        <f>Bobot!$P139*($I139*('Input Bank'!$K139+'Input Bank'!$L139)/30)+($J139*'Input Bank'!V139)</f>
        <v>0</v>
      </c>
      <c r="W139" s="314">
        <f>Bobot!$P139*($I139*('Input Bank'!$K139+'Input Bank'!$L139)/30)+($J139*'Input Bank'!W139)</f>
        <v>0</v>
      </c>
      <c r="X139" s="314">
        <f>Bobot!$P139*($I139*('Input Bank'!$K139+'Input Bank'!$L139)/30)+($J139*'Input Bank'!X139)</f>
        <v>0</v>
      </c>
      <c r="Y139" s="314">
        <f>Bobot!$P139*($I139*('Input Bank'!$K139+'Input Bank'!$L139)/30)+($J139*'Input Bank'!Y139)</f>
        <v>0</v>
      </c>
      <c r="Z139" s="314">
        <f>Bobot!$P139*($I139*('Input Bank'!$K139+'Input Bank'!$L139)/30)+($J139*'Input Bank'!Z139)</f>
        <v>0</v>
      </c>
      <c r="AA139" s="314">
        <f>Bobot!$P139*($I139*('Input Bank'!$K139+'Input Bank'!$L139)/30)+($J139*'Input Bank'!AA139)</f>
        <v>0</v>
      </c>
      <c r="AB139" s="314">
        <f>Bobot!$P139*($I139*('Input Bank'!$K139+'Input Bank'!$L139)/30)+($J139*'Input Bank'!AB139)</f>
        <v>0</v>
      </c>
      <c r="AC139" s="314">
        <f>Bobot!$P139*($I139*('Input Bank'!$K139+'Input Bank'!$L139)/30)+($J139*'Input Bank'!AC139)</f>
        <v>0</v>
      </c>
      <c r="AD139" s="314">
        <f>Bobot!$P139*($I139*('Input Bank'!$K139+'Input Bank'!$L139)/30)+($J139*'Input Bank'!AD139)</f>
        <v>0</v>
      </c>
      <c r="AE139" s="314">
        <f>Bobot!$P139*($I139*('Input Bank'!$K139+'Input Bank'!$L139)/30)+($J139*'Input Bank'!AE139)</f>
        <v>0</v>
      </c>
      <c r="AF139" s="314">
        <f>Bobot!$P139*($I139*('Input Bank'!$K139+'Input Bank'!$L139)/30)+($J139*'Input Bank'!AF139)</f>
        <v>0</v>
      </c>
      <c r="AG139" s="314">
        <f>Bobot!$P139*($I139*('Input Bank'!$K139+'Input Bank'!$L139)/30)+($J139*'Input Bank'!AG139)</f>
        <v>0</v>
      </c>
      <c r="AH139" s="314">
        <f>Bobot!$P139*($I139*('Input Bank'!$K139+'Input Bank'!$L139)/30)+($J139*'Input Bank'!AH139)</f>
        <v>0</v>
      </c>
      <c r="AI139" s="314">
        <f>Bobot!$P139*($I139*('Input Bank'!$K139+'Input Bank'!$L139)/30)+($J139*'Input Bank'!AI139)</f>
        <v>0</v>
      </c>
      <c r="AJ139" s="314">
        <f>Bobot!$P139*($I139*('Input Bank'!$K139+'Input Bank'!$L139)/30)+($J139*'Input Bank'!AJ139)</f>
        <v>0</v>
      </c>
      <c r="AK139" s="314">
        <f>Bobot!$P139*($I139*('Input Bank'!$K139+'Input Bank'!$L139)/30)+($J139*'Input Bank'!AK139)</f>
        <v>0</v>
      </c>
      <c r="AL139" s="314">
        <f>Bobot!$P139*($I139*('Input Bank'!$K139+'Input Bank'!$L139)/30)+($J139*'Input Bank'!AL139)</f>
        <v>0</v>
      </c>
      <c r="AM139" s="314">
        <f>Bobot!$P139*($I139*('Input Bank'!$K139+'Input Bank'!$L139)/30)+($J139*'Input Bank'!AM139)</f>
        <v>0</v>
      </c>
      <c r="AN139" s="314">
        <f>Bobot!$P139*($I139*('Input Bank'!$K139+'Input Bank'!$L139)/30)+($J139*'Input Bank'!AN139)</f>
        <v>0</v>
      </c>
      <c r="AO139" s="314">
        <f>Bobot!$P139*($I139*('Input Bank'!$K139+'Input Bank'!$L139)/30)+($J139*'Input Bank'!AO139)</f>
        <v>0</v>
      </c>
      <c r="AP139" s="314">
        <f>Bobot!$P139*($I139*('Input Bank'!$K139+'Input Bank'!$L139)/30)+($J139*'Input Bank'!AP139)</f>
        <v>0</v>
      </c>
      <c r="AQ139" s="343">
        <f>$J139*'Input Bank'!AQ139</f>
        <v>0</v>
      </c>
      <c r="AR139" s="343">
        <f>$J139*'Input Bank'!AR139</f>
        <v>0</v>
      </c>
      <c r="AS139" s="343">
        <f>$J139*'Input Bank'!AS139</f>
        <v>0</v>
      </c>
      <c r="AT139" s="343">
        <f>$J139*'Input Bank'!AT139</f>
        <v>0</v>
      </c>
      <c r="AU139" s="343">
        <f>$J139*'Input Bank'!AU139</f>
        <v>0</v>
      </c>
      <c r="AV139" s="343">
        <f>$J139*'Input Bank'!AV139</f>
        <v>0</v>
      </c>
      <c r="AW139" s="343">
        <f>$J139*'Input Bank'!AW139</f>
        <v>0</v>
      </c>
      <c r="AX139" s="343">
        <f>$J139*'Input Bank'!AX139</f>
        <v>0</v>
      </c>
      <c r="AY139" s="343">
        <f>$J139*'Input Bank'!AY139</f>
        <v>0</v>
      </c>
      <c r="AZ139" s="343">
        <f>$J139*'Input Bank'!AZ139</f>
        <v>0</v>
      </c>
      <c r="BA139" s="343">
        <f>$J139*'Input Bank'!BA139</f>
        <v>0</v>
      </c>
      <c r="BB139" s="235"/>
      <c r="BC139" s="30"/>
      <c r="BD139" s="79"/>
      <c r="BE139" s="79"/>
      <c r="BF139" s="79"/>
      <c r="BG139" s="79"/>
      <c r="BH139" s="79"/>
      <c r="BI139" s="79"/>
      <c r="BJ139" s="79"/>
    </row>
    <row r="140" spans="1:63" s="34" customFormat="1" ht="46">
      <c r="A140" s="493"/>
      <c r="B140" s="493"/>
      <c r="C140" s="493"/>
      <c r="D140" s="493"/>
      <c r="E140" s="493"/>
      <c r="F140" s="137" t="s">
        <v>185</v>
      </c>
      <c r="G140" s="172" t="s">
        <v>581</v>
      </c>
      <c r="H140" s="220" t="s">
        <v>331</v>
      </c>
      <c r="I140" s="71">
        <f>IF($K$7="Skenario Bank 1",VLOOKUP($F140,Bobot!$F$17:$AA$184,15,0),IF($K$7="Skenario Bank 2",VLOOKUP(F140,Bobot!$F$17:$AA$184,18,0),IF($K$7="Skenario Bank 3",VLOOKUP($F140,Bobot!$F$17:$AA$184,21,0),0)))</f>
        <v>0</v>
      </c>
      <c r="J140" s="72">
        <f>IF($K$7="Skenario Bank 1",VLOOKUP($F140,Bobot!$F$17:$AA$184,16,0),IF($K$7="Skenario Bank 2",VLOOKUP($F140,Bobot!$F$17:$AA$184,19,0),IF($K$7="Skenario Bank 3",VLOOKUP($F140,Bobot!$F$17:$AA$184,22,0),0)))</f>
        <v>0</v>
      </c>
      <c r="K140" s="346"/>
      <c r="L140" s="346">
        <f>IF(Bobot!$P140=0,1,0)*('Input Bank'!L140+'Input Bank'!K140)*I140</f>
        <v>0</v>
      </c>
      <c r="M140" s="314">
        <f>Bobot!$P140*($I140*('Input Bank'!$K140+'Input Bank'!$L140)/30)+($J140*'Input Bank'!M140)</f>
        <v>0</v>
      </c>
      <c r="N140" s="314">
        <f>Bobot!$P140*($I140*('Input Bank'!$K140+'Input Bank'!$L140)/30)+($J140*'Input Bank'!N140)</f>
        <v>0</v>
      </c>
      <c r="O140" s="314">
        <f>Bobot!$P140*($I140*('Input Bank'!$K140+'Input Bank'!$L140)/30)+($J140*'Input Bank'!O140)</f>
        <v>0</v>
      </c>
      <c r="P140" s="314">
        <f>Bobot!$P140*($I140*('Input Bank'!$K140+'Input Bank'!$L140)/30)+($J140*'Input Bank'!P140)</f>
        <v>0</v>
      </c>
      <c r="Q140" s="314">
        <f>Bobot!$P140*($I140*('Input Bank'!$K140+'Input Bank'!$L140)/30)+($J140*'Input Bank'!Q140)</f>
        <v>0</v>
      </c>
      <c r="R140" s="314">
        <f>Bobot!$P140*($I140*('Input Bank'!$K140+'Input Bank'!$L140)/30)+($J140*'Input Bank'!R140)</f>
        <v>0</v>
      </c>
      <c r="S140" s="314">
        <f>Bobot!$P140*($I140*('Input Bank'!$K140+'Input Bank'!$L140)/30)+($J140*'Input Bank'!S140)</f>
        <v>0</v>
      </c>
      <c r="T140" s="314">
        <f>Bobot!$P140*($I140*('Input Bank'!$K140+'Input Bank'!$L140)/30)+($J140*'Input Bank'!T140)</f>
        <v>0</v>
      </c>
      <c r="U140" s="314">
        <f>Bobot!$P140*($I140*('Input Bank'!$K140+'Input Bank'!$L140)/30)+($J140*'Input Bank'!U140)</f>
        <v>0</v>
      </c>
      <c r="V140" s="314">
        <f>Bobot!$P140*($I140*('Input Bank'!$K140+'Input Bank'!$L140)/30)+($J140*'Input Bank'!V140)</f>
        <v>0</v>
      </c>
      <c r="W140" s="314">
        <f>Bobot!$P140*($I140*('Input Bank'!$K140+'Input Bank'!$L140)/30)+($J140*'Input Bank'!W140)</f>
        <v>0</v>
      </c>
      <c r="X140" s="314">
        <f>Bobot!$P140*($I140*('Input Bank'!$K140+'Input Bank'!$L140)/30)+($J140*'Input Bank'!X140)</f>
        <v>0</v>
      </c>
      <c r="Y140" s="314">
        <f>Bobot!$P140*($I140*('Input Bank'!$K140+'Input Bank'!$L140)/30)+($J140*'Input Bank'!Y140)</f>
        <v>0</v>
      </c>
      <c r="Z140" s="314">
        <f>Bobot!$P140*($I140*('Input Bank'!$K140+'Input Bank'!$L140)/30)+($J140*'Input Bank'!Z140)</f>
        <v>0</v>
      </c>
      <c r="AA140" s="314">
        <f>Bobot!$P140*($I140*('Input Bank'!$K140+'Input Bank'!$L140)/30)+($J140*'Input Bank'!AA140)</f>
        <v>0</v>
      </c>
      <c r="AB140" s="314">
        <f>Bobot!$P140*($I140*('Input Bank'!$K140+'Input Bank'!$L140)/30)+($J140*'Input Bank'!AB140)</f>
        <v>0</v>
      </c>
      <c r="AC140" s="314">
        <f>Bobot!$P140*($I140*('Input Bank'!$K140+'Input Bank'!$L140)/30)+($J140*'Input Bank'!AC140)</f>
        <v>0</v>
      </c>
      <c r="AD140" s="314">
        <f>Bobot!$P140*($I140*('Input Bank'!$K140+'Input Bank'!$L140)/30)+($J140*'Input Bank'!AD140)</f>
        <v>0</v>
      </c>
      <c r="AE140" s="314">
        <f>Bobot!$P140*($I140*('Input Bank'!$K140+'Input Bank'!$L140)/30)+($J140*'Input Bank'!AE140)</f>
        <v>0</v>
      </c>
      <c r="AF140" s="314">
        <f>Bobot!$P140*($I140*('Input Bank'!$K140+'Input Bank'!$L140)/30)+($J140*'Input Bank'!AF140)</f>
        <v>0</v>
      </c>
      <c r="AG140" s="314">
        <f>Bobot!$P140*($I140*('Input Bank'!$K140+'Input Bank'!$L140)/30)+($J140*'Input Bank'!AG140)</f>
        <v>0</v>
      </c>
      <c r="AH140" s="314">
        <f>Bobot!$P140*($I140*('Input Bank'!$K140+'Input Bank'!$L140)/30)+($J140*'Input Bank'!AH140)</f>
        <v>0</v>
      </c>
      <c r="AI140" s="314">
        <f>Bobot!$P140*($I140*('Input Bank'!$K140+'Input Bank'!$L140)/30)+($J140*'Input Bank'!AI140)</f>
        <v>0</v>
      </c>
      <c r="AJ140" s="314">
        <f>Bobot!$P140*($I140*('Input Bank'!$K140+'Input Bank'!$L140)/30)+($J140*'Input Bank'!AJ140)</f>
        <v>0</v>
      </c>
      <c r="AK140" s="314">
        <f>Bobot!$P140*($I140*('Input Bank'!$K140+'Input Bank'!$L140)/30)+($J140*'Input Bank'!AK140)</f>
        <v>0</v>
      </c>
      <c r="AL140" s="314">
        <f>Bobot!$P140*($I140*('Input Bank'!$K140+'Input Bank'!$L140)/30)+($J140*'Input Bank'!AL140)</f>
        <v>0</v>
      </c>
      <c r="AM140" s="314">
        <f>Bobot!$P140*($I140*('Input Bank'!$K140+'Input Bank'!$L140)/30)+($J140*'Input Bank'!AM140)</f>
        <v>0</v>
      </c>
      <c r="AN140" s="314">
        <f>Bobot!$P140*($I140*('Input Bank'!$K140+'Input Bank'!$L140)/30)+($J140*'Input Bank'!AN140)</f>
        <v>0</v>
      </c>
      <c r="AO140" s="314">
        <f>Bobot!$P140*($I140*('Input Bank'!$K140+'Input Bank'!$L140)/30)+($J140*'Input Bank'!AO140)</f>
        <v>0</v>
      </c>
      <c r="AP140" s="314">
        <f>Bobot!$P140*($I140*('Input Bank'!$K140+'Input Bank'!$L140)/30)+($J140*'Input Bank'!AP140)</f>
        <v>0</v>
      </c>
      <c r="AQ140" s="343">
        <f>$J140*'Input Bank'!AQ140</f>
        <v>0</v>
      </c>
      <c r="AR140" s="343">
        <f>$J140*'Input Bank'!AR140</f>
        <v>0</v>
      </c>
      <c r="AS140" s="343">
        <f>$J140*'Input Bank'!AS140</f>
        <v>0</v>
      </c>
      <c r="AT140" s="343">
        <f>$J140*'Input Bank'!AT140</f>
        <v>0</v>
      </c>
      <c r="AU140" s="343">
        <f>$J140*'Input Bank'!AU140</f>
        <v>0</v>
      </c>
      <c r="AV140" s="343">
        <f>$J140*'Input Bank'!AV140</f>
        <v>0</v>
      </c>
      <c r="AW140" s="343">
        <f>$J140*'Input Bank'!AW140</f>
        <v>0</v>
      </c>
      <c r="AX140" s="343">
        <f>$J140*'Input Bank'!AX140</f>
        <v>0</v>
      </c>
      <c r="AY140" s="343">
        <f>$J140*'Input Bank'!AY140</f>
        <v>0</v>
      </c>
      <c r="AZ140" s="343">
        <f>$J140*'Input Bank'!AZ140</f>
        <v>0</v>
      </c>
      <c r="BA140" s="343">
        <f>$J140*'Input Bank'!BA140</f>
        <v>0</v>
      </c>
      <c r="BB140" s="235"/>
      <c r="BC140" s="30"/>
      <c r="BD140" s="79"/>
      <c r="BE140" s="79"/>
      <c r="BF140" s="79"/>
      <c r="BG140" s="79"/>
      <c r="BH140" s="79"/>
      <c r="BI140" s="79"/>
      <c r="BJ140" s="79"/>
    </row>
    <row r="141" spans="1:63" s="34" customFormat="1" ht="23">
      <c r="A141" s="493"/>
      <c r="B141" s="493"/>
      <c r="C141" s="493"/>
      <c r="D141" s="493"/>
      <c r="E141" s="493"/>
      <c r="F141" s="137" t="s">
        <v>239</v>
      </c>
      <c r="G141" s="172" t="s">
        <v>582</v>
      </c>
      <c r="H141" s="220" t="s">
        <v>332</v>
      </c>
      <c r="I141" s="71">
        <f>IF($K$7="Skenario Bank 1",VLOOKUP($F141,Bobot!$F$17:$AA$184,15,0),IF($K$7="Skenario Bank 2",VLOOKUP(F141,Bobot!$F$17:$AA$184,18,0),IF($K$7="Skenario Bank 3",VLOOKUP($F141,Bobot!$F$17:$AA$184,21,0),0)))</f>
        <v>0</v>
      </c>
      <c r="J141" s="72">
        <f>IF($K$7="Skenario Bank 1",VLOOKUP($F141,Bobot!$F$17:$AA$184,16,0),IF($K$7="Skenario Bank 2",VLOOKUP($F141,Bobot!$F$17:$AA$184,19,0),IF($K$7="Skenario Bank 3",VLOOKUP($F141,Bobot!$F$17:$AA$184,22,0),0)))</f>
        <v>0</v>
      </c>
      <c r="K141" s="346"/>
      <c r="L141" s="346">
        <f>IF(Bobot!$P141=0,1,0)*('Input Bank'!L141+'Input Bank'!K141)*I141</f>
        <v>0</v>
      </c>
      <c r="M141" s="314">
        <f>Bobot!$P141*($I141*('Input Bank'!$K141+'Input Bank'!$L141)/30)+($J141*'Input Bank'!M141)</f>
        <v>0</v>
      </c>
      <c r="N141" s="314">
        <f>Bobot!$P141*($I141*('Input Bank'!$K141+'Input Bank'!$L141)/30)+($J141*'Input Bank'!N141)</f>
        <v>0</v>
      </c>
      <c r="O141" s="314">
        <f>Bobot!$P141*($I141*('Input Bank'!$K141+'Input Bank'!$L141)/30)+($J141*'Input Bank'!O141)</f>
        <v>0</v>
      </c>
      <c r="P141" s="314">
        <f>Bobot!$P141*($I141*('Input Bank'!$K141+'Input Bank'!$L141)/30)+($J141*'Input Bank'!P141)</f>
        <v>0</v>
      </c>
      <c r="Q141" s="314">
        <f>Bobot!$P141*($I141*('Input Bank'!$K141+'Input Bank'!$L141)/30)+($J141*'Input Bank'!Q141)</f>
        <v>0</v>
      </c>
      <c r="R141" s="314">
        <f>Bobot!$P141*($I141*('Input Bank'!$K141+'Input Bank'!$L141)/30)+($J141*'Input Bank'!R141)</f>
        <v>0</v>
      </c>
      <c r="S141" s="314">
        <f>Bobot!$P141*($I141*('Input Bank'!$K141+'Input Bank'!$L141)/30)+($J141*'Input Bank'!S141)</f>
        <v>0</v>
      </c>
      <c r="T141" s="314">
        <f>Bobot!$P141*($I141*('Input Bank'!$K141+'Input Bank'!$L141)/30)+($J141*'Input Bank'!T141)</f>
        <v>0</v>
      </c>
      <c r="U141" s="314">
        <f>Bobot!$P141*($I141*('Input Bank'!$K141+'Input Bank'!$L141)/30)+($J141*'Input Bank'!U141)</f>
        <v>0</v>
      </c>
      <c r="V141" s="314">
        <f>Bobot!$P141*($I141*('Input Bank'!$K141+'Input Bank'!$L141)/30)+($J141*'Input Bank'!V141)</f>
        <v>0</v>
      </c>
      <c r="W141" s="314">
        <f>Bobot!$P141*($I141*('Input Bank'!$K141+'Input Bank'!$L141)/30)+($J141*'Input Bank'!W141)</f>
        <v>0</v>
      </c>
      <c r="X141" s="314">
        <f>Bobot!$P141*($I141*('Input Bank'!$K141+'Input Bank'!$L141)/30)+($J141*'Input Bank'!X141)</f>
        <v>0</v>
      </c>
      <c r="Y141" s="314">
        <f>Bobot!$P141*($I141*('Input Bank'!$K141+'Input Bank'!$L141)/30)+($J141*'Input Bank'!Y141)</f>
        <v>0</v>
      </c>
      <c r="Z141" s="314">
        <f>Bobot!$P141*($I141*('Input Bank'!$K141+'Input Bank'!$L141)/30)+($J141*'Input Bank'!Z141)</f>
        <v>0</v>
      </c>
      <c r="AA141" s="314">
        <f>Bobot!$P141*($I141*('Input Bank'!$K141+'Input Bank'!$L141)/30)+($J141*'Input Bank'!AA141)</f>
        <v>0</v>
      </c>
      <c r="AB141" s="314">
        <f>Bobot!$P141*($I141*('Input Bank'!$K141+'Input Bank'!$L141)/30)+($J141*'Input Bank'!AB141)</f>
        <v>0</v>
      </c>
      <c r="AC141" s="314">
        <f>Bobot!$P141*($I141*('Input Bank'!$K141+'Input Bank'!$L141)/30)+($J141*'Input Bank'!AC141)</f>
        <v>0</v>
      </c>
      <c r="AD141" s="314">
        <f>Bobot!$P141*($I141*('Input Bank'!$K141+'Input Bank'!$L141)/30)+($J141*'Input Bank'!AD141)</f>
        <v>0</v>
      </c>
      <c r="AE141" s="314">
        <f>Bobot!$P141*($I141*('Input Bank'!$K141+'Input Bank'!$L141)/30)+($J141*'Input Bank'!AE141)</f>
        <v>0</v>
      </c>
      <c r="AF141" s="314">
        <f>Bobot!$P141*($I141*('Input Bank'!$K141+'Input Bank'!$L141)/30)+($J141*'Input Bank'!AF141)</f>
        <v>0</v>
      </c>
      <c r="AG141" s="314">
        <f>Bobot!$P141*($I141*('Input Bank'!$K141+'Input Bank'!$L141)/30)+($J141*'Input Bank'!AG141)</f>
        <v>0</v>
      </c>
      <c r="AH141" s="314">
        <f>Bobot!$P141*($I141*('Input Bank'!$K141+'Input Bank'!$L141)/30)+($J141*'Input Bank'!AH141)</f>
        <v>0</v>
      </c>
      <c r="AI141" s="314">
        <f>Bobot!$P141*($I141*('Input Bank'!$K141+'Input Bank'!$L141)/30)+($J141*'Input Bank'!AI141)</f>
        <v>0</v>
      </c>
      <c r="AJ141" s="314">
        <f>Bobot!$P141*($I141*('Input Bank'!$K141+'Input Bank'!$L141)/30)+($J141*'Input Bank'!AJ141)</f>
        <v>0</v>
      </c>
      <c r="AK141" s="314">
        <f>Bobot!$P141*($I141*('Input Bank'!$K141+'Input Bank'!$L141)/30)+($J141*'Input Bank'!AK141)</f>
        <v>0</v>
      </c>
      <c r="AL141" s="314">
        <f>Bobot!$P141*($I141*('Input Bank'!$K141+'Input Bank'!$L141)/30)+($J141*'Input Bank'!AL141)</f>
        <v>0</v>
      </c>
      <c r="AM141" s="314">
        <f>Bobot!$P141*($I141*('Input Bank'!$K141+'Input Bank'!$L141)/30)+($J141*'Input Bank'!AM141)</f>
        <v>0</v>
      </c>
      <c r="AN141" s="314">
        <f>Bobot!$P141*($I141*('Input Bank'!$K141+'Input Bank'!$L141)/30)+($J141*'Input Bank'!AN141)</f>
        <v>0</v>
      </c>
      <c r="AO141" s="314">
        <f>Bobot!$P141*($I141*('Input Bank'!$K141+'Input Bank'!$L141)/30)+($J141*'Input Bank'!AO141)</f>
        <v>0</v>
      </c>
      <c r="AP141" s="314">
        <f>Bobot!$P141*($I141*('Input Bank'!$K141+'Input Bank'!$L141)/30)+($J141*'Input Bank'!AP141)</f>
        <v>0</v>
      </c>
      <c r="AQ141" s="343">
        <f>$J141*'Input Bank'!AQ141</f>
        <v>0</v>
      </c>
      <c r="AR141" s="343">
        <f>$J141*'Input Bank'!AR141</f>
        <v>0</v>
      </c>
      <c r="AS141" s="343">
        <f>$J141*'Input Bank'!AS141</f>
        <v>0</v>
      </c>
      <c r="AT141" s="343">
        <f>$J141*'Input Bank'!AT141</f>
        <v>0</v>
      </c>
      <c r="AU141" s="343">
        <f>$J141*'Input Bank'!AU141</f>
        <v>0</v>
      </c>
      <c r="AV141" s="343">
        <f>$J141*'Input Bank'!AV141</f>
        <v>0</v>
      </c>
      <c r="AW141" s="343">
        <f>$J141*'Input Bank'!AW141</f>
        <v>0</v>
      </c>
      <c r="AX141" s="343">
        <f>$J141*'Input Bank'!AX141</f>
        <v>0</v>
      </c>
      <c r="AY141" s="343">
        <f>$J141*'Input Bank'!AY141</f>
        <v>0</v>
      </c>
      <c r="AZ141" s="343">
        <f>$J141*'Input Bank'!AZ141</f>
        <v>0</v>
      </c>
      <c r="BA141" s="343">
        <f>$J141*'Input Bank'!BA141</f>
        <v>0</v>
      </c>
      <c r="BB141" s="235"/>
      <c r="BC141" s="30"/>
      <c r="BD141" s="79"/>
      <c r="BE141" s="79"/>
      <c r="BF141" s="79"/>
      <c r="BG141" s="79"/>
      <c r="BH141" s="79"/>
      <c r="BI141" s="79"/>
      <c r="BJ141" s="79"/>
    </row>
    <row r="142" spans="1:63" s="34" customFormat="1" ht="26">
      <c r="A142" s="490">
        <f>Bobot!P61</f>
        <v>0</v>
      </c>
      <c r="B142" s="490"/>
      <c r="C142" s="490"/>
      <c r="D142" s="490"/>
      <c r="E142" s="490"/>
      <c r="F142" s="137" t="s">
        <v>186</v>
      </c>
      <c r="G142" s="170">
        <v>5</v>
      </c>
      <c r="H142" s="311" t="s">
        <v>294</v>
      </c>
      <c r="I142" s="477"/>
      <c r="J142" s="478"/>
      <c r="K142" s="304" t="s">
        <v>191</v>
      </c>
      <c r="L142" s="304" t="s">
        <v>192</v>
      </c>
      <c r="M142" s="305" t="s">
        <v>422</v>
      </c>
      <c r="N142" s="304" t="s">
        <v>193</v>
      </c>
      <c r="O142" s="304" t="s">
        <v>194</v>
      </c>
      <c r="P142" s="304" t="s">
        <v>195</v>
      </c>
      <c r="Q142" s="304" t="s">
        <v>196</v>
      </c>
      <c r="R142" s="304" t="s">
        <v>197</v>
      </c>
      <c r="S142" s="304" t="s">
        <v>198</v>
      </c>
      <c r="T142" s="304" t="s">
        <v>363</v>
      </c>
      <c r="U142" s="304" t="s">
        <v>364</v>
      </c>
      <c r="V142" s="304" t="s">
        <v>365</v>
      </c>
      <c r="W142" s="304" t="s">
        <v>366</v>
      </c>
      <c r="X142" s="304" t="s">
        <v>367</v>
      </c>
      <c r="Y142" s="304" t="s">
        <v>368</v>
      </c>
      <c r="Z142" s="304" t="s">
        <v>369</v>
      </c>
      <c r="AA142" s="304" t="s">
        <v>370</v>
      </c>
      <c r="AB142" s="304" t="s">
        <v>371</v>
      </c>
      <c r="AC142" s="304" t="s">
        <v>372</v>
      </c>
      <c r="AD142" s="304" t="s">
        <v>373</v>
      </c>
      <c r="AE142" s="304" t="s">
        <v>374</v>
      </c>
      <c r="AF142" s="304" t="s">
        <v>375</v>
      </c>
      <c r="AG142" s="304" t="s">
        <v>376</v>
      </c>
      <c r="AH142" s="304" t="s">
        <v>377</v>
      </c>
      <c r="AI142" s="304" t="s">
        <v>378</v>
      </c>
      <c r="AJ142" s="304" t="s">
        <v>379</v>
      </c>
      <c r="AK142" s="304" t="s">
        <v>380</v>
      </c>
      <c r="AL142" s="304" t="s">
        <v>381</v>
      </c>
      <c r="AM142" s="304" t="s">
        <v>382</v>
      </c>
      <c r="AN142" s="304" t="s">
        <v>383</v>
      </c>
      <c r="AO142" s="304" t="s">
        <v>384</v>
      </c>
      <c r="AP142" s="304" t="s">
        <v>385</v>
      </c>
      <c r="AQ142" s="304" t="s">
        <v>199</v>
      </c>
      <c r="AR142" s="304" t="s">
        <v>244</v>
      </c>
      <c r="AS142" s="304" t="s">
        <v>201</v>
      </c>
      <c r="AT142" s="304" t="s">
        <v>202</v>
      </c>
      <c r="AU142" s="304" t="s">
        <v>203</v>
      </c>
      <c r="AV142" s="304" t="s">
        <v>204</v>
      </c>
      <c r="AW142" s="304" t="s">
        <v>205</v>
      </c>
      <c r="AX142" s="304" t="s">
        <v>206</v>
      </c>
      <c r="AY142" s="304" t="s">
        <v>207</v>
      </c>
      <c r="AZ142" s="304" t="s">
        <v>245</v>
      </c>
      <c r="BA142" s="474" t="s">
        <v>209</v>
      </c>
      <c r="BB142" s="235"/>
      <c r="BC142" s="30"/>
      <c r="BD142" s="139"/>
      <c r="BE142" s="139"/>
      <c r="BF142" s="79"/>
      <c r="BG142" s="79"/>
      <c r="BH142" s="79"/>
      <c r="BI142" s="79"/>
      <c r="BJ142" s="79"/>
      <c r="BK142" s="79"/>
    </row>
    <row r="143" spans="1:63" s="34" customFormat="1" ht="13">
      <c r="A143" s="490" t="e">
        <f>Bobot!#REF!</f>
        <v>#REF!</v>
      </c>
      <c r="B143" s="490"/>
      <c r="C143" s="490"/>
      <c r="D143" s="490"/>
      <c r="E143" s="490"/>
      <c r="F143" s="137" t="s">
        <v>187</v>
      </c>
      <c r="G143" s="170" t="s">
        <v>231</v>
      </c>
      <c r="H143" s="141" t="s">
        <v>232</v>
      </c>
      <c r="I143" s="71"/>
      <c r="J143" s="72"/>
      <c r="K143" s="347"/>
      <c r="L143" s="73">
        <f>IF(Bobot!$P143=0,1,0)*('Input Bank'!L143+'Input Bank'!K143)*I143</f>
        <v>0</v>
      </c>
      <c r="M143" s="70">
        <f>Bobot!$P143*($I143*('Input Bank'!$K143+'Input Bank'!$L143)/30)+($J143*'Input Bank'!M143)</f>
        <v>0</v>
      </c>
      <c r="N143" s="70">
        <f>Bobot!$P143*($I143*('Input Bank'!$K143+'Input Bank'!$L143)/30)+($J143*'Input Bank'!N143)</f>
        <v>0</v>
      </c>
      <c r="O143" s="70">
        <f>Bobot!$P143*($I143*('Input Bank'!$K143+'Input Bank'!$L143)/30)+($J143*'Input Bank'!O143)</f>
        <v>0</v>
      </c>
      <c r="P143" s="70">
        <f>Bobot!$P143*($I143*('Input Bank'!$K143+'Input Bank'!$L143)/30)+($J143*'Input Bank'!P143)</f>
        <v>0</v>
      </c>
      <c r="Q143" s="70">
        <f>Bobot!$P143*($I143*('Input Bank'!$K143+'Input Bank'!$L143)/30)+($J143*'Input Bank'!Q143)</f>
        <v>0</v>
      </c>
      <c r="R143" s="70">
        <f>Bobot!$P143*($I143*('Input Bank'!$K143+'Input Bank'!$L143)/30)+($J143*'Input Bank'!R143)</f>
        <v>0</v>
      </c>
      <c r="S143" s="70">
        <f>Bobot!$P143*($I143*('Input Bank'!$K143+'Input Bank'!$L143)/30)+($J143*'Input Bank'!S143)</f>
        <v>0</v>
      </c>
      <c r="T143" s="70">
        <f>Bobot!$P143*($I143*('Input Bank'!$K143+'Input Bank'!$L143)/30)+($J143*'Input Bank'!T143)</f>
        <v>0</v>
      </c>
      <c r="U143" s="70">
        <f>Bobot!$P143*($I143*('Input Bank'!$K143+'Input Bank'!$L143)/30)+($J143*'Input Bank'!U143)</f>
        <v>0</v>
      </c>
      <c r="V143" s="70">
        <f>Bobot!$P143*($I143*('Input Bank'!$K143+'Input Bank'!$L143)/30)+($J143*'Input Bank'!V143)</f>
        <v>0</v>
      </c>
      <c r="W143" s="70">
        <f>Bobot!$P143*($I143*('Input Bank'!$K143+'Input Bank'!$L143)/30)+($J143*'Input Bank'!W143)</f>
        <v>0</v>
      </c>
      <c r="X143" s="70">
        <f>Bobot!$P143*($I143*('Input Bank'!$K143+'Input Bank'!$L143)/30)+($J143*'Input Bank'!X143)</f>
        <v>0</v>
      </c>
      <c r="Y143" s="70">
        <f>Bobot!$P143*($I143*('Input Bank'!$K143+'Input Bank'!$L143)/30)+($J143*'Input Bank'!Y143)</f>
        <v>0</v>
      </c>
      <c r="Z143" s="70">
        <f>Bobot!$P143*($I143*('Input Bank'!$K143+'Input Bank'!$L143)/30)+($J143*'Input Bank'!Z143)</f>
        <v>0</v>
      </c>
      <c r="AA143" s="70">
        <f>Bobot!$P143*($I143*('Input Bank'!$K143+'Input Bank'!$L143)/30)+($J143*'Input Bank'!AA143)</f>
        <v>0</v>
      </c>
      <c r="AB143" s="70">
        <f>Bobot!$P143*($I143*('Input Bank'!$K143+'Input Bank'!$L143)/30)+($J143*'Input Bank'!AB143)</f>
        <v>0</v>
      </c>
      <c r="AC143" s="70">
        <f>Bobot!$P143*($I143*('Input Bank'!$K143+'Input Bank'!$L143)/30)+($J143*'Input Bank'!AC143)</f>
        <v>0</v>
      </c>
      <c r="AD143" s="70">
        <f>Bobot!$P143*($I143*('Input Bank'!$K143+'Input Bank'!$L143)/30)+($J143*'Input Bank'!AD143)</f>
        <v>0</v>
      </c>
      <c r="AE143" s="70">
        <f>Bobot!$P143*($I143*('Input Bank'!$K143+'Input Bank'!$L143)/30)+($J143*'Input Bank'!AE143)</f>
        <v>0</v>
      </c>
      <c r="AF143" s="70">
        <f>Bobot!$P143*($I143*('Input Bank'!$K143+'Input Bank'!$L143)/30)+($J143*'Input Bank'!AF143)</f>
        <v>0</v>
      </c>
      <c r="AG143" s="70">
        <f>Bobot!$P143*($I143*('Input Bank'!$K143+'Input Bank'!$L143)/30)+($J143*'Input Bank'!AG143)</f>
        <v>0</v>
      </c>
      <c r="AH143" s="70">
        <f>Bobot!$P143*($I143*('Input Bank'!$K143+'Input Bank'!$L143)/30)+($J143*'Input Bank'!AH143)</f>
        <v>0</v>
      </c>
      <c r="AI143" s="70">
        <f>Bobot!$P143*($I143*('Input Bank'!$K143+'Input Bank'!$L143)/30)+($J143*'Input Bank'!AI143)</f>
        <v>0</v>
      </c>
      <c r="AJ143" s="70">
        <f>Bobot!$P143*($I143*('Input Bank'!$K143+'Input Bank'!$L143)/30)+($J143*'Input Bank'!AJ143)</f>
        <v>0</v>
      </c>
      <c r="AK143" s="70">
        <f>Bobot!$P143*($I143*('Input Bank'!$K143+'Input Bank'!$L143)/30)+($J143*'Input Bank'!AK143)</f>
        <v>0</v>
      </c>
      <c r="AL143" s="70">
        <f>Bobot!$P143*($I143*('Input Bank'!$K143+'Input Bank'!$L143)/30)+($J143*'Input Bank'!AL143)</f>
        <v>0</v>
      </c>
      <c r="AM143" s="70">
        <f>Bobot!$P143*($I143*('Input Bank'!$K143+'Input Bank'!$L143)/30)+($J143*'Input Bank'!AM143)</f>
        <v>0</v>
      </c>
      <c r="AN143" s="70">
        <f>Bobot!$P143*($I143*('Input Bank'!$K143+'Input Bank'!$L143)/30)+($J143*'Input Bank'!AN143)</f>
        <v>0</v>
      </c>
      <c r="AO143" s="70">
        <f>Bobot!$P143*($I143*('Input Bank'!$K143+'Input Bank'!$L143)/30)+($J143*'Input Bank'!AO143)</f>
        <v>0</v>
      </c>
      <c r="AP143" s="70">
        <f>Bobot!$P143*($I143*('Input Bank'!$K143+'Input Bank'!$L143)/30)+($J143*'Input Bank'!AP143)</f>
        <v>0</v>
      </c>
      <c r="AQ143" s="73">
        <f>$J143*'Input Bank'!AQ143</f>
        <v>0</v>
      </c>
      <c r="AR143" s="73">
        <f>$J143*'Input Bank'!AR143</f>
        <v>0</v>
      </c>
      <c r="AS143" s="73">
        <f>$J143*'Input Bank'!AS143</f>
        <v>0</v>
      </c>
      <c r="AT143" s="73">
        <f>$J143*'Input Bank'!AT143</f>
        <v>0</v>
      </c>
      <c r="AU143" s="73">
        <f>$J143*'Input Bank'!AU143</f>
        <v>0</v>
      </c>
      <c r="AV143" s="73">
        <f>$J143*'Input Bank'!AV143</f>
        <v>0</v>
      </c>
      <c r="AW143" s="73">
        <f>$J143*'Input Bank'!AW143</f>
        <v>0</v>
      </c>
      <c r="AX143" s="73">
        <f>$J143*'Input Bank'!AX143</f>
        <v>0</v>
      </c>
      <c r="AY143" s="73">
        <f>$J143*'Input Bank'!AY143</f>
        <v>0</v>
      </c>
      <c r="AZ143" s="73">
        <f>$J143*'Input Bank'!AZ143</f>
        <v>0</v>
      </c>
      <c r="BA143" s="74">
        <f>$J143*'Input Bank'!BA143</f>
        <v>0</v>
      </c>
      <c r="BB143" s="235"/>
      <c r="BC143" s="30"/>
      <c r="BD143" s="139"/>
      <c r="BE143" s="139"/>
      <c r="BG143" s="79"/>
      <c r="BH143" s="79"/>
      <c r="BI143" s="79"/>
      <c r="BJ143" s="79"/>
      <c r="BK143" s="79"/>
    </row>
    <row r="144" spans="1:63" s="34" customFormat="1" ht="13">
      <c r="A144" s="490">
        <f>Bobot!P63</f>
        <v>0</v>
      </c>
      <c r="B144" s="490"/>
      <c r="C144" s="490"/>
      <c r="D144" s="490"/>
      <c r="E144" s="490"/>
      <c r="F144" s="137" t="s">
        <v>15</v>
      </c>
      <c r="G144" s="170">
        <v>5.2</v>
      </c>
      <c r="H144" s="141" t="s">
        <v>233</v>
      </c>
      <c r="I144" s="71"/>
      <c r="J144" s="72"/>
      <c r="K144" s="345"/>
      <c r="L144" s="73">
        <f>IF(Bobot!$P144=0,1,0)*('Input Bank'!L144+'Input Bank'!K144)*I144</f>
        <v>0</v>
      </c>
      <c r="M144" s="70">
        <f>Bobot!$P144*($I144*('Input Bank'!$K144+'Input Bank'!$L144)/30)+($J144*'Input Bank'!M144)</f>
        <v>0</v>
      </c>
      <c r="N144" s="70">
        <f>Bobot!$P144*($I144*('Input Bank'!$K144+'Input Bank'!$L144)/30)+($J144*'Input Bank'!N144)</f>
        <v>0</v>
      </c>
      <c r="O144" s="70">
        <f>Bobot!$P144*($I144*('Input Bank'!$K144+'Input Bank'!$L144)/30)+($J144*'Input Bank'!O144)</f>
        <v>0</v>
      </c>
      <c r="P144" s="70">
        <f>Bobot!$P144*($I144*('Input Bank'!$K144+'Input Bank'!$L144)/30)+($J144*'Input Bank'!P144)</f>
        <v>0</v>
      </c>
      <c r="Q144" s="70">
        <f>Bobot!$P144*($I144*('Input Bank'!$K144+'Input Bank'!$L144)/30)+($J144*'Input Bank'!Q144)</f>
        <v>0</v>
      </c>
      <c r="R144" s="70">
        <f>Bobot!$P144*($I144*('Input Bank'!$K144+'Input Bank'!$L144)/30)+($J144*'Input Bank'!R144)</f>
        <v>0</v>
      </c>
      <c r="S144" s="70">
        <f>Bobot!$P144*($I144*('Input Bank'!$K144+'Input Bank'!$L144)/30)+($J144*'Input Bank'!S144)</f>
        <v>0</v>
      </c>
      <c r="T144" s="70">
        <f>Bobot!$P144*($I144*('Input Bank'!$K144+'Input Bank'!$L144)/30)+($J144*'Input Bank'!T144)</f>
        <v>0</v>
      </c>
      <c r="U144" s="70">
        <f>Bobot!$P144*($I144*('Input Bank'!$K144+'Input Bank'!$L144)/30)+($J144*'Input Bank'!U144)</f>
        <v>0</v>
      </c>
      <c r="V144" s="70">
        <f>Bobot!$P144*($I144*('Input Bank'!$K144+'Input Bank'!$L144)/30)+($J144*'Input Bank'!V144)</f>
        <v>0</v>
      </c>
      <c r="W144" s="70">
        <f>Bobot!$P144*($I144*('Input Bank'!$K144+'Input Bank'!$L144)/30)+($J144*'Input Bank'!W144)</f>
        <v>0</v>
      </c>
      <c r="X144" s="70">
        <f>Bobot!$P144*($I144*('Input Bank'!$K144+'Input Bank'!$L144)/30)+($J144*'Input Bank'!X144)</f>
        <v>0</v>
      </c>
      <c r="Y144" s="70">
        <f>Bobot!$P144*($I144*('Input Bank'!$K144+'Input Bank'!$L144)/30)+($J144*'Input Bank'!Y144)</f>
        <v>0</v>
      </c>
      <c r="Z144" s="70">
        <f>Bobot!$P144*($I144*('Input Bank'!$K144+'Input Bank'!$L144)/30)+($J144*'Input Bank'!Z144)</f>
        <v>0</v>
      </c>
      <c r="AA144" s="70">
        <f>Bobot!$P144*($I144*('Input Bank'!$K144+'Input Bank'!$L144)/30)+($J144*'Input Bank'!AA144)</f>
        <v>0</v>
      </c>
      <c r="AB144" s="70">
        <f>Bobot!$P144*($I144*('Input Bank'!$K144+'Input Bank'!$L144)/30)+($J144*'Input Bank'!AB144)</f>
        <v>0</v>
      </c>
      <c r="AC144" s="70">
        <f>Bobot!$P144*($I144*('Input Bank'!$K144+'Input Bank'!$L144)/30)+($J144*'Input Bank'!AC144)</f>
        <v>0</v>
      </c>
      <c r="AD144" s="70">
        <f>Bobot!$P144*($I144*('Input Bank'!$K144+'Input Bank'!$L144)/30)+($J144*'Input Bank'!AD144)</f>
        <v>0</v>
      </c>
      <c r="AE144" s="70">
        <f>Bobot!$P144*($I144*('Input Bank'!$K144+'Input Bank'!$L144)/30)+($J144*'Input Bank'!AE144)</f>
        <v>0</v>
      </c>
      <c r="AF144" s="70">
        <f>Bobot!$P144*($I144*('Input Bank'!$K144+'Input Bank'!$L144)/30)+($J144*'Input Bank'!AF144)</f>
        <v>0</v>
      </c>
      <c r="AG144" s="70">
        <f>Bobot!$P144*($I144*('Input Bank'!$K144+'Input Bank'!$L144)/30)+($J144*'Input Bank'!AG144)</f>
        <v>0</v>
      </c>
      <c r="AH144" s="70">
        <f>Bobot!$P144*($I144*('Input Bank'!$K144+'Input Bank'!$L144)/30)+($J144*'Input Bank'!AH144)</f>
        <v>0</v>
      </c>
      <c r="AI144" s="70">
        <f>Bobot!$P144*($I144*('Input Bank'!$K144+'Input Bank'!$L144)/30)+($J144*'Input Bank'!AI144)</f>
        <v>0</v>
      </c>
      <c r="AJ144" s="70">
        <f>Bobot!$P144*($I144*('Input Bank'!$K144+'Input Bank'!$L144)/30)+($J144*'Input Bank'!AJ144)</f>
        <v>0</v>
      </c>
      <c r="AK144" s="70">
        <f>Bobot!$P144*($I144*('Input Bank'!$K144+'Input Bank'!$L144)/30)+($J144*'Input Bank'!AK144)</f>
        <v>0</v>
      </c>
      <c r="AL144" s="70">
        <f>Bobot!$P144*($I144*('Input Bank'!$K144+'Input Bank'!$L144)/30)+($J144*'Input Bank'!AL144)</f>
        <v>0</v>
      </c>
      <c r="AM144" s="70">
        <f>Bobot!$P144*($I144*('Input Bank'!$K144+'Input Bank'!$L144)/30)+($J144*'Input Bank'!AM144)</f>
        <v>0</v>
      </c>
      <c r="AN144" s="70">
        <f>Bobot!$P144*($I144*('Input Bank'!$K144+'Input Bank'!$L144)/30)+($J144*'Input Bank'!AN144)</f>
        <v>0</v>
      </c>
      <c r="AO144" s="70">
        <f>Bobot!$P144*($I144*('Input Bank'!$K144+'Input Bank'!$L144)/30)+($J144*'Input Bank'!AO144)</f>
        <v>0</v>
      </c>
      <c r="AP144" s="70">
        <f>Bobot!$P144*($I144*('Input Bank'!$K144+'Input Bank'!$L144)/30)+($J144*'Input Bank'!AP144)</f>
        <v>0</v>
      </c>
      <c r="AQ144" s="73">
        <f>$J144*'Input Bank'!AQ144</f>
        <v>0</v>
      </c>
      <c r="AR144" s="73">
        <f>$J144*'Input Bank'!AR144</f>
        <v>0</v>
      </c>
      <c r="AS144" s="73">
        <f>$J144*'Input Bank'!AS144</f>
        <v>0</v>
      </c>
      <c r="AT144" s="73">
        <f>$J144*'Input Bank'!AT144</f>
        <v>0</v>
      </c>
      <c r="AU144" s="73">
        <f>$J144*'Input Bank'!AU144</f>
        <v>0</v>
      </c>
      <c r="AV144" s="73">
        <f>$J144*'Input Bank'!AV144</f>
        <v>0</v>
      </c>
      <c r="AW144" s="73">
        <f>$J144*'Input Bank'!AW144</f>
        <v>0</v>
      </c>
      <c r="AX144" s="73">
        <f>$J144*'Input Bank'!AX144</f>
        <v>0</v>
      </c>
      <c r="AY144" s="73">
        <f>$J144*'Input Bank'!AY144</f>
        <v>0</v>
      </c>
      <c r="AZ144" s="73">
        <f>$J144*'Input Bank'!AZ144</f>
        <v>0</v>
      </c>
      <c r="BA144" s="74">
        <f>$J144*'Input Bank'!BA144</f>
        <v>0</v>
      </c>
      <c r="BB144" s="235"/>
      <c r="BC144" s="30"/>
      <c r="BD144" s="30"/>
      <c r="BE144" s="30"/>
      <c r="BF144" s="139"/>
      <c r="BJ144" s="79"/>
      <c r="BK144" s="79"/>
    </row>
    <row r="145" spans="1:66" s="34" customFormat="1" ht="13">
      <c r="A145" s="490">
        <f>Bobot!P64</f>
        <v>0</v>
      </c>
      <c r="B145" s="490"/>
      <c r="C145" s="490"/>
      <c r="D145" s="490"/>
      <c r="E145" s="490"/>
      <c r="F145" s="137" t="s">
        <v>188</v>
      </c>
      <c r="G145" s="170">
        <v>5.3</v>
      </c>
      <c r="H145" s="142" t="s">
        <v>234</v>
      </c>
      <c r="I145" s="71"/>
      <c r="J145" s="72"/>
      <c r="K145" s="345"/>
      <c r="L145" s="73">
        <f>IF(Bobot!$P145=0,1,0)*('Input Bank'!L145+'Input Bank'!K145)*I145</f>
        <v>0</v>
      </c>
      <c r="M145" s="70">
        <f>Bobot!$P145*($I145*('Input Bank'!$K145+'Input Bank'!$L145)/30)+($J145*'Input Bank'!M145)</f>
        <v>0</v>
      </c>
      <c r="N145" s="70">
        <f>Bobot!$P145*($I145*('Input Bank'!$K145+'Input Bank'!$L145)/30)+($J145*'Input Bank'!N145)</f>
        <v>0</v>
      </c>
      <c r="O145" s="70">
        <f>Bobot!$P145*($I145*('Input Bank'!$K145+'Input Bank'!$L145)/30)+($J145*'Input Bank'!O145)</f>
        <v>0</v>
      </c>
      <c r="P145" s="70">
        <f>Bobot!$P145*($I145*('Input Bank'!$K145+'Input Bank'!$L145)/30)+($J145*'Input Bank'!P145)</f>
        <v>0</v>
      </c>
      <c r="Q145" s="70">
        <f>Bobot!$P145*($I145*('Input Bank'!$K145+'Input Bank'!$L145)/30)+($J145*'Input Bank'!Q145)</f>
        <v>0</v>
      </c>
      <c r="R145" s="70">
        <f>Bobot!$P145*($I145*('Input Bank'!$K145+'Input Bank'!$L145)/30)+($J145*'Input Bank'!R145)</f>
        <v>0</v>
      </c>
      <c r="S145" s="70">
        <f>Bobot!$P145*($I145*('Input Bank'!$K145+'Input Bank'!$L145)/30)+($J145*'Input Bank'!S145)</f>
        <v>0</v>
      </c>
      <c r="T145" s="70">
        <f>Bobot!$P145*($I145*('Input Bank'!$K145+'Input Bank'!$L145)/30)+($J145*'Input Bank'!T145)</f>
        <v>0</v>
      </c>
      <c r="U145" s="70">
        <f>Bobot!$P145*($I145*('Input Bank'!$K145+'Input Bank'!$L145)/30)+($J145*'Input Bank'!U145)</f>
        <v>0</v>
      </c>
      <c r="V145" s="70">
        <f>Bobot!$P145*($I145*('Input Bank'!$K145+'Input Bank'!$L145)/30)+($J145*'Input Bank'!V145)</f>
        <v>0</v>
      </c>
      <c r="W145" s="70">
        <f>Bobot!$P145*($I145*('Input Bank'!$K145+'Input Bank'!$L145)/30)+($J145*'Input Bank'!W145)</f>
        <v>0</v>
      </c>
      <c r="X145" s="70">
        <f>Bobot!$P145*($I145*('Input Bank'!$K145+'Input Bank'!$L145)/30)+($J145*'Input Bank'!X145)</f>
        <v>0</v>
      </c>
      <c r="Y145" s="70">
        <f>Bobot!$P145*($I145*('Input Bank'!$K145+'Input Bank'!$L145)/30)+($J145*'Input Bank'!Y145)</f>
        <v>0</v>
      </c>
      <c r="Z145" s="70">
        <f>Bobot!$P145*($I145*('Input Bank'!$K145+'Input Bank'!$L145)/30)+($J145*'Input Bank'!Z145)</f>
        <v>0</v>
      </c>
      <c r="AA145" s="70">
        <f>Bobot!$P145*($I145*('Input Bank'!$K145+'Input Bank'!$L145)/30)+($J145*'Input Bank'!AA145)</f>
        <v>0</v>
      </c>
      <c r="AB145" s="70">
        <f>Bobot!$P145*($I145*('Input Bank'!$K145+'Input Bank'!$L145)/30)+($J145*'Input Bank'!AB145)</f>
        <v>0</v>
      </c>
      <c r="AC145" s="70">
        <f>Bobot!$P145*($I145*('Input Bank'!$K145+'Input Bank'!$L145)/30)+($J145*'Input Bank'!AC145)</f>
        <v>0</v>
      </c>
      <c r="AD145" s="70">
        <f>Bobot!$P145*($I145*('Input Bank'!$K145+'Input Bank'!$L145)/30)+($J145*'Input Bank'!AD145)</f>
        <v>0</v>
      </c>
      <c r="AE145" s="70">
        <f>Bobot!$P145*($I145*('Input Bank'!$K145+'Input Bank'!$L145)/30)+($J145*'Input Bank'!AE145)</f>
        <v>0</v>
      </c>
      <c r="AF145" s="70">
        <f>Bobot!$P145*($I145*('Input Bank'!$K145+'Input Bank'!$L145)/30)+($J145*'Input Bank'!AF145)</f>
        <v>0</v>
      </c>
      <c r="AG145" s="70">
        <f>Bobot!$P145*($I145*('Input Bank'!$K145+'Input Bank'!$L145)/30)+($J145*'Input Bank'!AG145)</f>
        <v>0</v>
      </c>
      <c r="AH145" s="70">
        <f>Bobot!$P145*($I145*('Input Bank'!$K145+'Input Bank'!$L145)/30)+($J145*'Input Bank'!AH145)</f>
        <v>0</v>
      </c>
      <c r="AI145" s="70">
        <f>Bobot!$P145*($I145*('Input Bank'!$K145+'Input Bank'!$L145)/30)+($J145*'Input Bank'!AI145)</f>
        <v>0</v>
      </c>
      <c r="AJ145" s="70">
        <f>Bobot!$P145*($I145*('Input Bank'!$K145+'Input Bank'!$L145)/30)+($J145*'Input Bank'!AJ145)</f>
        <v>0</v>
      </c>
      <c r="AK145" s="70">
        <f>Bobot!$P145*($I145*('Input Bank'!$K145+'Input Bank'!$L145)/30)+($J145*'Input Bank'!AK145)</f>
        <v>0</v>
      </c>
      <c r="AL145" s="70">
        <f>Bobot!$P145*($I145*('Input Bank'!$K145+'Input Bank'!$L145)/30)+($J145*'Input Bank'!AL145)</f>
        <v>0</v>
      </c>
      <c r="AM145" s="70">
        <f>Bobot!$P145*($I145*('Input Bank'!$K145+'Input Bank'!$L145)/30)+($J145*'Input Bank'!AM145)</f>
        <v>0</v>
      </c>
      <c r="AN145" s="70">
        <f>Bobot!$P145*($I145*('Input Bank'!$K145+'Input Bank'!$L145)/30)+($J145*'Input Bank'!AN145)</f>
        <v>0</v>
      </c>
      <c r="AO145" s="70">
        <f>Bobot!$P145*($I145*('Input Bank'!$K145+'Input Bank'!$L145)/30)+($J145*'Input Bank'!AO145)</f>
        <v>0</v>
      </c>
      <c r="AP145" s="70">
        <f>Bobot!$P145*($I145*('Input Bank'!$K145+'Input Bank'!$L145)/30)+($J145*'Input Bank'!AP145)</f>
        <v>0</v>
      </c>
      <c r="AQ145" s="73">
        <f>$J145*'Input Bank'!AQ145</f>
        <v>0</v>
      </c>
      <c r="AR145" s="73">
        <f>$J145*'Input Bank'!AR145</f>
        <v>0</v>
      </c>
      <c r="AS145" s="73">
        <f>$J145*'Input Bank'!AS145</f>
        <v>0</v>
      </c>
      <c r="AT145" s="73">
        <f>$J145*'Input Bank'!AT145</f>
        <v>0</v>
      </c>
      <c r="AU145" s="73">
        <f>$J145*'Input Bank'!AU145</f>
        <v>0</v>
      </c>
      <c r="AV145" s="73">
        <f>$J145*'Input Bank'!AV145</f>
        <v>0</v>
      </c>
      <c r="AW145" s="73">
        <f>$J145*'Input Bank'!AW145</f>
        <v>0</v>
      </c>
      <c r="AX145" s="73">
        <f>$J145*'Input Bank'!AX145</f>
        <v>0</v>
      </c>
      <c r="AY145" s="73">
        <f>$J145*'Input Bank'!AY145</f>
        <v>0</v>
      </c>
      <c r="AZ145" s="73">
        <f>$J145*'Input Bank'!AZ145</f>
        <v>0</v>
      </c>
      <c r="BA145" s="74">
        <f>$J145*'Input Bank'!BA145</f>
        <v>0</v>
      </c>
      <c r="BB145" s="230"/>
      <c r="BC145" s="30"/>
      <c r="BD145" s="30"/>
      <c r="BE145" s="30"/>
      <c r="BF145" s="139"/>
      <c r="BG145" s="139"/>
      <c r="BH145" s="139"/>
      <c r="BI145" s="139"/>
      <c r="BJ145" s="79"/>
      <c r="BK145" s="79"/>
    </row>
    <row r="146" spans="1:66" s="34" customFormat="1" ht="26">
      <c r="A146" s="490" t="e">
        <f>Bobot!#REF!</f>
        <v>#REF!</v>
      </c>
      <c r="B146" s="490"/>
      <c r="C146" s="490"/>
      <c r="D146" s="490"/>
      <c r="E146" s="490"/>
      <c r="F146" s="137" t="s">
        <v>334</v>
      </c>
      <c r="G146" s="170">
        <v>6</v>
      </c>
      <c r="H146" s="311" t="s">
        <v>295</v>
      </c>
      <c r="I146" s="477"/>
      <c r="J146" s="478"/>
      <c r="K146" s="304" t="s">
        <v>191</v>
      </c>
      <c r="L146" s="304" t="s">
        <v>192</v>
      </c>
      <c r="M146" s="305" t="s">
        <v>422</v>
      </c>
      <c r="N146" s="304" t="s">
        <v>193</v>
      </c>
      <c r="O146" s="304" t="s">
        <v>194</v>
      </c>
      <c r="P146" s="304" t="s">
        <v>195</v>
      </c>
      <c r="Q146" s="304" t="s">
        <v>196</v>
      </c>
      <c r="R146" s="304" t="s">
        <v>197</v>
      </c>
      <c r="S146" s="304" t="s">
        <v>198</v>
      </c>
      <c r="T146" s="304" t="s">
        <v>363</v>
      </c>
      <c r="U146" s="304" t="s">
        <v>364</v>
      </c>
      <c r="V146" s="304" t="s">
        <v>365</v>
      </c>
      <c r="W146" s="304" t="s">
        <v>366</v>
      </c>
      <c r="X146" s="304" t="s">
        <v>367</v>
      </c>
      <c r="Y146" s="304" t="s">
        <v>368</v>
      </c>
      <c r="Z146" s="304" t="s">
        <v>369</v>
      </c>
      <c r="AA146" s="304" t="s">
        <v>370</v>
      </c>
      <c r="AB146" s="304" t="s">
        <v>371</v>
      </c>
      <c r="AC146" s="304" t="s">
        <v>372</v>
      </c>
      <c r="AD146" s="304" t="s">
        <v>373</v>
      </c>
      <c r="AE146" s="304" t="s">
        <v>374</v>
      </c>
      <c r="AF146" s="304" t="s">
        <v>375</v>
      </c>
      <c r="AG146" s="304" t="s">
        <v>376</v>
      </c>
      <c r="AH146" s="304" t="s">
        <v>377</v>
      </c>
      <c r="AI146" s="304" t="s">
        <v>378</v>
      </c>
      <c r="AJ146" s="304" t="s">
        <v>379</v>
      </c>
      <c r="AK146" s="304" t="s">
        <v>380</v>
      </c>
      <c r="AL146" s="304" t="s">
        <v>381</v>
      </c>
      <c r="AM146" s="304" t="s">
        <v>382</v>
      </c>
      <c r="AN146" s="304" t="s">
        <v>383</v>
      </c>
      <c r="AO146" s="304" t="s">
        <v>384</v>
      </c>
      <c r="AP146" s="304" t="s">
        <v>385</v>
      </c>
      <c r="AQ146" s="304" t="s">
        <v>199</v>
      </c>
      <c r="AR146" s="304" t="s">
        <v>244</v>
      </c>
      <c r="AS146" s="304" t="s">
        <v>201</v>
      </c>
      <c r="AT146" s="304" t="s">
        <v>202</v>
      </c>
      <c r="AU146" s="304" t="s">
        <v>203</v>
      </c>
      <c r="AV146" s="304" t="s">
        <v>204</v>
      </c>
      <c r="AW146" s="304" t="s">
        <v>205</v>
      </c>
      <c r="AX146" s="304" t="s">
        <v>206</v>
      </c>
      <c r="AY146" s="304" t="s">
        <v>207</v>
      </c>
      <c r="AZ146" s="304" t="s">
        <v>245</v>
      </c>
      <c r="BA146" s="474" t="s">
        <v>209</v>
      </c>
      <c r="BB146" s="230"/>
      <c r="BC146" s="30"/>
      <c r="BD146" s="30"/>
      <c r="BE146" s="30"/>
      <c r="BF146" s="139"/>
      <c r="BG146" s="139"/>
      <c r="BH146" s="139"/>
      <c r="BI146" s="139"/>
      <c r="BJ146" s="79"/>
      <c r="BK146" s="79"/>
      <c r="BL146" s="79"/>
    </row>
    <row r="147" spans="1:66" s="34" customFormat="1" ht="13">
      <c r="A147" s="490" t="e">
        <f>Bobot!#REF!</f>
        <v>#REF!</v>
      </c>
      <c r="B147" s="490"/>
      <c r="C147" s="490"/>
      <c r="D147" s="490"/>
      <c r="E147" s="490"/>
      <c r="F147" s="137" t="s">
        <v>335</v>
      </c>
      <c r="G147" s="170">
        <v>6.1</v>
      </c>
      <c r="H147" s="20" t="s">
        <v>57</v>
      </c>
      <c r="I147" s="71"/>
      <c r="J147" s="72"/>
      <c r="K147" s="345"/>
      <c r="L147" s="73">
        <f>IF(Bobot!$P147=0,1,0)*('Input Bank'!L147+'Input Bank'!K147)*I147</f>
        <v>0</v>
      </c>
      <c r="M147" s="70">
        <f>Bobot!$P147*($I147*('Input Bank'!$K147+'Input Bank'!$L147)/30)+($J147*'Input Bank'!M147)</f>
        <v>0</v>
      </c>
      <c r="N147" s="70">
        <f>Bobot!$P147*($I147*('Input Bank'!$K147+'Input Bank'!$L147)/30)+($J147*'Input Bank'!N147)</f>
        <v>0</v>
      </c>
      <c r="O147" s="70">
        <f>Bobot!$P147*($I147*('Input Bank'!$K147+'Input Bank'!$L147)/30)+($J147*'Input Bank'!O147)</f>
        <v>0</v>
      </c>
      <c r="P147" s="70">
        <f>Bobot!$P147*($I147*('Input Bank'!$K147+'Input Bank'!$L147)/30)+($J147*'Input Bank'!P147)</f>
        <v>0</v>
      </c>
      <c r="Q147" s="70">
        <f>Bobot!$P147*($I147*('Input Bank'!$K147+'Input Bank'!$L147)/30)+($J147*'Input Bank'!Q147)</f>
        <v>0</v>
      </c>
      <c r="R147" s="70">
        <f>Bobot!$P147*($I147*('Input Bank'!$K147+'Input Bank'!$L147)/30)+($J147*'Input Bank'!R147)</f>
        <v>0</v>
      </c>
      <c r="S147" s="70">
        <f>Bobot!$P147*($I147*('Input Bank'!$K147+'Input Bank'!$L147)/30)+($J147*'Input Bank'!S147)</f>
        <v>0</v>
      </c>
      <c r="T147" s="70">
        <f>Bobot!$P147*($I147*('Input Bank'!$K147+'Input Bank'!$L147)/30)+($J147*'Input Bank'!T147)</f>
        <v>0</v>
      </c>
      <c r="U147" s="70">
        <f>Bobot!$P147*($I147*('Input Bank'!$K147+'Input Bank'!$L147)/30)+($J147*'Input Bank'!U147)</f>
        <v>0</v>
      </c>
      <c r="V147" s="70">
        <f>Bobot!$P147*($I147*('Input Bank'!$K147+'Input Bank'!$L147)/30)+($J147*'Input Bank'!V147)</f>
        <v>0</v>
      </c>
      <c r="W147" s="70">
        <f>Bobot!$P147*($I147*('Input Bank'!$K147+'Input Bank'!$L147)/30)+($J147*'Input Bank'!W147)</f>
        <v>0</v>
      </c>
      <c r="X147" s="70">
        <f>Bobot!$P147*($I147*('Input Bank'!$K147+'Input Bank'!$L147)/30)+($J147*'Input Bank'!X147)</f>
        <v>0</v>
      </c>
      <c r="Y147" s="70">
        <f>Bobot!$P147*($I147*('Input Bank'!$K147+'Input Bank'!$L147)/30)+($J147*'Input Bank'!Y147)</f>
        <v>0</v>
      </c>
      <c r="Z147" s="70">
        <f>Bobot!$P147*($I147*('Input Bank'!$K147+'Input Bank'!$L147)/30)+($J147*'Input Bank'!Z147)</f>
        <v>0</v>
      </c>
      <c r="AA147" s="70">
        <f>Bobot!$P147*($I147*('Input Bank'!$K147+'Input Bank'!$L147)/30)+($J147*'Input Bank'!AA147)</f>
        <v>0</v>
      </c>
      <c r="AB147" s="70">
        <f>Bobot!$P147*($I147*('Input Bank'!$K147+'Input Bank'!$L147)/30)+($J147*'Input Bank'!AB147)</f>
        <v>0</v>
      </c>
      <c r="AC147" s="70">
        <f>Bobot!$P147*($I147*('Input Bank'!$K147+'Input Bank'!$L147)/30)+($J147*'Input Bank'!AC147)</f>
        <v>0</v>
      </c>
      <c r="AD147" s="70">
        <f>Bobot!$P147*($I147*('Input Bank'!$K147+'Input Bank'!$L147)/30)+($J147*'Input Bank'!AD147)</f>
        <v>0</v>
      </c>
      <c r="AE147" s="70">
        <f>Bobot!$P147*($I147*('Input Bank'!$K147+'Input Bank'!$L147)/30)+($J147*'Input Bank'!AE147)</f>
        <v>0</v>
      </c>
      <c r="AF147" s="70">
        <f>Bobot!$P147*($I147*('Input Bank'!$K147+'Input Bank'!$L147)/30)+($J147*'Input Bank'!AF147)</f>
        <v>0</v>
      </c>
      <c r="AG147" s="70">
        <f>Bobot!$P147*($I147*('Input Bank'!$K147+'Input Bank'!$L147)/30)+($J147*'Input Bank'!AG147)</f>
        <v>0</v>
      </c>
      <c r="AH147" s="70">
        <f>Bobot!$P147*($I147*('Input Bank'!$K147+'Input Bank'!$L147)/30)+($J147*'Input Bank'!AH147)</f>
        <v>0</v>
      </c>
      <c r="AI147" s="70">
        <f>Bobot!$P147*($I147*('Input Bank'!$K147+'Input Bank'!$L147)/30)+($J147*'Input Bank'!AI147)</f>
        <v>0</v>
      </c>
      <c r="AJ147" s="70">
        <f>Bobot!$P147*($I147*('Input Bank'!$K147+'Input Bank'!$L147)/30)+($J147*'Input Bank'!AJ147)</f>
        <v>0</v>
      </c>
      <c r="AK147" s="70">
        <f>Bobot!$P147*($I147*('Input Bank'!$K147+'Input Bank'!$L147)/30)+($J147*'Input Bank'!AK147)</f>
        <v>0</v>
      </c>
      <c r="AL147" s="70">
        <f>Bobot!$P147*($I147*('Input Bank'!$K147+'Input Bank'!$L147)/30)+($J147*'Input Bank'!AL147)</f>
        <v>0</v>
      </c>
      <c r="AM147" s="70">
        <f>Bobot!$P147*($I147*('Input Bank'!$K147+'Input Bank'!$L147)/30)+($J147*'Input Bank'!AM147)</f>
        <v>0</v>
      </c>
      <c r="AN147" s="70">
        <f>Bobot!$P147*($I147*('Input Bank'!$K147+'Input Bank'!$L147)/30)+($J147*'Input Bank'!AN147)</f>
        <v>0</v>
      </c>
      <c r="AO147" s="70">
        <f>Bobot!$P147*($I147*('Input Bank'!$K147+'Input Bank'!$L147)/30)+($J147*'Input Bank'!AO147)</f>
        <v>0</v>
      </c>
      <c r="AP147" s="70">
        <f>Bobot!$P147*($I147*('Input Bank'!$K147+'Input Bank'!$L147)/30)+($J147*'Input Bank'!AP147)</f>
        <v>0</v>
      </c>
      <c r="AQ147" s="70">
        <f>Bobot!$P147*($I147*('Input Bank'!$K147+'Input Bank'!$L147)/30)+($J147*'Input Bank'!AQ147)</f>
        <v>0</v>
      </c>
      <c r="AR147" s="70">
        <f>Bobot!$P147*($I147*('Input Bank'!$K147+'Input Bank'!$L147)/30)+($J147*'Input Bank'!AR147)</f>
        <v>0</v>
      </c>
      <c r="AS147" s="70">
        <f>Bobot!$P147*($I147*('Input Bank'!$K147+'Input Bank'!$L147)/30)+($J147*'Input Bank'!AS147)</f>
        <v>0</v>
      </c>
      <c r="AT147" s="70">
        <f>Bobot!$P147*($I147*('Input Bank'!$K147+'Input Bank'!$L147)/30)+($J147*'Input Bank'!AT147)</f>
        <v>0</v>
      </c>
      <c r="AU147" s="70">
        <f>Bobot!$P147*($I147*('Input Bank'!$K147+'Input Bank'!$L147)/30)+($J147*'Input Bank'!AU147)</f>
        <v>0</v>
      </c>
      <c r="AV147" s="70">
        <f>Bobot!$P147*($I147*('Input Bank'!$K147+'Input Bank'!$L147)/30)+($J147*'Input Bank'!AV147)</f>
        <v>0</v>
      </c>
      <c r="AW147" s="70">
        <f>Bobot!$P147*($I147*('Input Bank'!$K147+'Input Bank'!$L147)/30)+($J147*'Input Bank'!AW147)</f>
        <v>0</v>
      </c>
      <c r="AX147" s="70">
        <f>Bobot!$P147*($I147*('Input Bank'!$K147+'Input Bank'!$L147)/30)+($J147*'Input Bank'!AX147)</f>
        <v>0</v>
      </c>
      <c r="AY147" s="70">
        <f>Bobot!$P147*($I147*('Input Bank'!$K147+'Input Bank'!$L147)/30)+($J147*'Input Bank'!AY147)</f>
        <v>0</v>
      </c>
      <c r="AZ147" s="70">
        <f>Bobot!$P147*($I147*('Input Bank'!$K147+'Input Bank'!$L147)/30)+($J147*'Input Bank'!AZ147)</f>
        <v>0</v>
      </c>
      <c r="BA147" s="227">
        <f>Bobot!$P147*($I147*('Input Bank'!$K147+'Input Bank'!$L147)/30)+($J147*'Input Bank'!BA147)</f>
        <v>0</v>
      </c>
      <c r="BB147" s="230"/>
      <c r="BC147" s="30"/>
      <c r="BD147" s="30"/>
      <c r="BE147" s="30"/>
      <c r="BF147" s="139"/>
      <c r="BG147" s="139"/>
      <c r="BH147" s="139"/>
      <c r="BI147" s="139"/>
      <c r="BJ147" s="79"/>
      <c r="BK147" s="79"/>
      <c r="BL147" s="79"/>
    </row>
    <row r="148" spans="1:66" s="34" customFormat="1" ht="13">
      <c r="A148" s="490" t="e">
        <f>Bobot!#REF!</f>
        <v>#REF!</v>
      </c>
      <c r="B148" s="490"/>
      <c r="C148" s="490"/>
      <c r="D148" s="490"/>
      <c r="E148" s="490"/>
      <c r="F148" s="137" t="s">
        <v>336</v>
      </c>
      <c r="G148" s="170">
        <v>6.2</v>
      </c>
      <c r="H148" s="20" t="s">
        <v>58</v>
      </c>
      <c r="I148" s="71"/>
      <c r="J148" s="72"/>
      <c r="K148" s="345"/>
      <c r="L148" s="73">
        <f>IF(Bobot!$P148=0,1,0)*('Input Bank'!L148+'Input Bank'!K148)*I148</f>
        <v>0</v>
      </c>
      <c r="M148" s="70">
        <f>Bobot!$P148*($I148*('Input Bank'!$K148+'Input Bank'!$L148)/30)+($J148*'Input Bank'!M148)</f>
        <v>0</v>
      </c>
      <c r="N148" s="70">
        <f>Bobot!$P148*($I148*('Input Bank'!$K148+'Input Bank'!$L148)/30)+($J148*'Input Bank'!N148)</f>
        <v>0</v>
      </c>
      <c r="O148" s="70">
        <f>Bobot!$P148*($I148*('Input Bank'!$K148+'Input Bank'!$L148)/30)+($J148*'Input Bank'!O148)</f>
        <v>0</v>
      </c>
      <c r="P148" s="70">
        <f>Bobot!$P148*($I148*('Input Bank'!$K148+'Input Bank'!$L148)/30)+($J148*'Input Bank'!P148)</f>
        <v>0</v>
      </c>
      <c r="Q148" s="70">
        <f>Bobot!$P148*($I148*('Input Bank'!$K148+'Input Bank'!$L148)/30)+($J148*'Input Bank'!Q148)</f>
        <v>0</v>
      </c>
      <c r="R148" s="70">
        <f>Bobot!$P148*($I148*('Input Bank'!$K148+'Input Bank'!$L148)/30)+($J148*'Input Bank'!R148)</f>
        <v>0</v>
      </c>
      <c r="S148" s="70">
        <f>Bobot!$P148*($I148*('Input Bank'!$K148+'Input Bank'!$L148)/30)+($J148*'Input Bank'!S148)</f>
        <v>0</v>
      </c>
      <c r="T148" s="70">
        <f>Bobot!$P148*($I148*('Input Bank'!$K148+'Input Bank'!$L148)/30)+($J148*'Input Bank'!T148)</f>
        <v>0</v>
      </c>
      <c r="U148" s="70">
        <f>Bobot!$P148*($I148*('Input Bank'!$K148+'Input Bank'!$L148)/30)+($J148*'Input Bank'!U148)</f>
        <v>0</v>
      </c>
      <c r="V148" s="70">
        <f>Bobot!$P148*($I148*('Input Bank'!$K148+'Input Bank'!$L148)/30)+($J148*'Input Bank'!V148)</f>
        <v>0</v>
      </c>
      <c r="W148" s="70">
        <f>Bobot!$P148*($I148*('Input Bank'!$K148+'Input Bank'!$L148)/30)+($J148*'Input Bank'!W148)</f>
        <v>0</v>
      </c>
      <c r="X148" s="70">
        <f>Bobot!$P148*($I148*('Input Bank'!$K148+'Input Bank'!$L148)/30)+($J148*'Input Bank'!X148)</f>
        <v>0</v>
      </c>
      <c r="Y148" s="70">
        <f>Bobot!$P148*($I148*('Input Bank'!$K148+'Input Bank'!$L148)/30)+($J148*'Input Bank'!Y148)</f>
        <v>0</v>
      </c>
      <c r="Z148" s="70">
        <f>Bobot!$P148*($I148*('Input Bank'!$K148+'Input Bank'!$L148)/30)+($J148*'Input Bank'!Z148)</f>
        <v>0</v>
      </c>
      <c r="AA148" s="70">
        <f>Bobot!$P148*($I148*('Input Bank'!$K148+'Input Bank'!$L148)/30)+($J148*'Input Bank'!AA148)</f>
        <v>0</v>
      </c>
      <c r="AB148" s="70">
        <f>Bobot!$P148*($I148*('Input Bank'!$K148+'Input Bank'!$L148)/30)+($J148*'Input Bank'!AB148)</f>
        <v>0</v>
      </c>
      <c r="AC148" s="70">
        <f>Bobot!$P148*($I148*('Input Bank'!$K148+'Input Bank'!$L148)/30)+($J148*'Input Bank'!AC148)</f>
        <v>0</v>
      </c>
      <c r="AD148" s="70">
        <f>Bobot!$P148*($I148*('Input Bank'!$K148+'Input Bank'!$L148)/30)+($J148*'Input Bank'!AD148)</f>
        <v>0</v>
      </c>
      <c r="AE148" s="70">
        <f>Bobot!$P148*($I148*('Input Bank'!$K148+'Input Bank'!$L148)/30)+($J148*'Input Bank'!AE148)</f>
        <v>0</v>
      </c>
      <c r="AF148" s="70">
        <f>Bobot!$P148*($I148*('Input Bank'!$K148+'Input Bank'!$L148)/30)+($J148*'Input Bank'!AF148)</f>
        <v>0</v>
      </c>
      <c r="AG148" s="70">
        <f>Bobot!$P148*($I148*('Input Bank'!$K148+'Input Bank'!$L148)/30)+($J148*'Input Bank'!AG148)</f>
        <v>0</v>
      </c>
      <c r="AH148" s="70">
        <f>Bobot!$P148*($I148*('Input Bank'!$K148+'Input Bank'!$L148)/30)+($J148*'Input Bank'!AH148)</f>
        <v>0</v>
      </c>
      <c r="AI148" s="70">
        <f>Bobot!$P148*($I148*('Input Bank'!$K148+'Input Bank'!$L148)/30)+($J148*'Input Bank'!AI148)</f>
        <v>0</v>
      </c>
      <c r="AJ148" s="70">
        <f>Bobot!$P148*($I148*('Input Bank'!$K148+'Input Bank'!$L148)/30)+($J148*'Input Bank'!AJ148)</f>
        <v>0</v>
      </c>
      <c r="AK148" s="70">
        <f>Bobot!$P148*($I148*('Input Bank'!$K148+'Input Bank'!$L148)/30)+($J148*'Input Bank'!AK148)</f>
        <v>0</v>
      </c>
      <c r="AL148" s="70">
        <f>Bobot!$P148*($I148*('Input Bank'!$K148+'Input Bank'!$L148)/30)+($J148*'Input Bank'!AL148)</f>
        <v>0</v>
      </c>
      <c r="AM148" s="70">
        <f>Bobot!$P148*($I148*('Input Bank'!$K148+'Input Bank'!$L148)/30)+($J148*'Input Bank'!AM148)</f>
        <v>0</v>
      </c>
      <c r="AN148" s="70">
        <f>Bobot!$P148*($I148*('Input Bank'!$K148+'Input Bank'!$L148)/30)+($J148*'Input Bank'!AN148)</f>
        <v>0</v>
      </c>
      <c r="AO148" s="70">
        <f>Bobot!$P148*($I148*('Input Bank'!$K148+'Input Bank'!$L148)/30)+($J148*'Input Bank'!AO148)</f>
        <v>0</v>
      </c>
      <c r="AP148" s="70">
        <f>Bobot!$P148*($I148*('Input Bank'!$K148+'Input Bank'!$L148)/30)+($J148*'Input Bank'!AP148)</f>
        <v>0</v>
      </c>
      <c r="AQ148" s="70">
        <f>Bobot!$P148*($I148*('Input Bank'!$K148+'Input Bank'!$L148)/30)+($J148*'Input Bank'!AQ148)</f>
        <v>0</v>
      </c>
      <c r="AR148" s="70">
        <f>Bobot!$P148*($I148*('Input Bank'!$K148+'Input Bank'!$L148)/30)+($J148*'Input Bank'!AR148)</f>
        <v>0</v>
      </c>
      <c r="AS148" s="70">
        <f>Bobot!$P148*($I148*('Input Bank'!$K148+'Input Bank'!$L148)/30)+($J148*'Input Bank'!AS148)</f>
        <v>0</v>
      </c>
      <c r="AT148" s="70">
        <f>Bobot!$P148*($I148*('Input Bank'!$K148+'Input Bank'!$L148)/30)+($J148*'Input Bank'!AT148)</f>
        <v>0</v>
      </c>
      <c r="AU148" s="70">
        <f>Bobot!$P148*($I148*('Input Bank'!$K148+'Input Bank'!$L148)/30)+($J148*'Input Bank'!AU148)</f>
        <v>0</v>
      </c>
      <c r="AV148" s="70">
        <f>Bobot!$P148*($I148*('Input Bank'!$K148+'Input Bank'!$L148)/30)+($J148*'Input Bank'!AV148)</f>
        <v>0</v>
      </c>
      <c r="AW148" s="70">
        <f>Bobot!$P148*($I148*('Input Bank'!$K148+'Input Bank'!$L148)/30)+($J148*'Input Bank'!AW148)</f>
        <v>0</v>
      </c>
      <c r="AX148" s="70">
        <f>Bobot!$P148*($I148*('Input Bank'!$K148+'Input Bank'!$L148)/30)+($J148*'Input Bank'!AX148)</f>
        <v>0</v>
      </c>
      <c r="AY148" s="70">
        <f>Bobot!$P148*($I148*('Input Bank'!$K148+'Input Bank'!$L148)/30)+($J148*'Input Bank'!AY148)</f>
        <v>0</v>
      </c>
      <c r="AZ148" s="70">
        <f>Bobot!$P148*($I148*('Input Bank'!$K148+'Input Bank'!$L148)/30)+($J148*'Input Bank'!AZ148)</f>
        <v>0</v>
      </c>
      <c r="BA148" s="227">
        <f>Bobot!$P148*($I148*('Input Bank'!$K148+'Input Bank'!$L148)/30)+($J148*'Input Bank'!BA148)</f>
        <v>0</v>
      </c>
      <c r="BB148" s="230"/>
      <c r="BC148" s="30"/>
      <c r="BD148" s="30"/>
      <c r="BE148" s="30"/>
      <c r="BF148" s="139"/>
      <c r="BG148" s="139"/>
      <c r="BH148" s="139"/>
      <c r="BI148" s="139"/>
      <c r="BJ148" s="79"/>
      <c r="BK148" s="79"/>
      <c r="BL148" s="79"/>
    </row>
    <row r="149" spans="1:66" s="34" customFormat="1" ht="13">
      <c r="A149" s="490"/>
      <c r="B149" s="490"/>
      <c r="C149" s="490"/>
      <c r="D149" s="490"/>
      <c r="E149" s="490"/>
      <c r="F149" s="137" t="s">
        <v>337</v>
      </c>
      <c r="G149" s="170">
        <v>6.3</v>
      </c>
      <c r="H149" s="20" t="s">
        <v>413</v>
      </c>
      <c r="I149" s="71"/>
      <c r="J149" s="72"/>
      <c r="K149" s="345"/>
      <c r="L149" s="73"/>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227"/>
      <c r="BB149" s="230"/>
      <c r="BC149" s="30"/>
      <c r="BD149" s="30"/>
      <c r="BE149" s="30"/>
      <c r="BF149" s="139"/>
      <c r="BG149" s="139"/>
      <c r="BH149" s="139"/>
      <c r="BI149" s="139"/>
      <c r="BJ149" s="79"/>
      <c r="BK149" s="79"/>
      <c r="BL149" s="79"/>
    </row>
    <row r="150" spans="1:66" s="34" customFormat="1" ht="13">
      <c r="A150" s="490"/>
      <c r="B150" s="490"/>
      <c r="C150" s="490"/>
      <c r="D150" s="490"/>
      <c r="E150" s="490"/>
      <c r="F150" s="137" t="s">
        <v>338</v>
      </c>
      <c r="G150" s="170">
        <v>6.4</v>
      </c>
      <c r="H150" s="20" t="s">
        <v>414</v>
      </c>
      <c r="I150" s="71"/>
      <c r="J150" s="72"/>
      <c r="K150" s="345"/>
      <c r="L150" s="73"/>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227"/>
      <c r="BB150" s="230"/>
      <c r="BC150" s="30"/>
      <c r="BD150" s="30"/>
      <c r="BE150" s="30"/>
      <c r="BF150" s="139"/>
      <c r="BG150" s="139"/>
      <c r="BH150" s="139"/>
      <c r="BI150" s="139"/>
      <c r="BJ150" s="79"/>
      <c r="BK150" s="79"/>
      <c r="BL150" s="79"/>
    </row>
    <row r="151" spans="1:66" s="34" customFormat="1" ht="13">
      <c r="A151" s="490" t="e">
        <f>Bobot!#REF!</f>
        <v>#REF!</v>
      </c>
      <c r="B151" s="490"/>
      <c r="C151" s="490"/>
      <c r="D151" s="490"/>
      <c r="E151" s="490"/>
      <c r="F151" s="137" t="s">
        <v>339</v>
      </c>
      <c r="G151" s="170">
        <v>6.5</v>
      </c>
      <c r="H151" s="20" t="s">
        <v>59</v>
      </c>
      <c r="I151" s="71"/>
      <c r="J151" s="72"/>
      <c r="K151" s="345"/>
      <c r="L151" s="73">
        <f>IF(Bobot!$P151=0,1,0)*('Input Bank'!L151+'Input Bank'!K151)*I151</f>
        <v>0</v>
      </c>
      <c r="M151" s="70">
        <f>Bobot!$P151*($I151*('Input Bank'!$K151+'Input Bank'!$L151)/30)+($J151*'Input Bank'!M151)</f>
        <v>0</v>
      </c>
      <c r="N151" s="70">
        <f>Bobot!$P151*($I151*('Input Bank'!$K151+'Input Bank'!$L151)/30)+($J151*'Input Bank'!N151)</f>
        <v>0</v>
      </c>
      <c r="O151" s="70">
        <f>Bobot!$P151*($I151*('Input Bank'!$K151+'Input Bank'!$L151)/30)+($J151*'Input Bank'!O151)</f>
        <v>0</v>
      </c>
      <c r="P151" s="70">
        <f>Bobot!$P151*($I151*('Input Bank'!$K151+'Input Bank'!$L151)/30)+($J151*'Input Bank'!P151)</f>
        <v>0</v>
      </c>
      <c r="Q151" s="70">
        <f>Bobot!$P151*($I151*('Input Bank'!$K151+'Input Bank'!$L151)/30)+($J151*'Input Bank'!Q151)</f>
        <v>0</v>
      </c>
      <c r="R151" s="70">
        <f>Bobot!$P151*($I151*('Input Bank'!$K151+'Input Bank'!$L151)/30)+($J151*'Input Bank'!R151)</f>
        <v>0</v>
      </c>
      <c r="S151" s="70">
        <f>Bobot!$P151*($I151*('Input Bank'!$K151+'Input Bank'!$L151)/30)+($J151*'Input Bank'!S151)</f>
        <v>0</v>
      </c>
      <c r="T151" s="70">
        <f>Bobot!$P151*($I151*('Input Bank'!$K151+'Input Bank'!$L151)/30)+($J151*'Input Bank'!T151)</f>
        <v>0</v>
      </c>
      <c r="U151" s="70">
        <f>Bobot!$P151*($I151*('Input Bank'!$K151+'Input Bank'!$L151)/30)+($J151*'Input Bank'!U151)</f>
        <v>0</v>
      </c>
      <c r="V151" s="70">
        <f>Bobot!$P151*($I151*('Input Bank'!$K151+'Input Bank'!$L151)/30)+($J151*'Input Bank'!V151)</f>
        <v>0</v>
      </c>
      <c r="W151" s="70">
        <f>Bobot!$P151*($I151*('Input Bank'!$K151+'Input Bank'!$L151)/30)+($J151*'Input Bank'!W151)</f>
        <v>0</v>
      </c>
      <c r="X151" s="70">
        <f>Bobot!$P151*($I151*('Input Bank'!$K151+'Input Bank'!$L151)/30)+($J151*'Input Bank'!X151)</f>
        <v>0</v>
      </c>
      <c r="Y151" s="70">
        <f>Bobot!$P151*($I151*('Input Bank'!$K151+'Input Bank'!$L151)/30)+($J151*'Input Bank'!Y151)</f>
        <v>0</v>
      </c>
      <c r="Z151" s="70">
        <f>Bobot!$P151*($I151*('Input Bank'!$K151+'Input Bank'!$L151)/30)+($J151*'Input Bank'!Z151)</f>
        <v>0</v>
      </c>
      <c r="AA151" s="70">
        <f>Bobot!$P151*($I151*('Input Bank'!$K151+'Input Bank'!$L151)/30)+($J151*'Input Bank'!AA151)</f>
        <v>0</v>
      </c>
      <c r="AB151" s="70">
        <f>Bobot!$P151*($I151*('Input Bank'!$K151+'Input Bank'!$L151)/30)+($J151*'Input Bank'!AB151)</f>
        <v>0</v>
      </c>
      <c r="AC151" s="70">
        <f>Bobot!$P151*($I151*('Input Bank'!$K151+'Input Bank'!$L151)/30)+($J151*'Input Bank'!AC151)</f>
        <v>0</v>
      </c>
      <c r="AD151" s="70">
        <f>Bobot!$P151*($I151*('Input Bank'!$K151+'Input Bank'!$L151)/30)+($J151*'Input Bank'!AD151)</f>
        <v>0</v>
      </c>
      <c r="AE151" s="70">
        <f>Bobot!$P151*($I151*('Input Bank'!$K151+'Input Bank'!$L151)/30)+($J151*'Input Bank'!AE151)</f>
        <v>0</v>
      </c>
      <c r="AF151" s="70">
        <f>Bobot!$P151*($I151*('Input Bank'!$K151+'Input Bank'!$L151)/30)+($J151*'Input Bank'!AF151)</f>
        <v>0</v>
      </c>
      <c r="AG151" s="70">
        <f>Bobot!$P151*($I151*('Input Bank'!$K151+'Input Bank'!$L151)/30)+($J151*'Input Bank'!AG151)</f>
        <v>0</v>
      </c>
      <c r="AH151" s="70">
        <f>Bobot!$P151*($I151*('Input Bank'!$K151+'Input Bank'!$L151)/30)+($J151*'Input Bank'!AH151)</f>
        <v>0</v>
      </c>
      <c r="AI151" s="70">
        <f>Bobot!$P151*($I151*('Input Bank'!$K151+'Input Bank'!$L151)/30)+($J151*'Input Bank'!AI151)</f>
        <v>0</v>
      </c>
      <c r="AJ151" s="70">
        <f>Bobot!$P151*($I151*('Input Bank'!$K151+'Input Bank'!$L151)/30)+($J151*'Input Bank'!AJ151)</f>
        <v>0</v>
      </c>
      <c r="AK151" s="70">
        <f>Bobot!$P151*($I151*('Input Bank'!$K151+'Input Bank'!$L151)/30)+($J151*'Input Bank'!AK151)</f>
        <v>0</v>
      </c>
      <c r="AL151" s="70">
        <f>Bobot!$P151*($I151*('Input Bank'!$K151+'Input Bank'!$L151)/30)+($J151*'Input Bank'!AL151)</f>
        <v>0</v>
      </c>
      <c r="AM151" s="70">
        <f>Bobot!$P151*($I151*('Input Bank'!$K151+'Input Bank'!$L151)/30)+($J151*'Input Bank'!AM151)</f>
        <v>0</v>
      </c>
      <c r="AN151" s="70">
        <f>Bobot!$P151*($I151*('Input Bank'!$K151+'Input Bank'!$L151)/30)+($J151*'Input Bank'!AN151)</f>
        <v>0</v>
      </c>
      <c r="AO151" s="70">
        <f>Bobot!$P151*($I151*('Input Bank'!$K151+'Input Bank'!$L151)/30)+($J151*'Input Bank'!AO151)</f>
        <v>0</v>
      </c>
      <c r="AP151" s="70">
        <f>Bobot!$P151*($I151*('Input Bank'!$K151+'Input Bank'!$L151)/30)+($J151*'Input Bank'!AP151)</f>
        <v>0</v>
      </c>
      <c r="AQ151" s="70">
        <f>Bobot!$P151*($I151*('Input Bank'!$K151+'Input Bank'!$L151)/30)+($J151*'Input Bank'!AQ151)</f>
        <v>0</v>
      </c>
      <c r="AR151" s="70">
        <f>Bobot!$P151*($I151*('Input Bank'!$K151+'Input Bank'!$L151)/30)+($J151*'Input Bank'!AR151)</f>
        <v>0</v>
      </c>
      <c r="AS151" s="70">
        <f>Bobot!$P151*($I151*('Input Bank'!$K151+'Input Bank'!$L151)/30)+($J151*'Input Bank'!AS151)</f>
        <v>0</v>
      </c>
      <c r="AT151" s="70">
        <f>Bobot!$P151*($I151*('Input Bank'!$K151+'Input Bank'!$L151)/30)+($J151*'Input Bank'!AT151)</f>
        <v>0</v>
      </c>
      <c r="AU151" s="70">
        <f>Bobot!$P151*($I151*('Input Bank'!$K151+'Input Bank'!$L151)/30)+($J151*'Input Bank'!AU151)</f>
        <v>0</v>
      </c>
      <c r="AV151" s="70">
        <f>Bobot!$P151*($I151*('Input Bank'!$K151+'Input Bank'!$L151)/30)+($J151*'Input Bank'!AV151)</f>
        <v>0</v>
      </c>
      <c r="AW151" s="70">
        <f>Bobot!$P151*($I151*('Input Bank'!$K151+'Input Bank'!$L151)/30)+($J151*'Input Bank'!AW151)</f>
        <v>0</v>
      </c>
      <c r="AX151" s="70">
        <f>Bobot!$P151*($I151*('Input Bank'!$K151+'Input Bank'!$L151)/30)+($J151*'Input Bank'!AX151)</f>
        <v>0</v>
      </c>
      <c r="AY151" s="70">
        <f>Bobot!$P151*($I151*('Input Bank'!$K151+'Input Bank'!$L151)/30)+($J151*'Input Bank'!AY151)</f>
        <v>0</v>
      </c>
      <c r="AZ151" s="70">
        <f>Bobot!$P151*($I151*('Input Bank'!$K151+'Input Bank'!$L151)/30)+($J151*'Input Bank'!AZ151)</f>
        <v>0</v>
      </c>
      <c r="BA151" s="227">
        <f>Bobot!$P151*($I151*('Input Bank'!$K151+'Input Bank'!$L151)/30)+($J151*'Input Bank'!BA151)</f>
        <v>0</v>
      </c>
      <c r="BB151" s="230"/>
      <c r="BC151" s="30"/>
      <c r="BD151" s="30"/>
      <c r="BE151" s="30"/>
      <c r="BF151" s="30"/>
      <c r="BG151" s="139"/>
      <c r="BH151" s="139"/>
      <c r="BI151" s="139"/>
      <c r="BJ151" s="79"/>
      <c r="BK151" s="79"/>
      <c r="BL151" s="79"/>
    </row>
    <row r="152" spans="1:66" s="34" customFormat="1" ht="13">
      <c r="A152" s="490" t="e">
        <f>Bobot!#REF!</f>
        <v>#REF!</v>
      </c>
      <c r="B152" s="490"/>
      <c r="C152" s="490"/>
      <c r="D152" s="490"/>
      <c r="E152" s="490"/>
      <c r="F152" s="137" t="s">
        <v>340</v>
      </c>
      <c r="G152" s="170">
        <v>6.6</v>
      </c>
      <c r="H152" s="20" t="s">
        <v>60</v>
      </c>
      <c r="I152" s="71"/>
      <c r="J152" s="72"/>
      <c r="K152" s="345"/>
      <c r="L152" s="73">
        <f>IF(Bobot!$P152=0,1,0)*('Input Bank'!L152+'Input Bank'!K152)*I152</f>
        <v>0</v>
      </c>
      <c r="M152" s="70">
        <f>Bobot!$P152*($I152*('Input Bank'!$K152+'Input Bank'!$L152)/30)+($J152*'Input Bank'!M152)</f>
        <v>0</v>
      </c>
      <c r="N152" s="70">
        <f>Bobot!$P152*($I152*('Input Bank'!$K152+'Input Bank'!$L152)/30)+($J152*'Input Bank'!N152)</f>
        <v>0</v>
      </c>
      <c r="O152" s="70">
        <f>Bobot!$P152*($I152*('Input Bank'!$K152+'Input Bank'!$L152)/30)+($J152*'Input Bank'!O152)</f>
        <v>0</v>
      </c>
      <c r="P152" s="70">
        <f>Bobot!$P152*($I152*('Input Bank'!$K152+'Input Bank'!$L152)/30)+($J152*'Input Bank'!P152)</f>
        <v>0</v>
      </c>
      <c r="Q152" s="70">
        <f>Bobot!$P152*($I152*('Input Bank'!$K152+'Input Bank'!$L152)/30)+($J152*'Input Bank'!Q152)</f>
        <v>0</v>
      </c>
      <c r="R152" s="70">
        <f>Bobot!$P152*($I152*('Input Bank'!$K152+'Input Bank'!$L152)/30)+($J152*'Input Bank'!R152)</f>
        <v>0</v>
      </c>
      <c r="S152" s="70">
        <f>Bobot!$P152*($I152*('Input Bank'!$K152+'Input Bank'!$L152)/30)+($J152*'Input Bank'!S152)</f>
        <v>0</v>
      </c>
      <c r="T152" s="70">
        <f>Bobot!$P152*($I152*('Input Bank'!$K152+'Input Bank'!$L152)/30)+($J152*'Input Bank'!T152)</f>
        <v>0</v>
      </c>
      <c r="U152" s="70">
        <f>Bobot!$P152*($I152*('Input Bank'!$K152+'Input Bank'!$L152)/30)+($J152*'Input Bank'!U152)</f>
        <v>0</v>
      </c>
      <c r="V152" s="70">
        <f>Bobot!$P152*($I152*('Input Bank'!$K152+'Input Bank'!$L152)/30)+($J152*'Input Bank'!V152)</f>
        <v>0</v>
      </c>
      <c r="W152" s="70">
        <f>Bobot!$P152*($I152*('Input Bank'!$K152+'Input Bank'!$L152)/30)+($J152*'Input Bank'!W152)</f>
        <v>0</v>
      </c>
      <c r="X152" s="70">
        <f>Bobot!$P152*($I152*('Input Bank'!$K152+'Input Bank'!$L152)/30)+($J152*'Input Bank'!X152)</f>
        <v>0</v>
      </c>
      <c r="Y152" s="70">
        <f>Bobot!$P152*($I152*('Input Bank'!$K152+'Input Bank'!$L152)/30)+($J152*'Input Bank'!Y152)</f>
        <v>0</v>
      </c>
      <c r="Z152" s="70">
        <f>Bobot!$P152*($I152*('Input Bank'!$K152+'Input Bank'!$L152)/30)+($J152*'Input Bank'!Z152)</f>
        <v>0</v>
      </c>
      <c r="AA152" s="70">
        <f>Bobot!$P152*($I152*('Input Bank'!$K152+'Input Bank'!$L152)/30)+($J152*'Input Bank'!AA152)</f>
        <v>0</v>
      </c>
      <c r="AB152" s="70">
        <f>Bobot!$P152*($I152*('Input Bank'!$K152+'Input Bank'!$L152)/30)+($J152*'Input Bank'!AB152)</f>
        <v>0</v>
      </c>
      <c r="AC152" s="70">
        <f>Bobot!$P152*($I152*('Input Bank'!$K152+'Input Bank'!$L152)/30)+($J152*'Input Bank'!AC152)</f>
        <v>0</v>
      </c>
      <c r="AD152" s="70">
        <f>Bobot!$P152*($I152*('Input Bank'!$K152+'Input Bank'!$L152)/30)+($J152*'Input Bank'!AD152)</f>
        <v>0</v>
      </c>
      <c r="AE152" s="70">
        <f>Bobot!$P152*($I152*('Input Bank'!$K152+'Input Bank'!$L152)/30)+($J152*'Input Bank'!AE152)</f>
        <v>0</v>
      </c>
      <c r="AF152" s="70">
        <f>Bobot!$P152*($I152*('Input Bank'!$K152+'Input Bank'!$L152)/30)+($J152*'Input Bank'!AF152)</f>
        <v>0</v>
      </c>
      <c r="AG152" s="70">
        <f>Bobot!$P152*($I152*('Input Bank'!$K152+'Input Bank'!$L152)/30)+($J152*'Input Bank'!AG152)</f>
        <v>0</v>
      </c>
      <c r="AH152" s="70">
        <f>Bobot!$P152*($I152*('Input Bank'!$K152+'Input Bank'!$L152)/30)+($J152*'Input Bank'!AH152)</f>
        <v>0</v>
      </c>
      <c r="AI152" s="70">
        <f>Bobot!$P152*($I152*('Input Bank'!$K152+'Input Bank'!$L152)/30)+($J152*'Input Bank'!AI152)</f>
        <v>0</v>
      </c>
      <c r="AJ152" s="70">
        <f>Bobot!$P152*($I152*('Input Bank'!$K152+'Input Bank'!$L152)/30)+($J152*'Input Bank'!AJ152)</f>
        <v>0</v>
      </c>
      <c r="AK152" s="70">
        <f>Bobot!$P152*($I152*('Input Bank'!$K152+'Input Bank'!$L152)/30)+($J152*'Input Bank'!AK152)</f>
        <v>0</v>
      </c>
      <c r="AL152" s="70">
        <f>Bobot!$P152*($I152*('Input Bank'!$K152+'Input Bank'!$L152)/30)+($J152*'Input Bank'!AL152)</f>
        <v>0</v>
      </c>
      <c r="AM152" s="70">
        <f>Bobot!$P152*($I152*('Input Bank'!$K152+'Input Bank'!$L152)/30)+($J152*'Input Bank'!AM152)</f>
        <v>0</v>
      </c>
      <c r="AN152" s="70">
        <f>Bobot!$P152*($I152*('Input Bank'!$K152+'Input Bank'!$L152)/30)+($J152*'Input Bank'!AN152)</f>
        <v>0</v>
      </c>
      <c r="AO152" s="70">
        <f>Bobot!$P152*($I152*('Input Bank'!$K152+'Input Bank'!$L152)/30)+($J152*'Input Bank'!AO152)</f>
        <v>0</v>
      </c>
      <c r="AP152" s="70">
        <f>Bobot!$P152*($I152*('Input Bank'!$K152+'Input Bank'!$L152)/30)+($J152*'Input Bank'!AP152)</f>
        <v>0</v>
      </c>
      <c r="AQ152" s="70">
        <f>Bobot!$P152*($I152*('Input Bank'!$K152+'Input Bank'!$L152)/30)+($J152*'Input Bank'!AQ152)</f>
        <v>0</v>
      </c>
      <c r="AR152" s="70">
        <f>Bobot!$P152*($I152*('Input Bank'!$K152+'Input Bank'!$L152)/30)+($J152*'Input Bank'!AR152)</f>
        <v>0</v>
      </c>
      <c r="AS152" s="70">
        <f>Bobot!$P152*($I152*('Input Bank'!$K152+'Input Bank'!$L152)/30)+($J152*'Input Bank'!AS152)</f>
        <v>0</v>
      </c>
      <c r="AT152" s="70">
        <f>Bobot!$P152*($I152*('Input Bank'!$K152+'Input Bank'!$L152)/30)+($J152*'Input Bank'!AT152)</f>
        <v>0</v>
      </c>
      <c r="AU152" s="70">
        <f>Bobot!$P152*($I152*('Input Bank'!$K152+'Input Bank'!$L152)/30)+($J152*'Input Bank'!AU152)</f>
        <v>0</v>
      </c>
      <c r="AV152" s="70">
        <f>Bobot!$P152*($I152*('Input Bank'!$K152+'Input Bank'!$L152)/30)+($J152*'Input Bank'!AV152)</f>
        <v>0</v>
      </c>
      <c r="AW152" s="70">
        <f>Bobot!$P152*($I152*('Input Bank'!$K152+'Input Bank'!$L152)/30)+($J152*'Input Bank'!AW152)</f>
        <v>0</v>
      </c>
      <c r="AX152" s="70">
        <f>Bobot!$P152*($I152*('Input Bank'!$K152+'Input Bank'!$L152)/30)+($J152*'Input Bank'!AX152)</f>
        <v>0</v>
      </c>
      <c r="AY152" s="70">
        <f>Bobot!$P152*($I152*('Input Bank'!$K152+'Input Bank'!$L152)/30)+($J152*'Input Bank'!AY152)</f>
        <v>0</v>
      </c>
      <c r="AZ152" s="70">
        <f>Bobot!$P152*($I152*('Input Bank'!$K152+'Input Bank'!$L152)/30)+($J152*'Input Bank'!AZ152)</f>
        <v>0</v>
      </c>
      <c r="BA152" s="227">
        <f>Bobot!$P152*($I152*('Input Bank'!$K152+'Input Bank'!$L152)/30)+($J152*'Input Bank'!BA152)</f>
        <v>0</v>
      </c>
      <c r="BB152" s="230"/>
      <c r="BC152" s="30"/>
      <c r="BD152" s="30"/>
      <c r="BE152" s="30"/>
      <c r="BF152" s="30"/>
      <c r="BG152" s="139"/>
      <c r="BH152" s="139"/>
      <c r="BI152" s="139"/>
      <c r="BJ152" s="79"/>
      <c r="BK152" s="79"/>
      <c r="BL152" s="79"/>
    </row>
    <row r="153" spans="1:66" s="34" customFormat="1" ht="13">
      <c r="A153" s="490" t="e">
        <f>Bobot!#REF!</f>
        <v>#REF!</v>
      </c>
      <c r="B153" s="490"/>
      <c r="C153" s="490"/>
      <c r="D153" s="490"/>
      <c r="E153" s="490"/>
      <c r="F153" s="137" t="s">
        <v>341</v>
      </c>
      <c r="G153" s="170">
        <v>6.7</v>
      </c>
      <c r="H153" s="20" t="s">
        <v>61</v>
      </c>
      <c r="I153" s="71"/>
      <c r="J153" s="72"/>
      <c r="K153" s="345"/>
      <c r="L153" s="73">
        <f>IF(Bobot!$P153=0,1,0)*('Input Bank'!L153+'Input Bank'!K153)*I153</f>
        <v>0</v>
      </c>
      <c r="M153" s="70">
        <f>Bobot!$P153*($I153*('Input Bank'!$K153+'Input Bank'!$L153)/30)+($J153*'Input Bank'!M153)</f>
        <v>0</v>
      </c>
      <c r="N153" s="70">
        <f>Bobot!$P153*($I153*('Input Bank'!$K153+'Input Bank'!$L153)/30)+($J153*'Input Bank'!N153)</f>
        <v>0</v>
      </c>
      <c r="O153" s="70">
        <f>Bobot!$P153*($I153*('Input Bank'!$K153+'Input Bank'!$L153)/30)+($J153*'Input Bank'!O153)</f>
        <v>0</v>
      </c>
      <c r="P153" s="70">
        <f>Bobot!$P153*($I153*('Input Bank'!$K153+'Input Bank'!$L153)/30)+($J153*'Input Bank'!P153)</f>
        <v>0</v>
      </c>
      <c r="Q153" s="70">
        <f>Bobot!$P153*($I153*('Input Bank'!$K153+'Input Bank'!$L153)/30)+($J153*'Input Bank'!Q153)</f>
        <v>0</v>
      </c>
      <c r="R153" s="70">
        <f>Bobot!$P153*($I153*('Input Bank'!$K153+'Input Bank'!$L153)/30)+($J153*'Input Bank'!R153)</f>
        <v>0</v>
      </c>
      <c r="S153" s="70">
        <f>Bobot!$P153*($I153*('Input Bank'!$K153+'Input Bank'!$L153)/30)+($J153*'Input Bank'!S153)</f>
        <v>0</v>
      </c>
      <c r="T153" s="70">
        <f>Bobot!$P153*($I153*('Input Bank'!$K153+'Input Bank'!$L153)/30)+($J153*'Input Bank'!T153)</f>
        <v>0</v>
      </c>
      <c r="U153" s="70">
        <f>Bobot!$P153*($I153*('Input Bank'!$K153+'Input Bank'!$L153)/30)+($J153*'Input Bank'!U153)</f>
        <v>0</v>
      </c>
      <c r="V153" s="70">
        <f>Bobot!$P153*($I153*('Input Bank'!$K153+'Input Bank'!$L153)/30)+($J153*'Input Bank'!V153)</f>
        <v>0</v>
      </c>
      <c r="W153" s="70">
        <f>Bobot!$P153*($I153*('Input Bank'!$K153+'Input Bank'!$L153)/30)+($J153*'Input Bank'!W153)</f>
        <v>0</v>
      </c>
      <c r="X153" s="70">
        <f>Bobot!$P153*($I153*('Input Bank'!$K153+'Input Bank'!$L153)/30)+($J153*'Input Bank'!X153)</f>
        <v>0</v>
      </c>
      <c r="Y153" s="70">
        <f>Bobot!$P153*($I153*('Input Bank'!$K153+'Input Bank'!$L153)/30)+($J153*'Input Bank'!Y153)</f>
        <v>0</v>
      </c>
      <c r="Z153" s="70">
        <f>Bobot!$P153*($I153*('Input Bank'!$K153+'Input Bank'!$L153)/30)+($J153*'Input Bank'!Z153)</f>
        <v>0</v>
      </c>
      <c r="AA153" s="70">
        <f>Bobot!$P153*($I153*('Input Bank'!$K153+'Input Bank'!$L153)/30)+($J153*'Input Bank'!AA153)</f>
        <v>0</v>
      </c>
      <c r="AB153" s="70">
        <f>Bobot!$P153*($I153*('Input Bank'!$K153+'Input Bank'!$L153)/30)+($J153*'Input Bank'!AB153)</f>
        <v>0</v>
      </c>
      <c r="AC153" s="70">
        <f>Bobot!$P153*($I153*('Input Bank'!$K153+'Input Bank'!$L153)/30)+($J153*'Input Bank'!AC153)</f>
        <v>0</v>
      </c>
      <c r="AD153" s="70">
        <f>Bobot!$P153*($I153*('Input Bank'!$K153+'Input Bank'!$L153)/30)+($J153*'Input Bank'!AD153)</f>
        <v>0</v>
      </c>
      <c r="AE153" s="70">
        <f>Bobot!$P153*($I153*('Input Bank'!$K153+'Input Bank'!$L153)/30)+($J153*'Input Bank'!AE153)</f>
        <v>0</v>
      </c>
      <c r="AF153" s="70">
        <f>Bobot!$P153*($I153*('Input Bank'!$K153+'Input Bank'!$L153)/30)+($J153*'Input Bank'!AF153)</f>
        <v>0</v>
      </c>
      <c r="AG153" s="70">
        <f>Bobot!$P153*($I153*('Input Bank'!$K153+'Input Bank'!$L153)/30)+($J153*'Input Bank'!AG153)</f>
        <v>0</v>
      </c>
      <c r="AH153" s="70">
        <f>Bobot!$P153*($I153*('Input Bank'!$K153+'Input Bank'!$L153)/30)+($J153*'Input Bank'!AH153)</f>
        <v>0</v>
      </c>
      <c r="AI153" s="70">
        <f>Bobot!$P153*($I153*('Input Bank'!$K153+'Input Bank'!$L153)/30)+($J153*'Input Bank'!AI153)</f>
        <v>0</v>
      </c>
      <c r="AJ153" s="70">
        <f>Bobot!$P153*($I153*('Input Bank'!$K153+'Input Bank'!$L153)/30)+($J153*'Input Bank'!AJ153)</f>
        <v>0</v>
      </c>
      <c r="AK153" s="70">
        <f>Bobot!$P153*($I153*('Input Bank'!$K153+'Input Bank'!$L153)/30)+($J153*'Input Bank'!AK153)</f>
        <v>0</v>
      </c>
      <c r="AL153" s="70">
        <f>Bobot!$P153*($I153*('Input Bank'!$K153+'Input Bank'!$L153)/30)+($J153*'Input Bank'!AL153)</f>
        <v>0</v>
      </c>
      <c r="AM153" s="70">
        <f>Bobot!$P153*($I153*('Input Bank'!$K153+'Input Bank'!$L153)/30)+($J153*'Input Bank'!AM153)</f>
        <v>0</v>
      </c>
      <c r="AN153" s="70">
        <f>Bobot!$P153*($I153*('Input Bank'!$K153+'Input Bank'!$L153)/30)+($J153*'Input Bank'!AN153)</f>
        <v>0</v>
      </c>
      <c r="AO153" s="70">
        <f>Bobot!$P153*($I153*('Input Bank'!$K153+'Input Bank'!$L153)/30)+($J153*'Input Bank'!AO153)</f>
        <v>0</v>
      </c>
      <c r="AP153" s="70">
        <f>Bobot!$P153*($I153*('Input Bank'!$K153+'Input Bank'!$L153)/30)+($J153*'Input Bank'!AP153)</f>
        <v>0</v>
      </c>
      <c r="AQ153" s="70">
        <f>Bobot!$P153*($I153*('Input Bank'!$K153+'Input Bank'!$L153)/30)+($J153*'Input Bank'!AQ153)</f>
        <v>0</v>
      </c>
      <c r="AR153" s="70">
        <f>Bobot!$P153*($I153*('Input Bank'!$K153+'Input Bank'!$L153)/30)+($J153*'Input Bank'!AR153)</f>
        <v>0</v>
      </c>
      <c r="AS153" s="70">
        <f>Bobot!$P153*($I153*('Input Bank'!$K153+'Input Bank'!$L153)/30)+($J153*'Input Bank'!AS153)</f>
        <v>0</v>
      </c>
      <c r="AT153" s="70">
        <f>Bobot!$P153*($I153*('Input Bank'!$K153+'Input Bank'!$L153)/30)+($J153*'Input Bank'!AT153)</f>
        <v>0</v>
      </c>
      <c r="AU153" s="70">
        <f>Bobot!$P153*($I153*('Input Bank'!$K153+'Input Bank'!$L153)/30)+($J153*'Input Bank'!AU153)</f>
        <v>0</v>
      </c>
      <c r="AV153" s="70">
        <f>Bobot!$P153*($I153*('Input Bank'!$K153+'Input Bank'!$L153)/30)+($J153*'Input Bank'!AV153)</f>
        <v>0</v>
      </c>
      <c r="AW153" s="70">
        <f>Bobot!$P153*($I153*('Input Bank'!$K153+'Input Bank'!$L153)/30)+($J153*'Input Bank'!AW153)</f>
        <v>0</v>
      </c>
      <c r="AX153" s="70">
        <f>Bobot!$P153*($I153*('Input Bank'!$K153+'Input Bank'!$L153)/30)+($J153*'Input Bank'!AX153)</f>
        <v>0</v>
      </c>
      <c r="AY153" s="70">
        <f>Bobot!$P153*($I153*('Input Bank'!$K153+'Input Bank'!$L153)/30)+($J153*'Input Bank'!AY153)</f>
        <v>0</v>
      </c>
      <c r="AZ153" s="70">
        <f>Bobot!$P153*($I153*('Input Bank'!$K153+'Input Bank'!$L153)/30)+($J153*'Input Bank'!AZ153)</f>
        <v>0</v>
      </c>
      <c r="BA153" s="227">
        <f>Bobot!$P153*($I153*('Input Bank'!$K153+'Input Bank'!$L153)/30)+($J153*'Input Bank'!BA153)</f>
        <v>0</v>
      </c>
      <c r="BB153" s="230"/>
      <c r="BC153" s="42"/>
      <c r="BD153" s="30"/>
      <c r="BE153" s="30"/>
      <c r="BF153" s="30"/>
      <c r="BG153" s="30"/>
      <c r="BH153" s="30"/>
      <c r="BI153" s="30"/>
      <c r="BJ153" s="79"/>
      <c r="BK153" s="79"/>
      <c r="BL153" s="79"/>
    </row>
    <row r="154" spans="1:66" s="34" customFormat="1" ht="13">
      <c r="A154" s="490">
        <f>Bobot!P66</f>
        <v>0</v>
      </c>
      <c r="B154" s="490"/>
      <c r="C154" s="490"/>
      <c r="D154" s="490"/>
      <c r="E154" s="490"/>
      <c r="F154" s="137" t="s">
        <v>342</v>
      </c>
      <c r="G154" s="170">
        <v>6.8</v>
      </c>
      <c r="H154" s="143" t="s">
        <v>262</v>
      </c>
      <c r="I154" s="71"/>
      <c r="J154" s="72"/>
      <c r="K154" s="82">
        <f>$J154*'Input Bank'!K154</f>
        <v>0</v>
      </c>
      <c r="L154" s="342"/>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4"/>
      <c r="BB154" s="234"/>
      <c r="BC154" s="42"/>
      <c r="BD154" s="30"/>
      <c r="BE154" s="30"/>
      <c r="BF154" s="30"/>
      <c r="BG154" s="30"/>
      <c r="BH154" s="30"/>
      <c r="BI154" s="30"/>
      <c r="BJ154" s="79"/>
      <c r="BK154" s="79"/>
      <c r="BL154" s="79"/>
      <c r="BN154" s="79"/>
    </row>
    <row r="155" spans="1:66" s="34" customFormat="1" ht="13">
      <c r="A155" s="490">
        <f>Bobot!P67</f>
        <v>0</v>
      </c>
      <c r="B155" s="490"/>
      <c r="C155" s="490"/>
      <c r="D155" s="490"/>
      <c r="E155" s="490"/>
      <c r="F155" s="137" t="s">
        <v>343</v>
      </c>
      <c r="G155" s="170">
        <v>6.9</v>
      </c>
      <c r="H155" s="143" t="s">
        <v>263</v>
      </c>
      <c r="I155" s="71"/>
      <c r="J155" s="72"/>
      <c r="K155" s="82">
        <f>$J155*'Input Bank'!K155</f>
        <v>0</v>
      </c>
      <c r="L155" s="342"/>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4"/>
      <c r="BB155" s="234"/>
      <c r="BC155" s="42"/>
      <c r="BD155" s="30"/>
      <c r="BE155" s="30"/>
      <c r="BF155" s="30"/>
      <c r="BG155" s="30"/>
      <c r="BH155" s="30"/>
      <c r="BI155" s="30"/>
      <c r="BJ155" s="79"/>
      <c r="BK155" s="79"/>
      <c r="BL155" s="79"/>
      <c r="BM155" s="79"/>
      <c r="BN155" s="79"/>
    </row>
    <row r="156" spans="1:66" s="34" customFormat="1" ht="13">
      <c r="A156" s="490">
        <f>Bobot!P68</f>
        <v>0</v>
      </c>
      <c r="B156" s="490"/>
      <c r="C156" s="490"/>
      <c r="D156" s="490"/>
      <c r="E156" s="490"/>
      <c r="F156" s="137" t="s">
        <v>344</v>
      </c>
      <c r="G156" s="298">
        <v>6.1</v>
      </c>
      <c r="H156" s="143" t="s">
        <v>264</v>
      </c>
      <c r="I156" s="71"/>
      <c r="J156" s="72"/>
      <c r="K156" s="82">
        <f>$J156*'Input Bank'!K156</f>
        <v>0</v>
      </c>
      <c r="L156" s="342"/>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4"/>
      <c r="BB156" s="234"/>
      <c r="BC156" s="42"/>
      <c r="BD156" s="30"/>
      <c r="BE156" s="30"/>
      <c r="BF156" s="30"/>
      <c r="BG156" s="30"/>
      <c r="BH156" s="30"/>
      <c r="BI156" s="30"/>
      <c r="BJ156" s="79"/>
      <c r="BK156" s="79"/>
      <c r="BL156" s="79"/>
      <c r="BM156" s="79"/>
      <c r="BN156" s="79"/>
    </row>
    <row r="157" spans="1:66" s="34" customFormat="1" ht="13">
      <c r="A157" s="490">
        <f>Bobot!P69</f>
        <v>0</v>
      </c>
      <c r="B157" s="490"/>
      <c r="C157" s="490"/>
      <c r="D157" s="490"/>
      <c r="E157" s="490"/>
      <c r="F157" s="137" t="s">
        <v>345</v>
      </c>
      <c r="G157" s="170">
        <v>6.11</v>
      </c>
      <c r="H157" s="143" t="s">
        <v>265</v>
      </c>
      <c r="I157" s="71"/>
      <c r="J157" s="72"/>
      <c r="K157" s="82">
        <f>$J157*'Input Bank'!K157</f>
        <v>0</v>
      </c>
      <c r="L157" s="342"/>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4"/>
      <c r="BB157" s="234"/>
      <c r="BC157" s="42"/>
      <c r="BD157" s="30"/>
      <c r="BE157" s="30"/>
      <c r="BF157" s="30"/>
      <c r="BG157" s="30"/>
      <c r="BH157" s="30"/>
      <c r="BI157" s="30"/>
      <c r="BJ157" s="79"/>
      <c r="BK157" s="79"/>
      <c r="BL157" s="79"/>
      <c r="BM157" s="79"/>
      <c r="BN157" s="79"/>
    </row>
    <row r="158" spans="1:66" s="34" customFormat="1" ht="13">
      <c r="A158" s="490" t="e">
        <f>Bobot!#REF!</f>
        <v>#REF!</v>
      </c>
      <c r="B158" s="490"/>
      <c r="C158" s="490"/>
      <c r="D158" s="490"/>
      <c r="E158" s="490"/>
      <c r="F158" s="137" t="s">
        <v>346</v>
      </c>
      <c r="G158" s="170">
        <v>6.12</v>
      </c>
      <c r="H158" s="143" t="s">
        <v>266</v>
      </c>
      <c r="I158" s="71"/>
      <c r="J158" s="72"/>
      <c r="K158" s="82">
        <f>$J158*'Input Bank'!K158</f>
        <v>0</v>
      </c>
      <c r="L158" s="342"/>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4"/>
      <c r="BB158" s="230"/>
      <c r="BC158" s="42"/>
      <c r="BD158" s="30"/>
      <c r="BE158" s="30"/>
      <c r="BF158" s="30"/>
      <c r="BG158" s="30"/>
      <c r="BH158" s="30"/>
      <c r="BI158" s="30"/>
      <c r="BJ158" s="79"/>
      <c r="BK158" s="79"/>
      <c r="BL158" s="79"/>
      <c r="BM158" s="79"/>
      <c r="BN158" s="79"/>
    </row>
    <row r="159" spans="1:66" s="34" customFormat="1" ht="13">
      <c r="A159" s="490">
        <f>Bobot!P70</f>
        <v>0</v>
      </c>
      <c r="B159" s="490" t="e">
        <f>SUM('SPM Skenario Bank'!L32,'SPM Skenario Bank'!L36,'SPM Skenario Bank'!#REF!,'SPM Skenario Bank'!L27:L51,'SPM Skenario Bank'!#REF!,'SPM Skenario Bank'!#REF!,'SPM Skenario Bank'!#REF!,'SPM Skenario Bank'!#REF!,'SPM Skenario Bank'!#REF!,'SPM Skenario Bank'!#REF!,'SPM Skenario Bank'!#REF!)+#REF!</f>
        <v>#REF!</v>
      </c>
      <c r="C159" s="490"/>
      <c r="D159" s="490"/>
      <c r="E159" s="490"/>
      <c r="F159" s="137" t="s">
        <v>347</v>
      </c>
      <c r="G159" s="170">
        <v>6.13</v>
      </c>
      <c r="H159" s="143" t="s">
        <v>267</v>
      </c>
      <c r="I159" s="71"/>
      <c r="J159" s="72"/>
      <c r="K159" s="82">
        <f>$J159*'Input Bank'!K159</f>
        <v>0</v>
      </c>
      <c r="L159" s="342"/>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4"/>
      <c r="BB159" s="230"/>
      <c r="BD159" s="30"/>
      <c r="BE159" s="30"/>
      <c r="BF159" s="30"/>
      <c r="BG159" s="30"/>
      <c r="BH159" s="30"/>
      <c r="BI159" s="30"/>
      <c r="BJ159" s="79"/>
      <c r="BK159" s="79"/>
      <c r="BL159" s="79"/>
      <c r="BM159" s="79"/>
      <c r="BN159" s="79"/>
    </row>
    <row r="160" spans="1:66" s="34" customFormat="1" ht="13.5" thickBot="1">
      <c r="A160" s="490">
        <f>Bobot!P78</f>
        <v>0</v>
      </c>
      <c r="B160" s="490"/>
      <c r="C160" s="490"/>
      <c r="D160" s="490"/>
      <c r="E160" s="490"/>
      <c r="F160" s="137" t="s">
        <v>348</v>
      </c>
      <c r="G160" s="170"/>
      <c r="H160" s="143"/>
      <c r="I160" s="84"/>
      <c r="J160" s="84"/>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D160" s="42"/>
      <c r="BE160" s="30"/>
      <c r="BF160" s="30"/>
      <c r="BG160" s="30"/>
      <c r="BH160" s="30"/>
      <c r="BI160" s="30"/>
      <c r="BJ160" s="139"/>
      <c r="BK160" s="79"/>
      <c r="BL160" s="79"/>
      <c r="BM160" s="79"/>
      <c r="BN160" s="79"/>
    </row>
    <row r="161" spans="1:66" s="34" customFormat="1" ht="26">
      <c r="A161" s="490">
        <f>Bobot!P81</f>
        <v>0</v>
      </c>
      <c r="B161" s="490"/>
      <c r="C161" s="490"/>
      <c r="D161" s="490"/>
      <c r="E161" s="490"/>
      <c r="F161" s="137" t="s">
        <v>349</v>
      </c>
      <c r="G161" s="170">
        <v>7</v>
      </c>
      <c r="H161" s="311" t="s">
        <v>296</v>
      </c>
      <c r="I161" s="479"/>
      <c r="J161" s="480"/>
      <c r="K161" s="304" t="s">
        <v>191</v>
      </c>
      <c r="L161" s="304" t="s">
        <v>192</v>
      </c>
      <c r="M161" s="305" t="s">
        <v>423</v>
      </c>
      <c r="N161" s="304" t="s">
        <v>193</v>
      </c>
      <c r="O161" s="304" t="s">
        <v>194</v>
      </c>
      <c r="P161" s="304" t="s">
        <v>195</v>
      </c>
      <c r="Q161" s="304" t="s">
        <v>196</v>
      </c>
      <c r="R161" s="304" t="s">
        <v>197</v>
      </c>
      <c r="S161" s="304" t="s">
        <v>198</v>
      </c>
      <c r="T161" s="304" t="s">
        <v>363</v>
      </c>
      <c r="U161" s="304" t="s">
        <v>364</v>
      </c>
      <c r="V161" s="304" t="s">
        <v>365</v>
      </c>
      <c r="W161" s="304" t="s">
        <v>366</v>
      </c>
      <c r="X161" s="304" t="s">
        <v>367</v>
      </c>
      <c r="Y161" s="304" t="s">
        <v>368</v>
      </c>
      <c r="Z161" s="304" t="s">
        <v>369</v>
      </c>
      <c r="AA161" s="304" t="s">
        <v>370</v>
      </c>
      <c r="AB161" s="304" t="s">
        <v>371</v>
      </c>
      <c r="AC161" s="304" t="s">
        <v>372</v>
      </c>
      <c r="AD161" s="304" t="s">
        <v>373</v>
      </c>
      <c r="AE161" s="304" t="s">
        <v>374</v>
      </c>
      <c r="AF161" s="304" t="s">
        <v>375</v>
      </c>
      <c r="AG161" s="304" t="s">
        <v>376</v>
      </c>
      <c r="AH161" s="304" t="s">
        <v>377</v>
      </c>
      <c r="AI161" s="304" t="s">
        <v>378</v>
      </c>
      <c r="AJ161" s="304" t="s">
        <v>379</v>
      </c>
      <c r="AK161" s="304" t="s">
        <v>380</v>
      </c>
      <c r="AL161" s="304" t="s">
        <v>381</v>
      </c>
      <c r="AM161" s="304" t="s">
        <v>382</v>
      </c>
      <c r="AN161" s="304" t="s">
        <v>383</v>
      </c>
      <c r="AO161" s="304" t="s">
        <v>384</v>
      </c>
      <c r="AP161" s="304" t="s">
        <v>385</v>
      </c>
      <c r="AQ161" s="304" t="s">
        <v>199</v>
      </c>
      <c r="AR161" s="304" t="s">
        <v>200</v>
      </c>
      <c r="AS161" s="304" t="s">
        <v>201</v>
      </c>
      <c r="AT161" s="304" t="s">
        <v>202</v>
      </c>
      <c r="AU161" s="304" t="s">
        <v>203</v>
      </c>
      <c r="AV161" s="304" t="s">
        <v>204</v>
      </c>
      <c r="AW161" s="304" t="s">
        <v>205</v>
      </c>
      <c r="AX161" s="304" t="s">
        <v>206</v>
      </c>
      <c r="AY161" s="304" t="s">
        <v>207</v>
      </c>
      <c r="AZ161" s="304" t="s">
        <v>208</v>
      </c>
      <c r="BA161" s="304" t="s">
        <v>209</v>
      </c>
      <c r="BC161" s="30"/>
      <c r="BD161" s="42"/>
      <c r="BE161" s="30"/>
      <c r="BF161" s="30"/>
      <c r="BG161" s="30"/>
      <c r="BH161" s="30"/>
      <c r="BI161" s="30"/>
      <c r="BJ161" s="139"/>
      <c r="BL161" s="79"/>
      <c r="BM161" s="79"/>
      <c r="BN161" s="79"/>
    </row>
    <row r="162" spans="1:66" s="34" customFormat="1" ht="13">
      <c r="A162" s="490" t="e">
        <f>Bobot!#REF!</f>
        <v>#REF!</v>
      </c>
      <c r="B162" s="490"/>
      <c r="C162" s="490"/>
      <c r="D162" s="490"/>
      <c r="E162" s="490"/>
      <c r="F162" s="137" t="s">
        <v>350</v>
      </c>
      <c r="G162" s="170">
        <v>7.1</v>
      </c>
      <c r="H162" s="113" t="s">
        <v>235</v>
      </c>
      <c r="I162" s="338"/>
      <c r="J162" s="348"/>
      <c r="K162" s="349"/>
      <c r="L162" s="331"/>
      <c r="M162" s="86">
        <f>'Input Bank'!M162</f>
        <v>0</v>
      </c>
      <c r="N162" s="86">
        <f>'Input Bank'!N162</f>
        <v>0</v>
      </c>
      <c r="O162" s="86">
        <f>'Input Bank'!O162</f>
        <v>0</v>
      </c>
      <c r="P162" s="86">
        <f>'Input Bank'!P162</f>
        <v>0</v>
      </c>
      <c r="Q162" s="86">
        <f>'Input Bank'!Q162</f>
        <v>0</v>
      </c>
      <c r="R162" s="86">
        <f>'Input Bank'!R162</f>
        <v>0</v>
      </c>
      <c r="S162" s="86">
        <f>'Input Bank'!S162</f>
        <v>0</v>
      </c>
      <c r="T162" s="86">
        <f>'Input Bank'!T162</f>
        <v>0</v>
      </c>
      <c r="U162" s="86">
        <f>'Input Bank'!U162</f>
        <v>0</v>
      </c>
      <c r="V162" s="86">
        <f>'Input Bank'!V162</f>
        <v>0</v>
      </c>
      <c r="W162" s="86">
        <f>'Input Bank'!W162</f>
        <v>0</v>
      </c>
      <c r="X162" s="86">
        <f>'Input Bank'!X162</f>
        <v>0</v>
      </c>
      <c r="Y162" s="86">
        <f>'Input Bank'!Y162</f>
        <v>0</v>
      </c>
      <c r="Z162" s="86">
        <f>'Input Bank'!Z162</f>
        <v>0</v>
      </c>
      <c r="AA162" s="86">
        <f>'Input Bank'!AA162</f>
        <v>0</v>
      </c>
      <c r="AB162" s="86">
        <f>'Input Bank'!AB162</f>
        <v>0</v>
      </c>
      <c r="AC162" s="86">
        <f>'Input Bank'!AC162</f>
        <v>0</v>
      </c>
      <c r="AD162" s="86">
        <f>'Input Bank'!AD162</f>
        <v>0</v>
      </c>
      <c r="AE162" s="86">
        <f>'Input Bank'!AE162</f>
        <v>0</v>
      </c>
      <c r="AF162" s="86">
        <f>'Input Bank'!AF162</f>
        <v>0</v>
      </c>
      <c r="AG162" s="86">
        <f>'Input Bank'!AG162</f>
        <v>0</v>
      </c>
      <c r="AH162" s="86">
        <f>'Input Bank'!AH162</f>
        <v>0</v>
      </c>
      <c r="AI162" s="86">
        <f>'Input Bank'!AI162</f>
        <v>0</v>
      </c>
      <c r="AJ162" s="86">
        <f>'Input Bank'!AJ162</f>
        <v>0</v>
      </c>
      <c r="AK162" s="86">
        <f>'Input Bank'!AK162</f>
        <v>0</v>
      </c>
      <c r="AL162" s="86">
        <f>'Input Bank'!AL162</f>
        <v>0</v>
      </c>
      <c r="AM162" s="86">
        <f>'Input Bank'!AM162</f>
        <v>0</v>
      </c>
      <c r="AN162" s="86">
        <f>'Input Bank'!AN162</f>
        <v>0</v>
      </c>
      <c r="AO162" s="86">
        <f>'Input Bank'!AO162</f>
        <v>0</v>
      </c>
      <c r="AP162" s="86">
        <f>'Input Bank'!AP162</f>
        <v>0</v>
      </c>
      <c r="AQ162" s="86">
        <f>'Input Bank'!AQ162</f>
        <v>0</v>
      </c>
      <c r="AR162" s="86">
        <f>'Input Bank'!AR162</f>
        <v>0</v>
      </c>
      <c r="AS162" s="86">
        <f>'Input Bank'!AS162</f>
        <v>0</v>
      </c>
      <c r="AT162" s="86">
        <f>'Input Bank'!AT162</f>
        <v>0</v>
      </c>
      <c r="AU162" s="86">
        <f>'Input Bank'!AU162</f>
        <v>0</v>
      </c>
      <c r="AV162" s="86">
        <f>'Input Bank'!AV162</f>
        <v>0</v>
      </c>
      <c r="AW162" s="86">
        <f>'Input Bank'!AW162</f>
        <v>0</v>
      </c>
      <c r="AX162" s="86">
        <f>'Input Bank'!AX162</f>
        <v>0</v>
      </c>
      <c r="AY162" s="86">
        <f>'Input Bank'!AY162</f>
        <v>0</v>
      </c>
      <c r="AZ162" s="86">
        <f>'Input Bank'!AZ162</f>
        <v>0</v>
      </c>
      <c r="BA162" s="86">
        <f>'Input Bank'!BA162</f>
        <v>0</v>
      </c>
      <c r="BC162" s="30"/>
      <c r="BD162" s="42"/>
      <c r="BE162" s="30"/>
      <c r="BF162" s="30"/>
      <c r="BG162" s="30"/>
      <c r="BH162" s="30"/>
      <c r="BI162" s="30"/>
      <c r="BJ162" s="139"/>
      <c r="BL162" s="79"/>
      <c r="BM162" s="79"/>
      <c r="BN162" s="79"/>
    </row>
    <row r="163" spans="1:66" s="34" customFormat="1" ht="13">
      <c r="A163" s="490">
        <f>Bobot!P82</f>
        <v>0</v>
      </c>
      <c r="B163" s="490"/>
      <c r="C163" s="490"/>
      <c r="D163" s="490"/>
      <c r="E163" s="490"/>
      <c r="F163" s="137" t="s">
        <v>351</v>
      </c>
      <c r="G163" s="172" t="s">
        <v>583</v>
      </c>
      <c r="H163" s="132" t="s">
        <v>236</v>
      </c>
      <c r="I163" s="338"/>
      <c r="J163" s="348"/>
      <c r="K163" s="350"/>
      <c r="L163" s="351"/>
      <c r="M163" s="86">
        <f>'Input Bank'!M163</f>
        <v>0</v>
      </c>
      <c r="N163" s="86">
        <f>'Input Bank'!N163</f>
        <v>0</v>
      </c>
      <c r="O163" s="86">
        <f>'Input Bank'!O163</f>
        <v>0</v>
      </c>
      <c r="P163" s="86">
        <f>'Input Bank'!P163</f>
        <v>0</v>
      </c>
      <c r="Q163" s="86">
        <f>'Input Bank'!Q163</f>
        <v>0</v>
      </c>
      <c r="R163" s="86">
        <f>'Input Bank'!R163</f>
        <v>0</v>
      </c>
      <c r="S163" s="86">
        <f>'Input Bank'!S163</f>
        <v>0</v>
      </c>
      <c r="T163" s="86">
        <f>'Input Bank'!T163</f>
        <v>0</v>
      </c>
      <c r="U163" s="86">
        <f>'Input Bank'!U163</f>
        <v>0</v>
      </c>
      <c r="V163" s="86">
        <f>'Input Bank'!V163</f>
        <v>0</v>
      </c>
      <c r="W163" s="86">
        <f>'Input Bank'!W163</f>
        <v>0</v>
      </c>
      <c r="X163" s="86">
        <f>'Input Bank'!X163</f>
        <v>0</v>
      </c>
      <c r="Y163" s="86">
        <f>'Input Bank'!Y163</f>
        <v>0</v>
      </c>
      <c r="Z163" s="86">
        <f>'Input Bank'!Z163</f>
        <v>0</v>
      </c>
      <c r="AA163" s="86">
        <f>'Input Bank'!AA163</f>
        <v>0</v>
      </c>
      <c r="AB163" s="86">
        <f>'Input Bank'!AB163</f>
        <v>0</v>
      </c>
      <c r="AC163" s="86">
        <f>'Input Bank'!AC163</f>
        <v>0</v>
      </c>
      <c r="AD163" s="86">
        <f>'Input Bank'!AD163</f>
        <v>0</v>
      </c>
      <c r="AE163" s="86">
        <f>'Input Bank'!AE163</f>
        <v>0</v>
      </c>
      <c r="AF163" s="86">
        <f>'Input Bank'!AF163</f>
        <v>0</v>
      </c>
      <c r="AG163" s="86">
        <f>'Input Bank'!AG163</f>
        <v>0</v>
      </c>
      <c r="AH163" s="86">
        <f>'Input Bank'!AH163</f>
        <v>0</v>
      </c>
      <c r="AI163" s="86">
        <f>'Input Bank'!AI163</f>
        <v>0</v>
      </c>
      <c r="AJ163" s="86">
        <f>'Input Bank'!AJ163</f>
        <v>0</v>
      </c>
      <c r="AK163" s="86">
        <f>'Input Bank'!AK163</f>
        <v>0</v>
      </c>
      <c r="AL163" s="86">
        <f>'Input Bank'!AL163</f>
        <v>0</v>
      </c>
      <c r="AM163" s="86">
        <f>'Input Bank'!AM163</f>
        <v>0</v>
      </c>
      <c r="AN163" s="86">
        <f>'Input Bank'!AN163</f>
        <v>0</v>
      </c>
      <c r="AO163" s="86">
        <f>'Input Bank'!AO163</f>
        <v>0</v>
      </c>
      <c r="AP163" s="86">
        <f>'Input Bank'!AP163</f>
        <v>0</v>
      </c>
      <c r="AQ163" s="86">
        <f>'Input Bank'!AQ163</f>
        <v>0</v>
      </c>
      <c r="AR163" s="86">
        <f>'Input Bank'!AR163</f>
        <v>0</v>
      </c>
      <c r="AS163" s="86">
        <f>'Input Bank'!AS163</f>
        <v>0</v>
      </c>
      <c r="AT163" s="86">
        <f>'Input Bank'!AT163</f>
        <v>0</v>
      </c>
      <c r="AU163" s="86">
        <f>'Input Bank'!AU163</f>
        <v>0</v>
      </c>
      <c r="AV163" s="86">
        <f>'Input Bank'!AV163</f>
        <v>0</v>
      </c>
      <c r="AW163" s="86">
        <f>'Input Bank'!AW163</f>
        <v>0</v>
      </c>
      <c r="AX163" s="86">
        <f>'Input Bank'!AX163</f>
        <v>0</v>
      </c>
      <c r="AY163" s="86">
        <f>'Input Bank'!AY163</f>
        <v>0</v>
      </c>
      <c r="AZ163" s="86">
        <f>'Input Bank'!AZ163</f>
        <v>0</v>
      </c>
      <c r="BA163" s="86">
        <f>'Input Bank'!BA163</f>
        <v>0</v>
      </c>
      <c r="BC163" s="30"/>
      <c r="BD163" s="42"/>
      <c r="BE163" s="30"/>
      <c r="BF163" s="30"/>
      <c r="BG163" s="30"/>
      <c r="BH163" s="30"/>
      <c r="BI163" s="30"/>
      <c r="BJ163" s="30"/>
      <c r="BK163" s="139"/>
      <c r="BL163" s="79"/>
      <c r="BM163" s="79"/>
      <c r="BN163" s="79"/>
    </row>
    <row r="164" spans="1:66" s="34" customFormat="1" ht="13">
      <c r="A164" s="490">
        <f>Bobot!P83</f>
        <v>0</v>
      </c>
      <c r="B164" s="490"/>
      <c r="C164" s="490"/>
      <c r="D164" s="490"/>
      <c r="E164" s="490"/>
      <c r="F164" s="137" t="s">
        <v>352</v>
      </c>
      <c r="G164" s="172" t="s">
        <v>584</v>
      </c>
      <c r="H164" s="132" t="s">
        <v>212</v>
      </c>
      <c r="I164" s="338"/>
      <c r="J164" s="348"/>
      <c r="K164" s="350"/>
      <c r="L164" s="351"/>
      <c r="M164" s="86">
        <f>'Input Bank'!M164</f>
        <v>0</v>
      </c>
      <c r="N164" s="86">
        <f>'Input Bank'!N164</f>
        <v>0</v>
      </c>
      <c r="O164" s="86">
        <f>'Input Bank'!O164</f>
        <v>0</v>
      </c>
      <c r="P164" s="86">
        <f>'Input Bank'!P164</f>
        <v>0</v>
      </c>
      <c r="Q164" s="86">
        <f>'Input Bank'!Q164</f>
        <v>0</v>
      </c>
      <c r="R164" s="86">
        <f>'Input Bank'!R164</f>
        <v>0</v>
      </c>
      <c r="S164" s="86">
        <f>'Input Bank'!S164</f>
        <v>0</v>
      </c>
      <c r="T164" s="86">
        <f>'Input Bank'!T164</f>
        <v>0</v>
      </c>
      <c r="U164" s="86">
        <f>'Input Bank'!U164</f>
        <v>0</v>
      </c>
      <c r="V164" s="86">
        <f>'Input Bank'!V164</f>
        <v>0</v>
      </c>
      <c r="W164" s="86">
        <f>'Input Bank'!W164</f>
        <v>0</v>
      </c>
      <c r="X164" s="86">
        <f>'Input Bank'!X164</f>
        <v>0</v>
      </c>
      <c r="Y164" s="86">
        <f>'Input Bank'!Y164</f>
        <v>0</v>
      </c>
      <c r="Z164" s="86">
        <f>'Input Bank'!Z164</f>
        <v>0</v>
      </c>
      <c r="AA164" s="86">
        <f>'Input Bank'!AA164</f>
        <v>0</v>
      </c>
      <c r="AB164" s="86">
        <f>'Input Bank'!AB164</f>
        <v>0</v>
      </c>
      <c r="AC164" s="86">
        <f>'Input Bank'!AC164</f>
        <v>0</v>
      </c>
      <c r="AD164" s="86">
        <f>'Input Bank'!AD164</f>
        <v>0</v>
      </c>
      <c r="AE164" s="86">
        <f>'Input Bank'!AE164</f>
        <v>0</v>
      </c>
      <c r="AF164" s="86">
        <f>'Input Bank'!AF164</f>
        <v>0</v>
      </c>
      <c r="AG164" s="86">
        <f>'Input Bank'!AG164</f>
        <v>0</v>
      </c>
      <c r="AH164" s="86">
        <f>'Input Bank'!AH164</f>
        <v>0</v>
      </c>
      <c r="AI164" s="86">
        <f>'Input Bank'!AI164</f>
        <v>0</v>
      </c>
      <c r="AJ164" s="86">
        <f>'Input Bank'!AJ164</f>
        <v>0</v>
      </c>
      <c r="AK164" s="86">
        <f>'Input Bank'!AK164</f>
        <v>0</v>
      </c>
      <c r="AL164" s="86">
        <f>'Input Bank'!AL164</f>
        <v>0</v>
      </c>
      <c r="AM164" s="86">
        <f>'Input Bank'!AM164</f>
        <v>0</v>
      </c>
      <c r="AN164" s="86">
        <f>'Input Bank'!AN164</f>
        <v>0</v>
      </c>
      <c r="AO164" s="86">
        <f>'Input Bank'!AO164</f>
        <v>0</v>
      </c>
      <c r="AP164" s="86">
        <f>'Input Bank'!AP164</f>
        <v>0</v>
      </c>
      <c r="AQ164" s="86">
        <f>'Input Bank'!AQ164</f>
        <v>0</v>
      </c>
      <c r="AR164" s="86">
        <f>'Input Bank'!AR164</f>
        <v>0</v>
      </c>
      <c r="AS164" s="86">
        <f>'Input Bank'!AS164</f>
        <v>0</v>
      </c>
      <c r="AT164" s="86">
        <f>'Input Bank'!AT164</f>
        <v>0</v>
      </c>
      <c r="AU164" s="86">
        <f>'Input Bank'!AU164</f>
        <v>0</v>
      </c>
      <c r="AV164" s="86">
        <f>'Input Bank'!AV164</f>
        <v>0</v>
      </c>
      <c r="AW164" s="86">
        <f>'Input Bank'!AW164</f>
        <v>0</v>
      </c>
      <c r="AX164" s="86">
        <f>'Input Bank'!AX164</f>
        <v>0</v>
      </c>
      <c r="AY164" s="86">
        <f>'Input Bank'!AY164</f>
        <v>0</v>
      </c>
      <c r="AZ164" s="86">
        <f>'Input Bank'!AZ164</f>
        <v>0</v>
      </c>
      <c r="BA164" s="86">
        <f>'Input Bank'!BA164</f>
        <v>0</v>
      </c>
      <c r="BC164" s="30"/>
      <c r="BD164" s="42"/>
      <c r="BE164" s="30"/>
      <c r="BF164" s="30"/>
      <c r="BG164" s="30"/>
      <c r="BH164" s="30"/>
      <c r="BI164" s="30"/>
      <c r="BJ164" s="30"/>
      <c r="BK164" s="139"/>
      <c r="BL164" s="79"/>
      <c r="BM164" s="79"/>
      <c r="BN164" s="79"/>
    </row>
    <row r="165" spans="1:66" s="34" customFormat="1" ht="13">
      <c r="A165" s="490">
        <f>Bobot!P84</f>
        <v>0</v>
      </c>
      <c r="B165" s="490"/>
      <c r="C165" s="490"/>
      <c r="D165" s="490"/>
      <c r="E165" s="490"/>
      <c r="F165" s="137" t="s">
        <v>353</v>
      </c>
      <c r="G165" s="172" t="s">
        <v>585</v>
      </c>
      <c r="H165" s="132" t="s">
        <v>237</v>
      </c>
      <c r="I165" s="338"/>
      <c r="J165" s="348"/>
      <c r="K165" s="350"/>
      <c r="L165" s="351"/>
      <c r="M165" s="86">
        <f>'Input Bank'!M165</f>
        <v>0</v>
      </c>
      <c r="N165" s="86">
        <f>'Input Bank'!N165</f>
        <v>0</v>
      </c>
      <c r="O165" s="86">
        <f>'Input Bank'!O165</f>
        <v>0</v>
      </c>
      <c r="P165" s="86">
        <f>'Input Bank'!P165</f>
        <v>0</v>
      </c>
      <c r="Q165" s="86">
        <f>'Input Bank'!Q165</f>
        <v>0</v>
      </c>
      <c r="R165" s="86">
        <f>'Input Bank'!R165</f>
        <v>0</v>
      </c>
      <c r="S165" s="86">
        <f>'Input Bank'!S165</f>
        <v>0</v>
      </c>
      <c r="T165" s="86">
        <f>'Input Bank'!T165</f>
        <v>0</v>
      </c>
      <c r="U165" s="86">
        <f>'Input Bank'!U165</f>
        <v>0</v>
      </c>
      <c r="V165" s="86">
        <f>'Input Bank'!V165</f>
        <v>0</v>
      </c>
      <c r="W165" s="86">
        <f>'Input Bank'!W165</f>
        <v>0</v>
      </c>
      <c r="X165" s="86">
        <f>'Input Bank'!X165</f>
        <v>0</v>
      </c>
      <c r="Y165" s="86">
        <f>'Input Bank'!Y165</f>
        <v>0</v>
      </c>
      <c r="Z165" s="86">
        <f>'Input Bank'!Z165</f>
        <v>0</v>
      </c>
      <c r="AA165" s="86">
        <f>'Input Bank'!AA165</f>
        <v>0</v>
      </c>
      <c r="AB165" s="86">
        <f>'Input Bank'!AB165</f>
        <v>0</v>
      </c>
      <c r="AC165" s="86">
        <f>'Input Bank'!AC165</f>
        <v>0</v>
      </c>
      <c r="AD165" s="86">
        <f>'Input Bank'!AD165</f>
        <v>0</v>
      </c>
      <c r="AE165" s="86">
        <f>'Input Bank'!AE165</f>
        <v>0</v>
      </c>
      <c r="AF165" s="86">
        <f>'Input Bank'!AF165</f>
        <v>0</v>
      </c>
      <c r="AG165" s="86">
        <f>'Input Bank'!AG165</f>
        <v>0</v>
      </c>
      <c r="AH165" s="86">
        <f>'Input Bank'!AH165</f>
        <v>0</v>
      </c>
      <c r="AI165" s="86">
        <f>'Input Bank'!AI165</f>
        <v>0</v>
      </c>
      <c r="AJ165" s="86">
        <f>'Input Bank'!AJ165</f>
        <v>0</v>
      </c>
      <c r="AK165" s="86">
        <f>'Input Bank'!AK165</f>
        <v>0</v>
      </c>
      <c r="AL165" s="86">
        <f>'Input Bank'!AL165</f>
        <v>0</v>
      </c>
      <c r="AM165" s="86">
        <f>'Input Bank'!AM165</f>
        <v>0</v>
      </c>
      <c r="AN165" s="86">
        <f>'Input Bank'!AN165</f>
        <v>0</v>
      </c>
      <c r="AO165" s="86">
        <f>'Input Bank'!AO165</f>
        <v>0</v>
      </c>
      <c r="AP165" s="86">
        <f>'Input Bank'!AP165</f>
        <v>0</v>
      </c>
      <c r="AQ165" s="86">
        <f>'Input Bank'!AQ165</f>
        <v>0</v>
      </c>
      <c r="AR165" s="86">
        <f>'Input Bank'!AR165</f>
        <v>0</v>
      </c>
      <c r="AS165" s="86">
        <f>'Input Bank'!AS165</f>
        <v>0</v>
      </c>
      <c r="AT165" s="86">
        <f>'Input Bank'!AT165</f>
        <v>0</v>
      </c>
      <c r="AU165" s="86">
        <f>'Input Bank'!AU165</f>
        <v>0</v>
      </c>
      <c r="AV165" s="86">
        <f>'Input Bank'!AV165</f>
        <v>0</v>
      </c>
      <c r="AW165" s="86">
        <f>'Input Bank'!AW165</f>
        <v>0</v>
      </c>
      <c r="AX165" s="86">
        <f>'Input Bank'!AX165</f>
        <v>0</v>
      </c>
      <c r="AY165" s="86">
        <f>'Input Bank'!AY165</f>
        <v>0</v>
      </c>
      <c r="AZ165" s="86">
        <f>'Input Bank'!AZ165</f>
        <v>0</v>
      </c>
      <c r="BA165" s="86">
        <f>'Input Bank'!BA165</f>
        <v>0</v>
      </c>
      <c r="BC165" s="30"/>
      <c r="BD165" s="42"/>
      <c r="BE165" s="30"/>
      <c r="BF165" s="30"/>
      <c r="BG165" s="30"/>
      <c r="BH165" s="30"/>
      <c r="BI165" s="30"/>
      <c r="BJ165" s="30"/>
      <c r="BK165" s="139"/>
      <c r="BL165" s="79"/>
      <c r="BM165" s="79"/>
      <c r="BN165" s="79"/>
    </row>
    <row r="166" spans="1:66" s="34" customFormat="1" ht="26">
      <c r="A166" s="490">
        <f>Bobot!P85</f>
        <v>0</v>
      </c>
      <c r="B166" s="490"/>
      <c r="C166" s="490"/>
      <c r="D166" s="490"/>
      <c r="E166" s="490"/>
      <c r="F166" s="137" t="s">
        <v>415</v>
      </c>
      <c r="G166" s="170">
        <v>7.2</v>
      </c>
      <c r="H166" s="113" t="s">
        <v>268</v>
      </c>
      <c r="I166" s="338"/>
      <c r="J166" s="348"/>
      <c r="K166" s="350"/>
      <c r="L166" s="331"/>
      <c r="M166" s="86">
        <f>'Input Bank'!M166</f>
        <v>0</v>
      </c>
      <c r="N166" s="86">
        <f>'Input Bank'!N166</f>
        <v>0</v>
      </c>
      <c r="O166" s="86">
        <f>'Input Bank'!O166</f>
        <v>0</v>
      </c>
      <c r="P166" s="86">
        <f>'Input Bank'!P166</f>
        <v>0</v>
      </c>
      <c r="Q166" s="86">
        <f>'Input Bank'!Q166</f>
        <v>0</v>
      </c>
      <c r="R166" s="86">
        <f>'Input Bank'!R166</f>
        <v>0</v>
      </c>
      <c r="S166" s="86">
        <f>'Input Bank'!S166</f>
        <v>0</v>
      </c>
      <c r="T166" s="86">
        <f>'Input Bank'!T166</f>
        <v>0</v>
      </c>
      <c r="U166" s="86">
        <f>'Input Bank'!U166</f>
        <v>0</v>
      </c>
      <c r="V166" s="86">
        <f>'Input Bank'!V166</f>
        <v>0</v>
      </c>
      <c r="W166" s="86">
        <f>'Input Bank'!W166</f>
        <v>0</v>
      </c>
      <c r="X166" s="86">
        <f>'Input Bank'!X166</f>
        <v>0</v>
      </c>
      <c r="Y166" s="86">
        <f>'Input Bank'!Y166</f>
        <v>0</v>
      </c>
      <c r="Z166" s="86">
        <f>'Input Bank'!Z166</f>
        <v>0</v>
      </c>
      <c r="AA166" s="86">
        <f>'Input Bank'!AA166</f>
        <v>0</v>
      </c>
      <c r="AB166" s="86">
        <f>'Input Bank'!AB166</f>
        <v>0</v>
      </c>
      <c r="AC166" s="86">
        <f>'Input Bank'!AC166</f>
        <v>0</v>
      </c>
      <c r="AD166" s="86">
        <f>'Input Bank'!AD166</f>
        <v>0</v>
      </c>
      <c r="AE166" s="86">
        <f>'Input Bank'!AE166</f>
        <v>0</v>
      </c>
      <c r="AF166" s="86">
        <f>'Input Bank'!AF166</f>
        <v>0</v>
      </c>
      <c r="AG166" s="86">
        <f>'Input Bank'!AG166</f>
        <v>0</v>
      </c>
      <c r="AH166" s="86">
        <f>'Input Bank'!AH166</f>
        <v>0</v>
      </c>
      <c r="AI166" s="86">
        <f>'Input Bank'!AI166</f>
        <v>0</v>
      </c>
      <c r="AJ166" s="86">
        <f>'Input Bank'!AJ166</f>
        <v>0</v>
      </c>
      <c r="AK166" s="86">
        <f>'Input Bank'!AK166</f>
        <v>0</v>
      </c>
      <c r="AL166" s="86">
        <f>'Input Bank'!AL166</f>
        <v>0</v>
      </c>
      <c r="AM166" s="86">
        <f>'Input Bank'!AM166</f>
        <v>0</v>
      </c>
      <c r="AN166" s="86">
        <f>'Input Bank'!AN166</f>
        <v>0</v>
      </c>
      <c r="AO166" s="86">
        <f>'Input Bank'!AO166</f>
        <v>0</v>
      </c>
      <c r="AP166" s="86">
        <f>'Input Bank'!AP166</f>
        <v>0</v>
      </c>
      <c r="AQ166" s="86">
        <f>'Input Bank'!AQ166</f>
        <v>0</v>
      </c>
      <c r="AR166" s="86">
        <f>'Input Bank'!AR166</f>
        <v>0</v>
      </c>
      <c r="AS166" s="86">
        <f>'Input Bank'!AS166</f>
        <v>0</v>
      </c>
      <c r="AT166" s="86">
        <f>'Input Bank'!AT166</f>
        <v>0</v>
      </c>
      <c r="AU166" s="86">
        <f>'Input Bank'!AU166</f>
        <v>0</v>
      </c>
      <c r="AV166" s="86">
        <f>'Input Bank'!AV166</f>
        <v>0</v>
      </c>
      <c r="AW166" s="86">
        <f>'Input Bank'!AW166</f>
        <v>0</v>
      </c>
      <c r="AX166" s="86">
        <f>'Input Bank'!AX166</f>
        <v>0</v>
      </c>
      <c r="AY166" s="86">
        <f>'Input Bank'!AY166</f>
        <v>0</v>
      </c>
      <c r="AZ166" s="86">
        <f>'Input Bank'!AZ166</f>
        <v>0</v>
      </c>
      <c r="BA166" s="86">
        <f>'Input Bank'!BA166</f>
        <v>0</v>
      </c>
      <c r="BC166" s="30"/>
      <c r="BD166" s="42"/>
      <c r="BE166" s="30"/>
      <c r="BF166" s="30"/>
      <c r="BG166" s="30"/>
      <c r="BH166" s="30"/>
      <c r="BI166" s="30"/>
      <c r="BJ166" s="30"/>
      <c r="BK166" s="139"/>
      <c r="BL166" s="79"/>
      <c r="BM166" s="79"/>
      <c r="BN166" s="79"/>
    </row>
    <row r="167" spans="1:66" s="34" customFormat="1" ht="13">
      <c r="A167" s="490">
        <f>Bobot!P86</f>
        <v>0</v>
      </c>
      <c r="B167" s="490"/>
      <c r="C167" s="490"/>
      <c r="D167" s="490"/>
      <c r="E167" s="490"/>
      <c r="F167" s="137" t="s">
        <v>416</v>
      </c>
      <c r="G167" s="172" t="s">
        <v>586</v>
      </c>
      <c r="H167" s="132" t="s">
        <v>236</v>
      </c>
      <c r="I167" s="338"/>
      <c r="J167" s="348"/>
      <c r="K167" s="350"/>
      <c r="L167" s="351"/>
      <c r="M167" s="86">
        <f>'Input Bank'!M167</f>
        <v>0</v>
      </c>
      <c r="N167" s="86">
        <f>'Input Bank'!N167</f>
        <v>0</v>
      </c>
      <c r="O167" s="86">
        <f>'Input Bank'!O167</f>
        <v>0</v>
      </c>
      <c r="P167" s="86">
        <f>'Input Bank'!P167</f>
        <v>0</v>
      </c>
      <c r="Q167" s="86">
        <f>'Input Bank'!Q167</f>
        <v>0</v>
      </c>
      <c r="R167" s="86">
        <f>'Input Bank'!R167</f>
        <v>0</v>
      </c>
      <c r="S167" s="86">
        <f>'Input Bank'!S167</f>
        <v>0</v>
      </c>
      <c r="T167" s="86">
        <f>'Input Bank'!T167</f>
        <v>0</v>
      </c>
      <c r="U167" s="86">
        <f>'Input Bank'!U167</f>
        <v>0</v>
      </c>
      <c r="V167" s="86">
        <f>'Input Bank'!V167</f>
        <v>0</v>
      </c>
      <c r="W167" s="86">
        <f>'Input Bank'!W167</f>
        <v>0</v>
      </c>
      <c r="X167" s="86">
        <f>'Input Bank'!X167</f>
        <v>0</v>
      </c>
      <c r="Y167" s="86">
        <f>'Input Bank'!Y167</f>
        <v>0</v>
      </c>
      <c r="Z167" s="86">
        <f>'Input Bank'!Z167</f>
        <v>0</v>
      </c>
      <c r="AA167" s="86">
        <f>'Input Bank'!AA167</f>
        <v>0</v>
      </c>
      <c r="AB167" s="86">
        <f>'Input Bank'!AB167</f>
        <v>0</v>
      </c>
      <c r="AC167" s="86">
        <f>'Input Bank'!AC167</f>
        <v>0</v>
      </c>
      <c r="AD167" s="86">
        <f>'Input Bank'!AD167</f>
        <v>0</v>
      </c>
      <c r="AE167" s="86">
        <f>'Input Bank'!AE167</f>
        <v>0</v>
      </c>
      <c r="AF167" s="86">
        <f>'Input Bank'!AF167</f>
        <v>0</v>
      </c>
      <c r="AG167" s="86">
        <f>'Input Bank'!AG167</f>
        <v>0</v>
      </c>
      <c r="AH167" s="86">
        <f>'Input Bank'!AH167</f>
        <v>0</v>
      </c>
      <c r="AI167" s="86">
        <f>'Input Bank'!AI167</f>
        <v>0</v>
      </c>
      <c r="AJ167" s="86">
        <f>'Input Bank'!AJ167</f>
        <v>0</v>
      </c>
      <c r="AK167" s="86">
        <f>'Input Bank'!AK167</f>
        <v>0</v>
      </c>
      <c r="AL167" s="86">
        <f>'Input Bank'!AL167</f>
        <v>0</v>
      </c>
      <c r="AM167" s="86">
        <f>'Input Bank'!AM167</f>
        <v>0</v>
      </c>
      <c r="AN167" s="86">
        <f>'Input Bank'!AN167</f>
        <v>0</v>
      </c>
      <c r="AO167" s="86">
        <f>'Input Bank'!AO167</f>
        <v>0</v>
      </c>
      <c r="AP167" s="86">
        <f>'Input Bank'!AP167</f>
        <v>0</v>
      </c>
      <c r="AQ167" s="86">
        <f>'Input Bank'!AQ167</f>
        <v>0</v>
      </c>
      <c r="AR167" s="86">
        <f>'Input Bank'!AR167</f>
        <v>0</v>
      </c>
      <c r="AS167" s="86">
        <f>'Input Bank'!AS167</f>
        <v>0</v>
      </c>
      <c r="AT167" s="86">
        <f>'Input Bank'!AT167</f>
        <v>0</v>
      </c>
      <c r="AU167" s="86">
        <f>'Input Bank'!AU167</f>
        <v>0</v>
      </c>
      <c r="AV167" s="86">
        <f>'Input Bank'!AV167</f>
        <v>0</v>
      </c>
      <c r="AW167" s="86">
        <f>'Input Bank'!AW167</f>
        <v>0</v>
      </c>
      <c r="AX167" s="86">
        <f>'Input Bank'!AX167</f>
        <v>0</v>
      </c>
      <c r="AY167" s="86">
        <f>'Input Bank'!AY167</f>
        <v>0</v>
      </c>
      <c r="AZ167" s="86">
        <f>'Input Bank'!AZ167</f>
        <v>0</v>
      </c>
      <c r="BA167" s="86">
        <f>'Input Bank'!BA167</f>
        <v>0</v>
      </c>
      <c r="BC167" s="30"/>
      <c r="BD167" s="42"/>
      <c r="BE167" s="30"/>
      <c r="BF167" s="30"/>
      <c r="BG167" s="30"/>
      <c r="BH167" s="30"/>
      <c r="BI167" s="30"/>
      <c r="BJ167" s="30"/>
      <c r="BK167" s="139"/>
      <c r="BL167" s="79"/>
      <c r="BM167" s="79"/>
      <c r="BN167" s="79"/>
    </row>
    <row r="168" spans="1:66" s="34" customFormat="1" ht="13">
      <c r="A168" s="490" t="e">
        <f>Bobot!#REF!</f>
        <v>#REF!</v>
      </c>
      <c r="B168" s="490"/>
      <c r="C168" s="490"/>
      <c r="D168" s="490"/>
      <c r="E168" s="490"/>
      <c r="F168" s="137" t="s">
        <v>417</v>
      </c>
      <c r="G168" s="172" t="s">
        <v>587</v>
      </c>
      <c r="H168" s="132" t="s">
        <v>212</v>
      </c>
      <c r="I168" s="338"/>
      <c r="J168" s="348"/>
      <c r="K168" s="350"/>
      <c r="L168" s="351"/>
      <c r="M168" s="86">
        <f>'Input Bank'!M168</f>
        <v>0</v>
      </c>
      <c r="N168" s="86">
        <f>'Input Bank'!N168</f>
        <v>0</v>
      </c>
      <c r="O168" s="86">
        <f>'Input Bank'!O168</f>
        <v>0</v>
      </c>
      <c r="P168" s="86">
        <f>'Input Bank'!P168</f>
        <v>0</v>
      </c>
      <c r="Q168" s="86">
        <f>'Input Bank'!Q168</f>
        <v>0</v>
      </c>
      <c r="R168" s="86">
        <f>'Input Bank'!R168</f>
        <v>0</v>
      </c>
      <c r="S168" s="86">
        <f>'Input Bank'!S168</f>
        <v>0</v>
      </c>
      <c r="T168" s="86">
        <f>'Input Bank'!T168</f>
        <v>0</v>
      </c>
      <c r="U168" s="86">
        <f>'Input Bank'!U168</f>
        <v>0</v>
      </c>
      <c r="V168" s="86">
        <f>'Input Bank'!V168</f>
        <v>0</v>
      </c>
      <c r="W168" s="86">
        <f>'Input Bank'!W168</f>
        <v>0</v>
      </c>
      <c r="X168" s="86">
        <f>'Input Bank'!X168</f>
        <v>0</v>
      </c>
      <c r="Y168" s="86">
        <f>'Input Bank'!Y168</f>
        <v>0</v>
      </c>
      <c r="Z168" s="86">
        <f>'Input Bank'!Z168</f>
        <v>0</v>
      </c>
      <c r="AA168" s="86">
        <f>'Input Bank'!AA168</f>
        <v>0</v>
      </c>
      <c r="AB168" s="86">
        <f>'Input Bank'!AB168</f>
        <v>0</v>
      </c>
      <c r="AC168" s="86">
        <f>'Input Bank'!AC168</f>
        <v>0</v>
      </c>
      <c r="AD168" s="86">
        <f>'Input Bank'!AD168</f>
        <v>0</v>
      </c>
      <c r="AE168" s="86">
        <f>'Input Bank'!AE168</f>
        <v>0</v>
      </c>
      <c r="AF168" s="86">
        <f>'Input Bank'!AF168</f>
        <v>0</v>
      </c>
      <c r="AG168" s="86">
        <f>'Input Bank'!AG168</f>
        <v>0</v>
      </c>
      <c r="AH168" s="86">
        <f>'Input Bank'!AH168</f>
        <v>0</v>
      </c>
      <c r="AI168" s="86">
        <f>'Input Bank'!AI168</f>
        <v>0</v>
      </c>
      <c r="AJ168" s="86">
        <f>'Input Bank'!AJ168</f>
        <v>0</v>
      </c>
      <c r="AK168" s="86">
        <f>'Input Bank'!AK168</f>
        <v>0</v>
      </c>
      <c r="AL168" s="86">
        <f>'Input Bank'!AL168</f>
        <v>0</v>
      </c>
      <c r="AM168" s="86">
        <f>'Input Bank'!AM168</f>
        <v>0</v>
      </c>
      <c r="AN168" s="86">
        <f>'Input Bank'!AN168</f>
        <v>0</v>
      </c>
      <c r="AO168" s="86">
        <f>'Input Bank'!AO168</f>
        <v>0</v>
      </c>
      <c r="AP168" s="86">
        <f>'Input Bank'!AP168</f>
        <v>0</v>
      </c>
      <c r="AQ168" s="86">
        <f>'Input Bank'!AQ168</f>
        <v>0</v>
      </c>
      <c r="AR168" s="86">
        <f>'Input Bank'!AR168</f>
        <v>0</v>
      </c>
      <c r="AS168" s="86">
        <f>'Input Bank'!AS168</f>
        <v>0</v>
      </c>
      <c r="AT168" s="86">
        <f>'Input Bank'!AT168</f>
        <v>0</v>
      </c>
      <c r="AU168" s="86">
        <f>'Input Bank'!AU168</f>
        <v>0</v>
      </c>
      <c r="AV168" s="86">
        <f>'Input Bank'!AV168</f>
        <v>0</v>
      </c>
      <c r="AW168" s="86">
        <f>'Input Bank'!AW168</f>
        <v>0</v>
      </c>
      <c r="AX168" s="86">
        <f>'Input Bank'!AX168</f>
        <v>0</v>
      </c>
      <c r="AY168" s="86">
        <f>'Input Bank'!AY168</f>
        <v>0</v>
      </c>
      <c r="AZ168" s="86">
        <f>'Input Bank'!AZ168</f>
        <v>0</v>
      </c>
      <c r="BA168" s="86">
        <f>'Input Bank'!BA168</f>
        <v>0</v>
      </c>
      <c r="BB168" s="22"/>
      <c r="BC168" s="30"/>
      <c r="BD168" s="42"/>
      <c r="BE168" s="42"/>
      <c r="BF168" s="30"/>
      <c r="BG168" s="30"/>
      <c r="BH168" s="30"/>
      <c r="BI168" s="30"/>
      <c r="BJ168" s="30"/>
      <c r="BK168" s="139"/>
      <c r="BL168" s="79"/>
      <c r="BM168" s="79"/>
      <c r="BN168" s="79"/>
    </row>
    <row r="169" spans="1:66" s="34" customFormat="1" ht="13">
      <c r="A169" s="490">
        <f>Bobot!P87</f>
        <v>0</v>
      </c>
      <c r="B169" s="490"/>
      <c r="C169" s="490"/>
      <c r="D169" s="490"/>
      <c r="E169" s="490"/>
      <c r="F169" s="137" t="s">
        <v>418</v>
      </c>
      <c r="G169" s="172" t="s">
        <v>588</v>
      </c>
      <c r="H169" s="132" t="s">
        <v>237</v>
      </c>
      <c r="I169" s="338"/>
      <c r="J169" s="348"/>
      <c r="K169" s="350"/>
      <c r="L169" s="351"/>
      <c r="M169" s="86">
        <f>'Input Bank'!M169</f>
        <v>0</v>
      </c>
      <c r="N169" s="86">
        <f>'Input Bank'!N169</f>
        <v>0</v>
      </c>
      <c r="O169" s="86">
        <f>'Input Bank'!O169</f>
        <v>0</v>
      </c>
      <c r="P169" s="86">
        <f>'Input Bank'!P169</f>
        <v>0</v>
      </c>
      <c r="Q169" s="86">
        <f>'Input Bank'!Q169</f>
        <v>0</v>
      </c>
      <c r="R169" s="86">
        <f>'Input Bank'!R169</f>
        <v>0</v>
      </c>
      <c r="S169" s="86">
        <f>'Input Bank'!S169</f>
        <v>0</v>
      </c>
      <c r="T169" s="86">
        <f>'Input Bank'!T169</f>
        <v>0</v>
      </c>
      <c r="U169" s="86">
        <f>'Input Bank'!U169</f>
        <v>0</v>
      </c>
      <c r="V169" s="86">
        <f>'Input Bank'!V169</f>
        <v>0</v>
      </c>
      <c r="W169" s="86">
        <f>'Input Bank'!W169</f>
        <v>0</v>
      </c>
      <c r="X169" s="86">
        <f>'Input Bank'!X169</f>
        <v>0</v>
      </c>
      <c r="Y169" s="86">
        <f>'Input Bank'!Y169</f>
        <v>0</v>
      </c>
      <c r="Z169" s="86">
        <f>'Input Bank'!Z169</f>
        <v>0</v>
      </c>
      <c r="AA169" s="86">
        <f>'Input Bank'!AA169</f>
        <v>0</v>
      </c>
      <c r="AB169" s="86">
        <f>'Input Bank'!AB169</f>
        <v>0</v>
      </c>
      <c r="AC169" s="86">
        <f>'Input Bank'!AC169</f>
        <v>0</v>
      </c>
      <c r="AD169" s="86">
        <f>'Input Bank'!AD169</f>
        <v>0</v>
      </c>
      <c r="AE169" s="86">
        <f>'Input Bank'!AE169</f>
        <v>0</v>
      </c>
      <c r="AF169" s="86">
        <f>'Input Bank'!AF169</f>
        <v>0</v>
      </c>
      <c r="AG169" s="86">
        <f>'Input Bank'!AG169</f>
        <v>0</v>
      </c>
      <c r="AH169" s="86">
        <f>'Input Bank'!AH169</f>
        <v>0</v>
      </c>
      <c r="AI169" s="86">
        <f>'Input Bank'!AI169</f>
        <v>0</v>
      </c>
      <c r="AJ169" s="86">
        <f>'Input Bank'!AJ169</f>
        <v>0</v>
      </c>
      <c r="AK169" s="86">
        <f>'Input Bank'!AK169</f>
        <v>0</v>
      </c>
      <c r="AL169" s="86">
        <f>'Input Bank'!AL169</f>
        <v>0</v>
      </c>
      <c r="AM169" s="86">
        <f>'Input Bank'!AM169</f>
        <v>0</v>
      </c>
      <c r="AN169" s="86">
        <f>'Input Bank'!AN169</f>
        <v>0</v>
      </c>
      <c r="AO169" s="86">
        <f>'Input Bank'!AO169</f>
        <v>0</v>
      </c>
      <c r="AP169" s="86">
        <f>'Input Bank'!AP169</f>
        <v>0</v>
      </c>
      <c r="AQ169" s="86">
        <f>'Input Bank'!AQ169</f>
        <v>0</v>
      </c>
      <c r="AR169" s="86">
        <f>'Input Bank'!AR169</f>
        <v>0</v>
      </c>
      <c r="AS169" s="86">
        <f>'Input Bank'!AS169</f>
        <v>0</v>
      </c>
      <c r="AT169" s="86">
        <f>'Input Bank'!AT169</f>
        <v>0</v>
      </c>
      <c r="AU169" s="86">
        <f>'Input Bank'!AU169</f>
        <v>0</v>
      </c>
      <c r="AV169" s="86">
        <f>'Input Bank'!AV169</f>
        <v>0</v>
      </c>
      <c r="AW169" s="86">
        <f>'Input Bank'!AW169</f>
        <v>0</v>
      </c>
      <c r="AX169" s="86">
        <f>'Input Bank'!AX169</f>
        <v>0</v>
      </c>
      <c r="AY169" s="86">
        <f>'Input Bank'!AY169</f>
        <v>0</v>
      </c>
      <c r="AZ169" s="86">
        <f>'Input Bank'!AZ169</f>
        <v>0</v>
      </c>
      <c r="BA169" s="86">
        <f>'Input Bank'!BA169</f>
        <v>0</v>
      </c>
      <c r="BB169" s="22"/>
      <c r="BC169" s="42"/>
      <c r="BD169" s="42"/>
      <c r="BE169" s="42"/>
      <c r="BF169" s="30"/>
      <c r="BG169" s="30"/>
      <c r="BH169" s="30"/>
      <c r="BI169" s="30"/>
      <c r="BJ169" s="30"/>
      <c r="BK169" s="139"/>
      <c r="BL169" s="79"/>
      <c r="BM169" s="79"/>
      <c r="BN169" s="79"/>
    </row>
    <row r="170" spans="1:66" s="34" customFormat="1" ht="26">
      <c r="A170" s="490">
        <f>Bobot!P88</f>
        <v>0</v>
      </c>
      <c r="B170" s="490"/>
      <c r="C170" s="490"/>
      <c r="D170" s="490"/>
      <c r="E170" s="490"/>
      <c r="F170" s="137" t="s">
        <v>444</v>
      </c>
      <c r="G170" s="170">
        <v>7.3</v>
      </c>
      <c r="H170" s="113" t="s">
        <v>238</v>
      </c>
      <c r="I170" s="338"/>
      <c r="J170" s="348"/>
      <c r="K170" s="350"/>
      <c r="L170" s="331"/>
      <c r="M170" s="86">
        <f>'Input Bank'!M170</f>
        <v>0</v>
      </c>
      <c r="N170" s="86">
        <f>'Input Bank'!N170</f>
        <v>0</v>
      </c>
      <c r="O170" s="86">
        <f>'Input Bank'!O170</f>
        <v>0</v>
      </c>
      <c r="P170" s="86">
        <f>'Input Bank'!P170</f>
        <v>0</v>
      </c>
      <c r="Q170" s="86">
        <f>'Input Bank'!Q170</f>
        <v>0</v>
      </c>
      <c r="R170" s="86">
        <f>'Input Bank'!R170</f>
        <v>0</v>
      </c>
      <c r="S170" s="86">
        <f>'Input Bank'!S170</f>
        <v>0</v>
      </c>
      <c r="T170" s="86">
        <f>'Input Bank'!T170</f>
        <v>0</v>
      </c>
      <c r="U170" s="86">
        <f>'Input Bank'!U170</f>
        <v>0</v>
      </c>
      <c r="V170" s="86">
        <f>'Input Bank'!V170</f>
        <v>0</v>
      </c>
      <c r="W170" s="86">
        <f>'Input Bank'!W170</f>
        <v>0</v>
      </c>
      <c r="X170" s="86">
        <f>'Input Bank'!X170</f>
        <v>0</v>
      </c>
      <c r="Y170" s="86">
        <f>'Input Bank'!Y170</f>
        <v>0</v>
      </c>
      <c r="Z170" s="86">
        <f>'Input Bank'!Z170</f>
        <v>0</v>
      </c>
      <c r="AA170" s="86">
        <f>'Input Bank'!AA170</f>
        <v>0</v>
      </c>
      <c r="AB170" s="86">
        <f>'Input Bank'!AB170</f>
        <v>0</v>
      </c>
      <c r="AC170" s="86">
        <f>'Input Bank'!AC170</f>
        <v>0</v>
      </c>
      <c r="AD170" s="86">
        <f>'Input Bank'!AD170</f>
        <v>0</v>
      </c>
      <c r="AE170" s="86">
        <f>'Input Bank'!AE170</f>
        <v>0</v>
      </c>
      <c r="AF170" s="86">
        <f>'Input Bank'!AF170</f>
        <v>0</v>
      </c>
      <c r="AG170" s="86">
        <f>'Input Bank'!AG170</f>
        <v>0</v>
      </c>
      <c r="AH170" s="86">
        <f>'Input Bank'!AH170</f>
        <v>0</v>
      </c>
      <c r="AI170" s="86">
        <f>'Input Bank'!AI170</f>
        <v>0</v>
      </c>
      <c r="AJ170" s="86">
        <f>'Input Bank'!AJ170</f>
        <v>0</v>
      </c>
      <c r="AK170" s="86">
        <f>'Input Bank'!AK170</f>
        <v>0</v>
      </c>
      <c r="AL170" s="86">
        <f>'Input Bank'!AL170</f>
        <v>0</v>
      </c>
      <c r="AM170" s="86">
        <f>'Input Bank'!AM170</f>
        <v>0</v>
      </c>
      <c r="AN170" s="86">
        <f>'Input Bank'!AN170</f>
        <v>0</v>
      </c>
      <c r="AO170" s="86">
        <f>'Input Bank'!AO170</f>
        <v>0</v>
      </c>
      <c r="AP170" s="86">
        <f>'Input Bank'!AP170</f>
        <v>0</v>
      </c>
      <c r="AQ170" s="86">
        <f>'Input Bank'!AQ170</f>
        <v>0</v>
      </c>
      <c r="AR170" s="86">
        <f>'Input Bank'!AR170</f>
        <v>0</v>
      </c>
      <c r="AS170" s="86">
        <f>'Input Bank'!AS170</f>
        <v>0</v>
      </c>
      <c r="AT170" s="86">
        <f>'Input Bank'!AT170</f>
        <v>0</v>
      </c>
      <c r="AU170" s="86">
        <f>'Input Bank'!AU170</f>
        <v>0</v>
      </c>
      <c r="AV170" s="86">
        <f>'Input Bank'!AV170</f>
        <v>0</v>
      </c>
      <c r="AW170" s="86">
        <f>'Input Bank'!AW170</f>
        <v>0</v>
      </c>
      <c r="AX170" s="86">
        <f>'Input Bank'!AX170</f>
        <v>0</v>
      </c>
      <c r="AY170" s="86">
        <f>'Input Bank'!AY170</f>
        <v>0</v>
      </c>
      <c r="AZ170" s="86">
        <f>'Input Bank'!AZ170</f>
        <v>0</v>
      </c>
      <c r="BA170" s="86">
        <f>'Input Bank'!BA170</f>
        <v>0</v>
      </c>
      <c r="BB170" s="22"/>
      <c r="BC170" s="30"/>
      <c r="BD170" s="42"/>
      <c r="BE170" s="42"/>
      <c r="BF170" s="30"/>
      <c r="BG170" s="30"/>
      <c r="BH170" s="30"/>
      <c r="BI170" s="30"/>
      <c r="BJ170" s="30"/>
      <c r="BK170" s="30"/>
      <c r="BL170" s="79"/>
      <c r="BM170" s="79"/>
      <c r="BN170" s="79"/>
    </row>
    <row r="171" spans="1:66" s="34" customFormat="1">
      <c r="A171" s="490" t="e">
        <f>Bobot!#REF!</f>
        <v>#REF!</v>
      </c>
      <c r="B171" s="490"/>
      <c r="C171" s="490"/>
      <c r="D171" s="490"/>
      <c r="E171" s="490"/>
      <c r="F171" s="137" t="s">
        <v>445</v>
      </c>
      <c r="G171" s="172" t="s">
        <v>591</v>
      </c>
      <c r="H171" s="132" t="s">
        <v>236</v>
      </c>
      <c r="I171" s="338"/>
      <c r="J171" s="348"/>
      <c r="K171" s="350"/>
      <c r="L171" s="351"/>
      <c r="M171" s="86">
        <f>'Input Bank'!M171</f>
        <v>0</v>
      </c>
      <c r="N171" s="86">
        <f>'Input Bank'!N171</f>
        <v>0</v>
      </c>
      <c r="O171" s="86">
        <f>'Input Bank'!O171</f>
        <v>0</v>
      </c>
      <c r="P171" s="86">
        <f>'Input Bank'!P171</f>
        <v>0</v>
      </c>
      <c r="Q171" s="86">
        <f>'Input Bank'!Q171</f>
        <v>0</v>
      </c>
      <c r="R171" s="86">
        <f>'Input Bank'!R171</f>
        <v>0</v>
      </c>
      <c r="S171" s="86">
        <f>'Input Bank'!S171</f>
        <v>0</v>
      </c>
      <c r="T171" s="86">
        <f>'Input Bank'!T171</f>
        <v>0</v>
      </c>
      <c r="U171" s="86">
        <f>'Input Bank'!U171</f>
        <v>0</v>
      </c>
      <c r="V171" s="86">
        <f>'Input Bank'!V171</f>
        <v>0</v>
      </c>
      <c r="W171" s="86">
        <f>'Input Bank'!W171</f>
        <v>0</v>
      </c>
      <c r="X171" s="86">
        <f>'Input Bank'!X171</f>
        <v>0</v>
      </c>
      <c r="Y171" s="86">
        <f>'Input Bank'!Y171</f>
        <v>0</v>
      </c>
      <c r="Z171" s="86">
        <f>'Input Bank'!Z171</f>
        <v>0</v>
      </c>
      <c r="AA171" s="86">
        <f>'Input Bank'!AA171</f>
        <v>0</v>
      </c>
      <c r="AB171" s="86">
        <f>'Input Bank'!AB171</f>
        <v>0</v>
      </c>
      <c r="AC171" s="86">
        <f>'Input Bank'!AC171</f>
        <v>0</v>
      </c>
      <c r="AD171" s="86">
        <f>'Input Bank'!AD171</f>
        <v>0</v>
      </c>
      <c r="AE171" s="86">
        <f>'Input Bank'!AE171</f>
        <v>0</v>
      </c>
      <c r="AF171" s="86">
        <f>'Input Bank'!AF171</f>
        <v>0</v>
      </c>
      <c r="AG171" s="86">
        <f>'Input Bank'!AG171</f>
        <v>0</v>
      </c>
      <c r="AH171" s="86">
        <f>'Input Bank'!AH171</f>
        <v>0</v>
      </c>
      <c r="AI171" s="86">
        <f>'Input Bank'!AI171</f>
        <v>0</v>
      </c>
      <c r="AJ171" s="86">
        <f>'Input Bank'!AJ171</f>
        <v>0</v>
      </c>
      <c r="AK171" s="86">
        <f>'Input Bank'!AK171</f>
        <v>0</v>
      </c>
      <c r="AL171" s="86">
        <f>'Input Bank'!AL171</f>
        <v>0</v>
      </c>
      <c r="AM171" s="86">
        <f>'Input Bank'!AM171</f>
        <v>0</v>
      </c>
      <c r="AN171" s="86">
        <f>'Input Bank'!AN171</f>
        <v>0</v>
      </c>
      <c r="AO171" s="86">
        <f>'Input Bank'!AO171</f>
        <v>0</v>
      </c>
      <c r="AP171" s="86">
        <f>'Input Bank'!AP171</f>
        <v>0</v>
      </c>
      <c r="AQ171" s="86">
        <f>'Input Bank'!AQ171</f>
        <v>0</v>
      </c>
      <c r="AR171" s="86">
        <f>'Input Bank'!AR171</f>
        <v>0</v>
      </c>
      <c r="AS171" s="86">
        <f>'Input Bank'!AS171</f>
        <v>0</v>
      </c>
      <c r="AT171" s="86">
        <f>'Input Bank'!AT171</f>
        <v>0</v>
      </c>
      <c r="AU171" s="86">
        <f>'Input Bank'!AU171</f>
        <v>0</v>
      </c>
      <c r="AV171" s="86">
        <f>'Input Bank'!AV171</f>
        <v>0</v>
      </c>
      <c r="AW171" s="86">
        <f>'Input Bank'!AW171</f>
        <v>0</v>
      </c>
      <c r="AX171" s="86">
        <f>'Input Bank'!AX171</f>
        <v>0</v>
      </c>
      <c r="AY171" s="86">
        <f>'Input Bank'!AY171</f>
        <v>0</v>
      </c>
      <c r="AZ171" s="86">
        <f>'Input Bank'!AZ171</f>
        <v>0</v>
      </c>
      <c r="BA171" s="86">
        <f>'Input Bank'!BA171</f>
        <v>0</v>
      </c>
      <c r="BB171" s="22"/>
      <c r="BC171" s="30"/>
      <c r="BD171" s="42"/>
      <c r="BE171" s="42"/>
      <c r="BF171" s="30"/>
      <c r="BG171" s="30"/>
      <c r="BH171" s="30"/>
      <c r="BI171" s="30"/>
      <c r="BJ171" s="30"/>
      <c r="BK171" s="30"/>
      <c r="BL171" s="79"/>
      <c r="BM171" s="79"/>
      <c r="BN171" s="79"/>
    </row>
    <row r="172" spans="1:66" s="34" customFormat="1">
      <c r="A172" s="490" t="e">
        <f>Bobot!#REF!</f>
        <v>#REF!</v>
      </c>
      <c r="B172" s="490"/>
      <c r="C172" s="490"/>
      <c r="D172" s="490"/>
      <c r="E172" s="490"/>
      <c r="F172" s="137" t="s">
        <v>446</v>
      </c>
      <c r="G172" s="172" t="s">
        <v>590</v>
      </c>
      <c r="H172" s="132" t="s">
        <v>212</v>
      </c>
      <c r="I172" s="338"/>
      <c r="J172" s="348"/>
      <c r="K172" s="350"/>
      <c r="L172" s="351"/>
      <c r="M172" s="86">
        <f>'Input Bank'!M172</f>
        <v>0</v>
      </c>
      <c r="N172" s="86">
        <f>'Input Bank'!N172</f>
        <v>0</v>
      </c>
      <c r="O172" s="86">
        <f>'Input Bank'!O172</f>
        <v>0</v>
      </c>
      <c r="P172" s="86">
        <f>'Input Bank'!P172</f>
        <v>0</v>
      </c>
      <c r="Q172" s="86">
        <f>'Input Bank'!Q172</f>
        <v>0</v>
      </c>
      <c r="R172" s="86">
        <f>'Input Bank'!R172</f>
        <v>0</v>
      </c>
      <c r="S172" s="86">
        <f>'Input Bank'!S172</f>
        <v>0</v>
      </c>
      <c r="T172" s="86">
        <f>'Input Bank'!T172</f>
        <v>0</v>
      </c>
      <c r="U172" s="86">
        <f>'Input Bank'!U172</f>
        <v>0</v>
      </c>
      <c r="V172" s="86">
        <f>'Input Bank'!V172</f>
        <v>0</v>
      </c>
      <c r="W172" s="86">
        <f>'Input Bank'!W172</f>
        <v>0</v>
      </c>
      <c r="X172" s="86">
        <f>'Input Bank'!X172</f>
        <v>0</v>
      </c>
      <c r="Y172" s="86">
        <f>'Input Bank'!Y172</f>
        <v>0</v>
      </c>
      <c r="Z172" s="86">
        <f>'Input Bank'!Z172</f>
        <v>0</v>
      </c>
      <c r="AA172" s="86">
        <f>'Input Bank'!AA172</f>
        <v>0</v>
      </c>
      <c r="AB172" s="86">
        <f>'Input Bank'!AB172</f>
        <v>0</v>
      </c>
      <c r="AC172" s="86">
        <f>'Input Bank'!AC172</f>
        <v>0</v>
      </c>
      <c r="AD172" s="86">
        <f>'Input Bank'!AD172</f>
        <v>0</v>
      </c>
      <c r="AE172" s="86">
        <f>'Input Bank'!AE172</f>
        <v>0</v>
      </c>
      <c r="AF172" s="86">
        <f>'Input Bank'!AF172</f>
        <v>0</v>
      </c>
      <c r="AG172" s="86">
        <f>'Input Bank'!AG172</f>
        <v>0</v>
      </c>
      <c r="AH172" s="86">
        <f>'Input Bank'!AH172</f>
        <v>0</v>
      </c>
      <c r="AI172" s="86">
        <f>'Input Bank'!AI172</f>
        <v>0</v>
      </c>
      <c r="AJ172" s="86">
        <f>'Input Bank'!AJ172</f>
        <v>0</v>
      </c>
      <c r="AK172" s="86">
        <f>'Input Bank'!AK172</f>
        <v>0</v>
      </c>
      <c r="AL172" s="86">
        <f>'Input Bank'!AL172</f>
        <v>0</v>
      </c>
      <c r="AM172" s="86">
        <f>'Input Bank'!AM172</f>
        <v>0</v>
      </c>
      <c r="AN172" s="86">
        <f>'Input Bank'!AN172</f>
        <v>0</v>
      </c>
      <c r="AO172" s="86">
        <f>'Input Bank'!AO172</f>
        <v>0</v>
      </c>
      <c r="AP172" s="86">
        <f>'Input Bank'!AP172</f>
        <v>0</v>
      </c>
      <c r="AQ172" s="86">
        <f>'Input Bank'!AQ172</f>
        <v>0</v>
      </c>
      <c r="AR172" s="86">
        <f>'Input Bank'!AR172</f>
        <v>0</v>
      </c>
      <c r="AS172" s="86">
        <f>'Input Bank'!AS172</f>
        <v>0</v>
      </c>
      <c r="AT172" s="86">
        <f>'Input Bank'!AT172</f>
        <v>0</v>
      </c>
      <c r="AU172" s="86">
        <f>'Input Bank'!AU172</f>
        <v>0</v>
      </c>
      <c r="AV172" s="86">
        <f>'Input Bank'!AV172</f>
        <v>0</v>
      </c>
      <c r="AW172" s="86">
        <f>'Input Bank'!AW172</f>
        <v>0</v>
      </c>
      <c r="AX172" s="86">
        <f>'Input Bank'!AX172</f>
        <v>0</v>
      </c>
      <c r="AY172" s="86">
        <f>'Input Bank'!AY172</f>
        <v>0</v>
      </c>
      <c r="AZ172" s="86">
        <f>'Input Bank'!AZ172</f>
        <v>0</v>
      </c>
      <c r="BA172" s="86">
        <f>'Input Bank'!BA172</f>
        <v>0</v>
      </c>
      <c r="BB172" s="42"/>
      <c r="BC172" s="30"/>
      <c r="BD172" s="42"/>
      <c r="BE172" s="42"/>
      <c r="BF172" s="30"/>
      <c r="BG172" s="30"/>
      <c r="BH172" s="30"/>
      <c r="BI172" s="30"/>
      <c r="BJ172" s="30"/>
      <c r="BK172" s="30"/>
      <c r="BL172" s="79"/>
      <c r="BM172" s="79"/>
      <c r="BN172" s="79"/>
    </row>
    <row r="173" spans="1:66" s="34" customFormat="1" ht="13" thickBot="1">
      <c r="A173" s="490" t="e">
        <f>Bobot!#REF!</f>
        <v>#REF!</v>
      </c>
      <c r="B173" s="490"/>
      <c r="C173" s="490"/>
      <c r="D173" s="490"/>
      <c r="E173" s="490"/>
      <c r="F173" s="137" t="s">
        <v>447</v>
      </c>
      <c r="G173" s="172" t="s">
        <v>589</v>
      </c>
      <c r="H173" s="132" t="s">
        <v>237</v>
      </c>
      <c r="I173" s="352"/>
      <c r="J173" s="353"/>
      <c r="K173" s="354"/>
      <c r="L173" s="355"/>
      <c r="M173" s="87">
        <f>'Input Bank'!M173</f>
        <v>0</v>
      </c>
      <c r="N173" s="88">
        <f>'Input Bank'!N173</f>
        <v>0</v>
      </c>
      <c r="O173" s="88">
        <f>'Input Bank'!O173</f>
        <v>0</v>
      </c>
      <c r="P173" s="88">
        <f>'Input Bank'!P173</f>
        <v>0</v>
      </c>
      <c r="Q173" s="88">
        <f>'Input Bank'!Q173</f>
        <v>0</v>
      </c>
      <c r="R173" s="88">
        <f>'Input Bank'!R173</f>
        <v>0</v>
      </c>
      <c r="S173" s="88">
        <f>'Input Bank'!S173</f>
        <v>0</v>
      </c>
      <c r="T173" s="88">
        <f>'Input Bank'!T173</f>
        <v>0</v>
      </c>
      <c r="U173" s="88">
        <f>'Input Bank'!U173</f>
        <v>0</v>
      </c>
      <c r="V173" s="88">
        <f>'Input Bank'!V173</f>
        <v>0</v>
      </c>
      <c r="W173" s="88">
        <f>'Input Bank'!W173</f>
        <v>0</v>
      </c>
      <c r="X173" s="88">
        <f>'Input Bank'!X173</f>
        <v>0</v>
      </c>
      <c r="Y173" s="88">
        <f>'Input Bank'!Y173</f>
        <v>0</v>
      </c>
      <c r="Z173" s="88">
        <f>'Input Bank'!Z173</f>
        <v>0</v>
      </c>
      <c r="AA173" s="88">
        <f>'Input Bank'!AA173</f>
        <v>0</v>
      </c>
      <c r="AB173" s="88">
        <f>'Input Bank'!AB173</f>
        <v>0</v>
      </c>
      <c r="AC173" s="88">
        <f>'Input Bank'!AC173</f>
        <v>0</v>
      </c>
      <c r="AD173" s="88">
        <f>'Input Bank'!AD173</f>
        <v>0</v>
      </c>
      <c r="AE173" s="88">
        <f>'Input Bank'!AE173</f>
        <v>0</v>
      </c>
      <c r="AF173" s="88">
        <f>'Input Bank'!AF173</f>
        <v>0</v>
      </c>
      <c r="AG173" s="88">
        <f>'Input Bank'!AG173</f>
        <v>0</v>
      </c>
      <c r="AH173" s="88">
        <f>'Input Bank'!AH173</f>
        <v>0</v>
      </c>
      <c r="AI173" s="88">
        <f>'Input Bank'!AI173</f>
        <v>0</v>
      </c>
      <c r="AJ173" s="88">
        <f>'Input Bank'!AJ173</f>
        <v>0</v>
      </c>
      <c r="AK173" s="88">
        <f>'Input Bank'!AK173</f>
        <v>0</v>
      </c>
      <c r="AL173" s="88">
        <f>'Input Bank'!AL173</f>
        <v>0</v>
      </c>
      <c r="AM173" s="88">
        <f>'Input Bank'!AM173</f>
        <v>0</v>
      </c>
      <c r="AN173" s="88">
        <f>'Input Bank'!AN173</f>
        <v>0</v>
      </c>
      <c r="AO173" s="88">
        <f>'Input Bank'!AO173</f>
        <v>0</v>
      </c>
      <c r="AP173" s="88">
        <f>'Input Bank'!AP173</f>
        <v>0</v>
      </c>
      <c r="AQ173" s="88">
        <f>'Input Bank'!AQ173</f>
        <v>0</v>
      </c>
      <c r="AR173" s="88">
        <f>'Input Bank'!AR173</f>
        <v>0</v>
      </c>
      <c r="AS173" s="88">
        <f>'Input Bank'!AS173</f>
        <v>0</v>
      </c>
      <c r="AT173" s="88">
        <f>'Input Bank'!AT173</f>
        <v>0</v>
      </c>
      <c r="AU173" s="88">
        <f>'Input Bank'!AU173</f>
        <v>0</v>
      </c>
      <c r="AV173" s="88">
        <f>'Input Bank'!AV173</f>
        <v>0</v>
      </c>
      <c r="AW173" s="88">
        <f>'Input Bank'!AW173</f>
        <v>0</v>
      </c>
      <c r="AX173" s="88">
        <f>'Input Bank'!AX173</f>
        <v>0</v>
      </c>
      <c r="AY173" s="88">
        <f>'Input Bank'!AY173</f>
        <v>0</v>
      </c>
      <c r="AZ173" s="88">
        <f>'Input Bank'!AZ173</f>
        <v>0</v>
      </c>
      <c r="BA173" s="88">
        <f>'Input Bank'!BA173</f>
        <v>0</v>
      </c>
      <c r="BB173" s="131"/>
      <c r="BC173" s="30"/>
      <c r="BD173" s="42"/>
      <c r="BE173" s="42"/>
      <c r="BF173" s="30"/>
      <c r="BG173" s="30"/>
      <c r="BH173" s="30"/>
      <c r="BI173" s="30"/>
      <c r="BJ173" s="30"/>
      <c r="BK173" s="30"/>
      <c r="BM173" s="79"/>
      <c r="BN173" s="79"/>
    </row>
    <row r="174" spans="1:66" s="34" customFormat="1">
      <c r="A174" s="490" t="e">
        <f>Bobot!#REF!</f>
        <v>#REF!</v>
      </c>
      <c r="B174" s="490"/>
      <c r="C174" s="490"/>
      <c r="D174" s="490"/>
      <c r="E174" s="490"/>
      <c r="F174" s="20"/>
      <c r="G174" s="22"/>
      <c r="H174" s="20"/>
      <c r="I174" s="84"/>
      <c r="J174" s="84"/>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131"/>
      <c r="BE174" s="42"/>
      <c r="BF174" s="42"/>
      <c r="BG174" s="30"/>
      <c r="BH174" s="30"/>
      <c r="BI174" s="30"/>
      <c r="BJ174" s="30"/>
      <c r="BK174" s="30"/>
      <c r="BM174" s="79"/>
      <c r="BN174" s="79"/>
    </row>
    <row r="175" spans="1:66" s="34" customFormat="1" ht="13" thickBot="1">
      <c r="A175" s="490">
        <f>Bobot!P89</f>
        <v>0</v>
      </c>
      <c r="B175" s="490"/>
      <c r="C175" s="490"/>
      <c r="D175" s="490"/>
      <c r="E175" s="490"/>
      <c r="F175" s="20"/>
      <c r="G175" s="22"/>
      <c r="H175" s="20"/>
      <c r="I175" s="84"/>
      <c r="J175" s="84"/>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89"/>
      <c r="BB175" s="131"/>
      <c r="BE175" s="42"/>
      <c r="BF175" s="42"/>
      <c r="BG175" s="30"/>
      <c r="BH175" s="30"/>
      <c r="BI175" s="30"/>
      <c r="BJ175" s="30"/>
      <c r="BK175" s="30"/>
      <c r="BM175" s="79"/>
      <c r="BN175" s="79"/>
    </row>
    <row r="176" spans="1:66" s="34" customFormat="1" ht="26">
      <c r="A176" s="490" t="e">
        <f>Bobot!#REF!</f>
        <v>#REF!</v>
      </c>
      <c r="B176" s="490"/>
      <c r="C176" s="490"/>
      <c r="D176" s="490"/>
      <c r="E176" s="490"/>
      <c r="F176" s="137" t="s">
        <v>448</v>
      </c>
      <c r="G176" s="170">
        <v>8</v>
      </c>
      <c r="H176" s="311" t="s">
        <v>297</v>
      </c>
      <c r="I176" s="479"/>
      <c r="J176" s="480"/>
      <c r="K176" s="304" t="s">
        <v>191</v>
      </c>
      <c r="L176" s="304" t="s">
        <v>192</v>
      </c>
      <c r="M176" s="305" t="s">
        <v>423</v>
      </c>
      <c r="N176" s="304" t="s">
        <v>193</v>
      </c>
      <c r="O176" s="304" t="s">
        <v>194</v>
      </c>
      <c r="P176" s="304" t="s">
        <v>195</v>
      </c>
      <c r="Q176" s="304" t="s">
        <v>196</v>
      </c>
      <c r="R176" s="304" t="s">
        <v>197</v>
      </c>
      <c r="S176" s="304" t="s">
        <v>198</v>
      </c>
      <c r="T176" s="304" t="s">
        <v>363</v>
      </c>
      <c r="U176" s="304" t="s">
        <v>364</v>
      </c>
      <c r="V176" s="304" t="s">
        <v>365</v>
      </c>
      <c r="W176" s="304" t="s">
        <v>366</v>
      </c>
      <c r="X176" s="304" t="s">
        <v>367</v>
      </c>
      <c r="Y176" s="304" t="s">
        <v>368</v>
      </c>
      <c r="Z176" s="304" t="s">
        <v>369</v>
      </c>
      <c r="AA176" s="304" t="s">
        <v>370</v>
      </c>
      <c r="AB176" s="304" t="s">
        <v>371</v>
      </c>
      <c r="AC176" s="304" t="s">
        <v>372</v>
      </c>
      <c r="AD176" s="304" t="s">
        <v>373</v>
      </c>
      <c r="AE176" s="304" t="s">
        <v>374</v>
      </c>
      <c r="AF176" s="304" t="s">
        <v>375</v>
      </c>
      <c r="AG176" s="304" t="s">
        <v>376</v>
      </c>
      <c r="AH176" s="304" t="s">
        <v>377</v>
      </c>
      <c r="AI176" s="304" t="s">
        <v>378</v>
      </c>
      <c r="AJ176" s="304" t="s">
        <v>379</v>
      </c>
      <c r="AK176" s="304" t="s">
        <v>380</v>
      </c>
      <c r="AL176" s="304" t="s">
        <v>381</v>
      </c>
      <c r="AM176" s="304" t="s">
        <v>382</v>
      </c>
      <c r="AN176" s="304" t="s">
        <v>383</v>
      </c>
      <c r="AO176" s="304" t="s">
        <v>384</v>
      </c>
      <c r="AP176" s="304" t="s">
        <v>385</v>
      </c>
      <c r="AQ176" s="304" t="s">
        <v>199</v>
      </c>
      <c r="AR176" s="304" t="s">
        <v>200</v>
      </c>
      <c r="AS176" s="304" t="s">
        <v>201</v>
      </c>
      <c r="AT176" s="304" t="s">
        <v>202</v>
      </c>
      <c r="AU176" s="304" t="s">
        <v>203</v>
      </c>
      <c r="AV176" s="304" t="s">
        <v>204</v>
      </c>
      <c r="AW176" s="304" t="s">
        <v>205</v>
      </c>
      <c r="AX176" s="304" t="s">
        <v>206</v>
      </c>
      <c r="AY176" s="304" t="s">
        <v>207</v>
      </c>
      <c r="AZ176" s="304" t="s">
        <v>208</v>
      </c>
      <c r="BA176" s="304" t="s">
        <v>209</v>
      </c>
      <c r="BB176" s="131"/>
      <c r="BE176" s="42"/>
      <c r="BF176" s="42"/>
      <c r="BG176" s="30"/>
      <c r="BH176" s="30"/>
      <c r="BI176" s="30"/>
      <c r="BJ176" s="30"/>
      <c r="BK176" s="30"/>
      <c r="BL176" s="139"/>
      <c r="BM176" s="79"/>
      <c r="BN176" s="79"/>
    </row>
    <row r="177" spans="1:72" s="34" customFormat="1" ht="13">
      <c r="A177" s="490" t="e">
        <f>Bobot!#REF!</f>
        <v>#REF!</v>
      </c>
      <c r="B177" s="490"/>
      <c r="C177" s="490"/>
      <c r="D177" s="490"/>
      <c r="E177" s="490"/>
      <c r="F177" s="137" t="s">
        <v>449</v>
      </c>
      <c r="G177" s="170">
        <v>8.1</v>
      </c>
      <c r="H177" s="113" t="s">
        <v>62</v>
      </c>
      <c r="I177" s="356"/>
      <c r="J177" s="357"/>
      <c r="K177" s="90">
        <f>'Input Bank'!K177</f>
        <v>0</v>
      </c>
      <c r="L177" s="359"/>
      <c r="M177" s="91">
        <f>'Input Bank'!M177</f>
        <v>0</v>
      </c>
      <c r="N177" s="91">
        <f>'Input Bank'!N177</f>
        <v>0</v>
      </c>
      <c r="O177" s="91">
        <f>'Input Bank'!O177</f>
        <v>0</v>
      </c>
      <c r="P177" s="91">
        <f>'Input Bank'!P177</f>
        <v>0</v>
      </c>
      <c r="Q177" s="91">
        <f>'Input Bank'!Q177</f>
        <v>0</v>
      </c>
      <c r="R177" s="91">
        <f>'Input Bank'!R177</f>
        <v>0</v>
      </c>
      <c r="S177" s="91">
        <f>'Input Bank'!S177</f>
        <v>0</v>
      </c>
      <c r="T177" s="91">
        <f>'Input Bank'!T177</f>
        <v>0</v>
      </c>
      <c r="U177" s="91">
        <f>'Input Bank'!U177</f>
        <v>0</v>
      </c>
      <c r="V177" s="91">
        <f>'Input Bank'!V177</f>
        <v>0</v>
      </c>
      <c r="W177" s="91">
        <f>'Input Bank'!W177</f>
        <v>0</v>
      </c>
      <c r="X177" s="91">
        <f>'Input Bank'!X177</f>
        <v>0</v>
      </c>
      <c r="Y177" s="91">
        <f>'Input Bank'!Y177</f>
        <v>0</v>
      </c>
      <c r="Z177" s="91">
        <f>'Input Bank'!Z177</f>
        <v>0</v>
      </c>
      <c r="AA177" s="91">
        <f>'Input Bank'!AA177</f>
        <v>0</v>
      </c>
      <c r="AB177" s="91">
        <f>'Input Bank'!AB177</f>
        <v>0</v>
      </c>
      <c r="AC177" s="91">
        <f>'Input Bank'!AC177</f>
        <v>0</v>
      </c>
      <c r="AD177" s="91">
        <f>'Input Bank'!AD177</f>
        <v>0</v>
      </c>
      <c r="AE177" s="91">
        <f>'Input Bank'!AE177</f>
        <v>0</v>
      </c>
      <c r="AF177" s="91">
        <f>'Input Bank'!AF177</f>
        <v>0</v>
      </c>
      <c r="AG177" s="91">
        <f>'Input Bank'!AG177</f>
        <v>0</v>
      </c>
      <c r="AH177" s="91">
        <f>'Input Bank'!AH177</f>
        <v>0</v>
      </c>
      <c r="AI177" s="91">
        <f>'Input Bank'!AI177</f>
        <v>0</v>
      </c>
      <c r="AJ177" s="91">
        <f>'Input Bank'!AJ177</f>
        <v>0</v>
      </c>
      <c r="AK177" s="91">
        <f>'Input Bank'!AK177</f>
        <v>0</v>
      </c>
      <c r="AL177" s="91">
        <f>'Input Bank'!AL177</f>
        <v>0</v>
      </c>
      <c r="AM177" s="91">
        <f>'Input Bank'!AM177</f>
        <v>0</v>
      </c>
      <c r="AN177" s="91">
        <f>'Input Bank'!AN177</f>
        <v>0</v>
      </c>
      <c r="AO177" s="91">
        <f>'Input Bank'!AO177</f>
        <v>0</v>
      </c>
      <c r="AP177" s="91">
        <f>'Input Bank'!AP177</f>
        <v>0</v>
      </c>
      <c r="AQ177" s="91">
        <f>'Input Bank'!AQ177</f>
        <v>0</v>
      </c>
      <c r="AR177" s="91">
        <f>'Input Bank'!AR177</f>
        <v>0</v>
      </c>
      <c r="AS177" s="91">
        <f>'Input Bank'!AS177</f>
        <v>0</v>
      </c>
      <c r="AT177" s="91">
        <f>'Input Bank'!AT177</f>
        <v>0</v>
      </c>
      <c r="AU177" s="91">
        <f>'Input Bank'!AU177</f>
        <v>0</v>
      </c>
      <c r="AV177" s="91">
        <f>'Input Bank'!AV177</f>
        <v>0</v>
      </c>
      <c r="AW177" s="91">
        <f>'Input Bank'!AW177</f>
        <v>0</v>
      </c>
      <c r="AX177" s="91">
        <f>'Input Bank'!AX177</f>
        <v>0</v>
      </c>
      <c r="AY177" s="91">
        <f>'Input Bank'!AY177</f>
        <v>0</v>
      </c>
      <c r="AZ177" s="91">
        <f>'Input Bank'!AZ177</f>
        <v>0</v>
      </c>
      <c r="BA177" s="92">
        <f>'Input Bank'!BA177</f>
        <v>0</v>
      </c>
      <c r="BB177" s="131"/>
      <c r="BC177" s="28"/>
      <c r="BE177" s="42"/>
      <c r="BF177" s="42"/>
      <c r="BG177" s="42"/>
      <c r="BH177" s="42"/>
      <c r="BI177" s="42"/>
      <c r="BJ177" s="30"/>
      <c r="BK177" s="30"/>
      <c r="BL177" s="139"/>
      <c r="BM177" s="79"/>
      <c r="BN177" s="79"/>
    </row>
    <row r="178" spans="1:72" s="34" customFormat="1" ht="13">
      <c r="A178" s="490" t="e">
        <f>Bobot!#REF!</f>
        <v>#REF!</v>
      </c>
      <c r="B178" s="490"/>
      <c r="C178" s="490"/>
      <c r="D178" s="490"/>
      <c r="E178" s="490"/>
      <c r="F178" s="137" t="s">
        <v>450</v>
      </c>
      <c r="G178" s="172" t="s">
        <v>592</v>
      </c>
      <c r="H178" s="132" t="s">
        <v>240</v>
      </c>
      <c r="I178" s="338"/>
      <c r="J178" s="339"/>
      <c r="K178" s="93">
        <f>'Input Bank'!K178</f>
        <v>0</v>
      </c>
      <c r="L178" s="360"/>
      <c r="M178" s="94">
        <f>'Input Bank'!M178</f>
        <v>0</v>
      </c>
      <c r="N178" s="94">
        <f>'Input Bank'!N178</f>
        <v>0</v>
      </c>
      <c r="O178" s="94">
        <f>'Input Bank'!O178</f>
        <v>0</v>
      </c>
      <c r="P178" s="94">
        <f>'Input Bank'!P178</f>
        <v>0</v>
      </c>
      <c r="Q178" s="94">
        <f>'Input Bank'!Q178</f>
        <v>0</v>
      </c>
      <c r="R178" s="94">
        <f>'Input Bank'!R178</f>
        <v>0</v>
      </c>
      <c r="S178" s="94">
        <f>'Input Bank'!S178</f>
        <v>0</v>
      </c>
      <c r="T178" s="94">
        <f>'Input Bank'!T178</f>
        <v>0</v>
      </c>
      <c r="U178" s="94">
        <f>'Input Bank'!U178</f>
        <v>0</v>
      </c>
      <c r="V178" s="94">
        <f>'Input Bank'!V178</f>
        <v>0</v>
      </c>
      <c r="W178" s="94">
        <f>'Input Bank'!W178</f>
        <v>0</v>
      </c>
      <c r="X178" s="94">
        <f>'Input Bank'!X178</f>
        <v>0</v>
      </c>
      <c r="Y178" s="94">
        <f>'Input Bank'!Y178</f>
        <v>0</v>
      </c>
      <c r="Z178" s="94">
        <f>'Input Bank'!Z178</f>
        <v>0</v>
      </c>
      <c r="AA178" s="94">
        <f>'Input Bank'!AA178</f>
        <v>0</v>
      </c>
      <c r="AB178" s="94">
        <f>'Input Bank'!AB178</f>
        <v>0</v>
      </c>
      <c r="AC178" s="94">
        <f>'Input Bank'!AC178</f>
        <v>0</v>
      </c>
      <c r="AD178" s="94">
        <f>'Input Bank'!AD178</f>
        <v>0</v>
      </c>
      <c r="AE178" s="94">
        <f>'Input Bank'!AE178</f>
        <v>0</v>
      </c>
      <c r="AF178" s="94">
        <f>'Input Bank'!AF178</f>
        <v>0</v>
      </c>
      <c r="AG178" s="94">
        <f>'Input Bank'!AG178</f>
        <v>0</v>
      </c>
      <c r="AH178" s="94">
        <f>'Input Bank'!AH178</f>
        <v>0</v>
      </c>
      <c r="AI178" s="94">
        <f>'Input Bank'!AI178</f>
        <v>0</v>
      </c>
      <c r="AJ178" s="94">
        <f>'Input Bank'!AJ178</f>
        <v>0</v>
      </c>
      <c r="AK178" s="94">
        <f>'Input Bank'!AK178</f>
        <v>0</v>
      </c>
      <c r="AL178" s="94">
        <f>'Input Bank'!AL178</f>
        <v>0</v>
      </c>
      <c r="AM178" s="94">
        <f>'Input Bank'!AM178</f>
        <v>0</v>
      </c>
      <c r="AN178" s="94">
        <f>'Input Bank'!AN178</f>
        <v>0</v>
      </c>
      <c r="AO178" s="94">
        <f>'Input Bank'!AO178</f>
        <v>0</v>
      </c>
      <c r="AP178" s="94">
        <f>'Input Bank'!AP178</f>
        <v>0</v>
      </c>
      <c r="AQ178" s="94">
        <f>'Input Bank'!AQ178</f>
        <v>0</v>
      </c>
      <c r="AR178" s="94">
        <f>'Input Bank'!AR178</f>
        <v>0</v>
      </c>
      <c r="AS178" s="94">
        <f>'Input Bank'!AS178</f>
        <v>0</v>
      </c>
      <c r="AT178" s="94">
        <f>'Input Bank'!AT178</f>
        <v>0</v>
      </c>
      <c r="AU178" s="94">
        <f>'Input Bank'!AU178</f>
        <v>0</v>
      </c>
      <c r="AV178" s="94">
        <f>'Input Bank'!AV178</f>
        <v>0</v>
      </c>
      <c r="AW178" s="94">
        <f>'Input Bank'!AW178</f>
        <v>0</v>
      </c>
      <c r="AX178" s="94">
        <f>'Input Bank'!AX178</f>
        <v>0</v>
      </c>
      <c r="AY178" s="94">
        <f>'Input Bank'!AY178</f>
        <v>0</v>
      </c>
      <c r="AZ178" s="94">
        <f>'Input Bank'!AZ178</f>
        <v>0</v>
      </c>
      <c r="BA178" s="95">
        <f>'Input Bank'!BA178</f>
        <v>0</v>
      </c>
      <c r="BB178" s="131"/>
      <c r="BE178" s="42"/>
      <c r="BF178" s="42"/>
      <c r="BG178" s="42"/>
      <c r="BH178" s="42"/>
      <c r="BI178" s="42"/>
      <c r="BJ178" s="30"/>
      <c r="BK178" s="30"/>
      <c r="BL178" s="139"/>
      <c r="BM178" s="79"/>
      <c r="BN178" s="79"/>
    </row>
    <row r="179" spans="1:72" s="34" customFormat="1" ht="13">
      <c r="A179" s="490" t="e">
        <f>Bobot!#REF!</f>
        <v>#REF!</v>
      </c>
      <c r="B179" s="490"/>
      <c r="C179" s="490"/>
      <c r="D179" s="490"/>
      <c r="E179" s="490"/>
      <c r="F179" s="137" t="s">
        <v>451</v>
      </c>
      <c r="G179" s="172" t="s">
        <v>593</v>
      </c>
      <c r="H179" s="132" t="s">
        <v>241</v>
      </c>
      <c r="I179" s="338"/>
      <c r="J179" s="339"/>
      <c r="K179" s="93">
        <f>'Input Bank'!K179</f>
        <v>0</v>
      </c>
      <c r="L179" s="360"/>
      <c r="M179" s="94">
        <f>'Input Bank'!M179</f>
        <v>0</v>
      </c>
      <c r="N179" s="94">
        <f>'Input Bank'!N179</f>
        <v>0</v>
      </c>
      <c r="O179" s="94">
        <f>'Input Bank'!O179</f>
        <v>0</v>
      </c>
      <c r="P179" s="94">
        <f>'Input Bank'!P179</f>
        <v>0</v>
      </c>
      <c r="Q179" s="94">
        <f>'Input Bank'!Q179</f>
        <v>0</v>
      </c>
      <c r="R179" s="94">
        <f>'Input Bank'!R179</f>
        <v>0</v>
      </c>
      <c r="S179" s="94">
        <f>'Input Bank'!S179</f>
        <v>0</v>
      </c>
      <c r="T179" s="94">
        <f>'Input Bank'!T179</f>
        <v>0</v>
      </c>
      <c r="U179" s="94">
        <f>'Input Bank'!U179</f>
        <v>0</v>
      </c>
      <c r="V179" s="94">
        <f>'Input Bank'!V179</f>
        <v>0</v>
      </c>
      <c r="W179" s="94">
        <f>'Input Bank'!W179</f>
        <v>0</v>
      </c>
      <c r="X179" s="94">
        <f>'Input Bank'!X179</f>
        <v>0</v>
      </c>
      <c r="Y179" s="94">
        <f>'Input Bank'!Y179</f>
        <v>0</v>
      </c>
      <c r="Z179" s="94">
        <f>'Input Bank'!Z179</f>
        <v>0</v>
      </c>
      <c r="AA179" s="94">
        <f>'Input Bank'!AA179</f>
        <v>0</v>
      </c>
      <c r="AB179" s="94">
        <f>'Input Bank'!AB179</f>
        <v>0</v>
      </c>
      <c r="AC179" s="94">
        <f>'Input Bank'!AC179</f>
        <v>0</v>
      </c>
      <c r="AD179" s="94">
        <f>'Input Bank'!AD179</f>
        <v>0</v>
      </c>
      <c r="AE179" s="94">
        <f>'Input Bank'!AE179</f>
        <v>0</v>
      </c>
      <c r="AF179" s="94">
        <f>'Input Bank'!AF179</f>
        <v>0</v>
      </c>
      <c r="AG179" s="94">
        <f>'Input Bank'!AG179</f>
        <v>0</v>
      </c>
      <c r="AH179" s="94">
        <f>'Input Bank'!AH179</f>
        <v>0</v>
      </c>
      <c r="AI179" s="94">
        <f>'Input Bank'!AI179</f>
        <v>0</v>
      </c>
      <c r="AJ179" s="94">
        <f>'Input Bank'!AJ179</f>
        <v>0</v>
      </c>
      <c r="AK179" s="94">
        <f>'Input Bank'!AK179</f>
        <v>0</v>
      </c>
      <c r="AL179" s="94">
        <f>'Input Bank'!AL179</f>
        <v>0</v>
      </c>
      <c r="AM179" s="94">
        <f>'Input Bank'!AM179</f>
        <v>0</v>
      </c>
      <c r="AN179" s="94">
        <f>'Input Bank'!AN179</f>
        <v>0</v>
      </c>
      <c r="AO179" s="94">
        <f>'Input Bank'!AO179</f>
        <v>0</v>
      </c>
      <c r="AP179" s="94">
        <f>'Input Bank'!AP179</f>
        <v>0</v>
      </c>
      <c r="AQ179" s="94">
        <f>'Input Bank'!AQ179</f>
        <v>0</v>
      </c>
      <c r="AR179" s="94">
        <f>'Input Bank'!AR179</f>
        <v>0</v>
      </c>
      <c r="AS179" s="94">
        <f>'Input Bank'!AS179</f>
        <v>0</v>
      </c>
      <c r="AT179" s="94">
        <f>'Input Bank'!AT179</f>
        <v>0</v>
      </c>
      <c r="AU179" s="94">
        <f>'Input Bank'!AU179</f>
        <v>0</v>
      </c>
      <c r="AV179" s="94">
        <f>'Input Bank'!AV179</f>
        <v>0</v>
      </c>
      <c r="AW179" s="94">
        <f>'Input Bank'!AW179</f>
        <v>0</v>
      </c>
      <c r="AX179" s="94">
        <f>'Input Bank'!AX179</f>
        <v>0</v>
      </c>
      <c r="AY179" s="94">
        <f>'Input Bank'!AY179</f>
        <v>0</v>
      </c>
      <c r="AZ179" s="94">
        <f>'Input Bank'!AZ179</f>
        <v>0</v>
      </c>
      <c r="BA179" s="95">
        <f>'Input Bank'!BA179</f>
        <v>0</v>
      </c>
      <c r="BB179" s="131"/>
      <c r="BE179" s="42"/>
      <c r="BF179" s="42"/>
      <c r="BG179" s="42"/>
      <c r="BH179" s="42"/>
      <c r="BI179" s="42"/>
      <c r="BJ179" s="30"/>
      <c r="BK179" s="30"/>
      <c r="BL179" s="139"/>
      <c r="BM179" s="79"/>
      <c r="BN179" s="79"/>
    </row>
    <row r="180" spans="1:72" s="34" customFormat="1" ht="13">
      <c r="A180" s="490">
        <f>Bobot!P93</f>
        <v>0</v>
      </c>
      <c r="B180" s="490"/>
      <c r="C180" s="490"/>
      <c r="D180" s="490"/>
      <c r="E180" s="490"/>
      <c r="F180" s="137" t="s">
        <v>452</v>
      </c>
      <c r="G180" s="172" t="s">
        <v>594</v>
      </c>
      <c r="H180" s="132" t="s">
        <v>212</v>
      </c>
      <c r="I180" s="338"/>
      <c r="J180" s="339"/>
      <c r="K180" s="93">
        <f>'Input Bank'!K180</f>
        <v>0</v>
      </c>
      <c r="L180" s="360"/>
      <c r="M180" s="94">
        <f>'Input Bank'!M180</f>
        <v>0</v>
      </c>
      <c r="N180" s="94">
        <f>'Input Bank'!N180</f>
        <v>0</v>
      </c>
      <c r="O180" s="94">
        <f>'Input Bank'!O180</f>
        <v>0</v>
      </c>
      <c r="P180" s="94">
        <f>'Input Bank'!P180</f>
        <v>0</v>
      </c>
      <c r="Q180" s="94">
        <f>'Input Bank'!Q180</f>
        <v>0</v>
      </c>
      <c r="R180" s="94">
        <f>'Input Bank'!R180</f>
        <v>0</v>
      </c>
      <c r="S180" s="94">
        <f>'Input Bank'!S180</f>
        <v>0</v>
      </c>
      <c r="T180" s="94">
        <f>'Input Bank'!T180</f>
        <v>0</v>
      </c>
      <c r="U180" s="94">
        <f>'Input Bank'!U180</f>
        <v>0</v>
      </c>
      <c r="V180" s="94">
        <f>'Input Bank'!V180</f>
        <v>0</v>
      </c>
      <c r="W180" s="94">
        <f>'Input Bank'!W180</f>
        <v>0</v>
      </c>
      <c r="X180" s="94">
        <f>'Input Bank'!X180</f>
        <v>0</v>
      </c>
      <c r="Y180" s="94">
        <f>'Input Bank'!Y180</f>
        <v>0</v>
      </c>
      <c r="Z180" s="94">
        <f>'Input Bank'!Z180</f>
        <v>0</v>
      </c>
      <c r="AA180" s="94">
        <f>'Input Bank'!AA180</f>
        <v>0</v>
      </c>
      <c r="AB180" s="94">
        <f>'Input Bank'!AB180</f>
        <v>0</v>
      </c>
      <c r="AC180" s="94">
        <f>'Input Bank'!AC180</f>
        <v>0</v>
      </c>
      <c r="AD180" s="94">
        <f>'Input Bank'!AD180</f>
        <v>0</v>
      </c>
      <c r="AE180" s="94">
        <f>'Input Bank'!AE180</f>
        <v>0</v>
      </c>
      <c r="AF180" s="94">
        <f>'Input Bank'!AF180</f>
        <v>0</v>
      </c>
      <c r="AG180" s="94">
        <f>'Input Bank'!AG180</f>
        <v>0</v>
      </c>
      <c r="AH180" s="94">
        <f>'Input Bank'!AH180</f>
        <v>0</v>
      </c>
      <c r="AI180" s="94">
        <f>'Input Bank'!AI180</f>
        <v>0</v>
      </c>
      <c r="AJ180" s="94">
        <f>'Input Bank'!AJ180</f>
        <v>0</v>
      </c>
      <c r="AK180" s="94">
        <f>'Input Bank'!AK180</f>
        <v>0</v>
      </c>
      <c r="AL180" s="94">
        <f>'Input Bank'!AL180</f>
        <v>0</v>
      </c>
      <c r="AM180" s="94">
        <f>'Input Bank'!AM180</f>
        <v>0</v>
      </c>
      <c r="AN180" s="94">
        <f>'Input Bank'!AN180</f>
        <v>0</v>
      </c>
      <c r="AO180" s="94">
        <f>'Input Bank'!AO180</f>
        <v>0</v>
      </c>
      <c r="AP180" s="94">
        <f>'Input Bank'!AP180</f>
        <v>0</v>
      </c>
      <c r="AQ180" s="94">
        <f>'Input Bank'!AQ180</f>
        <v>0</v>
      </c>
      <c r="AR180" s="94">
        <f>'Input Bank'!AR180</f>
        <v>0</v>
      </c>
      <c r="AS180" s="94">
        <f>'Input Bank'!AS180</f>
        <v>0</v>
      </c>
      <c r="AT180" s="94">
        <f>'Input Bank'!AT180</f>
        <v>0</v>
      </c>
      <c r="AU180" s="94">
        <f>'Input Bank'!AU180</f>
        <v>0</v>
      </c>
      <c r="AV180" s="94">
        <f>'Input Bank'!AV180</f>
        <v>0</v>
      </c>
      <c r="AW180" s="94">
        <f>'Input Bank'!AW180</f>
        <v>0</v>
      </c>
      <c r="AX180" s="94">
        <f>'Input Bank'!AX180</f>
        <v>0</v>
      </c>
      <c r="AY180" s="94">
        <f>'Input Bank'!AY180</f>
        <v>0</v>
      </c>
      <c r="AZ180" s="94">
        <f>'Input Bank'!AZ180</f>
        <v>0</v>
      </c>
      <c r="BA180" s="95">
        <f>'Input Bank'!BA180</f>
        <v>0</v>
      </c>
      <c r="BB180" s="131"/>
      <c r="BE180" s="42"/>
      <c r="BF180" s="42"/>
      <c r="BG180" s="42"/>
      <c r="BH180" s="42"/>
      <c r="BI180" s="42"/>
      <c r="BJ180" s="30"/>
      <c r="BK180" s="30"/>
      <c r="BL180" s="139"/>
      <c r="BM180" s="79"/>
      <c r="BN180" s="79"/>
    </row>
    <row r="181" spans="1:72" s="34" customFormat="1" ht="13">
      <c r="A181" s="490" t="e">
        <f>Bobot!#REF!</f>
        <v>#REF!</v>
      </c>
      <c r="B181" s="490"/>
      <c r="C181" s="490"/>
      <c r="D181" s="490"/>
      <c r="E181" s="490"/>
      <c r="F181" s="137" t="s">
        <v>453</v>
      </c>
      <c r="G181" s="172" t="s">
        <v>595</v>
      </c>
      <c r="H181" s="132" t="s">
        <v>237</v>
      </c>
      <c r="I181" s="338"/>
      <c r="J181" s="339"/>
      <c r="K181" s="93">
        <f>'Input Bank'!K181</f>
        <v>0</v>
      </c>
      <c r="L181" s="360"/>
      <c r="M181" s="94">
        <f>'Input Bank'!M181</f>
        <v>0</v>
      </c>
      <c r="N181" s="94">
        <f>'Input Bank'!N181</f>
        <v>0</v>
      </c>
      <c r="O181" s="94">
        <f>'Input Bank'!O181</f>
        <v>0</v>
      </c>
      <c r="P181" s="94">
        <f>'Input Bank'!P181</f>
        <v>0</v>
      </c>
      <c r="Q181" s="94">
        <f>'Input Bank'!Q181</f>
        <v>0</v>
      </c>
      <c r="R181" s="94">
        <f>'Input Bank'!R181</f>
        <v>0</v>
      </c>
      <c r="S181" s="94">
        <f>'Input Bank'!S181</f>
        <v>0</v>
      </c>
      <c r="T181" s="94">
        <f>'Input Bank'!T181</f>
        <v>0</v>
      </c>
      <c r="U181" s="94">
        <f>'Input Bank'!U181</f>
        <v>0</v>
      </c>
      <c r="V181" s="94">
        <f>'Input Bank'!V181</f>
        <v>0</v>
      </c>
      <c r="W181" s="94">
        <f>'Input Bank'!W181</f>
        <v>0</v>
      </c>
      <c r="X181" s="94">
        <f>'Input Bank'!X181</f>
        <v>0</v>
      </c>
      <c r="Y181" s="94">
        <f>'Input Bank'!Y181</f>
        <v>0</v>
      </c>
      <c r="Z181" s="94">
        <f>'Input Bank'!Z181</f>
        <v>0</v>
      </c>
      <c r="AA181" s="94">
        <f>'Input Bank'!AA181</f>
        <v>0</v>
      </c>
      <c r="AB181" s="94">
        <f>'Input Bank'!AB181</f>
        <v>0</v>
      </c>
      <c r="AC181" s="94">
        <f>'Input Bank'!AC181</f>
        <v>0</v>
      </c>
      <c r="AD181" s="94">
        <f>'Input Bank'!AD181</f>
        <v>0</v>
      </c>
      <c r="AE181" s="94">
        <f>'Input Bank'!AE181</f>
        <v>0</v>
      </c>
      <c r="AF181" s="94">
        <f>'Input Bank'!AF181</f>
        <v>0</v>
      </c>
      <c r="AG181" s="94">
        <f>'Input Bank'!AG181</f>
        <v>0</v>
      </c>
      <c r="AH181" s="94">
        <f>'Input Bank'!AH181</f>
        <v>0</v>
      </c>
      <c r="AI181" s="94">
        <f>'Input Bank'!AI181</f>
        <v>0</v>
      </c>
      <c r="AJ181" s="94">
        <f>'Input Bank'!AJ181</f>
        <v>0</v>
      </c>
      <c r="AK181" s="94">
        <f>'Input Bank'!AK181</f>
        <v>0</v>
      </c>
      <c r="AL181" s="94">
        <f>'Input Bank'!AL181</f>
        <v>0</v>
      </c>
      <c r="AM181" s="94">
        <f>'Input Bank'!AM181</f>
        <v>0</v>
      </c>
      <c r="AN181" s="94">
        <f>'Input Bank'!AN181</f>
        <v>0</v>
      </c>
      <c r="AO181" s="94">
        <f>'Input Bank'!AO181</f>
        <v>0</v>
      </c>
      <c r="AP181" s="94">
        <f>'Input Bank'!AP181</f>
        <v>0</v>
      </c>
      <c r="AQ181" s="94">
        <f>'Input Bank'!AQ181</f>
        <v>0</v>
      </c>
      <c r="AR181" s="94">
        <f>'Input Bank'!AR181</f>
        <v>0</v>
      </c>
      <c r="AS181" s="94">
        <f>'Input Bank'!AS181</f>
        <v>0</v>
      </c>
      <c r="AT181" s="94">
        <f>'Input Bank'!AT181</f>
        <v>0</v>
      </c>
      <c r="AU181" s="94">
        <f>'Input Bank'!AU181</f>
        <v>0</v>
      </c>
      <c r="AV181" s="94">
        <f>'Input Bank'!AV181</f>
        <v>0</v>
      </c>
      <c r="AW181" s="94">
        <f>'Input Bank'!AW181</f>
        <v>0</v>
      </c>
      <c r="AX181" s="94">
        <f>'Input Bank'!AX181</f>
        <v>0</v>
      </c>
      <c r="AY181" s="94">
        <f>'Input Bank'!AY181</f>
        <v>0</v>
      </c>
      <c r="AZ181" s="94">
        <f>'Input Bank'!AZ181</f>
        <v>0</v>
      </c>
      <c r="BA181" s="95">
        <f>'Input Bank'!BA181</f>
        <v>0</v>
      </c>
      <c r="BB181" s="131"/>
      <c r="BC181" s="28"/>
      <c r="BE181" s="42"/>
      <c r="BF181" s="42"/>
      <c r="BG181" s="42"/>
      <c r="BH181" s="42"/>
      <c r="BI181" s="42"/>
      <c r="BJ181" s="30"/>
      <c r="BK181" s="30"/>
      <c r="BL181" s="139"/>
      <c r="BM181" s="79"/>
    </row>
    <row r="182" spans="1:72" s="34" customFormat="1" ht="13.5" thickBot="1">
      <c r="A182" s="490" t="e">
        <f>Bobot!#REF!</f>
        <v>#REF!</v>
      </c>
      <c r="B182" s="490"/>
      <c r="C182" s="490"/>
      <c r="D182" s="490"/>
      <c r="E182" s="490"/>
      <c r="F182" s="137" t="s">
        <v>454</v>
      </c>
      <c r="G182" s="170">
        <v>8.1999999999999993</v>
      </c>
      <c r="H182" s="113" t="s">
        <v>242</v>
      </c>
      <c r="I182" s="352"/>
      <c r="J182" s="358"/>
      <c r="K182" s="362"/>
      <c r="L182" s="361"/>
      <c r="M182" s="96">
        <f>'Input Bank'!M182</f>
        <v>0</v>
      </c>
      <c r="N182" s="96">
        <f>'Input Bank'!N182</f>
        <v>0</v>
      </c>
      <c r="O182" s="96">
        <f>'Input Bank'!O182</f>
        <v>0</v>
      </c>
      <c r="P182" s="96">
        <f>'Input Bank'!P182</f>
        <v>0</v>
      </c>
      <c r="Q182" s="96">
        <f>'Input Bank'!Q182</f>
        <v>0</v>
      </c>
      <c r="R182" s="96">
        <f>'Input Bank'!R182</f>
        <v>0</v>
      </c>
      <c r="S182" s="96">
        <f>'Input Bank'!S182</f>
        <v>0</v>
      </c>
      <c r="T182" s="96">
        <f>'Input Bank'!T182</f>
        <v>0</v>
      </c>
      <c r="U182" s="96">
        <f>'Input Bank'!U182</f>
        <v>0</v>
      </c>
      <c r="V182" s="96">
        <f>'Input Bank'!V182</f>
        <v>0</v>
      </c>
      <c r="W182" s="96">
        <f>'Input Bank'!W182</f>
        <v>0</v>
      </c>
      <c r="X182" s="96">
        <f>'Input Bank'!X182</f>
        <v>0</v>
      </c>
      <c r="Y182" s="96">
        <f>'Input Bank'!Y182</f>
        <v>0</v>
      </c>
      <c r="Z182" s="96">
        <f>'Input Bank'!Z182</f>
        <v>0</v>
      </c>
      <c r="AA182" s="96">
        <f>'Input Bank'!AA182</f>
        <v>0</v>
      </c>
      <c r="AB182" s="96">
        <f>'Input Bank'!AB182</f>
        <v>0</v>
      </c>
      <c r="AC182" s="96">
        <f>'Input Bank'!AC182</f>
        <v>0</v>
      </c>
      <c r="AD182" s="96">
        <f>'Input Bank'!AD182</f>
        <v>0</v>
      </c>
      <c r="AE182" s="96">
        <f>'Input Bank'!AE182</f>
        <v>0</v>
      </c>
      <c r="AF182" s="96">
        <f>'Input Bank'!AF182</f>
        <v>0</v>
      </c>
      <c r="AG182" s="96">
        <f>'Input Bank'!AG182</f>
        <v>0</v>
      </c>
      <c r="AH182" s="96">
        <f>'Input Bank'!AH182</f>
        <v>0</v>
      </c>
      <c r="AI182" s="96">
        <f>'Input Bank'!AI182</f>
        <v>0</v>
      </c>
      <c r="AJ182" s="96">
        <f>'Input Bank'!AJ182</f>
        <v>0</v>
      </c>
      <c r="AK182" s="96">
        <f>'Input Bank'!AK182</f>
        <v>0</v>
      </c>
      <c r="AL182" s="96">
        <f>'Input Bank'!AL182</f>
        <v>0</v>
      </c>
      <c r="AM182" s="96">
        <f>'Input Bank'!AM182</f>
        <v>0</v>
      </c>
      <c r="AN182" s="96">
        <f>'Input Bank'!AN182</f>
        <v>0</v>
      </c>
      <c r="AO182" s="96">
        <f>'Input Bank'!AO182</f>
        <v>0</v>
      </c>
      <c r="AP182" s="96">
        <f>'Input Bank'!AP182</f>
        <v>0</v>
      </c>
      <c r="AQ182" s="96">
        <f>'Input Bank'!AQ182</f>
        <v>0</v>
      </c>
      <c r="AR182" s="96">
        <f>'Input Bank'!AR182</f>
        <v>0</v>
      </c>
      <c r="AS182" s="96">
        <f>'Input Bank'!AS182</f>
        <v>0</v>
      </c>
      <c r="AT182" s="96">
        <f>'Input Bank'!AT182</f>
        <v>0</v>
      </c>
      <c r="AU182" s="96">
        <f>'Input Bank'!AU182</f>
        <v>0</v>
      </c>
      <c r="AV182" s="96">
        <f>'Input Bank'!AV182</f>
        <v>0</v>
      </c>
      <c r="AW182" s="96">
        <f>'Input Bank'!AW182</f>
        <v>0</v>
      </c>
      <c r="AX182" s="96">
        <f>'Input Bank'!AX182</f>
        <v>0</v>
      </c>
      <c r="AY182" s="96">
        <f>'Input Bank'!AY182</f>
        <v>0</v>
      </c>
      <c r="AZ182" s="96">
        <f>'Input Bank'!AZ182</f>
        <v>0</v>
      </c>
      <c r="BA182" s="97">
        <f>'Input Bank'!BA182</f>
        <v>0</v>
      </c>
      <c r="BB182" s="131"/>
      <c r="BE182" s="42"/>
      <c r="BF182" s="42"/>
      <c r="BG182" s="42"/>
      <c r="BH182" s="42"/>
      <c r="BI182" s="42"/>
      <c r="BJ182" s="30"/>
      <c r="BK182" s="30"/>
      <c r="BL182" s="30"/>
    </row>
    <row r="183" spans="1:72" s="34" customFormat="1" ht="13">
      <c r="A183" s="490" t="e">
        <f>Bobot!#REF!</f>
        <v>#REF!</v>
      </c>
      <c r="B183" s="490"/>
      <c r="C183" s="490"/>
      <c r="D183" s="490"/>
      <c r="E183" s="490"/>
      <c r="F183" s="137" t="s">
        <v>455</v>
      </c>
      <c r="G183" s="170">
        <v>8.3000000000000007</v>
      </c>
      <c r="H183" s="326" t="s">
        <v>479</v>
      </c>
      <c r="I183" s="404"/>
      <c r="J183" s="405"/>
      <c r="K183" s="405"/>
      <c r="L183" s="157">
        <f>L182+L85</f>
        <v>0</v>
      </c>
      <c r="M183" s="157">
        <f>M182+M85</f>
        <v>0</v>
      </c>
      <c r="N183" s="157">
        <f t="shared" ref="N183:BA183" si="31">N182+N85</f>
        <v>0</v>
      </c>
      <c r="O183" s="157">
        <f t="shared" si="31"/>
        <v>0</v>
      </c>
      <c r="P183" s="157">
        <f t="shared" si="31"/>
        <v>0</v>
      </c>
      <c r="Q183" s="157">
        <f t="shared" si="31"/>
        <v>0</v>
      </c>
      <c r="R183" s="157">
        <f t="shared" si="31"/>
        <v>0</v>
      </c>
      <c r="S183" s="157">
        <f t="shared" si="31"/>
        <v>0</v>
      </c>
      <c r="T183" s="157">
        <f t="shared" si="31"/>
        <v>0</v>
      </c>
      <c r="U183" s="157">
        <f t="shared" si="31"/>
        <v>0</v>
      </c>
      <c r="V183" s="157">
        <f t="shared" si="31"/>
        <v>0</v>
      </c>
      <c r="W183" s="157">
        <f t="shared" si="31"/>
        <v>0</v>
      </c>
      <c r="X183" s="157">
        <f t="shared" si="31"/>
        <v>0</v>
      </c>
      <c r="Y183" s="157">
        <f t="shared" si="31"/>
        <v>0</v>
      </c>
      <c r="Z183" s="157">
        <f t="shared" si="31"/>
        <v>0</v>
      </c>
      <c r="AA183" s="157">
        <f t="shared" si="31"/>
        <v>0</v>
      </c>
      <c r="AB183" s="157">
        <f t="shared" si="31"/>
        <v>0</v>
      </c>
      <c r="AC183" s="157">
        <f t="shared" si="31"/>
        <v>0</v>
      </c>
      <c r="AD183" s="157">
        <f t="shared" si="31"/>
        <v>0</v>
      </c>
      <c r="AE183" s="157">
        <f t="shared" si="31"/>
        <v>0</v>
      </c>
      <c r="AF183" s="157">
        <f t="shared" si="31"/>
        <v>0</v>
      </c>
      <c r="AG183" s="157">
        <f t="shared" si="31"/>
        <v>0</v>
      </c>
      <c r="AH183" s="157">
        <f t="shared" si="31"/>
        <v>0</v>
      </c>
      <c r="AI183" s="157">
        <f t="shared" si="31"/>
        <v>0</v>
      </c>
      <c r="AJ183" s="157">
        <f t="shared" si="31"/>
        <v>0</v>
      </c>
      <c r="AK183" s="157">
        <f t="shared" si="31"/>
        <v>0</v>
      </c>
      <c r="AL183" s="157">
        <f t="shared" si="31"/>
        <v>0</v>
      </c>
      <c r="AM183" s="157">
        <f t="shared" si="31"/>
        <v>0</v>
      </c>
      <c r="AN183" s="157">
        <f t="shared" si="31"/>
        <v>0</v>
      </c>
      <c r="AO183" s="157">
        <f t="shared" si="31"/>
        <v>0</v>
      </c>
      <c r="AP183" s="157">
        <f t="shared" si="31"/>
        <v>0</v>
      </c>
      <c r="AQ183" s="157">
        <f t="shared" si="31"/>
        <v>0</v>
      </c>
      <c r="AR183" s="157">
        <f t="shared" si="31"/>
        <v>0</v>
      </c>
      <c r="AS183" s="157">
        <f t="shared" si="31"/>
        <v>0</v>
      </c>
      <c r="AT183" s="157">
        <f t="shared" si="31"/>
        <v>0</v>
      </c>
      <c r="AU183" s="157">
        <f t="shared" si="31"/>
        <v>0</v>
      </c>
      <c r="AV183" s="157">
        <f t="shared" si="31"/>
        <v>0</v>
      </c>
      <c r="AW183" s="157">
        <f t="shared" si="31"/>
        <v>0</v>
      </c>
      <c r="AX183" s="157">
        <f t="shared" si="31"/>
        <v>0</v>
      </c>
      <c r="AY183" s="157">
        <f t="shared" si="31"/>
        <v>0</v>
      </c>
      <c r="AZ183" s="157">
        <f t="shared" si="31"/>
        <v>0</v>
      </c>
      <c r="BA183" s="157">
        <f t="shared" si="31"/>
        <v>0</v>
      </c>
      <c r="BB183" s="131"/>
      <c r="BE183" s="42"/>
      <c r="BF183" s="42"/>
      <c r="BG183" s="42"/>
      <c r="BH183" s="42"/>
      <c r="BI183" s="42"/>
      <c r="BJ183" s="30"/>
      <c r="BK183" s="30"/>
      <c r="BL183" s="30"/>
    </row>
    <row r="184" spans="1:72" s="34" customFormat="1" ht="13">
      <c r="A184" s="490" t="e">
        <f>Bobot!#REF!</f>
        <v>#REF!</v>
      </c>
      <c r="B184" s="490"/>
      <c r="C184" s="490"/>
      <c r="D184" s="490"/>
      <c r="E184" s="490"/>
      <c r="F184" s="137" t="s">
        <v>456</v>
      </c>
      <c r="G184" s="170">
        <v>8.4</v>
      </c>
      <c r="H184" s="135" t="s">
        <v>243</v>
      </c>
      <c r="I184" s="320">
        <v>1</v>
      </c>
      <c r="J184" s="321">
        <v>1</v>
      </c>
      <c r="K184" s="363"/>
      <c r="L184" s="98">
        <f>$I184*'Input Bank'!L184</f>
        <v>0</v>
      </c>
      <c r="M184" s="319">
        <f>$I184*'Input Bank'!M184</f>
        <v>0</v>
      </c>
      <c r="N184" s="319">
        <f>$I184*'Input Bank'!N184</f>
        <v>0</v>
      </c>
      <c r="O184" s="319">
        <f>$I184*'Input Bank'!O184</f>
        <v>0</v>
      </c>
      <c r="P184" s="319">
        <f>$I184*'Input Bank'!P184</f>
        <v>0</v>
      </c>
      <c r="Q184" s="319">
        <f>$I184*'Input Bank'!Q184</f>
        <v>0</v>
      </c>
      <c r="R184" s="319">
        <f>$I184*'Input Bank'!R184</f>
        <v>0</v>
      </c>
      <c r="S184" s="319">
        <f>$I184*'Input Bank'!S184</f>
        <v>0</v>
      </c>
      <c r="T184" s="319">
        <f>$I184*'Input Bank'!T184</f>
        <v>0</v>
      </c>
      <c r="U184" s="319">
        <f>$I184*'Input Bank'!U184</f>
        <v>0</v>
      </c>
      <c r="V184" s="319">
        <f>$I184*'Input Bank'!V184</f>
        <v>0</v>
      </c>
      <c r="W184" s="319">
        <f>$I184*'Input Bank'!W184</f>
        <v>0</v>
      </c>
      <c r="X184" s="319">
        <f>$I184*'Input Bank'!X184</f>
        <v>0</v>
      </c>
      <c r="Y184" s="319">
        <f>$I184*'Input Bank'!Y184</f>
        <v>0</v>
      </c>
      <c r="Z184" s="319">
        <f>$I184*'Input Bank'!Z184</f>
        <v>0</v>
      </c>
      <c r="AA184" s="319">
        <f>$I184*'Input Bank'!AA184</f>
        <v>0</v>
      </c>
      <c r="AB184" s="319">
        <f>$I184*'Input Bank'!AB184</f>
        <v>0</v>
      </c>
      <c r="AC184" s="319">
        <f>$I184*'Input Bank'!AC184</f>
        <v>0</v>
      </c>
      <c r="AD184" s="319">
        <f>$I184*'Input Bank'!AD184</f>
        <v>0</v>
      </c>
      <c r="AE184" s="319">
        <f>$I184*'Input Bank'!AE184</f>
        <v>0</v>
      </c>
      <c r="AF184" s="319">
        <f>$I184*'Input Bank'!AF184</f>
        <v>0</v>
      </c>
      <c r="AG184" s="319">
        <f>$I184*'Input Bank'!AG184</f>
        <v>0</v>
      </c>
      <c r="AH184" s="319">
        <f>$I184*'Input Bank'!AH184</f>
        <v>0</v>
      </c>
      <c r="AI184" s="319">
        <f>$I184*'Input Bank'!AI184</f>
        <v>0</v>
      </c>
      <c r="AJ184" s="319">
        <f>$I184*'Input Bank'!AJ184</f>
        <v>0</v>
      </c>
      <c r="AK184" s="319">
        <f>$I184*'Input Bank'!AK184</f>
        <v>0</v>
      </c>
      <c r="AL184" s="319">
        <f>$I184*'Input Bank'!AL184</f>
        <v>0</v>
      </c>
      <c r="AM184" s="319">
        <f>$I184*'Input Bank'!AM184</f>
        <v>0</v>
      </c>
      <c r="AN184" s="319">
        <f>$I184*'Input Bank'!AN184</f>
        <v>0</v>
      </c>
      <c r="AO184" s="319">
        <f>$I184*'Input Bank'!AO184</f>
        <v>0</v>
      </c>
      <c r="AP184" s="319">
        <f>$I184*'Input Bank'!AP184</f>
        <v>0</v>
      </c>
      <c r="AQ184" s="319">
        <f>$I184*'Input Bank'!AQ184</f>
        <v>0</v>
      </c>
      <c r="AR184" s="319">
        <f>$I184*'Input Bank'!AR184</f>
        <v>0</v>
      </c>
      <c r="AS184" s="319">
        <f>$I184*'Input Bank'!AS184</f>
        <v>0</v>
      </c>
      <c r="AT184" s="319">
        <f>$I184*'Input Bank'!AT184</f>
        <v>0</v>
      </c>
      <c r="AU184" s="319">
        <f>$I184*'Input Bank'!AU184</f>
        <v>0</v>
      </c>
      <c r="AV184" s="319">
        <f>$I184*'Input Bank'!AV184</f>
        <v>0</v>
      </c>
      <c r="AW184" s="319">
        <f>$I184*'Input Bank'!AW184</f>
        <v>0</v>
      </c>
      <c r="AX184" s="319">
        <f>$I184*'Input Bank'!AX184</f>
        <v>0</v>
      </c>
      <c r="AY184" s="319">
        <f>$I184*'Input Bank'!AY184</f>
        <v>0</v>
      </c>
      <c r="AZ184" s="319">
        <f>$I184*'Input Bank'!AZ184</f>
        <v>0</v>
      </c>
      <c r="BA184" s="319">
        <f>$I184*'Input Bank'!BA184</f>
        <v>0</v>
      </c>
      <c r="BB184" s="131"/>
      <c r="BE184" s="42"/>
      <c r="BF184" s="42"/>
      <c r="BG184" s="42"/>
      <c r="BH184" s="42"/>
      <c r="BI184" s="42"/>
      <c r="BJ184" s="30"/>
      <c r="BK184" s="30"/>
      <c r="BL184" s="30"/>
      <c r="BN184" s="139"/>
    </row>
    <row r="185" spans="1:72" s="34" customFormat="1" ht="13">
      <c r="A185" s="490" t="e">
        <f>Bobot!#REF!</f>
        <v>#REF!</v>
      </c>
      <c r="B185" s="490"/>
      <c r="C185" s="490"/>
      <c r="D185" s="490"/>
      <c r="E185" s="490"/>
      <c r="F185" s="83"/>
      <c r="G185" s="83"/>
      <c r="H185" s="99"/>
      <c r="I185" s="38"/>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66" t="e">
        <f>AO183/AO85</f>
        <v>#DIV/0!</v>
      </c>
      <c r="AP185" s="30"/>
      <c r="AQ185" s="30"/>
      <c r="AR185" s="30"/>
      <c r="AS185" s="30"/>
      <c r="AT185" s="30"/>
      <c r="AU185" s="30"/>
      <c r="AV185" s="30"/>
      <c r="AW185" s="30"/>
      <c r="AX185" s="30"/>
      <c r="AY185" s="30"/>
      <c r="AZ185" s="30"/>
      <c r="BA185" s="30"/>
      <c r="BB185" s="131"/>
      <c r="BE185" s="42"/>
      <c r="BF185" s="42"/>
      <c r="BG185" s="42"/>
      <c r="BH185" s="42"/>
      <c r="BI185" s="42"/>
      <c r="BJ185" s="30"/>
      <c r="BK185" s="30"/>
      <c r="BL185" s="30"/>
      <c r="BM185" s="139"/>
      <c r="BN185" s="139"/>
    </row>
    <row r="186" spans="1:72" s="42" customFormat="1" ht="26">
      <c r="A186" s="490" t="e">
        <f>Bobot!#REF!</f>
        <v>#REF!</v>
      </c>
      <c r="B186" s="490"/>
      <c r="C186" s="490"/>
      <c r="D186" s="490"/>
      <c r="E186" s="490"/>
      <c r="F186" s="137" t="s">
        <v>615</v>
      </c>
      <c r="G186" s="170">
        <v>9</v>
      </c>
      <c r="H186" s="311" t="s">
        <v>620</v>
      </c>
      <c r="I186" s="481"/>
      <c r="J186" s="481"/>
      <c r="K186" s="304" t="s">
        <v>191</v>
      </c>
      <c r="L186" s="304" t="s">
        <v>192</v>
      </c>
      <c r="M186" s="305" t="s">
        <v>422</v>
      </c>
      <c r="N186" s="304" t="s">
        <v>193</v>
      </c>
      <c r="O186" s="304" t="s">
        <v>194</v>
      </c>
      <c r="P186" s="304" t="s">
        <v>195</v>
      </c>
      <c r="Q186" s="304" t="s">
        <v>196</v>
      </c>
      <c r="R186" s="304" t="s">
        <v>197</v>
      </c>
      <c r="S186" s="304" t="s">
        <v>198</v>
      </c>
      <c r="T186" s="304" t="s">
        <v>363</v>
      </c>
      <c r="U186" s="304" t="s">
        <v>364</v>
      </c>
      <c r="V186" s="304" t="s">
        <v>365</v>
      </c>
      <c r="W186" s="304" t="s">
        <v>366</v>
      </c>
      <c r="X186" s="304" t="s">
        <v>367</v>
      </c>
      <c r="Y186" s="304" t="s">
        <v>368</v>
      </c>
      <c r="Z186" s="304" t="s">
        <v>369</v>
      </c>
      <c r="AA186" s="304" t="s">
        <v>370</v>
      </c>
      <c r="AB186" s="304" t="s">
        <v>371</v>
      </c>
      <c r="AC186" s="304" t="s">
        <v>372</v>
      </c>
      <c r="AD186" s="304" t="s">
        <v>373</v>
      </c>
      <c r="AE186" s="304" t="s">
        <v>374</v>
      </c>
      <c r="AF186" s="304" t="s">
        <v>375</v>
      </c>
      <c r="AG186" s="304" t="s">
        <v>376</v>
      </c>
      <c r="AH186" s="304" t="s">
        <v>377</v>
      </c>
      <c r="AI186" s="304" t="s">
        <v>378</v>
      </c>
      <c r="AJ186" s="304" t="s">
        <v>379</v>
      </c>
      <c r="AK186" s="304" t="s">
        <v>380</v>
      </c>
      <c r="AL186" s="304" t="s">
        <v>381</v>
      </c>
      <c r="AM186" s="304" t="s">
        <v>382</v>
      </c>
      <c r="AN186" s="304" t="s">
        <v>383</v>
      </c>
      <c r="AO186" s="304" t="s">
        <v>384</v>
      </c>
      <c r="AP186" s="304" t="s">
        <v>385</v>
      </c>
      <c r="AQ186" s="304" t="s">
        <v>199</v>
      </c>
      <c r="AR186" s="304" t="s">
        <v>244</v>
      </c>
      <c r="AS186" s="304" t="s">
        <v>201</v>
      </c>
      <c r="AT186" s="304" t="s">
        <v>202</v>
      </c>
      <c r="AU186" s="304" t="s">
        <v>203</v>
      </c>
      <c r="AV186" s="304" t="s">
        <v>204</v>
      </c>
      <c r="AW186" s="304" t="s">
        <v>205</v>
      </c>
      <c r="AX186" s="304" t="s">
        <v>206</v>
      </c>
      <c r="AY186" s="304" t="s">
        <v>207</v>
      </c>
      <c r="AZ186" s="304" t="s">
        <v>245</v>
      </c>
      <c r="BA186" s="304" t="s">
        <v>209</v>
      </c>
      <c r="BB186" s="22"/>
      <c r="BC186" s="22"/>
      <c r="BD186" s="41"/>
      <c r="BE186" s="131"/>
      <c r="BF186" s="131"/>
      <c r="BG186" s="131"/>
      <c r="BH186" s="131"/>
      <c r="BI186" s="131"/>
      <c r="BJ186" s="34"/>
      <c r="BK186" s="30"/>
      <c r="BL186" s="30"/>
      <c r="BM186" s="34"/>
      <c r="BN186" s="34"/>
      <c r="BO186" s="34"/>
      <c r="BP186" s="34"/>
    </row>
    <row r="187" spans="1:72" s="42" customFormat="1" ht="23">
      <c r="A187" s="490" t="e">
        <f>Bobot!#REF!</f>
        <v>#REF!</v>
      </c>
      <c r="B187" s="493"/>
      <c r="C187" s="493"/>
      <c r="D187" s="493"/>
      <c r="E187" s="493"/>
      <c r="F187" s="137" t="s">
        <v>616</v>
      </c>
      <c r="G187" s="170" t="s">
        <v>617</v>
      </c>
      <c r="H187" s="498" t="s">
        <v>482</v>
      </c>
      <c r="I187" s="375"/>
      <c r="J187" s="375"/>
      <c r="K187" s="375"/>
      <c r="L187" s="376">
        <f t="shared" ref="L187:BA187" si="32">(L107+L85)</f>
        <v>0</v>
      </c>
      <c r="M187" s="376">
        <f t="shared" si="32"/>
        <v>0</v>
      </c>
      <c r="N187" s="376">
        <f t="shared" si="32"/>
        <v>0</v>
      </c>
      <c r="O187" s="376">
        <f t="shared" si="32"/>
        <v>0</v>
      </c>
      <c r="P187" s="376">
        <f t="shared" si="32"/>
        <v>0</v>
      </c>
      <c r="Q187" s="376">
        <f t="shared" si="32"/>
        <v>0</v>
      </c>
      <c r="R187" s="376">
        <f t="shared" si="32"/>
        <v>0</v>
      </c>
      <c r="S187" s="376">
        <f t="shared" si="32"/>
        <v>0</v>
      </c>
      <c r="T187" s="376">
        <f t="shared" si="32"/>
        <v>0</v>
      </c>
      <c r="U187" s="376">
        <f t="shared" si="32"/>
        <v>0</v>
      </c>
      <c r="V187" s="376">
        <f t="shared" si="32"/>
        <v>0</v>
      </c>
      <c r="W187" s="376">
        <f t="shared" si="32"/>
        <v>0</v>
      </c>
      <c r="X187" s="376">
        <f t="shared" si="32"/>
        <v>0</v>
      </c>
      <c r="Y187" s="376">
        <f t="shared" si="32"/>
        <v>0</v>
      </c>
      <c r="Z187" s="376">
        <f t="shared" si="32"/>
        <v>0</v>
      </c>
      <c r="AA187" s="376">
        <f t="shared" si="32"/>
        <v>0</v>
      </c>
      <c r="AB187" s="376">
        <f t="shared" si="32"/>
        <v>0</v>
      </c>
      <c r="AC187" s="376">
        <f t="shared" si="32"/>
        <v>0</v>
      </c>
      <c r="AD187" s="376">
        <f t="shared" si="32"/>
        <v>0</v>
      </c>
      <c r="AE187" s="376">
        <f t="shared" si="32"/>
        <v>0</v>
      </c>
      <c r="AF187" s="376">
        <f t="shared" si="32"/>
        <v>0</v>
      </c>
      <c r="AG187" s="376">
        <f t="shared" si="32"/>
        <v>0</v>
      </c>
      <c r="AH187" s="376">
        <f t="shared" si="32"/>
        <v>0</v>
      </c>
      <c r="AI187" s="376">
        <f t="shared" si="32"/>
        <v>0</v>
      </c>
      <c r="AJ187" s="376">
        <f t="shared" si="32"/>
        <v>0</v>
      </c>
      <c r="AK187" s="376">
        <f t="shared" si="32"/>
        <v>0</v>
      </c>
      <c r="AL187" s="376">
        <f t="shared" si="32"/>
        <v>0</v>
      </c>
      <c r="AM187" s="376">
        <f t="shared" si="32"/>
        <v>0</v>
      </c>
      <c r="AN187" s="376">
        <f t="shared" si="32"/>
        <v>0</v>
      </c>
      <c r="AO187" s="376">
        <f t="shared" si="32"/>
        <v>0</v>
      </c>
      <c r="AP187" s="376">
        <f t="shared" si="32"/>
        <v>0</v>
      </c>
      <c r="AQ187" s="376">
        <f t="shared" si="32"/>
        <v>0</v>
      </c>
      <c r="AR187" s="376">
        <f t="shared" si="32"/>
        <v>0</v>
      </c>
      <c r="AS187" s="376">
        <f t="shared" si="32"/>
        <v>0</v>
      </c>
      <c r="AT187" s="376">
        <f t="shared" si="32"/>
        <v>0</v>
      </c>
      <c r="AU187" s="376">
        <f t="shared" si="32"/>
        <v>0</v>
      </c>
      <c r="AV187" s="376">
        <f t="shared" si="32"/>
        <v>0</v>
      </c>
      <c r="AW187" s="376">
        <f t="shared" si="32"/>
        <v>0</v>
      </c>
      <c r="AX187" s="376">
        <f t="shared" si="32"/>
        <v>0</v>
      </c>
      <c r="AY187" s="376">
        <f t="shared" si="32"/>
        <v>0</v>
      </c>
      <c r="AZ187" s="376">
        <f t="shared" si="32"/>
        <v>0</v>
      </c>
      <c r="BA187" s="376">
        <f t="shared" si="32"/>
        <v>0</v>
      </c>
      <c r="BB187" s="22"/>
      <c r="BC187" s="22"/>
      <c r="BD187" s="22"/>
      <c r="BE187" s="131"/>
      <c r="BF187" s="131"/>
      <c r="BG187" s="131"/>
      <c r="BH187" s="131"/>
      <c r="BI187" s="131"/>
      <c r="BJ187" s="34"/>
      <c r="BK187" s="34"/>
      <c r="BL187" s="30"/>
      <c r="BM187" s="34"/>
      <c r="BN187" s="34"/>
      <c r="BO187" s="34"/>
      <c r="BP187" s="34"/>
      <c r="BQ187" s="34"/>
      <c r="BR187" s="34"/>
      <c r="BS187" s="34"/>
      <c r="BT187" s="34"/>
    </row>
    <row r="188" spans="1:72" s="42" customFormat="1" ht="13">
      <c r="A188" s="490" t="e">
        <f>Bobot!#REF!</f>
        <v>#REF!</v>
      </c>
      <c r="B188" s="490"/>
      <c r="C188" s="490"/>
      <c r="D188" s="490"/>
      <c r="E188" s="490"/>
      <c r="F188" s="101"/>
      <c r="G188" s="101"/>
      <c r="H188" s="21"/>
      <c r="I188" s="21"/>
      <c r="J188" s="20"/>
      <c r="K188" s="22"/>
      <c r="L188" s="22"/>
      <c r="M188" s="22" t="s">
        <v>608</v>
      </c>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100"/>
      <c r="BF188" s="131"/>
      <c r="BG188" s="131"/>
      <c r="BH188" s="131"/>
      <c r="BI188" s="131"/>
      <c r="BJ188" s="34"/>
      <c r="BK188" s="28"/>
      <c r="BL188" s="30"/>
      <c r="BM188" s="34"/>
      <c r="BN188" s="34"/>
      <c r="BO188" s="34"/>
      <c r="BP188" s="34"/>
      <c r="BQ188" s="34"/>
      <c r="BR188" s="34"/>
      <c r="BS188" s="34"/>
      <c r="BT188" s="34"/>
    </row>
    <row r="189" spans="1:72" s="42" customFormat="1">
      <c r="A189" s="490" t="e">
        <f>Bobot!#REF!</f>
        <v>#REF!</v>
      </c>
      <c r="B189" s="490"/>
      <c r="C189" s="490"/>
      <c r="D189" s="490"/>
      <c r="E189" s="490"/>
      <c r="F189" s="101"/>
      <c r="G189" s="101"/>
      <c r="H189" s="21"/>
      <c r="I189" s="21"/>
      <c r="J189" s="20"/>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100"/>
      <c r="BF189" s="131"/>
      <c r="BG189" s="131"/>
      <c r="BH189" s="131"/>
      <c r="BI189" s="131"/>
      <c r="BJ189" s="34"/>
      <c r="BK189" s="34"/>
      <c r="BL189" s="30"/>
      <c r="BM189" s="34"/>
      <c r="BN189" s="34"/>
      <c r="BO189" s="34"/>
      <c r="BP189" s="34"/>
      <c r="BQ189" s="34"/>
      <c r="BR189" s="34"/>
      <c r="BS189" s="34"/>
      <c r="BT189" s="34"/>
    </row>
    <row r="190" spans="1:72" s="42" customFormat="1">
      <c r="A190" s="490" t="e">
        <f>Bobot!#REF!</f>
        <v>#REF!</v>
      </c>
      <c r="B190" s="490"/>
      <c r="C190" s="490"/>
      <c r="D190" s="490"/>
      <c r="E190" s="490"/>
      <c r="F190" s="101"/>
      <c r="G190" s="101"/>
      <c r="H190" s="21"/>
      <c r="I190" s="21"/>
      <c r="J190" s="20"/>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41"/>
      <c r="BF190" s="131"/>
      <c r="BG190" s="131"/>
      <c r="BH190" s="131"/>
      <c r="BI190" s="131"/>
      <c r="BJ190" s="34"/>
      <c r="BK190" s="34"/>
      <c r="BL190" s="30"/>
      <c r="BM190" s="34"/>
      <c r="BN190" s="34"/>
      <c r="BO190" s="34"/>
      <c r="BP190" s="34"/>
      <c r="BQ190" s="34"/>
      <c r="BR190" s="34"/>
      <c r="BS190" s="34"/>
      <c r="BT190" s="34"/>
    </row>
    <row r="191" spans="1:72" s="42" customFormat="1">
      <c r="A191" s="490" t="e">
        <f>Bobot!#REF!</f>
        <v>#REF!</v>
      </c>
      <c r="B191" s="490"/>
      <c r="C191" s="490"/>
      <c r="D191" s="490"/>
      <c r="E191" s="490"/>
      <c r="F191" s="101"/>
      <c r="G191" s="101"/>
      <c r="H191" s="21"/>
      <c r="I191" s="21"/>
      <c r="J191" s="20"/>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162"/>
      <c r="BF191" s="131"/>
      <c r="BG191" s="131"/>
      <c r="BH191" s="131"/>
      <c r="BI191" s="131"/>
      <c r="BJ191" s="34"/>
      <c r="BK191" s="34"/>
      <c r="BL191" s="30"/>
      <c r="BM191" s="34"/>
      <c r="BN191" s="34"/>
      <c r="BO191" s="34"/>
      <c r="BP191" s="34"/>
      <c r="BQ191" s="34"/>
      <c r="BR191" s="34"/>
      <c r="BS191" s="34"/>
      <c r="BT191" s="34"/>
    </row>
    <row r="192" spans="1:72" s="42" customFormat="1" ht="13">
      <c r="A192" s="490">
        <f>Bobot!P142</f>
        <v>0</v>
      </c>
      <c r="B192" s="490"/>
      <c r="C192" s="490"/>
      <c r="D192" s="490"/>
      <c r="E192" s="490"/>
      <c r="F192" s="101"/>
      <c r="G192" s="101"/>
      <c r="H192" s="21"/>
      <c r="I192" s="21"/>
      <c r="J192" s="20"/>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162"/>
      <c r="BF192" s="131"/>
      <c r="BG192" s="131"/>
      <c r="BH192" s="131"/>
      <c r="BI192" s="131"/>
      <c r="BJ192" s="34"/>
      <c r="BK192" s="28"/>
      <c r="BM192" s="34"/>
      <c r="BN192" s="30"/>
      <c r="BO192" s="34"/>
      <c r="BP192" s="34"/>
      <c r="BQ192" s="34"/>
      <c r="BR192" s="34"/>
      <c r="BS192" s="34"/>
      <c r="BT192" s="34"/>
    </row>
    <row r="193" spans="1:72" s="42" customFormat="1">
      <c r="A193" s="490" t="e">
        <f>Bobot!#REF!</f>
        <v>#REF!</v>
      </c>
      <c r="B193" s="490"/>
      <c r="C193" s="490"/>
      <c r="D193" s="490"/>
      <c r="E193" s="490"/>
      <c r="F193" s="101"/>
      <c r="G193" s="101"/>
      <c r="H193" s="21"/>
      <c r="I193" s="21"/>
      <c r="J193" s="20"/>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41"/>
      <c r="BF193" s="41"/>
      <c r="BG193" s="131"/>
      <c r="BH193" s="131"/>
      <c r="BI193" s="131"/>
      <c r="BJ193" s="34"/>
      <c r="BK193" s="34"/>
      <c r="BL193" s="30"/>
      <c r="BM193" s="30"/>
      <c r="BN193" s="30"/>
      <c r="BO193" s="34"/>
      <c r="BP193" s="34"/>
      <c r="BQ193" s="34"/>
      <c r="BR193" s="34"/>
      <c r="BS193" s="34"/>
      <c r="BT193" s="34"/>
    </row>
    <row r="194" spans="1:72" s="42" customFormat="1">
      <c r="A194" s="490">
        <f>Bobot!P143</f>
        <v>0</v>
      </c>
      <c r="B194" s="490"/>
      <c r="C194" s="490"/>
      <c r="D194" s="490"/>
      <c r="E194" s="490"/>
      <c r="F194" s="101"/>
      <c r="G194" s="101"/>
      <c r="H194" s="21"/>
      <c r="I194" s="21"/>
      <c r="J194" s="20"/>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41"/>
      <c r="BF194" s="100"/>
      <c r="BG194" s="131"/>
      <c r="BH194" s="131"/>
      <c r="BI194" s="131"/>
      <c r="BJ194" s="34"/>
      <c r="BK194" s="34"/>
      <c r="BL194" s="30"/>
      <c r="BM194" s="30"/>
      <c r="BN194" s="30"/>
      <c r="BO194" s="34"/>
      <c r="BP194" s="34"/>
      <c r="BQ194" s="34"/>
      <c r="BR194" s="34"/>
      <c r="BS194" s="34"/>
      <c r="BT194" s="34"/>
    </row>
    <row r="195" spans="1:72" s="42" customFormat="1">
      <c r="A195" s="490" t="e">
        <f>Bobot!#REF!</f>
        <v>#REF!</v>
      </c>
      <c r="B195" s="490"/>
      <c r="C195" s="490"/>
      <c r="D195" s="490"/>
      <c r="E195" s="490"/>
      <c r="F195" s="101"/>
      <c r="G195" s="101"/>
      <c r="H195" s="21"/>
      <c r="I195" s="21"/>
      <c r="J195" s="20"/>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41"/>
      <c r="BF195" s="100"/>
      <c r="BG195" s="131"/>
      <c r="BH195" s="131"/>
      <c r="BI195" s="131"/>
      <c r="BJ195" s="34"/>
      <c r="BK195" s="34"/>
      <c r="BL195" s="30"/>
      <c r="BM195" s="30"/>
      <c r="BN195" s="30"/>
      <c r="BO195" s="34"/>
      <c r="BP195" s="30"/>
      <c r="BQ195" s="34"/>
      <c r="BR195" s="34"/>
      <c r="BS195" s="34"/>
      <c r="BT195" s="34"/>
    </row>
    <row r="196" spans="1:72" s="42" customFormat="1">
      <c r="A196" s="490" t="e">
        <f>Bobot!#REF!</f>
        <v>#REF!</v>
      </c>
      <c r="B196" s="490"/>
      <c r="C196" s="490"/>
      <c r="D196" s="490"/>
      <c r="E196" s="490"/>
      <c r="F196" s="101"/>
      <c r="G196" s="101"/>
      <c r="H196" s="21"/>
      <c r="I196" s="21"/>
      <c r="J196" s="20"/>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100"/>
      <c r="BF196" s="41"/>
      <c r="BG196" s="41"/>
      <c r="BH196" s="41"/>
      <c r="BI196" s="41"/>
      <c r="BJ196" s="34"/>
      <c r="BK196" s="34"/>
      <c r="BL196" s="30"/>
      <c r="BM196" s="30"/>
      <c r="BN196" s="30"/>
      <c r="BO196" s="30"/>
      <c r="BP196" s="30"/>
      <c r="BQ196" s="34"/>
      <c r="BR196" s="34"/>
      <c r="BS196" s="34"/>
      <c r="BT196" s="34"/>
    </row>
    <row r="197" spans="1:72" s="42" customFormat="1">
      <c r="A197" s="490">
        <f>Bobot!P144</f>
        <v>0</v>
      </c>
      <c r="B197" s="490"/>
      <c r="C197" s="490"/>
      <c r="D197" s="490"/>
      <c r="E197" s="490"/>
      <c r="F197" s="101"/>
      <c r="G197" s="101"/>
      <c r="H197" s="21"/>
      <c r="I197" s="21"/>
      <c r="J197" s="20"/>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100"/>
      <c r="BF197" s="162"/>
      <c r="BG197" s="100"/>
      <c r="BH197" s="100"/>
      <c r="BI197" s="100"/>
      <c r="BJ197" s="34"/>
      <c r="BK197" s="34"/>
      <c r="BL197" s="34"/>
      <c r="BM197" s="30"/>
      <c r="BN197" s="30"/>
      <c r="BO197" s="30"/>
      <c r="BP197" s="30"/>
      <c r="BQ197" s="30"/>
      <c r="BR197" s="30"/>
      <c r="BS197" s="30"/>
      <c r="BT197" s="30"/>
    </row>
    <row r="198" spans="1:72" s="34" customFormat="1">
      <c r="A198" s="490" t="e">
        <f>Bobot!#REF!</f>
        <v>#REF!</v>
      </c>
      <c r="B198" s="490"/>
      <c r="C198" s="490"/>
      <c r="D198" s="490"/>
      <c r="E198" s="490"/>
      <c r="F198" s="101"/>
      <c r="G198" s="101"/>
      <c r="H198" s="21"/>
      <c r="I198" s="21"/>
      <c r="J198" s="20"/>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41"/>
      <c r="BF198" s="162"/>
      <c r="BG198" s="100"/>
      <c r="BH198" s="100"/>
      <c r="BI198" s="100"/>
      <c r="BM198" s="30"/>
      <c r="BN198" s="30"/>
      <c r="BO198" s="30"/>
      <c r="BP198" s="30"/>
      <c r="BQ198" s="30"/>
      <c r="BR198" s="30"/>
      <c r="BS198" s="30"/>
      <c r="BT198" s="30"/>
    </row>
    <row r="199" spans="1:72" s="34" customFormat="1">
      <c r="A199" s="490" t="e">
        <f>Bobot!#REF!</f>
        <v>#REF!</v>
      </c>
      <c r="B199" s="490"/>
      <c r="C199" s="490"/>
      <c r="D199" s="490"/>
      <c r="E199" s="490"/>
      <c r="F199" s="101"/>
      <c r="G199" s="101"/>
      <c r="H199" s="21"/>
      <c r="I199" s="21"/>
      <c r="J199" s="20"/>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41"/>
      <c r="BG199" s="41"/>
      <c r="BH199" s="41"/>
      <c r="BI199" s="41"/>
      <c r="BJ199" s="22"/>
      <c r="BM199" s="30"/>
      <c r="BN199" s="30"/>
      <c r="BO199" s="30"/>
      <c r="BP199" s="30"/>
      <c r="BQ199" s="30"/>
      <c r="BR199" s="30"/>
      <c r="BS199" s="30"/>
      <c r="BT199" s="30"/>
    </row>
    <row r="200" spans="1:72" s="34" customFormat="1">
      <c r="A200" s="490">
        <f>Bobot!P145</f>
        <v>0</v>
      </c>
      <c r="B200" s="490"/>
      <c r="C200" s="490"/>
      <c r="D200" s="490"/>
      <c r="E200" s="490"/>
      <c r="F200" s="101"/>
      <c r="G200" s="101"/>
      <c r="H200" s="21"/>
      <c r="I200" s="21"/>
      <c r="J200" s="20"/>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41"/>
      <c r="BG200" s="162"/>
      <c r="BH200" s="162"/>
      <c r="BI200" s="162"/>
      <c r="BJ200" s="30"/>
      <c r="BM200" s="30"/>
      <c r="BN200" s="30"/>
      <c r="BO200" s="30"/>
      <c r="BP200" s="30"/>
      <c r="BQ200" s="30"/>
      <c r="BR200" s="30"/>
      <c r="BS200" s="30"/>
      <c r="BT200" s="30"/>
    </row>
    <row r="201" spans="1:72" s="34" customFormat="1" ht="13">
      <c r="A201" s="490">
        <f>Bobot!P148</f>
        <v>0</v>
      </c>
      <c r="B201" s="490"/>
      <c r="C201" s="490"/>
      <c r="D201" s="490"/>
      <c r="E201" s="490"/>
      <c r="F201" s="101"/>
      <c r="G201" s="101"/>
      <c r="H201" s="21"/>
      <c r="I201" s="21"/>
      <c r="J201" s="20"/>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41"/>
      <c r="BG201" s="162"/>
      <c r="BH201" s="162"/>
      <c r="BI201" s="162"/>
      <c r="BJ201" s="30"/>
      <c r="BL201" s="28"/>
      <c r="BM201" s="30"/>
      <c r="BN201" s="42"/>
      <c r="BO201" s="30"/>
      <c r="BP201" s="30"/>
      <c r="BQ201" s="30"/>
      <c r="BR201" s="30"/>
      <c r="BS201" s="30"/>
      <c r="BT201" s="30"/>
    </row>
    <row r="202" spans="1:72" s="34" customFormat="1">
      <c r="A202" s="490" t="e">
        <f>Bobot!#REF!</f>
        <v>#REF!</v>
      </c>
      <c r="B202" s="490"/>
      <c r="C202" s="490"/>
      <c r="D202" s="490"/>
      <c r="E202" s="490"/>
      <c r="F202" s="101"/>
      <c r="G202" s="101"/>
      <c r="H202" s="21"/>
      <c r="I202" s="21"/>
      <c r="J202" s="20"/>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100"/>
      <c r="BG202" s="41"/>
      <c r="BH202" s="41"/>
      <c r="BI202" s="41"/>
      <c r="BJ202" s="22"/>
      <c r="BM202" s="42"/>
      <c r="BN202" s="30"/>
      <c r="BO202" s="30"/>
      <c r="BP202" s="30"/>
      <c r="BQ202" s="30"/>
      <c r="BR202" s="30"/>
      <c r="BS202" s="30"/>
      <c r="BT202" s="30"/>
    </row>
    <row r="203" spans="1:72" s="34" customFormat="1">
      <c r="A203" s="490">
        <f>Bobot!P152</f>
        <v>0</v>
      </c>
      <c r="B203" s="490"/>
      <c r="C203" s="490"/>
      <c r="D203" s="490"/>
      <c r="E203" s="490"/>
      <c r="F203" s="101"/>
      <c r="G203" s="101"/>
      <c r="H203" s="21"/>
      <c r="I203" s="21"/>
      <c r="J203" s="20"/>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100"/>
      <c r="BG203" s="41"/>
      <c r="BH203" s="41"/>
      <c r="BI203" s="41"/>
      <c r="BJ203" s="42"/>
      <c r="BM203" s="30"/>
      <c r="BN203" s="30"/>
      <c r="BO203" s="30"/>
      <c r="BP203" s="30"/>
      <c r="BQ203" s="30"/>
      <c r="BR203" s="30"/>
      <c r="BS203" s="30"/>
      <c r="BT203" s="30"/>
    </row>
    <row r="204" spans="1:72" s="34" customFormat="1">
      <c r="A204" s="490">
        <f>Bobot!P153</f>
        <v>0</v>
      </c>
      <c r="B204" s="490"/>
      <c r="C204" s="490"/>
      <c r="D204" s="490"/>
      <c r="E204" s="490"/>
      <c r="F204" s="101"/>
      <c r="G204" s="101"/>
      <c r="H204" s="21"/>
      <c r="I204" s="21"/>
      <c r="J204" s="20"/>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41"/>
      <c r="BG204" s="41"/>
      <c r="BH204" s="41"/>
      <c r="BI204" s="41"/>
      <c r="BJ204" s="131"/>
      <c r="BM204" s="30"/>
      <c r="BN204" s="30"/>
      <c r="BO204" s="30"/>
      <c r="BP204" s="42"/>
      <c r="BQ204" s="30"/>
      <c r="BR204" s="30"/>
      <c r="BS204" s="30"/>
      <c r="BT204" s="30"/>
    </row>
    <row r="205" spans="1:72" s="34" customFormat="1" ht="13">
      <c r="A205" s="490">
        <f>Bobot!P154</f>
        <v>0</v>
      </c>
      <c r="B205" s="490"/>
      <c r="C205" s="490"/>
      <c r="D205" s="490"/>
      <c r="E205" s="490"/>
      <c r="F205" s="101"/>
      <c r="G205" s="101"/>
      <c r="H205" s="21"/>
      <c r="I205" s="21"/>
      <c r="J205" s="20"/>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100"/>
      <c r="BH205" s="100"/>
      <c r="BI205" s="100"/>
      <c r="BJ205" s="131"/>
      <c r="BL205" s="28"/>
      <c r="BM205" s="30"/>
      <c r="BN205" s="30"/>
      <c r="BO205" s="42"/>
      <c r="BP205" s="30"/>
      <c r="BQ205" s="30"/>
      <c r="BR205" s="30"/>
      <c r="BS205" s="30"/>
      <c r="BT205" s="30"/>
    </row>
    <row r="206" spans="1:72" s="34" customFormat="1">
      <c r="A206" s="490" t="e">
        <f>Bobot!#REF!</f>
        <v>#REF!</v>
      </c>
      <c r="B206" s="490"/>
      <c r="C206" s="490"/>
      <c r="D206" s="490"/>
      <c r="E206" s="490"/>
      <c r="F206" s="101"/>
      <c r="G206" s="101"/>
      <c r="H206" s="21"/>
      <c r="I206" s="21"/>
      <c r="J206" s="20"/>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100"/>
      <c r="BH206" s="100"/>
      <c r="BI206" s="100"/>
      <c r="BJ206" s="131"/>
      <c r="BK206" s="22"/>
      <c r="BM206" s="30"/>
      <c r="BO206" s="30"/>
      <c r="BP206" s="30"/>
      <c r="BQ206" s="42"/>
      <c r="BR206" s="42"/>
      <c r="BS206" s="42"/>
      <c r="BT206" s="42"/>
    </row>
    <row r="207" spans="1:72" s="34" customFormat="1">
      <c r="A207" s="490" t="e">
        <f>Bobot!#REF!</f>
        <v>#REF!</v>
      </c>
      <c r="B207" s="490"/>
      <c r="C207" s="490"/>
      <c r="D207" s="490"/>
      <c r="E207" s="490"/>
      <c r="F207" s="101"/>
      <c r="G207" s="101"/>
      <c r="H207" s="21"/>
      <c r="I207" s="21"/>
      <c r="J207" s="20"/>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41"/>
      <c r="BH207" s="41"/>
      <c r="BI207" s="41"/>
      <c r="BJ207" s="131"/>
      <c r="BK207" s="30"/>
      <c r="BO207" s="30"/>
      <c r="BP207" s="30"/>
      <c r="BQ207" s="30"/>
      <c r="BR207" s="30"/>
      <c r="BS207" s="30"/>
      <c r="BT207" s="30"/>
    </row>
    <row r="208" spans="1:72" s="34" customFormat="1">
      <c r="A208" s="490" t="e">
        <f>Bobot!#REF!</f>
        <v>#REF!</v>
      </c>
      <c r="B208" s="490"/>
      <c r="C208" s="490"/>
      <c r="D208" s="490"/>
      <c r="E208" s="490"/>
      <c r="F208" s="101"/>
      <c r="G208" s="101"/>
      <c r="H208" s="21"/>
      <c r="I208" s="21"/>
      <c r="J208" s="20"/>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131"/>
      <c r="BK208" s="30"/>
      <c r="BO208" s="30"/>
      <c r="BP208" s="30"/>
      <c r="BQ208" s="30"/>
      <c r="BR208" s="30"/>
      <c r="BS208" s="30"/>
      <c r="BT208" s="30"/>
    </row>
    <row r="209" spans="1:72" s="34" customFormat="1">
      <c r="A209" s="490" t="e">
        <f>Bobot!#REF!</f>
        <v>#REF!</v>
      </c>
      <c r="B209" s="490"/>
      <c r="C209" s="490"/>
      <c r="D209" s="490"/>
      <c r="E209" s="490"/>
      <c r="F209" s="101"/>
      <c r="G209" s="101"/>
      <c r="H209" s="21"/>
      <c r="I209" s="21"/>
      <c r="J209" s="20"/>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131"/>
      <c r="BK209" s="22"/>
      <c r="BO209" s="30"/>
      <c r="BQ209" s="30"/>
      <c r="BR209" s="30"/>
      <c r="BS209" s="30"/>
      <c r="BT209" s="30"/>
    </row>
    <row r="210" spans="1:72" s="34" customFormat="1" ht="13">
      <c r="A210" s="490" t="e">
        <f>Bobot!#REF!</f>
        <v>#REF!</v>
      </c>
      <c r="B210" s="490"/>
      <c r="C210" s="490"/>
      <c r="D210" s="490"/>
      <c r="E210" s="490"/>
      <c r="F210" s="101"/>
      <c r="G210" s="101"/>
      <c r="H210" s="21"/>
      <c r="I210" s="21"/>
      <c r="J210" s="20"/>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131"/>
      <c r="BK210" s="42"/>
      <c r="BN210" s="28"/>
      <c r="BQ210" s="30"/>
      <c r="BR210" s="30"/>
      <c r="BS210" s="30"/>
      <c r="BT210" s="30"/>
    </row>
    <row r="211" spans="1:72" s="30" customFormat="1" ht="13">
      <c r="A211" s="490" t="e">
        <f>Bobot!#REF!</f>
        <v>#REF!</v>
      </c>
      <c r="B211" s="490"/>
      <c r="C211" s="490"/>
      <c r="D211" s="490"/>
      <c r="E211" s="490"/>
      <c r="F211" s="101"/>
      <c r="G211" s="101"/>
      <c r="H211" s="21"/>
      <c r="I211" s="21"/>
      <c r="J211" s="20"/>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131"/>
      <c r="BK211" s="131"/>
      <c r="BL211" s="34"/>
      <c r="BM211" s="28"/>
      <c r="BN211" s="34"/>
      <c r="BO211" s="34"/>
      <c r="BP211" s="34"/>
      <c r="BQ211" s="34"/>
      <c r="BR211" s="34"/>
      <c r="BS211" s="34"/>
      <c r="BT211" s="34"/>
    </row>
    <row r="212" spans="1:72" s="30" customFormat="1">
      <c r="A212" s="490" t="e">
        <f>Bobot!#REF!</f>
        <v>#REF!</v>
      </c>
      <c r="B212" s="490"/>
      <c r="C212" s="490"/>
      <c r="D212" s="490"/>
      <c r="E212" s="490"/>
      <c r="F212" s="101"/>
      <c r="G212" s="101"/>
      <c r="H212" s="21"/>
      <c r="I212" s="21"/>
      <c r="J212" s="20"/>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131"/>
      <c r="BK212" s="131"/>
      <c r="BL212" s="34"/>
      <c r="BM212" s="34"/>
      <c r="BN212" s="34"/>
      <c r="BO212" s="34"/>
      <c r="BP212" s="34"/>
      <c r="BQ212" s="34"/>
      <c r="BR212" s="34"/>
      <c r="BS212" s="34"/>
      <c r="BT212" s="34"/>
    </row>
    <row r="213" spans="1:72" s="30" customFormat="1" ht="13">
      <c r="A213" s="490" t="e">
        <f>Bobot!#REF!</f>
        <v>#REF!</v>
      </c>
      <c r="B213" s="490"/>
      <c r="C213" s="490"/>
      <c r="D213" s="490"/>
      <c r="E213" s="490"/>
      <c r="F213" s="101"/>
      <c r="G213" s="101"/>
      <c r="H213" s="21"/>
      <c r="I213" s="21"/>
      <c r="J213" s="20"/>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131"/>
      <c r="BK213" s="131"/>
      <c r="BL213" s="34"/>
      <c r="BM213" s="34"/>
      <c r="BN213" s="34"/>
      <c r="BO213" s="34"/>
      <c r="BP213" s="28"/>
      <c r="BQ213" s="34"/>
      <c r="BR213" s="34"/>
      <c r="BS213" s="34"/>
      <c r="BT213" s="34"/>
    </row>
    <row r="214" spans="1:72" s="30" customFormat="1" ht="13">
      <c r="A214" s="490" t="e">
        <f>Bobot!#REF!</f>
        <v>#REF!</v>
      </c>
      <c r="B214" s="490"/>
      <c r="C214" s="490"/>
      <c r="D214" s="490"/>
      <c r="E214" s="490"/>
      <c r="F214" s="101"/>
      <c r="G214" s="101"/>
      <c r="H214" s="21"/>
      <c r="I214" s="21"/>
      <c r="J214" s="20"/>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131"/>
      <c r="BK214" s="131"/>
      <c r="BL214" s="34"/>
      <c r="BM214" s="34"/>
      <c r="BN214" s="28"/>
      <c r="BO214" s="28"/>
      <c r="BP214" s="34"/>
      <c r="BQ214" s="34"/>
      <c r="BR214" s="34"/>
      <c r="BS214" s="34"/>
      <c r="BT214" s="34"/>
    </row>
    <row r="215" spans="1:72" s="30" customFormat="1" ht="13">
      <c r="A215" s="490" t="e">
        <f>Bobot!#REF!</f>
        <v>#REF!</v>
      </c>
      <c r="B215" s="490"/>
      <c r="C215" s="490"/>
      <c r="D215" s="490"/>
      <c r="E215" s="490"/>
      <c r="F215" s="101"/>
      <c r="G215" s="101"/>
      <c r="H215" s="21"/>
      <c r="I215" s="21"/>
      <c r="J215" s="20"/>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131"/>
      <c r="BK215" s="131"/>
      <c r="BL215" s="34"/>
      <c r="BM215" s="28"/>
      <c r="BN215" s="34"/>
      <c r="BO215" s="34"/>
      <c r="BP215" s="34"/>
      <c r="BQ215" s="28"/>
      <c r="BR215" s="28"/>
      <c r="BS215" s="28"/>
      <c r="BT215" s="28"/>
    </row>
    <row r="216" spans="1:72" s="30" customFormat="1">
      <c r="A216" s="490" t="e">
        <f>Bobot!#REF!</f>
        <v>#REF!</v>
      </c>
      <c r="B216" s="490"/>
      <c r="C216" s="490"/>
      <c r="D216" s="490"/>
      <c r="E216" s="490"/>
      <c r="F216" s="101"/>
      <c r="G216" s="101"/>
      <c r="H216" s="21"/>
      <c r="I216" s="21"/>
      <c r="J216" s="20"/>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131"/>
      <c r="BK216" s="131"/>
      <c r="BL216" s="34"/>
      <c r="BM216" s="34"/>
      <c r="BN216" s="34"/>
      <c r="BO216" s="34"/>
      <c r="BP216" s="34"/>
      <c r="BQ216" s="34"/>
      <c r="BR216" s="34"/>
      <c r="BS216" s="34"/>
      <c r="BT216" s="34"/>
    </row>
    <row r="217" spans="1:72" s="30" customFormat="1" ht="13">
      <c r="A217" s="490" t="e">
        <f>Bobot!#REF!</f>
        <v>#REF!</v>
      </c>
      <c r="B217" s="490"/>
      <c r="C217" s="490"/>
      <c r="D217" s="490"/>
      <c r="E217" s="490"/>
      <c r="F217" s="101"/>
      <c r="G217" s="101"/>
      <c r="H217" s="21"/>
      <c r="I217" s="21"/>
      <c r="J217" s="20"/>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131"/>
      <c r="BK217" s="131"/>
      <c r="BL217" s="34"/>
      <c r="BM217" s="34"/>
      <c r="BN217" s="34"/>
      <c r="BO217" s="34"/>
      <c r="BP217" s="28"/>
      <c r="BQ217" s="34"/>
      <c r="BR217" s="34"/>
      <c r="BS217" s="34"/>
      <c r="BT217" s="34"/>
    </row>
    <row r="218" spans="1:72" s="30" customFormat="1" ht="13">
      <c r="A218" s="490" t="e">
        <f>Bobot!#REF!</f>
        <v>#REF!</v>
      </c>
      <c r="B218" s="490"/>
      <c r="C218" s="490"/>
      <c r="D218" s="490"/>
      <c r="E218" s="490"/>
      <c r="F218" s="101"/>
      <c r="G218" s="101"/>
      <c r="H218" s="21"/>
      <c r="I218" s="21"/>
      <c r="J218" s="20"/>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41"/>
      <c r="BK218" s="131"/>
      <c r="BL218" s="34"/>
      <c r="BM218" s="34"/>
      <c r="BN218" s="34"/>
      <c r="BO218" s="28"/>
      <c r="BP218" s="34"/>
      <c r="BQ218" s="34"/>
      <c r="BR218" s="34"/>
      <c r="BS218" s="34"/>
      <c r="BT218" s="34"/>
    </row>
    <row r="219" spans="1:72" s="30" customFormat="1" ht="13">
      <c r="A219" s="490" t="e">
        <f>Bobot!#REF!</f>
        <v>#REF!</v>
      </c>
      <c r="B219" s="490"/>
      <c r="C219" s="490"/>
      <c r="D219" s="490"/>
      <c r="E219" s="490"/>
      <c r="F219" s="101"/>
      <c r="G219" s="101"/>
      <c r="H219" s="21"/>
      <c r="I219" s="21"/>
      <c r="J219" s="20"/>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100"/>
      <c r="BK219" s="131"/>
      <c r="BL219" s="22"/>
      <c r="BM219" s="34"/>
      <c r="BN219" s="34"/>
      <c r="BO219" s="34"/>
      <c r="BP219" s="34"/>
      <c r="BQ219" s="28"/>
      <c r="BR219" s="28"/>
      <c r="BS219" s="28"/>
      <c r="BT219" s="28"/>
    </row>
    <row r="220" spans="1:72" s="42" customFormat="1">
      <c r="A220" s="490" t="e">
        <f>Bobot!#REF!</f>
        <v>#REF!</v>
      </c>
      <c r="B220" s="490"/>
      <c r="C220" s="490"/>
      <c r="D220" s="490"/>
      <c r="E220" s="490"/>
      <c r="F220" s="101"/>
      <c r="G220" s="101"/>
      <c r="H220" s="21"/>
      <c r="I220" s="21"/>
      <c r="J220" s="20"/>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100"/>
      <c r="BK220" s="131"/>
      <c r="BL220" s="30"/>
      <c r="BM220" s="34"/>
      <c r="BN220" s="34"/>
      <c r="BO220" s="34"/>
      <c r="BP220" s="34"/>
      <c r="BQ220" s="34"/>
      <c r="BR220" s="34"/>
      <c r="BS220" s="34"/>
      <c r="BT220" s="34"/>
    </row>
    <row r="221" spans="1:72" s="30" customFormat="1">
      <c r="A221" s="490">
        <f>Bobot!P155</f>
        <v>0</v>
      </c>
      <c r="B221" s="486"/>
      <c r="C221" s="486"/>
      <c r="D221" s="486"/>
      <c r="E221" s="486"/>
      <c r="F221" s="101"/>
      <c r="G221" s="101"/>
      <c r="H221" s="21"/>
      <c r="I221" s="21"/>
      <c r="J221" s="20"/>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41"/>
      <c r="BK221" s="131"/>
      <c r="BM221" s="34"/>
      <c r="BN221" s="34"/>
      <c r="BO221" s="34"/>
      <c r="BP221" s="34"/>
      <c r="BQ221" s="34"/>
      <c r="BR221" s="34"/>
      <c r="BS221" s="34"/>
      <c r="BT221" s="34"/>
    </row>
    <row r="222" spans="1:72" s="30" customFormat="1">
      <c r="A222" s="490">
        <f>Bobot!P156</f>
        <v>0</v>
      </c>
      <c r="B222" s="486"/>
      <c r="C222" s="486"/>
      <c r="D222" s="486"/>
      <c r="E222" s="486"/>
      <c r="F222" s="101"/>
      <c r="G222" s="101"/>
      <c r="H222" s="21"/>
      <c r="I222" s="21"/>
      <c r="J222" s="20"/>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162"/>
      <c r="BK222" s="131"/>
      <c r="BL222" s="22"/>
      <c r="BM222" s="34"/>
      <c r="BN222" s="34"/>
      <c r="BO222" s="34"/>
      <c r="BP222" s="34"/>
      <c r="BQ222" s="34"/>
      <c r="BR222" s="34"/>
      <c r="BS222" s="34"/>
      <c r="BT222" s="34"/>
    </row>
    <row r="223" spans="1:72" s="30" customFormat="1">
      <c r="A223" s="490">
        <f>Bobot!P157</f>
        <v>0</v>
      </c>
      <c r="B223" s="486"/>
      <c r="C223" s="486"/>
      <c r="D223" s="486"/>
      <c r="E223" s="486"/>
      <c r="F223" s="101"/>
      <c r="G223" s="101"/>
      <c r="H223" s="21"/>
      <c r="I223" s="21"/>
      <c r="J223" s="20"/>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162"/>
      <c r="BK223" s="131"/>
      <c r="BL223" s="42"/>
      <c r="BM223" s="34"/>
      <c r="BN223" s="34"/>
      <c r="BO223" s="34"/>
      <c r="BP223" s="34"/>
      <c r="BQ223" s="34"/>
      <c r="BR223" s="34"/>
      <c r="BS223" s="34"/>
      <c r="BT223" s="34"/>
    </row>
    <row r="224" spans="1:72" s="30" customFormat="1">
      <c r="A224" s="490">
        <f>Bobot!P158</f>
        <v>0</v>
      </c>
      <c r="B224" s="486"/>
      <c r="C224" s="486"/>
      <c r="D224" s="486"/>
      <c r="E224" s="486"/>
      <c r="F224" s="101"/>
      <c r="G224" s="101"/>
      <c r="H224" s="21"/>
      <c r="I224" s="21"/>
      <c r="J224" s="20"/>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41"/>
      <c r="BK224" s="131"/>
      <c r="BL224" s="131"/>
      <c r="BM224" s="34"/>
      <c r="BN224" s="34"/>
      <c r="BO224" s="34"/>
      <c r="BP224" s="34"/>
      <c r="BQ224" s="34"/>
      <c r="BR224" s="34"/>
      <c r="BS224" s="34"/>
      <c r="BT224" s="34"/>
    </row>
    <row r="225" spans="1:72" s="34" customFormat="1">
      <c r="A225" s="490">
        <f>Bobot!P159</f>
        <v>0</v>
      </c>
      <c r="B225" s="486"/>
      <c r="C225" s="486"/>
      <c r="D225" s="486"/>
      <c r="E225" s="486"/>
      <c r="F225" s="101"/>
      <c r="G225" s="101"/>
      <c r="H225" s="21"/>
      <c r="I225" s="21"/>
      <c r="J225" s="20"/>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41"/>
      <c r="BK225" s="41"/>
      <c r="BL225" s="131"/>
    </row>
    <row r="226" spans="1:72" s="34" customFormat="1">
      <c r="A226" s="490" t="e">
        <f>Bobot!#REF!</f>
        <v>#REF!</v>
      </c>
      <c r="B226" s="486"/>
      <c r="C226" s="486"/>
      <c r="D226" s="486"/>
      <c r="E226" s="486"/>
      <c r="F226" s="101"/>
      <c r="G226" s="101"/>
      <c r="H226" s="21"/>
      <c r="I226" s="21"/>
      <c r="J226" s="20"/>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41"/>
      <c r="BK226" s="100"/>
      <c r="BL226" s="131"/>
    </row>
    <row r="227" spans="1:72" s="34" customFormat="1">
      <c r="A227" s="490" t="e">
        <f>Bobot!#REF!</f>
        <v>#REF!</v>
      </c>
      <c r="B227" s="486"/>
      <c r="C227" s="486"/>
      <c r="D227" s="486"/>
      <c r="E227" s="486"/>
      <c r="F227" s="101"/>
      <c r="G227" s="101"/>
      <c r="H227" s="21"/>
      <c r="I227" s="21"/>
      <c r="J227" s="20"/>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100"/>
      <c r="BK227" s="100"/>
      <c r="BL227" s="131"/>
    </row>
    <row r="228" spans="1:72" s="34" customFormat="1">
      <c r="A228" s="490" t="e">
        <f>Bobot!#REF!</f>
        <v>#REF!</v>
      </c>
      <c r="B228" s="486"/>
      <c r="C228" s="486"/>
      <c r="D228" s="486"/>
      <c r="E228" s="486"/>
      <c r="F228" s="101"/>
      <c r="G228" s="101"/>
      <c r="H228" s="21"/>
      <c r="I228" s="21"/>
      <c r="J228" s="20"/>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100"/>
      <c r="BK228" s="41"/>
      <c r="BL228" s="131"/>
      <c r="BN228" s="22"/>
    </row>
    <row r="229" spans="1:72" s="28" customFormat="1" ht="13">
      <c r="A229" s="490" t="e">
        <f>Bobot!#REF!</f>
        <v>#REF!</v>
      </c>
      <c r="B229" s="494"/>
      <c r="C229" s="494"/>
      <c r="D229" s="494"/>
      <c r="E229" s="494"/>
      <c r="F229" s="101"/>
      <c r="G229" s="101"/>
      <c r="H229" s="21"/>
      <c r="I229" s="21"/>
      <c r="J229" s="20"/>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41"/>
      <c r="BK229" s="162"/>
      <c r="BL229" s="131"/>
      <c r="BM229" s="22"/>
      <c r="BN229" s="30"/>
      <c r="BO229" s="34"/>
      <c r="BP229" s="34"/>
      <c r="BQ229" s="34"/>
      <c r="BR229" s="34"/>
      <c r="BS229" s="34"/>
      <c r="BT229" s="34"/>
    </row>
    <row r="230" spans="1:72" s="34" customFormat="1">
      <c r="A230" s="490" t="e">
        <f>Bobot!#REF!</f>
        <v>#REF!</v>
      </c>
      <c r="B230" s="486"/>
      <c r="C230" s="486"/>
      <c r="D230" s="486"/>
      <c r="E230" s="486"/>
      <c r="F230" s="101"/>
      <c r="G230" s="101"/>
      <c r="H230" s="21"/>
      <c r="I230" s="21"/>
      <c r="J230" s="20"/>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162"/>
      <c r="BL230" s="131"/>
      <c r="BM230" s="30"/>
      <c r="BN230" s="30"/>
    </row>
    <row r="231" spans="1:72" s="34" customFormat="1">
      <c r="A231" s="490" t="e">
        <f>Bobot!#REF!</f>
        <v>#REF!</v>
      </c>
      <c r="B231" s="486"/>
      <c r="C231" s="486"/>
      <c r="D231" s="486"/>
      <c r="E231" s="486"/>
      <c r="F231" s="101"/>
      <c r="G231" s="101"/>
      <c r="H231" s="21"/>
      <c r="I231" s="21"/>
      <c r="J231" s="20"/>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41"/>
      <c r="BL231" s="131"/>
      <c r="BM231" s="30"/>
      <c r="BN231" s="22"/>
      <c r="BP231" s="22"/>
    </row>
    <row r="232" spans="1:72" s="34" customFormat="1">
      <c r="A232" s="490" t="e">
        <f>Bobot!#REF!</f>
        <v>#REF!</v>
      </c>
      <c r="B232" s="486"/>
      <c r="C232" s="486"/>
      <c r="D232" s="486"/>
      <c r="E232" s="486"/>
      <c r="F232" s="101"/>
      <c r="G232" s="101"/>
      <c r="H232" s="21"/>
      <c r="I232" s="21"/>
      <c r="J232" s="20"/>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41"/>
      <c r="BL232" s="131"/>
      <c r="BM232" s="22"/>
      <c r="BN232" s="42"/>
      <c r="BO232" s="22"/>
      <c r="BP232" s="30"/>
    </row>
    <row r="233" spans="1:72" s="28" customFormat="1" ht="13">
      <c r="A233" s="490" t="e">
        <f>Bobot!#REF!</f>
        <v>#REF!</v>
      </c>
      <c r="B233" s="494"/>
      <c r="C233" s="494"/>
      <c r="D233" s="494"/>
      <c r="E233" s="494"/>
      <c r="F233" s="101"/>
      <c r="G233" s="101"/>
      <c r="H233" s="21"/>
      <c r="I233" s="21"/>
      <c r="J233" s="20"/>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41"/>
      <c r="BL233" s="131"/>
      <c r="BM233" s="42"/>
      <c r="BN233" s="131"/>
      <c r="BO233" s="30"/>
      <c r="BP233" s="30"/>
      <c r="BQ233" s="22"/>
      <c r="BR233" s="22"/>
      <c r="BS233" s="22"/>
      <c r="BT233" s="22"/>
    </row>
    <row r="234" spans="1:72" s="34" customFormat="1">
      <c r="A234" s="490" t="e">
        <f>Bobot!#REF!</f>
        <v>#REF!</v>
      </c>
      <c r="B234" s="486"/>
      <c r="C234" s="486"/>
      <c r="D234" s="486"/>
      <c r="E234" s="486"/>
      <c r="F234" s="101"/>
      <c r="G234" s="101"/>
      <c r="H234" s="21"/>
      <c r="I234" s="21"/>
      <c r="J234" s="20"/>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100"/>
      <c r="BL234" s="131"/>
      <c r="BM234" s="131"/>
      <c r="BN234" s="131"/>
      <c r="BO234" s="30"/>
      <c r="BP234" s="22"/>
      <c r="BQ234" s="30"/>
      <c r="BR234" s="30"/>
      <c r="BS234" s="30"/>
      <c r="BT234" s="30"/>
    </row>
    <row r="235" spans="1:72" s="34" customFormat="1">
      <c r="A235" s="490" t="e">
        <f>Bobot!#REF!</f>
        <v>#REF!</v>
      </c>
      <c r="B235" s="486"/>
      <c r="C235" s="486"/>
      <c r="D235" s="486"/>
      <c r="E235" s="486"/>
      <c r="F235" s="101"/>
      <c r="G235" s="101"/>
      <c r="H235" s="21"/>
      <c r="I235" s="21"/>
      <c r="J235" s="20"/>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100"/>
      <c r="BL235" s="131"/>
      <c r="BM235" s="131"/>
      <c r="BN235" s="131"/>
      <c r="BO235" s="22"/>
      <c r="BP235" s="42"/>
      <c r="BQ235" s="30"/>
      <c r="BR235" s="30"/>
      <c r="BS235" s="30"/>
      <c r="BT235" s="30"/>
    </row>
    <row r="236" spans="1:72" s="34" customFormat="1">
      <c r="A236" s="490" t="e">
        <f>Bobot!#REF!</f>
        <v>#REF!</v>
      </c>
      <c r="B236" s="486"/>
      <c r="C236" s="486"/>
      <c r="D236" s="486"/>
      <c r="E236" s="486"/>
      <c r="F236" s="101"/>
      <c r="G236" s="101"/>
      <c r="H236" s="21"/>
      <c r="I236" s="21"/>
      <c r="J236" s="20"/>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41"/>
      <c r="BL236" s="131"/>
      <c r="BM236" s="131"/>
      <c r="BN236" s="131"/>
      <c r="BO236" s="42"/>
      <c r="BP236" s="131"/>
      <c r="BQ236" s="22"/>
      <c r="BR236" s="22"/>
      <c r="BS236" s="22"/>
      <c r="BT236" s="22"/>
    </row>
    <row r="237" spans="1:72" s="34" customFormat="1">
      <c r="A237" s="490" t="e">
        <f>Bobot!#REF!</f>
        <v>#REF!</v>
      </c>
      <c r="B237" s="486"/>
      <c r="C237" s="486"/>
      <c r="D237" s="486"/>
      <c r="E237" s="486"/>
      <c r="F237" s="101"/>
      <c r="G237" s="101"/>
      <c r="H237" s="21"/>
      <c r="I237" s="21"/>
      <c r="J237" s="20"/>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131"/>
      <c r="BM237" s="131"/>
      <c r="BN237" s="131"/>
      <c r="BO237" s="131"/>
      <c r="BP237" s="131"/>
      <c r="BQ237" s="42"/>
      <c r="BR237" s="42"/>
      <c r="BS237" s="42"/>
      <c r="BT237" s="42"/>
    </row>
    <row r="238" spans="1:72" s="34" customFormat="1">
      <c r="A238" s="490" t="e">
        <f>Bobot!#REF!</f>
        <v>#REF!</v>
      </c>
      <c r="B238" s="486"/>
      <c r="C238" s="486"/>
      <c r="D238" s="486"/>
      <c r="E238" s="486"/>
      <c r="F238" s="101"/>
      <c r="G238" s="101"/>
      <c r="H238" s="21"/>
      <c r="I238" s="21"/>
      <c r="J238" s="20"/>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41"/>
      <c r="BM238" s="131"/>
      <c r="BN238" s="131"/>
      <c r="BO238" s="131"/>
      <c r="BP238" s="131"/>
      <c r="BQ238" s="131"/>
      <c r="BR238" s="131"/>
      <c r="BS238" s="131"/>
      <c r="BT238" s="131"/>
    </row>
    <row r="239" spans="1:72" s="34" customFormat="1">
      <c r="A239" s="490">
        <f>Bobot!P161</f>
        <v>0</v>
      </c>
      <c r="B239" s="486"/>
      <c r="C239" s="486"/>
      <c r="D239" s="486"/>
      <c r="E239" s="486"/>
      <c r="F239" s="101"/>
      <c r="G239" s="101"/>
      <c r="H239" s="21"/>
      <c r="I239" s="21"/>
      <c r="J239" s="20"/>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100"/>
      <c r="BM239" s="131"/>
      <c r="BN239" s="131"/>
      <c r="BO239" s="131"/>
      <c r="BP239" s="131"/>
      <c r="BQ239" s="131"/>
      <c r="BR239" s="131"/>
      <c r="BS239" s="131"/>
      <c r="BT239" s="131"/>
    </row>
    <row r="240" spans="1:72" s="34" customFormat="1">
      <c r="A240" s="490" t="e">
        <f>Bobot!#REF!</f>
        <v>#REF!</v>
      </c>
      <c r="B240" s="486"/>
      <c r="C240" s="486"/>
      <c r="D240" s="486"/>
      <c r="E240" s="486"/>
      <c r="F240" s="101"/>
      <c r="G240" s="101"/>
      <c r="H240" s="21"/>
      <c r="I240" s="21"/>
      <c r="J240" s="20"/>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100"/>
      <c r="BM240" s="131"/>
      <c r="BN240" s="131"/>
      <c r="BO240" s="131"/>
      <c r="BP240" s="131"/>
      <c r="BQ240" s="131"/>
      <c r="BR240" s="131"/>
      <c r="BS240" s="131"/>
      <c r="BT240" s="131"/>
    </row>
    <row r="241" spans="1:72" s="34" customFormat="1">
      <c r="A241" s="490">
        <f>Bobot!P162</f>
        <v>0</v>
      </c>
      <c r="B241" s="486"/>
      <c r="C241" s="486"/>
      <c r="D241" s="486"/>
      <c r="E241" s="486"/>
      <c r="F241" s="101"/>
      <c r="G241" s="101"/>
      <c r="H241" s="21"/>
      <c r="I241" s="21"/>
      <c r="J241" s="20"/>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41"/>
      <c r="BM241" s="131"/>
      <c r="BN241" s="131"/>
      <c r="BO241" s="131"/>
      <c r="BP241" s="131"/>
      <c r="BQ241" s="131"/>
      <c r="BR241" s="131"/>
      <c r="BS241" s="131"/>
      <c r="BT241" s="131"/>
    </row>
    <row r="242" spans="1:72" s="34" customFormat="1">
      <c r="A242" s="490">
        <f>Bobot!P163</f>
        <v>0</v>
      </c>
      <c r="B242" s="486"/>
      <c r="C242" s="486"/>
      <c r="D242" s="486"/>
      <c r="E242" s="486"/>
      <c r="F242" s="101"/>
      <c r="G242" s="101"/>
      <c r="H242" s="21"/>
      <c r="I242" s="21"/>
      <c r="J242" s="20"/>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162"/>
      <c r="BM242" s="131"/>
      <c r="BN242" s="131"/>
      <c r="BO242" s="131"/>
      <c r="BP242" s="131"/>
      <c r="BQ242" s="131"/>
      <c r="BR242" s="131"/>
      <c r="BS242" s="131"/>
      <c r="BT242" s="131"/>
    </row>
    <row r="243" spans="1:72" s="34" customFormat="1">
      <c r="A243" s="490">
        <f>Bobot!P164</f>
        <v>0</v>
      </c>
      <c r="B243" s="486"/>
      <c r="C243" s="486"/>
      <c r="D243" s="486"/>
      <c r="E243" s="486"/>
      <c r="F243" s="101"/>
      <c r="G243" s="101"/>
      <c r="H243" s="21"/>
      <c r="I243" s="21"/>
      <c r="J243" s="20"/>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162"/>
      <c r="BM243" s="131"/>
      <c r="BN243" s="131"/>
      <c r="BO243" s="131"/>
      <c r="BP243" s="131"/>
      <c r="BQ243" s="131"/>
      <c r="BR243" s="131"/>
      <c r="BS243" s="131"/>
      <c r="BT243" s="131"/>
    </row>
    <row r="244" spans="1:72" s="34" customFormat="1">
      <c r="A244" s="490">
        <f>Bobot!P165</f>
        <v>0</v>
      </c>
      <c r="B244" s="486"/>
      <c r="C244" s="486"/>
      <c r="D244" s="486"/>
      <c r="E244" s="486"/>
      <c r="F244" s="101"/>
      <c r="G244" s="101"/>
      <c r="H244" s="21"/>
      <c r="I244" s="21"/>
      <c r="J244" s="20"/>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41"/>
      <c r="BM244" s="131"/>
      <c r="BN244" s="131"/>
      <c r="BO244" s="131"/>
      <c r="BP244" s="131"/>
      <c r="BQ244" s="131"/>
      <c r="BR244" s="131"/>
      <c r="BS244" s="131"/>
      <c r="BT244" s="131"/>
    </row>
    <row r="245" spans="1:72" s="34" customFormat="1">
      <c r="A245" s="490">
        <f>Bobot!P166</f>
        <v>0</v>
      </c>
      <c r="B245" s="486"/>
      <c r="C245" s="486"/>
      <c r="D245" s="486"/>
      <c r="E245" s="486"/>
      <c r="F245" s="101"/>
      <c r="G245" s="101"/>
      <c r="H245" s="21"/>
      <c r="I245" s="21"/>
      <c r="J245" s="20"/>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41"/>
      <c r="BM245" s="131"/>
      <c r="BN245" s="131"/>
      <c r="BO245" s="131"/>
      <c r="BP245" s="131"/>
      <c r="BQ245" s="131"/>
      <c r="BR245" s="131"/>
      <c r="BS245" s="131"/>
      <c r="BT245" s="131"/>
    </row>
    <row r="246" spans="1:72" s="34" customFormat="1">
      <c r="A246" s="490">
        <f>Bobot!P167</f>
        <v>0</v>
      </c>
      <c r="B246" s="486"/>
      <c r="C246" s="486"/>
      <c r="D246" s="486"/>
      <c r="E246" s="486"/>
      <c r="F246" s="101"/>
      <c r="G246" s="101"/>
      <c r="H246" s="21"/>
      <c r="I246" s="21"/>
      <c r="J246" s="20"/>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41"/>
      <c r="BM246" s="131"/>
      <c r="BN246" s="131"/>
      <c r="BO246" s="131"/>
      <c r="BP246" s="131"/>
      <c r="BQ246" s="131"/>
      <c r="BR246" s="131"/>
      <c r="BS246" s="131"/>
      <c r="BT246" s="131"/>
    </row>
    <row r="247" spans="1:72">
      <c r="A247" s="490">
        <f>Bobot!P168</f>
        <v>0</v>
      </c>
      <c r="BL247" s="100"/>
      <c r="BM247" s="131"/>
      <c r="BN247" s="41"/>
      <c r="BO247" s="131"/>
      <c r="BP247" s="131"/>
      <c r="BQ247" s="131"/>
      <c r="BR247" s="131"/>
      <c r="BS247" s="131"/>
      <c r="BT247" s="131"/>
    </row>
    <row r="248" spans="1:72" s="30" customFormat="1">
      <c r="A248" s="490">
        <f>Bobot!P169</f>
        <v>0</v>
      </c>
      <c r="B248" s="486"/>
      <c r="C248" s="486"/>
      <c r="D248" s="486"/>
      <c r="E248" s="486"/>
      <c r="F248" s="101"/>
      <c r="G248" s="101"/>
      <c r="H248" s="21"/>
      <c r="I248" s="21"/>
      <c r="J248" s="20"/>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100"/>
      <c r="BM248" s="41"/>
      <c r="BN248" s="100"/>
      <c r="BO248" s="131"/>
      <c r="BP248" s="131"/>
      <c r="BQ248" s="131"/>
      <c r="BR248" s="131"/>
      <c r="BS248" s="131"/>
      <c r="BT248" s="131"/>
    </row>
    <row r="249" spans="1:72" s="30" customFormat="1">
      <c r="A249" s="490">
        <f>Bobot!P170</f>
        <v>0</v>
      </c>
      <c r="B249" s="486"/>
      <c r="C249" s="486"/>
      <c r="D249" s="486"/>
      <c r="E249" s="486"/>
      <c r="F249" s="101"/>
      <c r="G249" s="101"/>
      <c r="H249" s="21"/>
      <c r="I249" s="21"/>
      <c r="J249" s="20"/>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41"/>
      <c r="BM249" s="100"/>
      <c r="BN249" s="100"/>
      <c r="BO249" s="131"/>
      <c r="BP249" s="131"/>
      <c r="BQ249" s="131"/>
      <c r="BR249" s="131"/>
      <c r="BS249" s="131"/>
      <c r="BT249" s="131"/>
    </row>
    <row r="250" spans="1:72">
      <c r="A250" s="490">
        <f>Bobot!P171</f>
        <v>0</v>
      </c>
      <c r="BM250" s="100"/>
      <c r="BN250" s="41"/>
      <c r="BO250" s="131"/>
      <c r="BP250" s="41"/>
      <c r="BQ250" s="131"/>
      <c r="BR250" s="131"/>
      <c r="BS250" s="131"/>
      <c r="BT250" s="131"/>
    </row>
    <row r="251" spans="1:72" s="42" customFormat="1">
      <c r="A251" s="490">
        <f>Bobot!P172</f>
        <v>0</v>
      </c>
      <c r="B251" s="495"/>
      <c r="C251" s="495"/>
      <c r="D251" s="495"/>
      <c r="E251" s="495"/>
      <c r="F251" s="101"/>
      <c r="G251" s="101"/>
      <c r="H251" s="21"/>
      <c r="I251" s="21"/>
      <c r="J251" s="20"/>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41"/>
      <c r="BN251" s="162"/>
      <c r="BO251" s="41"/>
      <c r="BP251" s="100"/>
      <c r="BQ251" s="131"/>
      <c r="BR251" s="131"/>
      <c r="BS251" s="131"/>
      <c r="BT251" s="131"/>
    </row>
    <row r="252" spans="1:72" s="131" customFormat="1">
      <c r="A252" s="490">
        <f>Bobot!P173</f>
        <v>0</v>
      </c>
      <c r="B252" s="495"/>
      <c r="C252" s="495"/>
      <c r="D252" s="495"/>
      <c r="E252" s="495"/>
      <c r="F252" s="101"/>
      <c r="G252" s="101"/>
      <c r="H252" s="21"/>
      <c r="I252" s="21"/>
      <c r="J252" s="20"/>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162"/>
      <c r="BN252" s="162"/>
      <c r="BO252" s="100"/>
      <c r="BP252" s="100"/>
      <c r="BQ252" s="41"/>
      <c r="BR252" s="41"/>
      <c r="BS252" s="41"/>
      <c r="BT252" s="41"/>
    </row>
    <row r="253" spans="1:72" s="131" customFormat="1">
      <c r="A253" s="490">
        <f>Bobot!P174</f>
        <v>0</v>
      </c>
      <c r="B253" s="495"/>
      <c r="C253" s="495"/>
      <c r="D253" s="495"/>
      <c r="E253" s="495"/>
      <c r="F253" s="101"/>
      <c r="G253" s="101"/>
      <c r="H253" s="21"/>
      <c r="I253" s="21"/>
      <c r="J253" s="20"/>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162"/>
      <c r="BN253" s="41"/>
      <c r="BO253" s="100"/>
      <c r="BP253" s="41"/>
      <c r="BQ253" s="100"/>
      <c r="BR253" s="100"/>
      <c r="BS253" s="100"/>
      <c r="BT253" s="100"/>
    </row>
    <row r="254" spans="1:72" s="131" customFormat="1">
      <c r="A254" s="490">
        <f>Bobot!P175</f>
        <v>0</v>
      </c>
      <c r="B254" s="495"/>
      <c r="C254" s="495"/>
      <c r="D254" s="495"/>
      <c r="E254" s="495"/>
      <c r="F254" s="101"/>
      <c r="G254" s="101"/>
      <c r="H254" s="21"/>
      <c r="I254" s="21"/>
      <c r="J254" s="20"/>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41"/>
      <c r="BN254" s="41"/>
      <c r="BO254" s="41"/>
      <c r="BP254" s="162"/>
      <c r="BQ254" s="100"/>
      <c r="BR254" s="100"/>
      <c r="BS254" s="100"/>
      <c r="BT254" s="100"/>
    </row>
    <row r="255" spans="1:72" s="131" customFormat="1">
      <c r="A255" s="490">
        <f>Bobot!P176</f>
        <v>0</v>
      </c>
      <c r="B255" s="495"/>
      <c r="C255" s="495"/>
      <c r="D255" s="495"/>
      <c r="E255" s="495"/>
      <c r="F255" s="101"/>
      <c r="G255" s="101"/>
      <c r="H255" s="21"/>
      <c r="I255" s="21"/>
      <c r="J255" s="20"/>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41"/>
      <c r="BN255" s="41"/>
      <c r="BO255" s="162"/>
      <c r="BP255" s="162"/>
      <c r="BQ255" s="41"/>
      <c r="BR255" s="41"/>
      <c r="BS255" s="41"/>
      <c r="BT255" s="41"/>
    </row>
    <row r="256" spans="1:72" s="131" customFormat="1">
      <c r="A256" s="490" t="e">
        <f>Bobot!#REF!</f>
        <v>#REF!</v>
      </c>
      <c r="B256" s="495"/>
      <c r="C256" s="495"/>
      <c r="D256" s="495"/>
      <c r="E256" s="495"/>
      <c r="F256" s="101"/>
      <c r="G256" s="101"/>
      <c r="H256" s="21"/>
      <c r="I256" s="21"/>
      <c r="J256" s="20"/>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41"/>
      <c r="BN256" s="100"/>
      <c r="BO256" s="162"/>
      <c r="BP256" s="41"/>
      <c r="BQ256" s="162"/>
      <c r="BR256" s="162"/>
      <c r="BS256" s="162"/>
      <c r="BT256" s="162"/>
    </row>
    <row r="257" spans="1:72" s="131" customFormat="1">
      <c r="A257" s="490">
        <f>Bobot!P177</f>
        <v>0</v>
      </c>
      <c r="B257" s="495"/>
      <c r="C257" s="495"/>
      <c r="D257" s="495"/>
      <c r="E257" s="495"/>
      <c r="F257" s="101"/>
      <c r="G257" s="101"/>
      <c r="H257" s="21"/>
      <c r="I257" s="21"/>
      <c r="J257" s="20"/>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100"/>
      <c r="BN257" s="100"/>
      <c r="BO257" s="41"/>
      <c r="BP257" s="41"/>
      <c r="BQ257" s="162"/>
      <c r="BR257" s="162"/>
      <c r="BS257" s="162"/>
      <c r="BT257" s="162"/>
    </row>
    <row r="258" spans="1:72" s="131" customFormat="1">
      <c r="A258" s="490">
        <f>Bobot!P178</f>
        <v>0</v>
      </c>
      <c r="B258" s="495"/>
      <c r="C258" s="495"/>
      <c r="D258" s="495"/>
      <c r="E258" s="495"/>
      <c r="F258" s="101"/>
      <c r="G258" s="101"/>
      <c r="H258" s="21"/>
      <c r="I258" s="21"/>
      <c r="J258" s="20"/>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100"/>
      <c r="BN258" s="41"/>
      <c r="BO258" s="41"/>
      <c r="BP258" s="41"/>
      <c r="BQ258" s="41"/>
      <c r="BR258" s="41"/>
      <c r="BS258" s="41"/>
      <c r="BT258" s="41"/>
    </row>
    <row r="259" spans="1:72" s="131" customFormat="1">
      <c r="A259" s="490">
        <f>Bobot!P179</f>
        <v>0</v>
      </c>
      <c r="B259" s="495"/>
      <c r="C259" s="495"/>
      <c r="D259" s="495"/>
      <c r="E259" s="495"/>
      <c r="F259" s="101"/>
      <c r="G259" s="101"/>
      <c r="H259" s="21"/>
      <c r="I259" s="21"/>
      <c r="J259" s="20"/>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41"/>
      <c r="BN259" s="22"/>
      <c r="BO259" s="41"/>
      <c r="BP259" s="100"/>
      <c r="BQ259" s="41"/>
      <c r="BR259" s="41"/>
      <c r="BS259" s="41"/>
      <c r="BT259" s="41"/>
    </row>
    <row r="260" spans="1:72" s="131" customFormat="1">
      <c r="A260" s="490">
        <f>Bobot!P180</f>
        <v>0</v>
      </c>
      <c r="B260" s="495"/>
      <c r="C260" s="495"/>
      <c r="D260" s="495"/>
      <c r="E260" s="495"/>
      <c r="F260" s="101"/>
      <c r="G260" s="101"/>
      <c r="H260" s="21"/>
      <c r="I260" s="21"/>
      <c r="J260" s="20"/>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100"/>
      <c r="BP260" s="100"/>
      <c r="BQ260" s="41"/>
      <c r="BR260" s="41"/>
      <c r="BS260" s="41"/>
      <c r="BT260" s="41"/>
    </row>
    <row r="261" spans="1:72" s="131" customFormat="1">
      <c r="A261" s="490">
        <f>Bobot!P181</f>
        <v>0</v>
      </c>
      <c r="B261" s="495"/>
      <c r="C261" s="495"/>
      <c r="D261" s="495"/>
      <c r="E261" s="495"/>
      <c r="F261" s="101"/>
      <c r="G261" s="101"/>
      <c r="H261" s="21"/>
      <c r="I261" s="21"/>
      <c r="J261" s="20"/>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100"/>
      <c r="BP261" s="41"/>
      <c r="BQ261" s="100"/>
      <c r="BR261" s="100"/>
      <c r="BS261" s="100"/>
      <c r="BT261" s="100"/>
    </row>
    <row r="262" spans="1:72" s="131" customFormat="1">
      <c r="A262" s="490">
        <f>Bobot!P182</f>
        <v>0</v>
      </c>
      <c r="B262" s="495"/>
      <c r="C262" s="495"/>
      <c r="D262" s="495"/>
      <c r="E262" s="495"/>
      <c r="F262" s="101"/>
      <c r="G262" s="101"/>
      <c r="H262" s="21"/>
      <c r="I262" s="21"/>
      <c r="J262" s="20"/>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41"/>
      <c r="BP262" s="22"/>
      <c r="BQ262" s="100"/>
      <c r="BR262" s="100"/>
      <c r="BS262" s="100"/>
      <c r="BT262" s="100"/>
    </row>
    <row r="263" spans="1:72" s="131" customFormat="1">
      <c r="A263" s="490">
        <f>Bobot!P183</f>
        <v>0</v>
      </c>
      <c r="B263" s="495"/>
      <c r="C263" s="495"/>
      <c r="D263" s="495"/>
      <c r="E263" s="495"/>
      <c r="F263" s="101"/>
      <c r="G263" s="101"/>
      <c r="H263" s="21"/>
      <c r="I263" s="21"/>
      <c r="J263" s="20"/>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41"/>
      <c r="BR263" s="41"/>
      <c r="BS263" s="41"/>
      <c r="BT263" s="41"/>
    </row>
    <row r="264" spans="1:72" s="131" customFormat="1">
      <c r="A264" s="490">
        <f>Bobot!P184</f>
        <v>0</v>
      </c>
      <c r="B264" s="495"/>
      <c r="C264" s="495"/>
      <c r="D264" s="495"/>
      <c r="E264" s="495"/>
      <c r="F264" s="101"/>
      <c r="G264" s="101"/>
      <c r="H264" s="21"/>
      <c r="I264" s="21"/>
      <c r="J264" s="20"/>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row>
    <row r="265" spans="1:72" s="131" customFormat="1">
      <c r="A265" s="490" t="e">
        <f>Bobot!#REF!</f>
        <v>#REF!</v>
      </c>
      <c r="B265" s="495"/>
      <c r="C265" s="495"/>
      <c r="D265" s="495"/>
      <c r="E265" s="495"/>
      <c r="F265" s="101"/>
      <c r="G265" s="101"/>
      <c r="H265" s="21"/>
      <c r="I265" s="21"/>
      <c r="J265" s="20"/>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row>
    <row r="266" spans="1:72" s="41" customFormat="1">
      <c r="A266" s="490" t="e">
        <f>Bobot!#REF!</f>
        <v>#REF!</v>
      </c>
      <c r="B266" s="496"/>
      <c r="C266" s="496"/>
      <c r="D266" s="496"/>
      <c r="E266" s="496"/>
      <c r="F266" s="101"/>
      <c r="G266" s="101"/>
      <c r="H266" s="21"/>
      <c r="I266" s="21"/>
      <c r="J266" s="20"/>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row>
    <row r="267" spans="1:72" s="100" customFormat="1">
      <c r="A267" s="490" t="e">
        <f>Bobot!#REF!</f>
        <v>#REF!</v>
      </c>
      <c r="B267" s="496"/>
      <c r="C267" s="496"/>
      <c r="D267" s="496"/>
      <c r="E267" s="496"/>
      <c r="F267" s="101"/>
      <c r="G267" s="101"/>
      <c r="H267" s="21"/>
      <c r="I267" s="21"/>
      <c r="J267" s="20"/>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row>
    <row r="268" spans="1:72" s="100" customFormat="1">
      <c r="A268" s="490" t="e">
        <f>Bobot!#REF!</f>
        <v>#REF!</v>
      </c>
      <c r="B268" s="496"/>
      <c r="C268" s="496"/>
      <c r="D268" s="496"/>
      <c r="E268" s="496"/>
      <c r="F268" s="101"/>
      <c r="G268" s="101"/>
      <c r="H268" s="21"/>
      <c r="I268" s="21"/>
      <c r="J268" s="20"/>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row>
    <row r="269" spans="1:72" s="41" customFormat="1">
      <c r="A269" s="490" t="e">
        <f>Bobot!#REF!</f>
        <v>#REF!</v>
      </c>
      <c r="B269" s="496"/>
      <c r="C269" s="496"/>
      <c r="D269" s="496"/>
      <c r="E269" s="496"/>
      <c r="F269" s="101"/>
      <c r="G269" s="101"/>
      <c r="H269" s="21"/>
      <c r="I269" s="21"/>
      <c r="J269" s="20"/>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row>
    <row r="270" spans="1:72" s="162" customFormat="1">
      <c r="A270" s="490" t="e">
        <f>Bobot!#REF!</f>
        <v>#REF!</v>
      </c>
      <c r="B270" s="497"/>
      <c r="C270" s="497"/>
      <c r="D270" s="497"/>
      <c r="E270" s="497"/>
      <c r="F270" s="101"/>
      <c r="G270" s="101"/>
      <c r="H270" s="21"/>
      <c r="I270" s="21"/>
      <c r="J270" s="20"/>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row>
    <row r="271" spans="1:72" s="162" customFormat="1">
      <c r="A271" s="490" t="e">
        <f>Bobot!#REF!</f>
        <v>#REF!</v>
      </c>
      <c r="B271" s="497"/>
      <c r="C271" s="497"/>
      <c r="D271" s="497"/>
      <c r="E271" s="497"/>
      <c r="F271" s="101"/>
      <c r="G271" s="101"/>
      <c r="H271" s="21"/>
      <c r="I271" s="21"/>
      <c r="J271" s="20"/>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row>
    <row r="272" spans="1:72" s="41" customFormat="1">
      <c r="A272" s="490" t="e">
        <f>Bobot!#REF!</f>
        <v>#REF!</v>
      </c>
      <c r="B272" s="496"/>
      <c r="C272" s="496"/>
      <c r="D272" s="496"/>
      <c r="E272" s="496"/>
      <c r="F272" s="101"/>
      <c r="G272" s="101"/>
      <c r="H272" s="21"/>
      <c r="I272" s="21"/>
      <c r="J272" s="20"/>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row>
    <row r="273" spans="1:72" s="41" customFormat="1">
      <c r="A273" s="490" t="e">
        <f>Bobot!#REF!</f>
        <v>#REF!</v>
      </c>
      <c r="B273" s="496"/>
      <c r="C273" s="496"/>
      <c r="D273" s="496"/>
      <c r="E273" s="496"/>
      <c r="F273" s="101"/>
      <c r="G273" s="101"/>
      <c r="H273" s="21"/>
      <c r="I273" s="21"/>
      <c r="J273" s="20"/>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row>
    <row r="274" spans="1:72" s="41" customFormat="1">
      <c r="A274" s="490" t="e">
        <f>Bobot!#REF!</f>
        <v>#REF!</v>
      </c>
      <c r="B274" s="496"/>
      <c r="C274" s="496"/>
      <c r="D274" s="496"/>
      <c r="E274" s="496"/>
      <c r="F274" s="101"/>
      <c r="G274" s="101"/>
      <c r="H274" s="21"/>
      <c r="I274" s="21"/>
      <c r="J274" s="20"/>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row>
    <row r="275" spans="1:72" s="100" customFormat="1">
      <c r="A275" s="490" t="e">
        <f>Bobot!#REF!</f>
        <v>#REF!</v>
      </c>
      <c r="B275" s="496"/>
      <c r="C275" s="496"/>
      <c r="D275" s="496"/>
      <c r="E275" s="496"/>
      <c r="F275" s="101"/>
      <c r="G275" s="101"/>
      <c r="H275" s="21"/>
      <c r="I275" s="21"/>
      <c r="J275" s="20"/>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row>
    <row r="276" spans="1:72" s="100" customFormat="1">
      <c r="A276" s="490" t="e">
        <f>Bobot!#REF!</f>
        <v>#REF!</v>
      </c>
      <c r="B276" s="496"/>
      <c r="C276" s="496"/>
      <c r="D276" s="496"/>
      <c r="E276" s="496"/>
      <c r="F276" s="101"/>
      <c r="G276" s="101"/>
      <c r="H276" s="21"/>
      <c r="I276" s="21"/>
      <c r="J276" s="20"/>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row>
    <row r="277" spans="1:72" s="41" customFormat="1">
      <c r="A277" s="490" t="e">
        <f>Bobot!#REF!</f>
        <v>#REF!</v>
      </c>
      <c r="B277" s="496"/>
      <c r="C277" s="496"/>
      <c r="D277" s="496"/>
      <c r="E277" s="496"/>
      <c r="F277" s="101"/>
      <c r="G277" s="101"/>
      <c r="H277" s="21"/>
      <c r="I277" s="21"/>
      <c r="J277" s="20"/>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row>
    <row r="278" spans="1:72">
      <c r="A278" s="490" t="e">
        <f>Bobot!#REF!</f>
        <v>#REF!</v>
      </c>
    </row>
    <row r="279" spans="1:72">
      <c r="A279" s="490" t="e">
        <f>Bobot!#REF!</f>
        <v>#REF!</v>
      </c>
    </row>
    <row r="280" spans="1:72">
      <c r="A280" s="490" t="e">
        <f>Bobot!#REF!</f>
        <v>#REF!</v>
      </c>
    </row>
    <row r="281" spans="1:72">
      <c r="A281" s="490" t="e">
        <f>Bobot!#REF!</f>
        <v>#REF!</v>
      </c>
    </row>
    <row r="282" spans="1:72">
      <c r="A282" s="490" t="e">
        <f>Bobot!#REF!</f>
        <v>#REF!</v>
      </c>
    </row>
    <row r="283" spans="1:72">
      <c r="A283" s="490" t="e">
        <f>Bobot!#REF!</f>
        <v>#REF!</v>
      </c>
    </row>
    <row r="284" spans="1:72">
      <c r="A284" s="490" t="e">
        <f>Bobot!#REF!</f>
        <v>#REF!</v>
      </c>
    </row>
    <row r="285" spans="1:72">
      <c r="A285" s="490" t="e">
        <f>Bobot!#REF!</f>
        <v>#REF!</v>
      </c>
    </row>
    <row r="286" spans="1:72">
      <c r="A286" s="490" t="e">
        <f>Bobot!#REF!</f>
        <v>#REF!</v>
      </c>
    </row>
    <row r="287" spans="1:72">
      <c r="A287" s="490" t="e">
        <f>Bobot!#REF!</f>
        <v>#REF!</v>
      </c>
    </row>
    <row r="288" spans="1:72">
      <c r="A288" s="490" t="e">
        <f>Bobot!#REF!</f>
        <v>#REF!</v>
      </c>
    </row>
    <row r="289" spans="1:1">
      <c r="A289" s="490" t="e">
        <f>Bobot!#REF!</f>
        <v>#REF!</v>
      </c>
    </row>
    <row r="290" spans="1:1">
      <c r="A290" s="490" t="e">
        <f>Bobot!#REF!</f>
        <v>#REF!</v>
      </c>
    </row>
    <row r="291" spans="1:1">
      <c r="A291" s="490" t="e">
        <f>Bobot!#REF!</f>
        <v>#REF!</v>
      </c>
    </row>
    <row r="292" spans="1:1">
      <c r="A292" s="490" t="e">
        <f>Bobot!#REF!</f>
        <v>#REF!</v>
      </c>
    </row>
    <row r="293" spans="1:1">
      <c r="A293" s="490" t="e">
        <f>Bobot!#REF!</f>
        <v>#REF!</v>
      </c>
    </row>
    <row r="294" spans="1:1">
      <c r="A294" s="490" t="e">
        <f>Bobot!#REF!</f>
        <v>#REF!</v>
      </c>
    </row>
    <row r="295" spans="1:1">
      <c r="A295" s="490" t="e">
        <f>Bobot!#REF!</f>
        <v>#REF!</v>
      </c>
    </row>
    <row r="296" spans="1:1">
      <c r="A296" s="490" t="e">
        <f>Bobot!#REF!</f>
        <v>#REF!</v>
      </c>
    </row>
    <row r="297" spans="1:1">
      <c r="A297" s="490" t="e">
        <f>Bobot!#REF!</f>
        <v>#REF!</v>
      </c>
    </row>
    <row r="298" spans="1:1">
      <c r="A298" s="490" t="e">
        <f>Bobot!#REF!</f>
        <v>#REF!</v>
      </c>
    </row>
    <row r="299" spans="1:1">
      <c r="A299" s="490" t="e">
        <f>Bobot!#REF!</f>
        <v>#REF!</v>
      </c>
    </row>
    <row r="300" spans="1:1">
      <c r="A300" s="490" t="e">
        <f>Bobot!#REF!</f>
        <v>#REF!</v>
      </c>
    </row>
    <row r="301" spans="1:1">
      <c r="A301" s="490" t="e">
        <f>Bobot!#REF!</f>
        <v>#REF!</v>
      </c>
    </row>
    <row r="302" spans="1:1">
      <c r="A302" s="490" t="e">
        <f>Bobot!#REF!</f>
        <v>#REF!</v>
      </c>
    </row>
    <row r="303" spans="1:1">
      <c r="A303" s="490" t="e">
        <f>Bobot!#REF!</f>
        <v>#REF!</v>
      </c>
    </row>
    <row r="304" spans="1:1">
      <c r="A304" s="490" t="e">
        <f>Bobot!#REF!</f>
        <v>#REF!</v>
      </c>
    </row>
    <row r="305" spans="1:1">
      <c r="A305" s="490" t="e">
        <f>Bobot!#REF!</f>
        <v>#REF!</v>
      </c>
    </row>
    <row r="306" spans="1:1">
      <c r="A306" s="490" t="e">
        <f>Bobot!#REF!</f>
        <v>#REF!</v>
      </c>
    </row>
    <row r="307" spans="1:1">
      <c r="A307" s="490" t="e">
        <f>Bobot!#REF!</f>
        <v>#REF!</v>
      </c>
    </row>
    <row r="308" spans="1:1">
      <c r="A308" s="490" t="e">
        <f>Bobot!#REF!</f>
        <v>#REF!</v>
      </c>
    </row>
    <row r="309" spans="1:1">
      <c r="A309" s="490" t="e">
        <f>Bobot!#REF!</f>
        <v>#REF!</v>
      </c>
    </row>
    <row r="310" spans="1:1">
      <c r="A310" s="490" t="e">
        <f>Bobot!#REF!</f>
        <v>#REF!</v>
      </c>
    </row>
    <row r="311" spans="1:1">
      <c r="A311" s="490" t="e">
        <f>Bobot!#REF!</f>
        <v>#REF!</v>
      </c>
    </row>
    <row r="312" spans="1:1">
      <c r="A312" s="490" t="e">
        <f>Bobot!#REF!</f>
        <v>#REF!</v>
      </c>
    </row>
    <row r="313" spans="1:1">
      <c r="A313" s="490" t="e">
        <f>Bobot!#REF!</f>
        <v>#REF!</v>
      </c>
    </row>
    <row r="314" spans="1:1">
      <c r="A314" s="490" t="e">
        <f>Bobot!#REF!</f>
        <v>#REF!</v>
      </c>
    </row>
    <row r="315" spans="1:1">
      <c r="A315" s="490" t="e">
        <f>Bobot!#REF!</f>
        <v>#REF!</v>
      </c>
    </row>
    <row r="316" spans="1:1">
      <c r="A316" s="490" t="e">
        <f>Bobot!#REF!</f>
        <v>#REF!</v>
      </c>
    </row>
    <row r="317" spans="1:1">
      <c r="A317" s="490" t="e">
        <f>Bobot!#REF!</f>
        <v>#REF!</v>
      </c>
    </row>
    <row r="318" spans="1:1">
      <c r="A318" s="490" t="e">
        <f>Bobot!#REF!</f>
        <v>#REF!</v>
      </c>
    </row>
    <row r="319" spans="1:1">
      <c r="A319" s="490" t="e">
        <f>Bobot!#REF!</f>
        <v>#REF!</v>
      </c>
    </row>
    <row r="320" spans="1:1">
      <c r="A320" s="490" t="e">
        <f>Bobot!#REF!</f>
        <v>#REF!</v>
      </c>
    </row>
    <row r="321" spans="1:1">
      <c r="A321" s="490" t="e">
        <f>Bobot!#REF!</f>
        <v>#REF!</v>
      </c>
    </row>
    <row r="322" spans="1:1">
      <c r="A322" s="490" t="e">
        <f>Bobot!#REF!</f>
        <v>#REF!</v>
      </c>
    </row>
    <row r="323" spans="1:1">
      <c r="A323" s="490" t="e">
        <f>Bobot!#REF!</f>
        <v>#REF!</v>
      </c>
    </row>
    <row r="324" spans="1:1">
      <c r="A324" s="490" t="e">
        <f>Bobot!#REF!</f>
        <v>#REF!</v>
      </c>
    </row>
    <row r="325" spans="1:1">
      <c r="A325" s="490" t="e">
        <f>Bobot!#REF!</f>
        <v>#REF!</v>
      </c>
    </row>
    <row r="326" spans="1:1">
      <c r="A326" s="490" t="e">
        <f>Bobot!#REF!</f>
        <v>#REF!</v>
      </c>
    </row>
    <row r="327" spans="1:1">
      <c r="A327" s="490" t="e">
        <f>Bobot!#REF!</f>
        <v>#REF!</v>
      </c>
    </row>
    <row r="328" spans="1:1">
      <c r="A328" s="490" t="e">
        <f>Bobot!#REF!</f>
        <v>#REF!</v>
      </c>
    </row>
    <row r="329" spans="1:1">
      <c r="A329" s="490" t="e">
        <f>Bobot!#REF!</f>
        <v>#REF!</v>
      </c>
    </row>
    <row r="330" spans="1:1">
      <c r="A330" s="490" t="e">
        <f>Bobot!#REF!</f>
        <v>#REF!</v>
      </c>
    </row>
    <row r="331" spans="1:1">
      <c r="A331" s="490" t="e">
        <f>Bobot!#REF!</f>
        <v>#REF!</v>
      </c>
    </row>
    <row r="332" spans="1:1">
      <c r="A332" s="490" t="e">
        <f>Bobot!#REF!</f>
        <v>#REF!</v>
      </c>
    </row>
    <row r="333" spans="1:1">
      <c r="A333" s="490" t="e">
        <f>Bobot!#REF!</f>
        <v>#REF!</v>
      </c>
    </row>
    <row r="334" spans="1:1">
      <c r="A334" s="490" t="e">
        <f>Bobot!#REF!</f>
        <v>#REF!</v>
      </c>
    </row>
    <row r="335" spans="1:1">
      <c r="A335" s="490" t="e">
        <f>Bobot!#REF!</f>
        <v>#REF!</v>
      </c>
    </row>
    <row r="336" spans="1:1">
      <c r="A336" s="490" t="e">
        <f>Bobot!#REF!</f>
        <v>#REF!</v>
      </c>
    </row>
    <row r="337" spans="1:1">
      <c r="A337" s="490" t="e">
        <f>Bobot!#REF!</f>
        <v>#REF!</v>
      </c>
    </row>
    <row r="338" spans="1:1">
      <c r="A338" s="490" t="e">
        <f>Bobot!#REF!</f>
        <v>#REF!</v>
      </c>
    </row>
    <row r="339" spans="1:1">
      <c r="A339" s="490" t="e">
        <f>Bobot!#REF!</f>
        <v>#REF!</v>
      </c>
    </row>
    <row r="340" spans="1:1">
      <c r="A340" s="490" t="e">
        <f>Bobot!#REF!</f>
        <v>#REF!</v>
      </c>
    </row>
    <row r="341" spans="1:1">
      <c r="A341" s="490" t="e">
        <f>Bobot!#REF!</f>
        <v>#REF!</v>
      </c>
    </row>
    <row r="342" spans="1:1">
      <c r="A342" s="490" t="e">
        <f>Bobot!#REF!</f>
        <v>#REF!</v>
      </c>
    </row>
    <row r="343" spans="1:1">
      <c r="A343" s="490" t="e">
        <f>Bobot!#REF!</f>
        <v>#REF!</v>
      </c>
    </row>
    <row r="344" spans="1:1">
      <c r="A344" s="490" t="e">
        <f>Bobot!#REF!</f>
        <v>#REF!</v>
      </c>
    </row>
    <row r="345" spans="1:1">
      <c r="A345" s="490" t="e">
        <f>Bobot!#REF!</f>
        <v>#REF!</v>
      </c>
    </row>
    <row r="346" spans="1:1">
      <c r="A346" s="490" t="e">
        <f>Bobot!#REF!</f>
        <v>#REF!</v>
      </c>
    </row>
    <row r="347" spans="1:1">
      <c r="A347" s="490" t="e">
        <f>Bobot!#REF!</f>
        <v>#REF!</v>
      </c>
    </row>
    <row r="348" spans="1:1">
      <c r="A348" s="490" t="e">
        <f>Bobot!#REF!</f>
        <v>#REF!</v>
      </c>
    </row>
    <row r="349" spans="1:1">
      <c r="A349" s="490" t="e">
        <f>Bobot!#REF!</f>
        <v>#REF!</v>
      </c>
    </row>
    <row r="350" spans="1:1">
      <c r="A350" s="490" t="e">
        <f>Bobot!#REF!</f>
        <v>#REF!</v>
      </c>
    </row>
    <row r="351" spans="1:1">
      <c r="A351" s="490" t="e">
        <f>Bobot!#REF!</f>
        <v>#REF!</v>
      </c>
    </row>
    <row r="352" spans="1:1">
      <c r="A352" s="490" t="e">
        <f>Bobot!#REF!</f>
        <v>#REF!</v>
      </c>
    </row>
    <row r="353" spans="1:1">
      <c r="A353" s="490" t="e">
        <f>Bobot!#REF!</f>
        <v>#REF!</v>
      </c>
    </row>
  </sheetData>
  <mergeCells count="2">
    <mergeCell ref="H13:H14"/>
    <mergeCell ref="K7:L7"/>
  </mergeCells>
  <conditionalFormatting sqref="J17:J31">
    <cfRule type="expression" dxfId="2" priority="3">
      <formula>I17&lt;&gt;J17</formula>
    </cfRule>
  </conditionalFormatting>
  <conditionalFormatting sqref="J33:J34 J37:J42 J44:J51">
    <cfRule type="expression" dxfId="1" priority="2">
      <formula>I33&lt;&gt;J33</formula>
    </cfRule>
  </conditionalFormatting>
  <conditionalFormatting sqref="J56:J61 J63:J68 J70:J78 J80:J82 J87:J88 J90:J92 J94:J102 J104:J105 J110:J118 J120:J123 J125:J128 J130:J132 J134:J141 J143:J145 J147:J159">
    <cfRule type="expression" dxfId="0" priority="1">
      <formula>I56&lt;&gt;J56</formula>
    </cfRule>
  </conditionalFormatting>
  <dataValidations count="1">
    <dataValidation type="list" allowBlank="1" showInputMessage="1" showErrorMessage="1" sqref="K7:L7" xr:uid="{008E4B46-8EA0-4001-9916-3E957D738CBF}">
      <formula1>$N$4:$N$6</formula1>
    </dataValidation>
  </dataValidations>
  <pageMargins left="0.7" right="0.7" top="0.75" bottom="0.75" header="0.3" footer="0.3"/>
  <pageSetup paperSize="9" scale="28" orientation="portrait" r:id="rId1"/>
  <rowBreaks count="3" manualBreakCount="3">
    <brk id="87" max="16383" man="1"/>
    <brk id="166" max="16383" man="1"/>
    <brk id="19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C3:R27"/>
  <sheetViews>
    <sheetView showGridLines="0" topLeftCell="A12" zoomScale="95" zoomScaleNormal="95" workbookViewId="0">
      <selection activeCell="A11" sqref="A11"/>
    </sheetView>
    <sheetView workbookViewId="1"/>
  </sheetViews>
  <sheetFormatPr defaultColWidth="8.81640625" defaultRowHeight="14.5"/>
  <sheetData>
    <row r="3" spans="3:18" ht="20">
      <c r="C3" s="530" t="s">
        <v>483</v>
      </c>
      <c r="D3" s="530"/>
      <c r="E3" s="530"/>
      <c r="F3" s="530"/>
      <c r="G3" s="530"/>
      <c r="H3" s="530"/>
      <c r="I3" s="530"/>
      <c r="J3" s="530"/>
      <c r="K3" s="530"/>
      <c r="L3" s="530"/>
      <c r="M3" s="530"/>
      <c r="N3" s="530"/>
      <c r="O3" s="530"/>
      <c r="P3" s="530"/>
      <c r="Q3" s="530"/>
      <c r="R3" s="530"/>
    </row>
    <row r="27" spans="3:18" ht="20">
      <c r="C27" s="530" t="s">
        <v>484</v>
      </c>
      <c r="D27" s="530"/>
      <c r="E27" s="530"/>
      <c r="F27" s="530"/>
      <c r="G27" s="530"/>
      <c r="H27" s="530"/>
      <c r="I27" s="530"/>
      <c r="J27" s="530"/>
      <c r="K27" s="530"/>
      <c r="L27" s="530"/>
      <c r="M27" s="530"/>
      <c r="N27" s="530"/>
      <c r="O27" s="530"/>
      <c r="P27" s="530"/>
      <c r="Q27" s="530"/>
      <c r="R27" s="530"/>
    </row>
  </sheetData>
  <mergeCells count="2">
    <mergeCell ref="C3:R3"/>
    <mergeCell ref="C27:R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568EA12C02744B90C2548B18D7B906" ma:contentTypeVersion="1" ma:contentTypeDescription="Create a new document." ma:contentTypeScope="" ma:versionID="5a8ae1dd0b03313da0b82f0a34e5400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50AC4B5-FB7D-42D2-92CA-1A2204CE2428}"/>
</file>

<file path=customXml/itemProps2.xml><?xml version="1.0" encoding="utf-8"?>
<ds:datastoreItem xmlns:ds="http://schemas.openxmlformats.org/officeDocument/2006/customXml" ds:itemID="{4FF04FD4-55E9-4AD9-B483-594A78C7CDB9}"/>
</file>

<file path=customXml/itemProps3.xml><?xml version="1.0" encoding="utf-8"?>
<ds:datastoreItem xmlns:ds="http://schemas.openxmlformats.org/officeDocument/2006/customXml" ds:itemID="{C5795815-4775-4867-AB6A-8D5CE9DFF6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Header &amp; Notes</vt:lpstr>
      <vt:lpstr>Dashboard</vt:lpstr>
      <vt:lpstr>Input Bank</vt:lpstr>
      <vt:lpstr>Bobot</vt:lpstr>
      <vt:lpstr>SPM Skenario Dasar</vt:lpstr>
      <vt:lpstr>SPM Skenario Bank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Djono.Subagjo</dc:creator>
  <cp:keywords/>
  <dc:description/>
  <cp:lastModifiedBy>Linati</cp:lastModifiedBy>
  <cp:lastPrinted>2018-01-05T16:13:01Z</cp:lastPrinted>
  <dcterms:created xsi:type="dcterms:W3CDTF">2017-07-04T16:09:32Z</dcterms:created>
  <dcterms:modified xsi:type="dcterms:W3CDTF">2025-08-19T04:14:21Z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jono Subagjo">
    <vt:lpwstr>0</vt:lpwstr>
  </property>
  <property fmtid="{D5CDD505-2E9C-101B-9397-08002B2CF9AE}" pid="3" name="ContentTypeId">
    <vt:lpwstr>0x0101000E568EA12C02744B90C2548B18D7B906</vt:lpwstr>
  </property>
</Properties>
</file>